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eNew\Documents\GitHub\DE_learn\DE101\Module01\"/>
    </mc:Choice>
  </mc:AlternateContent>
  <bookViews>
    <workbookView xWindow="0" yWindow="0" windowWidth="23040" windowHeight="9144" tabRatio="599"/>
  </bookViews>
  <sheets>
    <sheet name="Dash" sheetId="4" r:id="rId1"/>
    <sheet name="Лист9" sheetId="20" r:id="rId2"/>
    <sheet name="Лист10" sheetId="21" r:id="rId3"/>
    <sheet name="Лист11" sheetId="22" r:id="rId4"/>
    <sheet name="Orders" sheetId="1" r:id="rId5"/>
    <sheet name="People" sheetId="2" r:id="rId6"/>
    <sheet name="Returns" sheetId="3" r:id="rId7"/>
    <sheet name="Лист5" sheetId="10" r:id="rId8"/>
    <sheet name="Лист3" sheetId="15" r:id="rId9"/>
    <sheet name="Лист5 (2)" sheetId="11" r:id="rId10"/>
    <sheet name="Лист7" sheetId="18" r:id="rId11"/>
    <sheet name="Лист8" sheetId="19" r:id="rId12"/>
  </sheets>
  <definedNames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hip_Mode">#N/A</definedName>
    <definedName name="Срез_Sub_Category">#N/A</definedName>
  </definedNames>
  <calcPr calcId="152511"/>
  <pivotCaches>
    <pivotCache cacheId="35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</extLst>
</workbook>
</file>

<file path=xl/calcChain.xml><?xml version="1.0" encoding="utf-8"?>
<calcChain xmlns="http://schemas.openxmlformats.org/spreadsheetml/2006/main">
  <c r="B5" i="15" l="1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3001" i="15"/>
  <c r="B3002" i="15"/>
  <c r="B3003" i="15"/>
  <c r="B3004" i="15"/>
  <c r="B3005" i="15"/>
  <c r="B3006" i="15"/>
  <c r="B3007" i="15"/>
  <c r="B3008" i="15"/>
  <c r="B3009" i="15"/>
  <c r="B3010" i="15"/>
  <c r="B3011" i="15"/>
  <c r="B3012" i="15"/>
  <c r="B3013" i="15"/>
  <c r="B3014" i="15"/>
  <c r="B3015" i="15"/>
  <c r="B3016" i="15"/>
  <c r="B3017" i="15"/>
  <c r="B3018" i="15"/>
  <c r="B3019" i="15"/>
  <c r="B3020" i="15"/>
  <c r="B3021" i="15"/>
  <c r="B3022" i="15"/>
  <c r="B3023" i="15"/>
  <c r="B3024" i="15"/>
  <c r="B3025" i="15"/>
  <c r="B3026" i="15"/>
  <c r="B3027" i="15"/>
  <c r="B3028" i="15"/>
  <c r="B3029" i="15"/>
  <c r="B3030" i="15"/>
  <c r="B3031" i="15"/>
  <c r="B3032" i="15"/>
  <c r="B3033" i="15"/>
  <c r="B3034" i="15"/>
  <c r="B3035" i="15"/>
  <c r="B3036" i="15"/>
  <c r="B3037" i="15"/>
  <c r="B3038" i="15"/>
  <c r="B3039" i="15"/>
  <c r="B3040" i="15"/>
  <c r="B3041" i="15"/>
  <c r="B3042" i="15"/>
  <c r="B3043" i="15"/>
  <c r="B3044" i="15"/>
  <c r="B3045" i="15"/>
  <c r="B3046" i="15"/>
  <c r="B3047" i="15"/>
  <c r="B3048" i="15"/>
  <c r="B3049" i="15"/>
  <c r="B3050" i="15"/>
  <c r="B3051" i="15"/>
  <c r="B3052" i="15"/>
  <c r="B3053" i="15"/>
  <c r="B3054" i="15"/>
  <c r="B3055" i="15"/>
  <c r="B3056" i="15"/>
  <c r="B3057" i="15"/>
  <c r="B3058" i="15"/>
  <c r="B3059" i="15"/>
  <c r="B3060" i="15"/>
  <c r="B3061" i="15"/>
  <c r="B3062" i="15"/>
  <c r="B3063" i="15"/>
  <c r="B3064" i="15"/>
  <c r="B3065" i="15"/>
  <c r="B3066" i="15"/>
  <c r="B3067" i="15"/>
  <c r="B3068" i="15"/>
  <c r="B3069" i="15"/>
  <c r="B3070" i="15"/>
  <c r="B3071" i="15"/>
  <c r="B3072" i="15"/>
  <c r="B3073" i="15"/>
  <c r="B3074" i="15"/>
  <c r="B3075" i="15"/>
  <c r="B3076" i="15"/>
  <c r="B3077" i="15"/>
  <c r="B3078" i="15"/>
  <c r="B3079" i="15"/>
  <c r="B3080" i="15"/>
  <c r="B3081" i="15"/>
  <c r="B3082" i="15"/>
  <c r="B3083" i="15"/>
  <c r="B3084" i="15"/>
  <c r="B3085" i="15"/>
  <c r="B3086" i="15"/>
  <c r="B3087" i="15"/>
  <c r="B3088" i="15"/>
  <c r="B3089" i="15"/>
  <c r="B3090" i="15"/>
  <c r="B3091" i="15"/>
  <c r="B3092" i="15"/>
  <c r="B3093" i="15"/>
  <c r="B3094" i="15"/>
  <c r="B3095" i="15"/>
  <c r="B3096" i="15"/>
  <c r="B3097" i="15"/>
  <c r="B3098" i="15"/>
  <c r="B3099" i="15"/>
  <c r="B3100" i="15"/>
  <c r="B3101" i="15"/>
  <c r="B3102" i="15"/>
  <c r="B3103" i="15"/>
  <c r="B3104" i="15"/>
  <c r="B3105" i="15"/>
  <c r="B3106" i="15"/>
  <c r="B3107" i="15"/>
  <c r="B3108" i="15"/>
  <c r="B3109" i="15"/>
  <c r="B3110" i="15"/>
  <c r="B3111" i="15"/>
  <c r="B3112" i="15"/>
  <c r="B3113" i="15"/>
  <c r="B3114" i="15"/>
  <c r="B3115" i="15"/>
  <c r="B3116" i="15"/>
  <c r="B3117" i="15"/>
  <c r="B3118" i="15"/>
  <c r="B3119" i="15"/>
  <c r="B3120" i="15"/>
  <c r="B3121" i="15"/>
  <c r="B3122" i="15"/>
  <c r="B3123" i="15"/>
  <c r="B3124" i="15"/>
  <c r="B3125" i="15"/>
  <c r="B3126" i="15"/>
  <c r="B3127" i="15"/>
  <c r="B3128" i="15"/>
  <c r="B3129" i="15"/>
  <c r="B3130" i="15"/>
  <c r="B3131" i="15"/>
  <c r="B3132" i="15"/>
  <c r="B3133" i="15"/>
  <c r="B3134" i="15"/>
  <c r="B3135" i="15"/>
  <c r="B3136" i="15"/>
  <c r="B3137" i="15"/>
  <c r="B3138" i="15"/>
  <c r="B3139" i="15"/>
  <c r="B3140" i="15"/>
  <c r="B3141" i="15"/>
  <c r="B3142" i="15"/>
  <c r="B3143" i="15"/>
  <c r="B3144" i="15"/>
  <c r="B3145" i="15"/>
  <c r="B3146" i="15"/>
  <c r="B3147" i="15"/>
  <c r="B3148" i="15"/>
  <c r="B3149" i="15"/>
  <c r="B3150" i="15"/>
  <c r="B3151" i="15"/>
  <c r="B3152" i="15"/>
  <c r="B3153" i="15"/>
  <c r="B3154" i="15"/>
  <c r="B3155" i="15"/>
  <c r="B3156" i="15"/>
  <c r="B3157" i="15"/>
  <c r="B3158" i="15"/>
  <c r="B3159" i="15"/>
  <c r="B3160" i="15"/>
  <c r="B3161" i="15"/>
  <c r="B3162" i="15"/>
  <c r="B3163" i="15"/>
  <c r="B3164" i="15"/>
  <c r="B3165" i="15"/>
  <c r="B3166" i="15"/>
  <c r="B3167" i="15"/>
  <c r="B3168" i="15"/>
  <c r="B3169" i="15"/>
  <c r="B3170" i="15"/>
  <c r="B3171" i="15"/>
  <c r="B3172" i="15"/>
  <c r="B3173" i="15"/>
  <c r="B3174" i="15"/>
  <c r="B3175" i="15"/>
  <c r="B3176" i="15"/>
  <c r="B3177" i="15"/>
  <c r="B3178" i="15"/>
  <c r="B3179" i="15"/>
  <c r="B3180" i="15"/>
  <c r="B3181" i="15"/>
  <c r="B3182" i="15"/>
  <c r="B3183" i="15"/>
  <c r="B3184" i="15"/>
  <c r="B3185" i="15"/>
  <c r="B3186" i="15"/>
  <c r="B3187" i="15"/>
  <c r="B3188" i="15"/>
  <c r="B3189" i="15"/>
  <c r="B3190" i="15"/>
  <c r="B3191" i="15"/>
  <c r="B3192" i="15"/>
  <c r="B3193" i="15"/>
  <c r="B3194" i="15"/>
  <c r="B3195" i="15"/>
  <c r="B3196" i="15"/>
  <c r="B3197" i="15"/>
  <c r="B3198" i="15"/>
  <c r="B3199" i="15"/>
  <c r="B3200" i="15"/>
  <c r="B3201" i="15"/>
  <c r="B3202" i="15"/>
  <c r="B3203" i="15"/>
  <c r="B3204" i="15"/>
  <c r="B3205" i="15"/>
  <c r="B3206" i="15"/>
  <c r="B3207" i="15"/>
  <c r="B3208" i="15"/>
  <c r="B3209" i="15"/>
  <c r="B3210" i="15"/>
  <c r="B3211" i="15"/>
  <c r="B3212" i="15"/>
  <c r="B3213" i="15"/>
  <c r="B3214" i="15"/>
  <c r="B3215" i="15"/>
  <c r="B3216" i="15"/>
  <c r="B3217" i="15"/>
  <c r="B3218" i="15"/>
  <c r="B3219" i="15"/>
  <c r="B3220" i="15"/>
  <c r="B3221" i="15"/>
  <c r="B3222" i="15"/>
  <c r="B3223" i="15"/>
  <c r="B3224" i="15"/>
  <c r="B3225" i="15"/>
  <c r="B3226" i="15"/>
  <c r="B3227" i="15"/>
  <c r="B3228" i="15"/>
  <c r="B3229" i="15"/>
  <c r="B3230" i="15"/>
  <c r="B3231" i="15"/>
  <c r="B3232" i="15"/>
  <c r="B3233" i="15"/>
  <c r="B3234" i="15"/>
  <c r="B3235" i="15"/>
  <c r="B3236" i="15"/>
  <c r="B3237" i="15"/>
  <c r="B3238" i="15"/>
  <c r="B3239" i="15"/>
  <c r="B3240" i="15"/>
  <c r="B3241" i="15"/>
  <c r="B3242" i="15"/>
  <c r="B3243" i="15"/>
  <c r="B3244" i="15"/>
  <c r="B3245" i="15"/>
  <c r="B3246" i="15"/>
  <c r="B3247" i="15"/>
  <c r="B3248" i="15"/>
  <c r="B3249" i="15"/>
  <c r="B3250" i="15"/>
  <c r="B3251" i="15"/>
  <c r="B3252" i="15"/>
  <c r="B3253" i="15"/>
  <c r="B3254" i="15"/>
  <c r="B3255" i="15"/>
  <c r="B3256" i="15"/>
  <c r="B3257" i="15"/>
  <c r="B3258" i="15"/>
  <c r="B3259" i="15"/>
  <c r="B3260" i="15"/>
  <c r="B3261" i="15"/>
  <c r="B3262" i="15"/>
  <c r="B3263" i="15"/>
  <c r="B3264" i="15"/>
  <c r="B3265" i="15"/>
  <c r="B3266" i="15"/>
  <c r="B3267" i="15"/>
  <c r="B3268" i="15"/>
  <c r="B3269" i="15"/>
  <c r="B3270" i="15"/>
  <c r="B3271" i="15"/>
  <c r="B3272" i="15"/>
  <c r="B3273" i="15"/>
  <c r="B3274" i="15"/>
  <c r="B3275" i="15"/>
  <c r="B3276" i="15"/>
  <c r="B3277" i="15"/>
  <c r="B3278" i="15"/>
  <c r="B3279" i="15"/>
  <c r="B3280" i="15"/>
  <c r="B3281" i="15"/>
  <c r="B3282" i="15"/>
  <c r="B3283" i="15"/>
  <c r="B3284" i="15"/>
  <c r="B3285" i="15"/>
  <c r="B3286" i="15"/>
  <c r="B3287" i="15"/>
  <c r="B3288" i="15"/>
  <c r="B3289" i="15"/>
  <c r="B3290" i="15"/>
  <c r="B3291" i="15"/>
  <c r="B3292" i="15"/>
  <c r="B3293" i="15"/>
  <c r="B3294" i="15"/>
  <c r="B3295" i="15"/>
  <c r="B3296" i="15"/>
  <c r="B3297" i="15"/>
  <c r="B3298" i="15"/>
  <c r="B3299" i="15"/>
  <c r="B3300" i="15"/>
  <c r="B3301" i="15"/>
  <c r="B3302" i="15"/>
  <c r="B3303" i="15"/>
  <c r="B3304" i="15"/>
  <c r="B3305" i="15"/>
  <c r="B3306" i="15"/>
  <c r="B3307" i="15"/>
  <c r="B3308" i="15"/>
  <c r="B3309" i="15"/>
  <c r="B3310" i="15"/>
  <c r="B3311" i="15"/>
  <c r="B3312" i="15"/>
  <c r="B3313" i="15"/>
  <c r="B3314" i="15"/>
  <c r="B3315" i="15"/>
  <c r="B3316" i="15"/>
  <c r="B3317" i="15"/>
  <c r="B3318" i="15"/>
  <c r="B3319" i="15"/>
  <c r="B3320" i="15"/>
  <c r="B3321" i="15"/>
  <c r="B3322" i="15"/>
  <c r="B3323" i="15"/>
  <c r="B3324" i="15"/>
  <c r="B3325" i="15"/>
  <c r="B3326" i="15"/>
  <c r="B3327" i="15"/>
  <c r="B3328" i="15"/>
  <c r="B3329" i="15"/>
  <c r="B3330" i="15"/>
  <c r="B3331" i="15"/>
  <c r="B3332" i="15"/>
  <c r="B3333" i="15"/>
  <c r="B3334" i="15"/>
  <c r="B3335" i="15"/>
  <c r="B3336" i="15"/>
  <c r="B3337" i="15"/>
  <c r="B3338" i="15"/>
  <c r="B3339" i="15"/>
  <c r="B3340" i="15"/>
  <c r="B3341" i="15"/>
  <c r="B3342" i="15"/>
  <c r="B3343" i="15"/>
  <c r="B3344" i="15"/>
  <c r="B3345" i="15"/>
  <c r="B3346" i="15"/>
  <c r="B3347" i="15"/>
  <c r="B3348" i="15"/>
  <c r="B3349" i="15"/>
  <c r="B3350" i="15"/>
  <c r="B3351" i="15"/>
  <c r="B3352" i="15"/>
  <c r="B3353" i="15"/>
  <c r="B3354" i="15"/>
  <c r="B3355" i="15"/>
  <c r="B3356" i="15"/>
  <c r="B3357" i="15"/>
  <c r="B3358" i="15"/>
  <c r="B3359" i="15"/>
  <c r="B3360" i="15"/>
  <c r="B3361" i="15"/>
  <c r="B3362" i="15"/>
  <c r="B3363" i="15"/>
  <c r="B3364" i="15"/>
  <c r="B3365" i="15"/>
  <c r="B3366" i="15"/>
  <c r="B3367" i="15"/>
  <c r="B3368" i="15"/>
  <c r="B3369" i="15"/>
  <c r="B3370" i="15"/>
  <c r="B3371" i="15"/>
  <c r="B3372" i="15"/>
  <c r="B3373" i="15"/>
  <c r="B3374" i="15"/>
  <c r="B3375" i="15"/>
  <c r="B3376" i="15"/>
  <c r="B3377" i="15"/>
  <c r="B3378" i="15"/>
  <c r="B3379" i="15"/>
  <c r="B3380" i="15"/>
  <c r="B3381" i="15"/>
  <c r="B3382" i="15"/>
  <c r="B3383" i="15"/>
  <c r="B3384" i="15"/>
  <c r="B3385" i="15"/>
  <c r="B3386" i="15"/>
  <c r="B3387" i="15"/>
  <c r="B3388" i="15"/>
  <c r="B3389" i="15"/>
  <c r="B3390" i="15"/>
  <c r="B3391" i="15"/>
  <c r="B3392" i="15"/>
  <c r="B3393" i="15"/>
  <c r="B3394" i="15"/>
  <c r="B3395" i="15"/>
  <c r="B3396" i="15"/>
  <c r="B3397" i="15"/>
  <c r="B3398" i="15"/>
  <c r="B3399" i="15"/>
  <c r="B3400" i="15"/>
  <c r="B3401" i="15"/>
  <c r="B3402" i="15"/>
  <c r="B3403" i="15"/>
  <c r="B3404" i="15"/>
  <c r="B3405" i="15"/>
  <c r="B3406" i="15"/>
  <c r="B3407" i="15"/>
  <c r="B3408" i="15"/>
  <c r="B3409" i="15"/>
  <c r="B3410" i="15"/>
  <c r="B3411" i="15"/>
  <c r="B3412" i="15"/>
  <c r="B3413" i="15"/>
  <c r="B3414" i="15"/>
  <c r="B3415" i="15"/>
  <c r="B3416" i="15"/>
  <c r="B3417" i="15"/>
  <c r="B3418" i="15"/>
  <c r="B3419" i="15"/>
  <c r="B3420" i="15"/>
  <c r="B3421" i="15"/>
  <c r="B3422" i="15"/>
  <c r="B3423" i="15"/>
  <c r="B3424" i="15"/>
  <c r="B3425" i="15"/>
  <c r="B3426" i="15"/>
  <c r="B3427" i="15"/>
  <c r="B3428" i="15"/>
  <c r="B3429" i="15"/>
  <c r="B3430" i="15"/>
  <c r="B3431" i="15"/>
  <c r="B3432" i="15"/>
  <c r="B3433" i="15"/>
  <c r="B3434" i="15"/>
  <c r="B3435" i="15"/>
  <c r="B3436" i="15"/>
  <c r="B3437" i="15"/>
  <c r="B3438" i="15"/>
  <c r="B3439" i="15"/>
  <c r="B3440" i="15"/>
  <c r="B3441" i="15"/>
  <c r="B3442" i="15"/>
  <c r="B3443" i="15"/>
  <c r="B3444" i="15"/>
  <c r="B3445" i="15"/>
  <c r="B3446" i="15"/>
  <c r="B3447" i="15"/>
  <c r="B3448" i="15"/>
  <c r="B3449" i="15"/>
  <c r="B3450" i="15"/>
  <c r="B3451" i="15"/>
  <c r="B3452" i="15"/>
  <c r="B3453" i="15"/>
  <c r="B3454" i="15"/>
  <c r="B3455" i="15"/>
  <c r="B3456" i="15"/>
  <c r="B3457" i="15"/>
  <c r="B3458" i="15"/>
  <c r="B3459" i="15"/>
  <c r="B3460" i="15"/>
  <c r="B3461" i="15"/>
  <c r="B3462" i="15"/>
  <c r="B3463" i="15"/>
  <c r="B3464" i="15"/>
  <c r="B3465" i="15"/>
  <c r="B3466" i="15"/>
  <c r="B3467" i="15"/>
  <c r="B3468" i="15"/>
  <c r="B3469" i="15"/>
  <c r="B3470" i="15"/>
  <c r="B3471" i="15"/>
  <c r="B3472" i="15"/>
  <c r="B3473" i="15"/>
  <c r="B3474" i="15"/>
  <c r="B3475" i="15"/>
  <c r="B3476" i="15"/>
  <c r="B3477" i="15"/>
  <c r="B3478" i="15"/>
  <c r="B3479" i="15"/>
  <c r="B3480" i="15"/>
  <c r="B3481" i="15"/>
  <c r="B3482" i="15"/>
  <c r="B3483" i="15"/>
  <c r="B3484" i="15"/>
  <c r="B3485" i="15"/>
  <c r="B3486" i="15"/>
  <c r="B3487" i="15"/>
  <c r="B3488" i="15"/>
  <c r="B3489" i="15"/>
  <c r="B3490" i="15"/>
  <c r="B3491" i="15"/>
  <c r="B3492" i="15"/>
  <c r="B3493" i="15"/>
  <c r="B3494" i="15"/>
  <c r="B3495" i="15"/>
  <c r="B3496" i="15"/>
  <c r="B3497" i="15"/>
  <c r="B3498" i="15"/>
  <c r="B3499" i="15"/>
  <c r="B3500" i="15"/>
  <c r="B3501" i="15"/>
  <c r="B3502" i="15"/>
  <c r="B3503" i="15"/>
  <c r="B3504" i="15"/>
  <c r="B3505" i="15"/>
  <c r="B3506" i="15"/>
  <c r="B3507" i="15"/>
  <c r="B3508" i="15"/>
  <c r="B3509" i="15"/>
  <c r="B3510" i="15"/>
  <c r="B3511" i="15"/>
  <c r="B3512" i="15"/>
  <c r="B3513" i="15"/>
  <c r="B3514" i="15"/>
  <c r="B3515" i="15"/>
  <c r="B3516" i="15"/>
  <c r="B3517" i="15"/>
  <c r="B3518" i="15"/>
  <c r="B3519" i="15"/>
  <c r="B3520" i="15"/>
  <c r="B3521" i="15"/>
  <c r="B3522" i="15"/>
  <c r="B3523" i="15"/>
  <c r="B3524" i="15"/>
  <c r="B3525" i="15"/>
  <c r="B3526" i="15"/>
  <c r="B3527" i="15"/>
  <c r="B3528" i="15"/>
  <c r="B3529" i="15"/>
  <c r="B3530" i="15"/>
  <c r="B3531" i="15"/>
  <c r="B3532" i="15"/>
  <c r="B3533" i="15"/>
  <c r="B3534" i="15"/>
  <c r="B3535" i="15"/>
  <c r="B3536" i="15"/>
  <c r="B3537" i="15"/>
  <c r="B3538" i="15"/>
  <c r="B3539" i="15"/>
  <c r="B3540" i="15"/>
  <c r="B3541" i="15"/>
  <c r="B3542" i="15"/>
  <c r="B3543" i="15"/>
  <c r="B3544" i="15"/>
  <c r="B3545" i="15"/>
  <c r="B3546" i="15"/>
  <c r="B3547" i="15"/>
  <c r="B3548" i="15"/>
  <c r="B3549" i="15"/>
  <c r="B3550" i="15"/>
  <c r="B3551" i="15"/>
  <c r="B3552" i="15"/>
  <c r="B3553" i="15"/>
  <c r="B3554" i="15"/>
  <c r="B3555" i="15"/>
  <c r="B3556" i="15"/>
  <c r="B3557" i="15"/>
  <c r="B3558" i="15"/>
  <c r="B3559" i="15"/>
  <c r="B3560" i="15"/>
  <c r="B3561" i="15"/>
  <c r="B3562" i="15"/>
  <c r="B3563" i="15"/>
  <c r="B3564" i="15"/>
  <c r="B3565" i="15"/>
  <c r="B3566" i="15"/>
  <c r="B3567" i="15"/>
  <c r="B3568" i="15"/>
  <c r="B3569" i="15"/>
  <c r="B3570" i="15"/>
  <c r="B3571" i="15"/>
  <c r="B3572" i="15"/>
  <c r="B3573" i="15"/>
  <c r="B3574" i="15"/>
  <c r="B3575" i="15"/>
  <c r="B3576" i="15"/>
  <c r="B3577" i="15"/>
  <c r="B3578" i="15"/>
  <c r="B3579" i="15"/>
  <c r="B3580" i="15"/>
  <c r="B3581" i="15"/>
  <c r="B3582" i="15"/>
  <c r="B3583" i="15"/>
  <c r="B3584" i="15"/>
  <c r="B3585" i="15"/>
  <c r="B3586" i="15"/>
  <c r="B3587" i="15"/>
  <c r="B3588" i="15"/>
  <c r="B3589" i="15"/>
  <c r="B3590" i="15"/>
  <c r="B3591" i="15"/>
  <c r="B3592" i="15"/>
  <c r="B3593" i="15"/>
  <c r="B3594" i="15"/>
  <c r="B3595" i="15"/>
  <c r="B3596" i="15"/>
  <c r="B3597" i="15"/>
  <c r="B3598" i="15"/>
  <c r="B3599" i="15"/>
  <c r="B3600" i="15"/>
  <c r="B3601" i="15"/>
  <c r="B3602" i="15"/>
  <c r="B3603" i="15"/>
  <c r="B3604" i="15"/>
  <c r="B3605" i="15"/>
  <c r="B3606" i="15"/>
  <c r="B3607" i="15"/>
  <c r="B3608" i="15"/>
  <c r="B3609" i="15"/>
  <c r="B3610" i="15"/>
  <c r="B3611" i="15"/>
  <c r="B3612" i="15"/>
  <c r="B3613" i="15"/>
  <c r="B3614" i="15"/>
  <c r="B3615" i="15"/>
  <c r="B3616" i="15"/>
  <c r="B3617" i="15"/>
  <c r="B3618" i="15"/>
  <c r="B3619" i="15"/>
  <c r="B3620" i="15"/>
  <c r="B3621" i="15"/>
  <c r="B3622" i="15"/>
  <c r="B3623" i="15"/>
  <c r="B3624" i="15"/>
  <c r="B3625" i="15"/>
  <c r="B3626" i="15"/>
  <c r="B3627" i="15"/>
  <c r="B3628" i="15"/>
  <c r="B3629" i="15"/>
  <c r="B3630" i="15"/>
  <c r="B3631" i="15"/>
  <c r="B3632" i="15"/>
  <c r="B3633" i="15"/>
  <c r="B3634" i="15"/>
  <c r="B3635" i="15"/>
  <c r="B3636" i="15"/>
  <c r="B3637" i="15"/>
  <c r="B3638" i="15"/>
  <c r="B3639" i="15"/>
  <c r="B3640" i="15"/>
  <c r="B3641" i="15"/>
  <c r="B3642" i="15"/>
  <c r="B3643" i="15"/>
  <c r="B3644" i="15"/>
  <c r="B3645" i="15"/>
  <c r="B3646" i="15"/>
  <c r="B3647" i="15"/>
  <c r="B3648" i="15"/>
  <c r="B3649" i="15"/>
  <c r="B3650" i="15"/>
  <c r="B3651" i="15"/>
  <c r="B3652" i="15"/>
  <c r="B3653" i="15"/>
  <c r="B3654" i="15"/>
  <c r="B3655" i="15"/>
  <c r="B3656" i="15"/>
  <c r="B3657" i="15"/>
  <c r="B3658" i="15"/>
  <c r="B3659" i="15"/>
  <c r="B3660" i="15"/>
  <c r="B3661" i="15"/>
  <c r="B3662" i="15"/>
  <c r="B3663" i="15"/>
  <c r="B3664" i="15"/>
  <c r="B3665" i="15"/>
  <c r="B3666" i="15"/>
  <c r="B3667" i="15"/>
  <c r="B3668" i="15"/>
  <c r="B3669" i="15"/>
  <c r="B3670" i="15"/>
  <c r="B3671" i="15"/>
  <c r="B3672" i="15"/>
  <c r="B3673" i="15"/>
  <c r="B3674" i="15"/>
  <c r="B3675" i="15"/>
  <c r="B3676" i="15"/>
  <c r="B3677" i="15"/>
  <c r="B3678" i="15"/>
  <c r="B3679" i="15"/>
  <c r="B3680" i="15"/>
  <c r="B3681" i="15"/>
  <c r="B3682" i="15"/>
  <c r="B3683" i="15"/>
  <c r="B3684" i="15"/>
  <c r="B3685" i="15"/>
  <c r="B3686" i="15"/>
  <c r="B3687" i="15"/>
  <c r="B3688" i="15"/>
  <c r="B3689" i="15"/>
  <c r="B3690" i="15"/>
  <c r="B3691" i="15"/>
  <c r="B3692" i="15"/>
  <c r="B3693" i="15"/>
  <c r="B3694" i="15"/>
  <c r="B3695" i="15"/>
  <c r="B3696" i="15"/>
  <c r="B3697" i="15"/>
  <c r="B3698" i="15"/>
  <c r="B3699" i="15"/>
  <c r="B3700" i="15"/>
  <c r="B3701" i="15"/>
  <c r="B3702" i="15"/>
  <c r="B3703" i="15"/>
  <c r="B3704" i="15"/>
  <c r="B3705" i="15"/>
  <c r="B3706" i="15"/>
  <c r="B3707" i="15"/>
  <c r="B3708" i="15"/>
  <c r="B3709" i="15"/>
  <c r="B3710" i="15"/>
  <c r="B3711" i="15"/>
  <c r="B3712" i="15"/>
  <c r="B3713" i="15"/>
  <c r="B3714" i="15"/>
  <c r="B3715" i="15"/>
  <c r="B3716" i="15"/>
  <c r="B3717" i="15"/>
  <c r="B3718" i="15"/>
  <c r="B3719" i="15"/>
  <c r="B3720" i="15"/>
  <c r="B3721" i="15"/>
  <c r="B3722" i="15"/>
  <c r="B3723" i="15"/>
  <c r="B3724" i="15"/>
  <c r="B3725" i="15"/>
  <c r="B3726" i="15"/>
  <c r="B3727" i="15"/>
  <c r="B3728" i="15"/>
  <c r="B3729" i="15"/>
  <c r="B3730" i="15"/>
  <c r="B3731" i="15"/>
  <c r="B3732" i="15"/>
  <c r="B3733" i="15"/>
  <c r="B3734" i="15"/>
  <c r="B3735" i="15"/>
  <c r="B3736" i="15"/>
  <c r="B3737" i="15"/>
  <c r="B3738" i="15"/>
  <c r="B3739" i="15"/>
  <c r="B3740" i="15"/>
  <c r="B3741" i="15"/>
  <c r="B3742" i="15"/>
  <c r="B3743" i="15"/>
  <c r="B3744" i="15"/>
  <c r="B3745" i="15"/>
  <c r="B3746" i="15"/>
  <c r="B3747" i="15"/>
  <c r="B3748" i="15"/>
  <c r="B3749" i="15"/>
  <c r="B3750" i="15"/>
  <c r="B3751" i="15"/>
  <c r="B3752" i="15"/>
  <c r="B3753" i="15"/>
  <c r="B3754" i="15"/>
  <c r="B3755" i="15"/>
  <c r="B3756" i="15"/>
  <c r="B3757" i="15"/>
  <c r="B3758" i="15"/>
  <c r="B3759" i="15"/>
  <c r="B3760" i="15"/>
  <c r="B3761" i="15"/>
  <c r="B3762" i="15"/>
  <c r="B3763" i="15"/>
  <c r="B3764" i="15"/>
  <c r="B3765" i="15"/>
  <c r="B3766" i="15"/>
  <c r="B3767" i="15"/>
  <c r="B3768" i="15"/>
  <c r="B3769" i="15"/>
  <c r="B3770" i="15"/>
  <c r="B3771" i="15"/>
  <c r="B3772" i="15"/>
  <c r="B3773" i="15"/>
  <c r="B3774" i="15"/>
  <c r="B3775" i="15"/>
  <c r="B3776" i="15"/>
  <c r="B3777" i="15"/>
  <c r="B3778" i="15"/>
  <c r="B3779" i="15"/>
  <c r="B3780" i="15"/>
  <c r="B3781" i="15"/>
  <c r="B3782" i="15"/>
  <c r="B3783" i="15"/>
  <c r="B3784" i="15"/>
  <c r="B3785" i="15"/>
  <c r="B3786" i="15"/>
  <c r="B3787" i="15"/>
  <c r="B3788" i="15"/>
  <c r="B3789" i="15"/>
  <c r="B3790" i="15"/>
  <c r="B3791" i="15"/>
  <c r="B3792" i="15"/>
  <c r="B3793" i="15"/>
  <c r="B3794" i="15"/>
  <c r="B3795" i="15"/>
  <c r="B3796" i="15"/>
  <c r="B3797" i="15"/>
  <c r="B3798" i="15"/>
  <c r="B3799" i="15"/>
  <c r="B3800" i="15"/>
  <c r="B3801" i="15"/>
  <c r="B3802" i="15"/>
  <c r="B3803" i="15"/>
  <c r="B3804" i="15"/>
  <c r="B3805" i="15"/>
  <c r="B3806" i="15"/>
  <c r="B3807" i="15"/>
  <c r="B3808" i="15"/>
  <c r="B3809" i="15"/>
  <c r="B3810" i="15"/>
  <c r="B3811" i="15"/>
  <c r="B3812" i="15"/>
  <c r="B3813" i="15"/>
  <c r="B3814" i="15"/>
  <c r="B3815" i="15"/>
  <c r="B3816" i="15"/>
  <c r="B3817" i="15"/>
  <c r="B3818" i="15"/>
  <c r="B3819" i="15"/>
  <c r="B3820" i="15"/>
  <c r="B3821" i="15"/>
  <c r="B3822" i="15"/>
  <c r="B3823" i="15"/>
  <c r="B3824" i="15"/>
  <c r="B3825" i="15"/>
  <c r="B3826" i="15"/>
  <c r="B3827" i="15"/>
  <c r="B3828" i="15"/>
  <c r="B3829" i="15"/>
  <c r="B3830" i="15"/>
  <c r="B3831" i="15"/>
  <c r="B3832" i="15"/>
  <c r="B3833" i="15"/>
  <c r="B3834" i="15"/>
  <c r="B3835" i="15"/>
  <c r="B3836" i="15"/>
  <c r="B3837" i="15"/>
  <c r="B3838" i="15"/>
  <c r="B3839" i="15"/>
  <c r="B3840" i="15"/>
  <c r="B3841" i="15"/>
  <c r="B3842" i="15"/>
  <c r="B3843" i="15"/>
  <c r="B3844" i="15"/>
  <c r="B3845" i="15"/>
  <c r="B3846" i="15"/>
  <c r="B3847" i="15"/>
  <c r="B3848" i="15"/>
  <c r="B3849" i="15"/>
  <c r="B3850" i="15"/>
  <c r="B3851" i="15"/>
  <c r="B3852" i="15"/>
  <c r="B3853" i="15"/>
  <c r="B3854" i="15"/>
  <c r="B3855" i="15"/>
  <c r="B3856" i="15"/>
  <c r="B3857" i="15"/>
  <c r="B3858" i="15"/>
  <c r="B3859" i="15"/>
  <c r="B3860" i="15"/>
  <c r="B3861" i="15"/>
  <c r="B3862" i="15"/>
  <c r="B3863" i="15"/>
  <c r="B3864" i="15"/>
  <c r="B3865" i="15"/>
  <c r="B3866" i="15"/>
  <c r="B3867" i="15"/>
  <c r="B3868" i="15"/>
  <c r="B3869" i="15"/>
  <c r="B3870" i="15"/>
  <c r="B3871" i="15"/>
  <c r="B3872" i="15"/>
  <c r="B3873" i="15"/>
  <c r="B3874" i="15"/>
  <c r="B3875" i="15"/>
  <c r="B3876" i="15"/>
  <c r="B3877" i="15"/>
  <c r="B3878" i="15"/>
  <c r="B3879" i="15"/>
  <c r="B3880" i="15"/>
  <c r="B3881" i="15"/>
  <c r="B3882" i="15"/>
  <c r="B3883" i="15"/>
  <c r="B3884" i="15"/>
  <c r="B3885" i="15"/>
  <c r="B3886" i="15"/>
  <c r="B3887" i="15"/>
  <c r="B3888" i="15"/>
  <c r="B3889" i="15"/>
  <c r="B3890" i="15"/>
  <c r="B3891" i="15"/>
  <c r="B3892" i="15"/>
  <c r="B3893" i="15"/>
  <c r="B3894" i="15"/>
  <c r="B3895" i="15"/>
  <c r="B3896" i="15"/>
  <c r="B3897" i="15"/>
  <c r="B3898" i="15"/>
  <c r="B3899" i="15"/>
  <c r="B3900" i="15"/>
  <c r="B3901" i="15"/>
  <c r="B3902" i="15"/>
  <c r="B3903" i="15"/>
  <c r="B3904" i="15"/>
  <c r="B3905" i="15"/>
  <c r="B3906" i="15"/>
  <c r="B3907" i="15"/>
  <c r="B3908" i="15"/>
  <c r="B3909" i="15"/>
  <c r="B3910" i="15"/>
  <c r="B3911" i="15"/>
  <c r="B3912" i="15"/>
  <c r="B3913" i="15"/>
  <c r="B3914" i="15"/>
  <c r="B3915" i="15"/>
  <c r="B3916" i="15"/>
  <c r="B3917" i="15"/>
  <c r="B3918" i="15"/>
  <c r="B3919" i="15"/>
  <c r="B3920" i="15"/>
  <c r="B3921" i="15"/>
  <c r="B3922" i="15"/>
  <c r="B3923" i="15"/>
  <c r="B3924" i="15"/>
  <c r="B3925" i="15"/>
  <c r="B3926" i="15"/>
  <c r="B3927" i="15"/>
  <c r="B3928" i="15"/>
  <c r="B3929" i="15"/>
  <c r="B3930" i="15"/>
  <c r="B3931" i="15"/>
  <c r="B3932" i="15"/>
  <c r="B3933" i="15"/>
  <c r="B3934" i="15"/>
  <c r="B3935" i="15"/>
  <c r="B3936" i="15"/>
  <c r="B3937" i="15"/>
  <c r="B3938" i="15"/>
  <c r="B3939" i="15"/>
  <c r="B3940" i="15"/>
  <c r="B3941" i="15"/>
  <c r="B3942" i="15"/>
  <c r="B3943" i="15"/>
  <c r="B3944" i="15"/>
  <c r="B3945" i="15"/>
  <c r="B3946" i="15"/>
  <c r="B3947" i="15"/>
  <c r="B3948" i="15"/>
  <c r="B3949" i="15"/>
  <c r="B3950" i="15"/>
  <c r="B3951" i="15"/>
  <c r="B3952" i="15"/>
  <c r="B3953" i="15"/>
  <c r="B3954" i="15"/>
  <c r="B3955" i="15"/>
  <c r="B3956" i="15"/>
  <c r="B3957" i="15"/>
  <c r="B3958" i="15"/>
  <c r="B3959" i="15"/>
  <c r="B3960" i="15"/>
  <c r="B3961" i="15"/>
  <c r="B3962" i="15"/>
  <c r="B3963" i="15"/>
  <c r="B3964" i="15"/>
  <c r="B3965" i="15"/>
  <c r="B3966" i="15"/>
  <c r="B3967" i="15"/>
  <c r="B3968" i="15"/>
  <c r="B3969" i="15"/>
  <c r="B3970" i="15"/>
  <c r="B3971" i="15"/>
  <c r="B3972" i="15"/>
  <c r="B3973" i="15"/>
  <c r="B3974" i="15"/>
  <c r="B3975" i="15"/>
  <c r="B3976" i="15"/>
  <c r="B3977" i="15"/>
  <c r="B3978" i="15"/>
  <c r="B3979" i="15"/>
  <c r="B3980" i="15"/>
  <c r="B3981" i="15"/>
  <c r="B3982" i="15"/>
  <c r="B3983" i="15"/>
  <c r="B3984" i="15"/>
  <c r="B3985" i="15"/>
  <c r="B3986" i="15"/>
  <c r="B3987" i="15"/>
  <c r="B3988" i="15"/>
  <c r="B3989" i="15"/>
  <c r="B3990" i="15"/>
  <c r="B3991" i="15"/>
  <c r="B3992" i="15"/>
  <c r="B3993" i="15"/>
  <c r="B3994" i="15"/>
  <c r="B3995" i="15"/>
  <c r="B3996" i="15"/>
  <c r="B3997" i="15"/>
  <c r="B3998" i="15"/>
  <c r="B3999" i="15"/>
  <c r="B4000" i="15"/>
  <c r="B4001" i="15"/>
  <c r="B4002" i="15"/>
  <c r="B4003" i="15"/>
  <c r="B4004" i="15"/>
  <c r="B4005" i="15"/>
  <c r="B4006" i="15"/>
  <c r="B4007" i="15"/>
  <c r="B4008" i="15"/>
  <c r="B4009" i="15"/>
  <c r="B4010" i="15"/>
  <c r="B4011" i="15"/>
  <c r="B4012" i="15"/>
  <c r="B4013" i="15"/>
  <c r="B4014" i="15"/>
  <c r="B4015" i="15"/>
  <c r="B4016" i="15"/>
  <c r="B4017" i="15"/>
  <c r="B4018" i="15"/>
  <c r="B4019" i="15"/>
  <c r="B4020" i="15"/>
  <c r="B4021" i="15"/>
  <c r="B4022" i="15"/>
  <c r="B4023" i="15"/>
  <c r="B4024" i="15"/>
  <c r="B4025" i="15"/>
  <c r="B4026" i="15"/>
  <c r="B4027" i="15"/>
  <c r="B4028" i="15"/>
  <c r="B4029" i="15"/>
  <c r="B4030" i="15"/>
  <c r="B4031" i="15"/>
  <c r="B4032" i="15"/>
  <c r="B4033" i="15"/>
  <c r="B4034" i="15"/>
  <c r="B4035" i="15"/>
  <c r="B4036" i="15"/>
  <c r="B4037" i="15"/>
  <c r="B4038" i="15"/>
  <c r="B4039" i="15"/>
  <c r="B4040" i="15"/>
  <c r="B4041" i="15"/>
  <c r="B4042" i="15"/>
  <c r="B4043" i="15"/>
  <c r="B4044" i="15"/>
  <c r="B4045" i="15"/>
  <c r="B4046" i="15"/>
  <c r="B4047" i="15"/>
  <c r="B4048" i="15"/>
  <c r="B4049" i="15"/>
  <c r="B4050" i="15"/>
  <c r="B4051" i="15"/>
  <c r="B4052" i="15"/>
  <c r="B4053" i="15"/>
  <c r="B4054" i="15"/>
  <c r="B4055" i="15"/>
  <c r="B4056" i="15"/>
  <c r="B4057" i="15"/>
  <c r="B4058" i="15"/>
  <c r="B4059" i="15"/>
  <c r="B4060" i="15"/>
  <c r="B4061" i="15"/>
  <c r="B4062" i="15"/>
  <c r="B4063" i="15"/>
  <c r="B4064" i="15"/>
  <c r="B4065" i="15"/>
  <c r="B4066" i="15"/>
  <c r="B4067" i="15"/>
  <c r="B4068" i="15"/>
  <c r="B4069" i="15"/>
  <c r="B4070" i="15"/>
  <c r="B4071" i="15"/>
  <c r="B4072" i="15"/>
  <c r="B4073" i="15"/>
  <c r="B4074" i="15"/>
  <c r="B4075" i="15"/>
  <c r="B4076" i="15"/>
  <c r="B4077" i="15"/>
  <c r="B4078" i="15"/>
  <c r="B4079" i="15"/>
  <c r="B4080" i="15"/>
  <c r="B4081" i="15"/>
  <c r="B4082" i="15"/>
  <c r="B4083" i="15"/>
  <c r="B4084" i="15"/>
  <c r="B4085" i="15"/>
  <c r="B4086" i="15"/>
  <c r="B4087" i="15"/>
  <c r="B4088" i="15"/>
  <c r="B4089" i="15"/>
  <c r="B4090" i="15"/>
  <c r="B4091" i="15"/>
  <c r="B4092" i="15"/>
  <c r="B4093" i="15"/>
  <c r="B4094" i="15"/>
  <c r="B4095" i="15"/>
  <c r="B4096" i="15"/>
  <c r="B4097" i="15"/>
  <c r="B4098" i="15"/>
  <c r="B4099" i="15"/>
  <c r="B4100" i="15"/>
  <c r="B4101" i="15"/>
  <c r="B4102" i="15"/>
  <c r="B4103" i="15"/>
  <c r="B4104" i="15"/>
  <c r="B4105" i="15"/>
  <c r="B4106" i="15"/>
  <c r="B4107" i="15"/>
  <c r="B4108" i="15"/>
  <c r="B4109" i="15"/>
  <c r="B4110" i="15"/>
  <c r="B4111" i="15"/>
  <c r="B4112" i="15"/>
  <c r="B4113" i="15"/>
  <c r="B4114" i="15"/>
  <c r="B4115" i="15"/>
  <c r="B4116" i="15"/>
  <c r="B4117" i="15"/>
  <c r="B4118" i="15"/>
  <c r="B4119" i="15"/>
  <c r="B4120" i="15"/>
  <c r="B4121" i="15"/>
  <c r="B4122" i="15"/>
  <c r="B4123" i="15"/>
  <c r="B4124" i="15"/>
  <c r="B4125" i="15"/>
  <c r="B4126" i="15"/>
  <c r="B4127" i="15"/>
  <c r="B4128" i="15"/>
  <c r="B4129" i="15"/>
  <c r="B4130" i="15"/>
  <c r="B4131" i="15"/>
  <c r="B4132" i="15"/>
  <c r="B4133" i="15"/>
  <c r="B4134" i="15"/>
  <c r="B4135" i="15"/>
  <c r="B4136" i="15"/>
  <c r="B4137" i="15"/>
  <c r="B4138" i="15"/>
  <c r="B4139" i="15"/>
  <c r="B4140" i="15"/>
  <c r="B4141" i="15"/>
  <c r="B4142" i="15"/>
  <c r="B4143" i="15"/>
  <c r="B4144" i="15"/>
  <c r="B4145" i="15"/>
  <c r="B4146" i="15"/>
  <c r="B4147" i="15"/>
  <c r="B4148" i="15"/>
  <c r="B4149" i="15"/>
  <c r="B4150" i="15"/>
  <c r="B4151" i="15"/>
  <c r="B4152" i="15"/>
  <c r="B4153" i="15"/>
  <c r="B4154" i="15"/>
  <c r="B4155" i="15"/>
  <c r="B4156" i="15"/>
  <c r="B4157" i="15"/>
  <c r="B4158" i="15"/>
  <c r="B4159" i="15"/>
  <c r="B4160" i="15"/>
  <c r="B4161" i="15"/>
  <c r="B4162" i="15"/>
  <c r="B4163" i="15"/>
  <c r="B4164" i="15"/>
  <c r="B4165" i="15"/>
  <c r="B4166" i="15"/>
  <c r="B4167" i="15"/>
  <c r="B4168" i="15"/>
  <c r="B4169" i="15"/>
  <c r="B4170" i="15"/>
  <c r="B4171" i="15"/>
  <c r="B4172" i="15"/>
  <c r="B4173" i="15"/>
  <c r="B4174" i="15"/>
  <c r="B4175" i="15"/>
  <c r="B4176" i="15"/>
  <c r="B4177" i="15"/>
  <c r="B4178" i="15"/>
  <c r="B4179" i="15"/>
  <c r="B4180" i="15"/>
  <c r="B4181" i="15"/>
  <c r="B4182" i="15"/>
  <c r="B4183" i="15"/>
  <c r="B4184" i="15"/>
  <c r="B4185" i="15"/>
  <c r="B4186" i="15"/>
  <c r="B4187" i="15"/>
  <c r="B4188" i="15"/>
  <c r="B4189" i="15"/>
  <c r="B4190" i="15"/>
  <c r="B4191" i="15"/>
  <c r="B4192" i="15"/>
  <c r="B4193" i="15"/>
  <c r="B4194" i="15"/>
  <c r="B4195" i="15"/>
  <c r="B4196" i="15"/>
  <c r="B4197" i="15"/>
  <c r="B4198" i="15"/>
  <c r="B4199" i="15"/>
  <c r="B4200" i="15"/>
  <c r="B4201" i="15"/>
  <c r="B4202" i="15"/>
  <c r="B4203" i="15"/>
  <c r="B4204" i="15"/>
  <c r="B4205" i="15"/>
  <c r="B4206" i="15"/>
  <c r="B4207" i="15"/>
  <c r="B4208" i="15"/>
  <c r="B4209" i="15"/>
  <c r="B4210" i="15"/>
  <c r="B4211" i="15"/>
  <c r="B4212" i="15"/>
  <c r="B4213" i="15"/>
  <c r="B4214" i="15"/>
  <c r="B4215" i="15"/>
  <c r="B4216" i="15"/>
  <c r="B4217" i="15"/>
  <c r="B4218" i="15"/>
  <c r="B4219" i="15"/>
  <c r="B4220" i="15"/>
  <c r="B4221" i="15"/>
  <c r="B4222" i="15"/>
  <c r="B4223" i="15"/>
  <c r="B4224" i="15"/>
  <c r="B4225" i="15"/>
  <c r="B4226" i="15"/>
  <c r="B4227" i="15"/>
  <c r="B4228" i="15"/>
  <c r="B4229" i="15"/>
  <c r="B4230" i="15"/>
  <c r="B4231" i="15"/>
  <c r="B4232" i="15"/>
  <c r="B4233" i="15"/>
  <c r="B4234" i="15"/>
  <c r="B4235" i="15"/>
  <c r="B4236" i="15"/>
  <c r="B4237" i="15"/>
  <c r="B4238" i="15"/>
  <c r="B4239" i="15"/>
  <c r="B4240" i="15"/>
  <c r="B4241" i="15"/>
  <c r="B4242" i="15"/>
  <c r="B4243" i="15"/>
  <c r="B4244" i="15"/>
  <c r="B4245" i="15"/>
  <c r="B4246" i="15"/>
  <c r="B4247" i="15"/>
  <c r="B4248" i="15"/>
  <c r="B4249" i="15"/>
  <c r="B4250" i="15"/>
  <c r="B4251" i="15"/>
  <c r="B4252" i="15"/>
  <c r="B4253" i="15"/>
  <c r="B4254" i="15"/>
  <c r="B4255" i="15"/>
  <c r="B4256" i="15"/>
  <c r="B4257" i="15"/>
  <c r="B4258" i="15"/>
  <c r="B4259" i="15"/>
  <c r="B4260" i="15"/>
  <c r="B4261" i="15"/>
  <c r="B4262" i="15"/>
  <c r="B4263" i="15"/>
  <c r="B4264" i="15"/>
  <c r="B4265" i="15"/>
  <c r="B4266" i="15"/>
  <c r="B4267" i="15"/>
  <c r="B4268" i="15"/>
  <c r="B4269" i="15"/>
  <c r="B4270" i="15"/>
  <c r="B4271" i="15"/>
  <c r="B4272" i="15"/>
  <c r="B4273" i="15"/>
  <c r="B4274" i="15"/>
  <c r="B4275" i="15"/>
  <c r="B4276" i="15"/>
  <c r="B4277" i="15"/>
  <c r="B4278" i="15"/>
  <c r="B4279" i="15"/>
  <c r="B4280" i="15"/>
  <c r="B4281" i="15"/>
  <c r="B4282" i="15"/>
  <c r="B4283" i="15"/>
  <c r="B4284" i="15"/>
  <c r="B4285" i="15"/>
  <c r="B4286" i="15"/>
  <c r="B4287" i="15"/>
  <c r="B4288" i="15"/>
  <c r="B4289" i="15"/>
  <c r="B4290" i="15"/>
  <c r="B4291" i="15"/>
  <c r="B4292" i="15"/>
  <c r="B4293" i="15"/>
  <c r="B4294" i="15"/>
  <c r="B4295" i="15"/>
  <c r="B4296" i="15"/>
  <c r="B4297" i="15"/>
  <c r="B4298" i="15"/>
  <c r="B4299" i="15"/>
  <c r="B4300" i="15"/>
  <c r="B4301" i="15"/>
  <c r="B4302" i="15"/>
  <c r="B4303" i="15"/>
  <c r="B4304" i="15"/>
  <c r="B4305" i="15"/>
  <c r="B4306" i="15"/>
  <c r="B4307" i="15"/>
  <c r="B4308" i="15"/>
  <c r="B4309" i="15"/>
  <c r="B4310" i="15"/>
  <c r="B4311" i="15"/>
  <c r="B4312" i="15"/>
  <c r="B4313" i="15"/>
  <c r="B4314" i="15"/>
  <c r="B4315" i="15"/>
  <c r="B4316" i="15"/>
  <c r="B4317" i="15"/>
  <c r="B4318" i="15"/>
  <c r="B4319" i="15"/>
  <c r="B4320" i="15"/>
  <c r="B4321" i="15"/>
  <c r="B4322" i="15"/>
  <c r="B4323" i="15"/>
  <c r="B4324" i="15"/>
  <c r="B4325" i="15"/>
  <c r="B4326" i="15"/>
  <c r="B4327" i="15"/>
  <c r="B4328" i="15"/>
  <c r="B4329" i="15"/>
  <c r="B4330" i="15"/>
  <c r="B4331" i="15"/>
  <c r="B4332" i="15"/>
  <c r="B4333" i="15"/>
  <c r="B4334" i="15"/>
  <c r="B4335" i="15"/>
  <c r="B4336" i="15"/>
  <c r="B4337" i="15"/>
  <c r="B4338" i="15"/>
  <c r="B4339" i="15"/>
  <c r="B4340" i="15"/>
  <c r="B4341" i="15"/>
  <c r="B4342" i="15"/>
  <c r="B4343" i="15"/>
  <c r="B4344" i="15"/>
  <c r="B4345" i="15"/>
  <c r="B4346" i="15"/>
  <c r="B4347" i="15"/>
  <c r="B4348" i="15"/>
  <c r="B4349" i="15"/>
  <c r="B4350" i="15"/>
  <c r="B4351" i="15"/>
  <c r="B4352" i="15"/>
  <c r="B4353" i="15"/>
  <c r="B4354" i="15"/>
  <c r="B4355" i="15"/>
  <c r="B4356" i="15"/>
  <c r="B4357" i="15"/>
  <c r="B4358" i="15"/>
  <c r="B4359" i="15"/>
  <c r="B4360" i="15"/>
  <c r="B4361" i="15"/>
  <c r="B4362" i="15"/>
  <c r="B4363" i="15"/>
  <c r="B4364" i="15"/>
  <c r="B4365" i="15"/>
  <c r="B4366" i="15"/>
  <c r="B4367" i="15"/>
  <c r="B4368" i="15"/>
  <c r="B4369" i="15"/>
  <c r="B4370" i="15"/>
  <c r="B4371" i="15"/>
  <c r="B4372" i="15"/>
  <c r="B4373" i="15"/>
  <c r="B4374" i="15"/>
  <c r="B4375" i="15"/>
  <c r="B4376" i="15"/>
  <c r="B4377" i="15"/>
  <c r="B4378" i="15"/>
  <c r="B4379" i="15"/>
  <c r="B4380" i="15"/>
  <c r="B4381" i="15"/>
  <c r="B4382" i="15"/>
  <c r="B4383" i="15"/>
  <c r="B4384" i="15"/>
  <c r="B4385" i="15"/>
  <c r="B4386" i="15"/>
  <c r="B4387" i="15"/>
  <c r="B4388" i="15"/>
  <c r="B4389" i="15"/>
  <c r="B4390" i="15"/>
  <c r="B4391" i="15"/>
  <c r="B4392" i="15"/>
  <c r="B4393" i="15"/>
  <c r="B4394" i="15"/>
  <c r="B4395" i="15"/>
  <c r="B4396" i="15"/>
  <c r="B4397" i="15"/>
  <c r="B4398" i="15"/>
  <c r="B4399" i="15"/>
  <c r="B4400" i="15"/>
  <c r="B4401" i="15"/>
  <c r="B4402" i="15"/>
  <c r="B4403" i="15"/>
  <c r="B4404" i="15"/>
  <c r="B4405" i="15"/>
  <c r="B4406" i="15"/>
  <c r="B4407" i="15"/>
  <c r="B4408" i="15"/>
  <c r="B4409" i="15"/>
  <c r="B4410" i="15"/>
  <c r="B4411" i="15"/>
  <c r="B4412" i="15"/>
  <c r="B4413" i="15"/>
  <c r="B4414" i="15"/>
  <c r="B4415" i="15"/>
  <c r="B4416" i="15"/>
  <c r="B4417" i="15"/>
  <c r="B4418" i="15"/>
  <c r="B4419" i="15"/>
  <c r="B4420" i="15"/>
  <c r="B4421" i="15"/>
  <c r="B4422" i="15"/>
  <c r="B4423" i="15"/>
  <c r="B4424" i="15"/>
  <c r="B4425" i="15"/>
  <c r="B4426" i="15"/>
  <c r="B4427" i="15"/>
  <c r="B4428" i="15"/>
  <c r="B4429" i="15"/>
  <c r="B4430" i="15"/>
  <c r="B4431" i="15"/>
  <c r="B4432" i="15"/>
  <c r="B4433" i="15"/>
  <c r="B4434" i="15"/>
  <c r="B4435" i="15"/>
  <c r="B4436" i="15"/>
  <c r="B4437" i="15"/>
  <c r="B4438" i="15"/>
  <c r="B4439" i="15"/>
  <c r="B4440" i="15"/>
  <c r="B4441" i="15"/>
  <c r="B4442" i="15"/>
  <c r="B4443" i="15"/>
  <c r="B4444" i="15"/>
  <c r="B4445" i="15"/>
  <c r="B4446" i="15"/>
  <c r="B4447" i="15"/>
  <c r="B4448" i="15"/>
  <c r="B4449" i="15"/>
  <c r="B4450" i="15"/>
  <c r="B4451" i="15"/>
  <c r="B4452" i="15"/>
  <c r="B4453" i="15"/>
  <c r="B4454" i="15"/>
  <c r="B4455" i="15"/>
  <c r="B4456" i="15"/>
  <c r="B4457" i="15"/>
  <c r="B4458" i="15"/>
  <c r="B4459" i="15"/>
  <c r="B4460" i="15"/>
  <c r="B4461" i="15"/>
  <c r="B4462" i="15"/>
  <c r="B4463" i="15"/>
  <c r="B4464" i="15"/>
  <c r="B4465" i="15"/>
  <c r="B4466" i="15"/>
  <c r="B4467" i="15"/>
  <c r="B4468" i="15"/>
  <c r="B4469" i="15"/>
  <c r="B4470" i="15"/>
  <c r="B4471" i="15"/>
  <c r="B4472" i="15"/>
  <c r="B4473" i="15"/>
  <c r="B4474" i="15"/>
  <c r="B4475" i="15"/>
  <c r="B4476" i="15"/>
  <c r="B4477" i="15"/>
  <c r="B4478" i="15"/>
  <c r="B4479" i="15"/>
  <c r="B4480" i="15"/>
  <c r="B4481" i="15"/>
  <c r="B4482" i="15"/>
  <c r="B4483" i="15"/>
  <c r="B4484" i="15"/>
  <c r="B4485" i="15"/>
  <c r="B4486" i="15"/>
  <c r="B4487" i="15"/>
  <c r="B4488" i="15"/>
  <c r="B4489" i="15"/>
  <c r="B4490" i="15"/>
  <c r="B4491" i="15"/>
  <c r="B4492" i="15"/>
  <c r="B4493" i="15"/>
  <c r="B4494" i="15"/>
  <c r="B4495" i="15"/>
  <c r="B4496" i="15"/>
  <c r="B4497" i="15"/>
  <c r="B4498" i="15"/>
  <c r="B4499" i="15"/>
  <c r="B4500" i="15"/>
  <c r="B4501" i="15"/>
  <c r="B4502" i="15"/>
  <c r="B4503" i="15"/>
  <c r="B4504" i="15"/>
  <c r="B4505" i="15"/>
  <c r="B4506" i="15"/>
  <c r="B4507" i="15"/>
  <c r="B4508" i="15"/>
  <c r="B4509" i="15"/>
  <c r="B4510" i="15"/>
  <c r="B4511" i="15"/>
  <c r="B4512" i="15"/>
  <c r="B4513" i="15"/>
  <c r="B4514" i="15"/>
  <c r="B4515" i="15"/>
  <c r="B4516" i="15"/>
  <c r="B4517" i="15"/>
  <c r="B4518" i="15"/>
  <c r="B4519" i="15"/>
  <c r="B4520" i="15"/>
  <c r="B4521" i="15"/>
  <c r="B4522" i="15"/>
  <c r="B4523" i="15"/>
  <c r="B4524" i="15"/>
  <c r="B4525" i="15"/>
  <c r="B4526" i="15"/>
  <c r="B4527" i="15"/>
  <c r="B4528" i="15"/>
  <c r="B4529" i="15"/>
  <c r="B4530" i="15"/>
  <c r="B4531" i="15"/>
  <c r="B4532" i="15"/>
  <c r="B4533" i="15"/>
  <c r="B4534" i="15"/>
  <c r="B4535" i="15"/>
  <c r="B4536" i="15"/>
  <c r="B4537" i="15"/>
  <c r="B4538" i="15"/>
  <c r="B4539" i="15"/>
  <c r="B4540" i="15"/>
  <c r="B4541" i="15"/>
  <c r="B4542" i="15"/>
  <c r="B4543" i="15"/>
  <c r="B4544" i="15"/>
  <c r="B4545" i="15"/>
  <c r="B4546" i="15"/>
  <c r="B4547" i="15"/>
  <c r="B4548" i="15"/>
  <c r="B4549" i="15"/>
  <c r="B4550" i="15"/>
  <c r="B4551" i="15"/>
  <c r="B4552" i="15"/>
  <c r="B4553" i="15"/>
  <c r="B4554" i="15"/>
  <c r="B4555" i="15"/>
  <c r="B4556" i="15"/>
  <c r="B4557" i="15"/>
  <c r="B4558" i="15"/>
  <c r="B4559" i="15"/>
  <c r="B4560" i="15"/>
  <c r="B4561" i="15"/>
  <c r="B4562" i="15"/>
  <c r="B4563" i="15"/>
  <c r="B4564" i="15"/>
  <c r="B4565" i="15"/>
  <c r="B4566" i="15"/>
  <c r="B4567" i="15"/>
  <c r="B4568" i="15"/>
  <c r="B4569" i="15"/>
  <c r="B4570" i="15"/>
  <c r="B4571" i="15"/>
  <c r="B4572" i="15"/>
  <c r="B4573" i="15"/>
  <c r="B4574" i="15"/>
  <c r="B4575" i="15"/>
  <c r="B4576" i="15"/>
  <c r="B4577" i="15"/>
  <c r="B4578" i="15"/>
  <c r="B4579" i="15"/>
  <c r="B4580" i="15"/>
  <c r="B4581" i="15"/>
  <c r="B4582" i="15"/>
  <c r="B4583" i="15"/>
  <c r="B4584" i="15"/>
  <c r="B4585" i="15"/>
  <c r="B4586" i="15"/>
  <c r="B4587" i="15"/>
  <c r="B4588" i="15"/>
  <c r="B4589" i="15"/>
  <c r="B4590" i="15"/>
  <c r="B4591" i="15"/>
  <c r="B4592" i="15"/>
  <c r="B4593" i="15"/>
  <c r="B4594" i="15"/>
  <c r="B4595" i="15"/>
  <c r="B4596" i="15"/>
  <c r="B4597" i="15"/>
  <c r="B4598" i="15"/>
  <c r="B4599" i="15"/>
  <c r="B4600" i="15"/>
  <c r="B4601" i="15"/>
  <c r="B4602" i="15"/>
  <c r="B4603" i="15"/>
  <c r="B4604" i="15"/>
  <c r="B4605" i="15"/>
  <c r="B4606" i="15"/>
  <c r="B4607" i="15"/>
  <c r="B4608" i="15"/>
  <c r="B4609" i="15"/>
  <c r="B4610" i="15"/>
  <c r="B4611" i="15"/>
  <c r="B4612" i="15"/>
  <c r="B4613" i="15"/>
  <c r="B4614" i="15"/>
  <c r="B4615" i="15"/>
  <c r="B4616" i="15"/>
  <c r="B4617" i="15"/>
  <c r="B4618" i="15"/>
  <c r="B4619" i="15"/>
  <c r="B4620" i="15"/>
  <c r="B4621" i="15"/>
  <c r="B4622" i="15"/>
  <c r="B4623" i="15"/>
  <c r="B4624" i="15"/>
  <c r="B4625" i="15"/>
  <c r="B4626" i="15"/>
  <c r="B4627" i="15"/>
  <c r="B4628" i="15"/>
  <c r="B4629" i="15"/>
  <c r="B4630" i="15"/>
  <c r="B4631" i="15"/>
  <c r="B4632" i="15"/>
  <c r="B4633" i="15"/>
  <c r="B4634" i="15"/>
  <c r="B4635" i="15"/>
  <c r="B4636" i="15"/>
  <c r="B4637" i="15"/>
  <c r="B4638" i="15"/>
  <c r="B4639" i="15"/>
  <c r="B4640" i="15"/>
  <c r="B4641" i="15"/>
  <c r="B4642" i="15"/>
  <c r="B4643" i="15"/>
  <c r="B4644" i="15"/>
  <c r="B4645" i="15"/>
  <c r="B4646" i="15"/>
  <c r="B4647" i="15"/>
  <c r="B4648" i="15"/>
  <c r="B4649" i="15"/>
  <c r="B4650" i="15"/>
  <c r="B4651" i="15"/>
  <c r="B4652" i="15"/>
  <c r="B4653" i="15"/>
  <c r="B4654" i="15"/>
  <c r="B4655" i="15"/>
  <c r="B4656" i="15"/>
  <c r="B4657" i="15"/>
  <c r="B4658" i="15"/>
  <c r="B4659" i="15"/>
  <c r="B4660" i="15"/>
  <c r="B4661" i="15"/>
  <c r="B4662" i="15"/>
  <c r="B4663" i="15"/>
  <c r="B4664" i="15"/>
  <c r="B4665" i="15"/>
  <c r="B4666" i="15"/>
  <c r="B4667" i="15"/>
  <c r="B4668" i="15"/>
  <c r="B4669" i="15"/>
  <c r="B4670" i="15"/>
  <c r="B4671" i="15"/>
  <c r="B4672" i="15"/>
  <c r="B4673" i="15"/>
  <c r="B4674" i="15"/>
  <c r="B4675" i="15"/>
  <c r="B4676" i="15"/>
  <c r="B4677" i="15"/>
  <c r="B4678" i="15"/>
  <c r="B4679" i="15"/>
  <c r="B4680" i="15"/>
  <c r="B4681" i="15"/>
  <c r="B4682" i="15"/>
  <c r="B4683" i="15"/>
  <c r="B4684" i="15"/>
  <c r="B4685" i="15"/>
  <c r="B4686" i="15"/>
  <c r="B4687" i="15"/>
  <c r="B4688" i="15"/>
  <c r="B4689" i="15"/>
  <c r="B4690" i="15"/>
  <c r="B4691" i="15"/>
  <c r="B4692" i="15"/>
  <c r="B4693" i="15"/>
  <c r="B4694" i="15"/>
  <c r="B4695" i="15"/>
  <c r="B4696" i="15"/>
  <c r="B4697" i="15"/>
  <c r="B4698" i="15"/>
  <c r="B4699" i="15"/>
  <c r="B4700" i="15"/>
  <c r="B4701" i="15"/>
  <c r="B4702" i="15"/>
  <c r="B4703" i="15"/>
  <c r="B4704" i="15"/>
  <c r="B4705" i="15"/>
  <c r="B4706" i="15"/>
  <c r="B4707" i="15"/>
  <c r="B4708" i="15"/>
  <c r="B4709" i="15"/>
  <c r="B4710" i="15"/>
  <c r="B4711" i="15"/>
  <c r="B4712" i="15"/>
  <c r="B4713" i="15"/>
  <c r="B4714" i="15"/>
  <c r="B4715" i="15"/>
  <c r="B4716" i="15"/>
  <c r="B4717" i="15"/>
  <c r="B4718" i="15"/>
  <c r="B4719" i="15"/>
  <c r="B4720" i="15"/>
  <c r="B4721" i="15"/>
  <c r="B4722" i="15"/>
  <c r="B4723" i="15"/>
  <c r="B4724" i="15"/>
  <c r="B4725" i="15"/>
  <c r="B4726" i="15"/>
  <c r="B4727" i="15"/>
  <c r="B4728" i="15"/>
  <c r="B4729" i="15"/>
  <c r="B4730" i="15"/>
  <c r="B4731" i="15"/>
  <c r="B4732" i="15"/>
  <c r="B4733" i="15"/>
  <c r="B4734" i="15"/>
  <c r="B4735" i="15"/>
  <c r="B4736" i="15"/>
  <c r="B4737" i="15"/>
  <c r="B4738" i="15"/>
  <c r="B4739" i="15"/>
  <c r="B4740" i="15"/>
  <c r="B4741" i="15"/>
  <c r="B4742" i="15"/>
  <c r="B4743" i="15"/>
  <c r="B4744" i="15"/>
  <c r="B4745" i="15"/>
  <c r="B4746" i="15"/>
  <c r="B4747" i="15"/>
  <c r="B4748" i="15"/>
  <c r="B4749" i="15"/>
  <c r="B4750" i="15"/>
  <c r="B4751" i="15"/>
  <c r="B4752" i="15"/>
  <c r="B4753" i="15"/>
  <c r="B4754" i="15"/>
  <c r="B4755" i="15"/>
  <c r="B4756" i="15"/>
  <c r="B4757" i="15"/>
  <c r="B4758" i="15"/>
  <c r="B4759" i="15"/>
  <c r="B4760" i="15"/>
  <c r="B4761" i="15"/>
  <c r="B4762" i="15"/>
  <c r="B4763" i="15"/>
  <c r="B4764" i="15"/>
  <c r="B4765" i="15"/>
  <c r="B4766" i="15"/>
  <c r="B4767" i="15"/>
  <c r="B4768" i="15"/>
  <c r="B4769" i="15"/>
  <c r="B4770" i="15"/>
  <c r="B4771" i="15"/>
  <c r="B4772" i="15"/>
  <c r="B4773" i="15"/>
  <c r="B4774" i="15"/>
  <c r="B4775" i="15"/>
  <c r="B4776" i="15"/>
  <c r="B4777" i="15"/>
  <c r="B4778" i="15"/>
  <c r="B4779" i="15"/>
  <c r="B4780" i="15"/>
  <c r="B4781" i="15"/>
  <c r="B4782" i="15"/>
  <c r="B4783" i="15"/>
  <c r="B4784" i="15"/>
  <c r="B4785" i="15"/>
  <c r="B4786" i="15"/>
  <c r="B4787" i="15"/>
  <c r="B4788" i="15"/>
  <c r="B4789" i="15"/>
  <c r="B4790" i="15"/>
  <c r="B4791" i="15"/>
  <c r="B4792" i="15"/>
  <c r="B4793" i="15"/>
  <c r="B4794" i="15"/>
  <c r="B4795" i="15"/>
  <c r="B4796" i="15"/>
  <c r="B4797" i="15"/>
  <c r="B4798" i="15"/>
  <c r="B4799" i="15"/>
  <c r="B4800" i="15"/>
  <c r="B4801" i="15"/>
  <c r="B4802" i="15"/>
  <c r="B4803" i="15"/>
  <c r="B4804" i="15"/>
  <c r="B4805" i="15"/>
  <c r="B4806" i="15"/>
  <c r="B4807" i="15"/>
  <c r="B4808" i="15"/>
  <c r="B4809" i="15"/>
  <c r="B4810" i="15"/>
  <c r="B4811" i="15"/>
  <c r="B4812" i="15"/>
  <c r="B4813" i="15"/>
  <c r="B4814" i="15"/>
  <c r="B4815" i="15"/>
  <c r="B4816" i="15"/>
  <c r="B4817" i="15"/>
  <c r="B4818" i="15"/>
  <c r="B4819" i="15"/>
  <c r="B4820" i="15"/>
  <c r="B4821" i="15"/>
  <c r="B4822" i="15"/>
  <c r="B4823" i="15"/>
  <c r="B4824" i="15"/>
  <c r="B4825" i="15"/>
  <c r="B4826" i="15"/>
  <c r="B4827" i="15"/>
  <c r="B4828" i="15"/>
  <c r="B4829" i="15"/>
  <c r="B4830" i="15"/>
  <c r="B4831" i="15"/>
  <c r="B4832" i="15"/>
  <c r="B4833" i="15"/>
  <c r="B4834" i="15"/>
  <c r="B4835" i="15"/>
  <c r="B4836" i="15"/>
  <c r="B4837" i="15"/>
  <c r="B4838" i="15"/>
  <c r="B4839" i="15"/>
  <c r="B4840" i="15"/>
  <c r="B4841" i="15"/>
  <c r="B4842" i="15"/>
  <c r="B4843" i="15"/>
  <c r="B4844" i="15"/>
  <c r="B4845" i="15"/>
  <c r="B4846" i="15"/>
  <c r="B4847" i="15"/>
  <c r="B4848" i="15"/>
  <c r="B4849" i="15"/>
  <c r="B4850" i="15"/>
  <c r="B4851" i="15"/>
  <c r="B4852" i="15"/>
  <c r="B4853" i="15"/>
  <c r="B4854" i="15"/>
  <c r="B4855" i="15"/>
  <c r="B4856" i="15"/>
  <c r="B4857" i="15"/>
  <c r="B4858" i="15"/>
  <c r="B4859" i="15"/>
  <c r="B4860" i="15"/>
  <c r="B4861" i="15"/>
  <c r="B4862" i="15"/>
  <c r="B4863" i="15"/>
  <c r="B4864" i="15"/>
  <c r="B4865" i="15"/>
  <c r="B4866" i="15"/>
  <c r="B4867" i="15"/>
  <c r="B4868" i="15"/>
  <c r="B4869" i="15"/>
  <c r="B4870" i="15"/>
  <c r="B4871" i="15"/>
  <c r="B4872" i="15"/>
  <c r="B4873" i="15"/>
  <c r="B4874" i="15"/>
  <c r="B4875" i="15"/>
  <c r="B4876" i="15"/>
  <c r="B4877" i="15"/>
  <c r="B4878" i="15"/>
  <c r="B4879" i="15"/>
  <c r="B4880" i="15"/>
  <c r="B4881" i="15"/>
  <c r="B4882" i="15"/>
  <c r="B4883" i="15"/>
  <c r="B4884" i="15"/>
  <c r="B4885" i="15"/>
  <c r="B4886" i="15"/>
  <c r="B4887" i="15"/>
  <c r="B4888" i="15"/>
  <c r="B4889" i="15"/>
  <c r="B4890" i="15"/>
  <c r="B4891" i="15"/>
  <c r="B4892" i="15"/>
  <c r="B4893" i="15"/>
  <c r="B4894" i="15"/>
  <c r="B4895" i="15"/>
  <c r="B4896" i="15"/>
  <c r="B4897" i="15"/>
  <c r="B4898" i="15"/>
  <c r="B4899" i="15"/>
  <c r="B4900" i="15"/>
  <c r="B4901" i="15"/>
  <c r="B4902" i="15"/>
  <c r="B4903" i="15"/>
  <c r="B4904" i="15"/>
  <c r="B4905" i="15"/>
  <c r="B4906" i="15"/>
  <c r="B4907" i="15"/>
  <c r="B4908" i="15"/>
  <c r="B4909" i="15"/>
  <c r="B4910" i="15"/>
  <c r="B4911" i="15"/>
  <c r="B4912" i="15"/>
  <c r="B4913" i="15"/>
  <c r="B4914" i="15"/>
  <c r="B4915" i="15"/>
  <c r="B4916" i="15"/>
  <c r="B4917" i="15"/>
  <c r="B4918" i="15"/>
  <c r="B4919" i="15"/>
  <c r="B4920" i="15"/>
  <c r="B4921" i="15"/>
  <c r="B4922" i="15"/>
  <c r="B4923" i="15"/>
  <c r="B4924" i="15"/>
  <c r="B4925" i="15"/>
  <c r="B4926" i="15"/>
  <c r="B4927" i="15"/>
  <c r="B4928" i="15"/>
  <c r="B4929" i="15"/>
  <c r="B4930" i="15"/>
  <c r="B4931" i="15"/>
  <c r="B4932" i="15"/>
  <c r="B4933" i="15"/>
  <c r="B4934" i="15"/>
  <c r="B4935" i="15"/>
  <c r="B4936" i="15"/>
  <c r="B4937" i="15"/>
  <c r="B4938" i="15"/>
  <c r="B4939" i="15"/>
  <c r="B4940" i="15"/>
  <c r="B4941" i="15"/>
  <c r="B4942" i="15"/>
  <c r="B4943" i="15"/>
  <c r="B4944" i="15"/>
  <c r="B4945" i="15"/>
  <c r="B4946" i="15"/>
  <c r="B4947" i="15"/>
  <c r="B4948" i="15"/>
  <c r="B4949" i="15"/>
  <c r="B4950" i="15"/>
  <c r="B4951" i="15"/>
  <c r="B4952" i="15"/>
  <c r="B4953" i="15"/>
  <c r="B4954" i="15"/>
  <c r="B4955" i="15"/>
  <c r="B4956" i="15"/>
  <c r="B4957" i="15"/>
  <c r="B4958" i="15"/>
  <c r="B4959" i="15"/>
  <c r="B4960" i="15"/>
  <c r="B4961" i="15"/>
  <c r="B4962" i="15"/>
  <c r="B4963" i="15"/>
  <c r="B4964" i="15"/>
  <c r="B4965" i="15"/>
  <c r="B4966" i="15"/>
  <c r="B4967" i="15"/>
  <c r="B4968" i="15"/>
  <c r="B4969" i="15"/>
  <c r="B4970" i="15"/>
  <c r="B4971" i="15"/>
  <c r="B4972" i="15"/>
  <c r="B4973" i="15"/>
  <c r="B4974" i="15"/>
  <c r="B4975" i="15"/>
  <c r="B4976" i="15"/>
  <c r="B4977" i="15"/>
  <c r="B4978" i="15"/>
  <c r="B4979" i="15"/>
  <c r="B4980" i="15"/>
  <c r="B4981" i="15"/>
  <c r="B4982" i="15"/>
  <c r="B4983" i="15"/>
  <c r="B4984" i="15"/>
  <c r="B4985" i="15"/>
  <c r="B4986" i="15"/>
  <c r="B4987" i="15"/>
  <c r="B4988" i="15"/>
  <c r="B4989" i="15"/>
  <c r="B4990" i="15"/>
  <c r="B4991" i="15"/>
  <c r="B4992" i="15"/>
  <c r="B4993" i="15"/>
  <c r="B4994" i="15"/>
  <c r="B4995" i="15"/>
  <c r="B4996" i="15"/>
  <c r="B4997" i="15"/>
  <c r="B4998" i="15"/>
  <c r="B4999" i="15"/>
  <c r="B5000" i="1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2" i="15"/>
  <c r="B4" i="15"/>
  <c r="F38" i="10"/>
  <c r="G38" i="10"/>
  <c r="H38" i="10" l="1"/>
  <c r="C3" i="15"/>
  <c r="J38" i="10" s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<sst xmlns="http://schemas.openxmlformats.org/spreadsheetml/2006/main" count="136969" uniqueCount="11200">
  <si>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</si>
  <si>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</si>
  <si>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</si>
  <si>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</si>
  <si>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</si>
  <si>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</si>
  <si>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</si>
  <si>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</si>
  <si>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</si>
  <si>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</si>
  <si>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</si>
  <si>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</si>
  <si>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</si>
  <si>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</si>
  <si>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</si>
  <si>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</si>
  <si>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</si>
  <si>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</si>
  <si>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</si>
  <si>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</si>
  <si>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</si>
  <si>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</si>
  <si>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</si>
  <si>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</si>
  <si>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</si>
  <si>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</si>
  <si>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</si>
  <si>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</si>
  <si>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</si>
  <si>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</si>
  <si>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</si>
  <si>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</si>
  <si>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</si>
  <si>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</si>
  <si>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</si>
  <si>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</si>
  <si>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</si>
  <si>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</si>
  <si>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</si>
  <si>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</si>
  <si>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</si>
  <si>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</si>
  <si>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</si>
  <si>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</si>
  <si>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</si>
  <si>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</si>
  <si>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</si>
  <si>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</si>
  <si>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</si>
  <si>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</si>
  <si>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</si>
  <si>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</si>
  <si>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</si>
  <si>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</si>
  <si>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</si>
  <si>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</si>
  <si>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</si>
  <si>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</si>
  <si>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</si>
  <si>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</si>
  <si>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</si>
  <si>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</si>
  <si>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</si>
  <si>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</si>
  <si>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</si>
  <si>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</si>
  <si>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</si>
  <si>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</si>
  <si>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</si>
  <si>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</si>
  <si>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</si>
  <si>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</si>
  <si>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</si>
  <si>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</si>
  <si>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</si>
  <si>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</si>
  <si>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</si>
  <si>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</si>
  <si>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</si>
  <si>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</si>
  <si>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</si>
  <si>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</si>
  <si>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</si>
  <si>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</si>
  <si>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</si>
  <si>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</si>
  <si>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</si>
  <si>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</si>
  <si>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</si>
  <si>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</si>
  <si>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</si>
  <si>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</si>
  <si>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</si>
  <si>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</si>
  <si>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</si>
  <si>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</si>
  <si>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</si>
  <si>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</si>
  <si>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</si>
  <si>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</si>
  <si>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</si>
  <si>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</si>
  <si>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</si>
  <si>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</si>
  <si>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</si>
  <si>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</si>
  <si>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</si>
  <si>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</si>
  <si>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</si>
  <si>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</si>
  <si>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</si>
  <si>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</si>
  <si>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</si>
  <si>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</si>
  <si>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</si>
  <si>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</si>
  <si>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</si>
  <si>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</si>
  <si>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</si>
  <si>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</si>
  <si>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</si>
  <si>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</si>
  <si>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</si>
  <si>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</si>
  <si>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</si>
  <si>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</si>
  <si>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</si>
  <si>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</si>
  <si>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</si>
  <si>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</si>
  <si>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</si>
  <si>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</si>
  <si>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</si>
  <si>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</si>
  <si>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</si>
  <si>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</si>
  <si>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</si>
  <si>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</si>
  <si>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</si>
  <si>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</si>
  <si>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</si>
  <si>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</si>
  <si>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</si>
  <si>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</si>
  <si>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</si>
  <si>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</si>
  <si>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</si>
  <si>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</si>
  <si>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</si>
  <si>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</si>
  <si>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</si>
  <si>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</si>
  <si>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</si>
  <si>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</si>
  <si>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</si>
  <si>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</si>
  <si>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</si>
  <si>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</si>
  <si>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</si>
  <si>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</si>
  <si>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</si>
  <si>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</si>
  <si>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</si>
  <si>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</si>
  <si>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</si>
  <si>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</si>
  <si>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</si>
  <si>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</si>
  <si>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</si>
  <si>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</si>
  <si>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</si>
  <si>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</si>
  <si>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</si>
  <si>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</si>
  <si>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</si>
  <si>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</si>
  <si>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</si>
  <si>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</si>
  <si>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</si>
  <si>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</si>
  <si>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</si>
  <si>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</si>
  <si>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</si>
  <si>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</si>
  <si>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</si>
  <si>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</si>
  <si>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</si>
  <si>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</si>
  <si>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</si>
  <si>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</si>
  <si>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</si>
  <si>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</si>
  <si>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</si>
  <si>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</si>
  <si>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</si>
  <si>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</si>
  <si>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</si>
  <si>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</si>
  <si>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</si>
  <si>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</si>
  <si>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</si>
  <si>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</si>
  <si>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</si>
  <si>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</si>
  <si>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</si>
  <si>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</si>
  <si>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</si>
  <si>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</si>
  <si>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</si>
  <si>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</si>
  <si>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</si>
  <si>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</si>
  <si>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</si>
  <si>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</si>
  <si>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</si>
  <si>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</si>
  <si>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</si>
  <si>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</si>
  <si>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</si>
  <si>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</si>
  <si>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</si>
  <si>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</si>
  <si>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</si>
  <si>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</si>
  <si>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</si>
  <si>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</si>
  <si>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</si>
  <si>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</si>
  <si>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</si>
  <si>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</si>
  <si>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</si>
  <si>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</si>
  <si>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</si>
  <si>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</si>
  <si>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</si>
  <si>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</si>
  <si>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</si>
  <si>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</si>
  <si>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</si>
  <si>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</si>
  <si>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</si>
  <si>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</si>
  <si>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</si>
  <si>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</si>
  <si>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</si>
  <si>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</si>
  <si>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</si>
  <si>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</si>
  <si>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</si>
  <si>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</si>
  <si>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</si>
  <si>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</si>
  <si>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</si>
  <si>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</si>
  <si>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</si>
  <si>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</si>
  <si>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</si>
  <si>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</si>
  <si>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</si>
  <si>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</si>
  <si>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</si>
  <si>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</si>
  <si>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</si>
  <si>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</si>
  <si>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</si>
  <si>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</si>
  <si>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</si>
  <si>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</si>
  <si>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</si>
  <si>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</si>
  <si>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</si>
  <si>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</si>
  <si>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</si>
  <si>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</si>
  <si>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</si>
  <si>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</si>
  <si>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</si>
  <si>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</si>
  <si>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</si>
  <si>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</si>
  <si>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</si>
  <si>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</si>
  <si>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</si>
  <si>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</si>
  <si>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</si>
  <si>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</si>
  <si>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</si>
  <si>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</si>
  <si>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</si>
  <si>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</si>
  <si>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</si>
  <si>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</si>
  <si>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</si>
  <si>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</si>
  <si>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</si>
  <si>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</si>
  <si>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</si>
  <si>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</si>
  <si>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</si>
  <si>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</si>
  <si>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</si>
  <si>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</si>
  <si>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</si>
  <si>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</si>
  <si>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</si>
  <si>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</si>
  <si>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</si>
  <si>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</si>
  <si>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</si>
  <si>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</si>
  <si>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</si>
  <si>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</si>
  <si>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</si>
  <si>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</si>
  <si>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</si>
  <si>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</si>
  <si>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</si>
  <si>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</si>
  <si>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</si>
  <si>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</si>
  <si>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</si>
  <si>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</si>
  <si>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</si>
  <si>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</si>
  <si>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</si>
  <si>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</si>
  <si>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</si>
  <si>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</si>
  <si>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</si>
  <si>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</si>
  <si>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</si>
  <si>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</si>
  <si>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</si>
  <si>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</si>
  <si>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</si>
  <si>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</si>
  <si>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</si>
  <si>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</si>
  <si>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</si>
  <si>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</si>
  <si>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</si>
  <si>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</si>
  <si>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</si>
  <si>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</si>
  <si>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</si>
  <si>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</si>
  <si>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</si>
  <si>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</si>
  <si>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</si>
  <si>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</si>
  <si>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</si>
  <si>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</si>
  <si>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</si>
  <si>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</si>
  <si>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</si>
  <si>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</si>
  <si>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</si>
  <si>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</si>
  <si>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</si>
  <si>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</si>
  <si>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</si>
  <si>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</si>
  <si>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</si>
  <si>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</si>
  <si>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</si>
  <si>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</si>
  <si>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</si>
  <si>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</si>
  <si>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</si>
  <si>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</si>
  <si>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</si>
  <si>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</si>
  <si>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</si>
  <si>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</si>
  <si>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</si>
  <si>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</si>
  <si>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</si>
  <si>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</si>
  <si>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</si>
  <si>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</si>
  <si>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</si>
  <si>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</si>
  <si>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</si>
  <si>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</si>
  <si>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</si>
  <si>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</si>
  <si>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</si>
  <si>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</si>
  <si>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</si>
  <si>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</si>
  <si>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</si>
  <si>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</si>
  <si>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</si>
  <si>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</si>
  <si>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</si>
  <si>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</si>
  <si>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</si>
  <si>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</si>
  <si>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</si>
  <si>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</si>
  <si>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</si>
  <si>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</si>
  <si>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</si>
  <si>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</si>
  <si>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</si>
  <si>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</si>
  <si>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</si>
  <si>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</si>
  <si>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</si>
  <si>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</si>
  <si>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</si>
  <si>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</si>
  <si>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</si>
  <si>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</si>
  <si>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</si>
  <si>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</si>
  <si>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</si>
  <si>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</si>
  <si>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</si>
  <si>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</si>
  <si>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</si>
  <si>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</si>
  <si>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</si>
  <si>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</si>
  <si>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</si>
  <si>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</si>
  <si>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</si>
  <si>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</si>
  <si>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</si>
  <si>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</si>
  <si>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</si>
  <si>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</si>
  <si>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</si>
  <si>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</si>
  <si>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</si>
  <si>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</si>
  <si>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</si>
  <si>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</si>
  <si>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</si>
  <si>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</si>
  <si>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</si>
  <si>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</si>
  <si>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</si>
  <si>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</si>
  <si>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</si>
  <si>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</si>
  <si>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</si>
  <si>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</si>
  <si>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</si>
  <si>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</si>
  <si>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</si>
  <si>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</si>
  <si>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</si>
  <si>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</si>
  <si>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</si>
  <si>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</si>
  <si>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</si>
  <si>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</si>
  <si>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</si>
  <si>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</si>
  <si>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</si>
  <si>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</si>
  <si>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</si>
  <si>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</si>
  <si>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</si>
  <si>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</si>
  <si>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</si>
  <si>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</si>
  <si>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</si>
  <si>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</si>
  <si>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</si>
  <si>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</si>
  <si>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</si>
  <si>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</si>
  <si>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</si>
  <si>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</si>
  <si>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</si>
  <si>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</si>
  <si>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</si>
  <si>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</si>
  <si>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</si>
  <si>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</si>
  <si>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</si>
  <si>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</si>
  <si>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</si>
  <si>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</si>
  <si>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</si>
  <si>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</si>
  <si>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</si>
  <si>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</si>
  <si>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</si>
  <si>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</si>
  <si>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</si>
  <si>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</si>
  <si>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</si>
  <si>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</si>
  <si>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</si>
  <si>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</si>
  <si>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</si>
  <si>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</si>
  <si>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</si>
  <si>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</si>
  <si>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</si>
  <si>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</si>
  <si>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</si>
  <si>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</si>
  <si>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</si>
  <si>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</si>
  <si>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</si>
  <si>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</si>
  <si>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</si>
  <si>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</si>
  <si>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</si>
  <si>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</si>
  <si>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</si>
  <si>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</si>
  <si>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</si>
  <si>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</si>
  <si>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</si>
  <si>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</si>
  <si>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</si>
  <si>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</si>
  <si>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</si>
  <si>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</si>
  <si>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</si>
  <si>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</si>
  <si>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</si>
  <si>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</si>
  <si>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</si>
  <si>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</si>
  <si>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</si>
  <si>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</si>
  <si>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</si>
  <si>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</si>
  <si>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</si>
  <si>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</si>
  <si>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</si>
  <si>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</si>
  <si>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</si>
  <si>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</si>
  <si>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</si>
  <si>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</si>
  <si>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</si>
  <si>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</si>
  <si>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</si>
  <si>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</si>
  <si>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</si>
  <si>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</si>
  <si>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</si>
  <si>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</si>
  <si>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</si>
  <si>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</si>
  <si>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</si>
  <si>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</si>
  <si>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</si>
  <si>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</si>
  <si>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</si>
  <si>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</si>
  <si>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</si>
  <si>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</si>
  <si>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</si>
  <si>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</si>
  <si>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</si>
  <si>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</si>
  <si>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</si>
  <si>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</si>
  <si>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</si>
  <si>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</si>
  <si>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</si>
  <si>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</si>
  <si>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</si>
  <si>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</si>
  <si>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</si>
  <si>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</si>
  <si>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</si>
  <si>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</si>
  <si>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</si>
  <si>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</si>
  <si>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</si>
  <si>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</si>
  <si>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</si>
  <si>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</si>
  <si>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</si>
  <si>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</si>
  <si>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</si>
  <si>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</si>
  <si>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</si>
  <si>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</si>
  <si>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</si>
  <si>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</si>
  <si>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</si>
  <si>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</si>
  <si>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</si>
  <si>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</si>
  <si>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</si>
  <si>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</si>
  <si>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</si>
  <si>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</si>
  <si>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</si>
  <si>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</si>
  <si>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</si>
  <si>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</si>
  <si>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</si>
  <si>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</si>
  <si>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</si>
  <si>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</si>
  <si>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</si>
  <si>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</si>
  <si>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</si>
  <si>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</si>
  <si>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</si>
  <si>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</si>
  <si>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</si>
  <si>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</si>
  <si>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</si>
  <si>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</si>
  <si>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</si>
  <si>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</si>
  <si>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</si>
  <si>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</si>
  <si>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</si>
  <si>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</si>
  <si>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</si>
  <si>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</si>
  <si>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</si>
  <si>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</si>
  <si>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</si>
  <si>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</si>
  <si>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</si>
  <si>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</si>
  <si>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</si>
  <si>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</si>
  <si>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</si>
  <si>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</si>
  <si>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</si>
  <si>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</si>
  <si>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</si>
  <si>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</si>
  <si>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</si>
  <si>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</si>
  <si>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</si>
  <si>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</si>
  <si>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</si>
  <si>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</si>
  <si>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</si>
  <si>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</si>
  <si>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</si>
  <si>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</si>
  <si>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</si>
  <si>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</si>
  <si>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</si>
  <si>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</si>
  <si>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</si>
  <si>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</si>
  <si>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</si>
  <si>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</si>
  <si>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</si>
  <si>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</si>
  <si>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</si>
  <si>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</si>
  <si>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</si>
  <si>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</si>
  <si>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</si>
  <si>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</si>
  <si>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</si>
  <si>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</si>
  <si>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</si>
  <si>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</si>
  <si>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</si>
  <si>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</si>
  <si>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</si>
  <si>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</si>
  <si>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</si>
  <si>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</si>
  <si>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</si>
  <si>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</si>
  <si>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</si>
  <si>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</si>
  <si>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</si>
  <si>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</si>
  <si>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</si>
  <si>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</si>
  <si>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</si>
  <si>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</si>
  <si>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</si>
  <si>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</si>
  <si>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</si>
  <si>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</si>
  <si>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</si>
  <si>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</si>
  <si>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</si>
  <si>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</si>
  <si>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</si>
  <si>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</si>
  <si>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</si>
  <si>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</si>
  <si>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</si>
  <si>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</si>
  <si>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</si>
  <si>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</si>
  <si>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</si>
  <si>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</si>
  <si>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</si>
  <si>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</si>
  <si>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</si>
  <si>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</si>
  <si>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</si>
  <si>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</si>
  <si>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</si>
  <si>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</si>
  <si>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</si>
  <si>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</si>
  <si>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</si>
  <si>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</si>
  <si>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</si>
  <si>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</si>
  <si>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</si>
  <si>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</si>
  <si>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</si>
  <si>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</si>
  <si>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</si>
  <si>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</si>
  <si>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</si>
  <si>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</si>
  <si>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</si>
  <si>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</si>
  <si>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</si>
  <si>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</si>
  <si>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</si>
  <si>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</si>
  <si>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</si>
  <si>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</si>
  <si>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</si>
  <si>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</si>
  <si>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</si>
  <si>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</si>
  <si>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</si>
  <si>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</si>
  <si>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</si>
  <si>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</si>
  <si>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</si>
  <si>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</si>
  <si>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</si>
  <si>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</si>
  <si>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</si>
  <si>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</si>
  <si>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</si>
  <si>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</si>
  <si>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</si>
  <si>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</si>
  <si>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</si>
  <si>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</si>
  <si>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</si>
  <si>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</si>
  <si>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</si>
  <si>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</si>
  <si>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</si>
  <si>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</si>
  <si>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</si>
  <si>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</si>
  <si>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</si>
  <si>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</si>
  <si>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</si>
  <si>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</si>
  <si>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</si>
  <si>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</si>
  <si>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</si>
  <si>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</si>
  <si>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</si>
  <si>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</si>
  <si>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</si>
  <si>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</si>
  <si>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</si>
  <si>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</si>
  <si>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</si>
  <si>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</si>
  <si>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</si>
  <si>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</si>
  <si>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</si>
  <si>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</si>
  <si>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</si>
  <si>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</si>
  <si>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</si>
  <si>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</si>
  <si>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</si>
  <si>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</si>
  <si>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</si>
  <si>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</si>
  <si>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</si>
  <si>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</si>
  <si>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</si>
  <si>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</si>
  <si>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</si>
  <si>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</si>
  <si>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</si>
  <si>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</si>
  <si>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</si>
  <si>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</si>
  <si>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</si>
  <si>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</si>
  <si>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</si>
  <si>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</si>
  <si>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</si>
  <si>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</si>
  <si>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</si>
  <si>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</si>
  <si>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</si>
  <si>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</si>
  <si>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</si>
  <si>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</si>
  <si>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</si>
  <si>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</si>
  <si>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</si>
  <si>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</si>
  <si>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</si>
  <si>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</si>
  <si>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</si>
  <si>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</si>
  <si>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</si>
  <si>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</si>
  <si>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</si>
  <si>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</si>
  <si>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</si>
  <si>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</si>
  <si>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</si>
  <si>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</si>
  <si>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</si>
  <si>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</si>
  <si>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</si>
  <si>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</si>
  <si>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</si>
  <si>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</si>
  <si>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</si>
  <si>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</si>
  <si>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</si>
  <si>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</si>
  <si>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</si>
  <si>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</si>
  <si>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</si>
  <si>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</si>
  <si>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</si>
  <si>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</si>
  <si>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</si>
  <si>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</si>
  <si>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</si>
  <si>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</si>
  <si>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</si>
  <si>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</si>
  <si>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</si>
  <si>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</si>
  <si>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</si>
  <si>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</si>
  <si>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</si>
  <si>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</si>
  <si>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</si>
  <si>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</si>
  <si>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</si>
  <si>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</si>
  <si>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</si>
  <si>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</si>
  <si>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</si>
  <si>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</si>
  <si>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</si>
  <si>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</si>
  <si>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</si>
  <si>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</si>
  <si>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</si>
  <si>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</si>
  <si>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</si>
  <si>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</si>
  <si>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</si>
  <si>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</si>
  <si>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</si>
  <si>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</si>
  <si>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</si>
  <si>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</si>
  <si>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</si>
  <si>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</si>
  <si>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</si>
  <si>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</si>
  <si>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</si>
  <si>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</si>
  <si>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</si>
  <si>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</si>
  <si>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</si>
  <si>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</si>
  <si>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</si>
  <si>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</si>
  <si>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</si>
  <si>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</si>
  <si>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</si>
  <si>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</si>
  <si>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</si>
  <si>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</si>
  <si>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</si>
  <si>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</si>
  <si>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</si>
  <si>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</si>
  <si>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</si>
  <si>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</si>
  <si>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</si>
  <si>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</si>
  <si>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</si>
  <si>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</si>
  <si>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</si>
  <si>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</si>
  <si>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</si>
  <si>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</si>
  <si>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</si>
  <si>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</si>
  <si>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</si>
  <si>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</si>
  <si>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</si>
  <si>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</si>
  <si>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</si>
  <si>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</si>
  <si>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</si>
  <si>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</si>
  <si>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</si>
  <si>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</si>
  <si>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</si>
  <si>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</si>
  <si>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</si>
  <si>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</si>
  <si>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</si>
  <si>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</si>
  <si>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</si>
  <si>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</si>
  <si>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</si>
  <si>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</si>
  <si>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</si>
  <si>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</si>
  <si>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</si>
  <si>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</si>
  <si>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</si>
  <si>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</si>
  <si>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</si>
  <si>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</si>
  <si>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</si>
  <si>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</si>
  <si>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</si>
  <si>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</si>
  <si>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</si>
  <si>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</si>
  <si>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</si>
  <si>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</si>
  <si>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</si>
  <si>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</si>
  <si>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</si>
  <si>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</si>
  <si>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</si>
  <si>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</si>
  <si>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</si>
  <si>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</si>
  <si>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</si>
  <si>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</si>
  <si>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</si>
  <si>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</si>
  <si>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</si>
  <si>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</si>
  <si>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</si>
  <si>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</si>
  <si>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</si>
  <si>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</si>
  <si>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</si>
  <si>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</si>
  <si>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</si>
  <si>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</si>
  <si>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</si>
  <si>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</si>
  <si>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</si>
  <si>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</si>
  <si>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</si>
  <si>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</si>
  <si>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</si>
  <si>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</si>
  <si>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</si>
  <si>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</si>
  <si>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</si>
  <si>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</si>
  <si>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</si>
  <si>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</si>
  <si>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</si>
  <si>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</si>
  <si>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</si>
  <si>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</si>
  <si>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</si>
  <si>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</si>
  <si>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</si>
  <si>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</si>
  <si>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</si>
  <si>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</si>
  <si>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</si>
  <si>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</si>
  <si>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</si>
  <si>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</si>
  <si>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</si>
  <si>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</si>
  <si>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</si>
  <si>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</si>
  <si>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</si>
  <si>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</si>
  <si>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</si>
  <si>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</si>
  <si>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</si>
  <si>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</si>
  <si>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</si>
  <si>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</si>
  <si>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</si>
  <si>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</si>
  <si>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</si>
  <si>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</si>
  <si>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</si>
  <si>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</si>
  <si>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</si>
  <si>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</si>
  <si>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</si>
  <si>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</si>
  <si>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</si>
  <si>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</si>
  <si>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</si>
  <si>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</si>
  <si>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</si>
  <si>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</si>
  <si>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</si>
  <si>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</si>
  <si>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</si>
  <si>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</si>
  <si>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</si>
  <si>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</si>
  <si>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</si>
  <si>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</si>
  <si>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</si>
  <si>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</si>
  <si>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</si>
  <si>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</si>
  <si>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</si>
  <si>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</si>
  <si>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</si>
  <si>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</si>
  <si>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</si>
  <si>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</si>
  <si>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</si>
  <si>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</si>
  <si>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</si>
  <si>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</si>
  <si>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</si>
  <si>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</si>
  <si>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</si>
  <si>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</si>
  <si>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</si>
  <si>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</si>
  <si>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</si>
  <si>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</si>
  <si>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</si>
  <si>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</si>
  <si>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</si>
  <si>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</si>
  <si>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</si>
  <si>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</si>
  <si>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</si>
  <si>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</si>
  <si>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</si>
  <si>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</si>
  <si>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</si>
  <si>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</si>
  <si>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</si>
  <si>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</si>
  <si>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</si>
  <si>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</si>
  <si>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</si>
  <si>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</si>
  <si>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</si>
  <si>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</si>
  <si>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</si>
  <si>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</si>
  <si>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</si>
  <si>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</si>
  <si>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</si>
  <si>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</si>
  <si>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</si>
  <si>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</si>
  <si>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</si>
  <si>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</si>
  <si>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</si>
  <si>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</si>
  <si>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</si>
  <si>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</si>
  <si>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</si>
  <si>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</si>
  <si>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</si>
  <si>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</si>
  <si>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</si>
  <si>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</si>
  <si>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</si>
  <si>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</si>
  <si>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</si>
  <si>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</si>
  <si>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</si>
  <si>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</si>
  <si>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</si>
  <si>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</si>
  <si>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</si>
  <si>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</si>
  <si>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</si>
  <si>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</si>
  <si>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</si>
  <si>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</si>
  <si>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</si>
  <si>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</si>
  <si>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</si>
  <si>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</si>
  <si>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</si>
  <si>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</si>
  <si>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</si>
  <si>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</si>
  <si>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</si>
  <si>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</si>
  <si>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</si>
  <si>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</si>
  <si>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</si>
  <si>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</si>
  <si>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</si>
  <si>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</si>
  <si>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</si>
  <si>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</si>
  <si>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</si>
  <si>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</si>
  <si>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</si>
  <si>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</si>
  <si>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</si>
  <si>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</si>
  <si>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</si>
  <si>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</si>
  <si>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</si>
  <si>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</si>
  <si>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</si>
  <si>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</si>
  <si>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</si>
  <si>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</si>
  <si>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</si>
  <si>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</si>
  <si>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</si>
  <si>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</si>
  <si>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</si>
  <si>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</si>
  <si>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</si>
  <si>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</si>
  <si>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</si>
  <si>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</si>
  <si>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</si>
  <si>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</si>
  <si>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</si>
  <si>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</si>
  <si>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</si>
  <si>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</si>
  <si>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</si>
  <si>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</si>
  <si>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</si>
  <si>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</si>
  <si>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</si>
  <si>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</si>
  <si>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</si>
  <si>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</si>
  <si>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</si>
  <si>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</si>
  <si>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</si>
  <si>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</si>
  <si>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</si>
  <si>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</si>
  <si>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</si>
  <si>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</si>
  <si>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</si>
  <si>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</si>
  <si>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</si>
  <si>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</si>
  <si>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</si>
  <si>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</si>
  <si>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</si>
  <si>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</si>
  <si>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</si>
  <si>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</si>
  <si>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</si>
  <si>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</si>
  <si>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</si>
  <si>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</si>
  <si>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</si>
  <si>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</si>
  <si>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</si>
  <si>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</si>
  <si>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</si>
  <si>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</si>
  <si>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</si>
  <si>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</si>
  <si>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</si>
  <si>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</si>
  <si>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</si>
  <si>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</si>
  <si>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</si>
  <si>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</si>
  <si>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</si>
  <si>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</si>
  <si>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</si>
  <si>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</si>
  <si>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</si>
  <si>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</si>
  <si>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</si>
  <si>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</si>
  <si>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</si>
  <si>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</si>
  <si>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</si>
  <si>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</si>
  <si>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</si>
  <si>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</si>
  <si>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</si>
  <si>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</si>
  <si>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</si>
  <si>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</si>
  <si>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</si>
  <si>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</si>
  <si>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</si>
  <si>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</si>
  <si>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</si>
  <si>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</si>
  <si>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</si>
  <si>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</si>
  <si>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</si>
  <si>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</si>
  <si>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</si>
  <si>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</si>
  <si>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</si>
  <si>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</si>
  <si>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</si>
  <si>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</si>
  <si>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</si>
  <si>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</si>
  <si>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</si>
  <si>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</si>
  <si>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</si>
  <si>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</si>
  <si>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</si>
  <si>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</si>
  <si>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</si>
  <si>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</si>
  <si>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</si>
  <si>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</si>
  <si>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</si>
  <si>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</si>
  <si>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</si>
  <si>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</si>
  <si>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</si>
  <si>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</si>
  <si>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</si>
  <si>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</si>
  <si>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</si>
  <si>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</si>
  <si>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</si>
  <si>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</si>
  <si>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</si>
  <si>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</si>
  <si>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</si>
  <si>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</si>
  <si>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</si>
  <si>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</si>
  <si>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</si>
  <si>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</si>
  <si>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</si>
  <si>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</si>
  <si>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</si>
  <si>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</si>
  <si>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</si>
  <si>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</si>
  <si>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</si>
  <si>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</si>
  <si>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</si>
  <si>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</si>
  <si>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</si>
  <si>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</si>
  <si>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</si>
  <si>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</si>
  <si>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</si>
  <si>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</si>
  <si>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</si>
  <si>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</si>
  <si>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</si>
  <si>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</si>
  <si>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</si>
  <si>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</si>
  <si>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</si>
  <si>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</si>
  <si>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</si>
  <si>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</si>
  <si>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</si>
  <si>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</si>
  <si>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</si>
  <si>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</si>
  <si>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</si>
  <si>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</si>
  <si>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</si>
  <si>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</si>
  <si>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</si>
  <si>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</si>
  <si>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</si>
  <si>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</si>
  <si>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</si>
  <si>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</si>
  <si>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</si>
  <si>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</si>
  <si>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</si>
  <si>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</si>
  <si>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</si>
  <si>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</si>
  <si>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</si>
  <si>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</si>
  <si>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</si>
  <si>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</si>
  <si>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</si>
  <si>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</si>
  <si>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</si>
  <si>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</si>
  <si>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</si>
  <si>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</si>
  <si>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</si>
  <si>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</si>
  <si>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</si>
  <si>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</si>
  <si>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</si>
  <si>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</si>
  <si>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</si>
  <si>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</si>
  <si>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</si>
  <si>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</si>
  <si>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</si>
  <si>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</si>
  <si>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</si>
  <si>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</si>
  <si>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</si>
  <si>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</si>
  <si>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</si>
  <si>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</si>
  <si>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</si>
  <si>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</si>
  <si>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</si>
  <si>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</si>
  <si>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</si>
  <si>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</si>
  <si>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</si>
  <si>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</si>
  <si>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</si>
  <si>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</si>
  <si>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</si>
  <si>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</si>
  <si>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</si>
  <si>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</si>
  <si>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</si>
  <si>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</si>
  <si>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</si>
  <si>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</si>
  <si>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</si>
  <si>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</si>
  <si>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</si>
  <si>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</si>
  <si>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</si>
  <si>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</si>
  <si>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</si>
  <si>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</si>
  <si>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</si>
  <si>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</si>
  <si>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</si>
  <si>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</si>
  <si>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</si>
  <si>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</si>
  <si>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</si>
  <si>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</si>
  <si>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</si>
  <si>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</si>
  <si>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</si>
  <si>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</si>
  <si>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</si>
  <si>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</si>
  <si>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</si>
  <si>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</si>
  <si>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</si>
  <si>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</si>
  <si>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</si>
  <si>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</si>
  <si>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</si>
  <si>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</si>
  <si>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</si>
  <si>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</si>
  <si>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</si>
  <si>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</si>
  <si>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</si>
  <si>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</si>
  <si>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</si>
  <si>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</si>
  <si>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</si>
  <si>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</si>
  <si>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</si>
  <si>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</si>
  <si>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</si>
  <si>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</si>
  <si>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</si>
  <si>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</si>
  <si>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</si>
  <si>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</si>
  <si>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</si>
  <si>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</si>
  <si>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</si>
  <si>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</si>
  <si>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</si>
  <si>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</si>
  <si>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</si>
  <si>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</si>
  <si>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</si>
  <si>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</si>
  <si>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</si>
  <si>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</si>
  <si>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</si>
  <si>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</si>
  <si>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</si>
  <si>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</si>
  <si>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</si>
  <si>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</si>
  <si>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</si>
  <si>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</si>
  <si>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</si>
  <si>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</si>
  <si>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</si>
  <si>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</si>
  <si>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</si>
  <si>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</si>
  <si>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</si>
  <si>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</si>
  <si>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</si>
  <si>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</si>
  <si>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</si>
  <si>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</si>
  <si>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</si>
  <si>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</si>
  <si>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</si>
  <si>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</si>
  <si>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</si>
  <si>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</si>
  <si>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</si>
  <si>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</si>
  <si>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</si>
  <si>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</si>
  <si>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</si>
  <si>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</si>
  <si>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</si>
  <si>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</si>
  <si>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</si>
  <si>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</si>
  <si>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</si>
  <si>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</si>
  <si>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</si>
  <si>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</si>
  <si>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</si>
  <si>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</si>
  <si>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</si>
  <si>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</si>
  <si>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</si>
  <si>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</si>
  <si>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</si>
  <si>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</si>
  <si>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</si>
  <si>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</si>
  <si>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</si>
  <si>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</si>
  <si>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</si>
  <si>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</si>
  <si>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</si>
  <si>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</si>
  <si>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</si>
  <si>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</si>
  <si>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</si>
  <si>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</si>
  <si>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</si>
  <si>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</si>
  <si>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</si>
  <si>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</si>
  <si>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</si>
  <si>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</si>
  <si>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</si>
  <si>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</si>
  <si>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</si>
  <si>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</si>
  <si>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</si>
  <si>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</si>
  <si>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</si>
  <si>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</si>
  <si>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</si>
  <si>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</si>
  <si>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</si>
  <si>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</si>
  <si>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</si>
  <si>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</si>
  <si>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</si>
  <si>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</si>
  <si>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</si>
  <si>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</si>
  <si>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</si>
  <si>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</si>
  <si>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</si>
  <si>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</si>
  <si>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</si>
  <si>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</si>
  <si>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</si>
  <si>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</si>
  <si>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</si>
  <si>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</si>
  <si>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</si>
  <si>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</si>
  <si>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</si>
  <si>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</si>
  <si>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</si>
  <si>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</si>
  <si>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</si>
  <si>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</si>
  <si>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</si>
  <si>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</si>
  <si>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</si>
  <si>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</si>
  <si>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</si>
  <si>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</si>
  <si>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</si>
  <si>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</si>
  <si>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</si>
  <si>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</si>
  <si>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</si>
  <si>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</si>
  <si>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</si>
  <si>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</si>
  <si>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</si>
  <si>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</si>
  <si>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</si>
  <si>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</si>
  <si>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</si>
  <si>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</si>
  <si>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</si>
  <si>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</si>
  <si>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</si>
  <si>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</si>
  <si>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</si>
  <si>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</si>
  <si>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</si>
  <si>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</si>
  <si>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</si>
  <si>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</si>
  <si>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</si>
  <si>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</si>
  <si>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</si>
  <si>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</si>
  <si>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</si>
  <si>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</si>
  <si>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</si>
  <si>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</si>
  <si>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</si>
  <si>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</si>
  <si>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</si>
  <si>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</si>
  <si>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</si>
  <si>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</si>
  <si>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</si>
  <si>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</si>
  <si>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</si>
  <si>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</si>
  <si>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</si>
  <si>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</si>
  <si>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</si>
  <si>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</si>
  <si>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</si>
  <si>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</si>
  <si>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</si>
  <si>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</si>
  <si>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</si>
  <si>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</si>
  <si>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</si>
  <si>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</si>
  <si>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</si>
  <si>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</si>
  <si>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</si>
  <si>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</si>
  <si>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</si>
  <si>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</si>
  <si>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</si>
  <si>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</si>
  <si>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</si>
  <si>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</si>
  <si>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</si>
  <si>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</si>
  <si>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</si>
  <si>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</si>
  <si>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</si>
  <si>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</si>
  <si>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</si>
  <si>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</si>
  <si>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</si>
  <si>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</si>
  <si>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</si>
  <si>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</si>
  <si>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</si>
  <si>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</si>
  <si>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</si>
  <si>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</si>
  <si>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</si>
  <si>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</si>
  <si>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</si>
  <si>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</si>
  <si>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</si>
  <si>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</si>
  <si>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</si>
  <si>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</si>
  <si>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</si>
  <si>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</si>
  <si>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</si>
  <si>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</si>
  <si>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</si>
  <si>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</si>
  <si>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</si>
  <si>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</si>
  <si>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</si>
  <si>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</si>
  <si>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</si>
  <si>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</si>
  <si>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</si>
  <si>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</si>
  <si>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</si>
  <si>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</si>
  <si>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</si>
  <si>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</si>
  <si>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</si>
  <si>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</si>
  <si>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</si>
  <si>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</si>
  <si>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</si>
  <si>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</si>
  <si>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</si>
  <si>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</si>
  <si>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</si>
  <si>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</si>
  <si>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</si>
  <si>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</si>
  <si>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</si>
  <si>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</si>
  <si>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</si>
  <si>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</si>
  <si>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</si>
  <si>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</si>
  <si>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</si>
  <si>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</si>
  <si>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</si>
  <si>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</si>
  <si>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</si>
  <si>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</si>
  <si>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</si>
  <si>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</si>
  <si>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</si>
  <si>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</si>
  <si>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</si>
  <si>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</si>
  <si>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</si>
  <si>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</si>
  <si>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</si>
  <si>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</si>
  <si>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</si>
  <si>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</si>
  <si>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</si>
  <si>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</si>
  <si>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</si>
  <si>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</si>
  <si>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</si>
  <si>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</si>
  <si>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</si>
  <si>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</si>
  <si>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</si>
  <si>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</si>
  <si>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</si>
  <si>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</si>
  <si>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</si>
  <si>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</si>
  <si>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</si>
  <si>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</si>
  <si>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</si>
  <si>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</si>
  <si>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</si>
  <si>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</si>
  <si>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</si>
  <si>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</si>
  <si>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</si>
  <si>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</si>
  <si>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</si>
  <si>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</si>
  <si>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</si>
  <si>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</si>
  <si>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</si>
  <si>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</si>
  <si>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</si>
  <si>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</si>
  <si>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</si>
  <si>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</si>
  <si>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</si>
  <si>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</si>
  <si>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</si>
  <si>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</si>
  <si>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</si>
  <si>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</si>
  <si>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</si>
  <si>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</si>
  <si>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</si>
  <si>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</si>
  <si>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</si>
  <si>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</si>
  <si>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</si>
  <si>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</si>
  <si>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</si>
  <si>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</si>
  <si>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</si>
  <si>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</si>
  <si>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</si>
  <si>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</si>
  <si>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</si>
  <si>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</si>
  <si>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</si>
  <si>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</si>
  <si>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</si>
  <si>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</si>
  <si>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</si>
  <si>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</si>
  <si>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</si>
  <si>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</si>
  <si>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</si>
  <si>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</si>
  <si>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</si>
  <si>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</si>
  <si>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</si>
  <si>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</si>
  <si>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</si>
  <si>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</si>
  <si>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</si>
  <si>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</si>
  <si>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</si>
  <si>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</si>
  <si>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</si>
  <si>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</si>
  <si>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</si>
  <si>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</si>
  <si>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</si>
  <si>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</si>
  <si>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</si>
  <si>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</si>
  <si>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</si>
  <si>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</si>
  <si>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</si>
  <si>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</si>
  <si>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</si>
  <si>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</si>
  <si>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</si>
  <si>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</si>
  <si>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</si>
  <si>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</si>
  <si>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</si>
  <si>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</si>
  <si>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</si>
  <si>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</si>
  <si>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</si>
  <si>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</si>
  <si>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</si>
  <si>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</si>
  <si>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</si>
  <si>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</si>
  <si>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</si>
  <si>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</si>
  <si>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</si>
  <si>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</si>
  <si>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</si>
  <si>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</si>
  <si>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</si>
  <si>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</si>
  <si>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</si>
  <si>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</si>
  <si>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</si>
  <si>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</si>
  <si>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</si>
  <si>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</si>
  <si>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</si>
  <si>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</si>
  <si>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</si>
  <si>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</si>
  <si>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</si>
  <si>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</si>
  <si>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</si>
  <si>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</si>
  <si>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</si>
  <si>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</si>
  <si>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</si>
  <si>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</si>
  <si>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</si>
  <si>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</si>
  <si>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</si>
  <si>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</si>
  <si>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</si>
  <si>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</si>
  <si>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</si>
  <si>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</si>
  <si>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</si>
  <si>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</si>
  <si>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</si>
  <si>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</si>
  <si>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</si>
  <si>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</si>
  <si>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</si>
  <si>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</si>
  <si>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</si>
  <si>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</si>
  <si>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</si>
  <si>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</si>
  <si>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</si>
  <si>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</si>
  <si>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</si>
  <si>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</si>
  <si>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</si>
  <si>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</si>
  <si>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</si>
  <si>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</si>
  <si>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</si>
  <si>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</si>
  <si>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</si>
  <si>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</si>
  <si>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</si>
  <si>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</si>
  <si>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</si>
  <si>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</si>
  <si>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</si>
  <si>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</si>
  <si>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</si>
  <si>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</si>
  <si>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</si>
  <si>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</si>
  <si>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</si>
  <si>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</si>
  <si>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</si>
  <si>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</si>
  <si>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</si>
  <si>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</si>
  <si>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</si>
  <si>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</si>
  <si>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</si>
  <si>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</si>
  <si>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</si>
  <si>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</si>
  <si>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</si>
  <si>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</si>
  <si>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</si>
  <si>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</si>
  <si>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</si>
  <si>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</si>
  <si>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</si>
  <si>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</si>
  <si>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</si>
  <si>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</si>
  <si>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</si>
  <si>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</si>
  <si>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</si>
  <si>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</si>
  <si>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</si>
  <si>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</si>
  <si>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</si>
  <si>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</si>
  <si>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</si>
  <si>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</si>
  <si>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</si>
  <si>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</si>
  <si>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</si>
  <si>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</si>
  <si>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</si>
  <si>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</si>
  <si>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</si>
  <si>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</si>
  <si>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</si>
  <si>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</si>
  <si>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</si>
  <si>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</si>
  <si>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</si>
  <si>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</si>
  <si>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</si>
  <si>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</si>
  <si>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</si>
  <si>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</si>
  <si>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</si>
  <si>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</si>
  <si>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</si>
  <si>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</si>
  <si>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</si>
  <si>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</si>
  <si>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</si>
  <si>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</si>
  <si>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</si>
  <si>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</si>
  <si>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</si>
  <si>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</si>
  <si>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</si>
  <si>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</si>
  <si>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</si>
  <si>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</si>
  <si>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</si>
  <si>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</si>
  <si>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</si>
  <si>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</si>
  <si>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</si>
  <si>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</si>
  <si>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</si>
  <si>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</si>
  <si>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</si>
  <si>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</si>
  <si>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</si>
  <si>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</si>
  <si>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</si>
  <si>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</si>
  <si>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</si>
  <si>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</si>
  <si>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</si>
  <si>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</si>
  <si>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</si>
  <si>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</si>
  <si>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</si>
  <si>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</si>
  <si>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</si>
  <si>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</si>
  <si>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</si>
  <si>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</si>
  <si>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</si>
  <si>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</si>
  <si>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</si>
  <si>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</si>
  <si>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</si>
  <si>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</si>
  <si>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</si>
  <si>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</si>
  <si>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</si>
  <si>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</si>
  <si>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</si>
  <si>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</si>
  <si>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</si>
  <si>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</si>
  <si>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</si>
  <si>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</si>
  <si>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</si>
  <si>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</si>
  <si>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</si>
  <si>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</si>
  <si>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</si>
  <si>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</si>
  <si>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</si>
  <si>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</si>
  <si>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</si>
  <si>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</si>
  <si>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</si>
  <si>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</si>
  <si>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</si>
  <si>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</si>
  <si>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</si>
  <si>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</si>
  <si>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</si>
  <si>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</si>
  <si>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</si>
  <si>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</si>
  <si>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</si>
  <si>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</si>
  <si>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</si>
  <si>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</si>
  <si>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</si>
  <si>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</si>
  <si>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</si>
  <si>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</si>
  <si>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</si>
  <si>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</si>
  <si>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</si>
  <si>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</si>
  <si>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</si>
  <si>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</si>
  <si>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</si>
  <si>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</si>
  <si>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</si>
  <si>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</si>
  <si>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</si>
  <si>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</si>
  <si>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</si>
  <si>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</si>
  <si>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</si>
  <si>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</si>
  <si>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</si>
  <si>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</si>
  <si>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</si>
  <si>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</si>
  <si>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</si>
  <si>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</si>
  <si>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</si>
  <si>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</si>
  <si>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</si>
  <si>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</si>
  <si>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</si>
  <si>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</si>
  <si>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</si>
  <si>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</si>
  <si>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</si>
  <si>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</si>
  <si>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</si>
  <si>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</si>
  <si>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</si>
  <si>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</si>
  <si>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</si>
  <si>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</si>
  <si>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</si>
  <si>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</si>
  <si>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</si>
  <si>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</si>
  <si>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</si>
  <si>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</si>
  <si>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</si>
  <si>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</si>
  <si>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</si>
  <si>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</si>
  <si>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</si>
  <si>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</si>
  <si>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</si>
  <si>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</si>
  <si>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</si>
  <si>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</si>
  <si>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</si>
  <si>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</si>
  <si>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</si>
  <si>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</si>
  <si>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</si>
  <si>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</si>
  <si>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</si>
  <si>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</si>
  <si>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</si>
  <si>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</si>
  <si>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</si>
  <si>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</si>
  <si>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</si>
  <si>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</si>
  <si>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</si>
  <si>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</si>
  <si>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</si>
  <si>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</si>
  <si>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</si>
  <si>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</si>
  <si>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</si>
  <si>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</si>
  <si>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</si>
  <si>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</si>
  <si>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</si>
  <si>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</si>
  <si>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</si>
  <si>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</si>
  <si>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</si>
  <si>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</si>
  <si>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</si>
  <si>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</si>
  <si>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</si>
  <si>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</si>
  <si>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</si>
  <si>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</si>
  <si>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</si>
  <si>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</si>
  <si>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</si>
  <si>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</si>
  <si>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</si>
  <si>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</si>
  <si>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</si>
  <si>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</si>
  <si>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</si>
  <si>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</si>
  <si>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</si>
  <si>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</si>
  <si>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</si>
  <si>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</si>
  <si>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</si>
  <si>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</si>
  <si>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</si>
  <si>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</si>
  <si>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</si>
  <si>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</si>
  <si>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</si>
  <si>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</si>
  <si>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</si>
  <si>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</si>
  <si>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</si>
  <si>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</si>
  <si>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</si>
  <si>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</si>
  <si>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</si>
  <si>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</si>
  <si>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</si>
  <si>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</si>
  <si>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</si>
  <si>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</si>
  <si>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</si>
  <si>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</si>
  <si>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</si>
  <si>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</si>
  <si>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</si>
  <si>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</si>
  <si>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</si>
  <si>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</si>
  <si>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</si>
  <si>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</si>
  <si>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</si>
  <si>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</si>
  <si>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</si>
  <si>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</si>
  <si>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</si>
  <si>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</si>
  <si>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</si>
  <si>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</si>
  <si>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</si>
  <si>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</si>
  <si>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</si>
  <si>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</si>
  <si>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</si>
  <si>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</si>
  <si>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</si>
  <si>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</si>
  <si>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</si>
  <si>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</si>
  <si>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</si>
  <si>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</si>
  <si>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</si>
  <si>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</si>
  <si>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</si>
  <si>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</si>
  <si>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</si>
  <si>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</si>
  <si>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</si>
  <si>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</si>
  <si>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</si>
  <si>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</si>
  <si>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</si>
  <si>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</si>
  <si>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</si>
  <si>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</si>
  <si>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</si>
  <si>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</si>
  <si>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</si>
  <si>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</si>
  <si>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</si>
  <si>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</si>
  <si>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</si>
  <si>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</si>
  <si>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</si>
  <si>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</si>
  <si>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</si>
  <si>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</si>
  <si>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</si>
  <si>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</si>
  <si>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</si>
  <si>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</si>
  <si>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</si>
  <si>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</si>
  <si>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</si>
  <si>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</si>
  <si>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</si>
  <si>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</si>
  <si>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</si>
  <si>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</si>
  <si>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</si>
  <si>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</si>
  <si>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</si>
  <si>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</si>
  <si>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</si>
  <si>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</si>
  <si>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</si>
  <si>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</si>
  <si>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</si>
  <si>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</si>
  <si>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</si>
  <si>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</si>
  <si>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</si>
  <si>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</si>
  <si>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</si>
  <si>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</si>
  <si>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</si>
  <si>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</si>
  <si>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</si>
  <si>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</si>
  <si>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</si>
  <si>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</si>
  <si>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</si>
  <si>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</si>
  <si>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</si>
  <si>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</si>
  <si>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</si>
  <si>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</si>
  <si>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</si>
  <si>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</si>
  <si>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</si>
  <si>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</si>
  <si>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</si>
  <si>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</si>
  <si>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</si>
  <si>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</si>
  <si>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</si>
  <si>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</si>
  <si>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</si>
  <si>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</si>
  <si>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</si>
  <si>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</si>
  <si>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</si>
  <si>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</si>
  <si>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</si>
  <si>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</si>
  <si>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</si>
  <si>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</si>
  <si>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</si>
  <si>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</si>
  <si>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</si>
  <si>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</si>
  <si>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</si>
  <si>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</si>
  <si>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</si>
  <si>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</si>
  <si>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</si>
  <si>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</si>
  <si>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</si>
  <si>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</si>
  <si>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</si>
  <si>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</si>
  <si>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</si>
  <si>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</si>
  <si>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</si>
  <si>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</si>
  <si>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</si>
  <si>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</si>
  <si>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</si>
  <si>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</si>
  <si>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</si>
  <si>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</si>
  <si>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</si>
  <si>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</si>
  <si>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</si>
  <si>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</si>
  <si>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</si>
  <si>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</si>
  <si>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</si>
  <si>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</si>
  <si>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</si>
  <si>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</si>
  <si>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</si>
  <si>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</si>
  <si>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</si>
  <si>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</si>
  <si>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</si>
  <si>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</si>
  <si>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</si>
  <si>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</si>
  <si>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</si>
  <si>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</si>
  <si>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</si>
  <si>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</si>
  <si>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</si>
  <si>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</si>
  <si>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</si>
  <si>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</si>
  <si>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</si>
  <si>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</si>
  <si>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</si>
  <si>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</si>
  <si>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</si>
  <si>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</si>
  <si>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</si>
  <si>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</si>
  <si>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</si>
  <si>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</si>
  <si>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</si>
  <si>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</si>
  <si>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</si>
  <si>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</si>
  <si>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</si>
  <si>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</si>
  <si>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</si>
  <si>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</si>
  <si>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</si>
  <si>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</si>
  <si>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</si>
  <si>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</si>
  <si>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</si>
  <si>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</si>
  <si>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</si>
  <si>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</si>
  <si>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</si>
  <si>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</si>
  <si>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</si>
  <si>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</si>
  <si>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</si>
  <si>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</si>
  <si>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</si>
  <si>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</si>
  <si>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</si>
  <si>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</si>
  <si>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</si>
  <si>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</si>
  <si>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</si>
  <si>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</si>
  <si>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</si>
  <si>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</si>
  <si>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</si>
  <si>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</si>
  <si>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</si>
  <si>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</si>
  <si>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</si>
  <si>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</si>
  <si>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</si>
  <si>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</si>
  <si>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</si>
  <si>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</si>
  <si>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</si>
  <si>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</si>
  <si>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</si>
  <si>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</si>
  <si>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</si>
  <si>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</si>
  <si>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</si>
  <si>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</si>
  <si>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</si>
  <si>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</si>
  <si>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</si>
  <si>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</si>
  <si>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</si>
  <si>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</si>
  <si>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</si>
  <si>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</si>
  <si>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</si>
  <si>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</si>
  <si>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</si>
  <si>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</si>
  <si>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</si>
  <si>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</si>
  <si>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</si>
  <si>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</si>
  <si>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</si>
  <si>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</si>
  <si>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</si>
  <si>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</si>
  <si>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</si>
  <si>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</si>
  <si>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</si>
  <si>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</si>
  <si>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</si>
  <si>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</si>
  <si>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</si>
  <si>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</si>
  <si>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</si>
  <si>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</si>
  <si>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</si>
  <si>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</si>
  <si>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</si>
  <si>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</si>
  <si>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</si>
  <si>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</si>
  <si>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</si>
  <si>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</si>
  <si>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</si>
  <si>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</si>
  <si>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</si>
  <si>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</si>
  <si>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</si>
  <si>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</si>
  <si>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</si>
  <si>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</si>
  <si>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</si>
  <si>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</si>
  <si>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</si>
  <si>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</si>
  <si>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</si>
  <si>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</si>
  <si>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</si>
  <si>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</si>
  <si>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</si>
  <si>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</si>
  <si>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</si>
  <si>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</si>
  <si>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</si>
  <si>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</si>
  <si>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</si>
  <si>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</si>
  <si>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</si>
  <si>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</si>
  <si>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</si>
  <si>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</si>
  <si>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</si>
  <si>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</si>
  <si>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</si>
  <si>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</si>
  <si>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</si>
  <si>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</si>
  <si>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</si>
  <si>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</si>
  <si>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</si>
  <si>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</si>
  <si>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</si>
  <si>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</si>
  <si>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</si>
  <si>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</si>
  <si>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</si>
  <si>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</si>
  <si>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</si>
  <si>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</si>
  <si>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</si>
  <si>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</si>
  <si>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</si>
  <si>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</si>
  <si>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</si>
  <si>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</si>
  <si>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</si>
  <si>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</si>
  <si>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</si>
  <si>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</si>
  <si>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</si>
  <si>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</si>
  <si>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</si>
  <si>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</si>
  <si>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</si>
  <si>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</si>
  <si>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</si>
  <si>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</si>
  <si>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</si>
  <si>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</si>
  <si>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</si>
  <si>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</si>
  <si>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</si>
  <si>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</si>
  <si>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</si>
  <si>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</si>
  <si>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</si>
  <si>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</si>
  <si>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</si>
  <si>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</si>
  <si>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</si>
  <si>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</si>
  <si>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</si>
  <si>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</si>
  <si>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</si>
  <si>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</si>
  <si>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</si>
  <si>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</si>
  <si>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</si>
  <si>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</si>
  <si>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</si>
  <si>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</si>
  <si>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</si>
  <si>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</si>
  <si>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</si>
  <si>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</si>
  <si>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</si>
  <si>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</si>
  <si>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</si>
  <si>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</si>
  <si>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</si>
  <si>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</si>
  <si>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</si>
  <si>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</si>
  <si>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</si>
  <si>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</si>
  <si>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</si>
  <si>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</si>
  <si>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</si>
  <si>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</si>
  <si>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</si>
  <si>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</si>
  <si>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</si>
  <si>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</si>
  <si>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</si>
  <si>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</si>
  <si>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</si>
  <si>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</si>
  <si>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</si>
  <si>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</si>
  <si>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</si>
  <si>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</si>
  <si>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</si>
  <si>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</si>
  <si>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</si>
  <si>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</si>
  <si>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</si>
  <si>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</si>
  <si>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</si>
  <si>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</si>
  <si>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</si>
  <si>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</si>
  <si>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</si>
  <si>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</si>
  <si>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</si>
  <si>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</si>
  <si>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</si>
  <si>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</si>
  <si>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</si>
  <si>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</si>
  <si>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</si>
  <si>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</si>
  <si>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</si>
  <si>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</si>
  <si>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</si>
  <si>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</si>
  <si>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</si>
  <si>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</si>
  <si>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</si>
  <si>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</si>
  <si>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</si>
  <si>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</si>
  <si>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</si>
  <si>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</si>
  <si>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</si>
  <si>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</si>
  <si>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</si>
  <si>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</si>
  <si>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</si>
  <si>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</si>
  <si>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</si>
  <si>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</si>
  <si>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</si>
  <si>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</si>
  <si>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</si>
  <si>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</si>
  <si>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</si>
  <si>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</si>
  <si>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</si>
  <si>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</si>
  <si>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</si>
  <si>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</si>
  <si>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</si>
  <si>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</si>
  <si>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</si>
  <si>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</si>
  <si>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</si>
  <si>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</si>
  <si>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</si>
  <si>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</si>
  <si>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</si>
  <si>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</si>
  <si>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</si>
  <si>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</si>
  <si>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</si>
  <si>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</si>
  <si>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</si>
  <si>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</si>
  <si>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</si>
  <si>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</si>
  <si>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</si>
  <si>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</si>
  <si>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</si>
  <si>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</si>
  <si>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</si>
  <si>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</si>
  <si>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</si>
  <si>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</si>
  <si>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</si>
  <si>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</si>
  <si>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</si>
  <si>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</si>
  <si>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</si>
  <si>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</si>
  <si>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</si>
  <si>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</si>
  <si>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</si>
  <si>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</si>
  <si>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</si>
  <si>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</si>
  <si>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</si>
  <si>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</si>
  <si>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</si>
  <si>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</si>
  <si>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</si>
  <si>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</si>
  <si>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</si>
  <si>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</si>
  <si>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</si>
  <si>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</si>
  <si>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</si>
  <si>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</si>
  <si>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</si>
  <si>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</si>
  <si>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</si>
  <si>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</si>
  <si>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</si>
  <si>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</si>
  <si>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</si>
  <si>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</si>
  <si>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</si>
  <si>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</si>
  <si>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</si>
  <si>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</si>
  <si>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</si>
  <si>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</si>
  <si>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</si>
  <si>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</si>
  <si>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</si>
  <si>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</si>
  <si>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</si>
  <si>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</si>
  <si>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</si>
  <si>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</si>
  <si>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</si>
  <si>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</si>
  <si>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</si>
  <si>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</si>
  <si>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</si>
  <si>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</si>
  <si>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</si>
  <si>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</si>
  <si>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</si>
  <si>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</si>
  <si>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</si>
  <si>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</si>
  <si>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</si>
  <si>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</si>
  <si>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</si>
  <si>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</si>
  <si>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</si>
  <si>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</si>
  <si>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</si>
  <si>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</si>
  <si>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</si>
  <si>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</si>
  <si>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</si>
  <si>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</si>
  <si>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</si>
  <si>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</si>
  <si>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</si>
  <si>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</si>
  <si>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</si>
  <si>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</si>
  <si>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</si>
  <si>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</si>
  <si>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</si>
  <si>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</si>
  <si>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</si>
  <si>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</si>
  <si>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</si>
  <si>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</si>
  <si>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</si>
  <si>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</si>
  <si>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</si>
  <si>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</si>
  <si>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</si>
  <si>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</si>
  <si>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</si>
  <si>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</si>
  <si>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</si>
  <si>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</si>
  <si>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</si>
  <si>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</si>
  <si>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</si>
  <si>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</si>
  <si>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</si>
  <si>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</si>
  <si>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</si>
  <si>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</si>
  <si>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</si>
  <si>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</si>
  <si>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</si>
  <si>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</si>
  <si>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</si>
  <si>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</si>
  <si>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</si>
  <si>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</si>
  <si>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</si>
  <si>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</si>
  <si>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</si>
  <si>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</si>
  <si>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</si>
  <si>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</si>
  <si>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</si>
  <si>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</si>
  <si>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</si>
  <si>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</si>
  <si>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</si>
  <si>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</si>
  <si>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</si>
  <si>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</si>
  <si>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</si>
  <si>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</si>
  <si>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</si>
  <si>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</si>
  <si>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</si>
  <si>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</si>
  <si>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</si>
  <si>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</si>
  <si>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</si>
  <si>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</si>
  <si>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</si>
  <si>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</si>
  <si>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</si>
  <si>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</si>
  <si>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</si>
  <si>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</si>
  <si>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</si>
  <si>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</si>
  <si>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</si>
  <si>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</si>
  <si>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</si>
  <si>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</si>
  <si>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</si>
  <si>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</si>
  <si>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</si>
  <si>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</si>
  <si>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</si>
  <si>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</si>
  <si>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</si>
  <si>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</si>
  <si>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</si>
  <si>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</si>
  <si>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</si>
  <si>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</si>
  <si>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</si>
  <si>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</si>
  <si>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</si>
  <si>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</si>
  <si>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</si>
  <si>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</si>
  <si>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</si>
  <si>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</si>
  <si>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</si>
  <si>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</si>
  <si>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</si>
  <si>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</si>
  <si>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</si>
  <si>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</si>
  <si>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</si>
  <si>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</si>
  <si>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</si>
  <si>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</si>
  <si>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</si>
  <si>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</si>
  <si>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</si>
  <si>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</si>
  <si>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</si>
  <si>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</si>
  <si>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</si>
  <si>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</si>
  <si>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</si>
  <si>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</si>
  <si>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</si>
  <si>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</si>
  <si>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</si>
  <si>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</si>
  <si>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</si>
  <si>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</si>
  <si>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</si>
  <si>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</si>
  <si>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</si>
  <si>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</si>
  <si>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</si>
  <si>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</si>
  <si>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</si>
  <si>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</si>
  <si>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</si>
  <si>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</si>
  <si>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</si>
  <si>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</si>
  <si>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</si>
  <si>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</si>
  <si>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</si>
  <si>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</si>
  <si>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</si>
  <si>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</si>
  <si>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</si>
  <si>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</si>
  <si>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</si>
  <si>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</si>
  <si>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</si>
  <si>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</si>
  <si>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</si>
  <si>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</si>
  <si>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</si>
  <si>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</si>
  <si>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</si>
  <si>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</si>
  <si>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</si>
  <si>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</si>
  <si>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</si>
  <si>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</si>
  <si>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</si>
  <si>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</si>
  <si>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</si>
  <si>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</si>
  <si>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</si>
  <si>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</si>
  <si>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</si>
  <si>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</si>
  <si>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</si>
  <si>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</si>
  <si>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</si>
  <si>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</si>
  <si>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</si>
  <si>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</si>
  <si>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</si>
  <si>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</si>
  <si>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</si>
  <si>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</si>
  <si>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</si>
  <si>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</si>
  <si>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</si>
  <si>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</si>
  <si>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</si>
  <si>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</si>
  <si>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</si>
  <si>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</si>
  <si>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</si>
  <si>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</si>
  <si>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</si>
  <si>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</si>
  <si>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</si>
  <si>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</si>
  <si>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</si>
  <si>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</si>
  <si>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</si>
  <si>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</si>
  <si>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</si>
  <si>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</si>
  <si>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</si>
  <si>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</si>
  <si>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</si>
  <si>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</si>
  <si>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</si>
  <si>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</si>
  <si>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</si>
  <si>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</si>
  <si>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</si>
  <si>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</si>
  <si>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</si>
  <si>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</si>
  <si>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</si>
  <si>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</si>
  <si>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</si>
  <si>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</si>
  <si>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</si>
  <si>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</si>
  <si>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</si>
  <si>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</si>
  <si>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</si>
  <si>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</si>
  <si>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</si>
  <si>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</si>
  <si>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</si>
  <si>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</si>
  <si>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</si>
  <si>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</si>
  <si>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</si>
  <si>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</si>
  <si>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</si>
  <si>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</si>
  <si>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</si>
  <si>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</si>
  <si>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</si>
  <si>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</si>
  <si>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</si>
  <si>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</si>
  <si>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</si>
  <si>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</si>
  <si>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</si>
  <si>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</si>
  <si>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</si>
  <si>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</si>
  <si>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</si>
  <si>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</si>
  <si>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</si>
  <si>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</si>
  <si>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</si>
  <si>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</si>
  <si>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</si>
  <si>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</si>
  <si>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</si>
  <si>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</si>
  <si>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</si>
  <si>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</si>
  <si>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</si>
  <si>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</si>
  <si>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</si>
  <si>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</si>
  <si>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</si>
  <si>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</si>
  <si>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</si>
  <si>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</si>
  <si>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</si>
  <si>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</si>
  <si>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</si>
  <si>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</si>
  <si>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</si>
  <si>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</si>
  <si>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</si>
  <si>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</si>
  <si>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</si>
  <si>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</si>
  <si>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</si>
  <si>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</si>
  <si>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</si>
  <si>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</si>
  <si>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</si>
  <si>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</si>
  <si>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</si>
  <si>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</si>
  <si>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</si>
  <si>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</si>
  <si>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</si>
  <si>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</si>
  <si>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</si>
  <si>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</si>
  <si>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</si>
  <si>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</si>
  <si>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</si>
  <si>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</si>
  <si>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</si>
  <si>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</si>
  <si>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</si>
  <si>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</si>
  <si>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</si>
  <si>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</si>
  <si>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</si>
  <si>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</si>
  <si>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</si>
  <si>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</si>
  <si>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</si>
  <si>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</si>
  <si>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</si>
  <si>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</si>
  <si>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</si>
  <si>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</si>
  <si>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</si>
  <si>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</si>
  <si>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</si>
  <si>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</si>
  <si>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</si>
  <si>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</si>
  <si>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</si>
  <si>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</si>
  <si>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</si>
  <si>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</si>
  <si>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</si>
  <si>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</si>
  <si>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</si>
  <si>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</si>
  <si>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</si>
  <si>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</si>
  <si>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</si>
  <si>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</si>
  <si>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</si>
  <si>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</si>
  <si>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</si>
  <si>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</si>
  <si>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</si>
  <si>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</si>
  <si>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</si>
  <si>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</si>
  <si>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</si>
  <si>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</si>
  <si>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</si>
  <si>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</si>
  <si>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</si>
  <si>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</si>
  <si>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</si>
  <si>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</si>
  <si>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</si>
  <si>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</si>
  <si>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</si>
  <si>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</si>
  <si>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</si>
  <si>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</si>
  <si>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</si>
  <si>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</si>
  <si>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</si>
  <si>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</si>
  <si>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</si>
  <si>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</si>
  <si>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</si>
  <si>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</si>
  <si>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</si>
  <si>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</si>
  <si>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</si>
  <si>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</si>
  <si>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</si>
  <si>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</si>
  <si>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</si>
  <si>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</si>
  <si>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</si>
  <si>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</si>
  <si>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</si>
  <si>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</si>
  <si>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</si>
  <si>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</si>
  <si>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</si>
  <si>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</si>
  <si>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</si>
  <si>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</si>
  <si>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</si>
  <si>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</si>
  <si>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</si>
  <si>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</si>
  <si>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</si>
  <si>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</si>
  <si>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</si>
  <si>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</si>
  <si>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</si>
  <si>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</si>
  <si>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</si>
  <si>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</si>
  <si>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</si>
  <si>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</si>
  <si>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</si>
  <si>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</si>
  <si>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</si>
  <si>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</si>
  <si>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</si>
  <si>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</si>
  <si>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</si>
  <si>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</si>
  <si>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</si>
  <si>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</si>
  <si>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</si>
  <si>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</si>
  <si>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</si>
  <si>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</si>
  <si>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</si>
  <si>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</si>
  <si>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</si>
  <si>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</si>
  <si>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</si>
  <si>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</si>
  <si>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</si>
  <si>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</si>
  <si>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</si>
  <si>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</si>
  <si>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</si>
  <si>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</si>
  <si>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</si>
  <si>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</si>
  <si>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</si>
  <si>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</si>
  <si>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</si>
  <si>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</si>
  <si>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</si>
  <si>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</si>
  <si>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</si>
  <si>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</si>
  <si>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</si>
  <si>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</si>
  <si>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</si>
  <si>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</si>
  <si>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</si>
  <si>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</si>
  <si>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</si>
  <si>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</si>
  <si>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</si>
  <si>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</si>
  <si>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</si>
  <si>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</si>
  <si>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</si>
  <si>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</si>
  <si>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</si>
  <si>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</si>
  <si>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</si>
  <si>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</si>
  <si>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</si>
  <si>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</si>
  <si>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</si>
  <si>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</si>
  <si>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</si>
  <si>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</si>
  <si>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</si>
  <si>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</si>
  <si>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</si>
  <si>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</si>
  <si>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</si>
  <si>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</si>
  <si>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</si>
  <si>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</si>
  <si>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</si>
  <si>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</si>
  <si>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</si>
  <si>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</si>
  <si>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</si>
  <si>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</si>
  <si>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</si>
  <si>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</si>
  <si>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</si>
  <si>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</si>
  <si>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</si>
  <si>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</si>
  <si>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</si>
  <si>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</si>
  <si>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</si>
  <si>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</si>
  <si>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</si>
  <si>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</si>
  <si>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</si>
  <si>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</si>
  <si>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</si>
  <si>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</si>
  <si>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</si>
  <si>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</si>
  <si>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</si>
  <si>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</si>
  <si>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</si>
  <si>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</si>
  <si>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</si>
  <si>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</si>
  <si>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</si>
  <si>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</si>
  <si>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</si>
  <si>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</si>
  <si>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</si>
  <si>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</si>
  <si>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</si>
  <si>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</si>
  <si>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</si>
  <si>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</si>
  <si>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</si>
  <si>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</si>
  <si>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</si>
  <si>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</si>
  <si>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</si>
  <si>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</si>
  <si>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</si>
  <si>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</si>
  <si>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</si>
  <si>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</si>
  <si>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</si>
  <si>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</si>
  <si>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</si>
  <si>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</si>
  <si>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</si>
  <si>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</si>
  <si>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</si>
  <si>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</si>
  <si>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</si>
  <si>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</si>
  <si>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</si>
  <si>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</si>
  <si>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</si>
  <si>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</si>
  <si>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</si>
  <si>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</si>
  <si>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</si>
  <si>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</si>
  <si>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</si>
  <si>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</si>
  <si>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</si>
  <si>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</si>
  <si>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</si>
  <si>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</si>
  <si>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</si>
  <si>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</si>
  <si>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</si>
  <si>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</si>
  <si>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</si>
  <si>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</si>
  <si>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</si>
  <si>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</si>
  <si>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</si>
  <si>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</si>
  <si>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</si>
  <si>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</si>
  <si>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</si>
  <si>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</si>
  <si>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</si>
  <si>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</si>
  <si>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</si>
  <si>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</si>
  <si>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</si>
  <si>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</si>
  <si>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</si>
  <si>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</si>
  <si>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</si>
  <si>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</si>
  <si>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</si>
  <si>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</si>
  <si>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</si>
  <si>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</si>
  <si>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</si>
  <si>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</si>
  <si>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</si>
  <si>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</si>
  <si>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</si>
  <si>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</si>
  <si>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</si>
  <si>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</si>
  <si>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</si>
  <si>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</si>
  <si>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</si>
  <si>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</si>
  <si>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</si>
  <si>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</si>
  <si>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</si>
  <si>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</si>
  <si>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</si>
  <si>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</si>
  <si>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</si>
  <si>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</si>
  <si>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</si>
  <si>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</si>
  <si>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</si>
  <si>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</si>
  <si>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</si>
  <si>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</si>
  <si>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</si>
  <si>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</si>
  <si>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</si>
  <si>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</si>
  <si>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</si>
  <si>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</si>
  <si>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</si>
  <si>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</si>
  <si>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</si>
  <si>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</si>
  <si>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</si>
  <si>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</si>
  <si>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</si>
  <si>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</si>
  <si>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</si>
  <si>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</si>
  <si>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</si>
  <si>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</si>
  <si>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</si>
  <si>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</si>
  <si>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</si>
  <si>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</si>
  <si>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</si>
  <si>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</si>
  <si>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</si>
  <si>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</si>
  <si>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</si>
  <si>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</si>
  <si>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</si>
  <si>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</si>
  <si>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</si>
  <si>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</si>
  <si>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</si>
  <si>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</si>
  <si>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</si>
  <si>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</si>
  <si>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</si>
  <si>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</si>
  <si>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</si>
  <si>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</si>
  <si>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</si>
  <si>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</si>
  <si>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</si>
  <si>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</si>
  <si>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</si>
  <si>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</si>
  <si>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</si>
  <si>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</si>
  <si>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</si>
  <si>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</si>
  <si>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</si>
  <si>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</si>
  <si>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</si>
  <si>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</si>
  <si>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</si>
  <si>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</si>
  <si>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</si>
  <si>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</si>
  <si>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</si>
  <si>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</si>
  <si>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</si>
  <si>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</si>
  <si>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</si>
  <si>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</si>
  <si>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</si>
  <si>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</si>
  <si>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</si>
  <si>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</si>
  <si>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</si>
  <si>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</si>
  <si>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</si>
  <si>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</si>
  <si>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</si>
  <si>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</si>
  <si>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</si>
  <si>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</si>
  <si>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</si>
  <si>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</si>
  <si>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</si>
  <si>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</si>
  <si>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</si>
  <si>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</si>
  <si>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</si>
  <si>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</si>
  <si>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</si>
  <si>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</si>
  <si>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</si>
  <si>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</si>
  <si>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</si>
  <si>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</si>
  <si>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</si>
  <si>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</si>
  <si>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</si>
  <si>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</si>
  <si>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</si>
  <si>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</si>
  <si>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</si>
  <si>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</si>
  <si>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</si>
  <si>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</si>
  <si>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</si>
  <si>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</si>
  <si>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</si>
  <si>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</si>
  <si>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</si>
  <si>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</si>
  <si>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</si>
  <si>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</si>
  <si>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</si>
  <si>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</si>
  <si>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</si>
  <si>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</si>
  <si>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</si>
  <si>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</si>
  <si>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</si>
  <si>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</si>
  <si>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</si>
  <si>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</si>
  <si>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</si>
  <si>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</si>
  <si>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</si>
  <si>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</si>
  <si>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</si>
  <si>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</si>
  <si>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</si>
  <si>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</si>
  <si>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</si>
  <si>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</si>
  <si>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</si>
  <si>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</si>
  <si>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</si>
  <si>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</si>
  <si>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</si>
  <si>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</si>
  <si>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</si>
  <si>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</si>
  <si>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</si>
  <si>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</si>
  <si>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</si>
  <si>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</si>
  <si>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</si>
  <si>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</si>
  <si>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</si>
  <si>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</si>
  <si>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</si>
  <si>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</si>
  <si>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</si>
  <si>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</si>
  <si>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</si>
  <si>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</si>
  <si>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</si>
  <si>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</si>
  <si>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</si>
  <si>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</si>
  <si>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</si>
  <si>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</si>
  <si>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</si>
  <si>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</si>
  <si>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</si>
  <si>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</si>
  <si>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</si>
  <si>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</si>
  <si>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</si>
  <si>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</si>
  <si>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</si>
  <si>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</si>
  <si>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</si>
  <si>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</si>
  <si>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</si>
  <si>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</si>
  <si>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</si>
  <si>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</si>
  <si>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</si>
  <si>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</si>
  <si>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</si>
  <si>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</si>
  <si>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</si>
  <si>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</si>
  <si>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</si>
  <si>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</si>
  <si>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</si>
  <si>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</si>
  <si>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</si>
  <si>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</si>
  <si>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</si>
  <si>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</si>
  <si>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</si>
  <si>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</si>
  <si>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</si>
  <si>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</si>
  <si>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</si>
  <si>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</si>
  <si>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</si>
  <si>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</si>
  <si>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</si>
  <si>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</si>
  <si>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</si>
  <si>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</si>
  <si>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</si>
  <si>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</si>
  <si>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</si>
  <si>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</si>
  <si>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</si>
  <si>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</si>
  <si>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</si>
  <si>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</si>
  <si>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</si>
  <si>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</si>
  <si>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</si>
  <si>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</si>
  <si>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</si>
  <si>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</si>
  <si>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</si>
  <si>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</si>
  <si>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</si>
  <si>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</si>
  <si>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</si>
  <si>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</si>
  <si>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</si>
  <si>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</si>
  <si>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</si>
  <si>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</si>
  <si>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</si>
  <si>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</si>
  <si>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</si>
  <si>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</si>
  <si>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</si>
  <si>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</si>
  <si>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</si>
  <si>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</si>
  <si>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</si>
  <si>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</si>
  <si>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</si>
  <si>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</si>
  <si>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</si>
  <si>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</si>
  <si>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</si>
  <si>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</si>
  <si>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</si>
  <si>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</si>
  <si>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</si>
  <si>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</si>
  <si>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</si>
  <si>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</si>
  <si>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</si>
  <si>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</si>
  <si>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</si>
  <si>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</si>
  <si>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</si>
  <si>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</si>
  <si>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</si>
  <si>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</si>
  <si>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</si>
  <si>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</si>
  <si>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</si>
  <si>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</si>
  <si>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</si>
  <si>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</si>
  <si>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</si>
  <si>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</si>
  <si>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</si>
  <si>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</si>
  <si>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</si>
  <si>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</si>
  <si>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</si>
  <si>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</si>
  <si>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</si>
  <si>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</si>
  <si>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</si>
  <si>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</si>
  <si>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</si>
  <si>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</si>
  <si>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</si>
  <si>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</si>
  <si>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</si>
  <si>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</si>
  <si>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</si>
  <si>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</si>
  <si>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</si>
  <si>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</si>
  <si>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</si>
  <si>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</si>
  <si>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</si>
  <si>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</si>
  <si>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</si>
  <si>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</si>
  <si>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</si>
  <si>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</si>
  <si>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</si>
  <si>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</si>
  <si>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</si>
  <si>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</si>
  <si>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</si>
  <si>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</si>
  <si>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</si>
  <si>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</si>
  <si>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</si>
  <si>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</si>
  <si>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</si>
  <si>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</si>
  <si>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</si>
  <si>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</si>
  <si>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</si>
  <si>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</si>
  <si>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</si>
  <si>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</si>
  <si>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</si>
  <si>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</si>
  <si>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</si>
  <si>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</si>
  <si>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</si>
  <si>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</si>
  <si>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</si>
  <si>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</si>
  <si>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</si>
  <si>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</si>
  <si>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</si>
  <si>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</si>
  <si>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</si>
  <si>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</si>
  <si>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</si>
  <si>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</si>
  <si>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</si>
  <si>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</si>
  <si>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</si>
  <si>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</si>
  <si>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</si>
  <si>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</si>
  <si>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</si>
  <si>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</si>
  <si>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</si>
  <si>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</si>
  <si>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</si>
  <si>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</si>
  <si>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</si>
  <si>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</si>
  <si>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</si>
  <si>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</si>
  <si>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</si>
  <si>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</si>
  <si>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</si>
  <si>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</si>
  <si>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</si>
  <si>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</si>
  <si>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</si>
  <si>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</si>
  <si>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</si>
  <si>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</si>
  <si>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</si>
  <si>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</si>
  <si>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</si>
  <si>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</si>
  <si>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</si>
  <si>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</si>
  <si>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</si>
  <si>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</si>
  <si>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</si>
  <si>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</si>
  <si>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</si>
  <si>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</si>
  <si>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</si>
  <si>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</si>
  <si>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</si>
  <si>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</si>
  <si>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</si>
  <si>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</si>
  <si>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</si>
  <si>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</si>
  <si>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</si>
  <si>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</si>
  <si>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</si>
  <si>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</si>
  <si>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</si>
  <si>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</si>
  <si>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</si>
  <si>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</si>
  <si>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</si>
  <si>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</si>
  <si>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</si>
  <si>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</si>
  <si>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</si>
  <si>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</si>
  <si>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</si>
  <si>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</si>
  <si>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</si>
  <si>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</si>
  <si>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</si>
  <si>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</si>
  <si>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</si>
  <si>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</si>
  <si>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</si>
  <si>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</si>
  <si>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</si>
  <si>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</si>
  <si>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</si>
  <si>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</si>
  <si>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</si>
  <si>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</si>
  <si>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</si>
  <si>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</si>
  <si>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</si>
  <si>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</si>
  <si>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</si>
  <si>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</si>
  <si>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</si>
  <si>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</si>
  <si>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</si>
  <si>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</si>
  <si>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</si>
  <si>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</si>
  <si>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</si>
  <si>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</si>
  <si>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</si>
  <si>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</si>
  <si>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</si>
  <si>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</si>
  <si>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</si>
  <si>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</si>
  <si>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</si>
  <si>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</si>
  <si>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</si>
  <si>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</si>
  <si>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</si>
  <si>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</si>
  <si>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</si>
  <si>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</si>
  <si>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</si>
  <si>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</si>
  <si>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</si>
  <si>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</si>
  <si>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</si>
  <si>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</si>
  <si>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</si>
  <si>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</si>
  <si>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</si>
  <si>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</si>
  <si>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</si>
  <si>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</si>
  <si>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</si>
  <si>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</si>
  <si>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</si>
  <si>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</si>
  <si>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</si>
  <si>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</si>
  <si>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</si>
  <si>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</si>
  <si>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</si>
  <si>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</si>
  <si>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</si>
  <si>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</si>
  <si>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</si>
  <si>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</si>
  <si>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</si>
  <si>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</si>
  <si>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</si>
  <si>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</si>
  <si>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</si>
  <si>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</si>
  <si>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</si>
  <si>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</si>
  <si>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</si>
  <si>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</si>
  <si>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</si>
  <si>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</si>
  <si>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</si>
  <si>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</si>
  <si>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</si>
  <si>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</si>
  <si>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</si>
  <si>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</si>
  <si>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</si>
  <si>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</si>
  <si>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</si>
  <si>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</si>
  <si>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</si>
  <si>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</si>
  <si>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</si>
  <si>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</si>
  <si>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</si>
  <si>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</si>
  <si>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</si>
  <si>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</si>
  <si>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</si>
  <si>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</si>
  <si>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</si>
  <si>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</si>
  <si>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</si>
  <si>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</si>
  <si>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</si>
  <si>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</si>
  <si>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</si>
  <si>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</si>
  <si>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</si>
  <si>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</si>
  <si>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</si>
  <si>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</si>
  <si>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</si>
  <si>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</si>
  <si>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</si>
  <si>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</si>
  <si>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</si>
  <si>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</si>
  <si>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</si>
  <si>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</si>
  <si>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</si>
  <si>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</si>
  <si>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</si>
  <si>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</si>
  <si>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</si>
  <si>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</si>
  <si>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</si>
  <si>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</si>
  <si>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</si>
  <si>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</si>
  <si>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</si>
  <si>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</si>
  <si>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</si>
  <si>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</si>
  <si>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</si>
  <si>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</si>
  <si>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</si>
  <si>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</si>
  <si>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</si>
  <si>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</si>
  <si>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</si>
  <si>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</si>
  <si>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</si>
  <si>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</si>
  <si>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</si>
  <si>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</si>
  <si>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</si>
  <si>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</si>
  <si>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</si>
  <si>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</si>
  <si>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</si>
  <si>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</si>
  <si>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</si>
  <si>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</si>
  <si>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</si>
  <si>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</si>
  <si>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</si>
  <si>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</si>
  <si>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</si>
  <si>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</si>
  <si>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</si>
  <si>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</si>
  <si>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</si>
  <si>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</si>
  <si>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</si>
  <si>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</si>
  <si>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</si>
  <si>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</si>
  <si>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</si>
  <si>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</si>
  <si>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</si>
  <si>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</si>
  <si>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</si>
  <si>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</si>
  <si>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</si>
  <si>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</si>
  <si>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</si>
  <si>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</si>
  <si>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</si>
  <si>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</si>
  <si>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</si>
  <si>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</si>
  <si>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</si>
  <si>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</si>
  <si>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</si>
  <si>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</si>
  <si>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</si>
  <si>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</si>
  <si>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</si>
  <si>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</si>
  <si>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</si>
  <si>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</si>
  <si>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</si>
  <si>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</si>
  <si>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</si>
  <si>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</si>
  <si>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</si>
  <si>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</si>
  <si>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</si>
  <si>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</si>
  <si>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</si>
  <si>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</si>
  <si>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</si>
  <si>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</si>
  <si>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</si>
  <si>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</si>
  <si>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</si>
  <si>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</si>
  <si>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</si>
  <si>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</si>
  <si>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</si>
  <si>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</si>
  <si>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</si>
  <si>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</si>
  <si>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</si>
  <si>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</si>
  <si>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</si>
  <si>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</si>
  <si>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</si>
  <si>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</si>
  <si>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</si>
  <si>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</si>
  <si>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</si>
  <si>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</si>
  <si>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</si>
  <si>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</si>
  <si>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</si>
  <si>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</si>
  <si>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</si>
  <si>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</si>
  <si>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</si>
  <si>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</si>
  <si>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</si>
  <si>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</si>
  <si>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</si>
  <si>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</si>
  <si>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</si>
  <si>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</si>
  <si>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</si>
  <si>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</si>
  <si>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</si>
  <si>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</si>
  <si>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</si>
  <si>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</si>
  <si>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</si>
  <si>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</si>
  <si>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</si>
  <si>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</si>
  <si>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</si>
  <si>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</si>
  <si>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</si>
  <si>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</si>
  <si>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</si>
  <si>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</si>
  <si>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</si>
  <si>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</si>
  <si>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</si>
  <si>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</si>
  <si>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</si>
  <si>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</si>
  <si>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</si>
  <si>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</si>
  <si>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</si>
  <si>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</si>
  <si>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</si>
  <si>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</si>
  <si>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</si>
  <si>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</si>
  <si>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</si>
  <si>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</si>
  <si>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</si>
  <si>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</si>
  <si>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</si>
  <si>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</si>
  <si>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</si>
  <si>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</si>
  <si>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</si>
  <si>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</si>
  <si>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</si>
  <si>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</si>
  <si>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</si>
  <si>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</si>
  <si>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</si>
  <si>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</si>
  <si>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</si>
  <si>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</si>
  <si>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</si>
  <si>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</si>
  <si>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</si>
  <si>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</si>
  <si>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</si>
  <si>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</si>
  <si>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</si>
  <si>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</si>
  <si>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</si>
  <si>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</si>
  <si>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</si>
  <si>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</si>
  <si>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</si>
  <si>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</si>
  <si>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</si>
  <si>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</si>
  <si>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</si>
  <si>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</si>
  <si>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</si>
  <si>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</si>
  <si>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</si>
  <si>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</si>
  <si>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</si>
  <si>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</si>
  <si>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</si>
  <si>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</si>
  <si>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</si>
  <si>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</si>
  <si>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</si>
  <si>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</si>
  <si>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</si>
  <si>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</si>
  <si>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</si>
  <si>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</si>
  <si>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</si>
  <si>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</si>
  <si>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</si>
  <si>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</si>
  <si>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</si>
  <si>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</si>
  <si>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</si>
  <si>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</si>
  <si>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</si>
  <si>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</si>
  <si>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</si>
  <si>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</si>
  <si>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</si>
  <si>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</si>
  <si>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</si>
  <si>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</si>
  <si>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</si>
  <si>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</si>
  <si>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</si>
  <si>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</si>
  <si>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</si>
  <si>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</si>
  <si>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</si>
  <si>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</si>
  <si>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</si>
  <si>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</si>
  <si>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</si>
  <si>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</si>
  <si>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</si>
  <si>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</si>
  <si>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</si>
  <si>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</si>
  <si>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</si>
  <si>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</si>
  <si>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</si>
  <si>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</si>
  <si>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</si>
  <si>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</si>
  <si>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</si>
  <si>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</si>
  <si>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</si>
  <si>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</si>
  <si>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</si>
  <si>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</si>
  <si>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</si>
  <si>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</si>
  <si>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</si>
  <si>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</si>
  <si>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</si>
  <si>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</si>
  <si>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</si>
  <si>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</si>
  <si>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</si>
  <si>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</si>
  <si>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</si>
  <si>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</si>
  <si>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</si>
  <si>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</si>
  <si>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</si>
  <si>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</si>
  <si>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</si>
  <si>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</si>
  <si>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</si>
  <si>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</si>
  <si>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</si>
  <si>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</si>
  <si>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</si>
  <si>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</si>
  <si>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</si>
  <si>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</si>
  <si>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</si>
  <si>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</si>
  <si>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</si>
  <si>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</si>
  <si>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</si>
  <si>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</si>
  <si>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</si>
  <si>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</si>
  <si>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</si>
  <si>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</si>
  <si>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</si>
  <si>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</si>
  <si>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</si>
  <si>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</si>
  <si>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</si>
  <si>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</si>
  <si>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</si>
  <si>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</si>
  <si>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</si>
  <si>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</si>
  <si>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</si>
  <si>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</si>
  <si>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</si>
  <si>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</si>
  <si>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</si>
  <si>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</si>
  <si>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</si>
  <si>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</si>
  <si>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</si>
  <si>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</si>
  <si>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</si>
  <si>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</si>
  <si>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</si>
  <si>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</si>
  <si>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</si>
  <si>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</si>
  <si>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</si>
  <si>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</si>
  <si>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</si>
  <si>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</si>
  <si>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</si>
  <si>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</si>
  <si>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</si>
  <si>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</si>
  <si>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</si>
  <si>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</si>
  <si>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</si>
  <si>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</si>
  <si>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</si>
  <si>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</si>
  <si>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</si>
  <si>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</si>
  <si>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</si>
  <si>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</si>
  <si>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</si>
  <si>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</si>
  <si>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</si>
  <si>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</si>
  <si>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</si>
  <si>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</si>
  <si>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</si>
  <si>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</si>
  <si>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</si>
  <si>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</si>
  <si>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</si>
  <si>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</si>
  <si>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</si>
  <si>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</si>
  <si>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</si>
  <si>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</si>
  <si>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</si>
  <si>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</si>
  <si>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</si>
  <si>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</si>
  <si>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</si>
  <si>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</si>
  <si>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</si>
  <si>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</si>
  <si>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</si>
  <si>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</si>
  <si>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</si>
  <si>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</si>
  <si>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</si>
  <si>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</si>
  <si>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</si>
  <si>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</si>
  <si>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</si>
  <si>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</si>
  <si>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</si>
  <si>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</si>
  <si>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</si>
  <si>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</si>
  <si>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</si>
  <si>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</si>
  <si>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</si>
  <si>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</si>
  <si>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</si>
  <si>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</si>
  <si>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</si>
  <si>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</si>
  <si>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</si>
  <si>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</si>
  <si>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</si>
  <si>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</si>
  <si>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</si>
  <si>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</si>
  <si>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</si>
  <si>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</si>
  <si>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</si>
  <si>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</si>
  <si>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</si>
  <si>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</si>
  <si>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</si>
  <si>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</si>
  <si>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</si>
  <si>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</si>
  <si>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</si>
  <si>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</si>
  <si>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</si>
  <si>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</si>
  <si>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</si>
  <si>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</si>
  <si>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</si>
  <si>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</si>
  <si>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</si>
  <si>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</si>
  <si>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</si>
  <si>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</si>
  <si>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</si>
  <si>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</si>
  <si>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</si>
  <si>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</si>
  <si>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</si>
  <si>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</si>
  <si>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</si>
  <si>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</si>
  <si>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</si>
  <si>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</si>
  <si>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</si>
  <si>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</si>
  <si>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</si>
  <si>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</si>
  <si>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</si>
  <si>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</si>
  <si>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</si>
  <si>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</si>
  <si>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</si>
  <si>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</si>
  <si>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</si>
  <si>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</si>
  <si>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</si>
  <si>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</si>
  <si>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</si>
  <si>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</si>
  <si>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</si>
  <si>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</si>
  <si>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</si>
  <si>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</si>
  <si>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</si>
  <si>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</si>
  <si>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</si>
  <si>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</si>
  <si>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</si>
  <si>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</si>
  <si>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</si>
  <si>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</si>
  <si>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</si>
  <si>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</si>
  <si>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</si>
  <si>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</si>
  <si>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</si>
  <si>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</si>
  <si>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</si>
  <si>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</si>
  <si>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</si>
  <si>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</si>
  <si>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</si>
  <si>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</si>
  <si>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</si>
  <si>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</si>
  <si>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</si>
  <si>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</si>
  <si>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</si>
  <si>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</si>
  <si>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</si>
  <si>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</si>
  <si>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</si>
  <si>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</si>
  <si>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</si>
  <si>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</si>
  <si>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</si>
  <si>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</si>
  <si>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</si>
  <si>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</si>
  <si>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</si>
  <si>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</si>
  <si>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</si>
  <si>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</si>
  <si>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</si>
  <si>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</si>
  <si>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</si>
  <si>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</si>
  <si>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</si>
  <si>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</si>
  <si>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</si>
  <si>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</si>
  <si>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</si>
  <si>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</si>
  <si>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</si>
  <si>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</si>
  <si>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</si>
  <si>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</si>
  <si>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</si>
  <si>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</si>
  <si>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</si>
  <si>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</si>
  <si>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</si>
  <si>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</si>
  <si>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</si>
  <si>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</si>
  <si>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</si>
  <si>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</si>
  <si>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</si>
  <si>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</si>
  <si>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</si>
  <si>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</si>
  <si>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</si>
  <si>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</si>
  <si>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</si>
  <si>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</si>
  <si>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</si>
  <si>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</si>
  <si>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</si>
  <si>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</si>
  <si>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</si>
  <si>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</si>
  <si>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</si>
  <si>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</si>
  <si>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</si>
  <si>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</si>
  <si>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</si>
  <si>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</si>
  <si>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</si>
  <si>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</si>
  <si>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</si>
  <si>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</si>
  <si>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</si>
  <si>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</si>
  <si>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</si>
  <si>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</si>
  <si>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</si>
  <si>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</si>
  <si>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</si>
  <si>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</si>
  <si>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</si>
  <si>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</si>
  <si>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</si>
  <si>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</si>
  <si>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</si>
  <si>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</si>
  <si>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</si>
  <si>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</si>
  <si>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</si>
  <si>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</si>
  <si>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</si>
  <si>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</si>
  <si>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</si>
  <si>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</si>
  <si>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</si>
  <si>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</si>
  <si>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</si>
  <si>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</si>
  <si>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</si>
  <si>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</si>
  <si>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</si>
  <si>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</si>
  <si>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</si>
  <si>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</si>
  <si>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</si>
  <si>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</si>
  <si>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</si>
  <si>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</si>
  <si>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</si>
  <si>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</si>
  <si>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</si>
  <si>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</si>
  <si>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</si>
  <si>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</si>
  <si>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</si>
  <si>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</si>
  <si>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</si>
  <si>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</si>
  <si>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</si>
  <si>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</si>
  <si>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</si>
  <si>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</si>
  <si>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</si>
  <si>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</si>
  <si>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</si>
  <si>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</si>
  <si>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</si>
  <si>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</si>
  <si>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</si>
  <si>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</si>
  <si>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</si>
  <si>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</si>
  <si>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</si>
  <si>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</si>
  <si>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</si>
  <si>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</si>
  <si>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</si>
  <si>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</si>
  <si>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</si>
  <si>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</si>
  <si>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</si>
  <si>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</si>
  <si>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</si>
  <si>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</si>
  <si>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</si>
  <si>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</si>
  <si>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</si>
  <si>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</si>
  <si>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</si>
  <si>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</si>
  <si>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</si>
  <si>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</si>
  <si>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</si>
  <si>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</si>
  <si>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</si>
  <si>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</si>
  <si>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</si>
  <si>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</si>
  <si>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</si>
  <si>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</si>
  <si>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</si>
  <si>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</si>
  <si>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</si>
  <si>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</si>
  <si>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</si>
  <si>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</si>
  <si>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</si>
  <si>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</si>
  <si>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</si>
  <si>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</si>
  <si>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</si>
  <si>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</si>
  <si>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</si>
  <si>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</si>
  <si>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</si>
  <si>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</si>
  <si>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</si>
  <si>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</si>
  <si>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</si>
  <si>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</si>
  <si>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</si>
  <si>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</si>
  <si>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</si>
  <si>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</si>
  <si>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</si>
  <si>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</si>
  <si>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</si>
  <si>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</si>
  <si>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</si>
  <si>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</si>
  <si>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</si>
  <si>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</si>
  <si>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</si>
  <si>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</si>
  <si>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</si>
  <si>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</si>
  <si>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</si>
  <si>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</si>
  <si>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</si>
  <si>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</si>
  <si>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</si>
  <si>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</si>
  <si>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</si>
  <si>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</si>
  <si>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</si>
  <si>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</si>
  <si>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</si>
  <si>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</si>
  <si>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</si>
  <si>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</si>
  <si>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</si>
  <si>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</si>
  <si>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</si>
  <si>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</si>
  <si>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</si>
  <si>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</si>
  <si>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</si>
  <si>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</si>
  <si>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</si>
  <si>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</si>
  <si>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</si>
  <si>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</si>
  <si>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</si>
  <si>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</si>
  <si>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</si>
  <si>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</si>
  <si>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</si>
  <si>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</si>
  <si>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</si>
  <si>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</si>
  <si>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</si>
  <si>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</si>
  <si>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</si>
  <si>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</si>
  <si>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</si>
  <si>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</si>
  <si>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</si>
  <si>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</si>
  <si>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</si>
  <si>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</si>
  <si>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</si>
  <si>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</si>
  <si>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</si>
  <si>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</si>
  <si>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</si>
  <si>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</si>
  <si>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</si>
  <si>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</si>
  <si>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</si>
  <si>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</si>
  <si>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</si>
  <si>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</si>
  <si>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</si>
  <si>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</si>
  <si>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</si>
  <si>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</si>
  <si>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</si>
  <si>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</si>
  <si>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</si>
  <si>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</si>
  <si>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</si>
  <si>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</si>
  <si>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</si>
  <si>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</si>
  <si>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</si>
  <si>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</si>
  <si>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</si>
  <si>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</si>
  <si>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</si>
  <si>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</si>
  <si>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</si>
  <si>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</si>
  <si>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</si>
  <si>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</si>
  <si>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</si>
  <si>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</si>
  <si>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</si>
  <si>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</si>
  <si>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</si>
  <si>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</si>
  <si>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</si>
  <si>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</si>
  <si>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</si>
  <si>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</si>
  <si>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</si>
  <si>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</si>
  <si>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</si>
  <si>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</si>
  <si>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</si>
  <si>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</si>
  <si>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</si>
  <si>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</si>
  <si>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</si>
  <si>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</si>
  <si>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</si>
  <si>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</si>
  <si>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</si>
  <si>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</si>
  <si>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</si>
  <si>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</si>
  <si>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</si>
  <si>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</si>
  <si>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</si>
  <si>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</si>
  <si>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</si>
  <si>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</si>
  <si>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</si>
  <si>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</si>
  <si>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</si>
  <si>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</si>
  <si>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</si>
  <si>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</si>
  <si>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</si>
  <si>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</si>
  <si>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</si>
  <si>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</si>
  <si>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</si>
  <si>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</si>
  <si>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</si>
  <si>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</si>
  <si>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</si>
  <si>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</si>
  <si>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</si>
  <si>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</si>
  <si>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</si>
  <si>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</si>
  <si>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</si>
  <si>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</si>
  <si>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</si>
  <si>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</si>
  <si>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</si>
  <si>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</si>
  <si>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</si>
  <si>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</si>
  <si>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</si>
  <si>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</si>
  <si>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</si>
  <si>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</si>
  <si>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</si>
  <si>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</si>
  <si>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</si>
  <si>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</si>
  <si>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</si>
  <si>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</si>
  <si>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</si>
  <si>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</si>
  <si>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</si>
  <si>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</si>
  <si>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</si>
  <si>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</si>
  <si>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</si>
  <si>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</si>
  <si>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</si>
  <si>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</si>
  <si>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</si>
  <si>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</si>
  <si>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</si>
  <si>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</si>
  <si>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</si>
  <si>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</si>
  <si>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</si>
  <si>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</si>
  <si>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</si>
  <si>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</si>
  <si>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</si>
  <si>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</si>
  <si>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</si>
  <si>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</si>
  <si>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</si>
  <si>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</si>
  <si>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</si>
  <si>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</si>
  <si>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</si>
  <si>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</si>
  <si>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</si>
  <si>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</si>
  <si>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</si>
  <si>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</si>
  <si>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</si>
  <si>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</si>
  <si>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</si>
  <si>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</si>
  <si>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</si>
  <si>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</si>
  <si>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</si>
  <si>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</si>
  <si>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</si>
  <si>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</si>
  <si>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</si>
  <si>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</si>
  <si>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</si>
  <si>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</si>
  <si>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</si>
  <si>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</si>
  <si>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</si>
  <si>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</si>
  <si>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</si>
  <si>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</si>
  <si>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</si>
  <si>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</si>
  <si>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</si>
  <si>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</si>
  <si>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</si>
  <si>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</si>
  <si>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</si>
  <si>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</si>
  <si>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</si>
  <si>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</si>
  <si>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</si>
  <si>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</si>
  <si>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</si>
  <si>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</si>
  <si>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</si>
  <si>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</si>
  <si>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</si>
  <si>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</si>
  <si>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</si>
  <si>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</si>
  <si>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</si>
  <si>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</si>
  <si>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</si>
  <si>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</si>
  <si>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</si>
  <si>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</si>
  <si>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</si>
  <si>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</si>
  <si>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</si>
  <si>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</si>
  <si>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</si>
  <si>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</si>
  <si>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</si>
  <si>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</si>
  <si>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</si>
  <si>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</si>
  <si>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</si>
  <si>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</si>
  <si>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</si>
  <si>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</si>
  <si>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</si>
  <si>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</si>
  <si>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</si>
  <si>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</si>
  <si>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</si>
  <si>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</si>
  <si>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</si>
  <si>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</si>
  <si>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</si>
  <si>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</si>
  <si>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</si>
  <si>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</si>
  <si>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</si>
  <si>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</si>
  <si>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</si>
  <si>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</si>
  <si>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</si>
  <si>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</si>
  <si>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</si>
  <si>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</si>
  <si>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</si>
  <si>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</si>
  <si>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</si>
  <si>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</si>
  <si>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</si>
  <si>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</si>
  <si>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</si>
  <si>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</si>
  <si>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</si>
  <si>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</si>
  <si>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</si>
  <si>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</si>
  <si>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</si>
  <si>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</si>
  <si>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</si>
  <si>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</si>
  <si>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</si>
  <si>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</si>
  <si>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</si>
  <si>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</si>
  <si>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</si>
  <si>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</si>
  <si>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</si>
  <si>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</si>
  <si>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</si>
  <si>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</si>
  <si>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</si>
  <si>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</si>
  <si>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</si>
  <si>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</si>
  <si>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</si>
  <si>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</si>
  <si>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</si>
  <si>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</si>
  <si>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</si>
  <si>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</si>
  <si>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</si>
  <si>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</si>
  <si>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</si>
  <si>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</si>
  <si>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</si>
  <si>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</si>
  <si>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</si>
  <si>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</si>
  <si>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</si>
  <si>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</si>
  <si>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</si>
  <si>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</si>
  <si>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</si>
  <si>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</si>
  <si>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</si>
  <si>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</si>
  <si>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</si>
  <si>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</si>
  <si>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</si>
  <si>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</si>
  <si>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</si>
  <si>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</si>
  <si>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</si>
  <si>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</si>
  <si>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</si>
  <si>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</si>
  <si>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</si>
  <si>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</si>
  <si>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</si>
  <si>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</si>
  <si>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</si>
  <si>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</si>
  <si>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</si>
  <si>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</si>
  <si>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</si>
  <si>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</si>
  <si>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</si>
  <si>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</si>
  <si>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</si>
  <si>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</si>
  <si>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</si>
  <si>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</si>
  <si>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</si>
  <si>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</si>
  <si>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</si>
  <si>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</si>
  <si>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</si>
  <si>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</si>
  <si>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</si>
  <si>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</si>
  <si>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</si>
  <si>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</si>
  <si>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</si>
  <si>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</si>
  <si>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</si>
  <si>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</si>
  <si>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</si>
  <si>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</si>
  <si>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</si>
  <si>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</si>
  <si>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</si>
  <si>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</si>
  <si>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</si>
  <si>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</si>
  <si>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</si>
  <si>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</si>
  <si>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</si>
  <si>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</si>
  <si>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</si>
  <si>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</si>
  <si>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</si>
  <si>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</si>
  <si>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</si>
  <si>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</si>
  <si>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</si>
  <si>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</si>
  <si>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</si>
  <si>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</si>
  <si>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</si>
  <si>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</si>
  <si>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</si>
  <si>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</si>
  <si>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</si>
  <si>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</si>
  <si>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</si>
  <si>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</si>
  <si>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</si>
  <si>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</si>
  <si>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</si>
  <si>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</si>
  <si>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</si>
  <si>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</si>
  <si>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</si>
  <si>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</si>
  <si>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</si>
  <si>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</si>
  <si>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</si>
  <si>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</si>
  <si>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</si>
  <si>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</si>
  <si>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</si>
  <si>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</si>
  <si>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</si>
  <si>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</si>
  <si>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</si>
  <si>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</si>
  <si>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</si>
  <si>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</si>
  <si>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</si>
  <si>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</si>
  <si>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</si>
  <si>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</si>
  <si>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</si>
  <si>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</si>
  <si>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</si>
  <si>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</si>
  <si>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</si>
  <si>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</si>
  <si>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</si>
  <si>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</si>
  <si>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</si>
  <si>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</si>
  <si>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</si>
  <si>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</si>
  <si>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</si>
  <si>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</si>
  <si>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</si>
  <si>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</si>
  <si>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</si>
  <si>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</si>
  <si>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</si>
  <si>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</si>
  <si>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</si>
  <si>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</si>
  <si>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</si>
  <si>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</si>
  <si>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</si>
  <si>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</si>
  <si>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</si>
  <si>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</si>
  <si>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</si>
  <si>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</si>
  <si>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</si>
  <si>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</si>
  <si>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</si>
  <si>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</si>
  <si>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</si>
  <si>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</si>
  <si>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</si>
  <si>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</si>
  <si>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</si>
  <si>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</si>
  <si>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</si>
  <si>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</si>
  <si>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</si>
  <si>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</si>
  <si>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</si>
  <si>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</si>
  <si>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</si>
  <si>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</si>
  <si>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</si>
  <si>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</si>
  <si>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</si>
  <si>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</si>
  <si>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</si>
  <si>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</si>
  <si>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</si>
  <si>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</si>
  <si>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</si>
  <si>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</si>
  <si>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</si>
  <si>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</si>
  <si>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</si>
  <si>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</si>
  <si>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</si>
  <si>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</si>
  <si>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</si>
  <si>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</si>
  <si>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</si>
  <si>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</si>
  <si>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</si>
  <si>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</si>
  <si>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</si>
  <si>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</si>
  <si>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</si>
  <si>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</si>
  <si>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</si>
  <si>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</si>
  <si>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</si>
  <si>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</si>
  <si>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</si>
  <si>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</si>
  <si>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</si>
  <si>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</si>
  <si>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</si>
  <si>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</si>
  <si>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</si>
  <si>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</si>
  <si>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</si>
  <si>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</si>
  <si>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</si>
  <si>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</si>
  <si>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</si>
  <si>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</si>
  <si>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</si>
  <si>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</si>
  <si>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</si>
  <si>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</si>
  <si>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</si>
  <si>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</si>
  <si>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</si>
  <si>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</si>
  <si>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</si>
  <si>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</si>
  <si>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</si>
  <si>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</si>
  <si>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</si>
  <si>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</si>
  <si>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</si>
  <si>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</si>
  <si>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</si>
  <si>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</si>
  <si>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</si>
  <si>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</si>
  <si>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</si>
  <si>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</si>
  <si>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</si>
  <si>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</si>
  <si>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</si>
  <si>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</si>
  <si>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</si>
  <si>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</si>
  <si>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</si>
  <si>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</si>
  <si>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</si>
  <si>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</si>
  <si>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</si>
  <si>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</si>
  <si>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</si>
  <si>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</si>
  <si>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</si>
  <si>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</si>
  <si>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</si>
  <si>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</si>
  <si>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</si>
  <si>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</si>
  <si>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</si>
  <si>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</si>
  <si>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</si>
  <si>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</si>
  <si>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</si>
  <si>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</si>
  <si>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</si>
  <si>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</si>
  <si>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</si>
  <si>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</si>
  <si>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</si>
  <si>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</si>
  <si>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</si>
  <si>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</si>
  <si>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</si>
  <si>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</si>
  <si>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</si>
  <si>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</si>
  <si>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</si>
  <si>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</si>
  <si>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</si>
  <si>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</si>
  <si>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</si>
  <si>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</si>
  <si>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</si>
  <si>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</si>
  <si>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</si>
  <si>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</si>
  <si>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</si>
  <si>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</si>
  <si>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</si>
  <si>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</si>
  <si>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</si>
  <si>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</si>
  <si>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</si>
  <si>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</si>
  <si>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</si>
  <si>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</si>
  <si>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</si>
  <si>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</si>
  <si>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</si>
  <si>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</si>
  <si>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</si>
  <si>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</si>
  <si>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</si>
  <si>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</si>
  <si>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</si>
  <si>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</si>
  <si>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</si>
  <si>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</si>
  <si>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</si>
  <si>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</si>
  <si>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</si>
  <si>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</si>
  <si>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</si>
  <si>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</si>
  <si>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</si>
  <si>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</si>
  <si>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</si>
  <si>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</si>
  <si>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</si>
  <si>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</si>
  <si>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</si>
  <si>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</si>
  <si>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</si>
  <si>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</si>
  <si>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</si>
  <si>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</si>
  <si>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</si>
  <si>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</si>
  <si>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</si>
  <si>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</si>
  <si>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</si>
  <si>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</si>
  <si>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</si>
  <si>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</si>
  <si>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</si>
  <si>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</si>
  <si>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</si>
  <si>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</si>
  <si>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</si>
  <si>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</si>
  <si>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</si>
  <si>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</si>
  <si>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</si>
  <si>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</si>
  <si>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</si>
  <si>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</si>
  <si>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</si>
  <si>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</si>
  <si>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</si>
  <si>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</si>
  <si>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</si>
  <si>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</si>
  <si>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</si>
  <si>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</si>
  <si>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</si>
  <si>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</si>
  <si>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</si>
  <si>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</si>
  <si>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</si>
  <si>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</si>
  <si>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</si>
  <si>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</si>
  <si>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</si>
  <si>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</si>
  <si>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</si>
  <si>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</si>
  <si>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</si>
  <si>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</si>
  <si>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</si>
  <si>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</si>
  <si>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</si>
  <si>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</si>
  <si>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</si>
  <si>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</si>
  <si>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</si>
  <si>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</si>
  <si>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</si>
  <si>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</si>
  <si>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</si>
  <si>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</si>
  <si>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</si>
  <si>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</si>
  <si>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</si>
  <si>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</si>
  <si>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</si>
  <si>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</si>
  <si>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</si>
  <si>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</si>
  <si>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</si>
  <si>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</si>
  <si>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</si>
  <si>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</si>
  <si>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</si>
  <si>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</si>
  <si>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</si>
  <si>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</si>
  <si>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</si>
  <si>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</si>
  <si>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</si>
  <si>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</si>
  <si>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</si>
  <si>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</si>
  <si>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</si>
  <si>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</si>
  <si>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</si>
  <si>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</si>
  <si>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</si>
  <si>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</si>
  <si>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</si>
  <si>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</si>
  <si>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</si>
  <si>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</si>
  <si>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</si>
  <si>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</si>
  <si>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</si>
  <si>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</si>
  <si>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</si>
  <si>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</si>
  <si>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</si>
  <si>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</si>
  <si>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</si>
  <si>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</si>
  <si>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</si>
  <si>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</si>
  <si>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</si>
  <si>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</si>
  <si>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</si>
  <si>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</si>
  <si>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</si>
  <si>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</si>
  <si>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</si>
  <si>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</si>
  <si>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</si>
  <si>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</si>
  <si>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</si>
  <si>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</si>
  <si>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</si>
  <si>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</si>
  <si>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</si>
  <si>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</si>
  <si>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</si>
  <si>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</si>
  <si>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</si>
  <si>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</si>
  <si>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</si>
  <si>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</si>
  <si>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</si>
  <si>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</si>
  <si>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</si>
  <si>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</si>
  <si>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</si>
  <si>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</si>
  <si>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</si>
  <si>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</si>
  <si>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</si>
  <si>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</si>
  <si>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</si>
  <si>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</si>
  <si>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</si>
  <si>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</si>
  <si>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</si>
  <si>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</si>
  <si>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</si>
  <si>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</si>
  <si>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</si>
  <si>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</si>
  <si>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</si>
  <si>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</si>
  <si>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</si>
  <si>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</si>
  <si>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</si>
  <si>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</si>
  <si>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</si>
  <si>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</si>
  <si>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</si>
  <si>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</si>
  <si>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</si>
  <si>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</si>
  <si>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</si>
  <si>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</si>
  <si>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</si>
  <si>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</si>
  <si>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</si>
  <si>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</si>
  <si>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</si>
  <si>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</si>
  <si>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</si>
  <si>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</si>
  <si>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</si>
  <si>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</si>
  <si>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</si>
  <si>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</si>
  <si>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</si>
  <si>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</si>
  <si>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</si>
  <si>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</si>
  <si>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</si>
  <si>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</si>
  <si>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</si>
  <si>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</si>
  <si>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</si>
  <si>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</si>
  <si>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</si>
  <si>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</si>
  <si>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</si>
  <si>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</si>
  <si>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</si>
  <si>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</si>
  <si>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</si>
  <si>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</si>
  <si>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</si>
  <si>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</si>
  <si>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</si>
  <si>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</si>
  <si>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</si>
  <si>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</si>
  <si>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</si>
  <si>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</si>
  <si>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</si>
  <si>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</si>
  <si>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</si>
  <si>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</si>
  <si>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</si>
  <si>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</si>
  <si>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</si>
  <si>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</si>
  <si>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</si>
  <si>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</si>
  <si>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</si>
  <si>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</si>
  <si>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</si>
  <si>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</si>
  <si>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</si>
  <si>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</si>
  <si>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</si>
  <si>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</si>
  <si>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</si>
  <si>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</si>
  <si>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</si>
  <si>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</si>
  <si>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</si>
  <si>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</si>
  <si>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</si>
  <si>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</si>
  <si>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</si>
  <si>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</si>
  <si>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</si>
  <si>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</si>
  <si>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</si>
  <si>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</si>
  <si>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</si>
  <si>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</si>
  <si>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</si>
  <si>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</si>
  <si>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</si>
  <si>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</si>
  <si>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</si>
  <si>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</si>
  <si>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</si>
  <si>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</si>
  <si>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</si>
  <si>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</si>
  <si>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</si>
  <si>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</si>
  <si>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</si>
  <si>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</si>
  <si>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</si>
  <si>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</si>
  <si>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</si>
  <si>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</si>
  <si>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</si>
  <si>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</si>
  <si>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</si>
  <si>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</si>
  <si>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</si>
  <si>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</si>
  <si>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</si>
  <si>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</si>
  <si>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</si>
  <si>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</si>
  <si>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</si>
  <si>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</si>
  <si>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</si>
  <si>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</si>
  <si>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</si>
  <si>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</si>
  <si>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</si>
  <si>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</si>
  <si>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</si>
  <si>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</si>
  <si>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</si>
  <si>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</si>
  <si>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</si>
  <si>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</si>
  <si>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</si>
  <si>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</si>
  <si>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</si>
  <si>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</si>
  <si>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</si>
  <si>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</si>
  <si>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</si>
  <si>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</si>
  <si>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</si>
  <si>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</si>
  <si>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</si>
  <si>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</si>
  <si>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</si>
  <si>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</si>
  <si>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</si>
  <si>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</si>
  <si>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</si>
  <si>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</si>
  <si>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</si>
  <si>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</si>
  <si>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</si>
  <si>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</si>
  <si>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</si>
  <si>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</si>
  <si>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</si>
  <si>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</si>
  <si>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</si>
  <si>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</si>
  <si>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</si>
  <si>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</si>
  <si>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</si>
  <si>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</si>
  <si>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</si>
  <si>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</si>
  <si>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</si>
  <si>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</si>
  <si>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</si>
  <si>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</si>
  <si>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</si>
  <si>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</si>
  <si>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</si>
  <si>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</si>
  <si>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</si>
  <si>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</si>
  <si>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</si>
  <si>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</si>
  <si>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</si>
  <si>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</si>
  <si>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</si>
  <si>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</si>
  <si>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</si>
  <si>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</si>
  <si>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</si>
  <si>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</si>
  <si>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</si>
  <si>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</si>
  <si>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</si>
  <si>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</si>
  <si>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</si>
  <si>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</si>
  <si>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</si>
  <si>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</si>
  <si>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</si>
  <si>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</si>
  <si>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</si>
  <si>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</si>
  <si>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</si>
  <si>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</si>
  <si>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</si>
  <si>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</si>
  <si>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</si>
  <si>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</si>
  <si>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</si>
  <si>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</si>
  <si>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</si>
  <si>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</si>
  <si>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</si>
  <si>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</si>
  <si>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</si>
  <si>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</si>
  <si>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</si>
  <si>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</si>
  <si>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</si>
  <si>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</si>
  <si>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</si>
  <si>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</si>
  <si>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</si>
  <si>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</si>
  <si>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</si>
  <si>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</si>
  <si>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</si>
  <si>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</si>
  <si>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</si>
  <si>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</si>
  <si>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</si>
  <si>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</si>
  <si>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</si>
  <si>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</si>
  <si>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</si>
  <si>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</si>
  <si>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</si>
  <si>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</si>
  <si>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</si>
  <si>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</si>
  <si>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</si>
  <si>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</si>
  <si>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</si>
  <si>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</si>
  <si>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</si>
  <si>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</si>
  <si>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</si>
  <si>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</si>
  <si>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</si>
  <si>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</si>
  <si>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</si>
  <si>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</si>
  <si>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</si>
  <si>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</si>
  <si>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</si>
  <si>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</si>
  <si>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</si>
  <si>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</si>
  <si>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</si>
  <si>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</si>
  <si>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</si>
  <si>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</si>
  <si>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</si>
  <si>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</si>
  <si>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</si>
  <si>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</si>
  <si>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</si>
  <si>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</si>
  <si>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</si>
  <si>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</si>
  <si>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</si>
  <si>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</si>
  <si>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</si>
  <si>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</si>
  <si>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</si>
  <si>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</si>
  <si>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</si>
  <si>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</si>
  <si>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</si>
  <si>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</si>
  <si>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</si>
  <si>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</si>
  <si>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</si>
  <si>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</si>
  <si>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</si>
  <si>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</si>
  <si>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</si>
  <si>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</si>
  <si>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</si>
  <si>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</si>
  <si>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</si>
  <si>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</si>
  <si>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</si>
  <si>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</si>
  <si>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</si>
  <si>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</si>
  <si>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</si>
  <si>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</si>
  <si>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</si>
  <si>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</si>
  <si>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</si>
  <si>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</si>
  <si>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</si>
  <si>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</si>
  <si>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</si>
  <si>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</si>
  <si>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</si>
  <si>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</si>
  <si>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</si>
  <si>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</si>
  <si>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</si>
  <si>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</si>
  <si>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</si>
  <si>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</si>
  <si>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</si>
  <si>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</si>
  <si>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</si>
  <si>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</si>
  <si>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</si>
  <si>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</si>
  <si>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</si>
  <si>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</si>
  <si>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</si>
  <si>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</si>
  <si>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</si>
  <si>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</si>
  <si>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</si>
  <si>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</si>
  <si>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</si>
  <si>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</si>
  <si>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</si>
  <si>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</si>
  <si>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</si>
  <si>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</si>
  <si>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</si>
  <si>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</si>
  <si>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</si>
  <si>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</si>
  <si>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</si>
  <si>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</si>
  <si>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</si>
  <si>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</si>
  <si>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</si>
  <si>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</si>
  <si>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</si>
  <si>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</si>
  <si>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</si>
  <si>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</si>
  <si>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</si>
  <si>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</si>
  <si>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</si>
  <si>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</si>
  <si>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</si>
  <si>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</si>
  <si>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</si>
  <si>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</si>
  <si>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</si>
  <si>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</si>
  <si>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</si>
  <si>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</si>
  <si>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</si>
  <si>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</si>
  <si>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</si>
  <si>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</si>
  <si>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</si>
  <si>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</si>
  <si>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</si>
  <si>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</si>
  <si>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</si>
  <si>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</si>
  <si>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</si>
  <si>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</si>
  <si>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</si>
  <si>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</si>
  <si>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</si>
  <si>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</si>
  <si>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</si>
  <si>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</si>
  <si>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</si>
  <si>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</si>
  <si>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</si>
  <si>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</si>
  <si>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</si>
  <si>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</si>
  <si>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</si>
  <si>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</si>
  <si>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</si>
  <si>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</si>
  <si>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</si>
  <si>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</si>
  <si>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</si>
  <si>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</si>
  <si>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</si>
  <si>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</si>
  <si>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</si>
  <si>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</si>
  <si>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</si>
  <si>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</si>
  <si>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</si>
  <si>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</si>
  <si>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</si>
  <si>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</si>
  <si>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</si>
  <si>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</si>
  <si>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</si>
  <si>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</si>
  <si>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</si>
  <si>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</si>
  <si>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</si>
  <si>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</si>
  <si>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</si>
  <si>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</si>
  <si>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</si>
  <si>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</si>
  <si>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</si>
  <si>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</si>
  <si>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</si>
  <si>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</si>
  <si>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</si>
  <si>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</si>
  <si>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</si>
  <si>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</si>
  <si>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</si>
  <si>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</si>
  <si>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</si>
  <si>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</si>
  <si>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</si>
  <si>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</si>
  <si>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</si>
  <si>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</si>
  <si>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</si>
  <si>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</si>
  <si>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</si>
  <si>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</si>
  <si>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</si>
  <si>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</si>
  <si>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</si>
  <si>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</si>
  <si>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</si>
  <si>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</si>
  <si>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</si>
  <si>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</si>
  <si>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</si>
  <si>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</si>
  <si>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</si>
  <si>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</si>
  <si>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</si>
  <si>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</si>
  <si>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</si>
  <si>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</si>
  <si>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</si>
  <si>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</si>
  <si>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</si>
  <si>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</si>
  <si>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</si>
  <si>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</si>
  <si>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</si>
  <si>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</si>
  <si>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</si>
  <si>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</si>
  <si>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</si>
  <si>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</si>
  <si>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</si>
  <si>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</si>
  <si>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</si>
  <si>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</si>
  <si>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</si>
  <si>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</si>
  <si>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</si>
  <si>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</si>
  <si>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</si>
  <si>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</si>
  <si>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</si>
  <si>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</si>
  <si>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</si>
  <si>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</si>
  <si>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</si>
  <si>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</si>
  <si>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</si>
  <si>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</si>
  <si>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</si>
  <si>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</si>
  <si>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</si>
  <si>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</si>
  <si>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</si>
  <si>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</si>
  <si>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</si>
  <si>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</si>
  <si>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</si>
  <si>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</si>
  <si>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</si>
  <si>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</si>
  <si>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</si>
  <si>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</si>
  <si>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</si>
  <si>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</si>
  <si>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</si>
  <si>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</si>
  <si>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</si>
  <si>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</si>
  <si>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</si>
  <si>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</si>
  <si>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</si>
  <si>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</si>
  <si>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</si>
  <si>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</si>
  <si>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</si>
  <si>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</si>
  <si>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</si>
  <si>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</si>
  <si>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</si>
  <si>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</si>
  <si>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</si>
  <si>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</si>
  <si>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</si>
  <si>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</si>
  <si>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</si>
  <si>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</si>
  <si>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</si>
  <si>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</si>
  <si>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</si>
  <si>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</si>
  <si>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</si>
  <si>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</si>
  <si>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</si>
  <si>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</si>
  <si>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</si>
  <si>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</si>
  <si>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</si>
  <si>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</si>
  <si>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</si>
  <si>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</si>
  <si>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</si>
  <si>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</si>
  <si>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</si>
  <si>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</si>
  <si>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</si>
  <si>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</si>
  <si>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</si>
  <si>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</si>
  <si>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</si>
  <si>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</si>
  <si>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</si>
  <si>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</si>
  <si>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</si>
  <si>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</si>
  <si>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</si>
  <si>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</si>
  <si>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</si>
  <si>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</si>
  <si>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</si>
  <si>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</si>
  <si>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</si>
  <si>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</si>
  <si>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</si>
  <si>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</si>
  <si>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</si>
  <si>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</si>
  <si>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</si>
  <si>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</si>
  <si>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</si>
  <si>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</si>
  <si>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</si>
  <si>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</si>
  <si>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</si>
  <si>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</si>
  <si>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</si>
  <si>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</si>
  <si>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</si>
  <si>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</si>
  <si>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</si>
  <si>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</si>
  <si>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</si>
  <si>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</si>
  <si>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</si>
  <si>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</si>
  <si>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</si>
  <si>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</si>
  <si>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</si>
  <si>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</si>
  <si>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</si>
  <si>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</si>
  <si>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</si>
  <si>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</si>
  <si>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</si>
  <si>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</si>
  <si>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</si>
  <si>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</si>
  <si>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</si>
  <si>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</si>
  <si>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</si>
  <si>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</si>
  <si>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</si>
  <si>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</si>
  <si>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</si>
  <si>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</si>
  <si>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</si>
  <si>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</si>
  <si>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</si>
  <si>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</si>
  <si>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</si>
  <si>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</si>
  <si>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</si>
  <si>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</si>
  <si>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</si>
  <si>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</si>
  <si>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</si>
  <si>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</si>
  <si>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</si>
  <si>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</si>
  <si>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</si>
  <si>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</si>
  <si>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</si>
  <si>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</si>
  <si>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</si>
  <si>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</si>
  <si>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</si>
  <si>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</si>
  <si>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</si>
  <si>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</si>
  <si>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</si>
  <si>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</si>
  <si>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</si>
  <si>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</si>
  <si>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</si>
  <si>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</si>
  <si>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</si>
  <si>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</si>
  <si>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</si>
  <si>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</si>
  <si>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</si>
  <si>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</si>
  <si>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</si>
  <si>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</si>
  <si>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</si>
  <si>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</si>
  <si>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</si>
  <si>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</si>
  <si>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</si>
  <si>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</si>
  <si>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</si>
  <si>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</si>
  <si>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</si>
  <si>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</si>
  <si>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</si>
  <si>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</si>
  <si>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</si>
  <si>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</si>
  <si>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</si>
  <si>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</si>
  <si>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</si>
  <si>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</si>
  <si>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</si>
  <si>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</si>
  <si>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</si>
  <si>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</si>
  <si>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</si>
  <si>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</si>
  <si>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</si>
  <si>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</si>
  <si>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</si>
  <si>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</si>
  <si>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</si>
  <si>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</si>
  <si>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</si>
  <si>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</si>
  <si>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</si>
  <si>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</si>
  <si>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</si>
  <si>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</si>
  <si>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</si>
  <si>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</si>
  <si>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</si>
  <si>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</si>
  <si>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</si>
  <si>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</si>
  <si>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</si>
  <si>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</si>
  <si>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</si>
  <si>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</si>
  <si>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</si>
  <si>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</si>
  <si>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</si>
  <si>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</si>
  <si>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</si>
  <si>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</si>
  <si>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</si>
  <si>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</si>
  <si>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</si>
  <si>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</si>
  <si>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</si>
  <si>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</si>
  <si>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</si>
  <si>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</si>
  <si>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</si>
  <si>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</si>
  <si>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</si>
  <si>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</si>
  <si>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</si>
  <si>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</si>
  <si>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</si>
  <si>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</si>
  <si>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</si>
  <si>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</si>
  <si>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</si>
  <si>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</si>
  <si>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</si>
  <si>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</si>
  <si>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</si>
  <si>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</si>
  <si>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</si>
  <si>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</si>
  <si>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</si>
  <si>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</si>
  <si>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</si>
  <si>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</si>
  <si>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</si>
  <si>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</si>
  <si>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</si>
  <si>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</si>
  <si>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</si>
  <si>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</si>
  <si>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</si>
  <si>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</si>
  <si>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</si>
  <si>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</si>
  <si>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</si>
  <si>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</si>
  <si>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</si>
  <si>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</si>
  <si>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</si>
  <si>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</si>
  <si>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</si>
  <si>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</si>
  <si>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</si>
  <si>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</si>
  <si>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</si>
  <si>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</si>
  <si>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</si>
  <si>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</si>
  <si>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</si>
  <si>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</si>
  <si>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</si>
  <si>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</si>
  <si>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</si>
  <si>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</si>
  <si>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</si>
  <si>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</si>
  <si>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</si>
  <si>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</si>
  <si>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</si>
  <si>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</si>
  <si>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</si>
  <si>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</si>
  <si>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</si>
  <si>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</si>
  <si>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</si>
  <si>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</si>
  <si>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</si>
  <si>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</si>
  <si>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</si>
  <si>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</si>
  <si>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</si>
  <si>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</si>
  <si>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</si>
  <si>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</si>
  <si>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</si>
  <si>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</si>
  <si>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</si>
  <si>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</si>
  <si>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</si>
  <si>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</si>
  <si>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</si>
  <si>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</si>
  <si>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</si>
  <si>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</si>
  <si>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</si>
  <si>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</si>
  <si>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</si>
  <si>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</si>
  <si>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</si>
  <si>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</si>
  <si>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</si>
  <si>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</si>
  <si>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</si>
  <si>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</si>
  <si>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</si>
  <si>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</si>
  <si>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</si>
  <si>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</si>
  <si>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</si>
  <si>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</si>
  <si>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</si>
  <si>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</si>
  <si>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</si>
  <si>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</si>
  <si>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</si>
  <si>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</si>
  <si>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</si>
  <si>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</si>
  <si>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</si>
  <si>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</si>
  <si>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</si>
  <si>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</si>
  <si>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</si>
  <si>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</si>
  <si>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</si>
  <si>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</si>
  <si>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</si>
  <si>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</si>
  <si>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</si>
  <si>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</si>
  <si>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</si>
  <si>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</si>
  <si>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</si>
  <si>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</si>
  <si>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</si>
  <si>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</si>
  <si>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</si>
  <si>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</si>
  <si>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</si>
  <si>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</si>
  <si>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</si>
  <si>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</si>
  <si>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</si>
  <si>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</si>
  <si>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</si>
  <si>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</si>
  <si>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</si>
  <si>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</si>
  <si>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</si>
  <si>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</si>
  <si>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</si>
  <si>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</si>
  <si>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</si>
  <si>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</si>
  <si>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</si>
  <si>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</si>
  <si>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</si>
  <si>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</si>
  <si>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</si>
  <si>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</si>
  <si>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</si>
  <si>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</si>
  <si>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</si>
  <si>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</si>
  <si>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</si>
  <si>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</si>
  <si>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</si>
  <si>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</si>
  <si>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</si>
  <si>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</si>
  <si>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</si>
  <si>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</si>
  <si>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</si>
  <si>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</si>
  <si>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</si>
  <si>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</si>
  <si>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</si>
  <si>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</si>
  <si>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</si>
  <si>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</si>
  <si>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</si>
  <si>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</si>
  <si>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</si>
  <si>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</si>
  <si>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</si>
  <si>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</si>
  <si>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</si>
  <si>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</si>
  <si>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</si>
  <si>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</si>
  <si>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</si>
  <si>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</si>
  <si>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</si>
  <si>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</si>
  <si>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</si>
  <si>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</si>
  <si>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</si>
  <si>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</si>
  <si>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</si>
  <si>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</si>
  <si>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</si>
  <si>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</si>
  <si>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</si>
  <si>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</si>
  <si>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</si>
  <si>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</si>
  <si>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</si>
  <si>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</si>
  <si>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</si>
  <si>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</si>
  <si>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</si>
  <si>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</si>
  <si>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</si>
  <si>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</si>
  <si>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</si>
  <si>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</si>
  <si>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</si>
  <si>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</si>
  <si>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</si>
  <si>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</si>
  <si>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</si>
  <si>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</si>
  <si>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</si>
  <si>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</si>
  <si>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</si>
  <si>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</si>
  <si>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</si>
  <si>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</si>
  <si>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</si>
  <si>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</si>
  <si>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</si>
  <si>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</si>
  <si>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</si>
  <si>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</si>
  <si>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</si>
  <si>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</si>
  <si>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</si>
  <si>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</si>
  <si>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</si>
  <si>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</si>
  <si>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</si>
  <si>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</si>
  <si>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</si>
  <si>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</si>
  <si>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</si>
  <si>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</si>
  <si>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</si>
  <si>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</si>
  <si>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</si>
  <si>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</si>
  <si>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</si>
  <si>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</si>
  <si>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</si>
  <si>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</si>
  <si>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</si>
  <si>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</si>
  <si>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</si>
  <si>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</si>
  <si>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</si>
  <si>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</si>
  <si>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</si>
  <si>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</si>
  <si>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</si>
  <si>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</si>
  <si>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</si>
  <si>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</si>
  <si>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</si>
  <si>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</si>
  <si>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</si>
  <si>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</si>
  <si>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</si>
  <si>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</si>
  <si>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</si>
  <si>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</si>
  <si>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</si>
  <si>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</si>
  <si>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</si>
  <si>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</si>
  <si>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</si>
  <si>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</si>
  <si>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</si>
  <si>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</si>
  <si>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</si>
  <si>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</si>
  <si>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</si>
  <si>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</si>
  <si>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</si>
  <si>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</si>
  <si>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</si>
  <si>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</si>
  <si>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</si>
  <si>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</si>
  <si>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</si>
  <si>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</si>
  <si>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</si>
  <si>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</si>
  <si>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</si>
  <si>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</si>
  <si>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</si>
  <si>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</si>
  <si>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</si>
  <si>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</si>
  <si>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</si>
  <si>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</si>
  <si>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</si>
  <si>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</si>
  <si>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</si>
  <si>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</si>
  <si>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</si>
  <si>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</si>
  <si>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</si>
  <si>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</si>
  <si>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</si>
  <si>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</si>
  <si>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</si>
  <si>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</si>
  <si>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</si>
  <si>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</si>
  <si>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</si>
  <si>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</si>
  <si>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</si>
  <si>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</si>
  <si>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</si>
  <si>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</si>
  <si>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</si>
  <si>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</si>
  <si>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</si>
  <si>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</si>
  <si>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</si>
  <si>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</si>
  <si>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</si>
  <si>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</si>
  <si>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</si>
  <si>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</si>
  <si>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</si>
  <si>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</si>
  <si>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</si>
  <si>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</si>
  <si>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</si>
  <si>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</si>
  <si>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</si>
  <si>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</si>
  <si>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</si>
  <si>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</si>
  <si>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</si>
  <si>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</si>
  <si>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</si>
  <si>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</si>
  <si>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</si>
  <si>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</si>
  <si>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</si>
  <si>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</si>
  <si>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</si>
  <si>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</si>
  <si>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</si>
  <si>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</si>
  <si>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</si>
  <si>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</si>
  <si>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</si>
  <si>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</si>
  <si>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</si>
  <si>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</si>
  <si>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</si>
  <si>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</si>
  <si>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</si>
  <si>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</si>
  <si>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</si>
  <si>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</si>
  <si>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</si>
  <si>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</si>
  <si>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</si>
  <si>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</si>
  <si>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</si>
  <si>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</si>
  <si>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</si>
  <si>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</si>
  <si>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</si>
  <si>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</si>
  <si>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</si>
  <si>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</si>
  <si>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</si>
  <si>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</si>
  <si>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</si>
  <si>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</si>
  <si>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</si>
  <si>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</si>
  <si>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</si>
  <si>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</si>
  <si>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</si>
  <si>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</si>
  <si>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</si>
  <si>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</si>
  <si>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</si>
  <si>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</si>
  <si>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</si>
  <si>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</si>
  <si>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</si>
  <si>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</si>
  <si>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</si>
  <si>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</si>
  <si>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</si>
  <si>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</si>
  <si>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</si>
  <si>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</si>
  <si>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</si>
  <si>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</si>
  <si>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</si>
  <si>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</si>
  <si>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</si>
  <si>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</si>
  <si>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</si>
  <si>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</si>
  <si>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</si>
  <si>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</si>
  <si>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</si>
  <si>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</si>
  <si>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</si>
  <si>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</si>
  <si>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</si>
  <si>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</si>
  <si>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</si>
  <si>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</si>
  <si>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</si>
  <si>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</si>
  <si>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</si>
  <si>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</si>
  <si>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</si>
  <si>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</si>
  <si>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</si>
  <si>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</si>
  <si>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</si>
  <si>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</si>
  <si>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</si>
  <si>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</si>
  <si>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</si>
  <si>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</si>
  <si>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</si>
  <si>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</si>
  <si>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</si>
  <si>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</si>
  <si>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</si>
  <si>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</si>
  <si>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</si>
  <si>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</si>
  <si>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</si>
  <si>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</si>
  <si>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</si>
  <si>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</si>
  <si>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</si>
  <si>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</si>
  <si>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</si>
  <si>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</si>
  <si>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</si>
  <si>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</si>
  <si>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</si>
  <si>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</si>
  <si>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</si>
  <si>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</si>
  <si>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</si>
  <si>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</si>
  <si>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</si>
  <si>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</si>
  <si>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</si>
  <si>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</si>
  <si>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</si>
  <si>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</si>
  <si>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</si>
  <si>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</si>
  <si>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</si>
  <si>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</si>
  <si>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</si>
  <si>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</si>
  <si>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</si>
  <si>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</si>
  <si>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</si>
  <si>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</si>
  <si>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</si>
  <si>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</si>
  <si>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</si>
  <si>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</si>
  <si>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</si>
  <si>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</si>
  <si>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</si>
  <si>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</si>
  <si>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</si>
  <si>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</si>
  <si>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</si>
  <si>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</si>
  <si>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</si>
  <si>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</si>
  <si>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</si>
  <si>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</si>
  <si>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</si>
  <si>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</si>
  <si>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</si>
  <si>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</si>
  <si>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</si>
  <si>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</si>
  <si>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</si>
  <si>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</si>
  <si>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</si>
  <si>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</si>
  <si>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</si>
  <si>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</si>
  <si>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</si>
  <si>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</si>
  <si>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</si>
  <si>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</si>
  <si>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</si>
  <si>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</si>
  <si>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</si>
  <si>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</si>
  <si>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</si>
  <si>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</si>
  <si>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</si>
  <si>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</si>
  <si>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</si>
  <si>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</si>
  <si>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</si>
  <si>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</si>
  <si>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</si>
  <si>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</si>
  <si>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</si>
  <si>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</si>
  <si>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</si>
  <si>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</si>
  <si>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</si>
  <si>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</si>
  <si>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</si>
  <si>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</si>
  <si>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</si>
  <si>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</si>
  <si>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</si>
  <si>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</si>
  <si>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</si>
  <si>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</si>
  <si>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</si>
  <si>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</si>
  <si>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</si>
  <si>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</si>
  <si>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</si>
  <si>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</si>
  <si>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</si>
  <si>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</si>
  <si>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</si>
  <si>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</si>
  <si>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</si>
  <si>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</si>
  <si>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</si>
  <si>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</si>
  <si>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</si>
  <si>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</si>
  <si>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</si>
  <si>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</si>
  <si>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</si>
  <si>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</si>
  <si>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</si>
  <si>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</si>
  <si>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</si>
  <si>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</si>
  <si>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</si>
  <si>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</si>
  <si>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</si>
  <si>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</si>
  <si>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</si>
  <si>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</si>
  <si>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</si>
  <si>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</si>
  <si>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</si>
  <si>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</si>
  <si>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</si>
  <si>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</si>
  <si>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</si>
  <si>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</si>
  <si>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</si>
  <si>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</si>
  <si>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</si>
  <si>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</si>
  <si>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</si>
  <si>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</si>
  <si>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</si>
  <si>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</si>
  <si>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</si>
  <si>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</si>
  <si>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</si>
  <si>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</si>
  <si>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</si>
  <si>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</si>
  <si>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</si>
  <si>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</si>
  <si>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</si>
  <si>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</si>
  <si>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</si>
  <si>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</si>
  <si>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</si>
  <si>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</si>
  <si>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</si>
  <si>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</si>
  <si>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</si>
  <si>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</si>
  <si>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</si>
  <si>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</si>
  <si>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</si>
  <si>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</si>
  <si>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</si>
  <si>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</si>
  <si>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</si>
  <si>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</si>
  <si>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</si>
  <si>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</si>
  <si>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</si>
  <si>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</si>
  <si>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</si>
  <si>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</si>
  <si>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</si>
  <si>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</si>
  <si>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</si>
  <si>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</si>
  <si>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</si>
  <si>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</si>
  <si>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</si>
  <si>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</si>
  <si>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</si>
  <si>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</si>
  <si>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</si>
  <si>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</si>
  <si>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</si>
  <si>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</si>
  <si>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</si>
  <si>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</si>
  <si>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</si>
  <si>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</si>
  <si>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</si>
  <si>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</si>
  <si>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</si>
  <si>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</si>
  <si>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</si>
  <si>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</si>
  <si>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</si>
  <si>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</si>
  <si>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</si>
  <si>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</si>
  <si>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</si>
  <si>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</si>
  <si>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</si>
  <si>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</si>
  <si>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</si>
  <si>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</si>
  <si>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</si>
  <si>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</si>
  <si>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</si>
  <si>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</si>
  <si>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</si>
  <si>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</si>
  <si>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</si>
  <si>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</si>
  <si>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</si>
  <si>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</si>
  <si>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</si>
  <si>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</si>
  <si>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</si>
  <si>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</si>
  <si>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</si>
  <si>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</si>
  <si>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</si>
  <si>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</si>
  <si>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</si>
  <si>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</si>
  <si>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</si>
  <si>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</si>
  <si>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</si>
  <si>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</si>
  <si>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</si>
  <si>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</si>
  <si>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</si>
  <si>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</si>
  <si>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</si>
  <si>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</si>
  <si>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</si>
  <si>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</si>
  <si>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</si>
  <si>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</si>
  <si>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</si>
  <si>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</si>
  <si>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</si>
  <si>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</si>
  <si>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</si>
  <si>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</si>
  <si>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</si>
  <si>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</si>
  <si>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</si>
  <si>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</si>
  <si>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</si>
  <si>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</si>
  <si>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</si>
  <si>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</si>
  <si>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</si>
  <si>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</si>
  <si>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</si>
  <si>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</si>
  <si>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</si>
  <si>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</si>
  <si>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</si>
  <si>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</si>
  <si>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</si>
  <si>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</si>
  <si>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</si>
  <si>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</si>
  <si>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</si>
  <si>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</si>
  <si>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</si>
  <si>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</si>
  <si>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</si>
  <si>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</si>
  <si>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</si>
  <si>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</si>
  <si>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</si>
  <si>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</si>
  <si>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</si>
  <si>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</si>
  <si>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</si>
  <si>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</si>
  <si>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</si>
  <si>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</si>
  <si>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</si>
  <si>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</si>
  <si>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</si>
  <si>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</si>
  <si>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</si>
  <si>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</si>
  <si>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</si>
  <si>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</si>
  <si>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</si>
  <si>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</si>
  <si>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</si>
  <si>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</si>
  <si>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</si>
  <si>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</si>
  <si>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</si>
  <si>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</si>
  <si>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</si>
  <si>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</si>
  <si>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</si>
  <si>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</si>
  <si>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</si>
  <si>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</si>
  <si>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</si>
  <si>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</si>
  <si>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</si>
  <si>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</si>
  <si>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</si>
  <si>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</si>
  <si>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</si>
  <si>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</si>
  <si>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</si>
  <si>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</si>
  <si>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</si>
  <si>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</si>
  <si>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</si>
  <si>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</si>
  <si>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</si>
  <si>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</si>
  <si>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</si>
  <si>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</si>
  <si>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</si>
  <si>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</si>
  <si>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</si>
  <si>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</si>
  <si>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</si>
  <si>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</si>
  <si>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</si>
  <si>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</si>
  <si>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</si>
  <si>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</si>
  <si>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</si>
  <si>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</si>
  <si>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</si>
  <si>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</si>
  <si>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</si>
  <si>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</si>
  <si>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</si>
  <si>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</si>
  <si>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</si>
  <si>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</si>
  <si>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</si>
  <si>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</si>
  <si>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</si>
  <si>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</si>
  <si>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</si>
  <si>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</si>
  <si>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</si>
  <si>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</si>
  <si>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</si>
  <si>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</si>
  <si>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</si>
  <si>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</si>
  <si>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</si>
  <si>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</si>
  <si>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</si>
  <si>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</si>
  <si>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</si>
  <si>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</si>
  <si>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</si>
  <si>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</si>
  <si>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</si>
  <si>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</si>
  <si>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</si>
  <si>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</si>
  <si>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</si>
  <si>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</si>
  <si>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</si>
  <si>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</si>
  <si>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</si>
  <si>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</si>
  <si>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</si>
  <si>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</si>
  <si>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</si>
  <si>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</si>
  <si>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</si>
  <si>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</si>
  <si>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</si>
  <si>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</si>
  <si>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</si>
  <si>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</si>
  <si>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</si>
  <si>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</si>
  <si>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</si>
  <si>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</si>
  <si>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</si>
  <si>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</si>
  <si>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</si>
  <si>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</si>
  <si>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</si>
  <si>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</si>
  <si>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</si>
  <si>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</si>
  <si>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</si>
  <si>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</si>
  <si>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</si>
  <si>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</si>
  <si>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</si>
  <si>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</si>
  <si>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</si>
  <si>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</si>
  <si>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</si>
  <si>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</si>
  <si>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</si>
  <si>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</si>
  <si>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</si>
  <si>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</si>
  <si>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</si>
  <si>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</si>
  <si>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</si>
  <si>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</si>
  <si>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</si>
  <si>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</si>
  <si>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</si>
  <si>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</si>
  <si>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</si>
  <si>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</si>
  <si>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</si>
  <si>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</si>
  <si>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</si>
  <si>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</si>
  <si>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</si>
  <si>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</si>
  <si>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</si>
  <si>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</si>
  <si>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</si>
  <si>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</si>
  <si>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</si>
  <si>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</si>
  <si>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</si>
  <si>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</si>
  <si>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</si>
  <si>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</si>
  <si>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</si>
  <si>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</si>
  <si>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</si>
  <si>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</si>
  <si>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</si>
  <si>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</si>
  <si>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</si>
  <si>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</si>
  <si>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</si>
  <si>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</si>
  <si>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</si>
  <si>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</si>
  <si>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</si>
  <si>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</si>
  <si>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</si>
  <si>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</si>
  <si>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</si>
  <si>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</si>
  <si>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</si>
  <si>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</si>
  <si>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</si>
  <si>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</si>
  <si>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</si>
  <si>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</si>
  <si>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</si>
  <si>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</si>
  <si>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</si>
  <si>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</si>
  <si>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</si>
  <si>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</si>
  <si>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</si>
  <si>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</si>
  <si>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</si>
  <si>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</si>
  <si>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</si>
  <si>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</si>
  <si>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</si>
  <si>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</si>
  <si>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</si>
  <si>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</si>
  <si>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</si>
  <si>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</si>
  <si>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</si>
  <si>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</si>
  <si>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</si>
  <si>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</si>
  <si>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</si>
  <si>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</si>
  <si>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</si>
  <si>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</si>
  <si>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</si>
  <si>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</si>
  <si>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</si>
  <si>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</si>
  <si>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</si>
  <si>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</si>
  <si>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</si>
  <si>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</si>
  <si>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</si>
  <si>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</si>
  <si>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</si>
  <si>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</si>
  <si>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</si>
  <si>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</si>
  <si>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</si>
  <si>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</si>
  <si>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</si>
  <si>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</si>
  <si>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</si>
  <si>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</si>
  <si>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</si>
  <si>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</si>
  <si>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</si>
  <si>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</si>
  <si>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</si>
  <si>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</si>
  <si>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</si>
  <si>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</si>
  <si>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</si>
  <si>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</si>
  <si>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</si>
  <si>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</si>
  <si>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</si>
  <si>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</si>
  <si>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</si>
  <si>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</si>
  <si>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</si>
  <si>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</si>
  <si>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</si>
  <si>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</si>
  <si>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</si>
  <si>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</si>
  <si>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</si>
  <si>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</si>
  <si>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</si>
  <si>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</si>
  <si>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</si>
  <si>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</si>
  <si>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</si>
  <si>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</si>
  <si>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</si>
  <si>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</si>
  <si>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</si>
  <si>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</si>
  <si>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</si>
  <si>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</si>
  <si>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</si>
  <si>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</si>
  <si>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</si>
  <si>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</si>
  <si>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</si>
  <si>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</si>
  <si>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</si>
  <si>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</si>
  <si>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</si>
  <si>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</si>
  <si>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</si>
  <si>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</si>
  <si>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</si>
  <si>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</si>
  <si>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</si>
  <si>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</si>
  <si>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</si>
  <si>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</si>
  <si>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</si>
  <si>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</si>
  <si>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</si>
  <si>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</si>
  <si>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</si>
  <si>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</si>
  <si>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</si>
  <si>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</si>
  <si>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</si>
  <si>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</si>
  <si>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</si>
  <si>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</si>
  <si>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</si>
  <si>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</si>
  <si>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</si>
  <si>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</si>
  <si>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</si>
  <si>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</si>
  <si>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</si>
  <si>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</si>
  <si>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</si>
  <si>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</si>
  <si>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</si>
  <si>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</si>
  <si>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</si>
  <si>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</si>
  <si>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</si>
  <si>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</si>
  <si>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</si>
  <si>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</si>
  <si>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</si>
  <si>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</si>
  <si>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</si>
  <si>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</si>
  <si>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</si>
  <si>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</si>
  <si>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</si>
  <si>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</si>
  <si>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</si>
  <si>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</si>
  <si>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</si>
  <si>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</si>
  <si>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</si>
  <si>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</si>
  <si>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</si>
  <si>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</si>
  <si>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</si>
  <si>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</si>
  <si>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</si>
  <si>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</si>
  <si>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</si>
  <si>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</si>
  <si>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</si>
  <si>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</si>
  <si>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</si>
  <si>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</si>
  <si>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</si>
  <si>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</si>
  <si>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</si>
  <si>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</si>
  <si>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</si>
  <si>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</si>
  <si>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</si>
  <si>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</si>
  <si>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</si>
  <si>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</si>
  <si>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</si>
  <si>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</si>
  <si>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</si>
  <si>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</si>
  <si>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</si>
  <si>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</si>
  <si>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</si>
  <si>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</si>
  <si>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</si>
  <si>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</si>
  <si>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</si>
  <si>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</si>
  <si>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</si>
  <si>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</si>
  <si>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</si>
  <si>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</si>
  <si>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</si>
  <si>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</si>
  <si>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</si>
  <si>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</si>
  <si>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</si>
  <si>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</si>
  <si>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</si>
  <si>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</si>
  <si>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</si>
  <si>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</si>
  <si>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</si>
  <si>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</si>
  <si>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</si>
  <si>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</si>
  <si>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</si>
  <si>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</si>
  <si>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</si>
  <si>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</si>
  <si>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</si>
  <si>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</si>
  <si>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</si>
  <si>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</si>
  <si>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</si>
  <si>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</si>
  <si>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</si>
  <si>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</si>
  <si>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</si>
  <si>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</si>
  <si>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</si>
  <si>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</si>
  <si>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</si>
  <si>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</si>
  <si>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</si>
  <si>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</si>
  <si>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</si>
  <si>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</si>
  <si>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</si>
  <si>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</si>
  <si>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</si>
  <si>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</si>
  <si>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</si>
  <si>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</si>
  <si>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</si>
  <si>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</si>
  <si>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</si>
  <si>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</si>
  <si>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</si>
  <si>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</si>
  <si>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</si>
  <si>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</si>
  <si>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</si>
  <si>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</si>
  <si>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</si>
  <si>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</si>
  <si>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</si>
  <si>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</si>
  <si>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</si>
  <si>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</si>
  <si>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</si>
  <si>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</si>
  <si>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</si>
  <si>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</si>
  <si>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</si>
  <si>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</si>
  <si>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</si>
  <si>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</si>
  <si>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</si>
  <si>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</si>
  <si>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</si>
  <si>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</si>
  <si>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</si>
  <si>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</si>
  <si>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</si>
  <si>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</si>
  <si>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</si>
  <si>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</si>
  <si>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</si>
  <si>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</si>
  <si>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</si>
  <si>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</si>
  <si>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</si>
  <si>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</si>
  <si>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</si>
  <si>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</si>
  <si>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</si>
  <si>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</si>
  <si>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</si>
  <si>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</si>
  <si>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</si>
  <si>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</si>
  <si>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</si>
  <si>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</si>
  <si>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</si>
  <si>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</si>
  <si>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</si>
  <si>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</si>
  <si>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</si>
  <si>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</si>
  <si>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</si>
  <si>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</si>
  <si>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</si>
  <si>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</si>
  <si>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</si>
  <si>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</si>
  <si>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</si>
  <si>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</si>
  <si>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</si>
  <si>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</si>
  <si>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</si>
  <si>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</si>
  <si>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</si>
  <si>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</si>
  <si>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</si>
  <si>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</si>
  <si>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</si>
  <si>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</si>
  <si>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</si>
  <si>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</si>
  <si>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</si>
  <si>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</si>
  <si>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</si>
  <si>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</si>
  <si>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</si>
  <si>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</si>
  <si>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</si>
  <si>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</si>
  <si>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</si>
  <si>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</si>
  <si>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</si>
  <si>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</si>
  <si>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</si>
  <si>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</si>
  <si>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</si>
  <si>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</si>
  <si>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</si>
  <si>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</si>
  <si>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</si>
  <si>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</si>
  <si>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</si>
  <si>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</si>
  <si>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</si>
  <si>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</si>
  <si>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</si>
  <si>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</si>
  <si>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</si>
  <si>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</si>
  <si>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</si>
  <si>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</si>
  <si>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</si>
  <si>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</si>
  <si>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</si>
  <si>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</si>
  <si>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</si>
  <si>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</si>
  <si>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</si>
  <si>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</si>
  <si>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</si>
  <si>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</si>
  <si>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</si>
  <si>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</si>
  <si>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</si>
  <si>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</si>
  <si>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</si>
  <si>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</si>
  <si>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</si>
  <si>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</si>
  <si>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</si>
  <si>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</si>
  <si>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</si>
  <si>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</si>
  <si>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</si>
  <si>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</si>
  <si>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</si>
  <si>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</si>
  <si>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</si>
  <si>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</si>
  <si>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</si>
  <si>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</si>
  <si>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</si>
  <si>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</si>
  <si>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</si>
  <si>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</si>
  <si>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</si>
  <si>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</si>
  <si>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</si>
  <si>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</si>
  <si>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</si>
  <si>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</si>
  <si>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</si>
  <si>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</si>
  <si>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</si>
  <si>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</si>
  <si>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</si>
  <si>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</si>
  <si>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</si>
  <si>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</si>
  <si>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</si>
  <si>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</si>
  <si>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</si>
  <si>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</si>
  <si>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</si>
  <si>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</si>
  <si>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</si>
  <si>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</si>
  <si>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</si>
  <si>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</si>
  <si>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</si>
  <si>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</si>
  <si>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</si>
  <si>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</si>
  <si>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</si>
  <si>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</si>
  <si>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</si>
  <si>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</si>
  <si>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</si>
  <si>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</si>
  <si>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</si>
  <si>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</si>
  <si>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</si>
  <si>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</si>
  <si>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</si>
  <si>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</si>
  <si>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</si>
  <si>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</si>
  <si>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</si>
  <si>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</si>
  <si>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</si>
  <si>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</si>
  <si>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</si>
  <si>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</si>
  <si>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</si>
  <si>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</si>
  <si>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</si>
  <si>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</si>
  <si>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</si>
  <si>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</si>
  <si>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</si>
  <si>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</si>
  <si>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</si>
  <si>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</si>
  <si>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</si>
  <si>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</si>
  <si>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</si>
  <si>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</si>
  <si>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</si>
  <si>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</si>
  <si>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</si>
  <si>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</si>
  <si>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</si>
  <si>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</si>
  <si>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</si>
  <si>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</si>
  <si>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</si>
  <si>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</si>
  <si>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</si>
  <si>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</si>
  <si>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</si>
  <si>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</si>
  <si>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</si>
  <si>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</si>
  <si>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</si>
  <si>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</si>
  <si>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</si>
  <si>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</si>
  <si>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</si>
  <si>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</si>
  <si>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</si>
  <si>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</si>
  <si>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</si>
  <si>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</si>
  <si>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</si>
  <si>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</si>
  <si>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</si>
  <si>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</si>
  <si>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</si>
  <si>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</si>
  <si>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</si>
  <si>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</si>
  <si>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</si>
  <si>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</si>
  <si>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</si>
  <si>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</si>
  <si>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</si>
  <si>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</si>
  <si>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</si>
  <si>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</si>
  <si>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</si>
  <si>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</si>
  <si>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</si>
  <si>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</si>
  <si>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</si>
  <si>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</si>
  <si>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</si>
  <si>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</si>
  <si>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</si>
  <si>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</si>
  <si>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</si>
  <si>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</si>
  <si>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</si>
  <si>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</si>
  <si>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</si>
  <si>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</si>
  <si>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</si>
  <si>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</si>
  <si>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</si>
  <si>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</si>
  <si>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</si>
  <si>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</si>
  <si>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</si>
  <si>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</si>
  <si>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</si>
  <si>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</si>
  <si>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</si>
  <si>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</si>
  <si>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</si>
  <si>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</si>
  <si>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</si>
  <si>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</si>
  <si>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</si>
  <si>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</si>
  <si>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</si>
  <si>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</si>
  <si>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</si>
  <si>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</si>
  <si>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</si>
  <si>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</si>
  <si>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</si>
  <si>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</si>
  <si>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</si>
  <si>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</si>
  <si>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</si>
  <si>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</si>
  <si>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</si>
  <si>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</si>
  <si>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</si>
  <si>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</si>
  <si>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</si>
  <si>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</si>
  <si>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</si>
  <si>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</si>
  <si>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</si>
  <si>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</si>
  <si>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</si>
  <si>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</si>
  <si>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</si>
  <si>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</si>
  <si>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</si>
  <si>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</si>
  <si>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</si>
  <si>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</si>
  <si>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</si>
  <si>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</si>
  <si>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</si>
  <si>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</si>
  <si>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</si>
  <si>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</si>
  <si>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</si>
  <si>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</si>
  <si>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</si>
  <si>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</si>
  <si>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</si>
  <si>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</si>
  <si>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</si>
  <si>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</si>
  <si>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</si>
  <si>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</si>
  <si>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</si>
  <si>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</si>
  <si>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</si>
  <si>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</si>
  <si>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</si>
  <si>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</si>
  <si>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</si>
  <si>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</si>
  <si>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</si>
  <si>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</si>
  <si>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</si>
  <si>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</si>
  <si>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</si>
  <si>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</si>
  <si>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</si>
  <si>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</si>
  <si>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</si>
  <si>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</si>
  <si>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</si>
  <si>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</si>
  <si>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</si>
  <si>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</si>
  <si>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</si>
  <si>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</si>
  <si>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</si>
  <si>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</si>
  <si>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</si>
  <si>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</si>
  <si>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</si>
  <si>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</si>
  <si>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</si>
  <si>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</si>
  <si>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</si>
  <si>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</si>
  <si>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</si>
  <si>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</si>
  <si>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</si>
  <si>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</si>
  <si>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</si>
  <si>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</si>
  <si>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</si>
  <si>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</si>
  <si>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</si>
  <si>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</si>
  <si>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</si>
  <si>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</si>
  <si>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</si>
  <si>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</si>
  <si>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</si>
  <si>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</si>
  <si>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</si>
  <si>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</si>
  <si>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</si>
  <si>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</si>
  <si>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</si>
  <si>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</si>
  <si>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</si>
  <si>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</si>
  <si>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</si>
  <si>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</si>
  <si>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</si>
  <si>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</si>
  <si>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</si>
  <si>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</si>
  <si>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</si>
  <si>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</si>
  <si>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</si>
  <si>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</si>
  <si>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</si>
  <si>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</si>
  <si>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</si>
  <si>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</si>
  <si>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</si>
  <si>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</si>
  <si>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</si>
  <si>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</si>
  <si>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</si>
  <si>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</si>
  <si>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</si>
  <si>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</si>
  <si>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</si>
  <si>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</si>
  <si>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</si>
  <si>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</si>
  <si>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</si>
  <si>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</si>
  <si>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</si>
  <si>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</si>
  <si>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</si>
  <si>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</si>
  <si>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</si>
  <si>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</si>
  <si>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</si>
  <si>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</si>
  <si>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</si>
  <si>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</si>
  <si>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</si>
  <si>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</si>
  <si>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</si>
  <si>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</si>
  <si>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</si>
  <si>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</si>
  <si>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</si>
  <si>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</si>
  <si>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</si>
  <si>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</si>
  <si>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</si>
  <si>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</si>
  <si>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</si>
  <si>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</si>
  <si>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</si>
  <si>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</si>
  <si>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</si>
  <si>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</si>
  <si>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</si>
  <si>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</si>
  <si>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</si>
  <si>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</si>
  <si>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</si>
  <si>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</si>
  <si>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</si>
  <si>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</si>
  <si>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</si>
  <si>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</si>
  <si>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</si>
  <si>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</si>
  <si>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</si>
  <si>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</si>
  <si>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</si>
  <si>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</si>
  <si>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</si>
  <si>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</si>
  <si>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</si>
  <si>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</si>
  <si>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</si>
  <si>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</si>
  <si>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</si>
  <si>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</si>
  <si>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</si>
  <si>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</si>
  <si>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</si>
  <si>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</si>
  <si>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</si>
  <si>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</si>
  <si>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</si>
  <si>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</si>
  <si>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</si>
  <si>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</si>
  <si>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</si>
  <si>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</si>
  <si>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</si>
  <si>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</si>
  <si>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</si>
  <si>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</si>
  <si>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</si>
  <si>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</si>
  <si>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</si>
  <si>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</si>
  <si>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</si>
  <si>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</si>
  <si>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</si>
  <si>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</si>
  <si>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</si>
  <si>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</si>
  <si>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</si>
  <si>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</si>
  <si>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</si>
  <si>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</si>
  <si>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</si>
  <si>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</si>
  <si>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</si>
  <si>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</si>
  <si>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</si>
  <si>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</si>
  <si>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</si>
  <si>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</si>
  <si>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</si>
  <si>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</si>
  <si>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</si>
  <si>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</si>
  <si>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</si>
  <si>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</si>
  <si>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</si>
  <si>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</si>
  <si>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</si>
  <si>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</si>
  <si>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</si>
  <si>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</si>
  <si>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</si>
  <si>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</si>
  <si>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</si>
  <si>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</si>
  <si>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</si>
  <si>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</si>
  <si>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</si>
  <si>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</si>
  <si>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</si>
  <si>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</si>
  <si>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</si>
  <si>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</si>
  <si>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</si>
  <si>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</si>
  <si>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</si>
  <si>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</si>
  <si>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</si>
  <si>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</si>
  <si>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</si>
  <si>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</si>
  <si>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</si>
  <si>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</si>
  <si>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</si>
  <si>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</si>
  <si>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</si>
  <si>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</si>
  <si>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</si>
  <si>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</si>
  <si>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</si>
  <si>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</si>
  <si>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</si>
  <si>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</si>
  <si>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</si>
  <si>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</si>
  <si>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</si>
  <si>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</si>
  <si>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</si>
  <si>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</si>
  <si>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</si>
  <si>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</si>
  <si>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</si>
  <si>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</si>
  <si>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</si>
  <si>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</si>
  <si>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</si>
  <si>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</si>
  <si>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</si>
  <si>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</si>
  <si>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</si>
  <si>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</si>
  <si>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</si>
  <si>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</si>
  <si>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</si>
  <si>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</si>
  <si>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</si>
  <si>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</si>
  <si>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</si>
  <si>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</si>
  <si>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</si>
  <si>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</si>
  <si>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</si>
  <si>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</si>
  <si>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</si>
  <si>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</si>
  <si>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</si>
  <si>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</si>
  <si>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</si>
  <si>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</si>
  <si>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</si>
  <si>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</si>
  <si>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</si>
  <si>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</si>
  <si>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</si>
  <si>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</si>
  <si>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</si>
  <si>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</si>
  <si>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</si>
  <si>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</si>
  <si>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</si>
  <si>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</si>
  <si>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</si>
  <si>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</si>
  <si>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</si>
  <si>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</si>
  <si>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</si>
  <si>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</si>
  <si>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</si>
  <si>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</si>
  <si>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</si>
  <si>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</si>
  <si>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</si>
  <si>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</si>
  <si>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</si>
  <si>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</si>
  <si>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</si>
  <si>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</si>
  <si>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</si>
  <si>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</si>
  <si>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</si>
  <si>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</si>
  <si>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</si>
  <si>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</si>
  <si>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</si>
  <si>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</si>
  <si>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</si>
  <si>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</si>
  <si>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</si>
  <si>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</si>
  <si>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</si>
  <si>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</si>
  <si>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</si>
  <si>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</si>
  <si>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</si>
  <si>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</si>
  <si>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</si>
  <si>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</si>
  <si>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</si>
  <si>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</si>
  <si>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</si>
  <si>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</si>
  <si>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</si>
  <si>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</si>
  <si>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</si>
  <si>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</si>
  <si>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</si>
  <si>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</si>
  <si>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</si>
  <si>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</si>
  <si>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</si>
  <si>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</si>
  <si>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</si>
  <si>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</si>
  <si>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</si>
  <si>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</si>
  <si>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</si>
  <si>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</si>
  <si>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</si>
  <si>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</si>
  <si>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</si>
  <si>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</si>
  <si>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</si>
  <si>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</si>
  <si>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</si>
  <si>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</si>
  <si>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</si>
  <si>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</si>
  <si>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</si>
  <si>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</si>
  <si>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</si>
  <si>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</si>
  <si>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</si>
  <si>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</si>
  <si>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</si>
  <si>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</si>
  <si>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</si>
  <si>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</si>
  <si>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</si>
  <si>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</si>
  <si>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</si>
  <si>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</si>
  <si>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</si>
  <si>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</si>
  <si>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</si>
  <si>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</si>
  <si>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</si>
  <si>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</si>
  <si>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</si>
  <si>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</si>
  <si>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</si>
  <si>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</si>
  <si>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</si>
  <si>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</si>
  <si>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</si>
  <si>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</si>
  <si>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</si>
  <si>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</si>
  <si>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</si>
  <si>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</si>
  <si>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</si>
  <si>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</si>
  <si>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</si>
  <si>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</si>
  <si>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</si>
  <si>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</si>
  <si>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</si>
  <si>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</si>
  <si>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</si>
  <si>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</si>
  <si>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</si>
  <si>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</si>
  <si>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</si>
  <si>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</si>
  <si>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</si>
  <si>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</si>
  <si>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</si>
  <si>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</si>
  <si>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</si>
  <si>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</si>
  <si>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</si>
  <si>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</si>
  <si>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</si>
  <si>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</si>
  <si>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</si>
  <si>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</si>
  <si>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</si>
  <si>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</si>
  <si>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</si>
  <si>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</si>
  <si>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</si>
  <si>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</si>
  <si>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</si>
  <si>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</si>
  <si>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</si>
  <si>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</si>
  <si>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</si>
  <si>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</si>
  <si>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</si>
  <si>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</si>
  <si>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</si>
  <si>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</si>
  <si>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</si>
  <si>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</si>
  <si>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</si>
  <si>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</si>
  <si>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</si>
  <si>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</si>
  <si>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</si>
  <si>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</si>
  <si>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</si>
  <si>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</si>
  <si>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</si>
  <si>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</si>
  <si>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</si>
  <si>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</si>
  <si>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</si>
  <si>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</si>
  <si>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</si>
  <si>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</si>
  <si>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</si>
  <si>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</si>
  <si>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</si>
  <si>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</si>
  <si>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</si>
  <si>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</si>
  <si>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</si>
  <si>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</si>
  <si>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</si>
  <si>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</si>
  <si>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</si>
  <si>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</si>
  <si>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</si>
  <si>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</si>
  <si>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</si>
  <si>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</si>
  <si>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</si>
  <si>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</si>
  <si>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</si>
  <si>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</si>
  <si>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</si>
  <si>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</si>
  <si>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</si>
  <si>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</si>
  <si>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</si>
  <si>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</si>
  <si>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</si>
  <si>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</si>
  <si>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</si>
  <si>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</si>
  <si>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</si>
  <si>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</si>
  <si>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</si>
  <si>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</si>
  <si>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</si>
  <si>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</si>
  <si>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</si>
  <si>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</si>
  <si>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</si>
  <si>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</si>
  <si>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</si>
  <si>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</si>
  <si>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</si>
  <si>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</si>
  <si>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</si>
  <si>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</si>
  <si>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</si>
  <si>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</si>
  <si>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</si>
  <si>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</si>
  <si>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</si>
  <si>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</si>
  <si>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</si>
  <si>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</si>
  <si>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</si>
  <si>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</si>
  <si>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</si>
  <si>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</si>
  <si>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</si>
  <si>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</si>
  <si>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</si>
  <si>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</si>
  <si>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</si>
  <si>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</si>
  <si>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</si>
  <si>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</si>
  <si>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</si>
  <si>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</si>
  <si>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</si>
  <si>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</si>
  <si>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</si>
  <si>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</si>
  <si>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</si>
  <si>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</si>
  <si>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</si>
  <si>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</si>
  <si>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</si>
  <si>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</si>
  <si>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</si>
  <si>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</si>
  <si>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</si>
  <si>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</si>
  <si>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</si>
  <si>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</si>
  <si>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</si>
  <si>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</si>
  <si>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</si>
  <si>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</si>
  <si>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</si>
  <si>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</si>
  <si>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</si>
  <si>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</si>
  <si>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</si>
  <si>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</si>
  <si>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</si>
  <si>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</si>
  <si>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</si>
  <si>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</si>
  <si>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</si>
  <si>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</si>
  <si>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</si>
  <si>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</si>
  <si>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</si>
  <si>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</si>
  <si>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</si>
  <si>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</si>
  <si>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</si>
  <si>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</si>
  <si>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</si>
  <si>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</si>
  <si>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</si>
  <si>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</si>
  <si>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</si>
  <si>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</si>
  <si>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</si>
  <si>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</si>
  <si>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</si>
  <si>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</si>
  <si>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</si>
  <si>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</si>
  <si>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</si>
  <si>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</si>
  <si>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</si>
  <si>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</si>
  <si>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</si>
  <si>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</si>
  <si>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</si>
  <si>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</si>
  <si>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</si>
  <si>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</si>
  <si>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</si>
  <si>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</si>
  <si>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</si>
  <si>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</si>
  <si>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</si>
  <si>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</si>
  <si>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</si>
  <si>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</si>
  <si>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</si>
  <si>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</si>
  <si>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</si>
  <si>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</si>
  <si>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</si>
  <si>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</si>
  <si>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</si>
  <si>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</si>
  <si>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</si>
  <si>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</si>
  <si>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</si>
  <si>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</si>
  <si>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</si>
  <si>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</si>
  <si>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</si>
  <si>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</si>
  <si>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</si>
  <si>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</si>
  <si>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</si>
  <si>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</si>
  <si>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</si>
  <si>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</si>
  <si>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</si>
  <si>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</si>
  <si>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</si>
  <si>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</si>
  <si>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</si>
  <si>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</si>
  <si>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</si>
  <si>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</si>
  <si>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</si>
  <si>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</si>
  <si>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</si>
  <si>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</si>
  <si>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</si>
  <si>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</si>
  <si>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</si>
  <si>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</si>
  <si>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</si>
  <si>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</si>
  <si>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</si>
  <si>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</si>
  <si>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</si>
  <si>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</si>
  <si>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</si>
  <si>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</si>
  <si>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</si>
  <si>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</si>
  <si>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</si>
  <si>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</si>
  <si>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</si>
  <si>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</si>
  <si>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</si>
  <si>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</si>
  <si>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</si>
  <si>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</si>
  <si>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</si>
  <si>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</si>
  <si>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</si>
  <si>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</si>
  <si>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</si>
  <si>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</si>
  <si>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</si>
  <si>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</si>
  <si>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</si>
  <si>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</si>
  <si>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</si>
  <si>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</si>
  <si>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</si>
  <si>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</si>
  <si>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</si>
  <si>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</si>
  <si>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</si>
  <si>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</si>
  <si>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</si>
  <si>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</si>
  <si>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</si>
  <si>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</si>
  <si>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</si>
  <si>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</si>
  <si>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</si>
  <si>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</si>
  <si>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</si>
  <si>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</si>
  <si>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</si>
  <si>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</si>
  <si>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</si>
  <si>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</si>
  <si>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</si>
  <si>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</si>
  <si>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</si>
  <si>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</si>
  <si>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</si>
  <si>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</si>
  <si>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</si>
  <si>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</si>
  <si>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</si>
  <si>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</si>
  <si>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</si>
  <si>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</si>
  <si>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</si>
  <si>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</si>
  <si>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</si>
  <si>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</si>
  <si>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</si>
  <si>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</si>
  <si>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</si>
  <si>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</si>
  <si>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</si>
  <si>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</si>
  <si>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</si>
  <si>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</si>
  <si>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</si>
  <si>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</si>
  <si>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</si>
  <si>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</si>
  <si>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</si>
  <si>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</si>
  <si>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</si>
  <si>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</si>
  <si>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</si>
  <si>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</si>
  <si>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</si>
  <si>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</si>
  <si>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</si>
  <si>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</si>
  <si>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</si>
  <si>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</si>
  <si>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</si>
  <si>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</si>
  <si>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</si>
  <si>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</si>
  <si>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</si>
  <si>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</si>
  <si>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</si>
  <si>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</si>
  <si>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</si>
  <si>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</si>
  <si>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</si>
  <si>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</si>
  <si>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</si>
  <si>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</si>
  <si>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</si>
  <si>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</si>
  <si>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</si>
  <si>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</si>
  <si>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</si>
  <si>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</si>
  <si>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</si>
  <si>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</si>
  <si>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</si>
  <si>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</si>
  <si>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</si>
  <si>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</si>
  <si>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</si>
  <si>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</si>
  <si>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</si>
  <si>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</si>
  <si>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</si>
  <si>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</si>
  <si>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</si>
  <si>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</si>
  <si>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</si>
  <si>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</si>
  <si>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</si>
  <si>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</si>
  <si>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</si>
  <si>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</si>
  <si>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</si>
  <si>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</si>
  <si>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</si>
  <si>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</si>
  <si>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</si>
  <si>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</si>
  <si>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</si>
  <si>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</si>
  <si>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</si>
  <si>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</si>
  <si>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</si>
  <si>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</si>
  <si>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</si>
  <si>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</si>
  <si>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</si>
  <si>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</si>
  <si>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</si>
  <si>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</si>
  <si>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</si>
  <si>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</si>
  <si>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</si>
  <si>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</si>
  <si>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</si>
  <si>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</si>
  <si>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</si>
  <si>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</si>
  <si>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</si>
  <si>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</si>
  <si>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</si>
  <si>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</si>
  <si>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</si>
  <si>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</si>
  <si>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</si>
  <si>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</si>
  <si>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</si>
  <si>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</si>
  <si>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</si>
  <si>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</si>
  <si>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</si>
  <si>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</si>
  <si>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</si>
  <si>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</si>
  <si>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</si>
  <si>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</si>
  <si>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</si>
  <si>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</si>
  <si>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</si>
  <si>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</si>
  <si>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</si>
  <si>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</si>
  <si>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</si>
  <si>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</si>
  <si>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</si>
  <si>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</si>
  <si>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</si>
  <si>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</si>
  <si>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</si>
  <si>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</si>
  <si>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</si>
  <si>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</si>
  <si>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</si>
  <si>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</si>
  <si>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</si>
  <si>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</si>
  <si>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</si>
  <si>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</si>
  <si>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</si>
  <si>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</si>
  <si>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</si>
  <si>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</si>
  <si>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</si>
  <si>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</si>
  <si>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</si>
  <si>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</si>
  <si>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</si>
  <si>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</si>
  <si>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</si>
  <si>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</si>
  <si>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</si>
  <si>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</si>
  <si>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</si>
  <si>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</si>
  <si>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</si>
  <si>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</si>
  <si>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</si>
  <si>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</si>
  <si>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</si>
  <si>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</si>
  <si>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</si>
  <si>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</si>
  <si>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</si>
  <si>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</si>
  <si>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</si>
  <si>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</si>
  <si>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</si>
  <si>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</si>
  <si>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</si>
  <si>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</si>
  <si>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</si>
  <si>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</si>
  <si>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</si>
  <si>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</si>
  <si>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</si>
  <si>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</si>
  <si>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</si>
  <si>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</si>
  <si>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</si>
  <si>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</si>
  <si>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</si>
  <si>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</si>
  <si>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</si>
  <si>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</si>
  <si>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</si>
  <si>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</si>
  <si>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</si>
  <si>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</si>
  <si>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</si>
  <si>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</si>
  <si>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</si>
  <si>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</si>
  <si>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</si>
  <si>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</si>
  <si>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</si>
  <si>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</si>
  <si>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</si>
  <si>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</si>
  <si>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</si>
  <si>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</si>
  <si>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</si>
  <si>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</si>
  <si>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</si>
  <si>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</si>
  <si>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</si>
  <si>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</si>
  <si>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</si>
  <si>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</si>
  <si>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</si>
  <si>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</si>
  <si>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</si>
  <si>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</si>
  <si>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</si>
  <si>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</si>
  <si>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</si>
  <si>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</si>
  <si>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</si>
  <si>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</si>
  <si>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</si>
  <si>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</si>
  <si>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</si>
  <si>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</si>
  <si>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</si>
  <si>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</si>
  <si>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</si>
  <si>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</si>
  <si>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</si>
  <si>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</si>
  <si>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</si>
  <si>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</si>
  <si>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</si>
  <si>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</si>
  <si>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</si>
  <si>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</si>
  <si>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</si>
  <si>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</si>
  <si>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</si>
  <si>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</si>
  <si>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</si>
  <si>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</si>
  <si>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</si>
  <si>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</si>
  <si>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</si>
  <si>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</si>
  <si>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</si>
  <si>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</si>
  <si>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</si>
  <si>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</si>
  <si>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</si>
  <si>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</si>
  <si>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</si>
  <si>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</si>
  <si>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</si>
  <si>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</si>
  <si>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</si>
  <si>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</si>
  <si>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</si>
  <si>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</si>
  <si>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</si>
  <si>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</si>
  <si>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</si>
  <si>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</si>
  <si>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</si>
  <si>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</si>
  <si>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</si>
  <si>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</si>
  <si>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</si>
  <si>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</si>
  <si>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</si>
  <si>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</si>
  <si>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</si>
  <si>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</si>
  <si>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</si>
  <si>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</si>
  <si>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</si>
  <si>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</si>
  <si>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</si>
  <si>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</si>
  <si>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</si>
  <si>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</si>
  <si>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</si>
  <si>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</si>
  <si>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</si>
  <si>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</si>
  <si>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</si>
  <si>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</si>
  <si>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</si>
  <si>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</si>
  <si>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</si>
  <si>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</si>
  <si>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</si>
  <si>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</si>
  <si>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</si>
  <si>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</si>
  <si>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</si>
  <si>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</si>
  <si>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</si>
  <si>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</si>
  <si>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</si>
  <si>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</si>
  <si>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</si>
  <si>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</si>
  <si>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</si>
  <si>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</si>
  <si>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</si>
  <si>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</si>
  <si>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</si>
  <si>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</si>
  <si>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</si>
  <si>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</si>
  <si>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</si>
  <si>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</si>
  <si>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</si>
  <si>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</si>
  <si>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</si>
  <si>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</si>
  <si>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</si>
  <si>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</si>
  <si>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</si>
  <si>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</si>
  <si>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</si>
  <si>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</si>
  <si>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</si>
  <si>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</si>
  <si>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</si>
  <si>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</si>
  <si>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</si>
  <si>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</si>
  <si>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</si>
  <si>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</si>
  <si>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</si>
  <si>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</si>
  <si>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</si>
  <si>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</si>
  <si>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</si>
  <si>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</si>
  <si>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</si>
  <si>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</si>
  <si>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</si>
  <si>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</si>
  <si>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</si>
  <si>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</si>
  <si>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</si>
  <si>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</si>
  <si>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</si>
  <si>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</si>
  <si>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</si>
  <si>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</si>
  <si>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</si>
  <si>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</si>
  <si>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</si>
  <si>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</si>
  <si>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</si>
  <si>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</si>
  <si>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</si>
  <si>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</si>
  <si>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</si>
  <si>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</si>
  <si>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</si>
  <si>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</si>
  <si>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</si>
  <si>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</si>
  <si>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</si>
  <si>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</si>
  <si>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</si>
  <si>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</si>
  <si>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</si>
  <si>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</si>
  <si>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</si>
  <si>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</si>
  <si>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</si>
  <si>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</si>
  <si>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</si>
  <si>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</si>
  <si>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</si>
  <si>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</si>
  <si>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</si>
  <si>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</si>
  <si>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</si>
  <si>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</si>
  <si>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</si>
  <si>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</si>
  <si>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</si>
  <si>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</si>
  <si>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</si>
  <si>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</si>
  <si>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</si>
  <si>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</si>
  <si>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</si>
  <si>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</si>
  <si>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</si>
  <si>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</si>
  <si>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</si>
  <si>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</si>
  <si>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</si>
  <si>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</si>
  <si>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</si>
  <si>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</si>
  <si>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</si>
  <si>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</si>
  <si>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</si>
  <si>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</si>
  <si>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</si>
  <si>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</si>
  <si>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</si>
  <si>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</si>
  <si>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</si>
  <si>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</si>
  <si>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</si>
  <si>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</si>
  <si>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</si>
  <si>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</si>
  <si>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</si>
  <si>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</si>
  <si>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</si>
  <si>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</si>
  <si>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</si>
  <si>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</si>
  <si>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</si>
  <si>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</si>
  <si>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</si>
  <si>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</si>
  <si>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</si>
  <si>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</si>
  <si>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</si>
  <si>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</si>
  <si>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</si>
  <si>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</si>
  <si>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</si>
  <si>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</si>
  <si>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</si>
  <si>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</si>
  <si>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</si>
  <si>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</si>
  <si>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</si>
  <si>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</si>
  <si>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</si>
  <si>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</si>
  <si>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</si>
  <si>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</si>
  <si>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</si>
  <si>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</si>
  <si>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</si>
  <si>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</si>
  <si>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</si>
  <si>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</si>
  <si>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</si>
  <si>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</si>
  <si>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</si>
  <si>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</si>
  <si>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</si>
  <si>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</si>
  <si>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</si>
  <si>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</si>
  <si>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</si>
  <si>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</si>
  <si>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</si>
  <si>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</si>
  <si>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</si>
  <si>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</si>
  <si>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</si>
  <si>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</si>
  <si>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</si>
  <si>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</si>
  <si>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</si>
  <si>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</si>
  <si>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</si>
  <si>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</si>
  <si>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</si>
  <si>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</si>
  <si>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</si>
  <si>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</si>
  <si>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</si>
  <si>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</si>
  <si>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</si>
  <si>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</si>
  <si>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</si>
  <si>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</si>
  <si>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</si>
  <si>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</si>
  <si>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</si>
  <si>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</si>
  <si>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</si>
  <si>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</si>
  <si>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</si>
  <si>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</si>
  <si>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</si>
  <si>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</si>
  <si>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</si>
  <si>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</si>
  <si>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</si>
  <si>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</si>
  <si>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</si>
  <si>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</si>
  <si>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</si>
  <si>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</si>
  <si>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</si>
  <si>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</si>
  <si>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</si>
  <si>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</si>
  <si>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</si>
  <si>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</si>
  <si>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</si>
  <si>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</si>
  <si>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</si>
  <si>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</si>
  <si>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</si>
  <si>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</si>
  <si>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</si>
  <si>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</si>
  <si>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</si>
  <si>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</si>
  <si>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</si>
  <si>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</si>
  <si>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</si>
  <si>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</si>
  <si>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</si>
  <si>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</si>
  <si>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</si>
  <si>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</si>
  <si>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</si>
  <si>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</si>
  <si>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</si>
  <si>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</si>
  <si>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</si>
  <si>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</si>
  <si>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</si>
  <si>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</si>
  <si>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</si>
  <si>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</si>
  <si>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</si>
  <si>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</si>
  <si>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</si>
  <si>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</si>
  <si>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</si>
  <si>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</si>
  <si>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</si>
  <si>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</si>
  <si>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</si>
  <si>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</si>
  <si>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</si>
  <si>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</si>
  <si>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</si>
  <si>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</si>
  <si>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</si>
  <si>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</si>
  <si>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</si>
  <si>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</si>
  <si>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</si>
  <si>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</si>
  <si>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</si>
  <si>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</si>
  <si>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</si>
  <si>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</si>
  <si>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</si>
  <si>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</si>
  <si>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</si>
  <si>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</si>
  <si>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</si>
  <si>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</si>
  <si>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</si>
  <si>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</si>
  <si>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</si>
  <si>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</si>
  <si>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</si>
  <si>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</si>
  <si>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</si>
  <si>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</si>
  <si>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</si>
  <si>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</si>
  <si>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</si>
  <si>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</si>
  <si>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</si>
  <si>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</si>
  <si>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</si>
  <si>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</si>
  <si>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</si>
  <si>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</si>
  <si>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</si>
  <si>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</si>
  <si>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</si>
  <si>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</si>
  <si>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</si>
  <si>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</si>
  <si>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</si>
  <si>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</si>
  <si>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</si>
  <si>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</si>
  <si>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</si>
  <si>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</si>
  <si>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</si>
  <si>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</si>
  <si>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</si>
  <si>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</si>
  <si>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</si>
  <si>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</si>
  <si>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</si>
  <si>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</si>
  <si>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</si>
  <si>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</si>
  <si>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</si>
  <si>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</si>
  <si>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</si>
  <si>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</si>
  <si>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</si>
  <si>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</si>
  <si>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</si>
  <si>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</si>
  <si>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</si>
  <si>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</si>
  <si>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</si>
  <si>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</si>
  <si>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</si>
  <si>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</si>
  <si>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</si>
  <si>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</si>
  <si>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</si>
  <si>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</si>
  <si>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</si>
  <si>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</si>
  <si>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</si>
  <si>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</si>
  <si>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</si>
  <si>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</si>
  <si>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</si>
  <si>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</si>
  <si>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</si>
  <si>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</si>
  <si>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</si>
  <si>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</si>
  <si>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</si>
  <si>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</si>
  <si>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</si>
  <si>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</si>
  <si>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</si>
  <si>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</si>
  <si>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</si>
  <si>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</si>
  <si>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</si>
  <si>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</si>
  <si>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</si>
  <si>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</si>
  <si>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</si>
  <si>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</si>
  <si>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</si>
  <si>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</si>
  <si>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</si>
  <si>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</si>
  <si>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</si>
  <si>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</si>
  <si>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</si>
  <si>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</si>
  <si>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</si>
  <si>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</si>
  <si>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</si>
  <si>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</si>
  <si>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</si>
  <si>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</si>
  <si>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</si>
  <si>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</si>
  <si>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</si>
  <si>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</si>
  <si>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</si>
  <si>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</si>
  <si>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</si>
  <si>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</si>
  <si>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</si>
  <si>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</si>
  <si>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</si>
  <si>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</si>
  <si>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</si>
  <si>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</si>
  <si>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</si>
  <si>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</si>
  <si>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</si>
  <si>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</si>
  <si>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</si>
  <si>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</si>
  <si>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</si>
  <si>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</si>
  <si>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</si>
  <si>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</si>
  <si>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</si>
  <si>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</si>
  <si>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</si>
  <si>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</si>
  <si>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</si>
  <si>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</si>
  <si>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</si>
  <si>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</si>
  <si>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</si>
  <si>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</si>
  <si>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</si>
  <si>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</si>
  <si>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</si>
  <si>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</si>
  <si>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</si>
  <si>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</si>
  <si>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</si>
  <si>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</si>
  <si>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</si>
  <si>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</si>
  <si>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</si>
  <si>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</si>
  <si>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</si>
  <si>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</si>
  <si>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</si>
  <si>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</si>
  <si>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</si>
  <si>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</si>
  <si>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</si>
  <si>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</si>
  <si>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</si>
  <si>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</si>
  <si>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</si>
  <si>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</si>
  <si>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</si>
  <si>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</si>
  <si>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</si>
  <si>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</si>
  <si>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</si>
  <si>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</si>
  <si>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</si>
  <si>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</si>
  <si>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</si>
  <si>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</si>
  <si>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</si>
  <si>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</si>
  <si>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</si>
  <si>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</si>
  <si>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</si>
  <si>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</si>
  <si>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</si>
  <si>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</si>
  <si>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</si>
  <si>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</si>
  <si>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</si>
  <si>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</si>
  <si>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</si>
  <si>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</si>
  <si>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</si>
  <si>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</si>
  <si>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</si>
  <si>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</si>
  <si>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</si>
  <si>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</si>
  <si>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</si>
  <si>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</si>
  <si>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</si>
  <si>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</si>
  <si>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</si>
  <si>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</si>
  <si>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</si>
  <si>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</si>
  <si>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</si>
  <si>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</si>
  <si>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</si>
  <si>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</si>
  <si>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</si>
  <si>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</si>
  <si>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</si>
  <si>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</si>
  <si>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</si>
  <si>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</si>
  <si>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</si>
  <si>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</si>
  <si>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</si>
  <si>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</si>
  <si>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</si>
  <si>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</si>
  <si>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</si>
  <si>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</si>
  <si>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</si>
  <si>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</si>
  <si>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</si>
  <si>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</si>
  <si>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</si>
  <si>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</si>
  <si>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</si>
  <si>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</si>
  <si>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</si>
  <si>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</si>
  <si>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</si>
  <si>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</si>
  <si>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</si>
  <si>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</si>
  <si>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</si>
  <si>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</si>
  <si>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</si>
  <si>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</si>
  <si>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</si>
  <si>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</si>
  <si>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</si>
  <si>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</si>
  <si>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</si>
  <si>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</si>
  <si>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</si>
  <si>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</si>
  <si>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</si>
  <si>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</si>
  <si>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</si>
  <si>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</si>
  <si>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</si>
  <si>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</si>
  <si>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</si>
  <si>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</si>
  <si>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</si>
  <si>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</si>
  <si>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</si>
  <si>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</si>
  <si>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</si>
  <si>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</si>
  <si>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</si>
  <si>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</si>
  <si>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</si>
  <si>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</si>
  <si>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</si>
  <si>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</si>
  <si>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</si>
  <si>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</si>
  <si>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</si>
  <si>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</si>
  <si>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</si>
  <si>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</si>
  <si>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</si>
  <si>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</si>
  <si>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</si>
  <si>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</si>
  <si>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</si>
  <si>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</si>
  <si>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</si>
  <si>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</si>
  <si>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</si>
  <si>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</si>
  <si>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</si>
  <si>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</si>
  <si>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</si>
  <si>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</si>
  <si>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</si>
  <si>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</si>
  <si>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</si>
  <si>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</si>
  <si>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</si>
  <si>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</si>
  <si>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</si>
  <si>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</si>
  <si>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</si>
  <si>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</si>
  <si>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</si>
  <si>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</si>
  <si>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</si>
  <si>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</si>
  <si>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</si>
  <si>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</si>
  <si>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</si>
  <si>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</si>
  <si>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</si>
  <si>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</si>
  <si>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</si>
  <si>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</si>
  <si>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</si>
  <si>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</si>
  <si>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</si>
  <si>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</si>
  <si>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</si>
  <si>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</si>
  <si>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</si>
  <si>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</si>
  <si>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</si>
  <si>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</si>
  <si>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</si>
  <si>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</si>
  <si>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</si>
  <si>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</si>
  <si>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</si>
  <si>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</si>
  <si>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</si>
  <si>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</si>
  <si>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</si>
  <si>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</si>
  <si>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</si>
  <si>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</si>
  <si>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</si>
  <si>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</si>
  <si>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</si>
  <si>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</si>
  <si>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</si>
  <si>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</si>
  <si>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</si>
  <si>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</si>
  <si>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</si>
  <si>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</si>
  <si>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</si>
  <si>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</si>
  <si>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</si>
  <si>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</si>
  <si>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</si>
  <si>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</si>
  <si>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</si>
  <si>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</si>
  <si>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</si>
  <si>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</si>
  <si>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</si>
  <si>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</si>
  <si>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</si>
  <si>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</si>
  <si>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</si>
  <si>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</si>
  <si>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</si>
  <si>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</si>
  <si>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</si>
  <si>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</si>
  <si>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</si>
  <si>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</si>
  <si>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</si>
  <si>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</si>
  <si>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</si>
  <si>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</si>
  <si>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</si>
  <si>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</si>
  <si>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</si>
  <si>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</si>
  <si>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</si>
  <si>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</si>
  <si>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</si>
  <si>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</si>
  <si>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</si>
  <si>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</si>
  <si>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</si>
  <si>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</si>
  <si>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</si>
  <si>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</si>
  <si>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</si>
  <si>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</si>
  <si>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</si>
  <si>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</si>
  <si>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</si>
  <si>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</si>
  <si>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</si>
  <si>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</si>
  <si>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</si>
  <si>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</si>
  <si>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</si>
  <si>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</si>
  <si>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</si>
  <si>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</si>
  <si>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</si>
  <si>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</si>
  <si>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</si>
  <si>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</si>
  <si>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</si>
  <si>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</si>
  <si>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</si>
  <si>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</si>
  <si>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</si>
  <si>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</si>
  <si>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</si>
  <si>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</si>
  <si>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</si>
  <si>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</si>
  <si>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</si>
  <si>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</si>
  <si>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</si>
  <si>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</si>
  <si>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</si>
  <si>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</si>
  <si>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</si>
  <si>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</si>
  <si>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</si>
  <si>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</si>
  <si>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</si>
  <si>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</si>
  <si>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</si>
  <si>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</si>
  <si>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</si>
  <si>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</si>
  <si>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</si>
  <si>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</si>
  <si>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</si>
  <si>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</si>
  <si>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</si>
  <si>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</si>
  <si>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</si>
  <si>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</si>
  <si>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</si>
  <si>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</si>
  <si>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</si>
  <si>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</si>
  <si>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</si>
  <si>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</si>
  <si>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</si>
  <si>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</si>
  <si>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</si>
  <si>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</si>
  <si>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</si>
  <si>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</si>
  <si>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</si>
  <si>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</si>
  <si>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</si>
  <si>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</si>
  <si>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</si>
  <si>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</si>
  <si>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</si>
  <si>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</si>
  <si>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</si>
  <si>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</si>
  <si>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</si>
  <si>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</si>
  <si>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</si>
  <si>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</si>
  <si>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</si>
  <si>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</si>
  <si>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</si>
  <si>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</si>
  <si>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</si>
  <si>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</si>
  <si>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</si>
  <si>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</si>
  <si>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</si>
  <si>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</si>
  <si>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</si>
  <si>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</si>
  <si>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</si>
  <si>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</si>
  <si>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</si>
  <si>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</si>
  <si>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</si>
  <si>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</si>
  <si>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</si>
  <si>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</si>
  <si>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</si>
  <si>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</si>
  <si>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</si>
  <si>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</si>
  <si>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</si>
  <si>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</si>
  <si>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</si>
  <si>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</si>
  <si>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</si>
  <si>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</si>
  <si>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</si>
  <si>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</si>
  <si>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</si>
  <si>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</si>
  <si>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</si>
  <si>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</si>
  <si>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</si>
  <si>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</si>
  <si>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</si>
  <si>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</si>
  <si>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</si>
  <si>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</si>
  <si>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</si>
  <si>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</si>
  <si>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</si>
  <si>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</si>
  <si>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</si>
  <si>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</si>
  <si>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</si>
  <si>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</si>
  <si>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</si>
  <si>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</si>
  <si>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</si>
  <si>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</si>
  <si>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</si>
  <si>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</si>
  <si>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</si>
  <si>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</si>
  <si>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</si>
  <si>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</si>
  <si>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</si>
  <si>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</si>
  <si>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</si>
  <si>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</si>
  <si>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</si>
  <si>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</si>
  <si>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</si>
  <si>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</si>
  <si>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</si>
  <si>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</si>
  <si>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</si>
  <si>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</si>
  <si>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</si>
  <si>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</si>
  <si>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</si>
  <si>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</si>
  <si>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</si>
  <si>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</si>
  <si>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</si>
  <si>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</si>
  <si>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</si>
  <si>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</si>
  <si>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</si>
  <si>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</si>
  <si>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</si>
  <si>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</si>
  <si>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</si>
  <si>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</si>
  <si>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</si>
  <si>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</si>
  <si>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</si>
  <si>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</si>
  <si>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</si>
  <si>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</si>
  <si>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</si>
  <si>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</si>
  <si>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</si>
  <si>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</si>
  <si>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</si>
  <si>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</si>
  <si>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</si>
  <si>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</si>
  <si>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</si>
  <si>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</si>
  <si>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</si>
  <si>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</si>
  <si>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</si>
  <si>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</si>
  <si>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</si>
  <si>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</si>
  <si>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</si>
  <si>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</si>
  <si>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</si>
  <si>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</si>
  <si>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</si>
  <si>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</si>
  <si>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</si>
  <si>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</si>
  <si>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</si>
  <si>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</si>
  <si>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</si>
  <si>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</si>
  <si>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</si>
  <si>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</si>
  <si>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</si>
  <si>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</si>
  <si>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</si>
  <si>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</si>
  <si>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</si>
  <si>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</si>
  <si>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</si>
  <si>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</si>
  <si>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</si>
  <si>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</si>
  <si>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</si>
  <si>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</si>
  <si>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</si>
  <si>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</si>
  <si>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</si>
  <si>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</si>
  <si>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</si>
  <si>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</si>
  <si>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</si>
  <si>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</si>
  <si>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</si>
  <si>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</si>
  <si>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</si>
  <si>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</si>
  <si>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</si>
  <si>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</si>
  <si>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</si>
  <si>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</si>
  <si>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</si>
  <si>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</si>
  <si>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</si>
  <si>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</si>
  <si>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</si>
  <si>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</si>
  <si>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</si>
  <si>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</si>
  <si>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</si>
  <si>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</si>
  <si>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</si>
  <si>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</si>
  <si>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</si>
  <si>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</si>
  <si>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</si>
  <si>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</si>
  <si>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</si>
  <si>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</si>
  <si>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</si>
  <si>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</si>
  <si>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</si>
  <si>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</si>
  <si>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</si>
  <si>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</si>
  <si>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</si>
  <si>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</si>
  <si>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</si>
  <si>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</si>
  <si>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</si>
  <si>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</si>
  <si>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</si>
  <si>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</si>
  <si>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</si>
  <si>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</si>
  <si>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</si>
  <si>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</si>
  <si>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</si>
  <si>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</si>
  <si>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</si>
  <si>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</si>
  <si>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</si>
  <si>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</si>
  <si>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</si>
  <si>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</si>
  <si>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</si>
  <si>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</si>
  <si>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</si>
  <si>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</si>
  <si>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</si>
  <si>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</si>
  <si>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</si>
  <si>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</si>
  <si>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</si>
  <si>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</si>
  <si>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</si>
  <si>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</si>
  <si>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</si>
  <si>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</si>
  <si>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</si>
  <si>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</si>
  <si>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</si>
  <si>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</si>
  <si>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</si>
  <si>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</si>
  <si>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</si>
  <si>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</si>
  <si>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</si>
  <si>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</si>
  <si>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</si>
  <si>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</si>
  <si>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</si>
  <si>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</si>
  <si>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</si>
  <si>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</si>
  <si>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</si>
  <si>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</si>
  <si>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</si>
  <si>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</si>
  <si>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</si>
  <si>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</si>
  <si>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</si>
  <si>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</si>
  <si>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</si>
  <si>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</si>
  <si>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</si>
  <si>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</si>
  <si>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</si>
  <si>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</si>
  <si>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</si>
  <si>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</si>
  <si>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</si>
  <si>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</si>
  <si>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</si>
  <si>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</si>
  <si>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</si>
  <si>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</si>
  <si>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</si>
  <si>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</si>
  <si>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</si>
  <si>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</si>
  <si>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</si>
  <si>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</si>
  <si>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</si>
  <si>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</si>
  <si>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</si>
  <si>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</si>
  <si>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</si>
  <si>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</si>
  <si>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</si>
  <si>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</si>
  <si>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</si>
  <si>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</si>
  <si>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</si>
  <si>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</si>
  <si>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</si>
  <si>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</si>
  <si>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</si>
  <si>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</si>
  <si>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</si>
  <si>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</si>
  <si>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</si>
  <si>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</si>
  <si>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</si>
  <si>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</si>
  <si>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</si>
  <si>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</si>
  <si>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</si>
  <si>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</si>
  <si>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</si>
  <si>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</si>
  <si>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</si>
  <si>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</si>
  <si>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</si>
  <si>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</si>
  <si>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</si>
  <si>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</si>
  <si>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</si>
  <si>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</si>
  <si>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</si>
  <si>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</si>
  <si>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</si>
  <si>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</si>
  <si>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</si>
  <si>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</si>
  <si>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</si>
  <si>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</si>
  <si>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</si>
  <si>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</si>
  <si>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</si>
  <si>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</si>
  <si>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</si>
  <si>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</si>
  <si>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</si>
  <si>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</si>
  <si>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</si>
  <si>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</si>
  <si>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</si>
  <si>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</si>
  <si>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</si>
  <si>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</si>
  <si>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</si>
  <si>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</si>
  <si>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</si>
  <si>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</si>
  <si>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</si>
  <si>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</si>
  <si>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</si>
  <si>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</si>
  <si>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</si>
  <si>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</si>
  <si>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</si>
  <si>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</si>
  <si>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</si>
  <si>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</si>
  <si>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</si>
  <si>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</si>
  <si>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</si>
  <si>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</si>
  <si>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</si>
  <si>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</si>
  <si>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</si>
  <si>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</si>
  <si>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</si>
  <si>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</si>
  <si>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</si>
  <si>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</si>
  <si>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</si>
  <si>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</si>
  <si>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</si>
  <si>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</si>
  <si>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</si>
  <si>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</si>
  <si>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</si>
  <si>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</si>
  <si>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</si>
  <si>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</si>
  <si>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</si>
  <si>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</si>
  <si>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</si>
  <si>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</si>
  <si>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</si>
  <si>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</si>
  <si>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</si>
  <si>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</si>
  <si>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</si>
  <si>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</si>
  <si>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</si>
  <si>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</si>
  <si>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</si>
  <si>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</si>
  <si>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</si>
  <si>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</si>
  <si>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</si>
  <si>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</si>
  <si>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</si>
  <si>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</si>
  <si>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</si>
  <si>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</si>
  <si>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</si>
  <si>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</si>
  <si>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</si>
  <si>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</si>
  <si>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</si>
  <si>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</si>
  <si>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</si>
  <si>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</si>
  <si>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</si>
  <si>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</si>
  <si>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</si>
  <si>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</si>
  <si>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</si>
  <si>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</si>
  <si>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</si>
  <si>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</si>
  <si>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</si>
  <si>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</si>
  <si>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</si>
  <si>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</si>
  <si>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</si>
  <si>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</si>
  <si>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</si>
  <si>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</si>
  <si>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</si>
  <si>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</si>
  <si>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</si>
  <si>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</si>
  <si>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</si>
  <si>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</si>
  <si>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</si>
  <si>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</si>
  <si>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</si>
  <si>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</si>
  <si>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</si>
  <si>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</si>
  <si>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</si>
  <si>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</si>
  <si>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</si>
  <si>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</si>
  <si>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</si>
  <si>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</si>
  <si>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</si>
  <si>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</si>
  <si>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</si>
  <si>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</si>
  <si>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</si>
  <si>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</si>
  <si>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</si>
  <si>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</si>
  <si>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</si>
  <si>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</si>
  <si>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</si>
  <si>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</si>
  <si>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</si>
  <si>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</si>
  <si>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</si>
  <si>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</si>
  <si>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</si>
  <si>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</si>
  <si>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</si>
  <si>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</si>
  <si>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</si>
  <si>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</si>
  <si>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</si>
  <si>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</si>
  <si>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</si>
  <si>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</si>
  <si>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</si>
  <si>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</si>
  <si>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</si>
  <si>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</si>
  <si>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</si>
  <si>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</si>
  <si>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</si>
  <si>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</si>
  <si>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</si>
  <si>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</si>
  <si>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</si>
  <si>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</si>
  <si>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</si>
  <si>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</si>
  <si>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</si>
  <si>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</si>
  <si>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</si>
  <si>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</si>
  <si>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</si>
  <si>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</si>
  <si>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</si>
  <si>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</si>
  <si>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</si>
  <si>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</si>
  <si>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</si>
  <si>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</si>
  <si>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</si>
  <si>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</si>
  <si>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</si>
  <si>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</si>
  <si>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</si>
  <si>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</si>
  <si>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</si>
  <si>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</si>
  <si>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</si>
  <si>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</si>
  <si>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</si>
  <si>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</si>
  <si>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</si>
  <si>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</si>
  <si>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</si>
  <si>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</si>
  <si>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</si>
  <si>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</si>
  <si>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</si>
  <si>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</si>
  <si>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</si>
  <si>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</si>
  <si>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</si>
  <si>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</si>
  <si>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</si>
  <si>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</si>
  <si>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</si>
  <si>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</si>
  <si>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</si>
  <si>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</si>
  <si>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</si>
  <si>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</si>
  <si>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</si>
  <si>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</si>
  <si>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</si>
  <si>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</si>
  <si>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</si>
  <si>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</si>
  <si>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</si>
  <si>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</si>
  <si>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</si>
  <si>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</si>
  <si>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</si>
  <si>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</si>
  <si>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</si>
  <si>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</si>
  <si>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</si>
  <si>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</si>
  <si>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</si>
  <si>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</si>
  <si>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</si>
  <si>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</si>
  <si>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</si>
  <si>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</si>
  <si>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</si>
  <si>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</si>
  <si>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</si>
  <si>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</si>
  <si>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</si>
  <si>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</si>
  <si>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</si>
  <si>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</si>
  <si>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</si>
  <si>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</si>
  <si>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</si>
  <si>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</si>
  <si>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</si>
  <si>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</si>
  <si>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</si>
  <si>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</si>
  <si>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</si>
  <si>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</si>
  <si>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</si>
  <si>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</si>
  <si>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</si>
  <si>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</si>
  <si>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</si>
  <si>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</si>
  <si>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</si>
  <si>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</si>
  <si>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</si>
  <si>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</si>
  <si>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</si>
  <si>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</si>
  <si>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</si>
  <si>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</si>
  <si>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</si>
  <si>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</si>
  <si>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</si>
  <si>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</si>
  <si>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</si>
  <si>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</si>
  <si>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</si>
  <si>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</si>
  <si>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</si>
  <si>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</si>
  <si>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</si>
  <si>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</si>
  <si>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</si>
  <si>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</si>
  <si>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</si>
  <si>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</si>
  <si>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</si>
  <si>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</si>
  <si>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</si>
  <si>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</si>
  <si>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</si>
  <si>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</si>
  <si>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</si>
  <si>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</si>
  <si>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</si>
  <si>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</si>
  <si>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</si>
  <si>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</si>
  <si>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</si>
  <si>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</si>
  <si>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</si>
  <si>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</si>
  <si>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</si>
  <si>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</si>
  <si>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</si>
  <si>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</si>
  <si>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</si>
  <si>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</si>
  <si>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</si>
  <si>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</si>
  <si>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</si>
  <si>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</si>
  <si>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</si>
  <si>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</si>
  <si>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</si>
  <si>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</si>
  <si>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</si>
  <si>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</si>
  <si>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</si>
  <si>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</si>
  <si>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</si>
  <si>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</si>
  <si>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</si>
  <si>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</si>
  <si>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</si>
  <si>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</si>
  <si>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</si>
  <si>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</si>
  <si>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</si>
  <si>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</si>
  <si>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</si>
  <si>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</si>
  <si>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</si>
  <si>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</si>
  <si>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</si>
  <si>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</si>
  <si>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</si>
  <si>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</si>
  <si>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</si>
  <si>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</si>
  <si>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</si>
  <si>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</si>
  <si>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</si>
  <si>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</si>
  <si>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</si>
  <si>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</si>
  <si>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</si>
  <si>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</si>
  <si>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</si>
  <si>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</si>
  <si>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</si>
  <si>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</si>
  <si>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</si>
  <si>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</si>
  <si>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</si>
  <si>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</si>
  <si>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</si>
  <si>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</si>
  <si>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</si>
  <si>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</si>
  <si>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</si>
  <si>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</si>
  <si>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</si>
  <si>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</si>
  <si>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</si>
  <si>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</si>
  <si>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</si>
  <si>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</si>
  <si>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</si>
  <si>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</si>
  <si>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</si>
  <si>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</si>
  <si>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</si>
  <si>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</si>
  <si>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</si>
  <si>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</si>
  <si>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</si>
  <si>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</si>
  <si>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</si>
  <si>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</si>
  <si>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</si>
  <si>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</si>
  <si>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</si>
  <si>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</si>
  <si>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</si>
  <si>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</si>
  <si>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</si>
  <si>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</si>
  <si>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</si>
  <si>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</si>
  <si>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</si>
  <si>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</si>
  <si>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</si>
  <si>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</si>
  <si>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</si>
  <si>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</si>
  <si>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</si>
  <si>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</si>
  <si>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</si>
  <si>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</si>
  <si>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</si>
  <si>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</si>
  <si>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</si>
  <si>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</si>
  <si>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</si>
  <si>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</si>
  <si>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</si>
  <si>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</si>
  <si>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</si>
  <si>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</si>
  <si>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</si>
  <si>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</si>
  <si>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</si>
  <si>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</si>
  <si>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</si>
  <si>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</si>
  <si>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</si>
  <si>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</si>
  <si>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</si>
  <si>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</si>
  <si>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</si>
  <si>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</si>
  <si>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</si>
  <si>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</si>
  <si>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</si>
  <si>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</si>
  <si>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</si>
  <si>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</si>
  <si>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</si>
  <si>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</si>
  <si>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</si>
  <si>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</si>
  <si>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</si>
  <si>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</si>
  <si>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</si>
  <si>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</si>
  <si>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</si>
  <si>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</si>
  <si>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</si>
  <si>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</si>
  <si>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</si>
  <si>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</si>
  <si>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</si>
  <si>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</si>
  <si>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</si>
  <si>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</si>
  <si>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</si>
  <si>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</si>
  <si>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</si>
  <si>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</si>
  <si>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</si>
  <si>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</si>
  <si>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</si>
  <si>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</si>
  <si>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</si>
  <si>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</si>
  <si>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</si>
  <si>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</si>
  <si>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</si>
  <si>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</si>
  <si>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</si>
  <si>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</si>
  <si>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</si>
  <si>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</si>
  <si>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</si>
  <si>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</si>
  <si>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</si>
  <si>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</si>
  <si>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</si>
  <si>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</si>
  <si>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</si>
  <si>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</si>
  <si>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</si>
  <si>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</si>
  <si>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</si>
  <si>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</si>
  <si>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</si>
  <si>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</si>
  <si>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</si>
  <si>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</si>
  <si>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</si>
  <si>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</si>
  <si>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</si>
  <si>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</si>
  <si>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</si>
  <si>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</si>
  <si>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</si>
  <si>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</si>
  <si>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</si>
  <si>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</si>
  <si>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</si>
  <si>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</si>
  <si>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</si>
  <si>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</si>
  <si>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</si>
  <si>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</si>
  <si>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</si>
  <si>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</si>
  <si>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</si>
  <si>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</si>
  <si>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</si>
  <si>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</si>
  <si>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</si>
  <si>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</si>
  <si>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</si>
  <si>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</si>
  <si>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</si>
  <si>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</si>
  <si>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</si>
  <si>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</si>
  <si>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</si>
  <si>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</si>
  <si>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</si>
  <si>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</si>
  <si>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</si>
  <si>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</si>
  <si>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</si>
  <si>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</si>
  <si>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</si>
  <si>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</si>
  <si>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</si>
  <si>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</si>
  <si>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</si>
  <si>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</si>
  <si>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</si>
  <si>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</si>
  <si>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</si>
  <si>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</si>
  <si>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</si>
  <si>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</si>
  <si>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</si>
  <si>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</si>
  <si>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</si>
  <si>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</si>
  <si>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</si>
  <si>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</si>
  <si>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</si>
  <si>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</si>
  <si>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</si>
  <si>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</si>
  <si>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</si>
  <si>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</si>
  <si>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</si>
  <si>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</si>
  <si>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</si>
  <si>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</si>
  <si>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</si>
  <si>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</si>
  <si>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</si>
  <si>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</si>
  <si>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</si>
  <si>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</si>
  <si>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</si>
  <si>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</si>
  <si>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</si>
  <si>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</si>
  <si>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</si>
  <si>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</si>
  <si>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</si>
  <si>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</si>
  <si>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</si>
  <si>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</si>
  <si>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</si>
  <si>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</si>
  <si>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</si>
  <si>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</si>
  <si>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</si>
  <si>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</si>
  <si>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</si>
  <si>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</si>
  <si>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</si>
  <si>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</si>
  <si>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</si>
  <si>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</si>
  <si>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</si>
  <si>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</si>
  <si>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</si>
  <si>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</si>
  <si>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</si>
  <si>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</si>
  <si>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</si>
  <si>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</si>
  <si>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</si>
  <si>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</si>
  <si>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</si>
  <si>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</si>
  <si>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</si>
  <si>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</si>
  <si>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</si>
  <si>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</si>
  <si>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</si>
  <si>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</si>
  <si>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</si>
  <si>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</si>
  <si>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</si>
  <si>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</si>
  <si>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</si>
  <si>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</si>
  <si>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</si>
  <si>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</si>
  <si>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</si>
  <si>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</si>
  <si>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</si>
  <si>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</si>
  <si>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</si>
  <si>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</si>
  <si>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</si>
  <si>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</si>
  <si>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</si>
  <si>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</si>
  <si>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</si>
  <si>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</si>
  <si>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</si>
  <si>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</si>
  <si>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</si>
  <si>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</si>
  <si>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</si>
  <si>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</si>
  <si>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</si>
  <si>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</si>
  <si>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</si>
  <si>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</si>
  <si>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</si>
  <si>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</si>
  <si>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</si>
  <si>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</si>
  <si>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</si>
  <si>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</si>
  <si>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</si>
  <si>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</si>
  <si>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</si>
  <si>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</si>
  <si>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</si>
  <si>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</si>
  <si>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</si>
  <si>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</si>
  <si>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</si>
  <si>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</si>
  <si>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</si>
  <si>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</si>
  <si>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</si>
  <si>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</si>
  <si>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</si>
  <si>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</si>
  <si>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</si>
  <si>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</si>
  <si>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</si>
  <si>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</si>
  <si>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</si>
  <si>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</si>
  <si>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</si>
  <si>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</si>
  <si>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</si>
  <si>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</si>
  <si>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</si>
  <si>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</si>
  <si>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</si>
  <si>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</si>
  <si>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</si>
  <si>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</si>
  <si>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</si>
  <si>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</si>
  <si>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</si>
  <si>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</si>
  <si>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</si>
  <si>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</si>
  <si>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</si>
  <si>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</si>
  <si>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</si>
  <si>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</si>
  <si>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</si>
  <si>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</si>
  <si>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</si>
  <si>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</si>
  <si>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</si>
  <si>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</si>
  <si>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</si>
  <si>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</si>
  <si>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</si>
  <si>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</si>
  <si>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</si>
  <si>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</si>
  <si>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</si>
  <si>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</si>
  <si>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</si>
  <si>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</si>
  <si>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</si>
  <si>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</si>
  <si>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</si>
  <si>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</si>
  <si>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</si>
  <si>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</si>
  <si>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</si>
  <si>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</si>
  <si>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</si>
  <si>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</si>
  <si>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</si>
  <si>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</si>
  <si>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</si>
  <si>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</si>
  <si>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</si>
  <si>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</si>
  <si>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</si>
  <si>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</si>
  <si>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</si>
  <si>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</si>
  <si>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</si>
  <si>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</si>
  <si>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</si>
  <si>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</si>
  <si>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</si>
  <si>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</si>
  <si>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</si>
  <si>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</si>
  <si>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</si>
  <si>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</si>
  <si>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</si>
  <si>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</si>
  <si>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</si>
  <si>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</si>
  <si>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</si>
  <si>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</si>
  <si>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</si>
  <si>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</si>
  <si>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</si>
  <si>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</si>
  <si>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</si>
  <si>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</si>
  <si>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</si>
  <si>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</si>
  <si>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</si>
  <si>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</si>
  <si>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</si>
  <si>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</si>
  <si>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</si>
  <si>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</si>
  <si>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</si>
  <si>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</si>
  <si>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</si>
  <si>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</si>
  <si>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</si>
  <si>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</si>
  <si>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</si>
  <si>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</si>
  <si>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</si>
  <si>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</si>
  <si>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</si>
  <si>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</si>
  <si>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</si>
  <si>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</si>
  <si>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</si>
  <si>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</si>
  <si>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</si>
  <si>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</si>
  <si>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</si>
  <si>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</si>
  <si>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</si>
  <si>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</si>
  <si>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</si>
  <si>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</si>
  <si>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</si>
  <si>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</si>
  <si>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</si>
  <si>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</si>
  <si>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</si>
  <si>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</si>
  <si>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</si>
  <si>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</si>
  <si>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</si>
  <si>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</si>
  <si>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</si>
  <si>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</si>
  <si>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</si>
  <si>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</si>
  <si>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</si>
  <si>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</si>
  <si>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</si>
  <si>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</si>
  <si>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</si>
  <si>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</si>
  <si>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</si>
  <si>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</si>
  <si>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</si>
  <si>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</si>
  <si>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</si>
  <si>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</si>
  <si>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</si>
  <si>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</si>
  <si>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</si>
  <si>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</si>
  <si>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</si>
  <si>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</si>
  <si>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</si>
  <si>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</si>
  <si>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</si>
  <si>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</si>
  <si>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</si>
  <si>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</si>
  <si>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</si>
  <si>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</si>
  <si>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</si>
  <si>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</si>
  <si>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</si>
  <si>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</si>
  <si>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</si>
  <si>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</si>
  <si>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</si>
  <si>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</si>
  <si>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</si>
  <si>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</si>
  <si>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</si>
  <si>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</si>
  <si>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</si>
  <si>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</si>
  <si>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</si>
  <si>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</si>
  <si>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</si>
  <si>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</si>
  <si>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</si>
  <si>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</si>
  <si>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</si>
  <si>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</si>
  <si>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</si>
  <si>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</si>
  <si>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</si>
  <si>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</si>
  <si>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</si>
  <si>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</si>
  <si>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</si>
  <si>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</si>
  <si>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</si>
  <si>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</si>
  <si>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</si>
  <si>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</si>
  <si>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</si>
  <si>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</si>
  <si>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</si>
  <si>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</si>
  <si>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</si>
  <si>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</si>
  <si>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</si>
  <si>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</si>
  <si>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</si>
  <si>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</si>
  <si>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</si>
  <si>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</si>
  <si>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</si>
  <si>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</si>
  <si>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</si>
  <si>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</si>
  <si>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</si>
  <si>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</si>
  <si>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</si>
  <si>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</si>
  <si>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</si>
  <si>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</si>
  <si>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</si>
  <si>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</si>
  <si>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</si>
  <si>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</si>
  <si>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</si>
  <si>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</si>
  <si>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</si>
  <si>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</si>
  <si>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</si>
  <si>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</si>
  <si>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</si>
  <si>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</si>
  <si>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</si>
  <si>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</si>
  <si>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</si>
  <si>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</si>
  <si>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</si>
  <si>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</si>
  <si>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</si>
  <si>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</si>
  <si>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</si>
  <si>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</si>
  <si>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</si>
  <si>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</si>
  <si>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</si>
  <si>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</si>
  <si>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</si>
  <si>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</si>
  <si>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</si>
  <si>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</si>
  <si>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</si>
  <si>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</si>
  <si>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</si>
  <si>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</si>
  <si>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</si>
  <si>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</si>
  <si>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</si>
  <si>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</si>
  <si>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</si>
  <si>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</si>
  <si>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</si>
  <si>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</si>
  <si>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</si>
  <si>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</si>
  <si>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</si>
  <si>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</si>
  <si>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</si>
  <si>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</si>
  <si>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</si>
  <si>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</si>
  <si>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</si>
  <si>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</si>
  <si>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</si>
  <si>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</si>
  <si>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</si>
  <si>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</si>
  <si>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</si>
  <si>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</si>
  <si>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</si>
  <si>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</si>
  <si>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</si>
  <si>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</si>
  <si>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</si>
  <si>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</si>
  <si>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</si>
  <si>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</si>
  <si>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</si>
  <si>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</si>
  <si>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</si>
  <si>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</si>
  <si>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</si>
  <si>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</si>
  <si>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</si>
  <si>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</si>
  <si>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</si>
  <si>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</si>
  <si>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</si>
  <si>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</si>
  <si>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</si>
  <si>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</si>
  <si>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</si>
  <si>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</si>
  <si>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</si>
  <si>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</si>
  <si>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</si>
  <si>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</si>
  <si>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</si>
  <si>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</si>
  <si>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</si>
  <si>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</si>
  <si>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</si>
  <si>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</si>
  <si>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</si>
  <si>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</si>
  <si>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</si>
  <si>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</si>
  <si>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</si>
  <si>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</si>
  <si>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</si>
  <si>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</si>
  <si>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</si>
  <si>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</si>
  <si>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</si>
  <si>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</si>
  <si>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</si>
  <si>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</si>
  <si>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</si>
  <si>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</si>
  <si>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</si>
  <si>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</si>
  <si>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</si>
  <si>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</si>
  <si>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</si>
  <si>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</si>
  <si>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</si>
  <si>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</si>
  <si>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</si>
  <si>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</si>
  <si>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</si>
  <si>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</si>
  <si>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</si>
  <si>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</si>
  <si>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</si>
  <si>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</si>
  <si>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</si>
  <si>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</si>
  <si>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</si>
  <si>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</si>
  <si>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</si>
  <si>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</si>
  <si>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</si>
  <si>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</si>
  <si>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</si>
  <si>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</si>
  <si>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</si>
  <si>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</si>
  <si>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</si>
  <si>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</si>
  <si>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</si>
  <si>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</si>
  <si>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</si>
  <si>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</si>
  <si>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</si>
  <si>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</si>
  <si>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</si>
  <si>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</si>
  <si>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</si>
  <si>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</si>
  <si>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</si>
  <si>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</si>
  <si>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</si>
  <si>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</si>
  <si>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</si>
  <si>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</si>
  <si>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</si>
  <si>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</si>
  <si>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</si>
  <si>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</si>
  <si>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</si>
  <si>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</si>
  <si>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</si>
  <si>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</si>
  <si>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</si>
  <si>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</si>
  <si>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</si>
  <si>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</si>
  <si>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</si>
  <si>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</si>
  <si>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</si>
  <si>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</si>
  <si>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</si>
  <si>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</si>
  <si>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</si>
  <si>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</si>
  <si>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</si>
  <si>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</si>
  <si>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</si>
  <si>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</si>
  <si>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</si>
  <si>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</si>
  <si>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</si>
  <si>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</si>
  <si>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</si>
  <si>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</si>
  <si>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</si>
  <si>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</si>
  <si>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</si>
  <si>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</si>
  <si>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</si>
  <si>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</si>
  <si>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</si>
  <si>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</si>
  <si>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</si>
  <si>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</si>
  <si>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</si>
  <si>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</si>
  <si>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</si>
  <si>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</si>
  <si>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</si>
  <si>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</si>
  <si>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</si>
  <si>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</si>
  <si>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</si>
  <si>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</si>
  <si>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</si>
  <si>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</si>
  <si>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</si>
  <si>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</si>
  <si>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</si>
  <si>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</si>
  <si>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</si>
  <si>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</si>
  <si>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</si>
  <si>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</si>
  <si>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</si>
  <si>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</si>
  <si>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</si>
  <si>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</si>
  <si>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</si>
  <si>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</si>
  <si>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</si>
  <si>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</si>
  <si>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</si>
  <si>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</si>
  <si>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</si>
  <si>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</si>
  <si>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</si>
  <si>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</si>
  <si>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</si>
  <si>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</si>
  <si>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</si>
  <si>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</si>
  <si>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</si>
  <si>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</si>
  <si>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</si>
  <si>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</si>
  <si>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</si>
  <si>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</si>
  <si>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</si>
  <si>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</si>
  <si>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</si>
  <si>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</si>
  <si>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</si>
  <si>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</si>
  <si>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</si>
  <si>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</si>
  <si>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</si>
  <si>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</si>
  <si>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</si>
  <si>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</si>
  <si>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</si>
  <si>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</si>
  <si>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</si>
  <si>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</si>
  <si>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</si>
  <si>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</si>
  <si>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</si>
  <si>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</si>
  <si>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</si>
  <si>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</si>
  <si>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</si>
  <si>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</si>
  <si>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</si>
  <si>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</si>
  <si>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</si>
  <si>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</si>
  <si>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</si>
  <si>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</si>
  <si>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</si>
  <si>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</si>
  <si>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</si>
  <si>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</si>
  <si>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</si>
  <si>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</si>
  <si>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</si>
  <si>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</si>
  <si>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</si>
  <si>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</si>
  <si>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</si>
  <si>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</si>
  <si>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</si>
  <si>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</si>
  <si>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</si>
  <si>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</si>
  <si>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</si>
  <si>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</si>
  <si>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</si>
  <si>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</si>
  <si>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</si>
  <si>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</si>
  <si>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</si>
  <si>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</si>
  <si>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</si>
  <si>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</si>
  <si>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</si>
  <si>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</si>
  <si>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</si>
  <si>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</si>
  <si>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</si>
  <si>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</si>
  <si>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</si>
  <si>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</si>
  <si>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</si>
  <si>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</si>
  <si>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</si>
  <si>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</si>
  <si>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</si>
  <si>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</si>
  <si>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</si>
  <si>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</si>
  <si>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</si>
  <si>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</si>
  <si>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</si>
  <si>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</si>
  <si>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</si>
  <si>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</si>
  <si>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</si>
  <si>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</si>
  <si>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</si>
  <si>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</si>
  <si>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</si>
  <si>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</si>
  <si>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</si>
  <si>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</si>
  <si>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</si>
  <si>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</si>
  <si>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</si>
  <si>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</si>
  <si>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</si>
  <si>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</si>
  <si>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</si>
  <si>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</si>
  <si>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</si>
  <si>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</si>
  <si>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</si>
  <si>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</si>
  <si>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</si>
  <si>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</si>
  <si>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</si>
  <si>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</si>
  <si>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</si>
  <si>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</si>
  <si>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</si>
  <si>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</si>
  <si>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</si>
  <si>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</si>
  <si>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</si>
  <si>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</si>
  <si>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</si>
  <si>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</si>
  <si>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</si>
  <si>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</si>
  <si>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</si>
  <si>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</si>
  <si>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</si>
  <si>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</si>
  <si>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</si>
  <si>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</si>
  <si>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</si>
  <si>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</si>
  <si>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</si>
  <si>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</si>
  <si>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</si>
  <si>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</si>
  <si>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</si>
  <si>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</si>
  <si>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</si>
  <si>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</si>
  <si>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</si>
  <si>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</si>
  <si>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</si>
  <si>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</si>
  <si>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</si>
  <si>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</si>
  <si>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</si>
  <si>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</si>
  <si>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</si>
  <si>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</si>
  <si>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</si>
  <si>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</si>
  <si>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</si>
  <si>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</si>
  <si>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</si>
  <si>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</si>
  <si>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</si>
  <si>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</si>
  <si>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</si>
  <si>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</si>
  <si>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</si>
  <si>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</si>
  <si>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</si>
  <si>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</si>
  <si>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</si>
  <si>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</si>
  <si>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</si>
  <si>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</si>
  <si>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</si>
  <si>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</si>
  <si>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</si>
  <si>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</si>
  <si>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</si>
  <si>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</si>
  <si>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</si>
  <si>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</si>
  <si>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</si>
  <si>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</si>
  <si>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</si>
  <si>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</si>
  <si>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</si>
  <si>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</si>
  <si>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</si>
  <si>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</si>
  <si>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</si>
  <si>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</si>
  <si>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</si>
  <si>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</si>
  <si>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</si>
  <si>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</si>
  <si>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</si>
  <si>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</si>
  <si>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</si>
  <si>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</si>
  <si>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</si>
  <si>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</si>
  <si>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</si>
  <si>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</si>
  <si>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</si>
  <si>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</si>
  <si>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</si>
  <si>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</si>
  <si>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</si>
  <si>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</si>
  <si>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</si>
  <si>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</si>
  <si>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</si>
  <si>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</si>
  <si>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</si>
  <si>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</si>
  <si>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</si>
  <si>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</si>
  <si>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</si>
  <si>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</si>
  <si>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</si>
  <si>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</si>
  <si>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</si>
  <si>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</si>
  <si>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</si>
  <si>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</si>
  <si>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</si>
  <si>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</si>
  <si>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</si>
  <si>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</si>
  <si>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</si>
  <si>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</si>
  <si>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</si>
  <si>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</si>
  <si>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</si>
  <si>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</si>
  <si>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</si>
  <si>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</si>
  <si>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</si>
  <si>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</si>
  <si>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</si>
  <si>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</si>
  <si>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</si>
  <si>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</si>
  <si>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</si>
  <si>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</si>
  <si>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</si>
  <si>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</si>
  <si>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</si>
  <si>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</si>
  <si>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</si>
  <si>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</si>
  <si>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</si>
  <si>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</si>
  <si>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</si>
  <si>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</si>
  <si>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</si>
  <si>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</si>
  <si>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</si>
  <si>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</si>
  <si>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</si>
  <si>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</si>
  <si>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</si>
  <si>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</si>
  <si>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</si>
  <si>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</si>
  <si>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</si>
  <si>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</si>
  <si>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</si>
  <si>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</si>
  <si>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</si>
  <si>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</si>
  <si>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</si>
  <si>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</si>
  <si>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</si>
  <si>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</si>
  <si>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</si>
  <si>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</si>
  <si>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</si>
  <si>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</si>
  <si>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</si>
  <si>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</si>
  <si>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</si>
  <si>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</si>
  <si>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</si>
  <si>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</si>
  <si>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</si>
  <si>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</si>
  <si>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</si>
  <si>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</si>
  <si>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</si>
  <si>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</si>
  <si>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</si>
  <si>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</si>
  <si>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</si>
  <si>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</si>
  <si>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</si>
  <si>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</si>
  <si>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</si>
  <si>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</si>
  <si>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</si>
  <si>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</si>
  <si>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</si>
  <si>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</si>
  <si>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</si>
  <si>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</si>
  <si>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</si>
  <si>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</si>
  <si>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</si>
  <si>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</si>
  <si>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</si>
  <si>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</si>
  <si>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</si>
  <si>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</si>
  <si>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</si>
  <si>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</si>
  <si>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</si>
  <si>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</si>
  <si>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</si>
  <si>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</si>
  <si>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</si>
  <si>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</si>
  <si>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</si>
  <si>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</si>
  <si>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</si>
  <si>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</si>
  <si>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</si>
  <si>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</si>
  <si>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</si>
  <si>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</si>
  <si>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</si>
  <si>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</si>
  <si>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</si>
  <si>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</si>
  <si>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</si>
  <si>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</si>
  <si>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</si>
  <si>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</si>
  <si>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</si>
  <si>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</si>
  <si>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</si>
  <si>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</si>
  <si>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</si>
  <si>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</si>
  <si>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</si>
  <si>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</si>
  <si>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</si>
  <si>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</si>
  <si>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</si>
  <si>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</si>
  <si>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</si>
  <si>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</si>
  <si>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</si>
  <si>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</si>
  <si>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</si>
  <si>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</si>
  <si>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</si>
  <si>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</si>
  <si>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</si>
  <si>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</si>
  <si>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</si>
  <si>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</si>
  <si>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</si>
  <si>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</si>
  <si>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</si>
  <si>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</si>
  <si>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</si>
  <si>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</si>
  <si>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</si>
  <si>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</si>
  <si>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</si>
  <si>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</si>
  <si>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</si>
  <si>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</si>
  <si>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</si>
  <si>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</si>
  <si>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</si>
  <si>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</si>
  <si>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</si>
  <si>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</si>
  <si>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</si>
  <si>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</si>
  <si>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</si>
  <si>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</si>
  <si>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</si>
  <si>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</si>
  <si>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</si>
  <si>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</si>
  <si>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</si>
  <si>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</si>
  <si>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</si>
  <si>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</si>
  <si>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</si>
  <si>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</si>
  <si>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</si>
  <si>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</si>
  <si>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</si>
  <si>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</si>
  <si>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</si>
  <si>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</si>
  <si>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</si>
  <si>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</si>
  <si>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</si>
  <si>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</si>
  <si>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</si>
  <si>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</si>
  <si>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</si>
  <si>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</si>
  <si>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</si>
  <si>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</si>
  <si>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</si>
  <si>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</si>
  <si>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</si>
  <si>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</si>
  <si>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</si>
  <si>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</si>
  <si>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</si>
  <si>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</si>
  <si>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</si>
  <si>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</si>
  <si>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</si>
  <si>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</si>
  <si>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</si>
  <si>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</si>
  <si>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</si>
  <si>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</si>
  <si>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</si>
  <si>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</si>
  <si>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</si>
  <si>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</si>
  <si>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</si>
  <si>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</si>
  <si>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</si>
  <si>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</si>
  <si>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</si>
  <si>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</si>
  <si>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</si>
  <si>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</si>
  <si>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</si>
  <si>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</si>
  <si>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</si>
  <si>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</si>
  <si>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</si>
  <si>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</si>
  <si>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</si>
  <si>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</si>
  <si>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</si>
  <si>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</si>
  <si>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</si>
  <si>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</si>
  <si>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</si>
  <si>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</si>
  <si>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</si>
  <si>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</si>
  <si>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</si>
  <si>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</si>
  <si>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</si>
  <si>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</si>
  <si>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</si>
  <si>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</si>
  <si>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</si>
  <si>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</si>
  <si>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</si>
  <si>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</si>
  <si>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</si>
  <si>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</si>
  <si>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</si>
  <si>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</si>
  <si>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</si>
  <si>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</si>
  <si>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</si>
  <si>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</si>
  <si>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</si>
  <si>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</si>
  <si>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</si>
  <si>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</si>
  <si>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</si>
  <si>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</si>
  <si>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</si>
  <si>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</si>
  <si>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</si>
  <si>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</si>
  <si>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</si>
  <si>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</si>
  <si>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</si>
  <si>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</si>
  <si>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</si>
  <si>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</si>
  <si>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</si>
  <si>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</si>
  <si>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</si>
  <si>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</si>
  <si>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</si>
  <si>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</si>
  <si>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</si>
  <si>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</si>
  <si>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</si>
  <si>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</si>
  <si>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</si>
  <si>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</si>
  <si>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</si>
  <si>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</si>
  <si>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</si>
  <si>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</si>
  <si>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</si>
  <si>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</si>
  <si>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</si>
  <si>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</si>
  <si>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</si>
  <si>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</si>
  <si>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</si>
  <si>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</si>
  <si>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</si>
  <si>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</si>
  <si>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</si>
  <si>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</si>
  <si>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</si>
  <si>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</si>
  <si>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</si>
  <si>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</si>
  <si>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</si>
  <si>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</si>
  <si>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</si>
  <si>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</si>
  <si>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</si>
  <si>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</si>
  <si>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</si>
  <si>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</si>
  <si>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</si>
  <si>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</si>
  <si>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</si>
  <si>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</si>
  <si>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</si>
  <si>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</si>
  <si>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</si>
  <si>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</si>
  <si>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</si>
  <si>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</si>
  <si>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</si>
  <si>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</si>
  <si>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</si>
  <si>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</si>
  <si>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</si>
  <si>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</si>
  <si>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</si>
  <si>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</si>
  <si>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</si>
  <si>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</si>
  <si>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</si>
  <si>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</si>
  <si>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</si>
  <si>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</si>
  <si>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</si>
  <si>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</si>
  <si>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</si>
  <si>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</si>
  <si>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</si>
  <si>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</si>
  <si>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</si>
  <si>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</si>
  <si>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</si>
  <si>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</si>
  <si>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</si>
  <si>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</si>
  <si>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</si>
  <si>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</si>
  <si>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</si>
  <si>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</si>
  <si>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</si>
  <si>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</si>
  <si>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</si>
  <si>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</si>
  <si>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</si>
  <si>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</si>
  <si>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</si>
  <si>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</si>
  <si>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</si>
  <si>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</si>
  <si>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</si>
  <si>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</si>
  <si>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</si>
  <si>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</si>
  <si>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</si>
  <si>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</si>
  <si>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</si>
  <si>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</si>
  <si>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</si>
  <si>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</si>
  <si>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</si>
  <si>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</si>
  <si>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</si>
  <si>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</si>
  <si>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</si>
  <si>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</si>
  <si>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</si>
  <si>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</si>
  <si>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</si>
  <si>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</si>
  <si>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</si>
  <si>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</si>
  <si>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</si>
  <si>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</si>
  <si>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</si>
  <si>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</si>
  <si>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</si>
  <si>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</si>
  <si>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</si>
  <si>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</si>
  <si>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</si>
  <si>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</si>
  <si>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</si>
  <si>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</si>
  <si>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</si>
  <si>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</si>
  <si>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</si>
  <si>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</si>
  <si>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</si>
  <si>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</si>
  <si>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</si>
  <si>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</si>
  <si>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</si>
  <si>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</si>
  <si>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</si>
  <si>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</si>
  <si>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</si>
  <si>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</si>
  <si>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</si>
  <si>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</si>
  <si>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</si>
  <si>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</si>
  <si>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</si>
  <si>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</si>
  <si>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</si>
  <si>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</si>
  <si>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</si>
  <si>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</si>
  <si>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</si>
  <si>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</si>
  <si>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</si>
  <si>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</si>
  <si>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</si>
  <si>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</si>
  <si>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</si>
  <si>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</si>
  <si>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</si>
  <si>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</si>
  <si>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</si>
  <si>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</si>
  <si>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</si>
  <si>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</si>
  <si>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</si>
  <si>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</si>
  <si>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</si>
  <si>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</si>
  <si>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</si>
  <si>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</si>
  <si>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</si>
  <si>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</si>
  <si>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</si>
  <si>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</si>
  <si>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</si>
  <si>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</si>
  <si>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</si>
  <si>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</si>
  <si>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</si>
  <si>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</si>
  <si>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</si>
  <si>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</si>
  <si>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</si>
  <si>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</si>
  <si>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</si>
  <si>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</si>
  <si>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</si>
  <si>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</si>
  <si>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</si>
  <si>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</si>
  <si>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</si>
  <si>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</si>
  <si>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</si>
  <si>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</si>
  <si>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</si>
  <si>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</si>
  <si>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</si>
  <si>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</si>
  <si>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</si>
  <si>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</si>
  <si>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</si>
  <si>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</si>
  <si>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</si>
  <si>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</si>
  <si>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</si>
  <si>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</si>
  <si>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</si>
  <si>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</si>
  <si>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</si>
  <si>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</si>
  <si>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</si>
  <si>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</si>
  <si>
    <t>Столбец12</t>
  </si>
  <si>
    <t>Столбец13</t>
  </si>
  <si>
    <t>Столбец14</t>
  </si>
  <si>
    <t>Столбец15</t>
  </si>
  <si>
    <t>Столбец16</t>
  </si>
  <si>
    <t>Столбец17</t>
  </si>
  <si>
    <t>Столбец18</t>
  </si>
  <si>
    <t>Столбец19</t>
  </si>
  <si>
    <t>Столбец20</t>
  </si>
  <si>
    <t>Столбец21</t>
  </si>
  <si>
    <t>Столбец22</t>
  </si>
  <si>
    <t>Столбец23</t>
  </si>
  <si>
    <t>Столбец24</t>
  </si>
  <si>
    <t>Столбец25</t>
  </si>
  <si>
    <t>Столбец26</t>
  </si>
  <si>
    <t>Столбец27</t>
  </si>
  <si>
    <t>Столбец28</t>
  </si>
  <si>
    <t>Столбец29</t>
  </si>
  <si>
    <t>Столбец30</t>
  </si>
  <si>
    <t>Столбец31</t>
  </si>
  <si>
    <t>Столбец32</t>
  </si>
  <si>
    <t>Столбец33</t>
  </si>
  <si>
    <t>Столбец34</t>
  </si>
  <si>
    <t>Столбец35</t>
  </si>
  <si>
    <t>Столбец36</t>
  </si>
  <si>
    <t>Столбец37</t>
  </si>
  <si>
    <t>Столбец38</t>
  </si>
  <si>
    <t>Столбец39</t>
  </si>
  <si>
    <t>Столбец40</t>
  </si>
  <si>
    <t>Столбец41</t>
  </si>
  <si>
    <t>Столбец42</t>
  </si>
  <si>
    <t>Столбец43</t>
  </si>
  <si>
    <t>Столбец44</t>
  </si>
  <si>
    <t>Столбец45</t>
  </si>
  <si>
    <t>Столбец46</t>
  </si>
  <si>
    <t>Столбец47</t>
  </si>
  <si>
    <t>Столбец48</t>
  </si>
  <si>
    <t>Столбец49</t>
  </si>
  <si>
    <t>Столбец50</t>
  </si>
  <si>
    <t>Столбец51</t>
  </si>
  <si>
    <t>Столбец52</t>
  </si>
  <si>
    <t>Столбец53</t>
  </si>
  <si>
    <t>Столбец54</t>
  </si>
  <si>
    <t>Столбец55</t>
  </si>
  <si>
    <t>Столбец56</t>
  </si>
  <si>
    <t>Столбец57</t>
  </si>
  <si>
    <t>Столбец58</t>
  </si>
  <si>
    <t>Столбец59</t>
  </si>
  <si>
    <t>Столбец60</t>
  </si>
  <si>
    <t>Столбец61</t>
  </si>
  <si>
    <t>Столбец62</t>
  </si>
  <si>
    <t>Столбец63</t>
  </si>
  <si>
    <t>Столбец64</t>
  </si>
  <si>
    <t>Столбец65</t>
  </si>
  <si>
    <t>Столбец66</t>
  </si>
  <si>
    <t>Столбец67</t>
  </si>
  <si>
    <t>Столбец68</t>
  </si>
  <si>
    <t>Столбец69</t>
  </si>
  <si>
    <t>Столбец70</t>
  </si>
  <si>
    <t>Столбец71</t>
  </si>
  <si>
    <t>Столбец72</t>
  </si>
  <si>
    <t>Столбец73</t>
  </si>
  <si>
    <t>Столбец74</t>
  </si>
  <si>
    <t>Столбец75</t>
  </si>
  <si>
    <t>Столбец76</t>
  </si>
  <si>
    <t>Столбец77</t>
  </si>
  <si>
    <t>Столбец78</t>
  </si>
  <si>
    <t>Столбец79</t>
  </si>
  <si>
    <t>Столбец80</t>
  </si>
  <si>
    <t>Столбец81</t>
  </si>
  <si>
    <t>Столбец82</t>
  </si>
  <si>
    <t>Столбец83</t>
  </si>
  <si>
    <t>Столбец84</t>
  </si>
  <si>
    <t>Столбец85</t>
  </si>
  <si>
    <t>Столбец86</t>
  </si>
  <si>
    <t>Столбец87</t>
  </si>
  <si>
    <t>Столбец88</t>
  </si>
  <si>
    <t>Столбец89</t>
  </si>
  <si>
    <t>Столбец90</t>
  </si>
  <si>
    <t>Столбец91</t>
  </si>
  <si>
    <t>Столбец92</t>
  </si>
  <si>
    <t>Столбец93</t>
  </si>
  <si>
    <t>Столбец94</t>
  </si>
  <si>
    <t>Столбец95</t>
  </si>
  <si>
    <t>Столбец96</t>
  </si>
  <si>
    <t>Столбец97</t>
  </si>
  <si>
    <t>Столбец98</t>
  </si>
  <si>
    <t>Столбец99</t>
  </si>
  <si>
    <t>Столбец100</t>
  </si>
  <si>
    <t>Столбец101</t>
  </si>
  <si>
    <t>Столбец102</t>
  </si>
  <si>
    <t>Столбец103</t>
  </si>
  <si>
    <t>Столбец104</t>
  </si>
  <si>
    <t>Столбец105</t>
  </si>
  <si>
    <t>Столбец106</t>
  </si>
  <si>
    <t>Столбец107</t>
  </si>
  <si>
    <t>Столбец108</t>
  </si>
  <si>
    <t>Столбец109</t>
  </si>
  <si>
    <t>Столбец110</t>
  </si>
  <si>
    <t>Столбец111</t>
  </si>
  <si>
    <t>Столбец112</t>
  </si>
  <si>
    <t>Столбец113</t>
  </si>
  <si>
    <t>Столбец114</t>
  </si>
  <si>
    <t>Столбец115</t>
  </si>
  <si>
    <t>Столбец116</t>
  </si>
  <si>
    <t>Столбец117</t>
  </si>
  <si>
    <t>Столбец118</t>
  </si>
  <si>
    <t>Столбец119</t>
  </si>
  <si>
    <t>Столбец120</t>
  </si>
  <si>
    <t>Столбец121</t>
  </si>
  <si>
    <t>Столбец122</t>
  </si>
  <si>
    <t>Столбец123</t>
  </si>
  <si>
    <t>Столбец124</t>
  </si>
  <si>
    <t>Столбец125</t>
  </si>
  <si>
    <t>Столбец126</t>
  </si>
  <si>
    <t>Столбец127</t>
  </si>
  <si>
    <t>Столбец128</t>
  </si>
  <si>
    <t>Столбец129</t>
  </si>
  <si>
    <t>Столбец130</t>
  </si>
  <si>
    <t>Столбец131</t>
  </si>
  <si>
    <t>Столбец132</t>
  </si>
  <si>
    <t>Столбец133</t>
  </si>
  <si>
    <t>Столбец134</t>
  </si>
  <si>
    <t>Столбец135</t>
  </si>
  <si>
    <t>Столбец136</t>
  </si>
  <si>
    <t>Столбец137</t>
  </si>
  <si>
    <t>Столбец138</t>
  </si>
  <si>
    <t>Столбец139</t>
  </si>
  <si>
    <t>Столбец140</t>
  </si>
  <si>
    <t>Столбец141</t>
  </si>
  <si>
    <t>Столбец142</t>
  </si>
  <si>
    <t>Столбец143</t>
  </si>
  <si>
    <t>Столбец144</t>
  </si>
  <si>
    <t>Столбец145</t>
  </si>
  <si>
    <t>Столбец146</t>
  </si>
  <si>
    <t>Столбец147</t>
  </si>
  <si>
    <t>Столбец148</t>
  </si>
  <si>
    <t>Столбец149</t>
  </si>
  <si>
    <t>Столбец150</t>
  </si>
  <si>
    <t>Столбец151</t>
  </si>
  <si>
    <t>Столбец152</t>
  </si>
  <si>
    <t>Столбец153</t>
  </si>
  <si>
    <t>Столбец154</t>
  </si>
  <si>
    <t>Столбец155</t>
  </si>
  <si>
    <t>Столбец156</t>
  </si>
  <si>
    <t>Столбец157</t>
  </si>
  <si>
    <t>Столбец158</t>
  </si>
  <si>
    <t>Столбец159</t>
  </si>
  <si>
    <t>Столбец160</t>
  </si>
  <si>
    <t>Столбец161</t>
  </si>
  <si>
    <t>Столбец162</t>
  </si>
  <si>
    <t>Столбец163</t>
  </si>
  <si>
    <t>Столбец164</t>
  </si>
  <si>
    <t>Столбец165</t>
  </si>
  <si>
    <t>Столбец166</t>
  </si>
  <si>
    <t>Столбец167</t>
  </si>
  <si>
    <t>Столбец168</t>
  </si>
  <si>
    <t>Столбец169</t>
  </si>
  <si>
    <t>Столбец170</t>
  </si>
  <si>
    <t>Столбец171</t>
  </si>
  <si>
    <t>Столбец172</t>
  </si>
  <si>
    <t>Столбец173</t>
  </si>
  <si>
    <t>Столбец174</t>
  </si>
  <si>
    <t>Столбец175</t>
  </si>
  <si>
    <t>Столбец176</t>
  </si>
  <si>
    <t>Столбец177</t>
  </si>
  <si>
    <t>Столбец178</t>
  </si>
  <si>
    <t>Столбец179</t>
  </si>
  <si>
    <t>Столбец180</t>
  </si>
  <si>
    <t>Столбец181</t>
  </si>
  <si>
    <t>Столбец182</t>
  </si>
  <si>
    <t>Столбец183</t>
  </si>
  <si>
    <t>Столбец184</t>
  </si>
  <si>
    <t>Столбец185</t>
  </si>
  <si>
    <t>Столбец186</t>
  </si>
  <si>
    <t>Столбец187</t>
  </si>
  <si>
    <t>Столбец188</t>
  </si>
  <si>
    <t>Столбец189</t>
  </si>
  <si>
    <t>Столбец190</t>
  </si>
  <si>
    <t>Столбец191</t>
  </si>
  <si>
    <t>Столбец192</t>
  </si>
  <si>
    <t>Столбец193</t>
  </si>
  <si>
    <t>Столбец194</t>
  </si>
  <si>
    <t>Столбец195</t>
  </si>
  <si>
    <t>Столбец196</t>
  </si>
  <si>
    <t>Столбец197</t>
  </si>
  <si>
    <t>Столбец198</t>
  </si>
  <si>
    <t>Столбец199</t>
  </si>
  <si>
    <t>Столбец200</t>
  </si>
  <si>
    <t>Столбец201</t>
  </si>
  <si>
    <t>Столбец202</t>
  </si>
  <si>
    <t>Столбец203</t>
  </si>
  <si>
    <t>Столбец204</t>
  </si>
  <si>
    <t>Столбец205</t>
  </si>
  <si>
    <t>Столбец206</t>
  </si>
  <si>
    <t>Столбец207</t>
  </si>
  <si>
    <t>Столбец208</t>
  </si>
  <si>
    <t>Столбец209</t>
  </si>
  <si>
    <t>Столбец210</t>
  </si>
  <si>
    <t>Столбец211</t>
  </si>
  <si>
    <t>Столбец212</t>
  </si>
  <si>
    <t>Столбец213</t>
  </si>
  <si>
    <t>Столбец214</t>
  </si>
  <si>
    <t>Столбец215</t>
  </si>
  <si>
    <t>Столбец216</t>
  </si>
  <si>
    <t>Столбец217</t>
  </si>
  <si>
    <t>Столбец218</t>
  </si>
  <si>
    <t>Столбец219</t>
  </si>
  <si>
    <t>Столбец220</t>
  </si>
  <si>
    <t>Столбец221</t>
  </si>
  <si>
    <t>Столбец222</t>
  </si>
  <si>
    <t>Столбец223</t>
  </si>
  <si>
    <t>Столбец224</t>
  </si>
  <si>
    <t>Столбец225</t>
  </si>
  <si>
    <t>Столбец226</t>
  </si>
  <si>
    <t>Столбец227</t>
  </si>
  <si>
    <t>Столбец228</t>
  </si>
  <si>
    <t>Столбец229</t>
  </si>
  <si>
    <t>Столбец230</t>
  </si>
  <si>
    <t>Столбец231</t>
  </si>
  <si>
    <t>Столбец232</t>
  </si>
  <si>
    <t>Столбец233</t>
  </si>
  <si>
    <t>Столбец234</t>
  </si>
  <si>
    <t>Столбец235</t>
  </si>
  <si>
    <t>Returns</t>
  </si>
  <si>
    <t>DateForm</t>
  </si>
  <si>
    <t>Общий итог</t>
  </si>
  <si>
    <t>Названия строк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</si>
  <si>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</si>
  <si>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</si>
  <si>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</si>
  <si>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</si>
  <si>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</si>
  <si>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</si>
  <si>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</si>
  <si>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</si>
  <si>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</si>
  <si>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</si>
  <si>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</si>
  <si>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</si>
  <si>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2016</t>
  </si>
  <si>
    <t>2017</t>
  </si>
  <si>
    <t>2018</t>
  </si>
  <si>
    <t>2019</t>
  </si>
  <si>
    <t>Прибыль</t>
  </si>
  <si>
    <t>Сумма по полю Profit</t>
  </si>
  <si>
    <t>выручка</t>
  </si>
  <si>
    <t>прибыль</t>
  </si>
  <si>
    <t>рентабельность</t>
  </si>
  <si>
    <t>Выручка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</si>
</sst>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$-409]#,##0.00"/>
    <numFmt numFmtId="165" formatCode="[$$-409]#,##0.00_ ;\-[$$-409]#,##0.00\ "/>
    <numFmt numFmtId="168" formatCode="0.0%"/>
    <numFmt numFmtId="169" formatCode="[$$-409]#,##0.00_ ;[Red]\-[$$-409]#,##0.00\ "/>
  </numFmts>
  <fonts count="3" x14ac:knownFonts="1">
    <font>
      <sz val="10"/>
      <name val="MS Sans Serif"/>
    </font>
    <font>
      <sz val="10"/>
      <name val="MS Sans Serif"/>
    </font>
    <font>
      <b/>
      <sz val="10"/>
      <color theme="1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E6EBF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165" fontId="2" fillId="2" borderId="1" xfId="0" applyNumberFormat="1" applyFont="1" applyFill="1" applyBorder="1"/>
    <xf numFmtId="168" fontId="2" fillId="2" borderId="1" xfId="1" applyNumberFormat="1" applyFont="1" applyFill="1" applyBorder="1"/>
    <xf numFmtId="169" fontId="2" fillId="2" borderId="1" xfId="0" applyNumberFormat="1" applyFont="1" applyFill="1" applyBorder="1"/>
    <xf numFmtId="0" fontId="0" fillId="3" borderId="0" xfId="0" applyFill="1"/>
    <xf numFmtId="2" fontId="0" fillId="0" borderId="0" xfId="0" applyNumberFormat="1"/>
  </cellXfs>
  <cellStyles count="2">
    <cellStyle name="Обычный" xfId="0" builtinId="0"/>
    <cellStyle name="Процентный" xfId="1" builtinId="5"/>
  </cellStyles>
  <dxfs count="28"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165" formatCode="[$$-409]#,##0.00_ ;\-[$$-409]#,##0.00\ "/>
    </dxf>
    <dxf>
      <numFmt numFmtId="2" formatCode="0.00"/>
    </dxf>
    <dxf>
      <numFmt numFmtId="165" formatCode="[$$-409]#,##0.00_ ;\-[$$-409]#,##0.00\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6EB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Superstore.xlsx]Лист5!salestable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222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222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Лист5!$B$1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Лист5!$A$2:$A$54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Лист5!$B$2:$B$54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Лист5!$C$1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22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Лист5!$A$2:$A$54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Лист5!$C$2:$C$54</c:f>
              <c:numCache>
                <c:formatCode>[$$-409]#\ ##0.00_ ;\-[$$-409]#\ ##0.00\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0707888"/>
        <c:axId val="300708448"/>
      </c:lineChart>
      <c:catAx>
        <c:axId val="30070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0708448"/>
        <c:crossesAt val="0"/>
        <c:auto val="1"/>
        <c:lblAlgn val="ctr"/>
        <c:lblOffset val="100"/>
        <c:noMultiLvlLbl val="0"/>
      </c:catAx>
      <c:valAx>
        <c:axId val="3007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070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Superstore.xlsx]Лист7!СводнаяТаблица5</c:name>
    <c:fmtId val="2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32000">
                <a:schemeClr val="accent1">
                  <a:lumMod val="36000"/>
                  <a:lumOff val="64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0" scaled="1"/>
            <a:tileRect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ED7D3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Лист7!$B$1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32000">
                  <a:schemeClr val="accent1">
                    <a:lumMod val="36000"/>
                    <a:lumOff val="64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0" scaled="1"/>
              <a:tileRect/>
            </a:gra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Лист7!$A$2:$A$5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Лист7!$B$2:$B$5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Лист7!$C$1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strRef>
              <c:f>Лист7!$A$2:$A$5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Лист7!$C$2:$C$5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100"/>
        <c:axId val="379336752"/>
        <c:axId val="379337312"/>
      </c:barChart>
      <c:catAx>
        <c:axId val="379336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9337312"/>
        <c:crosses val="autoZero"/>
        <c:auto val="1"/>
        <c:lblAlgn val="ctr"/>
        <c:lblOffset val="100"/>
        <c:noMultiLvlLbl val="0"/>
      </c:catAx>
      <c:valAx>
        <c:axId val="3793373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7933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945981341654675"/>
          <c:y val="3.7453183520599252E-2"/>
          <c:w val="0.47623836548152221"/>
          <c:h val="0.158006723878616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Superstore.xlsx]Лист8!СводнаяТаблица6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29000">
                <a:schemeClr val="accent1">
                  <a:lumMod val="36000"/>
                  <a:lumOff val="64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Лист8!$B$1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29000">
                  <a:schemeClr val="accent1">
                    <a:lumMod val="36000"/>
                    <a:lumOff val="64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cat>
            <c:strRef>
              <c:f>Лист8!$A$2:$A$6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Лист8!$B$2:$B$6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Лист8!$C$1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 w="28575">
              <a:noFill/>
            </a:ln>
            <a:effectLst/>
          </c:spPr>
          <c:invertIfNegative val="0"/>
          <c:cat>
            <c:strRef>
              <c:f>Лист8!$A$2:$A$6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Лист8!$C$2:$C$6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100"/>
        <c:axId val="503609008"/>
        <c:axId val="503608448"/>
      </c:barChart>
      <c:catAx>
        <c:axId val="50360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3608448"/>
        <c:crosses val="autoZero"/>
        <c:auto val="1"/>
        <c:lblAlgn val="ctr"/>
        <c:lblOffset val="100"/>
        <c:noMultiLvlLbl val="0"/>
      </c:catAx>
      <c:valAx>
        <c:axId val="5036084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36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829288462229893"/>
          <c:y val="2.8673835125448029E-2"/>
          <c:w val="0.4765645561428109"/>
          <c:h val="0.120968588603843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Superstore.xlsx]Лист9!СводнаяТаблица7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городов по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6000">
                <a:schemeClr val="accent1">
                  <a:lumMod val="36000"/>
                  <a:lumOff val="64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0" scaled="1"/>
          </a:gradFill>
          <a:ln w="15875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 w="12700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 w="12700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 w="12700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Лист9!$B$1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75000"/>
                  </a:schemeClr>
                </a:gs>
              </a:gsLst>
              <a:lin ang="0" scaled="1"/>
            </a:gra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Лист9!$A$2:$A$12</c:f>
              <c:strCache>
                <c:ptCount val="10"/>
                <c:pt idx="0">
                  <c:v>San Diego</c:v>
                </c:pt>
                <c:pt idx="1">
                  <c:v>Minneapolis</c:v>
                </c:pt>
                <c:pt idx="2">
                  <c:v>Atlanta</c:v>
                </c:pt>
                <c:pt idx="3">
                  <c:v>Jackson</c:v>
                </c:pt>
                <c:pt idx="4">
                  <c:v>Lafayette</c:v>
                </c:pt>
                <c:pt idx="5">
                  <c:v>Detroit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Лист9!$B$2:$B$12</c:f>
              <c:numCache>
                <c:formatCode>0.00</c:formatCode>
                <c:ptCount val="10"/>
                <c:pt idx="0">
                  <c:v>6377.1959999999999</c:v>
                </c:pt>
                <c:pt idx="1">
                  <c:v>6824.5846000000001</c:v>
                </c:pt>
                <c:pt idx="2">
                  <c:v>6993.6629000000003</c:v>
                </c:pt>
                <c:pt idx="3">
                  <c:v>7581.6828000000005</c:v>
                </c:pt>
                <c:pt idx="4">
                  <c:v>10018.387599999998</c:v>
                </c:pt>
                <c:pt idx="5">
                  <c:v>13181.790800000002</c:v>
                </c:pt>
                <c:pt idx="6">
                  <c:v>17507.385399999981</c:v>
                </c:pt>
                <c:pt idx="7">
                  <c:v>29156.096699999991</c:v>
                </c:pt>
                <c:pt idx="8">
                  <c:v>30440.757899999968</c:v>
                </c:pt>
                <c:pt idx="9">
                  <c:v>62036.98369999999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overlap val="95"/>
        <c:axId val="963683744"/>
        <c:axId val="963712304"/>
      </c:barChart>
      <c:catAx>
        <c:axId val="96368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3712304"/>
        <c:crosses val="autoZero"/>
        <c:auto val="1"/>
        <c:lblAlgn val="ctr"/>
        <c:lblOffset val="100"/>
        <c:noMultiLvlLbl val="0"/>
      </c:catAx>
      <c:valAx>
        <c:axId val="9637123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368374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Superstore.xlsx]Лист10!СводнаяТаблица8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клиентов по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2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Лист10!$B$1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Лист10!$A$2:$A$12</c:f>
              <c:strCache>
                <c:ptCount val="10"/>
                <c:pt idx="0">
                  <c:v>Daniel Raglin</c:v>
                </c:pt>
                <c:pt idx="1">
                  <c:v>Andy Reiter</c:v>
                </c:pt>
                <c:pt idx="2">
                  <c:v>Keith Dawkins</c:v>
                </c:pt>
                <c:pt idx="3">
                  <c:v>Christopher Martinez</c:v>
                </c:pt>
                <c:pt idx="4">
                  <c:v>Tom Ashbrook</c:v>
                </c:pt>
                <c:pt idx="5">
                  <c:v>Adrian Barton</c:v>
                </c:pt>
                <c:pt idx="6">
                  <c:v>Hunter Lopez</c:v>
                </c:pt>
                <c:pt idx="7">
                  <c:v>Sanjit Chand</c:v>
                </c:pt>
                <c:pt idx="8">
                  <c:v>Raymond Buch</c:v>
                </c:pt>
                <c:pt idx="9">
                  <c:v>Tamara Chand</c:v>
                </c:pt>
              </c:strCache>
            </c:strRef>
          </c:cat>
          <c:val>
            <c:numRef>
              <c:f>Лист10!$B$2:$B$12</c:f>
              <c:numCache>
                <c:formatCode>General</c:formatCode>
                <c:ptCount val="10"/>
                <c:pt idx="0">
                  <c:v>2869.0759999999996</c:v>
                </c:pt>
                <c:pt idx="1">
                  <c:v>2884.6207999999997</c:v>
                </c:pt>
                <c:pt idx="2">
                  <c:v>3038.6253999999999</c:v>
                </c:pt>
                <c:pt idx="3">
                  <c:v>3899.8904000000002</c:v>
                </c:pt>
                <c:pt idx="4">
                  <c:v>4703.7882999999983</c:v>
                </c:pt>
                <c:pt idx="5">
                  <c:v>5444.8054999999995</c:v>
                </c:pt>
                <c:pt idx="6">
                  <c:v>5622.4292000000005</c:v>
                </c:pt>
                <c:pt idx="7">
                  <c:v>5757.4119000000001</c:v>
                </c:pt>
                <c:pt idx="8">
                  <c:v>6976.0958999999993</c:v>
                </c:pt>
                <c:pt idx="9">
                  <c:v>8981.3238999999994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overlap val="95"/>
        <c:axId val="1209137776"/>
        <c:axId val="1209125456"/>
      </c:barChart>
      <c:catAx>
        <c:axId val="1209137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125456"/>
        <c:crosses val="autoZero"/>
        <c:auto val="1"/>
        <c:lblAlgn val="ctr"/>
        <c:lblOffset val="100"/>
        <c:noMultiLvlLbl val="0"/>
      </c:catAx>
      <c:valAx>
        <c:axId val="12091254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0913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Superstore.xlsx]Лист11!СводнаяТаблица9</c:name>
    <c:fmtId val="7"/>
  </c:pivotSource>
  <c:chart>
    <c:title>
      <c:tx>
        <c:rich>
          <a:bodyPr rot="0" spcFirstLastPara="1" vertOverflow="ellipsis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подкатегорий по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</c:pivotFmt>
      <c:pivotFmt>
        <c:idx val="2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Лист11!$B$1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Лист11!$A$2:$A$12</c:f>
              <c:strCache>
                <c:ptCount val="10"/>
                <c:pt idx="0">
                  <c:v>Envelopes</c:v>
                </c:pt>
                <c:pt idx="1">
                  <c:v>Furnishings</c:v>
                </c:pt>
                <c:pt idx="2">
                  <c:v>Appliances</c:v>
                </c:pt>
                <c:pt idx="3">
                  <c:v>Storage</c:v>
                </c:pt>
                <c:pt idx="4">
                  <c:v>Chairs</c:v>
                </c:pt>
                <c:pt idx="5">
                  <c:v>Binders</c:v>
                </c:pt>
                <c:pt idx="6">
                  <c:v>Paper</c:v>
                </c:pt>
                <c:pt idx="7">
                  <c:v>Accessories</c:v>
                </c:pt>
                <c:pt idx="8">
                  <c:v>Phones</c:v>
                </c:pt>
                <c:pt idx="9">
                  <c:v>Copiers</c:v>
                </c:pt>
              </c:strCache>
            </c:strRef>
          </c:cat>
          <c:val>
            <c:numRef>
              <c:f>Лист11!$B$2:$B$12</c:f>
              <c:numCache>
                <c:formatCode>General</c:formatCode>
                <c:ptCount val="10"/>
                <c:pt idx="0">
                  <c:v>6964.1767000000027</c:v>
                </c:pt>
                <c:pt idx="1">
                  <c:v>13059.143599999985</c:v>
                </c:pt>
                <c:pt idx="2">
                  <c:v>18138.005399999995</c:v>
                </c:pt>
                <c:pt idx="3">
                  <c:v>21278.826399999987</c:v>
                </c:pt>
                <c:pt idx="4">
                  <c:v>26590.166300000019</c:v>
                </c:pt>
                <c:pt idx="5">
                  <c:v>30221.763299999984</c:v>
                </c:pt>
                <c:pt idx="6">
                  <c:v>34053.569299999966</c:v>
                </c:pt>
                <c:pt idx="7">
                  <c:v>41936.635699999926</c:v>
                </c:pt>
                <c:pt idx="8">
                  <c:v>44515.730599999988</c:v>
                </c:pt>
                <c:pt idx="9">
                  <c:v>55617.8249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overlap val="95"/>
        <c:axId val="764057696"/>
        <c:axId val="764071696"/>
      </c:barChart>
      <c:catAx>
        <c:axId val="76405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4071696"/>
        <c:crosses val="autoZero"/>
        <c:auto val="1"/>
        <c:lblAlgn val="ctr"/>
        <c:lblOffset val="100"/>
        <c:noMultiLvlLbl val="0"/>
      </c:catAx>
      <c:valAx>
        <c:axId val="7640716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6405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Superstore.xlsx]Лист9!СводнаяТаблица7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городов по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36000">
                <a:schemeClr val="accent1">
                  <a:lumMod val="36000"/>
                  <a:lumOff val="64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0" scaled="1"/>
          </a:gradFill>
          <a:ln w="15875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 w="12700"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Лист9!$B$1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75000"/>
                  </a:schemeClr>
                </a:gs>
              </a:gsLst>
              <a:lin ang="0" scaled="1"/>
            </a:gra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Лист9!$A$2:$A$12</c:f>
              <c:strCache>
                <c:ptCount val="10"/>
                <c:pt idx="0">
                  <c:v>San Diego</c:v>
                </c:pt>
                <c:pt idx="1">
                  <c:v>Minneapolis</c:v>
                </c:pt>
                <c:pt idx="2">
                  <c:v>Atlanta</c:v>
                </c:pt>
                <c:pt idx="3">
                  <c:v>Jackson</c:v>
                </c:pt>
                <c:pt idx="4">
                  <c:v>Lafayette</c:v>
                </c:pt>
                <c:pt idx="5">
                  <c:v>Detroit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Лист9!$B$2:$B$12</c:f>
              <c:numCache>
                <c:formatCode>0.00</c:formatCode>
                <c:ptCount val="10"/>
                <c:pt idx="0">
                  <c:v>6377.1959999999999</c:v>
                </c:pt>
                <c:pt idx="1">
                  <c:v>6824.5846000000001</c:v>
                </c:pt>
                <c:pt idx="2">
                  <c:v>6993.6629000000003</c:v>
                </c:pt>
                <c:pt idx="3">
                  <c:v>7581.6828000000005</c:v>
                </c:pt>
                <c:pt idx="4">
                  <c:v>10018.387599999998</c:v>
                </c:pt>
                <c:pt idx="5">
                  <c:v>13181.790800000002</c:v>
                </c:pt>
                <c:pt idx="6">
                  <c:v>17507.385399999981</c:v>
                </c:pt>
                <c:pt idx="7">
                  <c:v>29156.096699999991</c:v>
                </c:pt>
                <c:pt idx="8">
                  <c:v>30440.757899999968</c:v>
                </c:pt>
                <c:pt idx="9">
                  <c:v>62036.98369999999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overlap val="95"/>
        <c:axId val="663898928"/>
        <c:axId val="663893888"/>
      </c:barChart>
      <c:catAx>
        <c:axId val="66389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893888"/>
        <c:crosses val="autoZero"/>
        <c:auto val="1"/>
        <c:lblAlgn val="ctr"/>
        <c:lblOffset val="100"/>
        <c:noMultiLvlLbl val="0"/>
      </c:catAx>
      <c:valAx>
        <c:axId val="663893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389892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Superstore.xlsx]Лист10!СводнаяТаблица8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клиентов по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Лист10!$B$1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Лист10!$A$2:$A$12</c:f>
              <c:strCache>
                <c:ptCount val="10"/>
                <c:pt idx="0">
                  <c:v>Daniel Raglin</c:v>
                </c:pt>
                <c:pt idx="1">
                  <c:v>Andy Reiter</c:v>
                </c:pt>
                <c:pt idx="2">
                  <c:v>Keith Dawkins</c:v>
                </c:pt>
                <c:pt idx="3">
                  <c:v>Christopher Martinez</c:v>
                </c:pt>
                <c:pt idx="4">
                  <c:v>Tom Ashbrook</c:v>
                </c:pt>
                <c:pt idx="5">
                  <c:v>Adrian Barton</c:v>
                </c:pt>
                <c:pt idx="6">
                  <c:v>Hunter Lopez</c:v>
                </c:pt>
                <c:pt idx="7">
                  <c:v>Sanjit Chand</c:v>
                </c:pt>
                <c:pt idx="8">
                  <c:v>Raymond Buch</c:v>
                </c:pt>
                <c:pt idx="9">
                  <c:v>Tamara Chand</c:v>
                </c:pt>
              </c:strCache>
            </c:strRef>
          </c:cat>
          <c:val>
            <c:numRef>
              <c:f>Лист10!$B$2:$B$12</c:f>
              <c:numCache>
                <c:formatCode>General</c:formatCode>
                <c:ptCount val="10"/>
                <c:pt idx="0">
                  <c:v>2869.0759999999996</c:v>
                </c:pt>
                <c:pt idx="1">
                  <c:v>2884.6207999999997</c:v>
                </c:pt>
                <c:pt idx="2">
                  <c:v>3038.6253999999999</c:v>
                </c:pt>
                <c:pt idx="3">
                  <c:v>3899.8904000000002</c:v>
                </c:pt>
                <c:pt idx="4">
                  <c:v>4703.7882999999983</c:v>
                </c:pt>
                <c:pt idx="5">
                  <c:v>5444.8054999999995</c:v>
                </c:pt>
                <c:pt idx="6">
                  <c:v>5622.4292000000005</c:v>
                </c:pt>
                <c:pt idx="7">
                  <c:v>5757.4119000000001</c:v>
                </c:pt>
                <c:pt idx="8">
                  <c:v>6976.0958999999993</c:v>
                </c:pt>
                <c:pt idx="9">
                  <c:v>8981.3238999999994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overlap val="95"/>
        <c:axId val="764073376"/>
        <c:axId val="764052656"/>
      </c:barChart>
      <c:catAx>
        <c:axId val="764073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4052656"/>
        <c:crosses val="autoZero"/>
        <c:auto val="1"/>
        <c:lblAlgn val="ctr"/>
        <c:lblOffset val="100"/>
        <c:noMultiLvlLbl val="0"/>
      </c:catAx>
      <c:valAx>
        <c:axId val="7640526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6407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Superstore.xlsx]Лист11!СводнаяТаблица9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 10 подкатегорий по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75000"/>
                </a:schemeClr>
              </a:gs>
            </a:gsLst>
            <a:lin ang="0" scaled="1"/>
          </a:gradFill>
          <a:ln>
            <a:solidFill>
              <a:schemeClr val="accent1">
                <a:lumMod val="75000"/>
              </a:schemeClr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Лист11!$B$1</c:f>
              <c:strCache>
                <c:ptCount val="1"/>
                <c:pt idx="0">
                  <c:v>Итог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75000"/>
                  </a:schemeClr>
                </a:gs>
              </a:gsLst>
              <a:lin ang="0" scaled="1"/>
            </a:gra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Лист11!$A$2:$A$12</c:f>
              <c:strCache>
                <c:ptCount val="10"/>
                <c:pt idx="0">
                  <c:v>Envelopes</c:v>
                </c:pt>
                <c:pt idx="1">
                  <c:v>Furnishings</c:v>
                </c:pt>
                <c:pt idx="2">
                  <c:v>Appliances</c:v>
                </c:pt>
                <c:pt idx="3">
                  <c:v>Storage</c:v>
                </c:pt>
                <c:pt idx="4">
                  <c:v>Chairs</c:v>
                </c:pt>
                <c:pt idx="5">
                  <c:v>Binders</c:v>
                </c:pt>
                <c:pt idx="6">
                  <c:v>Paper</c:v>
                </c:pt>
                <c:pt idx="7">
                  <c:v>Accessories</c:v>
                </c:pt>
                <c:pt idx="8">
                  <c:v>Phones</c:v>
                </c:pt>
                <c:pt idx="9">
                  <c:v>Copiers</c:v>
                </c:pt>
              </c:strCache>
            </c:strRef>
          </c:cat>
          <c:val>
            <c:numRef>
              <c:f>Лист11!$B$2:$B$12</c:f>
              <c:numCache>
                <c:formatCode>General</c:formatCode>
                <c:ptCount val="10"/>
                <c:pt idx="0">
                  <c:v>6964.1767000000027</c:v>
                </c:pt>
                <c:pt idx="1">
                  <c:v>13059.143599999985</c:v>
                </c:pt>
                <c:pt idx="2">
                  <c:v>18138.005399999995</c:v>
                </c:pt>
                <c:pt idx="3">
                  <c:v>21278.826399999987</c:v>
                </c:pt>
                <c:pt idx="4">
                  <c:v>26590.166300000019</c:v>
                </c:pt>
                <c:pt idx="5">
                  <c:v>30221.763299999984</c:v>
                </c:pt>
                <c:pt idx="6">
                  <c:v>34053.569299999966</c:v>
                </c:pt>
                <c:pt idx="7">
                  <c:v>41936.635699999926</c:v>
                </c:pt>
                <c:pt idx="8">
                  <c:v>44515.730599999988</c:v>
                </c:pt>
                <c:pt idx="9">
                  <c:v>55617.8249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overlap val="95"/>
        <c:axId val="1209112576"/>
        <c:axId val="1209111456"/>
      </c:barChart>
      <c:catAx>
        <c:axId val="120911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111456"/>
        <c:crosses val="autoZero"/>
        <c:auto val="1"/>
        <c:lblAlgn val="ctr"/>
        <c:lblOffset val="100"/>
        <c:noMultiLvlLbl val="0"/>
      </c:catAx>
      <c:valAx>
        <c:axId val="12091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1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3175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Superstore.xlsx]Лист5!salestable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Лист5!$B$1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Лист5!$A$2:$A$54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Лист5!$B$2:$B$54</c:f>
              <c:numCache>
                <c:formatCode>[$$-409]#\ ##0.00_ ;\-[$$-409]#\ ##0.00\ 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</c:ser>
        <c:ser>
          <c:idx val="1"/>
          <c:order val="1"/>
          <c:tx>
            <c:strRef>
              <c:f>Лист5!$C$1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Лист5!$A$2:$A$54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Лист5!$C$2:$C$54</c:f>
              <c:numCache>
                <c:formatCode>[$$-409]#\ ##0.00_ ;\-[$$-409]#\ ##0.00\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161536"/>
        <c:axId val="695160416"/>
      </c:areaChart>
      <c:catAx>
        <c:axId val="69516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160416"/>
        <c:crosses val="autoZero"/>
        <c:auto val="1"/>
        <c:lblAlgn val="ctr"/>
        <c:lblOffset val="100"/>
        <c:noMultiLvlLbl val="0"/>
      </c:catAx>
      <c:valAx>
        <c:axId val="6951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516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Superstore.xlsx]Лист7!СводнаяТаблица5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Лист7!$B$1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Лист7!$A$2:$A$5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Лист7!$B$2:$B$5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tx>
            <c:strRef>
              <c:f>Лист7!$C$1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Лист7!$A$2:$A$5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Лист7!$C$2:$C$5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499744"/>
        <c:axId val="763498624"/>
      </c:barChart>
      <c:catAx>
        <c:axId val="76349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3498624"/>
        <c:crosses val="autoZero"/>
        <c:auto val="1"/>
        <c:lblAlgn val="ctr"/>
        <c:lblOffset val="100"/>
        <c:noMultiLvlLbl val="0"/>
      </c:catAx>
      <c:valAx>
        <c:axId val="76349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634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[MyDashBoard - Superstore.xlsx]Лист8!СводнаяТаблица6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Лист8!$B$1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Лист8!$A$2:$A$6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Лист8!$B$2:$B$6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Лист8!$C$1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Лист8!$A$2:$A$6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Лист8!$C$2:$C$6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276288"/>
        <c:axId val="697276848"/>
      </c:barChart>
      <c:catAx>
        <c:axId val="6972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7276848"/>
        <c:crosses val="autoZero"/>
        <c:auto val="1"/>
        <c:lblAlgn val="ctr"/>
        <c:lblOffset val="100"/>
        <c:noMultiLvlLbl val="0"/>
      </c:catAx>
      <c:valAx>
        <c:axId val="6972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727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0</xdr:rowOff>
    </xdr:from>
    <xdr:to>
      <xdr:col>6</xdr:col>
      <xdr:colOff>281940</xdr:colOff>
      <xdr:row>9</xdr:row>
      <xdr:rowOff>91440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Период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Пери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161925"/>
              <a:ext cx="3787140" cy="1386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144780</xdr:colOff>
      <xdr:row>10</xdr:row>
      <xdr:rowOff>91440</xdr:rowOff>
    </xdr:from>
    <xdr:to>
      <xdr:col>3</xdr:col>
      <xdr:colOff>144780</xdr:colOff>
      <xdr:row>18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egmen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80" y="1710690"/>
              <a:ext cx="1828800" cy="13373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144780</xdr:colOff>
      <xdr:row>19</xdr:row>
      <xdr:rowOff>120016</xdr:rowOff>
    </xdr:from>
    <xdr:to>
      <xdr:col>3</xdr:col>
      <xdr:colOff>144780</xdr:colOff>
      <xdr:row>28</xdr:row>
      <xdr:rowOff>81916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80" y="3196591"/>
              <a:ext cx="1828800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132080</xdr:colOff>
      <xdr:row>29</xdr:row>
      <xdr:rowOff>42545</xdr:rowOff>
    </xdr:from>
    <xdr:to>
      <xdr:col>3</xdr:col>
      <xdr:colOff>139700</xdr:colOff>
      <xdr:row>37</xdr:row>
      <xdr:rowOff>111124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080" y="4738370"/>
              <a:ext cx="1836420" cy="13639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289560</xdr:colOff>
      <xdr:row>10</xdr:row>
      <xdr:rowOff>91439</xdr:rowOff>
    </xdr:from>
    <xdr:to>
      <xdr:col>6</xdr:col>
      <xdr:colOff>289560</xdr:colOff>
      <xdr:row>47</xdr:row>
      <xdr:rowOff>57149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Sub-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8360" y="1710689"/>
              <a:ext cx="1828800" cy="5956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6</xdr:col>
      <xdr:colOff>419100</xdr:colOff>
      <xdr:row>1</xdr:row>
      <xdr:rowOff>7620</xdr:rowOff>
    </xdr:from>
    <xdr:to>
      <xdr:col>22</xdr:col>
      <xdr:colOff>601980</xdr:colOff>
      <xdr:row>9</xdr:row>
      <xdr:rowOff>95460</xdr:rowOff>
    </xdr:to>
    <xdr:sp macro="" textlink="">
      <xdr:nvSpPr>
        <xdr:cNvPr id="2" name="Прямоугольник 1"/>
        <xdr:cNvSpPr/>
      </xdr:nvSpPr>
      <xdr:spPr>
        <a:xfrm>
          <a:off x="4076700" y="169545"/>
          <a:ext cx="9936480" cy="1383240"/>
        </a:xfrm>
        <a:prstGeom prst="rect">
          <a:avLst/>
        </a:prstGeom>
        <a:ln w="9525">
          <a:solidFill>
            <a:schemeClr val="accent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chemeClr val="tx1"/>
              </a:solidFill>
              <a:latin typeface="Arial Black" panose="020B0A04020102020204" pitchFamily="34" charset="0"/>
            </a:rPr>
            <a:t>SUPERSTORE</a:t>
          </a:r>
        </a:p>
        <a:p>
          <a:pPr algn="l"/>
          <a:endParaRPr lang="en-US" sz="2800" b="1">
            <a:solidFill>
              <a:schemeClr val="accent1">
                <a:lumMod val="75000"/>
              </a:schemeClr>
            </a:solidFill>
            <a:latin typeface="Arial Black" panose="020B0A04020102020204" pitchFamily="34" charset="0"/>
          </a:endParaRPr>
        </a:p>
        <a:p>
          <a:pPr algn="l"/>
          <a:endParaRPr lang="en-US" sz="2800" b="1">
            <a:solidFill>
              <a:schemeClr val="accent1">
                <a:lumMod val="75000"/>
              </a:schemeClr>
            </a:solidFill>
            <a:latin typeface="Arial Black" panose="020B0A04020102020204" pitchFamily="34" charset="0"/>
          </a:endParaRPr>
        </a:p>
        <a:p>
          <a:pPr algn="l"/>
          <a:endParaRPr lang="ru-RU" sz="2800" b="1">
            <a:solidFill>
              <a:schemeClr val="accent1">
                <a:lumMod val="75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6</xdr:col>
      <xdr:colOff>441960</xdr:colOff>
      <xdr:row>6</xdr:row>
      <xdr:rowOff>7620</xdr:rowOff>
    </xdr:from>
    <xdr:to>
      <xdr:col>9</xdr:col>
      <xdr:colOff>411480</xdr:colOff>
      <xdr:row>9</xdr:row>
      <xdr:rowOff>91440</xdr:rowOff>
    </xdr:to>
    <xdr:grpSp>
      <xdr:nvGrpSpPr>
        <xdr:cNvPr id="18" name="Группа 17"/>
        <xdr:cNvGrpSpPr/>
      </xdr:nvGrpSpPr>
      <xdr:grpSpPr>
        <a:xfrm>
          <a:off x="4099560" y="979170"/>
          <a:ext cx="1798320" cy="569595"/>
          <a:chOff x="4290060" y="746760"/>
          <a:chExt cx="1798320" cy="563880"/>
        </a:xfrm>
      </xdr:grpSpPr>
      <xdr:sp macro="" textlink="">
        <xdr:nvSpPr>
          <xdr:cNvPr id="16" name="Прямоугольник 15"/>
          <xdr:cNvSpPr/>
        </xdr:nvSpPr>
        <xdr:spPr>
          <a:xfrm>
            <a:off x="4290060" y="746760"/>
            <a:ext cx="1798320" cy="56388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100"/>
              <a:t>Итого выручка</a:t>
            </a:r>
          </a:p>
        </xdr:txBody>
      </xdr:sp>
      <xdr:sp macro="" textlink="Лист5!F38">
        <xdr:nvSpPr>
          <xdr:cNvPr id="17" name="Прямоугольник 16"/>
          <xdr:cNvSpPr/>
        </xdr:nvSpPr>
        <xdr:spPr>
          <a:xfrm>
            <a:off x="4366260" y="990600"/>
            <a:ext cx="1638300" cy="23622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algn="ctr"/>
            <a:fld id="{272863D5-756A-4D75-BF35-950BF56DF0C7}" type="TxLink">
              <a:rPr lang="en-US" sz="1400" b="1" i="0" u="none" strike="noStrike">
                <a:solidFill>
                  <a:srgbClr val="000000"/>
                </a:solidFill>
                <a:latin typeface="MS Sans Serif"/>
              </a:rPr>
              <a:t>$2 297 200,86 </a:t>
            </a:fld>
            <a:endParaRPr lang="ru-RU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596265</xdr:colOff>
      <xdr:row>6</xdr:row>
      <xdr:rowOff>0</xdr:rowOff>
    </xdr:from>
    <xdr:to>
      <xdr:col>12</xdr:col>
      <xdr:colOff>565785</xdr:colOff>
      <xdr:row>9</xdr:row>
      <xdr:rowOff>83820</xdr:rowOff>
    </xdr:to>
    <xdr:grpSp>
      <xdr:nvGrpSpPr>
        <xdr:cNvPr id="19" name="Группа 18"/>
        <xdr:cNvGrpSpPr/>
      </xdr:nvGrpSpPr>
      <xdr:grpSpPr>
        <a:xfrm>
          <a:off x="6082665" y="971550"/>
          <a:ext cx="1798320" cy="569595"/>
          <a:chOff x="4290060" y="746760"/>
          <a:chExt cx="1798320" cy="563880"/>
        </a:xfrm>
      </xdr:grpSpPr>
      <xdr:sp macro="" textlink="">
        <xdr:nvSpPr>
          <xdr:cNvPr id="20" name="Прямоугольник 19"/>
          <xdr:cNvSpPr/>
        </xdr:nvSpPr>
        <xdr:spPr>
          <a:xfrm>
            <a:off x="4290060" y="746760"/>
            <a:ext cx="1798320" cy="56388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100"/>
              <a:t>Итого</a:t>
            </a:r>
            <a:r>
              <a:rPr lang="ru-RU" sz="1100" baseline="0"/>
              <a:t> п</a:t>
            </a:r>
            <a:r>
              <a:rPr lang="ru-RU" sz="1100"/>
              <a:t>рибыль</a:t>
            </a:r>
          </a:p>
        </xdr:txBody>
      </xdr:sp>
      <xdr:sp macro="" textlink="Лист5!G38">
        <xdr:nvSpPr>
          <xdr:cNvPr id="21" name="Прямоугольник 20"/>
          <xdr:cNvSpPr/>
        </xdr:nvSpPr>
        <xdr:spPr>
          <a:xfrm>
            <a:off x="4366260" y="990600"/>
            <a:ext cx="1638300" cy="23622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algn="ctr"/>
            <a:fld id="{C37E400E-2193-4469-BAE9-946CE1F9A241}" type="TxLink">
              <a:rPr lang="en-US" sz="1400" b="1" i="0" u="none" strike="noStrike">
                <a:solidFill>
                  <a:srgbClr val="000000"/>
                </a:solidFill>
                <a:latin typeface="MS Sans Serif"/>
              </a:rPr>
              <a:t>$286 397,02 </a:t>
            </a:fld>
            <a:endParaRPr lang="ru-RU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16</xdr:col>
      <xdr:colOff>422910</xdr:colOff>
      <xdr:row>6</xdr:row>
      <xdr:rowOff>0</xdr:rowOff>
    </xdr:from>
    <xdr:to>
      <xdr:col>19</xdr:col>
      <xdr:colOff>392430</xdr:colOff>
      <xdr:row>9</xdr:row>
      <xdr:rowOff>83820</xdr:rowOff>
    </xdr:to>
    <xdr:grpSp>
      <xdr:nvGrpSpPr>
        <xdr:cNvPr id="22" name="Группа 21"/>
        <xdr:cNvGrpSpPr/>
      </xdr:nvGrpSpPr>
      <xdr:grpSpPr>
        <a:xfrm>
          <a:off x="10176510" y="971550"/>
          <a:ext cx="1798320" cy="569595"/>
          <a:chOff x="4290060" y="746760"/>
          <a:chExt cx="1798320" cy="563880"/>
        </a:xfrm>
      </xdr:grpSpPr>
      <xdr:sp macro="" textlink="">
        <xdr:nvSpPr>
          <xdr:cNvPr id="23" name="Прямоугольник 22"/>
          <xdr:cNvSpPr/>
        </xdr:nvSpPr>
        <xdr:spPr>
          <a:xfrm>
            <a:off x="4290060" y="746760"/>
            <a:ext cx="1798320" cy="56388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100"/>
              <a:t>Всего</a:t>
            </a:r>
            <a:r>
              <a:rPr lang="ru-RU" sz="1100" baseline="0"/>
              <a:t> з</a:t>
            </a:r>
            <a:r>
              <a:rPr lang="ru-RU" sz="1100"/>
              <a:t>аказов</a:t>
            </a:r>
          </a:p>
        </xdr:txBody>
      </xdr:sp>
      <xdr:sp macro="" textlink="Лист3!C3">
        <xdr:nvSpPr>
          <xdr:cNvPr id="24" name="Прямоугольник 23"/>
          <xdr:cNvSpPr/>
        </xdr:nvSpPr>
        <xdr:spPr>
          <a:xfrm>
            <a:off x="4366260" y="990600"/>
            <a:ext cx="1638300" cy="23622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algn="ctr"/>
            <a:fld id="{99FE73A2-84CE-4D5D-A752-3770373D0676}" type="TxLink">
              <a:rPr lang="en-US" sz="1400" b="1" i="0" u="none" strike="noStrike">
                <a:solidFill>
                  <a:srgbClr val="000000"/>
                </a:solidFill>
                <a:latin typeface="MS Sans Serif"/>
              </a:rPr>
              <a:t>5009</a:t>
            </a:fld>
            <a:endParaRPr lang="ru-RU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253365</xdr:colOff>
      <xdr:row>5</xdr:row>
      <xdr:rowOff>152400</xdr:rowOff>
    </xdr:from>
    <xdr:to>
      <xdr:col>16</xdr:col>
      <xdr:colOff>222885</xdr:colOff>
      <xdr:row>9</xdr:row>
      <xdr:rowOff>76200</xdr:rowOff>
    </xdr:to>
    <xdr:grpSp>
      <xdr:nvGrpSpPr>
        <xdr:cNvPr id="25" name="Группа 24"/>
        <xdr:cNvGrpSpPr/>
      </xdr:nvGrpSpPr>
      <xdr:grpSpPr>
        <a:xfrm>
          <a:off x="8178165" y="962025"/>
          <a:ext cx="1798320" cy="571500"/>
          <a:chOff x="4290060" y="746760"/>
          <a:chExt cx="1798320" cy="563880"/>
        </a:xfrm>
      </xdr:grpSpPr>
      <xdr:sp macro="" textlink="">
        <xdr:nvSpPr>
          <xdr:cNvPr id="26" name="Прямоугольник 25"/>
          <xdr:cNvSpPr/>
        </xdr:nvSpPr>
        <xdr:spPr>
          <a:xfrm>
            <a:off x="4290060" y="746760"/>
            <a:ext cx="1798320" cy="56388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100"/>
              <a:t>Рентабельность</a:t>
            </a:r>
          </a:p>
        </xdr:txBody>
      </xdr:sp>
      <xdr:sp macro="" textlink="Лист5!H38">
        <xdr:nvSpPr>
          <xdr:cNvPr id="27" name="Прямоугольник 26"/>
          <xdr:cNvSpPr/>
        </xdr:nvSpPr>
        <xdr:spPr>
          <a:xfrm>
            <a:off x="4366260" y="990600"/>
            <a:ext cx="1638300" cy="23622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algn="ctr"/>
            <a:fld id="{9D5F4783-D23C-4833-9FD5-B4A7CF3D9FCD}" type="TxLink">
              <a:rPr lang="en-US" sz="1400" b="1" i="0" u="none" strike="noStrike">
                <a:solidFill>
                  <a:srgbClr val="000000"/>
                </a:solidFill>
                <a:latin typeface="MS Sans Serif"/>
              </a:rPr>
              <a:t>12,5%</a:t>
            </a:fld>
            <a:endParaRPr lang="ru-RU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542925</xdr:colOff>
      <xdr:row>5</xdr:row>
      <xdr:rowOff>152400</xdr:rowOff>
    </xdr:from>
    <xdr:to>
      <xdr:col>22</xdr:col>
      <xdr:colOff>512445</xdr:colOff>
      <xdr:row>9</xdr:row>
      <xdr:rowOff>76200</xdr:rowOff>
    </xdr:to>
    <xdr:grpSp>
      <xdr:nvGrpSpPr>
        <xdr:cNvPr id="28" name="Группа 27"/>
        <xdr:cNvGrpSpPr/>
      </xdr:nvGrpSpPr>
      <xdr:grpSpPr>
        <a:xfrm>
          <a:off x="12125325" y="962025"/>
          <a:ext cx="1798320" cy="571500"/>
          <a:chOff x="4290060" y="746760"/>
          <a:chExt cx="1798320" cy="563880"/>
        </a:xfrm>
      </xdr:grpSpPr>
      <xdr:sp macro="" textlink="">
        <xdr:nvSpPr>
          <xdr:cNvPr id="29" name="Прямоугольник 28"/>
          <xdr:cNvSpPr/>
        </xdr:nvSpPr>
        <xdr:spPr>
          <a:xfrm>
            <a:off x="4290060" y="746760"/>
            <a:ext cx="1798320" cy="56388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ru-RU" sz="1100"/>
              <a:t>Средний чек</a:t>
            </a:r>
          </a:p>
        </xdr:txBody>
      </xdr:sp>
      <xdr:sp macro="" textlink="Лист5!J38">
        <xdr:nvSpPr>
          <xdr:cNvPr id="30" name="Прямоугольник 29"/>
          <xdr:cNvSpPr/>
        </xdr:nvSpPr>
        <xdr:spPr>
          <a:xfrm>
            <a:off x="4366260" y="990600"/>
            <a:ext cx="1638300" cy="23622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b"/>
          <a:lstStyle/>
          <a:p>
            <a:pPr algn="ctr"/>
            <a:fld id="{68624467-219C-441A-BBE1-08C23429F636}" type="TxLink">
              <a:rPr lang="en-US" sz="1400" b="1" i="0" u="none" strike="noStrike">
                <a:solidFill>
                  <a:srgbClr val="000000"/>
                </a:solidFill>
                <a:latin typeface="MS Sans Serif"/>
              </a:rPr>
              <a:t>$458,61 </a:t>
            </a:fld>
            <a:endParaRPr lang="ru-RU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426720</xdr:colOff>
      <xdr:row>10</xdr:row>
      <xdr:rowOff>91440</xdr:rowOff>
    </xdr:from>
    <xdr:to>
      <xdr:col>18</xdr:col>
      <xdr:colOff>129540</xdr:colOff>
      <xdr:row>30</xdr:row>
      <xdr:rowOff>144780</xdr:rowOff>
    </xdr:to>
    <xdr:graphicFrame macro="">
      <xdr:nvGraphicFramePr>
        <xdr:cNvPr id="31" name="Диаграмма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257175</xdr:colOff>
      <xdr:row>10</xdr:row>
      <xdr:rowOff>91441</xdr:rowOff>
    </xdr:from>
    <xdr:to>
      <xdr:col>22</xdr:col>
      <xdr:colOff>601980</xdr:colOff>
      <xdr:row>18</xdr:row>
      <xdr:rowOff>152401</xdr:rowOff>
    </xdr:to>
    <xdr:graphicFrame macro="">
      <xdr:nvGraphicFramePr>
        <xdr:cNvPr id="32" name="Диаграмма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257175</xdr:colOff>
      <xdr:row>20</xdr:row>
      <xdr:rowOff>1</xdr:rowOff>
    </xdr:from>
    <xdr:to>
      <xdr:col>22</xdr:col>
      <xdr:colOff>600075</xdr:colOff>
      <xdr:row>30</xdr:row>
      <xdr:rowOff>152401</xdr:rowOff>
    </xdr:to>
    <xdr:graphicFrame macro="">
      <xdr:nvGraphicFramePr>
        <xdr:cNvPr id="33" name="Диаграмма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438150</xdr:colOff>
      <xdr:row>31</xdr:row>
      <xdr:rowOff>114300</xdr:rowOff>
    </xdr:from>
    <xdr:to>
      <xdr:col>12</xdr:col>
      <xdr:colOff>9525</xdr:colOff>
      <xdr:row>47</xdr:row>
      <xdr:rowOff>47625</xdr:rowOff>
    </xdr:to>
    <xdr:graphicFrame macro="">
      <xdr:nvGraphicFramePr>
        <xdr:cNvPr id="36" name="Диаграмма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142875</xdr:colOff>
      <xdr:row>31</xdr:row>
      <xdr:rowOff>114300</xdr:rowOff>
    </xdr:from>
    <xdr:to>
      <xdr:col>17</xdr:col>
      <xdr:colOff>304800</xdr:colOff>
      <xdr:row>47</xdr:row>
      <xdr:rowOff>47625</xdr:rowOff>
    </xdr:to>
    <xdr:graphicFrame macro="">
      <xdr:nvGraphicFramePr>
        <xdr:cNvPr id="37" name="Диаграмма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476251</xdr:colOff>
      <xdr:row>31</xdr:row>
      <xdr:rowOff>123825</xdr:rowOff>
    </xdr:from>
    <xdr:to>
      <xdr:col>23</xdr:col>
      <xdr:colOff>19051</xdr:colOff>
      <xdr:row>47</xdr:row>
      <xdr:rowOff>57150</xdr:rowOff>
    </xdr:to>
    <xdr:graphicFrame macro="">
      <xdr:nvGraphicFramePr>
        <xdr:cNvPr id="38" name="Диаграмма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127000</xdr:colOff>
      <xdr:row>38</xdr:row>
      <xdr:rowOff>63501</xdr:rowOff>
    </xdr:from>
    <xdr:to>
      <xdr:col>3</xdr:col>
      <xdr:colOff>127000</xdr:colOff>
      <xdr:row>47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9" name="Ship Mod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000" y="6216651"/>
              <a:ext cx="1828800" cy="1431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</xdr:colOff>
      <xdr:row>0</xdr:row>
      <xdr:rowOff>99060</xdr:rowOff>
    </xdr:from>
    <xdr:to>
      <xdr:col>10</xdr:col>
      <xdr:colOff>411480</xdr:colOff>
      <xdr:row>17</xdr:row>
      <xdr:rowOff>121920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335280</xdr:colOff>
      <xdr:row>17</xdr:row>
      <xdr:rowOff>121920</xdr:rowOff>
    </xdr:from>
    <xdr:to>
      <xdr:col>7</xdr:col>
      <xdr:colOff>167640</xdr:colOff>
      <xdr:row>32</xdr:row>
      <xdr:rowOff>74295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9480" y="28422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320040</xdr:colOff>
      <xdr:row>7</xdr:row>
      <xdr:rowOff>38100</xdr:rowOff>
    </xdr:from>
    <xdr:to>
      <xdr:col>5</xdr:col>
      <xdr:colOff>7620</xdr:colOff>
      <xdr:row>21</xdr:row>
      <xdr:rowOff>150495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3020" y="115824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342900</xdr:colOff>
      <xdr:row>1</xdr:row>
      <xdr:rowOff>30480</xdr:rowOff>
    </xdr:from>
    <xdr:to>
      <xdr:col>11</xdr:col>
      <xdr:colOff>342900</xdr:colOff>
      <xdr:row>15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83140" y="1905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411480</xdr:colOff>
      <xdr:row>17</xdr:row>
      <xdr:rowOff>91440</xdr:rowOff>
    </xdr:from>
    <xdr:to>
      <xdr:col>10</xdr:col>
      <xdr:colOff>411480</xdr:colOff>
      <xdr:row>32</xdr:row>
      <xdr:rowOff>43815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2120" y="281178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1158240</xdr:colOff>
      <xdr:row>10</xdr:row>
      <xdr:rowOff>38100</xdr:rowOff>
    </xdr:from>
    <xdr:to>
      <xdr:col>5</xdr:col>
      <xdr:colOff>518160</xdr:colOff>
      <xdr:row>27</xdr:row>
      <xdr:rowOff>60960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1630680</xdr:colOff>
      <xdr:row>11</xdr:row>
      <xdr:rowOff>114300</xdr:rowOff>
    </xdr:from>
    <xdr:to>
      <xdr:col>5</xdr:col>
      <xdr:colOff>1318260</xdr:colOff>
      <xdr:row>26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hip M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hip Mo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3660" y="18745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18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ew" refreshedDate="44741.509514930556" createdVersion="5" refreshedVersion="5" minRefreshableVersion="3" recordCount="9994">
  <cacheSource type="worksheet">
    <worksheetSource name="Order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s" numFmtId="0">
      <sharedItems/>
    </cacheField>
    <cacheField name="DateForm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x v="0"/>
    <x v="0"/>
    <x v="0"/>
    <x v="0"/>
    <s v="United States"/>
    <x v="0"/>
    <s v="Kentucky"/>
    <n v="42420"/>
    <x v="0"/>
    <s v="FUR-BO-10001798"/>
    <x v="0"/>
    <x v="0"/>
    <s v="Bush Somerset Collection Bookcase"/>
    <n v="261.95999999999998"/>
    <n v="2"/>
    <n v="0"/>
    <n v="41.913600000000002"/>
    <s v="Cassandra Brandow"/>
    <s v="No"/>
    <s v="2018 / 11"/>
  </r>
  <r>
    <n v="2"/>
    <x v="0"/>
    <x v="0"/>
    <d v="2018-11-11T00:00:00"/>
    <x v="0"/>
    <x v="0"/>
    <x v="0"/>
    <x v="0"/>
    <s v="United States"/>
    <x v="0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s v="Cassandra Brandow"/>
    <s v="No"/>
    <s v="2018 / 11"/>
  </r>
  <r>
    <n v="3"/>
    <x v="1"/>
    <x v="1"/>
    <d v="2018-06-16T00:00:00"/>
    <x v="0"/>
    <x v="1"/>
    <x v="1"/>
    <x v="1"/>
    <s v="United States"/>
    <x v="1"/>
    <s v="California"/>
    <n v="90036"/>
    <x v="1"/>
    <s v="OFF-LA-10000240"/>
    <x v="1"/>
    <x v="2"/>
    <s v="Self-Adhesive Address Labels for Typewriters by Universal"/>
    <n v="14.62"/>
    <n v="2"/>
    <n v="0"/>
    <n v="6.8713999999999995"/>
    <s v="Anna Andreadi"/>
    <s v="No"/>
    <s v="2018 / 06"/>
  </r>
  <r>
    <n v="4"/>
    <x v="2"/>
    <x v="2"/>
    <d v="2017-10-18T00:00:00"/>
    <x v="1"/>
    <x v="2"/>
    <x v="2"/>
    <x v="0"/>
    <s v="United States"/>
    <x v="2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s v="Cassandra Brandow"/>
    <s v="No"/>
    <s v="2017 / 10"/>
  </r>
  <r>
    <n v="5"/>
    <x v="2"/>
    <x v="2"/>
    <d v="2017-10-18T00:00:00"/>
    <x v="1"/>
    <x v="2"/>
    <x v="2"/>
    <x v="0"/>
    <s v="United States"/>
    <x v="2"/>
    <s v="Florida"/>
    <n v="33311"/>
    <x v="0"/>
    <s v="OFF-ST-10000760"/>
    <x v="1"/>
    <x v="4"/>
    <s v="Eldon Fold 'N Roll Cart System"/>
    <n v="22.368000000000002"/>
    <n v="2"/>
    <n v="0.2"/>
    <n v="2.5163999999999991"/>
    <s v="Cassandra Brandow"/>
    <s v="No"/>
    <s v="2017 / 10"/>
  </r>
  <r>
    <n v="6"/>
    <x v="3"/>
    <x v="3"/>
    <d v="2016-06-14T00:00:00"/>
    <x v="1"/>
    <x v="3"/>
    <x v="3"/>
    <x v="0"/>
    <s v="United States"/>
    <x v="1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s v="Anna Andreadi"/>
    <s v="No"/>
    <s v="2016 / 06"/>
  </r>
  <r>
    <n v="7"/>
    <x v="3"/>
    <x v="3"/>
    <d v="2016-06-14T00:00:00"/>
    <x v="1"/>
    <x v="3"/>
    <x v="3"/>
    <x v="0"/>
    <s v="United States"/>
    <x v="1"/>
    <s v="California"/>
    <n v="90032"/>
    <x v="1"/>
    <s v="OFF-AR-10002833"/>
    <x v="1"/>
    <x v="6"/>
    <s v="Newell 322"/>
    <n v="7.28"/>
    <n v="4"/>
    <n v="0"/>
    <n v="1.9656000000000002"/>
    <s v="Anna Andreadi"/>
    <s v="No"/>
    <s v="2016 / 06"/>
  </r>
  <r>
    <n v="8"/>
    <x v="3"/>
    <x v="3"/>
    <d v="2016-06-14T00:00:00"/>
    <x v="1"/>
    <x v="3"/>
    <x v="3"/>
    <x v="0"/>
    <s v="United States"/>
    <x v="1"/>
    <s v="California"/>
    <n v="90032"/>
    <x v="1"/>
    <s v="TEC-PH-10002275"/>
    <x v="2"/>
    <x v="7"/>
    <s v="Mitel 5320 IP Phone VoIP phone"/>
    <n v="907.15200000000004"/>
    <n v="6"/>
    <n v="0.2"/>
    <n v="90.715200000000038"/>
    <s v="Anna Andreadi"/>
    <s v="No"/>
    <s v="2016 / 06"/>
  </r>
  <r>
    <n v="9"/>
    <x v="3"/>
    <x v="3"/>
    <d v="2016-06-14T00:00:00"/>
    <x v="1"/>
    <x v="3"/>
    <x v="3"/>
    <x v="0"/>
    <s v="United States"/>
    <x v="1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s v="Anna Andreadi"/>
    <s v="No"/>
    <s v="2016 / 06"/>
  </r>
  <r>
    <n v="10"/>
    <x v="3"/>
    <x v="3"/>
    <d v="2016-06-14T00:00:00"/>
    <x v="1"/>
    <x v="3"/>
    <x v="3"/>
    <x v="0"/>
    <s v="United States"/>
    <x v="1"/>
    <s v="California"/>
    <n v="90032"/>
    <x v="1"/>
    <s v="OFF-AP-10002892"/>
    <x v="1"/>
    <x v="9"/>
    <s v="Belkin F5C206VTEL 6 Outlet Surge"/>
    <n v="114.9"/>
    <n v="5"/>
    <n v="0"/>
    <n v="34.469999999999992"/>
    <s v="Anna Andreadi"/>
    <s v="No"/>
    <s v="2016 / 06"/>
  </r>
  <r>
    <n v="11"/>
    <x v="3"/>
    <x v="3"/>
    <d v="2016-06-14T00:00:00"/>
    <x v="1"/>
    <x v="3"/>
    <x v="3"/>
    <x v="0"/>
    <s v="United States"/>
    <x v="1"/>
    <s v="California"/>
    <n v="90032"/>
    <x v="1"/>
    <s v="FUR-TA-10001539"/>
    <x v="0"/>
    <x v="3"/>
    <s v="Chromcraft Rectangular Conference Tables"/>
    <n v="1706.1840000000002"/>
    <n v="9"/>
    <n v="0.2"/>
    <n v="85.309199999999805"/>
    <s v="Anna Andreadi"/>
    <s v="No"/>
    <s v="2016 / 06"/>
  </r>
  <r>
    <n v="12"/>
    <x v="3"/>
    <x v="3"/>
    <d v="2016-06-14T00:00:00"/>
    <x v="1"/>
    <x v="3"/>
    <x v="3"/>
    <x v="0"/>
    <s v="United States"/>
    <x v="1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s v="Anna Andreadi"/>
    <s v="No"/>
    <s v="2016 / 06"/>
  </r>
  <r>
    <n v="13"/>
    <x v="4"/>
    <x v="4"/>
    <d v="2019-04-20T00:00:00"/>
    <x v="1"/>
    <x v="4"/>
    <x v="4"/>
    <x v="0"/>
    <s v="United States"/>
    <x v="3"/>
    <s v="North Carolina"/>
    <n v="28027"/>
    <x v="0"/>
    <s v="OFF-PA-10002365"/>
    <x v="1"/>
    <x v="10"/>
    <s v="Xerox 1967"/>
    <n v="15.552000000000003"/>
    <n v="3"/>
    <n v="0.2"/>
    <n v="5.4432"/>
    <s v="Cassandra Brandow"/>
    <s v="No"/>
    <s v="2019 / 04"/>
  </r>
  <r>
    <n v="14"/>
    <x v="5"/>
    <x v="5"/>
    <d v="2018-12-10T00:00:00"/>
    <x v="1"/>
    <x v="5"/>
    <x v="5"/>
    <x v="0"/>
    <s v="United States"/>
    <x v="4"/>
    <s v="Washington"/>
    <n v="98103"/>
    <x v="1"/>
    <s v="OFF-BI-10003656"/>
    <x v="1"/>
    <x v="8"/>
    <s v="Fellowes PB200 Plastic Comb Binding Machine"/>
    <n v="407.97600000000006"/>
    <n v="3"/>
    <n v="0.2"/>
    <n v="132.59219999999993"/>
    <s v="Anna Andreadi"/>
    <s v="No"/>
    <s v="2018 / 12"/>
  </r>
  <r>
    <n v="15"/>
    <x v="6"/>
    <x v="6"/>
    <d v="2017-11-26T00:00:00"/>
    <x v="1"/>
    <x v="6"/>
    <x v="6"/>
    <x v="2"/>
    <s v="United States"/>
    <x v="5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s v="Kelly Williams"/>
    <s v="No"/>
    <s v="2017 / 11"/>
  </r>
  <r>
    <n v="16"/>
    <x v="6"/>
    <x v="6"/>
    <d v="2017-11-26T00:00:00"/>
    <x v="1"/>
    <x v="6"/>
    <x v="6"/>
    <x v="2"/>
    <s v="United States"/>
    <x v="5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s v="Kelly Williams"/>
    <s v="No"/>
    <s v="2017 / 11"/>
  </r>
  <r>
    <n v="17"/>
    <x v="7"/>
    <x v="7"/>
    <d v="2016-11-18T00:00:00"/>
    <x v="1"/>
    <x v="7"/>
    <x v="7"/>
    <x v="0"/>
    <s v="United States"/>
    <x v="6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s v="Kelly Williams"/>
    <s v="No"/>
    <s v="2016 / 11"/>
  </r>
  <r>
    <n v="18"/>
    <x v="8"/>
    <x v="8"/>
    <d v="2016-05-15T00:00:00"/>
    <x v="0"/>
    <x v="8"/>
    <x v="8"/>
    <x v="0"/>
    <s v="United States"/>
    <x v="7"/>
    <s v="Utah"/>
    <n v="84084"/>
    <x v="1"/>
    <s v="OFF-ST-10000107"/>
    <x v="1"/>
    <x v="4"/>
    <s v="Fellowes Super Stor/Drawer"/>
    <n v="55.5"/>
    <n v="2"/>
    <n v="0"/>
    <n v="9.9899999999999949"/>
    <s v="Anna Andreadi"/>
    <s v="No"/>
    <s v="2016 / 05"/>
  </r>
  <r>
    <n v="19"/>
    <x v="9"/>
    <x v="9"/>
    <d v="2016-09-01T00:00:00"/>
    <x v="0"/>
    <x v="9"/>
    <x v="9"/>
    <x v="0"/>
    <s v="United States"/>
    <x v="8"/>
    <s v="California"/>
    <n v="94109"/>
    <x v="1"/>
    <s v="OFF-AR-10003056"/>
    <x v="1"/>
    <x v="6"/>
    <s v="Newell 341"/>
    <n v="8.56"/>
    <n v="2"/>
    <n v="0"/>
    <n v="2.4823999999999993"/>
    <s v="Anna Andreadi"/>
    <s v="Yes"/>
    <s v="2016 / 08"/>
  </r>
  <r>
    <n v="20"/>
    <x v="9"/>
    <x v="9"/>
    <d v="2016-09-01T00:00:00"/>
    <x v="0"/>
    <x v="9"/>
    <x v="9"/>
    <x v="0"/>
    <s v="United States"/>
    <x v="8"/>
    <s v="California"/>
    <n v="94109"/>
    <x v="1"/>
    <s v="TEC-PH-10001949"/>
    <x v="2"/>
    <x v="7"/>
    <s v="Cisco SPA 501G IP Phone"/>
    <n v="213.48000000000002"/>
    <n v="3"/>
    <n v="0.2"/>
    <n v="16.010999999999981"/>
    <s v="Anna Andreadi"/>
    <s v="Yes"/>
    <s v="2016 / 08"/>
  </r>
  <r>
    <n v="21"/>
    <x v="9"/>
    <x v="9"/>
    <d v="2016-09-01T00:00:00"/>
    <x v="0"/>
    <x v="9"/>
    <x v="9"/>
    <x v="0"/>
    <s v="United States"/>
    <x v="8"/>
    <s v="California"/>
    <n v="94109"/>
    <x v="1"/>
    <s v="OFF-BI-10002215"/>
    <x v="1"/>
    <x v="8"/>
    <s v="Wilson Jones Hanging View Binder, White, 1&quot;"/>
    <n v="22.72"/>
    <n v="4"/>
    <n v="0.2"/>
    <n v="7.3839999999999986"/>
    <s v="Anna Andreadi"/>
    <s v="Yes"/>
    <s v="2016 / 08"/>
  </r>
  <r>
    <n v="22"/>
    <x v="10"/>
    <x v="10"/>
    <d v="2018-12-13T00:00:00"/>
    <x v="1"/>
    <x v="10"/>
    <x v="10"/>
    <x v="1"/>
    <s v="United States"/>
    <x v="9"/>
    <s v="Nebraska"/>
    <n v="68025"/>
    <x v="2"/>
    <s v="OFF-AR-10000246"/>
    <x v="1"/>
    <x v="6"/>
    <s v="Newell 318"/>
    <n v="19.459999999999997"/>
    <n v="7"/>
    <n v="0"/>
    <n v="5.0595999999999997"/>
    <s v="Kelly Williams"/>
    <s v="No"/>
    <s v="2018 / 12"/>
  </r>
  <r>
    <n v="23"/>
    <x v="10"/>
    <x v="10"/>
    <d v="2018-12-13T00:00:00"/>
    <x v="1"/>
    <x v="10"/>
    <x v="10"/>
    <x v="1"/>
    <s v="United States"/>
    <x v="9"/>
    <s v="Nebraska"/>
    <n v="68025"/>
    <x v="2"/>
    <s v="OFF-AP-10001492"/>
    <x v="1"/>
    <x v="9"/>
    <s v="Acco Six-Outlet Power Strip, 4' Cord Length"/>
    <n v="60.339999999999996"/>
    <n v="7"/>
    <n v="0"/>
    <n v="15.688400000000001"/>
    <s v="Kelly Williams"/>
    <s v="No"/>
    <s v="2018 / 12"/>
  </r>
  <r>
    <n v="24"/>
    <x v="11"/>
    <x v="11"/>
    <d v="2019-07-18T00:00:00"/>
    <x v="0"/>
    <x v="11"/>
    <x v="11"/>
    <x v="0"/>
    <s v="United States"/>
    <x v="10"/>
    <s v="Pennsylvania"/>
    <n v="19140"/>
    <x v="3"/>
    <s v="FUR-CH-10002774"/>
    <x v="0"/>
    <x v="1"/>
    <s v="Global Deluxe Stacking Chair, Gray"/>
    <n v="71.371999999999986"/>
    <n v="2"/>
    <n v="0.3"/>
    <n v="-1.0196000000000005"/>
    <s v="Chuck Magee"/>
    <s v="No"/>
    <s v="2019 / 07"/>
  </r>
  <r>
    <n v="25"/>
    <x v="12"/>
    <x v="12"/>
    <d v="2017-09-30T00:00:00"/>
    <x v="1"/>
    <x v="12"/>
    <x v="12"/>
    <x v="0"/>
    <s v="United States"/>
    <x v="11"/>
    <s v="Utah"/>
    <n v="84057"/>
    <x v="1"/>
    <s v="FUR-TA-10000577"/>
    <x v="0"/>
    <x v="3"/>
    <s v="Bretford CR4500 Series Slim Rectangular Table"/>
    <n v="1044.6299999999999"/>
    <n v="3"/>
    <n v="0"/>
    <n v="240.26490000000001"/>
    <s v="Anna Andreadi"/>
    <s v="No"/>
    <s v="2017 / 09"/>
  </r>
  <r>
    <n v="26"/>
    <x v="13"/>
    <x v="13"/>
    <d v="2018-01-20T00:00:00"/>
    <x v="0"/>
    <x v="13"/>
    <x v="13"/>
    <x v="0"/>
    <s v="United States"/>
    <x v="1"/>
    <s v="California"/>
    <n v="90049"/>
    <x v="1"/>
    <s v="OFF-BI-10001634"/>
    <x v="1"/>
    <x v="8"/>
    <s v="Wilson Jones Active Use Binders"/>
    <n v="11.648000000000001"/>
    <n v="2"/>
    <n v="0.2"/>
    <n v="4.2224000000000004"/>
    <s v="Anna Andreadi"/>
    <s v="No"/>
    <s v="2018 / 01"/>
  </r>
  <r>
    <n v="27"/>
    <x v="13"/>
    <x v="13"/>
    <d v="2018-01-20T00:00:00"/>
    <x v="0"/>
    <x v="13"/>
    <x v="13"/>
    <x v="0"/>
    <s v="United States"/>
    <x v="1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s v="Anna Andreadi"/>
    <s v="No"/>
    <s v="2018 / 01"/>
  </r>
  <r>
    <n v="28"/>
    <x v="14"/>
    <x v="14"/>
    <d v="2017-09-21T00:00:00"/>
    <x v="1"/>
    <x v="14"/>
    <x v="14"/>
    <x v="0"/>
    <s v="United States"/>
    <x v="10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s v="Chuck Magee"/>
    <s v="No"/>
    <s v="2017 / 09"/>
  </r>
  <r>
    <n v="29"/>
    <x v="14"/>
    <x v="14"/>
    <d v="2017-09-21T00:00:00"/>
    <x v="1"/>
    <x v="14"/>
    <x v="14"/>
    <x v="0"/>
    <s v="United States"/>
    <x v="10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s v="Chuck Magee"/>
    <s v="No"/>
    <s v="2017 / 09"/>
  </r>
  <r>
    <n v="30"/>
    <x v="14"/>
    <x v="14"/>
    <d v="2017-09-21T00:00:00"/>
    <x v="1"/>
    <x v="14"/>
    <x v="14"/>
    <x v="0"/>
    <s v="United States"/>
    <x v="10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s v="Chuck Magee"/>
    <s v="No"/>
    <s v="2017 / 09"/>
  </r>
  <r>
    <n v="31"/>
    <x v="14"/>
    <x v="14"/>
    <d v="2017-09-21T00:00:00"/>
    <x v="1"/>
    <x v="14"/>
    <x v="14"/>
    <x v="0"/>
    <s v="United States"/>
    <x v="10"/>
    <s v="Pennsylvania"/>
    <n v="19140"/>
    <x v="3"/>
    <s v="OFF-EN-10001509"/>
    <x v="1"/>
    <x v="12"/>
    <s v="Poly String Tie Envelopes"/>
    <n v="3.2640000000000002"/>
    <n v="2"/>
    <n v="0.2"/>
    <n v="1.1015999999999997"/>
    <s v="Chuck Magee"/>
    <s v="No"/>
    <s v="2017 / 09"/>
  </r>
  <r>
    <n v="32"/>
    <x v="14"/>
    <x v="14"/>
    <d v="2017-09-21T00:00:00"/>
    <x v="1"/>
    <x v="14"/>
    <x v="14"/>
    <x v="0"/>
    <s v="United States"/>
    <x v="10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s v="Chuck Magee"/>
    <s v="No"/>
    <s v="2017 / 09"/>
  </r>
  <r>
    <n v="33"/>
    <x v="14"/>
    <x v="14"/>
    <d v="2017-09-21T00:00:00"/>
    <x v="1"/>
    <x v="14"/>
    <x v="14"/>
    <x v="0"/>
    <s v="United States"/>
    <x v="10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s v="No"/>
    <s v="2017 / 09"/>
  </r>
  <r>
    <n v="34"/>
    <x v="14"/>
    <x v="14"/>
    <d v="2017-09-21T00:00:00"/>
    <x v="1"/>
    <x v="14"/>
    <x v="14"/>
    <x v="0"/>
    <s v="United States"/>
    <x v="10"/>
    <s v="Pennsylvania"/>
    <n v="19140"/>
    <x v="3"/>
    <s v="OFF-AR-10001683"/>
    <x v="1"/>
    <x v="6"/>
    <s v="Lumber Crayons"/>
    <n v="15.76"/>
    <n v="2"/>
    <n v="0.2"/>
    <n v="3.5460000000000007"/>
    <s v="Chuck Magee"/>
    <s v="No"/>
    <s v="2017 / 09"/>
  </r>
  <r>
    <n v="35"/>
    <x v="15"/>
    <x v="15"/>
    <d v="2019-10-23T00:00:00"/>
    <x v="0"/>
    <x v="15"/>
    <x v="15"/>
    <x v="2"/>
    <s v="United States"/>
    <x v="12"/>
    <s v="Texas"/>
    <n v="77095"/>
    <x v="2"/>
    <s v="OFF-PA-10000249"/>
    <x v="1"/>
    <x v="10"/>
    <s v="Easy-staple paper"/>
    <n v="29.472000000000001"/>
    <n v="3"/>
    <n v="0.2"/>
    <n v="9.9467999999999979"/>
    <s v="Kelly Williams"/>
    <s v="No"/>
    <s v="2019 / 10"/>
  </r>
  <r>
    <n v="36"/>
    <x v="16"/>
    <x v="16"/>
    <d v="2018-12-10T00:00:00"/>
    <x v="2"/>
    <x v="16"/>
    <x v="16"/>
    <x v="1"/>
    <s v="United States"/>
    <x v="13"/>
    <s v="Texas"/>
    <n v="75080"/>
    <x v="2"/>
    <s v="TEC-PH-10004977"/>
    <x v="2"/>
    <x v="7"/>
    <s v="GE 30524EE4"/>
    <n v="1097.5440000000003"/>
    <n v="7"/>
    <n v="0.2"/>
    <n v="123.47369999999989"/>
    <s v="Kelly Williams"/>
    <s v="No"/>
    <s v="2018 / 12"/>
  </r>
  <r>
    <n v="37"/>
    <x v="16"/>
    <x v="16"/>
    <d v="2018-12-10T00:00:00"/>
    <x v="2"/>
    <x v="16"/>
    <x v="16"/>
    <x v="1"/>
    <s v="United States"/>
    <x v="13"/>
    <s v="Texas"/>
    <n v="75080"/>
    <x v="2"/>
    <s v="FUR-FU-10003664"/>
    <x v="0"/>
    <x v="5"/>
    <s v="Electrix Architect's Clamp-On Swing Arm Lamp, Black"/>
    <n v="190.92"/>
    <n v="5"/>
    <n v="0.6"/>
    <n v="-147.96300000000002"/>
    <s v="Kelly Williams"/>
    <s v="No"/>
    <s v="2018 / 12"/>
  </r>
  <r>
    <n v="38"/>
    <x v="17"/>
    <x v="17"/>
    <d v="2017-12-31T00:00:00"/>
    <x v="1"/>
    <x v="17"/>
    <x v="17"/>
    <x v="2"/>
    <s v="United States"/>
    <x v="12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s v="Kelly Williams"/>
    <s v="No"/>
    <s v="2017 / 12"/>
  </r>
  <r>
    <n v="39"/>
    <x v="17"/>
    <x v="17"/>
    <d v="2017-12-31T00:00:00"/>
    <x v="1"/>
    <x v="17"/>
    <x v="17"/>
    <x v="2"/>
    <s v="United States"/>
    <x v="12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s v="Kelly Williams"/>
    <s v="No"/>
    <s v="2017 / 12"/>
  </r>
  <r>
    <n v="40"/>
    <x v="17"/>
    <x v="17"/>
    <d v="2017-12-31T00:00:00"/>
    <x v="1"/>
    <x v="17"/>
    <x v="17"/>
    <x v="2"/>
    <s v="United States"/>
    <x v="12"/>
    <s v="Texas"/>
    <n v="77041"/>
    <x v="2"/>
    <s v="FUR-CH-10004218"/>
    <x v="0"/>
    <x v="1"/>
    <s v="Global Fabric Manager's Chair, Dark Gray"/>
    <n v="212.05799999999999"/>
    <n v="3"/>
    <n v="0.3"/>
    <n v="-15.146999999999991"/>
    <s v="Kelly Williams"/>
    <s v="No"/>
    <s v="2017 / 12"/>
  </r>
  <r>
    <n v="41"/>
    <x v="17"/>
    <x v="17"/>
    <d v="2017-12-31T00:00:00"/>
    <x v="1"/>
    <x v="17"/>
    <x v="17"/>
    <x v="2"/>
    <s v="United States"/>
    <x v="12"/>
    <s v="Texas"/>
    <n v="77041"/>
    <x v="2"/>
    <s v="TEC-PH-10000486"/>
    <x v="2"/>
    <x v="7"/>
    <s v="Plantronics HL10 Handset Lifter"/>
    <n v="371.16800000000001"/>
    <n v="4"/>
    <n v="0.2"/>
    <n v="41.756399999999957"/>
    <s v="Kelly Williams"/>
    <s v="No"/>
    <s v="2017 / 12"/>
  </r>
  <r>
    <n v="42"/>
    <x v="18"/>
    <x v="18"/>
    <d v="2019-09-15T00:00:00"/>
    <x v="1"/>
    <x v="18"/>
    <x v="18"/>
    <x v="1"/>
    <s v="United States"/>
    <x v="14"/>
    <s v="Illinois"/>
    <n v="60540"/>
    <x v="2"/>
    <s v="TEC-PH-10004093"/>
    <x v="2"/>
    <x v="7"/>
    <s v="Panasonic Kx-TS550"/>
    <n v="147.16800000000001"/>
    <n v="4"/>
    <n v="0.2"/>
    <n v="16.556399999999996"/>
    <s v="Kelly Williams"/>
    <s v="No"/>
    <s v="2019 / 09"/>
  </r>
  <r>
    <n v="43"/>
    <x v="19"/>
    <x v="19"/>
    <d v="2018-07-22T00:00:00"/>
    <x v="1"/>
    <x v="19"/>
    <x v="19"/>
    <x v="1"/>
    <s v="United States"/>
    <x v="1"/>
    <s v="California"/>
    <n v="90049"/>
    <x v="1"/>
    <s v="OFF-ST-10003479"/>
    <x v="1"/>
    <x v="4"/>
    <s v="Eldon Base for stackable storage shelf, platinum"/>
    <n v="77.88"/>
    <n v="2"/>
    <n v="0"/>
    <n v="3.8939999999999912"/>
    <s v="Anna Andreadi"/>
    <s v="No"/>
    <s v="2018 / 07"/>
  </r>
  <r>
    <n v="44"/>
    <x v="20"/>
    <x v="20"/>
    <d v="2019-09-23T00:00:00"/>
    <x v="1"/>
    <x v="20"/>
    <x v="20"/>
    <x v="1"/>
    <s v="United States"/>
    <x v="15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s v="Cassandra Brandow"/>
    <s v="No"/>
    <s v="2019 / 09"/>
  </r>
  <r>
    <n v="45"/>
    <x v="21"/>
    <x v="21"/>
    <d v="2018-03-13T00:00:00"/>
    <x v="2"/>
    <x v="21"/>
    <x v="21"/>
    <x v="1"/>
    <s v="United States"/>
    <x v="16"/>
    <s v="Minnesota"/>
    <n v="55122"/>
    <x v="2"/>
    <s v="TEC-AC-10000171"/>
    <x v="2"/>
    <x v="11"/>
    <s v="Verbatim 25 GB 6x Blu-ray Single Layer Recordable Disc, 25/Pack"/>
    <n v="45.98"/>
    <n v="2"/>
    <n v="0"/>
    <n v="19.7714"/>
    <s v="Kelly Williams"/>
    <s v="No"/>
    <s v="2018 / 03"/>
  </r>
  <r>
    <n v="46"/>
    <x v="21"/>
    <x v="21"/>
    <d v="2018-03-13T00:00:00"/>
    <x v="2"/>
    <x v="21"/>
    <x v="21"/>
    <x v="1"/>
    <s v="United States"/>
    <x v="16"/>
    <s v="Minnesota"/>
    <n v="55122"/>
    <x v="2"/>
    <s v="OFF-BI-10003291"/>
    <x v="1"/>
    <x v="8"/>
    <s v="Wilson Jones Leather-Like Binders with DublLock Round Rings"/>
    <n v="17.46"/>
    <n v="2"/>
    <n v="0"/>
    <n v="8.2061999999999991"/>
    <s v="Kelly Williams"/>
    <s v="No"/>
    <s v="2018 / 03"/>
  </r>
  <r>
    <n v="47"/>
    <x v="22"/>
    <x v="22"/>
    <d v="2016-10-25T00:00:00"/>
    <x v="0"/>
    <x v="22"/>
    <x v="22"/>
    <x v="0"/>
    <s v="United States"/>
    <x v="17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s v="Kelly Williams"/>
    <s v="No"/>
    <s v="2016 / 10"/>
  </r>
  <r>
    <n v="48"/>
    <x v="23"/>
    <x v="23"/>
    <d v="2018-06-25T00:00:00"/>
    <x v="1"/>
    <x v="23"/>
    <x v="23"/>
    <x v="0"/>
    <s v="United States"/>
    <x v="18"/>
    <s v="Delaware"/>
    <n v="19901"/>
    <x v="3"/>
    <s v="TEC-AC-10002167"/>
    <x v="2"/>
    <x v="11"/>
    <s v="Imation 8gb Micro Traveldrive Usb 2.0 Flash Drive"/>
    <n v="45"/>
    <n v="3"/>
    <n v="0"/>
    <n v="4.9500000000000011"/>
    <s v="Chuck Magee"/>
    <s v="No"/>
    <s v="2018 / 06"/>
  </r>
  <r>
    <n v="49"/>
    <x v="23"/>
    <x v="23"/>
    <d v="2018-06-25T00:00:00"/>
    <x v="1"/>
    <x v="23"/>
    <x v="23"/>
    <x v="0"/>
    <s v="United States"/>
    <x v="18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s v="No"/>
    <s v="2018 / 06"/>
  </r>
  <r>
    <n v="50"/>
    <x v="24"/>
    <x v="24"/>
    <d v="2017-04-22T00:00:00"/>
    <x v="1"/>
    <x v="24"/>
    <x v="24"/>
    <x v="0"/>
    <s v="United States"/>
    <x v="19"/>
    <s v="Indiana"/>
    <n v="47150"/>
    <x v="2"/>
    <s v="OFF-BI-10004410"/>
    <x v="1"/>
    <x v="8"/>
    <s v="C-Line Peel &amp; Stick Add-On Filing Pockets, 8-3/4 x 5-1/8, 10/Pack"/>
    <n v="38.22"/>
    <n v="6"/>
    <n v="0"/>
    <n v="17.9634"/>
    <s v="Kelly Williams"/>
    <s v="No"/>
    <s v="2017 / 04"/>
  </r>
  <r>
    <n v="51"/>
    <x v="24"/>
    <x v="24"/>
    <d v="2017-04-22T00:00:00"/>
    <x v="1"/>
    <x v="24"/>
    <x v="24"/>
    <x v="0"/>
    <s v="United States"/>
    <x v="19"/>
    <s v="Indiana"/>
    <n v="47150"/>
    <x v="2"/>
    <s v="OFF-LA-10002762"/>
    <x v="1"/>
    <x v="2"/>
    <s v="Avery 485"/>
    <n v="75.179999999999993"/>
    <n v="6"/>
    <n v="0"/>
    <n v="35.334599999999995"/>
    <s v="Kelly Williams"/>
    <s v="No"/>
    <s v="2017 / 04"/>
  </r>
  <r>
    <n v="52"/>
    <x v="24"/>
    <x v="24"/>
    <d v="2017-04-22T00:00:00"/>
    <x v="1"/>
    <x v="24"/>
    <x v="24"/>
    <x v="0"/>
    <s v="United States"/>
    <x v="19"/>
    <s v="Indiana"/>
    <n v="47150"/>
    <x v="2"/>
    <s v="FUR-FU-10001706"/>
    <x v="0"/>
    <x v="5"/>
    <s v="Longer-Life Soft White Bulbs"/>
    <n v="6.16"/>
    <n v="2"/>
    <n v="0"/>
    <n v="2.9567999999999999"/>
    <s v="Kelly Williams"/>
    <s v="No"/>
    <s v="2017 / 04"/>
  </r>
  <r>
    <n v="53"/>
    <x v="24"/>
    <x v="24"/>
    <d v="2017-04-22T00:00:00"/>
    <x v="1"/>
    <x v="24"/>
    <x v="24"/>
    <x v="0"/>
    <s v="United States"/>
    <x v="19"/>
    <s v="Indiana"/>
    <n v="47150"/>
    <x v="2"/>
    <s v="FUR-CH-10003061"/>
    <x v="0"/>
    <x v="1"/>
    <s v="Global Leather Task Chair, Black"/>
    <n v="89.99"/>
    <n v="1"/>
    <n v="0"/>
    <n v="17.098099999999988"/>
    <s v="Kelly Williams"/>
    <s v="No"/>
    <s v="2017 / 04"/>
  </r>
  <r>
    <n v="54"/>
    <x v="25"/>
    <x v="25"/>
    <d v="2018-12-17T00:00:00"/>
    <x v="1"/>
    <x v="25"/>
    <x v="25"/>
    <x v="1"/>
    <s v="United States"/>
    <x v="20"/>
    <s v="New York"/>
    <n v="10024"/>
    <x v="3"/>
    <s v="OFF-FA-10000304"/>
    <x v="1"/>
    <x v="13"/>
    <s v="Advantus Push Pins"/>
    <n v="15.260000000000002"/>
    <n v="7"/>
    <n v="0"/>
    <n v="6.2566000000000006"/>
    <s v="Chuck Magee"/>
    <s v="No"/>
    <s v="2018 / 12"/>
  </r>
  <r>
    <n v="55"/>
    <x v="25"/>
    <x v="25"/>
    <d v="2018-12-17T00:00:00"/>
    <x v="1"/>
    <x v="25"/>
    <x v="25"/>
    <x v="1"/>
    <s v="United States"/>
    <x v="20"/>
    <s v="New York"/>
    <n v="10024"/>
    <x v="3"/>
    <s v="TEC-PH-10002447"/>
    <x v="2"/>
    <x v="7"/>
    <s v="AT&amp;T CL83451 4-Handset Telephone"/>
    <n v="1029.95"/>
    <n v="5"/>
    <n v="0"/>
    <n v="298.68549999999999"/>
    <s v="Chuck Magee"/>
    <s v="No"/>
    <s v="2018 / 12"/>
  </r>
  <r>
    <n v="56"/>
    <x v="26"/>
    <x v="26"/>
    <d v="2018-06-18T00:00:00"/>
    <x v="2"/>
    <x v="26"/>
    <x v="26"/>
    <x v="0"/>
    <s v="United States"/>
    <x v="21"/>
    <s v="New York"/>
    <n v="12180"/>
    <x v="3"/>
    <s v="OFF-ST-10000604"/>
    <x v="1"/>
    <x v="4"/>
    <s v="Home/Office Personal File Carts"/>
    <n v="208.56"/>
    <n v="6"/>
    <n v="0"/>
    <n v="52.139999999999986"/>
    <s v="Chuck Magee"/>
    <s v="Yes"/>
    <s v="2018 / 06"/>
  </r>
  <r>
    <n v="57"/>
    <x v="26"/>
    <x v="26"/>
    <d v="2018-06-18T00:00:00"/>
    <x v="2"/>
    <x v="26"/>
    <x v="26"/>
    <x v="0"/>
    <s v="United States"/>
    <x v="21"/>
    <s v="New York"/>
    <n v="12180"/>
    <x v="3"/>
    <s v="OFF-PA-10001569"/>
    <x v="1"/>
    <x v="10"/>
    <s v="Xerox 232"/>
    <n v="32.400000000000006"/>
    <n v="5"/>
    <n v="0"/>
    <n v="15.552000000000001"/>
    <s v="Chuck Magee"/>
    <s v="Yes"/>
    <s v="2018 / 06"/>
  </r>
  <r>
    <n v="58"/>
    <x v="26"/>
    <x v="26"/>
    <d v="2018-06-18T00:00:00"/>
    <x v="2"/>
    <x v="26"/>
    <x v="26"/>
    <x v="0"/>
    <s v="United States"/>
    <x v="21"/>
    <s v="New York"/>
    <n v="12180"/>
    <x v="3"/>
    <s v="FUR-CH-10003968"/>
    <x v="0"/>
    <x v="1"/>
    <s v="Novimex Turbo Task Chair"/>
    <n v="319.41000000000003"/>
    <n v="5"/>
    <n v="0.1"/>
    <n v="7.0980000000000061"/>
    <s v="Chuck Magee"/>
    <s v="Yes"/>
    <s v="2018 / 06"/>
  </r>
  <r>
    <n v="59"/>
    <x v="26"/>
    <x v="26"/>
    <d v="2018-06-18T00:00:00"/>
    <x v="2"/>
    <x v="26"/>
    <x v="26"/>
    <x v="0"/>
    <s v="United States"/>
    <x v="21"/>
    <s v="New York"/>
    <n v="12180"/>
    <x v="3"/>
    <s v="OFF-PA-10000587"/>
    <x v="1"/>
    <x v="10"/>
    <s v="Array Parchment Paper, Assorted Colors"/>
    <n v="14.56"/>
    <n v="2"/>
    <n v="0"/>
    <n v="6.9888000000000003"/>
    <s v="Chuck Magee"/>
    <s v="Yes"/>
    <s v="2018 / 06"/>
  </r>
  <r>
    <n v="60"/>
    <x v="26"/>
    <x v="26"/>
    <d v="2018-06-18T00:00:00"/>
    <x v="2"/>
    <x v="26"/>
    <x v="26"/>
    <x v="0"/>
    <s v="United States"/>
    <x v="21"/>
    <s v="New York"/>
    <n v="12180"/>
    <x v="3"/>
    <s v="TEC-AC-10002167"/>
    <x v="2"/>
    <x v="11"/>
    <s v="Imation 8gb Micro Traveldrive Usb 2.0 Flash Drive"/>
    <n v="30"/>
    <n v="2"/>
    <n v="0"/>
    <n v="3.3000000000000007"/>
    <s v="Chuck Magee"/>
    <s v="Yes"/>
    <s v="2018 / 06"/>
  </r>
  <r>
    <n v="61"/>
    <x v="26"/>
    <x v="26"/>
    <d v="2018-06-18T00:00:00"/>
    <x v="2"/>
    <x v="26"/>
    <x v="26"/>
    <x v="0"/>
    <s v="United States"/>
    <x v="21"/>
    <s v="New York"/>
    <n v="12180"/>
    <x v="3"/>
    <s v="OFF-BI-10001460"/>
    <x v="1"/>
    <x v="8"/>
    <s v="Plastic Binding Combs"/>
    <n v="48.480000000000004"/>
    <n v="4"/>
    <n v="0.2"/>
    <n v="16.361999999999998"/>
    <s v="Chuck Magee"/>
    <s v="Yes"/>
    <s v="2018 / 06"/>
  </r>
  <r>
    <n v="62"/>
    <x v="26"/>
    <x v="26"/>
    <d v="2018-06-18T00:00:00"/>
    <x v="2"/>
    <x v="26"/>
    <x v="26"/>
    <x v="0"/>
    <s v="United States"/>
    <x v="21"/>
    <s v="New York"/>
    <n v="12180"/>
    <x v="3"/>
    <s v="OFF-AR-10001868"/>
    <x v="1"/>
    <x v="6"/>
    <s v="Prang Dustless Chalk Sticks"/>
    <n v="1.68"/>
    <n v="1"/>
    <n v="0"/>
    <n v="0.84"/>
    <s v="Chuck Magee"/>
    <s v="Yes"/>
    <s v="2018 / 06"/>
  </r>
  <r>
    <n v="63"/>
    <x v="27"/>
    <x v="27"/>
    <d v="2017-11-30T00:00:00"/>
    <x v="1"/>
    <x v="27"/>
    <x v="27"/>
    <x v="0"/>
    <s v="United States"/>
    <x v="1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s v="Anna Andreadi"/>
    <s v="No"/>
    <s v="2017 / 11"/>
  </r>
  <r>
    <n v="64"/>
    <x v="27"/>
    <x v="27"/>
    <d v="2017-11-30T00:00:00"/>
    <x v="1"/>
    <x v="27"/>
    <x v="27"/>
    <x v="0"/>
    <s v="United States"/>
    <x v="1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s v="No"/>
    <s v="2017 / 11"/>
  </r>
  <r>
    <n v="65"/>
    <x v="27"/>
    <x v="27"/>
    <d v="2017-11-30T00:00:00"/>
    <x v="1"/>
    <x v="27"/>
    <x v="27"/>
    <x v="0"/>
    <s v="United States"/>
    <x v="1"/>
    <s v="California"/>
    <n v="90004"/>
    <x v="1"/>
    <s v="OFF-PA-10003892"/>
    <x v="1"/>
    <x v="10"/>
    <s v="Xerox 1943"/>
    <n v="146.72999999999999"/>
    <n v="3"/>
    <n v="0"/>
    <n v="68.963099999999997"/>
    <s v="Anna Andreadi"/>
    <s v="No"/>
    <s v="2017 / 11"/>
  </r>
  <r>
    <n v="66"/>
    <x v="27"/>
    <x v="27"/>
    <d v="2017-11-30T00:00:00"/>
    <x v="1"/>
    <x v="27"/>
    <x v="27"/>
    <x v="0"/>
    <s v="United States"/>
    <x v="1"/>
    <s v="California"/>
    <n v="90004"/>
    <x v="1"/>
    <s v="FUR-FU-10000397"/>
    <x v="0"/>
    <x v="5"/>
    <s v="Luxo Economy Swing Arm Lamp"/>
    <n v="79.760000000000005"/>
    <n v="4"/>
    <n v="0"/>
    <n v="22.332800000000006"/>
    <s v="Anna Andreadi"/>
    <s v="No"/>
    <s v="2017 / 11"/>
  </r>
  <r>
    <n v="67"/>
    <x v="28"/>
    <x v="28"/>
    <d v="2017-05-05T00:00:00"/>
    <x v="1"/>
    <x v="28"/>
    <x v="28"/>
    <x v="2"/>
    <s v="United States"/>
    <x v="22"/>
    <s v="Illinois"/>
    <n v="60610"/>
    <x v="2"/>
    <s v="FUR-CH-10001146"/>
    <x v="0"/>
    <x v="1"/>
    <s v="Global Value Mid-Back Manager's Chair, Gray"/>
    <n v="213.11499999999998"/>
    <n v="5"/>
    <n v="0.3"/>
    <n v="-15.222500000000011"/>
    <s v="Kelly Williams"/>
    <s v="No"/>
    <s v="2017 / 04"/>
  </r>
  <r>
    <n v="68"/>
    <x v="29"/>
    <x v="29"/>
    <d v="2016-12-10T00:00:00"/>
    <x v="1"/>
    <x v="29"/>
    <x v="29"/>
    <x v="1"/>
    <s v="United States"/>
    <x v="23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s v="Anna Andreadi"/>
    <s v="No"/>
    <s v="2016 / 12"/>
  </r>
  <r>
    <n v="69"/>
    <x v="29"/>
    <x v="29"/>
    <d v="2016-12-10T00:00:00"/>
    <x v="1"/>
    <x v="29"/>
    <x v="29"/>
    <x v="1"/>
    <s v="United States"/>
    <x v="23"/>
    <s v="Arizona"/>
    <n v="85234"/>
    <x v="1"/>
    <s v="TEC-PH-10002726"/>
    <x v="2"/>
    <x v="7"/>
    <s v="netTALK DUO VoIP Telephone Service"/>
    <n v="167.96800000000002"/>
    <n v="4"/>
    <n v="0.2"/>
    <n v="62.988"/>
    <s v="Anna Andreadi"/>
    <s v="No"/>
    <s v="2016 / 12"/>
  </r>
  <r>
    <n v="70"/>
    <x v="30"/>
    <x v="30"/>
    <d v="2018-06-06T00:00:00"/>
    <x v="2"/>
    <x v="30"/>
    <x v="30"/>
    <x v="0"/>
    <s v="United States"/>
    <x v="24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s v="Cassandra Brandow"/>
    <s v="No"/>
    <s v="2018 / 06"/>
  </r>
  <r>
    <n v="71"/>
    <x v="31"/>
    <x v="31"/>
    <d v="2018-09-23T00:00:00"/>
    <x v="1"/>
    <x v="31"/>
    <x v="31"/>
    <x v="0"/>
    <s v="United States"/>
    <x v="20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s v="Chuck Magee"/>
    <s v="No"/>
    <s v="2018 / 09"/>
  </r>
  <r>
    <n v="72"/>
    <x v="32"/>
    <x v="32"/>
    <d v="2019-09-17T00:00:00"/>
    <x v="0"/>
    <x v="14"/>
    <x v="14"/>
    <x v="0"/>
    <s v="United States"/>
    <x v="25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s v="No"/>
    <s v="2019 / 09"/>
  </r>
  <r>
    <n v="73"/>
    <x v="33"/>
    <x v="33"/>
    <d v="2017-05-02T00:00:00"/>
    <x v="1"/>
    <x v="32"/>
    <x v="32"/>
    <x v="0"/>
    <s v="United States"/>
    <x v="26"/>
    <s v="Tennessee"/>
    <n v="38109"/>
    <x v="0"/>
    <s v="FUR-CH-10000513"/>
    <x v="0"/>
    <x v="1"/>
    <s v="High-Back Leather Manager's Chair"/>
    <n v="831.93600000000015"/>
    <n v="8"/>
    <n v="0.2"/>
    <n v="-114.39120000000003"/>
    <s v="Cassandra Brandow"/>
    <s v="No"/>
    <s v="2017 / 04"/>
  </r>
  <r>
    <n v="74"/>
    <x v="33"/>
    <x v="33"/>
    <d v="2017-05-02T00:00:00"/>
    <x v="1"/>
    <x v="32"/>
    <x v="32"/>
    <x v="0"/>
    <s v="United States"/>
    <x v="26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s v="No"/>
    <s v="2017 / 04"/>
  </r>
  <r>
    <n v="75"/>
    <x v="33"/>
    <x v="33"/>
    <d v="2017-05-02T00:00:00"/>
    <x v="1"/>
    <x v="32"/>
    <x v="32"/>
    <x v="0"/>
    <s v="United States"/>
    <x v="26"/>
    <s v="Tennessee"/>
    <n v="38109"/>
    <x v="0"/>
    <s v="OFF-ST-10004123"/>
    <x v="1"/>
    <x v="4"/>
    <s v="Safco Industrial Wire Shelving System"/>
    <n v="72.784000000000006"/>
    <n v="1"/>
    <n v="0.2"/>
    <n v="-18.196000000000002"/>
    <s v="Cassandra Brandow"/>
    <s v="No"/>
    <s v="2017 / 04"/>
  </r>
  <r>
    <n v="76"/>
    <x v="34"/>
    <x v="34"/>
    <d v="2019-12-11T00:00:00"/>
    <x v="2"/>
    <x v="33"/>
    <x v="33"/>
    <x v="1"/>
    <s v="United States"/>
    <x v="12"/>
    <s v="Texas"/>
    <n v="77041"/>
    <x v="2"/>
    <s v="OFF-BI-10004182"/>
    <x v="1"/>
    <x v="8"/>
    <s v="Economy Binders"/>
    <n v="1.2479999999999998"/>
    <n v="3"/>
    <n v="0.8"/>
    <n v="-1.9344000000000006"/>
    <s v="Kelly Williams"/>
    <s v="No"/>
    <s v="2019 / 12"/>
  </r>
  <r>
    <n v="77"/>
    <x v="34"/>
    <x v="34"/>
    <d v="2019-12-11T00:00:00"/>
    <x v="2"/>
    <x v="33"/>
    <x v="33"/>
    <x v="1"/>
    <s v="United States"/>
    <x v="12"/>
    <s v="Texas"/>
    <n v="77041"/>
    <x v="2"/>
    <s v="FUR-FU-10000260"/>
    <x v="0"/>
    <x v="5"/>
    <s v="6&quot; Cubicle Wall Clock, Black"/>
    <n v="9.7080000000000002"/>
    <n v="3"/>
    <n v="0.6"/>
    <n v="-5.8248000000000015"/>
    <s v="Kelly Williams"/>
    <s v="No"/>
    <s v="2019 / 12"/>
  </r>
  <r>
    <n v="78"/>
    <x v="34"/>
    <x v="34"/>
    <d v="2019-12-11T00:00:00"/>
    <x v="2"/>
    <x v="33"/>
    <x v="33"/>
    <x v="1"/>
    <s v="United States"/>
    <x v="12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s v="Kelly Williams"/>
    <s v="No"/>
    <s v="2019 / 12"/>
  </r>
  <r>
    <n v="79"/>
    <x v="35"/>
    <x v="35"/>
    <d v="2016-12-01T00:00:00"/>
    <x v="0"/>
    <x v="32"/>
    <x v="32"/>
    <x v="0"/>
    <s v="United States"/>
    <x v="12"/>
    <s v="Texas"/>
    <n v="77070"/>
    <x v="2"/>
    <s v="FUR-FU-10003194"/>
    <x v="0"/>
    <x v="5"/>
    <s v="Eldon Expressions Desk Accessory, Wood Pencil Holder, Oak"/>
    <n v="19.3"/>
    <n v="5"/>
    <n v="0.6"/>
    <n v="-14.475000000000001"/>
    <s v="Kelly Williams"/>
    <s v="No"/>
    <s v="2016 / 11"/>
  </r>
  <r>
    <n v="80"/>
    <x v="36"/>
    <x v="1"/>
    <d v="2018-06-15T00:00:00"/>
    <x v="2"/>
    <x v="34"/>
    <x v="34"/>
    <x v="1"/>
    <s v="United States"/>
    <x v="27"/>
    <s v="Alabama"/>
    <n v="35601"/>
    <x v="0"/>
    <s v="OFF-AP-10002118"/>
    <x v="1"/>
    <x v="9"/>
    <s v="1.7 Cubic Foot Compact &quot;Cube&quot; Office Refrigerators"/>
    <n v="208.16"/>
    <n v="1"/>
    <n v="0"/>
    <n v="56.20320000000001"/>
    <s v="Cassandra Brandow"/>
    <s v="No"/>
    <s v="2018 / 06"/>
  </r>
  <r>
    <n v="81"/>
    <x v="36"/>
    <x v="1"/>
    <d v="2018-06-15T00:00:00"/>
    <x v="2"/>
    <x v="34"/>
    <x v="34"/>
    <x v="1"/>
    <s v="United States"/>
    <x v="27"/>
    <s v="Alabama"/>
    <n v="35601"/>
    <x v="0"/>
    <s v="OFF-BI-10002309"/>
    <x v="1"/>
    <x v="8"/>
    <s v="Avery Heavy-Duty EZD  Binder With Locking Rings"/>
    <n v="16.740000000000002"/>
    <n v="3"/>
    <n v="0"/>
    <n v="8.0351999999999997"/>
    <s v="Cassandra Brandow"/>
    <s v="No"/>
    <s v="2018 / 06"/>
  </r>
  <r>
    <n v="82"/>
    <x v="37"/>
    <x v="36"/>
    <d v="2016-10-16T00:00:00"/>
    <x v="1"/>
    <x v="35"/>
    <x v="35"/>
    <x v="0"/>
    <s v="United States"/>
    <x v="8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s v="Anna Andreadi"/>
    <s v="No"/>
    <s v="2016 / 10"/>
  </r>
  <r>
    <n v="83"/>
    <x v="37"/>
    <x v="36"/>
    <d v="2016-10-16T00:00:00"/>
    <x v="1"/>
    <x v="35"/>
    <x v="35"/>
    <x v="0"/>
    <s v="United States"/>
    <x v="8"/>
    <s v="California"/>
    <n v="94122"/>
    <x v="1"/>
    <s v="OFF-ST-10002370"/>
    <x v="1"/>
    <x v="4"/>
    <s v="Sortfiler Multipurpose Personal File Organizer, Black"/>
    <n v="21.39"/>
    <n v="1"/>
    <n v="0"/>
    <n v="6.2030999999999992"/>
    <s v="Anna Andreadi"/>
    <s v="No"/>
    <s v="2016 / 10"/>
  </r>
  <r>
    <n v="84"/>
    <x v="38"/>
    <x v="37"/>
    <d v="2017-09-08T00:00:00"/>
    <x v="1"/>
    <x v="36"/>
    <x v="36"/>
    <x v="1"/>
    <s v="United States"/>
    <x v="28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s v="Cassandra Brandow"/>
    <s v="No"/>
    <s v="2017 / 09"/>
  </r>
  <r>
    <n v="85"/>
    <x v="39"/>
    <x v="38"/>
    <d v="2019-11-16T00:00:00"/>
    <x v="2"/>
    <x v="37"/>
    <x v="37"/>
    <x v="2"/>
    <s v="United States"/>
    <x v="22"/>
    <s v="Illinois"/>
    <n v="60623"/>
    <x v="2"/>
    <s v="OFF-ST-10003656"/>
    <x v="1"/>
    <x v="4"/>
    <s v="Safco Industrial Wire Shelving"/>
    <n v="230.376"/>
    <n v="3"/>
    <n v="0.2"/>
    <n v="-48.954900000000002"/>
    <s v="Kelly Williams"/>
    <s v="No"/>
    <s v="2019 / 11"/>
  </r>
  <r>
    <n v="86"/>
    <x v="40"/>
    <x v="39"/>
    <d v="2019-05-30T00:00:00"/>
    <x v="0"/>
    <x v="22"/>
    <x v="22"/>
    <x v="0"/>
    <s v="United States"/>
    <x v="29"/>
    <s v="South Carolina"/>
    <n v="29203"/>
    <x v="0"/>
    <s v="FUR-CH-10000863"/>
    <x v="0"/>
    <x v="1"/>
    <s v="Novimex Swivel Fabric Task Chair"/>
    <n v="301.95999999999998"/>
    <n v="2"/>
    <n v="0"/>
    <n v="33.215599999999995"/>
    <s v="Cassandra Brandow"/>
    <s v="No"/>
    <s v="2019 / 05"/>
  </r>
  <r>
    <n v="87"/>
    <x v="41"/>
    <x v="40"/>
    <d v="2019-11-02T00:00:00"/>
    <x v="1"/>
    <x v="38"/>
    <x v="38"/>
    <x v="0"/>
    <s v="United States"/>
    <x v="30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s v="Kelly Williams"/>
    <s v="No"/>
    <s v="2019 / 10"/>
  </r>
  <r>
    <n v="88"/>
    <x v="41"/>
    <x v="40"/>
    <d v="2019-11-02T00:00:00"/>
    <x v="1"/>
    <x v="38"/>
    <x v="38"/>
    <x v="0"/>
    <s v="United States"/>
    <x v="30"/>
    <s v="Minnesota"/>
    <n v="55901"/>
    <x v="2"/>
    <s v="OFF-LA-10000134"/>
    <x v="1"/>
    <x v="2"/>
    <s v="Avery 511"/>
    <n v="6.16"/>
    <n v="2"/>
    <n v="0"/>
    <n v="2.9567999999999999"/>
    <s v="Kelly Williams"/>
    <s v="No"/>
    <s v="2019 / 10"/>
  </r>
  <r>
    <n v="89"/>
    <x v="42"/>
    <x v="41"/>
    <d v="2018-04-10T00:00:00"/>
    <x v="0"/>
    <x v="39"/>
    <x v="39"/>
    <x v="2"/>
    <s v="United States"/>
    <x v="12"/>
    <s v="Texas"/>
    <n v="77095"/>
    <x v="2"/>
    <s v="OFF-ST-10003442"/>
    <x v="1"/>
    <x v="4"/>
    <s v="Eldon Portable Mobile Manager"/>
    <n v="158.36800000000002"/>
    <n v="7"/>
    <n v="0.2"/>
    <n v="13.857199999999999"/>
    <s v="Kelly Williams"/>
    <s v="No"/>
    <s v="2018 / 04"/>
  </r>
  <r>
    <n v="90"/>
    <x v="43"/>
    <x v="42"/>
    <d v="2018-09-22T00:00:00"/>
    <x v="1"/>
    <x v="40"/>
    <x v="40"/>
    <x v="1"/>
    <s v="United States"/>
    <x v="1"/>
    <s v="California"/>
    <n v="90036"/>
    <x v="1"/>
    <s v="OFF-AR-10004930"/>
    <x v="1"/>
    <x v="6"/>
    <s v="Turquoise Lead Holder with Pocket Clip"/>
    <n v="20.100000000000001"/>
    <n v="3"/>
    <n v="0"/>
    <n v="6.6329999999999982"/>
    <s v="Anna Andreadi"/>
    <s v="Yes"/>
    <s v="2018 / 09"/>
  </r>
  <r>
    <n v="91"/>
    <x v="43"/>
    <x v="42"/>
    <d v="2018-09-22T00:00:00"/>
    <x v="1"/>
    <x v="40"/>
    <x v="40"/>
    <x v="1"/>
    <s v="United States"/>
    <x v="1"/>
    <s v="California"/>
    <n v="90036"/>
    <x v="1"/>
    <s v="TEC-PH-10004093"/>
    <x v="2"/>
    <x v="7"/>
    <s v="Panasonic Kx-TS550"/>
    <n v="73.584000000000003"/>
    <n v="2"/>
    <n v="0.2"/>
    <n v="8.2781999999999982"/>
    <s v="Anna Andreadi"/>
    <s v="Yes"/>
    <s v="2018 / 09"/>
  </r>
  <r>
    <n v="92"/>
    <x v="43"/>
    <x v="42"/>
    <d v="2018-09-22T00:00:00"/>
    <x v="1"/>
    <x v="40"/>
    <x v="40"/>
    <x v="1"/>
    <s v="United States"/>
    <x v="1"/>
    <s v="California"/>
    <n v="90036"/>
    <x v="1"/>
    <s v="OFF-PA-10000304"/>
    <x v="1"/>
    <x v="10"/>
    <s v="Xerox 1995"/>
    <n v="6.48"/>
    <n v="1"/>
    <n v="0"/>
    <n v="3.1104000000000003"/>
    <s v="Anna Andreadi"/>
    <s v="Yes"/>
    <s v="2018 / 09"/>
  </r>
  <r>
    <n v="93"/>
    <x v="44"/>
    <x v="43"/>
    <d v="2017-02-05T00:00:00"/>
    <x v="0"/>
    <x v="41"/>
    <x v="41"/>
    <x v="0"/>
    <s v="United States"/>
    <x v="31"/>
    <s v="Minnesota"/>
    <n v="55407"/>
    <x v="2"/>
    <s v="OFF-PA-10003177"/>
    <x v="1"/>
    <x v="10"/>
    <s v="Xerox 1999"/>
    <n v="12.96"/>
    <n v="2"/>
    <n v="0"/>
    <n v="6.2208000000000006"/>
    <s v="Kelly Williams"/>
    <s v="No"/>
    <s v="2017 / 01"/>
  </r>
  <r>
    <n v="94"/>
    <x v="44"/>
    <x v="43"/>
    <d v="2017-02-05T00:00:00"/>
    <x v="0"/>
    <x v="41"/>
    <x v="41"/>
    <x v="0"/>
    <s v="United States"/>
    <x v="31"/>
    <s v="Minnesota"/>
    <n v="55407"/>
    <x v="2"/>
    <s v="FUR-FU-10003799"/>
    <x v="0"/>
    <x v="5"/>
    <s v="Seth Thomas 13 1/2&quot; Wall Clock"/>
    <n v="53.34"/>
    <n v="3"/>
    <n v="0"/>
    <n v="16.535399999999996"/>
    <s v="Kelly Williams"/>
    <s v="No"/>
    <s v="2017 / 01"/>
  </r>
  <r>
    <n v="95"/>
    <x v="44"/>
    <x v="43"/>
    <d v="2017-02-05T00:00:00"/>
    <x v="0"/>
    <x v="41"/>
    <x v="41"/>
    <x v="0"/>
    <s v="United States"/>
    <x v="31"/>
    <s v="Minnesota"/>
    <n v="55407"/>
    <x v="2"/>
    <s v="OFF-BI-10002852"/>
    <x v="1"/>
    <x v="8"/>
    <s v="Ibico Standard Transparent Covers"/>
    <n v="32.96"/>
    <n v="2"/>
    <n v="0"/>
    <n v="16.150400000000001"/>
    <s v="Kelly Williams"/>
    <s v="No"/>
    <s v="2017 / 01"/>
  </r>
  <r>
    <n v="96"/>
    <x v="45"/>
    <x v="44"/>
    <d v="2019-11-12T00:00:00"/>
    <x v="1"/>
    <x v="42"/>
    <x v="42"/>
    <x v="2"/>
    <s v="United States"/>
    <x v="32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s v="Anna Andreadi"/>
    <s v="No"/>
    <s v="2019 / 11"/>
  </r>
  <r>
    <n v="97"/>
    <x v="46"/>
    <x v="45"/>
    <d v="2019-11-11T00:00:00"/>
    <x v="0"/>
    <x v="43"/>
    <x v="43"/>
    <x v="2"/>
    <s v="United States"/>
    <x v="20"/>
    <s v="New York"/>
    <n v="10009"/>
    <x v="3"/>
    <s v="FUR-FU-10000629"/>
    <x v="0"/>
    <x v="5"/>
    <s v="9-3/4 Diameter Round Wall Clock"/>
    <n v="96.53"/>
    <n v="7"/>
    <n v="0"/>
    <n v="40.5426"/>
    <s v="Chuck Magee"/>
    <s v="No"/>
    <s v="2019 / 11"/>
  </r>
  <r>
    <n v="98"/>
    <x v="47"/>
    <x v="46"/>
    <d v="2019-06-20T00:00:00"/>
    <x v="2"/>
    <x v="44"/>
    <x v="44"/>
    <x v="0"/>
    <s v="United States"/>
    <x v="8"/>
    <s v="California"/>
    <n v="94122"/>
    <x v="1"/>
    <s v="OFF-BI-10001721"/>
    <x v="1"/>
    <x v="8"/>
    <s v="Trimflex Flexible Post Binders"/>
    <n v="51.311999999999998"/>
    <n v="3"/>
    <n v="0.2"/>
    <n v="17.959199999999999"/>
    <s v="Anna Andreadi"/>
    <s v="No"/>
    <s v="2019 / 06"/>
  </r>
  <r>
    <n v="99"/>
    <x v="48"/>
    <x v="47"/>
    <d v="2018-09-11T00:00:00"/>
    <x v="1"/>
    <x v="45"/>
    <x v="45"/>
    <x v="1"/>
    <s v="United States"/>
    <x v="33"/>
    <s v="Minnesota"/>
    <n v="55106"/>
    <x v="2"/>
    <s v="OFF-AP-10000358"/>
    <x v="1"/>
    <x v="9"/>
    <s v="Fellowes Basic Home/Office Series Surge Protectors"/>
    <n v="77.88"/>
    <n v="6"/>
    <n v="0"/>
    <n v="22.585199999999993"/>
    <s v="Kelly Williams"/>
    <s v="No"/>
    <s v="2018 / 09"/>
  </r>
  <r>
    <n v="100"/>
    <x v="49"/>
    <x v="48"/>
    <d v="2018-09-02T00:00:00"/>
    <x v="1"/>
    <x v="46"/>
    <x v="46"/>
    <x v="2"/>
    <s v="United States"/>
    <x v="22"/>
    <s v="Illinois"/>
    <n v="60610"/>
    <x v="2"/>
    <s v="OFF-PA-10003256"/>
    <x v="1"/>
    <x v="10"/>
    <s v="Avery Personal Creations Heavyweight Cards"/>
    <n v="64.623999999999995"/>
    <n v="7"/>
    <n v="0.2"/>
    <n v="22.618399999999994"/>
    <s v="Kelly Williams"/>
    <s v="No"/>
    <s v="2018 / 08"/>
  </r>
  <r>
    <n v="101"/>
    <x v="49"/>
    <x v="48"/>
    <d v="2018-09-02T00:00:00"/>
    <x v="1"/>
    <x v="46"/>
    <x v="46"/>
    <x v="2"/>
    <s v="United States"/>
    <x v="22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s v="Kelly Williams"/>
    <s v="No"/>
    <s v="2018 / 08"/>
  </r>
  <r>
    <n v="102"/>
    <x v="49"/>
    <x v="48"/>
    <d v="2018-09-02T00:00:00"/>
    <x v="1"/>
    <x v="46"/>
    <x v="46"/>
    <x v="2"/>
    <s v="United States"/>
    <x v="22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s v="Kelly Williams"/>
    <s v="No"/>
    <s v="2018 / 08"/>
  </r>
  <r>
    <n v="103"/>
    <x v="50"/>
    <x v="49"/>
    <d v="2018-12-04T00:00:00"/>
    <x v="0"/>
    <x v="47"/>
    <x v="47"/>
    <x v="0"/>
    <s v="United States"/>
    <x v="30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s v="Kelly Williams"/>
    <s v="No"/>
    <s v="2018 / 12"/>
  </r>
  <r>
    <n v="104"/>
    <x v="51"/>
    <x v="50"/>
    <d v="2017-11-17T00:00:00"/>
    <x v="1"/>
    <x v="48"/>
    <x v="48"/>
    <x v="0"/>
    <s v="United States"/>
    <x v="34"/>
    <s v="Colorado"/>
    <n v="80013"/>
    <x v="1"/>
    <s v="TEC-AC-10001552"/>
    <x v="2"/>
    <x v="11"/>
    <s v="Logitech K350 2.4Ghz Wireless Keyboard"/>
    <n v="238.89600000000002"/>
    <n v="6"/>
    <n v="0.2"/>
    <n v="-26.875800000000012"/>
    <s v="Anna Andreadi"/>
    <s v="No"/>
    <s v="2017 / 11"/>
  </r>
  <r>
    <n v="105"/>
    <x v="51"/>
    <x v="50"/>
    <d v="2017-11-17T00:00:00"/>
    <x v="1"/>
    <x v="48"/>
    <x v="48"/>
    <x v="0"/>
    <s v="United States"/>
    <x v="34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s v="Anna Andreadi"/>
    <s v="No"/>
    <s v="2017 / 11"/>
  </r>
  <r>
    <n v="106"/>
    <x v="51"/>
    <x v="50"/>
    <d v="2017-11-17T00:00:00"/>
    <x v="1"/>
    <x v="48"/>
    <x v="48"/>
    <x v="0"/>
    <s v="United States"/>
    <x v="34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s v="Anna Andreadi"/>
    <s v="No"/>
    <s v="2017 / 11"/>
  </r>
  <r>
    <n v="107"/>
    <x v="52"/>
    <x v="51"/>
    <d v="2019-11-28T00:00:00"/>
    <x v="1"/>
    <x v="49"/>
    <x v="49"/>
    <x v="0"/>
    <s v="United States"/>
    <x v="35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s v="Cassandra Brandow"/>
    <s v="No"/>
    <s v="2019 / 11"/>
  </r>
  <r>
    <n v="108"/>
    <x v="52"/>
    <x v="51"/>
    <d v="2019-11-28T00:00:00"/>
    <x v="1"/>
    <x v="49"/>
    <x v="49"/>
    <x v="0"/>
    <s v="United States"/>
    <x v="35"/>
    <s v="North Carolina"/>
    <n v="28205"/>
    <x v="0"/>
    <s v="TEC-PH-10002844"/>
    <x v="2"/>
    <x v="7"/>
    <s v="Speck Products Candyshell Flip Case"/>
    <n v="27.992000000000004"/>
    <n v="1"/>
    <n v="0.2"/>
    <n v="2.0993999999999993"/>
    <s v="Cassandra Brandow"/>
    <s v="No"/>
    <s v="2019 / 11"/>
  </r>
  <r>
    <n v="109"/>
    <x v="52"/>
    <x v="51"/>
    <d v="2019-11-28T00:00:00"/>
    <x v="1"/>
    <x v="49"/>
    <x v="49"/>
    <x v="0"/>
    <s v="United States"/>
    <x v="35"/>
    <s v="North Carolina"/>
    <n v="28205"/>
    <x v="0"/>
    <s v="OFF-AR-10000390"/>
    <x v="1"/>
    <x v="6"/>
    <s v="Newell Chalk Holder"/>
    <n v="3.3040000000000003"/>
    <n v="1"/>
    <n v="0.2"/>
    <n v="1.0737999999999999"/>
    <s v="Cassandra Brandow"/>
    <s v="No"/>
    <s v="2019 / 11"/>
  </r>
  <r>
    <n v="110"/>
    <x v="53"/>
    <x v="52"/>
    <d v="2017-10-20T00:00:00"/>
    <x v="1"/>
    <x v="50"/>
    <x v="50"/>
    <x v="2"/>
    <s v="United States"/>
    <x v="36"/>
    <s v="Illinois"/>
    <n v="60462"/>
    <x v="2"/>
    <s v="TEC-AC-10000844"/>
    <x v="2"/>
    <x v="11"/>
    <s v="Logitech Gaming G510s - Keyboard"/>
    <n v="339.96000000000004"/>
    <n v="5"/>
    <n v="0.2"/>
    <n v="67.991999999999962"/>
    <s v="Kelly Williams"/>
    <s v="No"/>
    <s v="2017 / 10"/>
  </r>
  <r>
    <n v="111"/>
    <x v="54"/>
    <x v="53"/>
    <d v="2019-12-30T00:00:00"/>
    <x v="1"/>
    <x v="51"/>
    <x v="51"/>
    <x v="1"/>
    <s v="United States"/>
    <x v="20"/>
    <s v="New York"/>
    <n v="10035"/>
    <x v="3"/>
    <s v="FUR-FU-10001934"/>
    <x v="0"/>
    <x v="5"/>
    <s v="Magnifier Swing Arm Lamp"/>
    <n v="41.96"/>
    <n v="2"/>
    <n v="0"/>
    <n v="10.909600000000001"/>
    <s v="Chuck Magee"/>
    <s v="No"/>
    <s v="2019 / 12"/>
  </r>
  <r>
    <n v="112"/>
    <x v="55"/>
    <x v="54"/>
    <d v="2018-11-10T00:00:00"/>
    <x v="1"/>
    <x v="52"/>
    <x v="52"/>
    <x v="0"/>
    <s v="United States"/>
    <x v="37"/>
    <s v="Iowa"/>
    <n v="50322"/>
    <x v="2"/>
    <s v="OFF-AR-10000380"/>
    <x v="1"/>
    <x v="6"/>
    <s v="Hunt PowerHouse Electric Pencil Sharpener, Blue"/>
    <n v="75.959999999999994"/>
    <n v="2"/>
    <n v="0"/>
    <n v="22.78799999999999"/>
    <s v="Kelly Williams"/>
    <s v="No"/>
    <s v="2018 / 11"/>
  </r>
  <r>
    <n v="113"/>
    <x v="55"/>
    <x v="54"/>
    <d v="2018-11-10T00:00:00"/>
    <x v="1"/>
    <x v="52"/>
    <x v="52"/>
    <x v="0"/>
    <s v="United States"/>
    <x v="37"/>
    <s v="Iowa"/>
    <n v="50322"/>
    <x v="2"/>
    <s v="OFF-BI-10003981"/>
    <x v="1"/>
    <x v="8"/>
    <s v="Avery Durable Plastic 1&quot; Binders"/>
    <n v="27.240000000000002"/>
    <n v="6"/>
    <n v="0"/>
    <n v="13.3476"/>
    <s v="Kelly Williams"/>
    <s v="No"/>
    <s v="2018 / 11"/>
  </r>
  <r>
    <n v="114"/>
    <x v="56"/>
    <x v="55"/>
    <d v="2016-08-27T00:00:00"/>
    <x v="0"/>
    <x v="53"/>
    <x v="53"/>
    <x v="0"/>
    <s v="United States"/>
    <x v="38"/>
    <s v="Ohio"/>
    <n v="43229"/>
    <x v="3"/>
    <s v="OFF-FA-10000621"/>
    <x v="1"/>
    <x v="13"/>
    <s v="OIC Colored Binder Clips, Assorted Sizes"/>
    <n v="40.096000000000004"/>
    <n v="14"/>
    <n v="0.2"/>
    <n v="14.534799999999997"/>
    <s v="Chuck Magee"/>
    <s v="No"/>
    <s v="2016 / 08"/>
  </r>
  <r>
    <n v="115"/>
    <x v="56"/>
    <x v="55"/>
    <d v="2016-08-27T00:00:00"/>
    <x v="0"/>
    <x v="53"/>
    <x v="53"/>
    <x v="0"/>
    <s v="United States"/>
    <x v="38"/>
    <s v="Ohio"/>
    <n v="43229"/>
    <x v="3"/>
    <s v="OFF-EN-10002600"/>
    <x v="1"/>
    <x v="12"/>
    <s v="Redi-Strip #10 Envelopes, 4 1/8 x 9 1/2"/>
    <n v="4.7200000000000006"/>
    <n v="2"/>
    <n v="0.2"/>
    <n v="1.6519999999999997"/>
    <s v="Chuck Magee"/>
    <s v="No"/>
    <s v="2016 / 08"/>
  </r>
  <r>
    <n v="116"/>
    <x v="56"/>
    <x v="55"/>
    <d v="2016-08-27T00:00:00"/>
    <x v="0"/>
    <x v="53"/>
    <x v="53"/>
    <x v="0"/>
    <s v="United States"/>
    <x v="38"/>
    <s v="Ohio"/>
    <n v="43229"/>
    <x v="3"/>
    <s v="OFF-PA-10004965"/>
    <x v="1"/>
    <x v="10"/>
    <s v="Xerox 1921"/>
    <n v="23.976000000000003"/>
    <n v="3"/>
    <n v="0.2"/>
    <n v="7.4924999999999988"/>
    <s v="Chuck Magee"/>
    <s v="No"/>
    <s v="2016 / 08"/>
  </r>
  <r>
    <n v="117"/>
    <x v="56"/>
    <x v="55"/>
    <d v="2016-08-27T00:00:00"/>
    <x v="0"/>
    <x v="53"/>
    <x v="53"/>
    <x v="0"/>
    <s v="United States"/>
    <x v="38"/>
    <s v="Ohio"/>
    <n v="43229"/>
    <x v="3"/>
    <s v="OFF-EN-10002504"/>
    <x v="1"/>
    <x v="12"/>
    <s v="Tyvek  Top-Opening Peel &amp; Seel Envelopes, Plain White"/>
    <n v="130.464"/>
    <n v="6"/>
    <n v="0.2"/>
    <n v="44.031599999999997"/>
    <s v="Chuck Magee"/>
    <s v="No"/>
    <s v="2016 / 08"/>
  </r>
  <r>
    <n v="118"/>
    <x v="57"/>
    <x v="56"/>
    <d v="2017-03-06T00:00:00"/>
    <x v="1"/>
    <x v="54"/>
    <x v="54"/>
    <x v="0"/>
    <s v="United States"/>
    <x v="4"/>
    <s v="Washington"/>
    <n v="98103"/>
    <x v="1"/>
    <s v="FUR-TA-10001768"/>
    <x v="0"/>
    <x v="3"/>
    <s v="Hon Racetrack Conference Tables"/>
    <n v="787.53"/>
    <n v="3"/>
    <n v="0"/>
    <n v="165.38129999999995"/>
    <s v="Anna Andreadi"/>
    <s v="No"/>
    <s v="2017 / 03"/>
  </r>
  <r>
    <n v="119"/>
    <x v="58"/>
    <x v="57"/>
    <d v="2017-04-10T00:00:00"/>
    <x v="1"/>
    <x v="55"/>
    <x v="55"/>
    <x v="1"/>
    <s v="United States"/>
    <x v="39"/>
    <s v="Tennessee"/>
    <n v="37620"/>
    <x v="0"/>
    <s v="OFF-BI-10003650"/>
    <x v="1"/>
    <x v="8"/>
    <s v="GBC DocuBind 300 Electric Binding Machine"/>
    <n v="157.79400000000004"/>
    <n v="1"/>
    <n v="0.7"/>
    <n v="-115.71559999999999"/>
    <s v="Cassandra Brandow"/>
    <s v="No"/>
    <s v="2017 / 04"/>
  </r>
  <r>
    <n v="120"/>
    <x v="59"/>
    <x v="1"/>
    <d v="2018-06-15T00:00:00"/>
    <x v="2"/>
    <x v="56"/>
    <x v="56"/>
    <x v="0"/>
    <s v="United States"/>
    <x v="40"/>
    <s v="Delaware"/>
    <n v="19805"/>
    <x v="3"/>
    <s v="FUR-FU-10002157"/>
    <x v="0"/>
    <x v="5"/>
    <s v="Artistic Insta-Plaque"/>
    <n v="47.04"/>
    <n v="3"/>
    <n v="0"/>
    <n v="18.345599999999997"/>
    <s v="Chuck Magee"/>
    <s v="No"/>
    <s v="2018 / 06"/>
  </r>
  <r>
    <n v="121"/>
    <x v="59"/>
    <x v="1"/>
    <d v="2018-06-15T00:00:00"/>
    <x v="2"/>
    <x v="56"/>
    <x v="56"/>
    <x v="0"/>
    <s v="United States"/>
    <x v="40"/>
    <s v="Delaware"/>
    <n v="19805"/>
    <x v="3"/>
    <s v="OFF-BI-10003910"/>
    <x v="1"/>
    <x v="8"/>
    <s v="DXL Angle-View Binders with Locking Rings by Samsill"/>
    <n v="30.84"/>
    <n v="4"/>
    <n v="0"/>
    <n v="13.878"/>
    <s v="Chuck Magee"/>
    <s v="No"/>
    <s v="2018 / 06"/>
  </r>
  <r>
    <n v="122"/>
    <x v="59"/>
    <x v="1"/>
    <d v="2018-06-15T00:00:00"/>
    <x v="2"/>
    <x v="56"/>
    <x v="56"/>
    <x v="0"/>
    <s v="United States"/>
    <x v="40"/>
    <s v="Delaware"/>
    <n v="19805"/>
    <x v="3"/>
    <s v="OFF-ST-10000777"/>
    <x v="1"/>
    <x v="4"/>
    <s v="Companion Letter/Legal File, Black"/>
    <n v="226.56"/>
    <n v="6"/>
    <n v="0"/>
    <n v="63.436800000000005"/>
    <s v="Chuck Magee"/>
    <s v="No"/>
    <s v="2018 / 06"/>
  </r>
  <r>
    <n v="123"/>
    <x v="59"/>
    <x v="1"/>
    <d v="2018-06-15T00:00:00"/>
    <x v="2"/>
    <x v="56"/>
    <x v="56"/>
    <x v="0"/>
    <s v="United States"/>
    <x v="40"/>
    <s v="Delaware"/>
    <n v="19805"/>
    <x v="3"/>
    <s v="OFF-EN-10002500"/>
    <x v="1"/>
    <x v="12"/>
    <s v="Globe Weis Peel &amp; Seel First Class Envelopes"/>
    <n v="115.02"/>
    <n v="9"/>
    <n v="0"/>
    <n v="51.758999999999993"/>
    <s v="Chuck Magee"/>
    <s v="No"/>
    <s v="2018 / 06"/>
  </r>
  <r>
    <n v="124"/>
    <x v="59"/>
    <x v="1"/>
    <d v="2018-06-15T00:00:00"/>
    <x v="2"/>
    <x v="56"/>
    <x v="56"/>
    <x v="0"/>
    <s v="United States"/>
    <x v="40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s v="No"/>
    <s v="2018 / 06"/>
  </r>
  <r>
    <n v="125"/>
    <x v="60"/>
    <x v="58"/>
    <d v="2016-12-28T00:00:00"/>
    <x v="0"/>
    <x v="57"/>
    <x v="57"/>
    <x v="2"/>
    <s v="United States"/>
    <x v="12"/>
    <s v="Texas"/>
    <n v="77041"/>
    <x v="2"/>
    <s v="FUR-CH-10004063"/>
    <x v="0"/>
    <x v="1"/>
    <s v="Global Deluxe High-Back Manager's Chair"/>
    <n v="600.55799999999999"/>
    <n v="3"/>
    <n v="0.3"/>
    <n v="-8.5794000000000779"/>
    <s v="Kelly Williams"/>
    <s v="No"/>
    <s v="2016 / 12"/>
  </r>
  <r>
    <n v="126"/>
    <x v="61"/>
    <x v="59"/>
    <d v="2016-09-25T00:00:00"/>
    <x v="1"/>
    <x v="58"/>
    <x v="58"/>
    <x v="0"/>
    <s v="United States"/>
    <x v="41"/>
    <s v="Illinois"/>
    <n v="61701"/>
    <x v="2"/>
    <s v="FUR-TA-10004534"/>
    <x v="0"/>
    <x v="3"/>
    <s v="Bevis 44 x 96 Conference Tables"/>
    <n v="617.70000000000005"/>
    <n v="6"/>
    <n v="0.5"/>
    <n v="-407.68200000000013"/>
    <s v="Kelly Williams"/>
    <s v="No"/>
    <s v="2016 / 09"/>
  </r>
  <r>
    <n v="127"/>
    <x v="62"/>
    <x v="60"/>
    <d v="2019-11-12T00:00:00"/>
    <x v="1"/>
    <x v="59"/>
    <x v="59"/>
    <x v="0"/>
    <s v="United States"/>
    <x v="42"/>
    <s v="Arizona"/>
    <n v="85023"/>
    <x v="1"/>
    <s v="OFF-BI-10003274"/>
    <x v="1"/>
    <x v="8"/>
    <s v="Avery Durable Slant Ring Binders, No Labels"/>
    <n v="2.3880000000000003"/>
    <n v="2"/>
    <n v="0.7"/>
    <n v="-1.8308"/>
    <s v="Anna Andreadi"/>
    <s v="No"/>
    <s v="2019 / 11"/>
  </r>
  <r>
    <n v="128"/>
    <x v="62"/>
    <x v="60"/>
    <d v="2019-11-12T00:00:00"/>
    <x v="1"/>
    <x v="59"/>
    <x v="59"/>
    <x v="0"/>
    <s v="United States"/>
    <x v="42"/>
    <s v="Arizona"/>
    <n v="85023"/>
    <x v="1"/>
    <s v="OFF-ST-10002974"/>
    <x v="1"/>
    <x v="4"/>
    <s v="Trav-L-File Heavy-Duty Shuttle II, Black"/>
    <n v="243.99200000000002"/>
    <n v="7"/>
    <n v="0.2"/>
    <n v="30.498999999999981"/>
    <s v="Anna Andreadi"/>
    <s v="No"/>
    <s v="2019 / 11"/>
  </r>
  <r>
    <n v="129"/>
    <x v="63"/>
    <x v="61"/>
    <d v="2018-11-10T00:00:00"/>
    <x v="0"/>
    <x v="60"/>
    <x v="60"/>
    <x v="2"/>
    <s v="United States"/>
    <x v="1"/>
    <s v="California"/>
    <n v="90004"/>
    <x v="1"/>
    <s v="FUR-CH-10001146"/>
    <x v="0"/>
    <x v="1"/>
    <s v="Global Task Chair, Black"/>
    <n v="81.424000000000007"/>
    <n v="2"/>
    <n v="0.2"/>
    <n v="-9.1601999999999961"/>
    <s v="Anna Andreadi"/>
    <s v="No"/>
    <s v="2018 / 11"/>
  </r>
  <r>
    <n v="130"/>
    <x v="63"/>
    <x v="61"/>
    <d v="2018-11-10T00:00:00"/>
    <x v="0"/>
    <x v="60"/>
    <x v="60"/>
    <x v="2"/>
    <s v="United States"/>
    <x v="1"/>
    <s v="California"/>
    <n v="90004"/>
    <x v="1"/>
    <s v="FUR-FU-10003773"/>
    <x v="0"/>
    <x v="5"/>
    <s v="Eldon Cleatmat Plus Chair Mats for High Pile Carpets"/>
    <n v="238.56"/>
    <n v="3"/>
    <n v="0"/>
    <n v="26.241599999999977"/>
    <s v="Anna Andreadi"/>
    <s v="No"/>
    <s v="2018 / 11"/>
  </r>
  <r>
    <n v="131"/>
    <x v="64"/>
    <x v="62"/>
    <d v="2019-02-05T00:00:00"/>
    <x v="2"/>
    <x v="61"/>
    <x v="61"/>
    <x v="1"/>
    <s v="United States"/>
    <x v="38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s v="Chuck Magee"/>
    <s v="No"/>
    <s v="2019 / 02"/>
  </r>
  <r>
    <n v="132"/>
    <x v="64"/>
    <x v="62"/>
    <d v="2019-02-05T00:00:00"/>
    <x v="2"/>
    <x v="61"/>
    <x v="61"/>
    <x v="1"/>
    <s v="United States"/>
    <x v="38"/>
    <s v="Ohio"/>
    <n v="43229"/>
    <x v="3"/>
    <s v="OFF-PA-10002377"/>
    <x v="1"/>
    <x v="10"/>
    <s v="Xerox 1916"/>
    <n v="78.304000000000002"/>
    <n v="2"/>
    <n v="0.2"/>
    <n v="29.363999999999997"/>
    <s v="Chuck Magee"/>
    <s v="No"/>
    <s v="2019 / 02"/>
  </r>
  <r>
    <n v="133"/>
    <x v="64"/>
    <x v="62"/>
    <d v="2019-02-05T00:00:00"/>
    <x v="2"/>
    <x v="61"/>
    <x v="61"/>
    <x v="1"/>
    <s v="United States"/>
    <x v="38"/>
    <s v="Ohio"/>
    <n v="43229"/>
    <x v="3"/>
    <s v="OFF-FA-10002780"/>
    <x v="1"/>
    <x v="13"/>
    <s v="Staples"/>
    <n v="21.456"/>
    <n v="9"/>
    <n v="0.2"/>
    <n v="6.9731999999999976"/>
    <s v="Chuck Magee"/>
    <s v="No"/>
    <s v="2019 / 02"/>
  </r>
  <r>
    <n v="134"/>
    <x v="65"/>
    <x v="63"/>
    <d v="2018-10-19T00:00:00"/>
    <x v="1"/>
    <x v="62"/>
    <x v="62"/>
    <x v="0"/>
    <s v="United States"/>
    <x v="43"/>
    <s v="California"/>
    <n v="95661"/>
    <x v="1"/>
    <s v="OFF-PA-10001804"/>
    <x v="1"/>
    <x v="10"/>
    <s v="Xerox 195"/>
    <n v="20.04"/>
    <n v="3"/>
    <n v="0"/>
    <n v="9.6191999999999993"/>
    <s v="Anna Andreadi"/>
    <s v="Yes"/>
    <s v="2018 / 10"/>
  </r>
  <r>
    <n v="135"/>
    <x v="65"/>
    <x v="63"/>
    <d v="2018-10-19T00:00:00"/>
    <x v="1"/>
    <x v="62"/>
    <x v="62"/>
    <x v="0"/>
    <s v="United States"/>
    <x v="43"/>
    <s v="California"/>
    <n v="95661"/>
    <x v="1"/>
    <s v="OFF-PA-10001736"/>
    <x v="1"/>
    <x v="10"/>
    <s v="Xerox 1880"/>
    <n v="35.44"/>
    <n v="1"/>
    <n v="0"/>
    <n v="16.656799999999997"/>
    <s v="Anna Andreadi"/>
    <s v="Yes"/>
    <s v="2018 / 10"/>
  </r>
  <r>
    <n v="136"/>
    <x v="65"/>
    <x v="63"/>
    <d v="2018-10-19T00:00:00"/>
    <x v="1"/>
    <x v="62"/>
    <x v="62"/>
    <x v="0"/>
    <s v="United States"/>
    <x v="43"/>
    <s v="California"/>
    <n v="95661"/>
    <x v="1"/>
    <s v="OFF-AR-10001149"/>
    <x v="1"/>
    <x v="6"/>
    <s v="Sanford Colorific Colored Pencils, 12/Box"/>
    <n v="11.52"/>
    <n v="4"/>
    <n v="0"/>
    <n v="3.4559999999999995"/>
    <s v="Anna Andreadi"/>
    <s v="Yes"/>
    <s v="2018 / 10"/>
  </r>
  <r>
    <n v="137"/>
    <x v="65"/>
    <x v="63"/>
    <d v="2018-10-19T00:00:00"/>
    <x v="1"/>
    <x v="62"/>
    <x v="62"/>
    <x v="0"/>
    <s v="United States"/>
    <x v="43"/>
    <s v="California"/>
    <n v="95661"/>
    <x v="1"/>
    <s v="OFF-FA-10002988"/>
    <x v="1"/>
    <x v="13"/>
    <s v="Ideal Clamps"/>
    <n v="4.0199999999999996"/>
    <n v="2"/>
    <n v="0"/>
    <n v="1.9697999999999998"/>
    <s v="Anna Andreadi"/>
    <s v="Yes"/>
    <s v="2018 / 10"/>
  </r>
  <r>
    <n v="138"/>
    <x v="65"/>
    <x v="63"/>
    <d v="2018-10-19T00:00:00"/>
    <x v="1"/>
    <x v="62"/>
    <x v="62"/>
    <x v="0"/>
    <s v="United States"/>
    <x v="43"/>
    <s v="California"/>
    <n v="95661"/>
    <x v="1"/>
    <s v="OFF-BI-10004781"/>
    <x v="1"/>
    <x v="8"/>
    <s v="GBC Wire Binding Strips"/>
    <n v="76.176000000000002"/>
    <n v="3"/>
    <n v="0.2"/>
    <n v="26.661599999999996"/>
    <s v="Anna Andreadi"/>
    <s v="Yes"/>
    <s v="2018 / 10"/>
  </r>
  <r>
    <n v="139"/>
    <x v="65"/>
    <x v="63"/>
    <d v="2018-10-19T00:00:00"/>
    <x v="1"/>
    <x v="62"/>
    <x v="62"/>
    <x v="0"/>
    <s v="United States"/>
    <x v="43"/>
    <s v="California"/>
    <n v="95661"/>
    <x v="1"/>
    <s v="OFF-SU-10001218"/>
    <x v="1"/>
    <x v="14"/>
    <s v="Fiskars Softgrip Scissors"/>
    <n v="65.88"/>
    <n v="6"/>
    <n v="0"/>
    <n v="18.446400000000004"/>
    <s v="Anna Andreadi"/>
    <s v="Yes"/>
    <s v="2018 / 10"/>
  </r>
  <r>
    <n v="140"/>
    <x v="65"/>
    <x v="63"/>
    <d v="2018-10-19T00:00:00"/>
    <x v="1"/>
    <x v="62"/>
    <x v="62"/>
    <x v="0"/>
    <s v="United States"/>
    <x v="43"/>
    <s v="California"/>
    <n v="95661"/>
    <x v="1"/>
    <s v="FUR-FU-10001706"/>
    <x v="0"/>
    <x v="5"/>
    <s v="Longer-Life Soft White Bulbs"/>
    <n v="43.120000000000005"/>
    <n v="14"/>
    <n v="0"/>
    <n v="20.697599999999998"/>
    <s v="Anna Andreadi"/>
    <s v="Yes"/>
    <s v="2018 / 10"/>
  </r>
  <r>
    <n v="141"/>
    <x v="66"/>
    <x v="64"/>
    <d v="2018-09-07T00:00:00"/>
    <x v="0"/>
    <x v="63"/>
    <x v="63"/>
    <x v="1"/>
    <s v="United States"/>
    <x v="10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s v="Chuck Magee"/>
    <s v="No"/>
    <s v="2018 / 09"/>
  </r>
  <r>
    <n v="142"/>
    <x v="67"/>
    <x v="65"/>
    <d v="2019-09-23T00:00:00"/>
    <x v="1"/>
    <x v="64"/>
    <x v="64"/>
    <x v="1"/>
    <s v="United States"/>
    <x v="8"/>
    <s v="California"/>
    <n v="94122"/>
    <x v="1"/>
    <s v="OFF-AR-10000940"/>
    <x v="1"/>
    <x v="6"/>
    <s v="Newell 343"/>
    <n v="8.82"/>
    <n v="3"/>
    <n v="0"/>
    <n v="2.3814000000000002"/>
    <s v="Anna Andreadi"/>
    <s v="No"/>
    <s v="2019 / 09"/>
  </r>
  <r>
    <n v="143"/>
    <x v="67"/>
    <x v="65"/>
    <d v="2019-09-23T00:00:00"/>
    <x v="1"/>
    <x v="64"/>
    <x v="64"/>
    <x v="1"/>
    <s v="United States"/>
    <x v="8"/>
    <s v="California"/>
    <n v="94122"/>
    <x v="1"/>
    <s v="OFF-EN-10004030"/>
    <x v="1"/>
    <x v="12"/>
    <s v="Convenience Packs of Business Envelopes"/>
    <n v="10.86"/>
    <n v="3"/>
    <n v="0"/>
    <n v="5.1042000000000005"/>
    <s v="Anna Andreadi"/>
    <s v="No"/>
    <s v="2019 / 09"/>
  </r>
  <r>
    <n v="144"/>
    <x v="67"/>
    <x v="65"/>
    <d v="2019-09-23T00:00:00"/>
    <x v="1"/>
    <x v="64"/>
    <x v="64"/>
    <x v="1"/>
    <s v="United States"/>
    <x v="8"/>
    <s v="California"/>
    <n v="94122"/>
    <x v="1"/>
    <s v="OFF-PA-10004327"/>
    <x v="1"/>
    <x v="10"/>
    <s v="Xerox 1911"/>
    <n v="143.69999999999999"/>
    <n v="3"/>
    <n v="0"/>
    <n v="68.975999999999999"/>
    <s v="Anna Andreadi"/>
    <s v="No"/>
    <s v="2019 / 09"/>
  </r>
  <r>
    <n v="145"/>
    <x v="68"/>
    <x v="66"/>
    <d v="2019-12-27T00:00:00"/>
    <x v="1"/>
    <x v="65"/>
    <x v="65"/>
    <x v="0"/>
    <s v="United States"/>
    <x v="44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s v="Kelly Williams"/>
    <s v="No"/>
    <s v="2019 / 12"/>
  </r>
  <r>
    <n v="146"/>
    <x v="69"/>
    <x v="67"/>
    <d v="2017-09-12T00:00:00"/>
    <x v="1"/>
    <x v="66"/>
    <x v="66"/>
    <x v="0"/>
    <s v="United States"/>
    <x v="45"/>
    <s v="California"/>
    <n v="91104"/>
    <x v="1"/>
    <s v="OFF-ST-10003656"/>
    <x v="1"/>
    <x v="4"/>
    <s v="Safco Industrial Wire Shelving"/>
    <n v="671.93"/>
    <n v="7"/>
    <n v="0"/>
    <n v="20.157899999999998"/>
    <s v="Anna Andreadi"/>
    <s v="No"/>
    <s v="2017 / 09"/>
  </r>
  <r>
    <n v="147"/>
    <x v="70"/>
    <x v="68"/>
    <d v="2016-10-28T00:00:00"/>
    <x v="1"/>
    <x v="67"/>
    <x v="67"/>
    <x v="2"/>
    <s v="United States"/>
    <x v="46"/>
    <s v="Ohio"/>
    <n v="43055"/>
    <x v="3"/>
    <s v="FUR-FU-10000521"/>
    <x v="0"/>
    <x v="5"/>
    <s v="Seth Thomas 14&quot; Putty-Colored Wall Clock"/>
    <n v="93.888000000000005"/>
    <n v="4"/>
    <n v="0.2"/>
    <n v="12.90959999999999"/>
    <s v="Chuck Magee"/>
    <s v="No"/>
    <s v="2016 / 10"/>
  </r>
  <r>
    <n v="148"/>
    <x v="71"/>
    <x v="5"/>
    <d v="2018-12-09T00:00:00"/>
    <x v="1"/>
    <x v="68"/>
    <x v="68"/>
    <x v="1"/>
    <s v="United States"/>
    <x v="47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s v="Kelly Williams"/>
    <s v="No"/>
    <s v="2018 / 12"/>
  </r>
  <r>
    <n v="149"/>
    <x v="71"/>
    <x v="5"/>
    <d v="2018-12-09T00:00:00"/>
    <x v="1"/>
    <x v="68"/>
    <x v="68"/>
    <x v="1"/>
    <s v="United States"/>
    <x v="47"/>
    <s v="Wisconsin"/>
    <n v="53132"/>
    <x v="2"/>
    <s v="TEC-PH-10001448"/>
    <x v="2"/>
    <x v="7"/>
    <s v="Anker Astro 15000mAh USB Portable Charger"/>
    <n v="149.97"/>
    <n v="3"/>
    <n v="0"/>
    <n v="5.9987999999999815"/>
    <s v="Kelly Williams"/>
    <s v="No"/>
    <s v="2018 / 12"/>
  </r>
  <r>
    <n v="150"/>
    <x v="71"/>
    <x v="5"/>
    <d v="2018-12-09T00:00:00"/>
    <x v="1"/>
    <x v="68"/>
    <x v="68"/>
    <x v="1"/>
    <s v="United States"/>
    <x v="47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s v="Kelly Williams"/>
    <s v="No"/>
    <s v="2018 / 12"/>
  </r>
  <r>
    <n v="151"/>
    <x v="71"/>
    <x v="5"/>
    <d v="2018-12-09T00:00:00"/>
    <x v="1"/>
    <x v="68"/>
    <x v="68"/>
    <x v="1"/>
    <s v="United States"/>
    <x v="47"/>
    <s v="Wisconsin"/>
    <n v="53132"/>
    <x v="2"/>
    <s v="OFF-BI-10002735"/>
    <x v="1"/>
    <x v="8"/>
    <s v="GBC Prestige Therm-A-Bind Covers"/>
    <n v="171.55"/>
    <n v="5"/>
    <n v="0"/>
    <n v="80.628500000000003"/>
    <s v="Kelly Williams"/>
    <s v="No"/>
    <s v="2018 / 12"/>
  </r>
  <r>
    <n v="152"/>
    <x v="72"/>
    <x v="69"/>
    <d v="2018-03-16T00:00:00"/>
    <x v="2"/>
    <x v="69"/>
    <x v="69"/>
    <x v="2"/>
    <s v="United States"/>
    <x v="48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s v="Anna Andreadi"/>
    <s v="No"/>
    <s v="2018 / 03"/>
  </r>
  <r>
    <n v="153"/>
    <x v="72"/>
    <x v="69"/>
    <d v="2018-03-16T00:00:00"/>
    <x v="2"/>
    <x v="69"/>
    <x v="69"/>
    <x v="2"/>
    <s v="United States"/>
    <x v="48"/>
    <s v="Arizona"/>
    <n v="85254"/>
    <x v="1"/>
    <s v="TEC-PH-10001254"/>
    <x v="2"/>
    <x v="7"/>
    <s v="Jabra BIZ 2300 Duo QD Duo Corded Headset"/>
    <n v="203.184"/>
    <n v="2"/>
    <n v="0.2"/>
    <n v="15.238799999999991"/>
    <s v="Anna Andreadi"/>
    <s v="No"/>
    <s v="2018 / 03"/>
  </r>
  <r>
    <n v="154"/>
    <x v="73"/>
    <x v="70"/>
    <d v="2017-06-02T00:00:00"/>
    <x v="2"/>
    <x v="70"/>
    <x v="70"/>
    <x v="1"/>
    <s v="United States"/>
    <x v="49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s v="Anna Andreadi"/>
    <s v="No"/>
    <s v="2017 / 05"/>
  </r>
  <r>
    <n v="155"/>
    <x v="73"/>
    <x v="70"/>
    <d v="2017-06-02T00:00:00"/>
    <x v="2"/>
    <x v="70"/>
    <x v="70"/>
    <x v="1"/>
    <s v="United States"/>
    <x v="49"/>
    <s v="California"/>
    <n v="95123"/>
    <x v="1"/>
    <s v="OFF-PA-10002254"/>
    <x v="1"/>
    <x v="10"/>
    <s v="Xerox 1883"/>
    <n v="105.52"/>
    <n v="4"/>
    <n v="0"/>
    <n v="48.539199999999994"/>
    <s v="Anna Andreadi"/>
    <s v="No"/>
    <s v="2017 / 05"/>
  </r>
  <r>
    <n v="156"/>
    <x v="73"/>
    <x v="70"/>
    <d v="2017-06-02T00:00:00"/>
    <x v="2"/>
    <x v="70"/>
    <x v="70"/>
    <x v="1"/>
    <s v="United States"/>
    <x v="49"/>
    <s v="California"/>
    <n v="95123"/>
    <x v="1"/>
    <s v="OFF-ST-10001590"/>
    <x v="1"/>
    <x v="4"/>
    <s v="Tenex Personal Project File with Scoop Front Design, Black"/>
    <n v="80.88"/>
    <n v="6"/>
    <n v="0"/>
    <n v="21.028799999999997"/>
    <s v="Anna Andreadi"/>
    <s v="No"/>
    <s v="2017 / 05"/>
  </r>
  <r>
    <n v="157"/>
    <x v="74"/>
    <x v="71"/>
    <d v="2017-06-03T00:00:00"/>
    <x v="1"/>
    <x v="71"/>
    <x v="71"/>
    <x v="2"/>
    <s v="United States"/>
    <x v="4"/>
    <s v="Washington"/>
    <n v="98105"/>
    <x v="1"/>
    <s v="OFF-AR-10001547"/>
    <x v="1"/>
    <x v="6"/>
    <s v="Newell 311"/>
    <n v="6.63"/>
    <n v="3"/>
    <n v="0"/>
    <n v="1.7901"/>
    <s v="Anna Andreadi"/>
    <s v="No"/>
    <s v="2017 / 05"/>
  </r>
  <r>
    <n v="158"/>
    <x v="75"/>
    <x v="72"/>
    <d v="2016-03-06T00:00:00"/>
    <x v="0"/>
    <x v="72"/>
    <x v="72"/>
    <x v="0"/>
    <s v="United States"/>
    <x v="4"/>
    <s v="Washington"/>
    <n v="98115"/>
    <x v="1"/>
    <s v="FUR-CH-10004063"/>
    <x v="0"/>
    <x v="1"/>
    <s v="Global Deluxe High-Back Manager's Chair"/>
    <n v="457.56800000000004"/>
    <n v="2"/>
    <n v="0.2"/>
    <n v="51.476399999999941"/>
    <s v="Anna Andreadi"/>
    <s v="No"/>
    <s v="2016 / 03"/>
  </r>
  <r>
    <n v="159"/>
    <x v="76"/>
    <x v="73"/>
    <d v="2018-11-24T00:00:00"/>
    <x v="1"/>
    <x v="73"/>
    <x v="73"/>
    <x v="0"/>
    <s v="United States"/>
    <x v="50"/>
    <s v="Oklahoma"/>
    <n v="73034"/>
    <x v="2"/>
    <s v="OFF-LA-10002475"/>
    <x v="1"/>
    <x v="2"/>
    <s v="Avery 519"/>
    <n v="14.62"/>
    <n v="2"/>
    <n v="0"/>
    <n v="6.8713999999999995"/>
    <s v="Kelly Williams"/>
    <s v="No"/>
    <s v="2018 / 11"/>
  </r>
  <r>
    <n v="160"/>
    <x v="76"/>
    <x v="73"/>
    <d v="2018-11-24T00:00:00"/>
    <x v="1"/>
    <x v="73"/>
    <x v="73"/>
    <x v="0"/>
    <s v="United States"/>
    <x v="50"/>
    <s v="Oklahoma"/>
    <n v="73034"/>
    <x v="2"/>
    <s v="TEC-PH-10004536"/>
    <x v="2"/>
    <x v="7"/>
    <s v="Avaya 5420 Digital phone"/>
    <n v="944.93000000000006"/>
    <n v="7"/>
    <n v="0"/>
    <n v="236.23250000000002"/>
    <s v="Kelly Williams"/>
    <s v="No"/>
    <s v="2018 / 11"/>
  </r>
  <r>
    <n v="161"/>
    <x v="77"/>
    <x v="74"/>
    <d v="2018-05-12T00:00:00"/>
    <x v="2"/>
    <x v="74"/>
    <x v="74"/>
    <x v="0"/>
    <s v="United States"/>
    <x v="1"/>
    <s v="California"/>
    <n v="90045"/>
    <x v="1"/>
    <s v="OFF-PA-10002751"/>
    <x v="1"/>
    <x v="10"/>
    <s v="Xerox 1920"/>
    <n v="5.98"/>
    <n v="1"/>
    <n v="0"/>
    <n v="2.6909999999999998"/>
    <s v="Anna Andreadi"/>
    <s v="No"/>
    <s v="2018 / 05"/>
  </r>
  <r>
    <n v="162"/>
    <x v="78"/>
    <x v="75"/>
    <d v="2017-12-31T00:00:00"/>
    <x v="0"/>
    <x v="75"/>
    <x v="75"/>
    <x v="0"/>
    <s v="United States"/>
    <x v="10"/>
    <s v="Pennsylvania"/>
    <n v="19134"/>
    <x v="3"/>
    <s v="TEC-AC-10003657"/>
    <x v="2"/>
    <x v="11"/>
    <s v="Lenovo 17-Key USB Numeric Keypad"/>
    <n v="54.384000000000007"/>
    <n v="2"/>
    <n v="0.2"/>
    <n v="1.359599999999995"/>
    <s v="Chuck Magee"/>
    <s v="No"/>
    <s v="2017 / 12"/>
  </r>
  <r>
    <n v="163"/>
    <x v="79"/>
    <x v="76"/>
    <d v="2018-11-20T00:00:00"/>
    <x v="1"/>
    <x v="76"/>
    <x v="76"/>
    <x v="0"/>
    <s v="United States"/>
    <x v="51"/>
    <s v="New Mexico"/>
    <n v="88220"/>
    <x v="1"/>
    <s v="OFF-EN-10001990"/>
    <x v="1"/>
    <x v="12"/>
    <s v="Staple envelope"/>
    <n v="28.4"/>
    <n v="5"/>
    <n v="0"/>
    <n v="13.347999999999997"/>
    <s v="Anna Andreadi"/>
    <s v="No"/>
    <s v="2018 / 11"/>
  </r>
  <r>
    <n v="164"/>
    <x v="80"/>
    <x v="77"/>
    <d v="2018-11-11T00:00:00"/>
    <x v="1"/>
    <x v="77"/>
    <x v="77"/>
    <x v="0"/>
    <s v="United States"/>
    <x v="4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s v="Anna Andreadi"/>
    <s v="No"/>
    <s v="2018 / 11"/>
  </r>
  <r>
    <n v="165"/>
    <x v="81"/>
    <x v="78"/>
    <d v="2016-09-12T00:00:00"/>
    <x v="1"/>
    <x v="78"/>
    <x v="78"/>
    <x v="0"/>
    <s v="United States"/>
    <x v="52"/>
    <s v="Texas"/>
    <n v="78207"/>
    <x v="2"/>
    <s v="OFF-AR-10004441"/>
    <x v="1"/>
    <x v="6"/>
    <s v="BIC Brite Liner Highlighters"/>
    <n v="9.9359999999999999"/>
    <n v="3"/>
    <n v="0.2"/>
    <n v="2.7324000000000002"/>
    <s v="Kelly Williams"/>
    <s v="No"/>
    <s v="2016 / 09"/>
  </r>
  <r>
    <n v="166"/>
    <x v="81"/>
    <x v="78"/>
    <d v="2016-09-12T00:00:00"/>
    <x v="1"/>
    <x v="78"/>
    <x v="78"/>
    <x v="0"/>
    <s v="United States"/>
    <x v="52"/>
    <s v="Texas"/>
    <n v="78207"/>
    <x v="2"/>
    <s v="TEC-MA-10000822"/>
    <x v="2"/>
    <x v="15"/>
    <s v="Lexmark MX611dhe Monochrome Laser Printer"/>
    <n v="8159.9519999999993"/>
    <n v="8"/>
    <n v="0.4"/>
    <n v="-1359.992000000002"/>
    <s v="Kelly Williams"/>
    <s v="No"/>
    <s v="2016 / 09"/>
  </r>
  <r>
    <n v="167"/>
    <x v="81"/>
    <x v="78"/>
    <d v="2016-09-12T00:00:00"/>
    <x v="1"/>
    <x v="78"/>
    <x v="78"/>
    <x v="0"/>
    <s v="United States"/>
    <x v="52"/>
    <s v="Texas"/>
    <n v="78207"/>
    <x v="2"/>
    <s v="OFF-ST-10000991"/>
    <x v="1"/>
    <x v="4"/>
    <s v="Space Solutions HD Industrial Steel Shelving."/>
    <n v="275.928"/>
    <n v="3"/>
    <n v="0.2"/>
    <n v="-58.634699999999995"/>
    <s v="Kelly Williams"/>
    <s v="No"/>
    <s v="2016 / 09"/>
  </r>
  <r>
    <n v="168"/>
    <x v="81"/>
    <x v="78"/>
    <d v="2016-09-12T00:00:00"/>
    <x v="1"/>
    <x v="78"/>
    <x v="78"/>
    <x v="0"/>
    <s v="United States"/>
    <x v="52"/>
    <s v="Texas"/>
    <n v="78207"/>
    <x v="2"/>
    <s v="FUR-CH-10004287"/>
    <x v="0"/>
    <x v="1"/>
    <s v="SAFCO Arco Folding Chair"/>
    <n v="1740.0599999999997"/>
    <n v="9"/>
    <n v="0.3"/>
    <n v="-24.858000000000175"/>
    <s v="Kelly Williams"/>
    <s v="No"/>
    <s v="2016 / 09"/>
  </r>
  <r>
    <n v="169"/>
    <x v="81"/>
    <x v="78"/>
    <d v="2016-09-12T00:00:00"/>
    <x v="1"/>
    <x v="78"/>
    <x v="78"/>
    <x v="0"/>
    <s v="United States"/>
    <x v="52"/>
    <s v="Texas"/>
    <n v="78207"/>
    <x v="2"/>
    <s v="OFF-AR-10002656"/>
    <x v="1"/>
    <x v="6"/>
    <s v="Sanford Liquid Accent Highlighters"/>
    <n v="32.064"/>
    <n v="6"/>
    <n v="0.2"/>
    <n v="6.8135999999999974"/>
    <s v="Kelly Williams"/>
    <s v="No"/>
    <s v="2016 / 09"/>
  </r>
  <r>
    <n v="170"/>
    <x v="81"/>
    <x v="78"/>
    <d v="2016-09-12T00:00:00"/>
    <x v="1"/>
    <x v="78"/>
    <x v="78"/>
    <x v="0"/>
    <s v="United States"/>
    <x v="52"/>
    <s v="Texas"/>
    <n v="78207"/>
    <x v="2"/>
    <s v="OFF-AP-10002518"/>
    <x v="1"/>
    <x v="9"/>
    <s v="Kensington 7 Outlet MasterPiece Power Center"/>
    <n v="177.97999999999996"/>
    <n v="5"/>
    <n v="0.8"/>
    <n v="-453.84900000000005"/>
    <s v="Kelly Williams"/>
    <s v="No"/>
    <s v="2016 / 09"/>
  </r>
  <r>
    <n v="171"/>
    <x v="81"/>
    <x v="78"/>
    <d v="2016-09-12T00:00:00"/>
    <x v="1"/>
    <x v="78"/>
    <x v="78"/>
    <x v="0"/>
    <s v="United States"/>
    <x v="52"/>
    <s v="Texas"/>
    <n v="78207"/>
    <x v="2"/>
    <s v="TEC-PH-10003931"/>
    <x v="2"/>
    <x v="7"/>
    <s v="JBL Micro Wireless Portable Bluetooth Speaker"/>
    <n v="143.976"/>
    <n v="3"/>
    <n v="0.2"/>
    <n v="8.998500000000007"/>
    <s v="Kelly Williams"/>
    <s v="No"/>
    <s v="2016 / 09"/>
  </r>
  <r>
    <n v="172"/>
    <x v="82"/>
    <x v="79"/>
    <d v="2016-08-09T00:00:00"/>
    <x v="1"/>
    <x v="79"/>
    <x v="79"/>
    <x v="0"/>
    <s v="United States"/>
    <x v="1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s v="Anna Andreadi"/>
    <s v="No"/>
    <s v="2016 / 08"/>
  </r>
  <r>
    <n v="173"/>
    <x v="82"/>
    <x v="79"/>
    <d v="2016-08-09T00:00:00"/>
    <x v="1"/>
    <x v="79"/>
    <x v="79"/>
    <x v="0"/>
    <s v="United States"/>
    <x v="1"/>
    <s v="California"/>
    <n v="90004"/>
    <x v="1"/>
    <s v="OFF-PA-10001144"/>
    <x v="1"/>
    <x v="10"/>
    <s v="Xerox 1913"/>
    <n v="110.96"/>
    <n v="2"/>
    <n v="0"/>
    <n v="53.260799999999996"/>
    <s v="Anna Andreadi"/>
    <s v="No"/>
    <s v="2016 / 08"/>
  </r>
  <r>
    <n v="174"/>
    <x v="82"/>
    <x v="79"/>
    <d v="2016-08-09T00:00:00"/>
    <x v="1"/>
    <x v="79"/>
    <x v="79"/>
    <x v="0"/>
    <s v="United States"/>
    <x v="1"/>
    <s v="California"/>
    <n v="90004"/>
    <x v="1"/>
    <s v="FUR-CH-10003817"/>
    <x v="0"/>
    <x v="1"/>
    <s v="Global Value Steno Chair, Gray"/>
    <n v="340.14400000000006"/>
    <n v="7"/>
    <n v="0.2"/>
    <n v="21.259"/>
    <s v="Anna Andreadi"/>
    <s v="No"/>
    <s v="2016 / 08"/>
  </r>
  <r>
    <n v="175"/>
    <x v="83"/>
    <x v="80"/>
    <d v="2016-09-19T00:00:00"/>
    <x v="1"/>
    <x v="80"/>
    <x v="80"/>
    <x v="1"/>
    <s v="United States"/>
    <x v="22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s v="Kelly Williams"/>
    <s v="No"/>
    <s v="2016 / 09"/>
  </r>
  <r>
    <n v="176"/>
    <x v="83"/>
    <x v="80"/>
    <d v="2016-09-19T00:00:00"/>
    <x v="1"/>
    <x v="80"/>
    <x v="80"/>
    <x v="1"/>
    <s v="United States"/>
    <x v="22"/>
    <s v="Illinois"/>
    <n v="60623"/>
    <x v="2"/>
    <s v="OFF-LA-10003148"/>
    <x v="1"/>
    <x v="2"/>
    <s v="Avery 51"/>
    <n v="20.16"/>
    <n v="4"/>
    <n v="0.2"/>
    <n v="6.5519999999999987"/>
    <s v="Kelly Williams"/>
    <s v="No"/>
    <s v="2016 / 09"/>
  </r>
  <r>
    <n v="177"/>
    <x v="84"/>
    <x v="81"/>
    <d v="2019-04-25T00:00:00"/>
    <x v="0"/>
    <x v="81"/>
    <x v="81"/>
    <x v="0"/>
    <s v="United States"/>
    <x v="12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s v="No"/>
    <s v="2019 / 04"/>
  </r>
  <r>
    <n v="178"/>
    <x v="85"/>
    <x v="82"/>
    <d v="2017-11-23T00:00:00"/>
    <x v="0"/>
    <x v="32"/>
    <x v="32"/>
    <x v="0"/>
    <s v="United States"/>
    <x v="46"/>
    <s v="Ohio"/>
    <n v="43055"/>
    <x v="3"/>
    <s v="FUR-CH-10004698"/>
    <x v="0"/>
    <x v="1"/>
    <s v="Padded Folding Chairs, Black, 4/Carton"/>
    <n v="396.80200000000002"/>
    <n v="7"/>
    <n v="0.3"/>
    <n v="-11.337199999999939"/>
    <s v="Chuck Magee"/>
    <s v="No"/>
    <s v="2017 / 11"/>
  </r>
  <r>
    <n v="179"/>
    <x v="85"/>
    <x v="82"/>
    <d v="2017-11-23T00:00:00"/>
    <x v="0"/>
    <x v="32"/>
    <x v="32"/>
    <x v="0"/>
    <s v="United States"/>
    <x v="46"/>
    <s v="Ohio"/>
    <n v="43055"/>
    <x v="3"/>
    <s v="OFF-SU-10002189"/>
    <x v="1"/>
    <x v="14"/>
    <s v="Acme Rosewood Handle Letter Opener"/>
    <n v="15.88"/>
    <n v="5"/>
    <n v="0.2"/>
    <n v="-3.771500000000001"/>
    <s v="Chuck Magee"/>
    <s v="No"/>
    <s v="2017 / 11"/>
  </r>
  <r>
    <n v="180"/>
    <x v="86"/>
    <x v="83"/>
    <d v="2017-12-19T00:00:00"/>
    <x v="1"/>
    <x v="82"/>
    <x v="82"/>
    <x v="2"/>
    <s v="United States"/>
    <x v="20"/>
    <s v="New York"/>
    <n v="10009"/>
    <x v="3"/>
    <s v="OFF-AR-10001940"/>
    <x v="1"/>
    <x v="6"/>
    <s v="Sanford Colorific Eraseable Coloring Pencils, 12 Count"/>
    <n v="3.28"/>
    <n v="1"/>
    <n v="0"/>
    <n v="1.4104000000000001"/>
    <s v="Chuck Magee"/>
    <s v="No"/>
    <s v="2017 / 12"/>
  </r>
  <r>
    <n v="181"/>
    <x v="87"/>
    <x v="29"/>
    <d v="2016-12-09T00:00:00"/>
    <x v="0"/>
    <x v="83"/>
    <x v="83"/>
    <x v="1"/>
    <s v="United States"/>
    <x v="27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s v="Kelly Williams"/>
    <s v="No"/>
    <s v="2016 / 12"/>
  </r>
  <r>
    <n v="182"/>
    <x v="87"/>
    <x v="29"/>
    <d v="2016-12-09T00:00:00"/>
    <x v="0"/>
    <x v="83"/>
    <x v="83"/>
    <x v="1"/>
    <s v="United States"/>
    <x v="27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s v="No"/>
    <s v="2016 / 12"/>
  </r>
  <r>
    <n v="183"/>
    <x v="88"/>
    <x v="84"/>
    <d v="2016-11-24T00:00:00"/>
    <x v="0"/>
    <x v="84"/>
    <x v="84"/>
    <x v="2"/>
    <s v="United States"/>
    <x v="53"/>
    <s v="Louisiana"/>
    <n v="71203"/>
    <x v="0"/>
    <s v="TEC-PH-10003273"/>
    <x v="2"/>
    <x v="7"/>
    <s v="AT&amp;T TR1909W"/>
    <n v="503.96"/>
    <n v="4"/>
    <n v="0"/>
    <n v="131.02960000000002"/>
    <s v="Cassandra Brandow"/>
    <s v="No"/>
    <s v="2016 / 11"/>
  </r>
  <r>
    <n v="184"/>
    <x v="88"/>
    <x v="84"/>
    <d v="2016-11-24T00:00:00"/>
    <x v="0"/>
    <x v="84"/>
    <x v="84"/>
    <x v="2"/>
    <s v="United States"/>
    <x v="53"/>
    <s v="Louisiana"/>
    <n v="71203"/>
    <x v="0"/>
    <s v="TEC-PH-10004896"/>
    <x v="2"/>
    <x v="7"/>
    <s v="Nokia Lumia 521 (T-Mobile)"/>
    <n v="149.94999999999999"/>
    <n v="5"/>
    <n v="0"/>
    <n v="41.986000000000004"/>
    <s v="Cassandra Brandow"/>
    <s v="No"/>
    <s v="2016 / 11"/>
  </r>
  <r>
    <n v="185"/>
    <x v="88"/>
    <x v="84"/>
    <d v="2016-11-24T00:00:00"/>
    <x v="0"/>
    <x v="84"/>
    <x v="84"/>
    <x v="2"/>
    <s v="United States"/>
    <x v="53"/>
    <s v="Louisiana"/>
    <n v="71203"/>
    <x v="0"/>
    <s v="TEC-AC-10002345"/>
    <x v="2"/>
    <x v="11"/>
    <s v="HP Standard 104 key PS/2 Keyboard"/>
    <n v="29"/>
    <n v="2"/>
    <n v="0"/>
    <n v="7.25"/>
    <s v="Cassandra Brandow"/>
    <s v="No"/>
    <s v="2016 / 11"/>
  </r>
  <r>
    <n v="186"/>
    <x v="89"/>
    <x v="85"/>
    <d v="2018-12-02T00:00:00"/>
    <x v="1"/>
    <x v="85"/>
    <x v="85"/>
    <x v="0"/>
    <s v="United States"/>
    <x v="54"/>
    <s v="Connecticut"/>
    <n v="6824"/>
    <x v="3"/>
    <s v="OFF-BI-10001890"/>
    <x v="1"/>
    <x v="8"/>
    <s v="Avery Poly Binder Pockets"/>
    <n v="7.16"/>
    <n v="2"/>
    <n v="0"/>
    <n v="3.4367999999999999"/>
    <s v="Chuck Magee"/>
    <s v="No"/>
    <s v="2018 / 11"/>
  </r>
  <r>
    <n v="187"/>
    <x v="90"/>
    <x v="86"/>
    <d v="2016-08-30T00:00:00"/>
    <x v="1"/>
    <x v="86"/>
    <x v="86"/>
    <x v="2"/>
    <s v="United States"/>
    <x v="1"/>
    <s v="California"/>
    <n v="90032"/>
    <x v="1"/>
    <s v="TEC-AC-10002323"/>
    <x v="2"/>
    <x v="11"/>
    <s v="SanDisk Ultra 32 GB MicroSDHC Class 10 Memory Card"/>
    <n v="176.8"/>
    <n v="8"/>
    <n v="0"/>
    <n v="22.984000000000009"/>
    <s v="Anna Andreadi"/>
    <s v="No"/>
    <s v="2016 / 08"/>
  </r>
  <r>
    <n v="188"/>
    <x v="91"/>
    <x v="87"/>
    <d v="2018-07-22T00:00:00"/>
    <x v="1"/>
    <x v="87"/>
    <x v="87"/>
    <x v="1"/>
    <s v="United States"/>
    <x v="55"/>
    <s v="Texas"/>
    <n v="75051"/>
    <x v="2"/>
    <s v="OFF-ST-10001328"/>
    <x v="1"/>
    <x v="4"/>
    <s v="Personal Filing Tote with Lid, Black/Gray"/>
    <n v="37.224000000000004"/>
    <n v="3"/>
    <n v="0.2"/>
    <n v="3.7224000000000004"/>
    <s v="Kelly Williams"/>
    <s v="No"/>
    <s v="2018 / 07"/>
  </r>
  <r>
    <n v="189"/>
    <x v="91"/>
    <x v="87"/>
    <d v="2018-07-22T00:00:00"/>
    <x v="1"/>
    <x v="87"/>
    <x v="87"/>
    <x v="1"/>
    <s v="United States"/>
    <x v="55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s v="Kelly Williams"/>
    <s v="No"/>
    <s v="2018 / 07"/>
  </r>
  <r>
    <n v="190"/>
    <x v="92"/>
    <x v="88"/>
    <d v="2017-10-14T00:00:00"/>
    <x v="2"/>
    <x v="88"/>
    <x v="88"/>
    <x v="2"/>
    <s v="United States"/>
    <x v="20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s v="Chuck Magee"/>
    <s v="No"/>
    <s v="2017 / 10"/>
  </r>
  <r>
    <n v="191"/>
    <x v="92"/>
    <x v="88"/>
    <d v="2017-10-14T00:00:00"/>
    <x v="2"/>
    <x v="88"/>
    <x v="88"/>
    <x v="2"/>
    <s v="United States"/>
    <x v="20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s v="No"/>
    <s v="2017 / 10"/>
  </r>
  <r>
    <n v="192"/>
    <x v="92"/>
    <x v="88"/>
    <d v="2017-10-14T00:00:00"/>
    <x v="2"/>
    <x v="88"/>
    <x v="88"/>
    <x v="2"/>
    <s v="United States"/>
    <x v="20"/>
    <s v="New York"/>
    <n v="10035"/>
    <x v="3"/>
    <s v="OFF-PA-10000061"/>
    <x v="1"/>
    <x v="10"/>
    <s v="Xerox 205"/>
    <n v="51.84"/>
    <n v="8"/>
    <n v="0"/>
    <n v="24.883200000000002"/>
    <s v="Chuck Magee"/>
    <s v="No"/>
    <s v="2017 / 10"/>
  </r>
  <r>
    <n v="193"/>
    <x v="92"/>
    <x v="88"/>
    <d v="2017-10-14T00:00:00"/>
    <x v="2"/>
    <x v="88"/>
    <x v="88"/>
    <x v="2"/>
    <s v="United States"/>
    <x v="20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s v="Chuck Magee"/>
    <s v="No"/>
    <s v="2017 / 10"/>
  </r>
  <r>
    <n v="194"/>
    <x v="92"/>
    <x v="88"/>
    <d v="2017-10-14T00:00:00"/>
    <x v="2"/>
    <x v="88"/>
    <x v="88"/>
    <x v="2"/>
    <s v="United States"/>
    <x v="20"/>
    <s v="New York"/>
    <n v="10035"/>
    <x v="3"/>
    <s v="OFF-AR-10003514"/>
    <x v="1"/>
    <x v="6"/>
    <s v="4009 Highlighters by Sanford"/>
    <n v="19.899999999999999"/>
    <n v="5"/>
    <n v="0"/>
    <n v="6.5669999999999984"/>
    <s v="Chuck Magee"/>
    <s v="No"/>
    <s v="2017 / 10"/>
  </r>
  <r>
    <n v="195"/>
    <x v="93"/>
    <x v="89"/>
    <d v="2017-11-06T00:00:00"/>
    <x v="1"/>
    <x v="89"/>
    <x v="89"/>
    <x v="1"/>
    <s v="United States"/>
    <x v="56"/>
    <s v="California"/>
    <n v="92374"/>
    <x v="1"/>
    <s v="OFF-EN-10001509"/>
    <x v="1"/>
    <x v="12"/>
    <s v="Poly String Tie Envelopes"/>
    <n v="14.280000000000001"/>
    <n v="7"/>
    <n v="0"/>
    <n v="6.7115999999999989"/>
    <s v="Anna Andreadi"/>
    <s v="No"/>
    <s v="2017 / 10"/>
  </r>
  <r>
    <n v="196"/>
    <x v="94"/>
    <x v="90"/>
    <d v="2016-03-25T00:00:00"/>
    <x v="1"/>
    <x v="90"/>
    <x v="90"/>
    <x v="0"/>
    <s v="United States"/>
    <x v="57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s v="Chuck Magee"/>
    <s v="No"/>
    <s v="2016 / 03"/>
  </r>
  <r>
    <n v="197"/>
    <x v="94"/>
    <x v="90"/>
    <d v="2016-03-25T00:00:00"/>
    <x v="1"/>
    <x v="90"/>
    <x v="90"/>
    <x v="0"/>
    <s v="United States"/>
    <x v="57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s v="Chuck Magee"/>
    <s v="No"/>
    <s v="2016 / 03"/>
  </r>
  <r>
    <n v="198"/>
    <x v="95"/>
    <x v="44"/>
    <d v="2019-11-13T00:00:00"/>
    <x v="1"/>
    <x v="91"/>
    <x v="91"/>
    <x v="2"/>
    <s v="United States"/>
    <x v="58"/>
    <s v="New Jersey"/>
    <n v="7090"/>
    <x v="3"/>
    <s v="OFF-ST-10001414"/>
    <x v="1"/>
    <x v="4"/>
    <s v="Decoflex Hanging Personal Folder File"/>
    <n v="46.26"/>
    <n v="3"/>
    <n v="0"/>
    <n v="12.0276"/>
    <s v="Chuck Magee"/>
    <s v="No"/>
    <s v="2019 / 11"/>
  </r>
  <r>
    <n v="199"/>
    <x v="96"/>
    <x v="91"/>
    <d v="2019-07-13T00:00:00"/>
    <x v="1"/>
    <x v="92"/>
    <x v="92"/>
    <x v="1"/>
    <s v="United States"/>
    <x v="10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s v="Chuck Magee"/>
    <s v="No"/>
    <s v="2019 / 07"/>
  </r>
  <r>
    <n v="200"/>
    <x v="96"/>
    <x v="91"/>
    <d v="2019-07-13T00:00:00"/>
    <x v="1"/>
    <x v="92"/>
    <x v="92"/>
    <x v="1"/>
    <s v="United States"/>
    <x v="10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s v="Chuck Magee"/>
    <s v="No"/>
    <s v="2019 / 07"/>
  </r>
  <r>
    <n v="201"/>
    <x v="97"/>
    <x v="92"/>
    <d v="2019-06-29T00:00:00"/>
    <x v="1"/>
    <x v="93"/>
    <x v="93"/>
    <x v="0"/>
    <s v="United States"/>
    <x v="59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s v="Chuck Magee"/>
    <s v="No"/>
    <s v="2019 / 06"/>
  </r>
  <r>
    <n v="202"/>
    <x v="98"/>
    <x v="93"/>
    <d v="2016-08-05T00:00:00"/>
    <x v="2"/>
    <x v="94"/>
    <x v="94"/>
    <x v="0"/>
    <s v="United States"/>
    <x v="60"/>
    <s v="Colorado"/>
    <n v="80219"/>
    <x v="1"/>
    <s v="FUR-TA-10004289"/>
    <x v="0"/>
    <x v="3"/>
    <s v="BoxOffice By Design Rectangular and Half-Moon Meeting Room Tables"/>
    <n v="218.75"/>
    <n v="2"/>
    <n v="0.5"/>
    <n v="-161.875"/>
    <s v="Anna Andreadi"/>
    <s v="Yes"/>
    <s v="2016 / 08"/>
  </r>
  <r>
    <n v="203"/>
    <x v="98"/>
    <x v="93"/>
    <d v="2016-08-05T00:00:00"/>
    <x v="2"/>
    <x v="94"/>
    <x v="94"/>
    <x v="0"/>
    <s v="United States"/>
    <x v="60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s v="Anna Andreadi"/>
    <s v="Yes"/>
    <s v="2016 / 08"/>
  </r>
  <r>
    <n v="204"/>
    <x v="99"/>
    <x v="94"/>
    <d v="2019-12-21T00:00:00"/>
    <x v="0"/>
    <x v="95"/>
    <x v="95"/>
    <x v="0"/>
    <s v="United States"/>
    <x v="61"/>
    <s v="Texas"/>
    <n v="75220"/>
    <x v="2"/>
    <s v="OFF-AP-10003217"/>
    <x v="1"/>
    <x v="9"/>
    <s v="Eureka Sanitaire  Commercial Upright"/>
    <n v="66.283999999999992"/>
    <n v="2"/>
    <n v="0.8"/>
    <n v="-178.96680000000001"/>
    <s v="Kelly Williams"/>
    <s v="No"/>
    <s v="2019 / 12"/>
  </r>
  <r>
    <n v="205"/>
    <x v="100"/>
    <x v="95"/>
    <d v="2019-06-07T00:00:00"/>
    <x v="1"/>
    <x v="96"/>
    <x v="96"/>
    <x v="1"/>
    <s v="United States"/>
    <x v="47"/>
    <s v="Tennessee"/>
    <n v="37064"/>
    <x v="0"/>
    <s v="FUR-FU-10002960"/>
    <x v="0"/>
    <x v="5"/>
    <s v="Eldon 200 Class Desk Accessories, Burgundy"/>
    <n v="35.168000000000006"/>
    <n v="7"/>
    <n v="0.2"/>
    <n v="9.6712000000000025"/>
    <s v="Cassandra Brandow"/>
    <s v="No"/>
    <s v="2019 / 06"/>
  </r>
  <r>
    <n v="206"/>
    <x v="101"/>
    <x v="34"/>
    <d v="2019-12-14T00:00:00"/>
    <x v="1"/>
    <x v="97"/>
    <x v="97"/>
    <x v="0"/>
    <s v="United States"/>
    <x v="62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s v="Anna Andreadi"/>
    <s v="No"/>
    <s v="2019 / 12"/>
  </r>
  <r>
    <n v="207"/>
    <x v="102"/>
    <x v="96"/>
    <d v="2019-12-07T00:00:00"/>
    <x v="1"/>
    <x v="98"/>
    <x v="98"/>
    <x v="0"/>
    <s v="United States"/>
    <x v="63"/>
    <s v="Michigan"/>
    <n v="48601"/>
    <x v="2"/>
    <s v="OFF-ST-10000642"/>
    <x v="1"/>
    <x v="4"/>
    <s v="Tennsco Lockers, Gray"/>
    <n v="83.92"/>
    <n v="4"/>
    <n v="0"/>
    <n v="5.8743999999999943"/>
    <s v="Kelly Williams"/>
    <s v="No"/>
    <s v="2019 / 12"/>
  </r>
  <r>
    <n v="208"/>
    <x v="102"/>
    <x v="96"/>
    <d v="2019-12-07T00:00:00"/>
    <x v="1"/>
    <x v="98"/>
    <x v="98"/>
    <x v="0"/>
    <s v="United States"/>
    <x v="63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s v="Kelly Williams"/>
    <s v="No"/>
    <s v="2019 / 12"/>
  </r>
  <r>
    <n v="209"/>
    <x v="102"/>
    <x v="96"/>
    <d v="2019-12-07T00:00:00"/>
    <x v="1"/>
    <x v="98"/>
    <x v="98"/>
    <x v="0"/>
    <s v="United States"/>
    <x v="63"/>
    <s v="Michigan"/>
    <n v="48601"/>
    <x v="2"/>
    <s v="OFF-BI-10003274"/>
    <x v="1"/>
    <x v="8"/>
    <s v="Avery Durable Slant Ring Binders, No Labels"/>
    <n v="15.92"/>
    <n v="4"/>
    <n v="0"/>
    <n v="7.4824000000000002"/>
    <s v="Kelly Williams"/>
    <s v="No"/>
    <s v="2019 / 12"/>
  </r>
  <r>
    <n v="210"/>
    <x v="102"/>
    <x v="96"/>
    <d v="2019-12-07T00:00:00"/>
    <x v="1"/>
    <x v="98"/>
    <x v="98"/>
    <x v="0"/>
    <s v="United States"/>
    <x v="63"/>
    <s v="Michigan"/>
    <n v="48601"/>
    <x v="2"/>
    <s v="OFF-FA-10000134"/>
    <x v="1"/>
    <x v="13"/>
    <s v="Advantus Push Pins, Aluminum Head"/>
    <n v="52.29"/>
    <n v="9"/>
    <n v="0"/>
    <n v="16.209899999999998"/>
    <s v="Kelly Williams"/>
    <s v="No"/>
    <s v="2019 / 12"/>
  </r>
  <r>
    <n v="211"/>
    <x v="102"/>
    <x v="96"/>
    <d v="2019-12-07T00:00:00"/>
    <x v="1"/>
    <x v="98"/>
    <x v="98"/>
    <x v="0"/>
    <s v="United States"/>
    <x v="63"/>
    <s v="Michigan"/>
    <n v="48601"/>
    <x v="2"/>
    <s v="OFF-ST-10001522"/>
    <x v="1"/>
    <x v="4"/>
    <s v="Gould Plastics 18-Pocket Panel Bin, 34w x 5-1/4d x 20-1/2h"/>
    <n v="91.99"/>
    <n v="1"/>
    <n v="0"/>
    <n v="3.6795999999999935"/>
    <s v="Kelly Williams"/>
    <s v="No"/>
    <s v="2019 / 12"/>
  </r>
  <r>
    <n v="212"/>
    <x v="103"/>
    <x v="97"/>
    <d v="2017-02-13T00:00:00"/>
    <x v="0"/>
    <x v="99"/>
    <x v="99"/>
    <x v="1"/>
    <s v="United States"/>
    <x v="61"/>
    <s v="Texas"/>
    <n v="75220"/>
    <x v="2"/>
    <s v="TEC-AC-10001266"/>
    <x v="2"/>
    <x v="11"/>
    <s v="Memorex Micro Travel Drive 8 GB"/>
    <n v="20.8"/>
    <n v="2"/>
    <n v="0.2"/>
    <n v="6.4999999999999991"/>
    <s v="Kelly Williams"/>
    <s v="No"/>
    <s v="2017 / 02"/>
  </r>
  <r>
    <n v="213"/>
    <x v="104"/>
    <x v="98"/>
    <d v="2017-01-09T00:00:00"/>
    <x v="1"/>
    <x v="100"/>
    <x v="100"/>
    <x v="1"/>
    <s v="United States"/>
    <x v="64"/>
    <s v="Ohio"/>
    <n v="44256"/>
    <x v="3"/>
    <s v="OFF-LA-10004544"/>
    <x v="1"/>
    <x v="2"/>
    <s v="Avery 505"/>
    <n v="23.680000000000003"/>
    <n v="2"/>
    <n v="0.2"/>
    <n v="8.879999999999999"/>
    <s v="Chuck Magee"/>
    <s v="Yes"/>
    <s v="2017 / 01"/>
  </r>
  <r>
    <n v="214"/>
    <x v="104"/>
    <x v="98"/>
    <d v="2017-01-09T00:00:00"/>
    <x v="1"/>
    <x v="100"/>
    <x v="100"/>
    <x v="1"/>
    <s v="United States"/>
    <x v="64"/>
    <s v="Ohio"/>
    <n v="44256"/>
    <x v="3"/>
    <s v="FUR-BO-10004695"/>
    <x v="0"/>
    <x v="0"/>
    <s v="O'Sullivan 2-Door Barrister Bookcase in Odessa Pine"/>
    <n v="452.45"/>
    <n v="5"/>
    <n v="0.5"/>
    <n v="-244.32300000000006"/>
    <s v="Chuck Magee"/>
    <s v="Yes"/>
    <s v="2017 / 01"/>
  </r>
  <r>
    <n v="215"/>
    <x v="104"/>
    <x v="98"/>
    <d v="2017-01-09T00:00:00"/>
    <x v="1"/>
    <x v="100"/>
    <x v="100"/>
    <x v="1"/>
    <s v="United States"/>
    <x v="64"/>
    <s v="Ohio"/>
    <n v="44256"/>
    <x v="3"/>
    <s v="TEC-PH-10002844"/>
    <x v="2"/>
    <x v="7"/>
    <s v="Speck Products Candyshell Flip Case"/>
    <n v="62.981999999999999"/>
    <n v="3"/>
    <n v="0.4"/>
    <n v="-14.695800000000006"/>
    <s v="Chuck Magee"/>
    <s v="Yes"/>
    <s v="2017 / 01"/>
  </r>
  <r>
    <n v="216"/>
    <x v="104"/>
    <x v="98"/>
    <d v="2017-01-09T00:00:00"/>
    <x v="1"/>
    <x v="100"/>
    <x v="100"/>
    <x v="1"/>
    <s v="United States"/>
    <x v="64"/>
    <s v="Ohio"/>
    <n v="44256"/>
    <x v="3"/>
    <s v="TEC-MA-10000864"/>
    <x v="2"/>
    <x v="15"/>
    <s v="Cisco 9971 IP Video Phone Charcoal"/>
    <n v="1188.0000000000002"/>
    <n v="9"/>
    <n v="0.7"/>
    <n v="-950.40000000000009"/>
    <s v="Chuck Magee"/>
    <s v="Yes"/>
    <s v="2017 / 01"/>
  </r>
  <r>
    <n v="217"/>
    <x v="104"/>
    <x v="98"/>
    <d v="2017-01-09T00:00:00"/>
    <x v="1"/>
    <x v="100"/>
    <x v="100"/>
    <x v="1"/>
    <s v="United States"/>
    <x v="64"/>
    <s v="Ohio"/>
    <n v="44256"/>
    <x v="3"/>
    <s v="TEC-AC-10000109"/>
    <x v="2"/>
    <x v="11"/>
    <s v="Sony Micro Vault Click 16 GB USB 2.0 Flash Drive"/>
    <n v="89.584000000000003"/>
    <n v="2"/>
    <n v="0.2"/>
    <n v="4.4792000000000058"/>
    <s v="Chuck Magee"/>
    <s v="Yes"/>
    <s v="2017 / 01"/>
  </r>
  <r>
    <n v="218"/>
    <x v="105"/>
    <x v="99"/>
    <d v="2018-11-01T00:00:00"/>
    <x v="1"/>
    <x v="101"/>
    <x v="101"/>
    <x v="0"/>
    <s v="United States"/>
    <x v="1"/>
    <s v="California"/>
    <n v="90032"/>
    <x v="1"/>
    <s v="OFF-ST-10001328"/>
    <x v="1"/>
    <x v="4"/>
    <s v="Personal Filing Tote with Lid, Black/Gray"/>
    <n v="93.06"/>
    <n v="6"/>
    <n v="0"/>
    <n v="26.056800000000003"/>
    <s v="Anna Andreadi"/>
    <s v="No"/>
    <s v="2018 / 10"/>
  </r>
  <r>
    <n v="219"/>
    <x v="105"/>
    <x v="99"/>
    <d v="2018-11-01T00:00:00"/>
    <x v="1"/>
    <x v="101"/>
    <x v="101"/>
    <x v="0"/>
    <s v="United States"/>
    <x v="1"/>
    <s v="California"/>
    <n v="90032"/>
    <x v="1"/>
    <s v="TEC-PH-10002563"/>
    <x v="2"/>
    <x v="7"/>
    <s v="Adtran 1202752G1"/>
    <n v="302.37599999999998"/>
    <n v="3"/>
    <n v="0.2"/>
    <n v="22.678200000000018"/>
    <s v="Anna Andreadi"/>
    <s v="No"/>
    <s v="2018 / 10"/>
  </r>
  <r>
    <n v="220"/>
    <x v="106"/>
    <x v="100"/>
    <d v="2017-12-27T00:00:00"/>
    <x v="2"/>
    <x v="102"/>
    <x v="102"/>
    <x v="0"/>
    <s v="United States"/>
    <x v="65"/>
    <s v="Ohio"/>
    <n v="43017"/>
    <x v="3"/>
    <s v="OFF-FA-10000585"/>
    <x v="1"/>
    <x v="13"/>
    <s v="OIC Bulk Pack Metal Binder Clips"/>
    <n v="5.5840000000000005"/>
    <n v="2"/>
    <n v="0.2"/>
    <n v="1.8147999999999997"/>
    <s v="Chuck Magee"/>
    <s v="Yes"/>
    <s v="2017 / 12"/>
  </r>
  <r>
    <n v="221"/>
    <x v="106"/>
    <x v="100"/>
    <d v="2017-12-27T00:00:00"/>
    <x v="2"/>
    <x v="102"/>
    <x v="102"/>
    <x v="0"/>
    <s v="United States"/>
    <x v="65"/>
    <s v="Ohio"/>
    <n v="43017"/>
    <x v="3"/>
    <s v="OFF-PA-10004000"/>
    <x v="1"/>
    <x v="10"/>
    <s v="While You Were Out Pads, 50 per Pad, 4 x 5 1/4, Green Cycle"/>
    <n v="22.704000000000004"/>
    <n v="6"/>
    <n v="0.2"/>
    <n v="8.2302"/>
    <s v="Chuck Magee"/>
    <s v="Yes"/>
    <s v="2017 / 12"/>
  </r>
  <r>
    <n v="222"/>
    <x v="106"/>
    <x v="100"/>
    <d v="2017-12-27T00:00:00"/>
    <x v="2"/>
    <x v="102"/>
    <x v="102"/>
    <x v="0"/>
    <s v="United States"/>
    <x v="65"/>
    <s v="Ohio"/>
    <n v="43017"/>
    <x v="3"/>
    <s v="OFF-BI-10002852"/>
    <x v="1"/>
    <x v="8"/>
    <s v="Ibico Standard Transparent Covers"/>
    <n v="19.776000000000003"/>
    <n v="4"/>
    <n v="0.7"/>
    <n v="-13.843199999999996"/>
    <s v="Chuck Magee"/>
    <s v="Yes"/>
    <s v="2017 / 12"/>
  </r>
  <r>
    <n v="223"/>
    <x v="106"/>
    <x v="100"/>
    <d v="2017-12-27T00:00:00"/>
    <x v="2"/>
    <x v="102"/>
    <x v="102"/>
    <x v="0"/>
    <s v="United States"/>
    <x v="65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s v="Chuck Magee"/>
    <s v="Yes"/>
    <s v="2017 / 12"/>
  </r>
  <r>
    <n v="224"/>
    <x v="106"/>
    <x v="100"/>
    <d v="2017-12-27T00:00:00"/>
    <x v="2"/>
    <x v="102"/>
    <x v="102"/>
    <x v="0"/>
    <s v="United States"/>
    <x v="65"/>
    <s v="Ohio"/>
    <n v="43017"/>
    <x v="3"/>
    <s v="TEC-MA-10001148"/>
    <x v="2"/>
    <x v="15"/>
    <s v="Swingline SM12-08 MicroCut Jam Free Shredder"/>
    <n v="479.98800000000006"/>
    <n v="4"/>
    <n v="0.7"/>
    <n v="-383.99040000000002"/>
    <s v="Chuck Magee"/>
    <s v="Yes"/>
    <s v="2017 / 12"/>
  </r>
  <r>
    <n v="225"/>
    <x v="106"/>
    <x v="100"/>
    <d v="2017-12-27T00:00:00"/>
    <x v="2"/>
    <x v="102"/>
    <x v="102"/>
    <x v="0"/>
    <s v="United States"/>
    <x v="65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s v="Chuck Magee"/>
    <s v="Yes"/>
    <s v="2017 / 12"/>
  </r>
  <r>
    <n v="226"/>
    <x v="107"/>
    <x v="101"/>
    <d v="2017-08-16T00:00:00"/>
    <x v="1"/>
    <x v="103"/>
    <x v="103"/>
    <x v="1"/>
    <s v="United States"/>
    <x v="66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s v="Kelly Williams"/>
    <s v="No"/>
    <s v="2017 / 08"/>
  </r>
  <r>
    <n v="227"/>
    <x v="107"/>
    <x v="101"/>
    <d v="2017-08-16T00:00:00"/>
    <x v="1"/>
    <x v="103"/>
    <x v="103"/>
    <x v="1"/>
    <s v="United States"/>
    <x v="66"/>
    <s v="Michigan"/>
    <n v="48227"/>
    <x v="2"/>
    <s v="FUR-TA-10003748"/>
    <x v="0"/>
    <x v="3"/>
    <s v="Bevis 36 x 72 Conference Tables"/>
    <n v="622.44999999999993"/>
    <n v="5"/>
    <n v="0"/>
    <n v="136.93899999999999"/>
    <s v="Kelly Williams"/>
    <s v="No"/>
    <s v="2017 / 08"/>
  </r>
  <r>
    <n v="228"/>
    <x v="107"/>
    <x v="101"/>
    <d v="2017-08-16T00:00:00"/>
    <x v="1"/>
    <x v="103"/>
    <x v="103"/>
    <x v="1"/>
    <s v="United States"/>
    <x v="66"/>
    <s v="Michigan"/>
    <n v="48227"/>
    <x v="2"/>
    <s v="OFF-ST-10002485"/>
    <x v="1"/>
    <x v="4"/>
    <s v="Rogers Deluxe File Chest"/>
    <n v="21.98"/>
    <n v="1"/>
    <n v="0"/>
    <n v="0.21979999999999933"/>
    <s v="Kelly Williams"/>
    <s v="No"/>
    <s v="2017 / 08"/>
  </r>
  <r>
    <n v="229"/>
    <x v="108"/>
    <x v="102"/>
    <d v="2017-03-04T00:00:00"/>
    <x v="1"/>
    <x v="104"/>
    <x v="104"/>
    <x v="0"/>
    <s v="United States"/>
    <x v="29"/>
    <s v="Tennessee"/>
    <n v="38401"/>
    <x v="0"/>
    <s v="FUR-CH-10004860"/>
    <x v="0"/>
    <x v="1"/>
    <s v="Global Low Back Tilter Chair"/>
    <n v="161.56800000000001"/>
    <n v="2"/>
    <n v="0.2"/>
    <n v="-28.274400000000021"/>
    <s v="Cassandra Brandow"/>
    <s v="No"/>
    <s v="2017 / 02"/>
  </r>
  <r>
    <n v="230"/>
    <x v="108"/>
    <x v="102"/>
    <d v="2017-03-04T00:00:00"/>
    <x v="1"/>
    <x v="104"/>
    <x v="104"/>
    <x v="0"/>
    <s v="United States"/>
    <x v="29"/>
    <s v="Tennessee"/>
    <n v="38401"/>
    <x v="0"/>
    <s v="FUR-CH-10004477"/>
    <x v="0"/>
    <x v="1"/>
    <s v="Global Push Button Manager's Chair, Indigo"/>
    <n v="389.69600000000003"/>
    <n v="8"/>
    <n v="0.2"/>
    <n v="43.840799999999973"/>
    <s v="Cassandra Brandow"/>
    <s v="No"/>
    <s v="2017 / 02"/>
  </r>
  <r>
    <n v="231"/>
    <x v="109"/>
    <x v="103"/>
    <d v="2016-09-17T00:00:00"/>
    <x v="1"/>
    <x v="105"/>
    <x v="105"/>
    <x v="1"/>
    <s v="United States"/>
    <x v="35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s v="Cassandra Brandow"/>
    <s v="No"/>
    <s v="2016 / 09"/>
  </r>
  <r>
    <n v="232"/>
    <x v="110"/>
    <x v="104"/>
    <d v="2019-04-12T00:00:00"/>
    <x v="1"/>
    <x v="37"/>
    <x v="37"/>
    <x v="2"/>
    <s v="United States"/>
    <x v="67"/>
    <s v="Florida"/>
    <n v="33614"/>
    <x v="0"/>
    <s v="FUR-TA-10001705"/>
    <x v="0"/>
    <x v="3"/>
    <s v="Bush Advantage Collection Round Conference Table"/>
    <n v="233.86"/>
    <n v="2"/>
    <n v="0.45"/>
    <n v="-102.04800000000003"/>
    <s v="Cassandra Brandow"/>
    <s v="No"/>
    <s v="2019 / 04"/>
  </r>
  <r>
    <n v="233"/>
    <x v="110"/>
    <x v="104"/>
    <d v="2019-04-12T00:00:00"/>
    <x v="1"/>
    <x v="37"/>
    <x v="37"/>
    <x v="2"/>
    <s v="United States"/>
    <x v="67"/>
    <s v="Florida"/>
    <n v="33614"/>
    <x v="0"/>
    <s v="FUR-TA-10003473"/>
    <x v="0"/>
    <x v="3"/>
    <s v="Bretford Rectangular Conference Table Tops"/>
    <n v="620.61450000000013"/>
    <n v="3"/>
    <n v="0.45"/>
    <n v="-248.24579999999992"/>
    <s v="Cassandra Brandow"/>
    <s v="No"/>
    <s v="2019 / 04"/>
  </r>
  <r>
    <n v="234"/>
    <x v="110"/>
    <x v="104"/>
    <d v="2019-04-12T00:00:00"/>
    <x v="1"/>
    <x v="37"/>
    <x v="37"/>
    <x v="2"/>
    <s v="United States"/>
    <x v="67"/>
    <s v="Florida"/>
    <n v="33614"/>
    <x v="0"/>
    <s v="OFF-BI-10001679"/>
    <x v="1"/>
    <x v="8"/>
    <s v="GBC Instant Index System for Binding Systems"/>
    <n v="5.3280000000000012"/>
    <n v="2"/>
    <n v="0.7"/>
    <n v="-3.5519999999999996"/>
    <s v="Cassandra Brandow"/>
    <s v="No"/>
    <s v="2019 / 04"/>
  </r>
  <r>
    <n v="235"/>
    <x v="110"/>
    <x v="104"/>
    <d v="2019-04-12T00:00:00"/>
    <x v="1"/>
    <x v="37"/>
    <x v="37"/>
    <x v="2"/>
    <s v="United States"/>
    <x v="67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s v="Cassandra Brandow"/>
    <s v="No"/>
    <s v="2019 / 04"/>
  </r>
  <r>
    <n v="236"/>
    <x v="110"/>
    <x v="104"/>
    <d v="2019-04-12T00:00:00"/>
    <x v="1"/>
    <x v="37"/>
    <x v="37"/>
    <x v="2"/>
    <s v="United States"/>
    <x v="67"/>
    <s v="Florida"/>
    <n v="33614"/>
    <x v="0"/>
    <s v="TEC-AC-10003832"/>
    <x v="2"/>
    <x v="11"/>
    <s v="Logitech P710e Mobile Speakerphone"/>
    <n v="617.97600000000011"/>
    <n v="3"/>
    <n v="0.2"/>
    <n v="-7.724700000000098"/>
    <s v="Cassandra Brandow"/>
    <s v="No"/>
    <s v="2019 / 04"/>
  </r>
  <r>
    <n v="237"/>
    <x v="111"/>
    <x v="105"/>
    <d v="2019-11-16T00:00:00"/>
    <x v="1"/>
    <x v="106"/>
    <x v="106"/>
    <x v="1"/>
    <s v="United States"/>
    <x v="68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s v="Anna Andreadi"/>
    <s v="No"/>
    <s v="2019 / 11"/>
  </r>
  <r>
    <n v="238"/>
    <x v="112"/>
    <x v="30"/>
    <d v="2018-06-09T00:00:00"/>
    <x v="0"/>
    <x v="107"/>
    <x v="107"/>
    <x v="0"/>
    <s v="United States"/>
    <x v="22"/>
    <s v="Illinois"/>
    <n v="60610"/>
    <x v="2"/>
    <s v="OFF-PA-10003349"/>
    <x v="1"/>
    <x v="10"/>
    <s v="Xerox 1957"/>
    <n v="25.920000000000005"/>
    <n v="5"/>
    <n v="0.2"/>
    <n v="9.3960000000000008"/>
    <s v="Kelly Williams"/>
    <s v="No"/>
    <s v="2018 / 06"/>
  </r>
  <r>
    <n v="239"/>
    <x v="112"/>
    <x v="30"/>
    <d v="2018-06-09T00:00:00"/>
    <x v="0"/>
    <x v="107"/>
    <x v="107"/>
    <x v="0"/>
    <s v="United States"/>
    <x v="22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s v="Kelly Williams"/>
    <s v="No"/>
    <s v="2018 / 06"/>
  </r>
  <r>
    <n v="240"/>
    <x v="112"/>
    <x v="30"/>
    <d v="2018-06-09T00:00:00"/>
    <x v="0"/>
    <x v="107"/>
    <x v="107"/>
    <x v="0"/>
    <s v="United States"/>
    <x v="22"/>
    <s v="Illinois"/>
    <n v="60610"/>
    <x v="2"/>
    <s v="FUR-FU-10004351"/>
    <x v="0"/>
    <x v="5"/>
    <s v="Staple-based wall hangings"/>
    <n v="11.688000000000001"/>
    <n v="3"/>
    <n v="0.6"/>
    <n v="-4.6751999999999985"/>
    <s v="Kelly Williams"/>
    <s v="No"/>
    <s v="2018 / 06"/>
  </r>
  <r>
    <n v="241"/>
    <x v="112"/>
    <x v="30"/>
    <d v="2018-06-09T00:00:00"/>
    <x v="0"/>
    <x v="107"/>
    <x v="107"/>
    <x v="0"/>
    <s v="United States"/>
    <x v="22"/>
    <s v="Illinois"/>
    <n v="60610"/>
    <x v="2"/>
    <s v="TEC-PH-10000011"/>
    <x v="2"/>
    <x v="7"/>
    <s v="PureGear Roll-On Screen Protector"/>
    <n v="31.983999999999998"/>
    <n v="2"/>
    <n v="0.2"/>
    <n v="11.194399999999998"/>
    <s v="Kelly Williams"/>
    <s v="No"/>
    <s v="2018 / 06"/>
  </r>
  <r>
    <n v="242"/>
    <x v="112"/>
    <x v="30"/>
    <d v="2018-06-09T00:00:00"/>
    <x v="0"/>
    <x v="107"/>
    <x v="107"/>
    <x v="0"/>
    <s v="United States"/>
    <x v="22"/>
    <s v="Illinois"/>
    <n v="60610"/>
    <x v="2"/>
    <s v="FUR-TA-10002607"/>
    <x v="0"/>
    <x v="3"/>
    <s v="KI Conference Tables"/>
    <n v="177.22499999999999"/>
    <n v="5"/>
    <n v="0.5"/>
    <n v="-120.51299999999998"/>
    <s v="Kelly Williams"/>
    <s v="No"/>
    <s v="2018 / 06"/>
  </r>
  <r>
    <n v="243"/>
    <x v="112"/>
    <x v="30"/>
    <d v="2018-06-09T00:00:00"/>
    <x v="0"/>
    <x v="107"/>
    <x v="107"/>
    <x v="0"/>
    <s v="United States"/>
    <x v="22"/>
    <s v="Illinois"/>
    <n v="60610"/>
    <x v="2"/>
    <s v="FUR-FU-10002505"/>
    <x v="0"/>
    <x v="5"/>
    <s v="Eldon 100 Class Desk Accessories"/>
    <n v="4.0440000000000005"/>
    <n v="3"/>
    <n v="0.6"/>
    <n v="-2.8307999999999995"/>
    <s v="Kelly Williams"/>
    <s v="No"/>
    <s v="2018 / 06"/>
  </r>
  <r>
    <n v="244"/>
    <x v="112"/>
    <x v="30"/>
    <d v="2018-06-09T00:00:00"/>
    <x v="0"/>
    <x v="107"/>
    <x v="107"/>
    <x v="0"/>
    <s v="United States"/>
    <x v="22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s v="Kelly Williams"/>
    <s v="No"/>
    <s v="2018 / 06"/>
  </r>
  <r>
    <n v="245"/>
    <x v="113"/>
    <x v="106"/>
    <d v="2016-06-06T00:00:00"/>
    <x v="0"/>
    <x v="108"/>
    <x v="108"/>
    <x v="2"/>
    <s v="United States"/>
    <x v="69"/>
    <s v="Minnesota"/>
    <n v="55044"/>
    <x v="2"/>
    <s v="FUR-CH-10004063"/>
    <x v="0"/>
    <x v="1"/>
    <s v="Global Deluxe High-Back Manager's Chair"/>
    <n v="2001.8600000000001"/>
    <n v="7"/>
    <n v="0"/>
    <n v="580.53939999999989"/>
    <s v="Kelly Williams"/>
    <s v="No"/>
    <s v="2016 / 06"/>
  </r>
  <r>
    <n v="246"/>
    <x v="113"/>
    <x v="106"/>
    <d v="2016-06-06T00:00:00"/>
    <x v="0"/>
    <x v="108"/>
    <x v="108"/>
    <x v="2"/>
    <s v="United States"/>
    <x v="69"/>
    <s v="Minnesota"/>
    <n v="55044"/>
    <x v="2"/>
    <s v="OFF-ST-10002276"/>
    <x v="1"/>
    <x v="4"/>
    <s v="Safco Steel Mobile File Cart"/>
    <n v="166.72"/>
    <n v="2"/>
    <n v="0"/>
    <n v="41.680000000000007"/>
    <s v="Kelly Williams"/>
    <s v="No"/>
    <s v="2016 / 06"/>
  </r>
  <r>
    <n v="247"/>
    <x v="113"/>
    <x v="106"/>
    <d v="2016-06-06T00:00:00"/>
    <x v="0"/>
    <x v="108"/>
    <x v="108"/>
    <x v="2"/>
    <s v="United States"/>
    <x v="69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s v="Kelly Williams"/>
    <s v="No"/>
    <s v="2016 / 06"/>
  </r>
  <r>
    <n v="248"/>
    <x v="113"/>
    <x v="106"/>
    <d v="2016-06-06T00:00:00"/>
    <x v="0"/>
    <x v="108"/>
    <x v="108"/>
    <x v="2"/>
    <s v="United States"/>
    <x v="69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s v="Kelly Williams"/>
    <s v="No"/>
    <s v="2016 / 06"/>
  </r>
  <r>
    <n v="249"/>
    <x v="113"/>
    <x v="106"/>
    <d v="2016-06-06T00:00:00"/>
    <x v="0"/>
    <x v="108"/>
    <x v="108"/>
    <x v="2"/>
    <s v="United States"/>
    <x v="69"/>
    <s v="Minnesota"/>
    <n v="55044"/>
    <x v="2"/>
    <s v="OFF-PA-10000061"/>
    <x v="1"/>
    <x v="10"/>
    <s v="Xerox 205"/>
    <n v="25.92"/>
    <n v="4"/>
    <n v="0"/>
    <n v="12.441600000000001"/>
    <s v="Kelly Williams"/>
    <s v="No"/>
    <s v="2016 / 06"/>
  </r>
  <r>
    <n v="250"/>
    <x v="114"/>
    <x v="107"/>
    <d v="2018-12-15T00:00:00"/>
    <x v="0"/>
    <x v="109"/>
    <x v="109"/>
    <x v="0"/>
    <s v="United States"/>
    <x v="8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s v="No"/>
    <s v="2018 / 12"/>
  </r>
  <r>
    <n v="251"/>
    <x v="115"/>
    <x v="108"/>
    <d v="2018-09-17T00:00:00"/>
    <x v="1"/>
    <x v="110"/>
    <x v="110"/>
    <x v="0"/>
    <s v="United States"/>
    <x v="70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s v="Anna Andreadi"/>
    <s v="No"/>
    <s v="2018 / 09"/>
  </r>
  <r>
    <n v="252"/>
    <x v="115"/>
    <x v="108"/>
    <d v="2018-09-17T00:00:00"/>
    <x v="1"/>
    <x v="110"/>
    <x v="110"/>
    <x v="0"/>
    <s v="United States"/>
    <x v="70"/>
    <s v="California"/>
    <n v="92037"/>
    <x v="1"/>
    <s v="TEC-AC-10003832"/>
    <x v="2"/>
    <x v="11"/>
    <s v="Logitech P710e Mobile Speakerphone"/>
    <n v="3347.37"/>
    <n v="13"/>
    <n v="0"/>
    <n v="636.0002999999997"/>
    <s v="Anna Andreadi"/>
    <s v="No"/>
    <s v="2018 / 09"/>
  </r>
  <r>
    <n v="253"/>
    <x v="116"/>
    <x v="107"/>
    <d v="2018-12-13T00:00:00"/>
    <x v="2"/>
    <x v="111"/>
    <x v="111"/>
    <x v="0"/>
    <s v="United States"/>
    <x v="20"/>
    <s v="New York"/>
    <n v="10024"/>
    <x v="3"/>
    <s v="OFF-ST-10001228"/>
    <x v="1"/>
    <x v="4"/>
    <s v="Fellowes Personal Hanging Folder Files, Navy"/>
    <n v="80.58"/>
    <n v="6"/>
    <n v="0"/>
    <n v="22.562400000000004"/>
    <s v="Chuck Magee"/>
    <s v="No"/>
    <s v="2018 / 12"/>
  </r>
  <r>
    <n v="254"/>
    <x v="116"/>
    <x v="107"/>
    <d v="2018-12-13T00:00:00"/>
    <x v="2"/>
    <x v="111"/>
    <x v="111"/>
    <x v="0"/>
    <s v="United States"/>
    <x v="20"/>
    <s v="New York"/>
    <n v="10024"/>
    <x v="3"/>
    <s v="OFF-EN-10003296"/>
    <x v="1"/>
    <x v="12"/>
    <s v="Tyvek Side-Opening Peel &amp; Seel Expanding Envelopes"/>
    <n v="361.92"/>
    <n v="4"/>
    <n v="0"/>
    <n v="162.864"/>
    <s v="Chuck Magee"/>
    <s v="No"/>
    <s v="2018 / 12"/>
  </r>
  <r>
    <n v="255"/>
    <x v="117"/>
    <x v="109"/>
    <d v="2017-12-04T00:00:00"/>
    <x v="1"/>
    <x v="112"/>
    <x v="112"/>
    <x v="1"/>
    <s v="United States"/>
    <x v="22"/>
    <s v="Illinois"/>
    <n v="60623"/>
    <x v="2"/>
    <s v="FUR-FU-10002505"/>
    <x v="0"/>
    <x v="5"/>
    <s v="Eldon 100 Class Desk Accessories"/>
    <n v="12.132000000000001"/>
    <n v="9"/>
    <n v="0.6"/>
    <n v="-8.4923999999999982"/>
    <s v="Kelly Williams"/>
    <s v="No"/>
    <s v="2017 / 11"/>
  </r>
  <r>
    <n v="256"/>
    <x v="117"/>
    <x v="109"/>
    <d v="2017-12-04T00:00:00"/>
    <x v="1"/>
    <x v="112"/>
    <x v="112"/>
    <x v="1"/>
    <s v="United States"/>
    <x v="22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s v="Kelly Williams"/>
    <s v="No"/>
    <s v="2017 / 11"/>
  </r>
  <r>
    <n v="257"/>
    <x v="117"/>
    <x v="109"/>
    <d v="2017-12-04T00:00:00"/>
    <x v="1"/>
    <x v="112"/>
    <x v="112"/>
    <x v="1"/>
    <s v="United States"/>
    <x v="22"/>
    <s v="Illinois"/>
    <n v="60623"/>
    <x v="2"/>
    <s v="OFF-ST-10001590"/>
    <x v="1"/>
    <x v="4"/>
    <s v="Tenex Personal Project File with Scoop Front Design, Black"/>
    <n v="53.92"/>
    <n v="5"/>
    <n v="0.2"/>
    <n v="4.0439999999999969"/>
    <s v="Kelly Williams"/>
    <s v="No"/>
    <s v="2017 / 11"/>
  </r>
  <r>
    <n v="258"/>
    <x v="117"/>
    <x v="109"/>
    <d v="2017-12-04T00:00:00"/>
    <x v="1"/>
    <x v="112"/>
    <x v="112"/>
    <x v="1"/>
    <s v="United States"/>
    <x v="22"/>
    <s v="Illinois"/>
    <n v="60623"/>
    <x v="2"/>
    <s v="TEC-PH-10001580"/>
    <x v="2"/>
    <x v="7"/>
    <s v="Logitech Mobile Speakerphone P710e - speaker phone"/>
    <n v="647.904"/>
    <n v="6"/>
    <n v="0.2"/>
    <n v="56.691599999999966"/>
    <s v="Kelly Williams"/>
    <s v="No"/>
    <s v="2017 / 11"/>
  </r>
  <r>
    <n v="259"/>
    <x v="118"/>
    <x v="96"/>
    <d v="2019-12-03T00:00:00"/>
    <x v="0"/>
    <x v="113"/>
    <x v="113"/>
    <x v="0"/>
    <s v="United States"/>
    <x v="20"/>
    <s v="New York"/>
    <n v="10009"/>
    <x v="3"/>
    <s v="TEC-AC-10000290"/>
    <x v="2"/>
    <x v="11"/>
    <s v="Sabrent 4-Port USB 2.0 Hub"/>
    <n v="20.37"/>
    <n v="3"/>
    <n v="0"/>
    <n v="6.9258000000000006"/>
    <s v="Chuck Magee"/>
    <s v="No"/>
    <s v="2019 / 12"/>
  </r>
  <r>
    <n v="260"/>
    <x v="118"/>
    <x v="96"/>
    <d v="2019-12-03T00:00:00"/>
    <x v="0"/>
    <x v="113"/>
    <x v="113"/>
    <x v="0"/>
    <s v="United States"/>
    <x v="20"/>
    <s v="New York"/>
    <n v="10009"/>
    <x v="3"/>
    <s v="OFF-ST-10002790"/>
    <x v="1"/>
    <x v="4"/>
    <s v="Safco Industrial Shelving"/>
    <n v="221.54999999999998"/>
    <n v="3"/>
    <n v="0"/>
    <n v="6.6465000000000174"/>
    <s v="Chuck Magee"/>
    <s v="No"/>
    <s v="2019 / 12"/>
  </r>
  <r>
    <n v="261"/>
    <x v="118"/>
    <x v="96"/>
    <d v="2019-12-03T00:00:00"/>
    <x v="0"/>
    <x v="113"/>
    <x v="113"/>
    <x v="0"/>
    <s v="United States"/>
    <x v="20"/>
    <s v="New York"/>
    <n v="10009"/>
    <x v="3"/>
    <s v="OFF-BI-10003460"/>
    <x v="1"/>
    <x v="8"/>
    <s v="Acco 3-Hole Punch"/>
    <n v="17.52"/>
    <n v="5"/>
    <n v="0.2"/>
    <n v="6.1319999999999988"/>
    <s v="Chuck Magee"/>
    <s v="No"/>
    <s v="2019 / 12"/>
  </r>
  <r>
    <n v="262"/>
    <x v="119"/>
    <x v="110"/>
    <d v="2019-06-12T00:00:00"/>
    <x v="1"/>
    <x v="114"/>
    <x v="114"/>
    <x v="1"/>
    <s v="United States"/>
    <x v="45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s v="Kelly Williams"/>
    <s v="No"/>
    <s v="2019 / 06"/>
  </r>
  <r>
    <n v="263"/>
    <x v="120"/>
    <x v="111"/>
    <d v="2016-09-21T00:00:00"/>
    <x v="0"/>
    <x v="115"/>
    <x v="115"/>
    <x v="1"/>
    <s v="United States"/>
    <x v="12"/>
    <s v="Texas"/>
    <n v="77036"/>
    <x v="2"/>
    <s v="TEC-MA-10000822"/>
    <x v="2"/>
    <x v="15"/>
    <s v="Lexmark MX611dhe Monochrome Laser Printer"/>
    <n v="3059.982"/>
    <n v="3"/>
    <n v="0.4"/>
    <n v="-509.99700000000075"/>
    <s v="Kelly Williams"/>
    <s v="No"/>
    <s v="2016 / 09"/>
  </r>
  <r>
    <n v="264"/>
    <x v="120"/>
    <x v="111"/>
    <d v="2016-09-21T00:00:00"/>
    <x v="0"/>
    <x v="115"/>
    <x v="115"/>
    <x v="1"/>
    <s v="United States"/>
    <x v="12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s v="Kelly Williams"/>
    <s v="No"/>
    <s v="2016 / 09"/>
  </r>
  <r>
    <n v="265"/>
    <x v="121"/>
    <x v="112"/>
    <d v="2018-06-13T00:00:00"/>
    <x v="1"/>
    <x v="116"/>
    <x v="116"/>
    <x v="0"/>
    <s v="United States"/>
    <x v="22"/>
    <s v="Illinois"/>
    <n v="60610"/>
    <x v="2"/>
    <s v="TEC-PH-10001433"/>
    <x v="2"/>
    <x v="7"/>
    <s v="Cisco Small Business SPA 502G VoIP phone"/>
    <n v="328.22399999999999"/>
    <n v="4"/>
    <n v="0.2"/>
    <n v="28.7196"/>
    <s v="Kelly Williams"/>
    <s v="No"/>
    <s v="2018 / 06"/>
  </r>
  <r>
    <n v="266"/>
    <x v="122"/>
    <x v="113"/>
    <d v="2017-11-15T00:00:00"/>
    <x v="1"/>
    <x v="117"/>
    <x v="117"/>
    <x v="0"/>
    <s v="United States"/>
    <x v="71"/>
    <s v="California"/>
    <n v="94513"/>
    <x v="1"/>
    <s v="TEC-AC-10004469"/>
    <x v="2"/>
    <x v="11"/>
    <s v="Microsoft Sculpt Comfort Mouse"/>
    <n v="79.900000000000006"/>
    <n v="2"/>
    <n v="0"/>
    <n v="35.156000000000006"/>
    <s v="Anna Andreadi"/>
    <s v="No"/>
    <s v="2017 / 11"/>
  </r>
  <r>
    <n v="267"/>
    <x v="123"/>
    <x v="114"/>
    <d v="2019-06-20T00:00:00"/>
    <x v="1"/>
    <x v="118"/>
    <x v="118"/>
    <x v="1"/>
    <s v="United States"/>
    <x v="72"/>
    <s v="North Carolina"/>
    <n v="27514"/>
    <x v="0"/>
    <s v="OFF-AR-10003602"/>
    <x v="1"/>
    <x v="6"/>
    <s v="Quartet Omega Colored Chalk, 12/Pack"/>
    <n v="14.015999999999998"/>
    <n v="3"/>
    <n v="0.2"/>
    <n v="4.7303999999999995"/>
    <s v="Cassandra Brandow"/>
    <s v="No"/>
    <s v="2019 / 06"/>
  </r>
  <r>
    <n v="268"/>
    <x v="124"/>
    <x v="115"/>
    <d v="2018-01-28T00:00:00"/>
    <x v="1"/>
    <x v="38"/>
    <x v="38"/>
    <x v="0"/>
    <s v="United States"/>
    <x v="73"/>
    <s v="New Jersey"/>
    <n v="7960"/>
    <x v="3"/>
    <s v="OFF-FA-10003472"/>
    <x v="1"/>
    <x v="13"/>
    <s v="Bagged Rubber Bands"/>
    <n v="7.5600000000000005"/>
    <n v="6"/>
    <n v="0"/>
    <n v="0.3024"/>
    <s v="Chuck Magee"/>
    <s v="No"/>
    <s v="2018 / 01"/>
  </r>
  <r>
    <n v="269"/>
    <x v="125"/>
    <x v="34"/>
    <d v="2019-12-13T00:00:00"/>
    <x v="1"/>
    <x v="119"/>
    <x v="119"/>
    <x v="1"/>
    <s v="United States"/>
    <x v="74"/>
    <s v="Ohio"/>
    <n v="45231"/>
    <x v="3"/>
    <s v="OFF-ST-10004180"/>
    <x v="1"/>
    <x v="4"/>
    <s v="Safco Commercial Shelving"/>
    <n v="37.207999999999998"/>
    <n v="1"/>
    <n v="0.2"/>
    <n v="-7.4416000000000011"/>
    <s v="Chuck Magee"/>
    <s v="No"/>
    <s v="2019 / 12"/>
  </r>
  <r>
    <n v="270"/>
    <x v="125"/>
    <x v="34"/>
    <d v="2019-12-13T00:00:00"/>
    <x v="1"/>
    <x v="119"/>
    <x v="119"/>
    <x v="1"/>
    <s v="United States"/>
    <x v="74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s v="No"/>
    <s v="2019 / 12"/>
  </r>
  <r>
    <n v="271"/>
    <x v="126"/>
    <x v="116"/>
    <d v="2020-01-02T00:00:00"/>
    <x v="0"/>
    <x v="120"/>
    <x v="120"/>
    <x v="1"/>
    <s v="United States"/>
    <x v="8"/>
    <s v="California"/>
    <n v="94110"/>
    <x v="1"/>
    <s v="OFF-ST-10003208"/>
    <x v="1"/>
    <x v="4"/>
    <s v="Adjustable Depth Letter/Legal Cart"/>
    <n v="725.84"/>
    <n v="4"/>
    <n v="0"/>
    <n v="210.4935999999999"/>
    <s v="Anna Andreadi"/>
    <s v="No"/>
    <s v="2019 / 12"/>
  </r>
  <r>
    <n v="272"/>
    <x v="127"/>
    <x v="117"/>
    <d v="2017-07-31T00:00:00"/>
    <x v="2"/>
    <x v="66"/>
    <x v="66"/>
    <x v="0"/>
    <s v="United States"/>
    <x v="8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s v="Anna Andreadi"/>
    <s v="No"/>
    <s v="2017 / 07"/>
  </r>
  <r>
    <n v="273"/>
    <x v="127"/>
    <x v="117"/>
    <d v="2017-07-31T00:00:00"/>
    <x v="2"/>
    <x v="66"/>
    <x v="66"/>
    <x v="0"/>
    <s v="United States"/>
    <x v="8"/>
    <s v="California"/>
    <n v="94109"/>
    <x v="1"/>
    <s v="FUR-FU-10003274"/>
    <x v="0"/>
    <x v="5"/>
    <s v="Regeneration Desk Collection"/>
    <n v="5.28"/>
    <n v="3"/>
    <n v="0"/>
    <n v="2.3232000000000004"/>
    <s v="Anna Andreadi"/>
    <s v="No"/>
    <s v="2017 / 07"/>
  </r>
  <r>
    <n v="274"/>
    <x v="127"/>
    <x v="117"/>
    <d v="2017-07-31T00:00:00"/>
    <x v="2"/>
    <x v="66"/>
    <x v="66"/>
    <x v="0"/>
    <s v="United States"/>
    <x v="8"/>
    <s v="California"/>
    <n v="94109"/>
    <x v="1"/>
    <s v="OFF-BI-10002557"/>
    <x v="1"/>
    <x v="8"/>
    <s v="Presstex Flexible Ring Binders"/>
    <n v="10.92"/>
    <n v="3"/>
    <n v="0.2"/>
    <n v="4.0949999999999989"/>
    <s v="Anna Andreadi"/>
    <s v="No"/>
    <s v="2017 / 07"/>
  </r>
  <r>
    <n v="275"/>
    <x v="128"/>
    <x v="118"/>
    <d v="2019-09-17T00:00:00"/>
    <x v="2"/>
    <x v="121"/>
    <x v="121"/>
    <x v="1"/>
    <s v="United States"/>
    <x v="75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s v="Anna Andreadi"/>
    <s v="No"/>
    <s v="2019 / 09"/>
  </r>
  <r>
    <n v="276"/>
    <x v="128"/>
    <x v="118"/>
    <d v="2019-09-17T00:00:00"/>
    <x v="2"/>
    <x v="121"/>
    <x v="121"/>
    <x v="1"/>
    <s v="United States"/>
    <x v="75"/>
    <s v="California"/>
    <n v="90301"/>
    <x v="1"/>
    <s v="OFF-AR-10001427"/>
    <x v="1"/>
    <x v="6"/>
    <s v="Newell 330"/>
    <n v="5.98"/>
    <n v="1"/>
    <n v="0"/>
    <n v="1.5548000000000002"/>
    <s v="Anna Andreadi"/>
    <s v="No"/>
    <s v="2019 / 09"/>
  </r>
  <r>
    <n v="277"/>
    <x v="129"/>
    <x v="119"/>
    <d v="2019-10-17T00:00:00"/>
    <x v="1"/>
    <x v="122"/>
    <x v="122"/>
    <x v="1"/>
    <s v="United States"/>
    <x v="10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s v="Chuck Magee"/>
    <s v="No"/>
    <s v="2019 / 10"/>
  </r>
  <r>
    <n v="278"/>
    <x v="129"/>
    <x v="119"/>
    <d v="2019-10-17T00:00:00"/>
    <x v="1"/>
    <x v="122"/>
    <x v="122"/>
    <x v="1"/>
    <s v="United States"/>
    <x v="10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s v="No"/>
    <s v="2019 / 10"/>
  </r>
  <r>
    <n v="279"/>
    <x v="129"/>
    <x v="119"/>
    <d v="2019-10-17T00:00:00"/>
    <x v="1"/>
    <x v="122"/>
    <x v="122"/>
    <x v="1"/>
    <s v="United States"/>
    <x v="10"/>
    <s v="Pennsylvania"/>
    <n v="19140"/>
    <x v="3"/>
    <s v="OFF-ST-10000876"/>
    <x v="1"/>
    <x v="4"/>
    <s v="Eldon Simplefile Box Office"/>
    <n v="59.712000000000003"/>
    <n v="6"/>
    <n v="0.2"/>
    <n v="5.9711999999999996"/>
    <s v="Chuck Magee"/>
    <s v="No"/>
    <s v="2019 / 10"/>
  </r>
  <r>
    <n v="280"/>
    <x v="129"/>
    <x v="119"/>
    <d v="2019-10-17T00:00:00"/>
    <x v="1"/>
    <x v="122"/>
    <x v="122"/>
    <x v="1"/>
    <s v="United States"/>
    <x v="10"/>
    <s v="Pennsylvania"/>
    <n v="19140"/>
    <x v="3"/>
    <s v="OFF-LA-10002043"/>
    <x v="1"/>
    <x v="2"/>
    <s v="Avery 489"/>
    <n v="24.839999999999996"/>
    <n v="3"/>
    <n v="0.2"/>
    <n v="8.6940000000000008"/>
    <s v="Chuck Magee"/>
    <s v="No"/>
    <s v="2019 / 10"/>
  </r>
  <r>
    <n v="281"/>
    <x v="130"/>
    <x v="120"/>
    <d v="2017-09-28T00:00:00"/>
    <x v="0"/>
    <x v="56"/>
    <x v="56"/>
    <x v="0"/>
    <s v="United States"/>
    <x v="12"/>
    <s v="Texas"/>
    <n v="77070"/>
    <x v="2"/>
    <s v="OFF-BI-10004967"/>
    <x v="1"/>
    <x v="8"/>
    <s v="Round Ring Binders"/>
    <n v="2.0799999999999996"/>
    <n v="5"/>
    <n v="0.8"/>
    <n v="-3.4320000000000004"/>
    <s v="Kelly Williams"/>
    <s v="No"/>
    <s v="2017 / 09"/>
  </r>
  <r>
    <n v="282"/>
    <x v="130"/>
    <x v="120"/>
    <d v="2017-09-28T00:00:00"/>
    <x v="0"/>
    <x v="56"/>
    <x v="56"/>
    <x v="0"/>
    <s v="United States"/>
    <x v="12"/>
    <s v="Texas"/>
    <n v="77070"/>
    <x v="2"/>
    <s v="TEC-PH-10001760"/>
    <x v="2"/>
    <x v="7"/>
    <s v="Bose SoundLink Bluetooth Speaker"/>
    <n v="1114.4000000000001"/>
    <n v="7"/>
    <n v="0.2"/>
    <n v="376.11"/>
    <s v="Kelly Williams"/>
    <s v="No"/>
    <s v="2017 / 09"/>
  </r>
  <r>
    <n v="283"/>
    <x v="131"/>
    <x v="121"/>
    <d v="2017-11-06T00:00:00"/>
    <x v="1"/>
    <x v="123"/>
    <x v="123"/>
    <x v="0"/>
    <s v="United States"/>
    <x v="1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s v="Anna Andreadi"/>
    <s v="No"/>
    <s v="2017 / 11"/>
  </r>
  <r>
    <n v="284"/>
    <x v="132"/>
    <x v="120"/>
    <d v="2017-10-02T00:00:00"/>
    <x v="1"/>
    <x v="14"/>
    <x v="14"/>
    <x v="0"/>
    <s v="United States"/>
    <x v="32"/>
    <s v="Oregon"/>
    <n v="97206"/>
    <x v="1"/>
    <s v="OFF-PA-10000474"/>
    <x v="1"/>
    <x v="10"/>
    <s v="Easy-staple paper"/>
    <n v="141.76"/>
    <n v="5"/>
    <n v="0.2"/>
    <n v="47.843999999999994"/>
    <s v="Anna Andreadi"/>
    <s v="No"/>
    <s v="2017 / 09"/>
  </r>
  <r>
    <n v="285"/>
    <x v="132"/>
    <x v="120"/>
    <d v="2017-10-02T00:00:00"/>
    <x v="1"/>
    <x v="14"/>
    <x v="14"/>
    <x v="0"/>
    <s v="United States"/>
    <x v="32"/>
    <s v="Oregon"/>
    <n v="97206"/>
    <x v="1"/>
    <s v="TEC-AC-10001956"/>
    <x v="2"/>
    <x v="11"/>
    <s v="Microsoft Arc Touch Mouse"/>
    <n v="239.80000000000004"/>
    <n v="5"/>
    <n v="0.2"/>
    <n v="47.959999999999987"/>
    <s v="Anna Andreadi"/>
    <s v="No"/>
    <s v="2017 / 09"/>
  </r>
  <r>
    <n v="286"/>
    <x v="132"/>
    <x v="120"/>
    <d v="2017-10-02T00:00:00"/>
    <x v="1"/>
    <x v="14"/>
    <x v="14"/>
    <x v="0"/>
    <s v="United States"/>
    <x v="32"/>
    <s v="Oregon"/>
    <n v="97206"/>
    <x v="1"/>
    <s v="OFF-PA-10004100"/>
    <x v="1"/>
    <x v="10"/>
    <s v="Xerox 216"/>
    <n v="31.104000000000006"/>
    <n v="6"/>
    <n v="0.2"/>
    <n v="10.8864"/>
    <s v="Anna Andreadi"/>
    <s v="No"/>
    <s v="2017 / 09"/>
  </r>
  <r>
    <n v="287"/>
    <x v="133"/>
    <x v="122"/>
    <d v="2018-12-20T00:00:00"/>
    <x v="0"/>
    <x v="124"/>
    <x v="124"/>
    <x v="1"/>
    <s v="United States"/>
    <x v="76"/>
    <s v="Florida"/>
    <n v="33319"/>
    <x v="0"/>
    <s v="OFF-BI-10000778"/>
    <x v="1"/>
    <x v="8"/>
    <s v="GBC VeloBinder Electric Binding Machine"/>
    <n v="254.05800000000002"/>
    <n v="7"/>
    <n v="0.7"/>
    <n v="-169.3719999999999"/>
    <s v="Cassandra Brandow"/>
    <s v="No"/>
    <s v="2018 / 12"/>
  </r>
  <r>
    <n v="288"/>
    <x v="133"/>
    <x v="122"/>
    <d v="2018-12-20T00:00:00"/>
    <x v="0"/>
    <x v="124"/>
    <x v="124"/>
    <x v="1"/>
    <s v="United States"/>
    <x v="76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s v="No"/>
    <s v="2018 / 12"/>
  </r>
  <r>
    <n v="289"/>
    <x v="133"/>
    <x v="122"/>
    <d v="2018-12-20T00:00:00"/>
    <x v="0"/>
    <x v="124"/>
    <x v="124"/>
    <x v="1"/>
    <s v="United States"/>
    <x v="76"/>
    <s v="Florida"/>
    <n v="33319"/>
    <x v="0"/>
    <s v="OFF-SU-10000646"/>
    <x v="1"/>
    <x v="14"/>
    <s v="Premier Automatic Letter Opener"/>
    <n v="961.48000000000013"/>
    <n v="5"/>
    <n v="0.2"/>
    <n v="-204.31449999999995"/>
    <s v="Cassandra Brandow"/>
    <s v="No"/>
    <s v="2018 / 12"/>
  </r>
  <r>
    <n v="290"/>
    <x v="134"/>
    <x v="73"/>
    <d v="2018-11-24T00:00:00"/>
    <x v="0"/>
    <x v="125"/>
    <x v="125"/>
    <x v="2"/>
    <s v="United States"/>
    <x v="38"/>
    <s v="Ohio"/>
    <n v="43229"/>
    <x v="3"/>
    <s v="OFF-FA-10002983"/>
    <x v="1"/>
    <x v="13"/>
    <s v="Advantus SlideClip Paper Clips"/>
    <n v="19.096"/>
    <n v="7"/>
    <n v="0.2"/>
    <n v="6.6835999999999993"/>
    <s v="Chuck Magee"/>
    <s v="No"/>
    <s v="2018 / 11"/>
  </r>
  <r>
    <n v="291"/>
    <x v="134"/>
    <x v="73"/>
    <d v="2018-11-24T00:00:00"/>
    <x v="0"/>
    <x v="125"/>
    <x v="125"/>
    <x v="2"/>
    <s v="United States"/>
    <x v="38"/>
    <s v="Ohio"/>
    <n v="43229"/>
    <x v="3"/>
    <s v="OFF-LA-10004689"/>
    <x v="1"/>
    <x v="2"/>
    <s v="Avery 512"/>
    <n v="18.496000000000002"/>
    <n v="8"/>
    <n v="0.2"/>
    <n v="6.2423999999999999"/>
    <s v="Chuck Magee"/>
    <s v="No"/>
    <s v="2018 / 11"/>
  </r>
  <r>
    <n v="292"/>
    <x v="134"/>
    <x v="73"/>
    <d v="2018-11-24T00:00:00"/>
    <x v="0"/>
    <x v="125"/>
    <x v="125"/>
    <x v="2"/>
    <s v="United States"/>
    <x v="38"/>
    <s v="Ohio"/>
    <n v="43229"/>
    <x v="3"/>
    <s v="TEC-AC-10002001"/>
    <x v="2"/>
    <x v="11"/>
    <s v="Logitech Wireless Gaming Headset G930"/>
    <n v="255.98400000000004"/>
    <n v="2"/>
    <n v="0.2"/>
    <n v="54.396600000000007"/>
    <s v="Chuck Magee"/>
    <s v="No"/>
    <s v="2018 / 11"/>
  </r>
  <r>
    <n v="293"/>
    <x v="134"/>
    <x v="73"/>
    <d v="2018-11-24T00:00:00"/>
    <x v="0"/>
    <x v="125"/>
    <x v="125"/>
    <x v="2"/>
    <s v="United States"/>
    <x v="38"/>
    <s v="Ohio"/>
    <n v="43229"/>
    <x v="3"/>
    <s v="FUR-BO-10004709"/>
    <x v="0"/>
    <x v="0"/>
    <s v="Bush Westfield Collection Bookcases, Medium Cherry Finish"/>
    <n v="86.97"/>
    <n v="3"/>
    <n v="0.5"/>
    <n v="-48.703199999999995"/>
    <s v="Chuck Magee"/>
    <s v="No"/>
    <s v="2018 / 11"/>
  </r>
  <r>
    <n v="294"/>
    <x v="135"/>
    <x v="58"/>
    <d v="2016-12-28T00:00:00"/>
    <x v="2"/>
    <x v="126"/>
    <x v="126"/>
    <x v="1"/>
    <s v="United States"/>
    <x v="77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s v="Anna Andreadi"/>
    <s v="No"/>
    <s v="2016 / 12"/>
  </r>
  <r>
    <n v="295"/>
    <x v="135"/>
    <x v="58"/>
    <d v="2016-12-28T00:00:00"/>
    <x v="2"/>
    <x v="126"/>
    <x v="126"/>
    <x v="1"/>
    <s v="United States"/>
    <x v="77"/>
    <s v="Colorado"/>
    <n v="80906"/>
    <x v="1"/>
    <s v="FUR-CH-10001891"/>
    <x v="0"/>
    <x v="1"/>
    <s v="Global Deluxe Office Fabric Chairs"/>
    <n v="230.35200000000003"/>
    <n v="3"/>
    <n v="0.2"/>
    <n v="20.155800000000013"/>
    <s v="Anna Andreadi"/>
    <s v="No"/>
    <s v="2016 / 12"/>
  </r>
  <r>
    <n v="296"/>
    <x v="135"/>
    <x v="58"/>
    <d v="2016-12-28T00:00:00"/>
    <x v="2"/>
    <x v="126"/>
    <x v="126"/>
    <x v="1"/>
    <s v="United States"/>
    <x v="77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s v="Anna Andreadi"/>
    <s v="No"/>
    <s v="2016 / 12"/>
  </r>
  <r>
    <n v="297"/>
    <x v="135"/>
    <x v="58"/>
    <d v="2016-12-28T00:00:00"/>
    <x v="2"/>
    <x v="126"/>
    <x v="126"/>
    <x v="1"/>
    <s v="United States"/>
    <x v="77"/>
    <s v="Colorado"/>
    <n v="80906"/>
    <x v="1"/>
    <s v="OFF-BI-10004593"/>
    <x v="1"/>
    <x v="8"/>
    <s v="Ibico Laser Imprintable Binding System Covers"/>
    <n v="78.600000000000009"/>
    <n v="5"/>
    <n v="0.7"/>
    <n v="-62.88000000000001"/>
    <s v="Anna Andreadi"/>
    <s v="No"/>
    <s v="2016 / 12"/>
  </r>
  <r>
    <n v="298"/>
    <x v="135"/>
    <x v="58"/>
    <d v="2016-12-28T00:00:00"/>
    <x v="2"/>
    <x v="126"/>
    <x v="126"/>
    <x v="1"/>
    <s v="United States"/>
    <x v="77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s v="Anna Andreadi"/>
    <s v="No"/>
    <s v="2016 / 12"/>
  </r>
  <r>
    <n v="299"/>
    <x v="136"/>
    <x v="99"/>
    <d v="2018-11-03T00:00:00"/>
    <x v="1"/>
    <x v="63"/>
    <x v="63"/>
    <x v="1"/>
    <s v="United States"/>
    <x v="78"/>
    <s v="New Jersey"/>
    <n v="7109"/>
    <x v="3"/>
    <s v="OFF-PA-10002105"/>
    <x v="1"/>
    <x v="10"/>
    <s v="Xerox 223"/>
    <n v="32.400000000000006"/>
    <n v="5"/>
    <n v="0"/>
    <n v="15.552000000000001"/>
    <s v="Chuck Magee"/>
    <s v="No"/>
    <s v="2018 / 10"/>
  </r>
  <r>
    <n v="300"/>
    <x v="136"/>
    <x v="99"/>
    <d v="2018-11-03T00:00:00"/>
    <x v="1"/>
    <x v="63"/>
    <x v="63"/>
    <x v="1"/>
    <s v="United States"/>
    <x v="78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s v="Chuck Magee"/>
    <s v="No"/>
    <s v="2018 / 10"/>
  </r>
  <r>
    <n v="301"/>
    <x v="136"/>
    <x v="99"/>
    <d v="2018-11-03T00:00:00"/>
    <x v="1"/>
    <x v="63"/>
    <x v="63"/>
    <x v="1"/>
    <s v="United States"/>
    <x v="78"/>
    <s v="New Jersey"/>
    <n v="7109"/>
    <x v="3"/>
    <s v="OFF-PA-10004243"/>
    <x v="1"/>
    <x v="10"/>
    <s v="Xerox 1939"/>
    <n v="56.91"/>
    <n v="3"/>
    <n v="0"/>
    <n v="27.316799999999997"/>
    <s v="Chuck Magee"/>
    <s v="No"/>
    <s v="2018 / 10"/>
  </r>
  <r>
    <n v="302"/>
    <x v="136"/>
    <x v="99"/>
    <d v="2018-11-03T00:00:00"/>
    <x v="1"/>
    <x v="63"/>
    <x v="63"/>
    <x v="1"/>
    <s v="United States"/>
    <x v="78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s v="Chuck Magee"/>
    <s v="No"/>
    <s v="2018 / 10"/>
  </r>
  <r>
    <n v="303"/>
    <x v="136"/>
    <x v="99"/>
    <d v="2018-11-03T00:00:00"/>
    <x v="1"/>
    <x v="63"/>
    <x v="63"/>
    <x v="1"/>
    <s v="United States"/>
    <x v="78"/>
    <s v="New Jersey"/>
    <n v="7109"/>
    <x v="3"/>
    <s v="OFF-BI-10002706"/>
    <x v="1"/>
    <x v="8"/>
    <s v="Avery Premier Heavy-Duty Binder with Round Locking Rings"/>
    <n v="14.28"/>
    <n v="1"/>
    <n v="0"/>
    <n v="6.5687999999999995"/>
    <s v="Chuck Magee"/>
    <s v="No"/>
    <s v="2018 / 10"/>
  </r>
  <r>
    <n v="304"/>
    <x v="137"/>
    <x v="123"/>
    <d v="2019-11-23T00:00:00"/>
    <x v="1"/>
    <x v="101"/>
    <x v="101"/>
    <x v="0"/>
    <s v="United States"/>
    <x v="22"/>
    <s v="Illinois"/>
    <n v="60623"/>
    <x v="2"/>
    <s v="FUR-TA-10002533"/>
    <x v="0"/>
    <x v="3"/>
    <s v="BPI Conference Tables"/>
    <n v="219.07500000000002"/>
    <n v="3"/>
    <n v="0.5"/>
    <n v="-131.44500000000005"/>
    <s v="Kelly Williams"/>
    <s v="No"/>
    <s v="2019 / 11"/>
  </r>
  <r>
    <n v="305"/>
    <x v="138"/>
    <x v="124"/>
    <d v="2017-05-09T00:00:00"/>
    <x v="0"/>
    <x v="127"/>
    <x v="127"/>
    <x v="1"/>
    <s v="United States"/>
    <x v="20"/>
    <s v="New York"/>
    <n v="10024"/>
    <x v="3"/>
    <s v="FUR-FU-10002671"/>
    <x v="0"/>
    <x v="5"/>
    <s v="Electrix 20W Halogen Replacement Bulb for Zoom-In Desk Lamp"/>
    <n v="26.8"/>
    <n v="2"/>
    <n v="0"/>
    <n v="12.863999999999999"/>
    <s v="Chuck Magee"/>
    <s v="No"/>
    <s v="2017 / 05"/>
  </r>
  <r>
    <n v="306"/>
    <x v="139"/>
    <x v="125"/>
    <d v="2017-01-04T00:00:00"/>
    <x v="1"/>
    <x v="33"/>
    <x v="33"/>
    <x v="1"/>
    <s v="United States"/>
    <x v="79"/>
    <s v="Michigan"/>
    <n v="48180"/>
    <x v="2"/>
    <s v="OFF-AR-10003651"/>
    <x v="1"/>
    <x v="6"/>
    <s v="Newell 350"/>
    <n v="9.84"/>
    <n v="3"/>
    <n v="0"/>
    <n v="2.8535999999999988"/>
    <s v="Kelly Williams"/>
    <s v="No"/>
    <s v="2016 / 12"/>
  </r>
  <r>
    <n v="307"/>
    <x v="140"/>
    <x v="106"/>
    <d v="2016-06-06T00:00:00"/>
    <x v="1"/>
    <x v="128"/>
    <x v="128"/>
    <x v="2"/>
    <s v="United States"/>
    <x v="80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s v="Chuck Magee"/>
    <s v="No"/>
    <s v="2016 / 06"/>
  </r>
  <r>
    <n v="308"/>
    <x v="140"/>
    <x v="106"/>
    <d v="2016-06-06T00:00:00"/>
    <x v="1"/>
    <x v="128"/>
    <x v="128"/>
    <x v="2"/>
    <s v="United States"/>
    <x v="80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s v="Chuck Magee"/>
    <s v="No"/>
    <s v="2016 / 06"/>
  </r>
  <r>
    <n v="309"/>
    <x v="141"/>
    <x v="4"/>
    <d v="2019-04-17T00:00:00"/>
    <x v="2"/>
    <x v="129"/>
    <x v="129"/>
    <x v="0"/>
    <s v="United States"/>
    <x v="81"/>
    <s v="Virginia"/>
    <n v="22204"/>
    <x v="0"/>
    <s v="OFF-AR-10002804"/>
    <x v="1"/>
    <x v="6"/>
    <s v="Faber Castell Col-Erase Pencils"/>
    <n v="4.8899999999999997"/>
    <n v="1"/>
    <n v="0"/>
    <n v="2.0049000000000001"/>
    <s v="Cassandra Brandow"/>
    <s v="No"/>
    <s v="2019 / 04"/>
  </r>
  <r>
    <n v="310"/>
    <x v="142"/>
    <x v="126"/>
    <d v="2018-09-14T00:00:00"/>
    <x v="0"/>
    <x v="130"/>
    <x v="130"/>
    <x v="1"/>
    <s v="United States"/>
    <x v="82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s v="Anna Andreadi"/>
    <s v="No"/>
    <s v="2018 / 09"/>
  </r>
  <r>
    <n v="311"/>
    <x v="142"/>
    <x v="126"/>
    <d v="2018-09-14T00:00:00"/>
    <x v="0"/>
    <x v="130"/>
    <x v="130"/>
    <x v="1"/>
    <s v="United States"/>
    <x v="82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s v="Anna Andreadi"/>
    <s v="No"/>
    <s v="2018 / 09"/>
  </r>
  <r>
    <n v="312"/>
    <x v="142"/>
    <x v="126"/>
    <d v="2018-09-14T00:00:00"/>
    <x v="0"/>
    <x v="130"/>
    <x v="130"/>
    <x v="1"/>
    <s v="United States"/>
    <x v="82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s v="Anna Andreadi"/>
    <s v="No"/>
    <s v="2018 / 09"/>
  </r>
  <r>
    <n v="313"/>
    <x v="142"/>
    <x v="126"/>
    <d v="2018-09-14T00:00:00"/>
    <x v="0"/>
    <x v="130"/>
    <x v="130"/>
    <x v="1"/>
    <s v="United States"/>
    <x v="82"/>
    <s v="Colorado"/>
    <n v="80004"/>
    <x v="1"/>
    <s v="OFF-LA-10000634"/>
    <x v="1"/>
    <x v="2"/>
    <s v="Avery 509"/>
    <n v="6.2640000000000002"/>
    <n v="3"/>
    <n v="0.2"/>
    <n v="2.0358000000000001"/>
    <s v="Anna Andreadi"/>
    <s v="No"/>
    <s v="2018 / 09"/>
  </r>
  <r>
    <n v="314"/>
    <x v="143"/>
    <x v="127"/>
    <d v="2016-10-03T00:00:00"/>
    <x v="1"/>
    <x v="131"/>
    <x v="131"/>
    <x v="1"/>
    <s v="United States"/>
    <x v="83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s v="Chuck Magee"/>
    <s v="No"/>
    <s v="2016 / 09"/>
  </r>
  <r>
    <n v="315"/>
    <x v="144"/>
    <x v="128"/>
    <d v="2016-08-16T00:00:00"/>
    <x v="1"/>
    <x v="132"/>
    <x v="132"/>
    <x v="1"/>
    <s v="United States"/>
    <x v="84"/>
    <s v="Florida"/>
    <n v="33710"/>
    <x v="0"/>
    <s v="TEC-PH-10002398"/>
    <x v="2"/>
    <x v="7"/>
    <s v="AT&amp;T 1070 Corded Phone"/>
    <n v="178.38400000000001"/>
    <n v="2"/>
    <n v="0.2"/>
    <n v="22.297999999999973"/>
    <s v="Cassandra Brandow"/>
    <s v="No"/>
    <s v="2016 / 08"/>
  </r>
  <r>
    <n v="316"/>
    <x v="144"/>
    <x v="128"/>
    <d v="2016-08-16T00:00:00"/>
    <x v="1"/>
    <x v="132"/>
    <x v="132"/>
    <x v="1"/>
    <s v="United States"/>
    <x v="84"/>
    <s v="Florida"/>
    <n v="33710"/>
    <x v="0"/>
    <s v="OFF-PA-10001937"/>
    <x v="1"/>
    <x v="10"/>
    <s v="Xerox 21"/>
    <n v="15.552000000000003"/>
    <n v="3"/>
    <n v="0.2"/>
    <n v="5.4432"/>
    <s v="Cassandra Brandow"/>
    <s v="No"/>
    <s v="2016 / 08"/>
  </r>
  <r>
    <n v="317"/>
    <x v="145"/>
    <x v="129"/>
    <d v="2016-12-30T00:00:00"/>
    <x v="2"/>
    <x v="133"/>
    <x v="133"/>
    <x v="1"/>
    <s v="United States"/>
    <x v="10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s v="Chuck Magee"/>
    <s v="No"/>
    <s v="2016 / 12"/>
  </r>
  <r>
    <n v="318"/>
    <x v="146"/>
    <x v="130"/>
    <d v="2016-11-09T00:00:00"/>
    <x v="1"/>
    <x v="134"/>
    <x v="134"/>
    <x v="2"/>
    <s v="United States"/>
    <x v="20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s v="Chuck Magee"/>
    <s v="No"/>
    <s v="2016 / 11"/>
  </r>
  <r>
    <n v="319"/>
    <x v="146"/>
    <x v="130"/>
    <d v="2016-11-09T00:00:00"/>
    <x v="1"/>
    <x v="134"/>
    <x v="134"/>
    <x v="2"/>
    <s v="United States"/>
    <x v="20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s v="Chuck Magee"/>
    <s v="No"/>
    <s v="2016 / 11"/>
  </r>
  <r>
    <n v="320"/>
    <x v="146"/>
    <x v="130"/>
    <d v="2016-11-09T00:00:00"/>
    <x v="1"/>
    <x v="134"/>
    <x v="134"/>
    <x v="2"/>
    <s v="United States"/>
    <x v="20"/>
    <s v="New York"/>
    <n v="10024"/>
    <x v="3"/>
    <s v="TEC-PH-10004093"/>
    <x v="2"/>
    <x v="7"/>
    <s v="Panasonic Kx-TS550"/>
    <n v="275.94"/>
    <n v="6"/>
    <n v="0"/>
    <n v="80.022599999999997"/>
    <s v="Chuck Magee"/>
    <s v="No"/>
    <s v="2016 / 11"/>
  </r>
  <r>
    <n v="321"/>
    <x v="146"/>
    <x v="130"/>
    <d v="2016-11-09T00:00:00"/>
    <x v="1"/>
    <x v="134"/>
    <x v="134"/>
    <x v="2"/>
    <s v="United States"/>
    <x v="20"/>
    <s v="New York"/>
    <n v="10024"/>
    <x v="3"/>
    <s v="TEC-AC-10000892"/>
    <x v="2"/>
    <x v="11"/>
    <s v="NETGEAR N750 Dual Band Wi-Fi Gigabit Router"/>
    <n v="360"/>
    <n v="4"/>
    <n v="0"/>
    <n v="129.6"/>
    <s v="Chuck Magee"/>
    <s v="No"/>
    <s v="2016 / 11"/>
  </r>
  <r>
    <n v="322"/>
    <x v="146"/>
    <x v="130"/>
    <d v="2016-11-09T00:00:00"/>
    <x v="1"/>
    <x v="134"/>
    <x v="134"/>
    <x v="2"/>
    <s v="United States"/>
    <x v="20"/>
    <s v="New York"/>
    <n v="10024"/>
    <x v="3"/>
    <s v="OFF-ST-10002974"/>
    <x v="1"/>
    <x v="4"/>
    <s v="Trav-L-File Heavy-Duty Shuttle II, Black"/>
    <n v="43.57"/>
    <n v="1"/>
    <n v="0"/>
    <n v="13.070999999999998"/>
    <s v="Chuck Magee"/>
    <s v="No"/>
    <s v="2016 / 11"/>
  </r>
  <r>
    <n v="323"/>
    <x v="147"/>
    <x v="111"/>
    <d v="2016-09-24T00:00:00"/>
    <x v="1"/>
    <x v="135"/>
    <x v="135"/>
    <x v="1"/>
    <s v="United States"/>
    <x v="85"/>
    <s v="California"/>
    <n v="90805"/>
    <x v="1"/>
    <s v="OFF-FA-10000624"/>
    <x v="1"/>
    <x v="13"/>
    <s v="OIC Binder Clips"/>
    <n v="7.16"/>
    <n v="2"/>
    <n v="0"/>
    <n v="3.58"/>
    <s v="Anna Andreadi"/>
    <s v="No"/>
    <s v="2016 / 09"/>
  </r>
  <r>
    <n v="324"/>
    <x v="148"/>
    <x v="131"/>
    <d v="2018-04-27T00:00:00"/>
    <x v="1"/>
    <x v="136"/>
    <x v="136"/>
    <x v="1"/>
    <s v="United States"/>
    <x v="86"/>
    <s v="California"/>
    <n v="92345"/>
    <x v="1"/>
    <s v="OFF-BI-10004593"/>
    <x v="1"/>
    <x v="8"/>
    <s v="Ibico Laser Imprintable Binding System Covers"/>
    <n v="251.52"/>
    <n v="6"/>
    <n v="0.2"/>
    <n v="81.744"/>
    <s v="Anna Andreadi"/>
    <s v="Yes"/>
    <s v="2018 / 04"/>
  </r>
  <r>
    <n v="325"/>
    <x v="148"/>
    <x v="131"/>
    <d v="2018-04-27T00:00:00"/>
    <x v="1"/>
    <x v="136"/>
    <x v="136"/>
    <x v="1"/>
    <s v="United States"/>
    <x v="86"/>
    <s v="California"/>
    <n v="92345"/>
    <x v="1"/>
    <s v="TEC-AC-10001908"/>
    <x v="2"/>
    <x v="11"/>
    <s v="Logitech Wireless Headset h800"/>
    <n v="99.99"/>
    <n v="1"/>
    <n v="0"/>
    <n v="34.996499999999997"/>
    <s v="Anna Andreadi"/>
    <s v="Yes"/>
    <s v="2018 / 04"/>
  </r>
  <r>
    <n v="326"/>
    <x v="149"/>
    <x v="132"/>
    <d v="2019-11-05T00:00:00"/>
    <x v="0"/>
    <x v="137"/>
    <x v="137"/>
    <x v="1"/>
    <s v="United States"/>
    <x v="87"/>
    <s v="Tennessee"/>
    <n v="37130"/>
    <x v="0"/>
    <s v="FUR-FU-10001967"/>
    <x v="0"/>
    <x v="5"/>
    <s v="Telescoping Adjustable Floor Lamp"/>
    <n v="15.991999999999999"/>
    <n v="1"/>
    <n v="0.2"/>
    <n v="0.99949999999999894"/>
    <s v="Cassandra Brandow"/>
    <s v="No"/>
    <s v="2019 / 11"/>
  </r>
  <r>
    <n v="327"/>
    <x v="150"/>
    <x v="133"/>
    <d v="2018-09-01T00:00:00"/>
    <x v="2"/>
    <x v="138"/>
    <x v="138"/>
    <x v="0"/>
    <s v="United States"/>
    <x v="10"/>
    <s v="Pennsylvania"/>
    <n v="19143"/>
    <x v="3"/>
    <s v="TEC-PH-10003645"/>
    <x v="2"/>
    <x v="7"/>
    <s v="Aastra 57i VoIP phone"/>
    <n v="290.89800000000002"/>
    <n v="3"/>
    <n v="0.4"/>
    <n v="-67.876199999999997"/>
    <s v="Chuck Magee"/>
    <s v="No"/>
    <s v="2018 / 08"/>
  </r>
  <r>
    <n v="328"/>
    <x v="150"/>
    <x v="133"/>
    <d v="2018-09-01T00:00:00"/>
    <x v="2"/>
    <x v="138"/>
    <x v="138"/>
    <x v="0"/>
    <s v="United States"/>
    <x v="10"/>
    <s v="Pennsylvania"/>
    <n v="19143"/>
    <x v="3"/>
    <s v="OFF-ST-10000675"/>
    <x v="1"/>
    <x v="4"/>
    <s v="File Shuttle II and Handi-File, Black"/>
    <n v="54.224000000000004"/>
    <n v="2"/>
    <n v="0.2"/>
    <n v="3.3889999999999993"/>
    <s v="Chuck Magee"/>
    <s v="No"/>
    <s v="2018 / 08"/>
  </r>
  <r>
    <n v="329"/>
    <x v="150"/>
    <x v="133"/>
    <d v="2018-09-01T00:00:00"/>
    <x v="2"/>
    <x v="138"/>
    <x v="138"/>
    <x v="0"/>
    <s v="United States"/>
    <x v="10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s v="Chuck Magee"/>
    <s v="No"/>
    <s v="2018 / 08"/>
  </r>
  <r>
    <n v="330"/>
    <x v="150"/>
    <x v="133"/>
    <d v="2018-09-01T00:00:00"/>
    <x v="2"/>
    <x v="138"/>
    <x v="138"/>
    <x v="0"/>
    <s v="United States"/>
    <x v="10"/>
    <s v="Pennsylvania"/>
    <n v="19143"/>
    <x v="3"/>
    <s v="OFF-LA-10001074"/>
    <x v="1"/>
    <x v="2"/>
    <s v="Round Specialty Laser Printer Labels"/>
    <n v="100.24000000000001"/>
    <n v="10"/>
    <n v="0.2"/>
    <n v="33.830999999999989"/>
    <s v="Chuck Magee"/>
    <s v="No"/>
    <s v="2018 / 08"/>
  </r>
  <r>
    <n v="331"/>
    <x v="150"/>
    <x v="133"/>
    <d v="2018-09-01T00:00:00"/>
    <x v="2"/>
    <x v="138"/>
    <x v="138"/>
    <x v="0"/>
    <s v="United States"/>
    <x v="10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s v="Chuck Magee"/>
    <s v="No"/>
    <s v="2018 / 08"/>
  </r>
  <r>
    <n v="332"/>
    <x v="151"/>
    <x v="134"/>
    <d v="2018-04-29T00:00:00"/>
    <x v="0"/>
    <x v="139"/>
    <x v="139"/>
    <x v="0"/>
    <s v="United States"/>
    <x v="10"/>
    <s v="Pennsylvania"/>
    <n v="19134"/>
    <x v="3"/>
    <s v="TEC-PH-10004614"/>
    <x v="2"/>
    <x v="7"/>
    <s v="AT&amp;T 841000 Phone"/>
    <n v="82.8"/>
    <n v="2"/>
    <n v="0.4"/>
    <n v="-20.700000000000003"/>
    <s v="Chuck Magee"/>
    <s v="No"/>
    <s v="2018 / 04"/>
  </r>
  <r>
    <n v="333"/>
    <x v="151"/>
    <x v="134"/>
    <d v="2018-04-29T00:00:00"/>
    <x v="0"/>
    <x v="139"/>
    <x v="139"/>
    <x v="0"/>
    <s v="United States"/>
    <x v="10"/>
    <s v="Pennsylvania"/>
    <n v="19134"/>
    <x v="3"/>
    <s v="OFF-BI-10001153"/>
    <x v="1"/>
    <x v="8"/>
    <s v="Ibico Recycled Grain-Textured Covers"/>
    <n v="20.724000000000004"/>
    <n v="2"/>
    <n v="0.7"/>
    <n v="-13.815999999999995"/>
    <s v="Chuck Magee"/>
    <s v="No"/>
    <s v="2018 / 04"/>
  </r>
  <r>
    <n v="334"/>
    <x v="151"/>
    <x v="134"/>
    <d v="2018-04-29T00:00:00"/>
    <x v="0"/>
    <x v="139"/>
    <x v="139"/>
    <x v="0"/>
    <s v="United States"/>
    <x v="10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s v="Chuck Magee"/>
    <s v="No"/>
    <s v="2018 / 04"/>
  </r>
  <r>
    <n v="335"/>
    <x v="152"/>
    <x v="135"/>
    <d v="2017-09-04T00:00:00"/>
    <x v="0"/>
    <x v="140"/>
    <x v="140"/>
    <x v="0"/>
    <s v="United States"/>
    <x v="1"/>
    <s v="California"/>
    <n v="90045"/>
    <x v="1"/>
    <s v="OFF-BI-10001922"/>
    <x v="1"/>
    <x v="8"/>
    <s v="Storex Dura Pro Binders"/>
    <n v="4.7520000000000007"/>
    <n v="1"/>
    <n v="0.2"/>
    <n v="1.6037999999999997"/>
    <s v="Anna Andreadi"/>
    <s v="No"/>
    <s v="2017 / 09"/>
  </r>
  <r>
    <n v="336"/>
    <x v="152"/>
    <x v="135"/>
    <d v="2017-09-04T00:00:00"/>
    <x v="0"/>
    <x v="140"/>
    <x v="140"/>
    <x v="0"/>
    <s v="United States"/>
    <x v="1"/>
    <s v="California"/>
    <n v="90045"/>
    <x v="1"/>
    <s v="TEC-CO-10001449"/>
    <x v="2"/>
    <x v="16"/>
    <s v="Hewlett Packard LaserJet 3310 Copier"/>
    <n v="959.98400000000004"/>
    <n v="2"/>
    <n v="0.2"/>
    <n v="335.99440000000004"/>
    <s v="Anna Andreadi"/>
    <s v="No"/>
    <s v="2017 / 09"/>
  </r>
  <r>
    <n v="337"/>
    <x v="152"/>
    <x v="135"/>
    <d v="2017-09-04T00:00:00"/>
    <x v="0"/>
    <x v="140"/>
    <x v="140"/>
    <x v="0"/>
    <s v="United States"/>
    <x v="1"/>
    <s v="California"/>
    <n v="90045"/>
    <x v="1"/>
    <s v="OFF-BI-10004140"/>
    <x v="1"/>
    <x v="8"/>
    <s v="Avery Non-Stick Binders"/>
    <n v="14.368000000000002"/>
    <n v="4"/>
    <n v="0.2"/>
    <n v="4.4899999999999984"/>
    <s v="Anna Andreadi"/>
    <s v="No"/>
    <s v="2017 / 09"/>
  </r>
  <r>
    <n v="338"/>
    <x v="153"/>
    <x v="136"/>
    <d v="2016-07-17T00:00:00"/>
    <x v="1"/>
    <x v="141"/>
    <x v="141"/>
    <x v="1"/>
    <s v="United States"/>
    <x v="8"/>
    <s v="California"/>
    <n v="94122"/>
    <x v="1"/>
    <s v="OFF-BI-10003314"/>
    <x v="1"/>
    <x v="8"/>
    <s v="Tuff Stuff Recycled Round Ring Binders"/>
    <n v="7.7120000000000006"/>
    <n v="2"/>
    <n v="0.2"/>
    <n v="2.7956000000000003"/>
    <s v="Anna Andreadi"/>
    <s v="No"/>
    <s v="2016 / 07"/>
  </r>
  <r>
    <n v="339"/>
    <x v="153"/>
    <x v="136"/>
    <d v="2016-07-17T00:00:00"/>
    <x v="1"/>
    <x v="141"/>
    <x v="141"/>
    <x v="1"/>
    <s v="United States"/>
    <x v="8"/>
    <s v="California"/>
    <n v="94122"/>
    <x v="1"/>
    <s v="FUR-TA-10004575"/>
    <x v="0"/>
    <x v="3"/>
    <s v="Hon 5100 Series Wood Tables"/>
    <n v="698.35200000000009"/>
    <n v="3"/>
    <n v="0.2"/>
    <n v="-17.458800000000053"/>
    <s v="Anna Andreadi"/>
    <s v="No"/>
    <s v="2016 / 07"/>
  </r>
  <r>
    <n v="340"/>
    <x v="154"/>
    <x v="137"/>
    <d v="2017-06-26T00:00:00"/>
    <x v="0"/>
    <x v="107"/>
    <x v="107"/>
    <x v="0"/>
    <s v="United States"/>
    <x v="88"/>
    <s v="Utah"/>
    <n v="84041"/>
    <x v="1"/>
    <s v="OFF-FA-10000490"/>
    <x v="1"/>
    <x v="13"/>
    <s v="OIC Binder Clips, Mini, 1/4&quot; Capacity, Black"/>
    <n v="4.96"/>
    <n v="4"/>
    <n v="0"/>
    <n v="2.3311999999999999"/>
    <s v="Anna Andreadi"/>
    <s v="No"/>
    <s v="2017 / 06"/>
  </r>
  <r>
    <n v="341"/>
    <x v="155"/>
    <x v="138"/>
    <d v="2016-04-17T00:00:00"/>
    <x v="0"/>
    <x v="63"/>
    <x v="63"/>
    <x v="1"/>
    <s v="United States"/>
    <x v="10"/>
    <s v="Pennsylvania"/>
    <n v="19140"/>
    <x v="3"/>
    <s v="OFF-AR-10000122"/>
    <x v="1"/>
    <x v="6"/>
    <s v="Newell 314"/>
    <n v="17.856000000000002"/>
    <n v="4"/>
    <n v="0.2"/>
    <n v="1.1159999999999979"/>
    <s v="Chuck Magee"/>
    <s v="No"/>
    <s v="2016 / 04"/>
  </r>
  <r>
    <n v="342"/>
    <x v="155"/>
    <x v="138"/>
    <d v="2016-04-17T00:00:00"/>
    <x v="0"/>
    <x v="63"/>
    <x v="63"/>
    <x v="1"/>
    <s v="United States"/>
    <x v="10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s v="Chuck Magee"/>
    <s v="No"/>
    <s v="2016 / 04"/>
  </r>
  <r>
    <n v="343"/>
    <x v="155"/>
    <x v="138"/>
    <d v="2016-04-17T00:00:00"/>
    <x v="0"/>
    <x v="63"/>
    <x v="63"/>
    <x v="1"/>
    <s v="United States"/>
    <x v="10"/>
    <s v="Pennsylvania"/>
    <n v="19140"/>
    <x v="3"/>
    <s v="OFF-FA-10002780"/>
    <x v="1"/>
    <x v="13"/>
    <s v="Staples"/>
    <n v="30.991999999999997"/>
    <n v="13"/>
    <n v="0.2"/>
    <n v="10.072399999999996"/>
    <s v="Chuck Magee"/>
    <s v="No"/>
    <s v="2016 / 04"/>
  </r>
  <r>
    <n v="344"/>
    <x v="155"/>
    <x v="138"/>
    <d v="2016-04-17T00:00:00"/>
    <x v="0"/>
    <x v="63"/>
    <x v="63"/>
    <x v="1"/>
    <s v="United States"/>
    <x v="10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s v="Chuck Magee"/>
    <s v="No"/>
    <s v="2016 / 04"/>
  </r>
  <r>
    <n v="345"/>
    <x v="156"/>
    <x v="139"/>
    <d v="2017-12-24T00:00:00"/>
    <x v="1"/>
    <x v="79"/>
    <x v="79"/>
    <x v="0"/>
    <s v="United States"/>
    <x v="89"/>
    <s v="Texas"/>
    <n v="78745"/>
    <x v="2"/>
    <s v="OFF-ST-10000107"/>
    <x v="1"/>
    <x v="4"/>
    <s v="Fellowes Super Stor/Drawer"/>
    <n v="88.800000000000011"/>
    <n v="4"/>
    <n v="0.2"/>
    <n v="-2.2200000000000131"/>
    <s v="Kelly Williams"/>
    <s v="No"/>
    <s v="2017 / 12"/>
  </r>
  <r>
    <n v="346"/>
    <x v="157"/>
    <x v="140"/>
    <d v="2019-06-19T00:00:00"/>
    <x v="1"/>
    <x v="142"/>
    <x v="142"/>
    <x v="0"/>
    <s v="United States"/>
    <x v="8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s v="Anna Andreadi"/>
    <s v="No"/>
    <s v="2019 / 06"/>
  </r>
  <r>
    <n v="347"/>
    <x v="158"/>
    <x v="141"/>
    <d v="2019-07-12T00:00:00"/>
    <x v="1"/>
    <x v="143"/>
    <x v="143"/>
    <x v="0"/>
    <s v="United States"/>
    <x v="90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s v="No"/>
    <s v="2019 / 07"/>
  </r>
  <r>
    <n v="348"/>
    <x v="158"/>
    <x v="141"/>
    <d v="2019-07-12T00:00:00"/>
    <x v="1"/>
    <x v="143"/>
    <x v="143"/>
    <x v="0"/>
    <s v="United States"/>
    <x v="90"/>
    <s v="Massachusetts"/>
    <n v="1852"/>
    <x v="3"/>
    <s v="OFF-PA-10000249"/>
    <x v="1"/>
    <x v="10"/>
    <s v="Easy-staple paper"/>
    <n v="24.56"/>
    <n v="2"/>
    <n v="0"/>
    <n v="11.543199999999999"/>
    <s v="Chuck Magee"/>
    <s v="No"/>
    <s v="2019 / 07"/>
  </r>
  <r>
    <n v="349"/>
    <x v="158"/>
    <x v="141"/>
    <d v="2019-07-12T00:00:00"/>
    <x v="1"/>
    <x v="143"/>
    <x v="143"/>
    <x v="0"/>
    <s v="United States"/>
    <x v="90"/>
    <s v="Massachusetts"/>
    <n v="1852"/>
    <x v="3"/>
    <s v="OFF-AR-10001374"/>
    <x v="1"/>
    <x v="6"/>
    <s v="BIC Brite Liner Highlighters, Chisel Tip"/>
    <n v="12.96"/>
    <n v="2"/>
    <n v="0"/>
    <n v="4.1471999999999998"/>
    <s v="Chuck Magee"/>
    <s v="No"/>
    <s v="2019 / 07"/>
  </r>
  <r>
    <n v="350"/>
    <x v="159"/>
    <x v="142"/>
    <d v="2018-09-03T00:00:00"/>
    <x v="2"/>
    <x v="144"/>
    <x v="144"/>
    <x v="2"/>
    <s v="United States"/>
    <x v="20"/>
    <s v="New York"/>
    <n v="10009"/>
    <x v="3"/>
    <s v="TEC-AC-10000290"/>
    <x v="2"/>
    <x v="11"/>
    <s v="Sabrent 4-Port USB 2.0 Hub"/>
    <n v="6.79"/>
    <n v="1"/>
    <n v="0"/>
    <n v="2.3086000000000002"/>
    <s v="Chuck Magee"/>
    <s v="No"/>
    <s v="2018 / 09"/>
  </r>
  <r>
    <n v="351"/>
    <x v="159"/>
    <x v="142"/>
    <d v="2018-09-03T00:00:00"/>
    <x v="2"/>
    <x v="144"/>
    <x v="144"/>
    <x v="2"/>
    <s v="United States"/>
    <x v="20"/>
    <s v="New York"/>
    <n v="10009"/>
    <x v="3"/>
    <s v="OFF-PA-10001970"/>
    <x v="1"/>
    <x v="10"/>
    <s v="Xerox 1881"/>
    <n v="24.56"/>
    <n v="2"/>
    <n v="0"/>
    <n v="11.543199999999999"/>
    <s v="Chuck Magee"/>
    <s v="No"/>
    <s v="2018 / 09"/>
  </r>
  <r>
    <n v="352"/>
    <x v="159"/>
    <x v="142"/>
    <d v="2018-09-03T00:00:00"/>
    <x v="2"/>
    <x v="144"/>
    <x v="144"/>
    <x v="2"/>
    <s v="United States"/>
    <x v="20"/>
    <s v="New York"/>
    <n v="10009"/>
    <x v="3"/>
    <s v="OFF-BI-10002160"/>
    <x v="1"/>
    <x v="8"/>
    <s v="Acco Hanging Data Binders"/>
    <n v="3.048"/>
    <n v="1"/>
    <n v="0.2"/>
    <n v="1.0668"/>
    <s v="Chuck Magee"/>
    <s v="No"/>
    <s v="2018 / 09"/>
  </r>
  <r>
    <n v="353"/>
    <x v="159"/>
    <x v="142"/>
    <d v="2018-09-03T00:00:00"/>
    <x v="2"/>
    <x v="144"/>
    <x v="144"/>
    <x v="2"/>
    <s v="United States"/>
    <x v="20"/>
    <s v="New York"/>
    <n v="10009"/>
    <x v="3"/>
    <s v="OFF-PA-10001970"/>
    <x v="1"/>
    <x v="10"/>
    <s v="Xerox 1881"/>
    <n v="49.12"/>
    <n v="4"/>
    <n v="0"/>
    <n v="23.086399999999998"/>
    <s v="Chuck Magee"/>
    <s v="No"/>
    <s v="2018 / 09"/>
  </r>
  <r>
    <n v="354"/>
    <x v="159"/>
    <x v="142"/>
    <d v="2018-09-03T00:00:00"/>
    <x v="2"/>
    <x v="144"/>
    <x v="144"/>
    <x v="2"/>
    <s v="United States"/>
    <x v="20"/>
    <s v="New York"/>
    <n v="10009"/>
    <x v="3"/>
    <s v="OFF-BI-10004995"/>
    <x v="1"/>
    <x v="8"/>
    <s v="GBC DocuBind P400 Electric Binding System"/>
    <n v="4355.1680000000006"/>
    <n v="4"/>
    <n v="0.2"/>
    <n v="1415.4295999999997"/>
    <s v="Chuck Magee"/>
    <s v="No"/>
    <s v="2018 / 09"/>
  </r>
  <r>
    <n v="355"/>
    <x v="160"/>
    <x v="143"/>
    <d v="2018-04-13T00:00:00"/>
    <x v="1"/>
    <x v="145"/>
    <x v="145"/>
    <x v="0"/>
    <s v="United States"/>
    <x v="20"/>
    <s v="New York"/>
    <n v="10035"/>
    <x v="3"/>
    <s v="FUR-BO-10002268"/>
    <x v="0"/>
    <x v="0"/>
    <s v="Sauder Barrister Bookcases"/>
    <n v="388.70400000000006"/>
    <n v="6"/>
    <n v="0.2"/>
    <n v="-4.8588000000000022"/>
    <s v="Chuck Magee"/>
    <s v="No"/>
    <s v="2018 / 04"/>
  </r>
  <r>
    <n v="356"/>
    <x v="160"/>
    <x v="143"/>
    <d v="2018-04-13T00:00:00"/>
    <x v="1"/>
    <x v="145"/>
    <x v="145"/>
    <x v="0"/>
    <s v="United States"/>
    <x v="20"/>
    <s v="New York"/>
    <n v="10035"/>
    <x v="3"/>
    <s v="OFF-EN-10001137"/>
    <x v="1"/>
    <x v="12"/>
    <s v="#10 Gummed Flap White Envelopes, 100/Box"/>
    <n v="8.26"/>
    <n v="2"/>
    <n v="0"/>
    <n v="3.7995999999999999"/>
    <s v="Chuck Magee"/>
    <s v="No"/>
    <s v="2018 / 04"/>
  </r>
  <r>
    <n v="357"/>
    <x v="160"/>
    <x v="143"/>
    <d v="2018-04-13T00:00:00"/>
    <x v="1"/>
    <x v="145"/>
    <x v="145"/>
    <x v="0"/>
    <s v="United States"/>
    <x v="20"/>
    <s v="New York"/>
    <n v="10035"/>
    <x v="3"/>
    <s v="OFF-AR-10002399"/>
    <x v="1"/>
    <x v="6"/>
    <s v="Dixon Prang Watercolor Pencils, 10-Color Set with Brush"/>
    <n v="17.04"/>
    <n v="4"/>
    <n v="0"/>
    <n v="6.9863999999999997"/>
    <s v="Chuck Magee"/>
    <s v="No"/>
    <s v="2018 / 04"/>
  </r>
  <r>
    <n v="358"/>
    <x v="160"/>
    <x v="143"/>
    <d v="2018-04-13T00:00:00"/>
    <x v="1"/>
    <x v="145"/>
    <x v="145"/>
    <x v="0"/>
    <s v="United States"/>
    <x v="20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s v="Chuck Magee"/>
    <s v="No"/>
    <s v="2018 / 04"/>
  </r>
  <r>
    <n v="359"/>
    <x v="161"/>
    <x v="131"/>
    <d v="2018-04-28T00:00:00"/>
    <x v="1"/>
    <x v="96"/>
    <x v="96"/>
    <x v="1"/>
    <s v="United States"/>
    <x v="35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s v="Cassandra Brandow"/>
    <s v="No"/>
    <s v="2018 / 04"/>
  </r>
  <r>
    <n v="360"/>
    <x v="162"/>
    <x v="144"/>
    <d v="2019-03-11T00:00:00"/>
    <x v="2"/>
    <x v="146"/>
    <x v="146"/>
    <x v="1"/>
    <s v="United States"/>
    <x v="38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s v="Cassandra Brandow"/>
    <s v="No"/>
    <s v="2019 / 03"/>
  </r>
  <r>
    <n v="361"/>
    <x v="162"/>
    <x v="144"/>
    <d v="2019-03-11T00:00:00"/>
    <x v="2"/>
    <x v="146"/>
    <x v="146"/>
    <x v="1"/>
    <s v="United States"/>
    <x v="38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s v="Cassandra Brandow"/>
    <s v="No"/>
    <s v="2019 / 03"/>
  </r>
  <r>
    <n v="362"/>
    <x v="163"/>
    <x v="145"/>
    <d v="2019-10-01T00:00:00"/>
    <x v="1"/>
    <x v="147"/>
    <x v="147"/>
    <x v="0"/>
    <s v="United States"/>
    <x v="20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s v="Chuck Magee"/>
    <s v="No"/>
    <s v="2019 / 09"/>
  </r>
  <r>
    <n v="363"/>
    <x v="163"/>
    <x v="145"/>
    <d v="2019-10-01T00:00:00"/>
    <x v="1"/>
    <x v="147"/>
    <x v="147"/>
    <x v="0"/>
    <s v="United States"/>
    <x v="20"/>
    <s v="New York"/>
    <n v="10009"/>
    <x v="3"/>
    <s v="FUR-CH-10000785"/>
    <x v="0"/>
    <x v="1"/>
    <s v="Global Ergonomic Managers Chair"/>
    <n v="488.64600000000002"/>
    <n v="3"/>
    <n v="0.1"/>
    <n v="86.870400000000004"/>
    <s v="Chuck Magee"/>
    <s v="No"/>
    <s v="2019 / 09"/>
  </r>
  <r>
    <n v="364"/>
    <x v="163"/>
    <x v="145"/>
    <d v="2019-10-01T00:00:00"/>
    <x v="1"/>
    <x v="147"/>
    <x v="147"/>
    <x v="0"/>
    <s v="United States"/>
    <x v="20"/>
    <s v="New York"/>
    <n v="10009"/>
    <x v="3"/>
    <s v="OFF-AR-10003732"/>
    <x v="1"/>
    <x v="6"/>
    <s v="Newell 333"/>
    <n v="5.56"/>
    <n v="2"/>
    <n v="0"/>
    <n v="1.4455999999999998"/>
    <s v="Chuck Magee"/>
    <s v="No"/>
    <s v="2019 / 09"/>
  </r>
  <r>
    <n v="365"/>
    <x v="163"/>
    <x v="145"/>
    <d v="2019-10-01T00:00:00"/>
    <x v="1"/>
    <x v="147"/>
    <x v="147"/>
    <x v="0"/>
    <s v="United States"/>
    <x v="20"/>
    <s v="New York"/>
    <n v="10009"/>
    <x v="3"/>
    <s v="FUR-FU-10000023"/>
    <x v="0"/>
    <x v="5"/>
    <s v="Eldon Wave Desk Accessories"/>
    <n v="47.12"/>
    <n v="8"/>
    <n v="0"/>
    <n v="20.732800000000001"/>
    <s v="Chuck Magee"/>
    <s v="No"/>
    <s v="2019 / 09"/>
  </r>
  <r>
    <n v="366"/>
    <x v="164"/>
    <x v="146"/>
    <d v="2016-09-29T00:00:00"/>
    <x v="1"/>
    <x v="148"/>
    <x v="148"/>
    <x v="0"/>
    <s v="United States"/>
    <x v="8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s v="Anna Andreadi"/>
    <s v="No"/>
    <s v="2016 / 09"/>
  </r>
  <r>
    <n v="367"/>
    <x v="165"/>
    <x v="147"/>
    <d v="2018-10-21T00:00:00"/>
    <x v="3"/>
    <x v="149"/>
    <x v="149"/>
    <x v="1"/>
    <s v="United States"/>
    <x v="91"/>
    <s v="Connecticut"/>
    <n v="6040"/>
    <x v="3"/>
    <s v="OFF-BI-10002412"/>
    <x v="1"/>
    <x v="8"/>
    <s v="Wilson Jones “Snap” Scratch Pad Binder Tool for Ring Binders"/>
    <n v="23.2"/>
    <n v="4"/>
    <n v="0"/>
    <n v="10.44"/>
    <s v="Chuck Magee"/>
    <s v="No"/>
    <s v="2018 / 10"/>
  </r>
  <r>
    <n v="368"/>
    <x v="165"/>
    <x v="147"/>
    <d v="2018-10-21T00:00:00"/>
    <x v="3"/>
    <x v="149"/>
    <x v="149"/>
    <x v="1"/>
    <s v="United States"/>
    <x v="91"/>
    <s v="Connecticut"/>
    <n v="6040"/>
    <x v="3"/>
    <s v="OFF-SU-10001225"/>
    <x v="1"/>
    <x v="14"/>
    <s v="Staple remover"/>
    <n v="7.36"/>
    <n v="2"/>
    <n v="0"/>
    <n v="0.14719999999999978"/>
    <s v="Chuck Magee"/>
    <s v="No"/>
    <s v="2018 / 10"/>
  </r>
  <r>
    <n v="369"/>
    <x v="165"/>
    <x v="147"/>
    <d v="2018-10-21T00:00:00"/>
    <x v="3"/>
    <x v="149"/>
    <x v="149"/>
    <x v="1"/>
    <s v="United States"/>
    <x v="91"/>
    <s v="Connecticut"/>
    <n v="6040"/>
    <x v="3"/>
    <s v="OFF-ST-10002406"/>
    <x v="1"/>
    <x v="4"/>
    <s v="Pizazz Global Quick File"/>
    <n v="104.79"/>
    <n v="7"/>
    <n v="0"/>
    <n v="29.341200000000008"/>
    <s v="Chuck Magee"/>
    <s v="No"/>
    <s v="2018 / 10"/>
  </r>
  <r>
    <n v="370"/>
    <x v="165"/>
    <x v="147"/>
    <d v="2018-10-21T00:00:00"/>
    <x v="3"/>
    <x v="149"/>
    <x v="149"/>
    <x v="1"/>
    <s v="United States"/>
    <x v="91"/>
    <s v="Connecticut"/>
    <n v="6040"/>
    <x v="3"/>
    <s v="FUR-BO-10002545"/>
    <x v="0"/>
    <x v="0"/>
    <s v="Atlantic Metals Mobile 3-Shelf Bookcases, Custom Colors"/>
    <n v="1043.92"/>
    <n v="4"/>
    <n v="0"/>
    <n v="271.41920000000005"/>
    <s v="Chuck Magee"/>
    <s v="No"/>
    <s v="2018 / 10"/>
  </r>
  <r>
    <n v="371"/>
    <x v="166"/>
    <x v="148"/>
    <d v="2019-06-04T00:00:00"/>
    <x v="1"/>
    <x v="150"/>
    <x v="150"/>
    <x v="0"/>
    <s v="United States"/>
    <x v="92"/>
    <s v="Texas"/>
    <n v="78550"/>
    <x v="2"/>
    <s v="OFF-PA-10002036"/>
    <x v="1"/>
    <x v="10"/>
    <s v="Xerox 1930"/>
    <n v="25.920000000000005"/>
    <n v="5"/>
    <n v="0.2"/>
    <n v="9.3960000000000008"/>
    <s v="Kelly Williams"/>
    <s v="No"/>
    <s v="2019 / 05"/>
  </r>
  <r>
    <n v="372"/>
    <x v="166"/>
    <x v="148"/>
    <d v="2019-06-04T00:00:00"/>
    <x v="1"/>
    <x v="150"/>
    <x v="150"/>
    <x v="0"/>
    <s v="United States"/>
    <x v="92"/>
    <s v="Texas"/>
    <n v="78550"/>
    <x v="2"/>
    <s v="OFF-ST-10002205"/>
    <x v="1"/>
    <x v="4"/>
    <s v="File Shuttle I and Handi-File"/>
    <n v="53.424000000000007"/>
    <n v="3"/>
    <n v="0.2"/>
    <n v="4.6746000000000016"/>
    <s v="Kelly Williams"/>
    <s v="No"/>
    <s v="2019 / 05"/>
  </r>
  <r>
    <n v="373"/>
    <x v="167"/>
    <x v="149"/>
    <d v="2016-07-27T00:00:00"/>
    <x v="1"/>
    <x v="151"/>
    <x v="151"/>
    <x v="0"/>
    <s v="United States"/>
    <x v="93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s v="Anna Andreadi"/>
    <s v="No"/>
    <s v="2016 / 07"/>
  </r>
  <r>
    <n v="374"/>
    <x v="167"/>
    <x v="149"/>
    <d v="2016-07-27T00:00:00"/>
    <x v="1"/>
    <x v="151"/>
    <x v="151"/>
    <x v="0"/>
    <s v="United States"/>
    <x v="93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s v="Anna Andreadi"/>
    <s v="No"/>
    <s v="2016 / 07"/>
  </r>
  <r>
    <n v="375"/>
    <x v="167"/>
    <x v="149"/>
    <d v="2016-07-27T00:00:00"/>
    <x v="1"/>
    <x v="151"/>
    <x v="151"/>
    <x v="0"/>
    <s v="United States"/>
    <x v="93"/>
    <s v="Arizona"/>
    <n v="85705"/>
    <x v="1"/>
    <s v="OFF-AR-10000658"/>
    <x v="1"/>
    <x v="6"/>
    <s v="Newell 324"/>
    <n v="9.24"/>
    <n v="1"/>
    <n v="0.2"/>
    <n v="0.92399999999999993"/>
    <s v="Anna Andreadi"/>
    <s v="No"/>
    <s v="2016 / 07"/>
  </r>
  <r>
    <n v="376"/>
    <x v="167"/>
    <x v="149"/>
    <d v="2016-07-27T00:00:00"/>
    <x v="1"/>
    <x v="151"/>
    <x v="151"/>
    <x v="0"/>
    <s v="United States"/>
    <x v="93"/>
    <s v="Arizona"/>
    <n v="85705"/>
    <x v="1"/>
    <s v="TEC-AC-10002076"/>
    <x v="2"/>
    <x v="11"/>
    <s v="Microsoft Natural Keyboard Elite"/>
    <n v="479.04"/>
    <n v="10"/>
    <n v="0.2"/>
    <n v="-29.940000000000012"/>
    <s v="Anna Andreadi"/>
    <s v="No"/>
    <s v="2016 / 07"/>
  </r>
  <r>
    <n v="377"/>
    <x v="168"/>
    <x v="150"/>
    <d v="2018-10-01T00:00:00"/>
    <x v="2"/>
    <x v="152"/>
    <x v="152"/>
    <x v="1"/>
    <s v="United States"/>
    <x v="94"/>
    <s v="Illinois"/>
    <n v="62301"/>
    <x v="2"/>
    <s v="OFF-PA-10003039"/>
    <x v="1"/>
    <x v="10"/>
    <s v="Xerox 1960"/>
    <n v="99.13600000000001"/>
    <n v="4"/>
    <n v="0.2"/>
    <n v="30.979999999999993"/>
    <s v="Kelly Williams"/>
    <s v="No"/>
    <s v="2018 / 09"/>
  </r>
  <r>
    <n v="378"/>
    <x v="169"/>
    <x v="151"/>
    <d v="2019-09-01T00:00:00"/>
    <x v="1"/>
    <x v="153"/>
    <x v="153"/>
    <x v="1"/>
    <s v="United States"/>
    <x v="47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s v="Chuck Magee"/>
    <s v="No"/>
    <s v="2019 / 08"/>
  </r>
  <r>
    <n v="379"/>
    <x v="170"/>
    <x v="152"/>
    <d v="2017-05-05T00:00:00"/>
    <x v="1"/>
    <x v="154"/>
    <x v="154"/>
    <x v="0"/>
    <s v="United States"/>
    <x v="12"/>
    <s v="Texas"/>
    <n v="77095"/>
    <x v="2"/>
    <s v="OFF-AP-10000696"/>
    <x v="1"/>
    <x v="9"/>
    <s v="Holmes Odor Grabber"/>
    <n v="8.6519999999999975"/>
    <n v="3"/>
    <n v="0.8"/>
    <n v="-20.332200000000007"/>
    <s v="Kelly Williams"/>
    <s v="No"/>
    <s v="2017 / 04"/>
  </r>
  <r>
    <n v="380"/>
    <x v="170"/>
    <x v="152"/>
    <d v="2017-05-05T00:00:00"/>
    <x v="1"/>
    <x v="154"/>
    <x v="154"/>
    <x v="0"/>
    <s v="United States"/>
    <x v="12"/>
    <s v="Texas"/>
    <n v="77095"/>
    <x v="2"/>
    <s v="OFF-ST-10003327"/>
    <x v="1"/>
    <x v="4"/>
    <s v="Akro-Mils 12-Gallon Tote"/>
    <n v="23.832000000000001"/>
    <n v="3"/>
    <n v="0.2"/>
    <n v="2.6810999999999954"/>
    <s v="Kelly Williams"/>
    <s v="No"/>
    <s v="2017 / 04"/>
  </r>
  <r>
    <n v="381"/>
    <x v="170"/>
    <x v="152"/>
    <d v="2017-05-05T00:00:00"/>
    <x v="1"/>
    <x v="154"/>
    <x v="154"/>
    <x v="0"/>
    <s v="United States"/>
    <x v="12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s v="No"/>
    <s v="2017 / 04"/>
  </r>
  <r>
    <n v="382"/>
    <x v="171"/>
    <x v="99"/>
    <d v="2018-10-29T00:00:00"/>
    <x v="2"/>
    <x v="155"/>
    <x v="155"/>
    <x v="1"/>
    <s v="United States"/>
    <x v="8"/>
    <s v="California"/>
    <n v="94109"/>
    <x v="1"/>
    <s v="OFF-PA-10004734"/>
    <x v="1"/>
    <x v="10"/>
    <s v="Southworth Structures Collection"/>
    <n v="50.96"/>
    <n v="7"/>
    <n v="0"/>
    <n v="25.48"/>
    <s v="Anna Andreadi"/>
    <s v="Yes"/>
    <s v="2018 / 10"/>
  </r>
  <r>
    <n v="383"/>
    <x v="171"/>
    <x v="99"/>
    <d v="2018-10-29T00:00:00"/>
    <x v="2"/>
    <x v="155"/>
    <x v="155"/>
    <x v="1"/>
    <s v="United States"/>
    <x v="8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s v="Anna Andreadi"/>
    <s v="Yes"/>
    <s v="2018 / 10"/>
  </r>
  <r>
    <n v="384"/>
    <x v="172"/>
    <x v="153"/>
    <d v="2017-06-29T00:00:00"/>
    <x v="0"/>
    <x v="156"/>
    <x v="156"/>
    <x v="1"/>
    <s v="United States"/>
    <x v="79"/>
    <s v="Michigan"/>
    <n v="48180"/>
    <x v="2"/>
    <s v="TEC-AC-10004708"/>
    <x v="2"/>
    <x v="11"/>
    <s v="Sony 32GB Class 10 Micro SDHC R40 Memory Card"/>
    <n v="41.9"/>
    <n v="2"/>
    <n v="0"/>
    <n v="8.7989999999999995"/>
    <s v="Kelly Williams"/>
    <s v="No"/>
    <s v="2017 / 06"/>
  </r>
  <r>
    <n v="385"/>
    <x v="173"/>
    <x v="154"/>
    <d v="2017-12-02T00:00:00"/>
    <x v="1"/>
    <x v="157"/>
    <x v="157"/>
    <x v="0"/>
    <s v="United States"/>
    <x v="95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s v="No"/>
    <s v="2017 / 11"/>
  </r>
  <r>
    <n v="386"/>
    <x v="173"/>
    <x v="154"/>
    <d v="2017-12-02T00:00:00"/>
    <x v="1"/>
    <x v="157"/>
    <x v="157"/>
    <x v="0"/>
    <s v="United States"/>
    <x v="95"/>
    <s v="Florida"/>
    <n v="33024"/>
    <x v="0"/>
    <s v="TEC-AC-10002335"/>
    <x v="2"/>
    <x v="11"/>
    <s v="Logitech Media Keyboard K200"/>
    <n v="83.976000000000013"/>
    <n v="3"/>
    <n v="0.2"/>
    <n v="-1.049700000000005"/>
    <s v="Cassandra Brandow"/>
    <s v="No"/>
    <s v="2017 / 11"/>
  </r>
  <r>
    <n v="387"/>
    <x v="174"/>
    <x v="155"/>
    <d v="2017-12-07T00:00:00"/>
    <x v="1"/>
    <x v="158"/>
    <x v="158"/>
    <x v="1"/>
    <s v="United States"/>
    <x v="10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s v="Chuck Magee"/>
    <s v="No"/>
    <s v="2017 / 12"/>
  </r>
  <r>
    <n v="388"/>
    <x v="174"/>
    <x v="155"/>
    <d v="2017-12-07T00:00:00"/>
    <x v="1"/>
    <x v="158"/>
    <x v="158"/>
    <x v="1"/>
    <s v="United States"/>
    <x v="10"/>
    <s v="Pennsylvania"/>
    <n v="19140"/>
    <x v="3"/>
    <s v="FUR-FU-10001935"/>
    <x v="0"/>
    <x v="5"/>
    <s v="3M Hangers With Command Adhesive"/>
    <n v="2.9600000000000004"/>
    <n v="1"/>
    <n v="0.2"/>
    <n v="0.77700000000000025"/>
    <s v="Chuck Magee"/>
    <s v="No"/>
    <s v="2017 / 12"/>
  </r>
  <r>
    <n v="389"/>
    <x v="175"/>
    <x v="156"/>
    <d v="2016-11-26T00:00:00"/>
    <x v="2"/>
    <x v="159"/>
    <x v="159"/>
    <x v="0"/>
    <s v="United States"/>
    <x v="74"/>
    <s v="Ohio"/>
    <n v="45231"/>
    <x v="3"/>
    <s v="OFF-AR-10004757"/>
    <x v="1"/>
    <x v="6"/>
    <s v="Crayola Colored Pencils"/>
    <n v="2.6240000000000001"/>
    <n v="1"/>
    <n v="0.2"/>
    <n v="0.42639999999999978"/>
    <s v="Chuck Magee"/>
    <s v="No"/>
    <s v="2016 / 11"/>
  </r>
  <r>
    <n v="390"/>
    <x v="176"/>
    <x v="157"/>
    <d v="2019-12-15T00:00:00"/>
    <x v="1"/>
    <x v="160"/>
    <x v="160"/>
    <x v="0"/>
    <s v="United States"/>
    <x v="20"/>
    <s v="New York"/>
    <n v="10009"/>
    <x v="3"/>
    <s v="OFF-BI-10000050"/>
    <x v="1"/>
    <x v="8"/>
    <s v="Angle-D Binders with Locking Rings, Label Holders"/>
    <n v="23.36"/>
    <n v="4"/>
    <n v="0.2"/>
    <n v="7.8839999999999986"/>
    <s v="Chuck Magee"/>
    <s v="No"/>
    <s v="2019 / 12"/>
  </r>
  <r>
    <n v="391"/>
    <x v="176"/>
    <x v="157"/>
    <d v="2019-12-15T00:00:00"/>
    <x v="1"/>
    <x v="160"/>
    <x v="160"/>
    <x v="0"/>
    <s v="United States"/>
    <x v="20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s v="Chuck Magee"/>
    <s v="No"/>
    <s v="2019 / 12"/>
  </r>
  <r>
    <n v="392"/>
    <x v="177"/>
    <x v="158"/>
    <d v="2016-09-23T00:00:00"/>
    <x v="0"/>
    <x v="161"/>
    <x v="161"/>
    <x v="0"/>
    <s v="United States"/>
    <x v="96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s v="Anna Andreadi"/>
    <s v="No"/>
    <s v="2016 / 09"/>
  </r>
  <r>
    <n v="393"/>
    <x v="177"/>
    <x v="158"/>
    <d v="2016-09-23T00:00:00"/>
    <x v="0"/>
    <x v="161"/>
    <x v="161"/>
    <x v="0"/>
    <s v="United States"/>
    <x v="96"/>
    <s v="Washington"/>
    <n v="98198"/>
    <x v="1"/>
    <s v="TEC-CO-10002313"/>
    <x v="2"/>
    <x v="16"/>
    <s v="Canon PC1080F Personal Copier"/>
    <n v="1799.97"/>
    <n v="3"/>
    <n v="0"/>
    <n v="701.98829999999998"/>
    <s v="Anna Andreadi"/>
    <s v="No"/>
    <s v="2016 / 09"/>
  </r>
  <r>
    <n v="394"/>
    <x v="178"/>
    <x v="159"/>
    <d v="2016-06-10T00:00:00"/>
    <x v="0"/>
    <x v="162"/>
    <x v="162"/>
    <x v="1"/>
    <s v="United States"/>
    <x v="97"/>
    <s v="Illinois"/>
    <n v="61604"/>
    <x v="2"/>
    <s v="OFF-BI-10003982"/>
    <x v="1"/>
    <x v="8"/>
    <s v="Wilson Jones Century Plastic Molded Ring Binders"/>
    <n v="12.461999999999996"/>
    <n v="3"/>
    <n v="0.8"/>
    <n v="-20.5623"/>
    <s v="Kelly Williams"/>
    <s v="No"/>
    <s v="2016 / 06"/>
  </r>
  <r>
    <n v="395"/>
    <x v="179"/>
    <x v="160"/>
    <d v="2019-07-05T00:00:00"/>
    <x v="1"/>
    <x v="163"/>
    <x v="163"/>
    <x v="2"/>
    <s v="United States"/>
    <x v="98"/>
    <s v="Nevada"/>
    <n v="89115"/>
    <x v="1"/>
    <s v="OFF-BI-10004492"/>
    <x v="1"/>
    <x v="8"/>
    <s v="Tuf-Vin Binders"/>
    <n v="75.792000000000002"/>
    <n v="3"/>
    <n v="0.2"/>
    <n v="25.579799999999992"/>
    <s v="Anna Andreadi"/>
    <s v="No"/>
    <s v="2019 / 06"/>
  </r>
  <r>
    <n v="396"/>
    <x v="180"/>
    <x v="161"/>
    <d v="2019-10-19T00:00:00"/>
    <x v="0"/>
    <x v="164"/>
    <x v="164"/>
    <x v="1"/>
    <s v="United States"/>
    <x v="99"/>
    <s v="Rhode Island"/>
    <n v="2886"/>
    <x v="3"/>
    <s v="OFF-ST-10000798"/>
    <x v="1"/>
    <x v="4"/>
    <s v="2300 Heavy-Duty Transfer File Systems by Perma"/>
    <n v="49.96"/>
    <n v="2"/>
    <n v="0"/>
    <n v="9.4923999999999964"/>
    <s v="Chuck Magee"/>
    <s v="No"/>
    <s v="2019 / 10"/>
  </r>
  <r>
    <n v="397"/>
    <x v="180"/>
    <x v="161"/>
    <d v="2019-10-19T00:00:00"/>
    <x v="0"/>
    <x v="164"/>
    <x v="164"/>
    <x v="1"/>
    <s v="United States"/>
    <x v="99"/>
    <s v="Rhode Island"/>
    <n v="2886"/>
    <x v="3"/>
    <s v="OFF-PA-10002552"/>
    <x v="1"/>
    <x v="10"/>
    <s v="Xerox 1958"/>
    <n v="12.96"/>
    <n v="2"/>
    <n v="0"/>
    <n v="6.2208000000000006"/>
    <s v="Chuck Magee"/>
    <s v="No"/>
    <s v="2019 / 10"/>
  </r>
  <r>
    <n v="398"/>
    <x v="181"/>
    <x v="89"/>
    <d v="2017-11-04T00:00:00"/>
    <x v="1"/>
    <x v="6"/>
    <x v="6"/>
    <x v="2"/>
    <s v="United States"/>
    <x v="25"/>
    <s v="Michigan"/>
    <n v="49201"/>
    <x v="2"/>
    <s v="OFF-SU-10002573"/>
    <x v="1"/>
    <x v="14"/>
    <s v="Acme 10&quot; Easy Grip Assistive Scissors"/>
    <n v="70.12"/>
    <n v="4"/>
    <n v="0"/>
    <n v="21.035999999999994"/>
    <s v="Kelly Williams"/>
    <s v="No"/>
    <s v="2017 / 10"/>
  </r>
  <r>
    <n v="399"/>
    <x v="182"/>
    <x v="162"/>
    <d v="2018-09-10T00:00:00"/>
    <x v="0"/>
    <x v="165"/>
    <x v="165"/>
    <x v="0"/>
    <s v="United States"/>
    <x v="12"/>
    <s v="Texas"/>
    <n v="77036"/>
    <x v="2"/>
    <s v="OFF-ST-10001580"/>
    <x v="1"/>
    <x v="4"/>
    <s v="Super Decoflex Portable Personal File"/>
    <n v="35.952000000000005"/>
    <n v="3"/>
    <n v="0.2"/>
    <n v="3.5951999999999984"/>
    <s v="Kelly Williams"/>
    <s v="No"/>
    <s v="2018 / 09"/>
  </r>
  <r>
    <n v="400"/>
    <x v="182"/>
    <x v="162"/>
    <d v="2018-09-10T00:00:00"/>
    <x v="0"/>
    <x v="165"/>
    <x v="165"/>
    <x v="0"/>
    <s v="United States"/>
    <x v="12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s v="Kelly Williams"/>
    <s v="No"/>
    <s v="2018 / 09"/>
  </r>
  <r>
    <n v="401"/>
    <x v="182"/>
    <x v="162"/>
    <d v="2018-09-10T00:00:00"/>
    <x v="0"/>
    <x v="165"/>
    <x v="165"/>
    <x v="0"/>
    <s v="United States"/>
    <x v="12"/>
    <s v="Texas"/>
    <n v="77036"/>
    <x v="2"/>
    <s v="OFF-ST-10000934"/>
    <x v="1"/>
    <x v="4"/>
    <s v="Contico 72&quot;H Heavy-Duty Storage System"/>
    <n v="131.136"/>
    <n v="4"/>
    <n v="0.2"/>
    <n v="-32.783999999999999"/>
    <s v="Kelly Williams"/>
    <s v="No"/>
    <s v="2018 / 09"/>
  </r>
  <r>
    <n v="402"/>
    <x v="182"/>
    <x v="162"/>
    <d v="2018-09-10T00:00:00"/>
    <x v="0"/>
    <x v="165"/>
    <x v="165"/>
    <x v="0"/>
    <s v="United States"/>
    <x v="12"/>
    <s v="Texas"/>
    <n v="77036"/>
    <x v="2"/>
    <s v="TEC-AC-10000158"/>
    <x v="2"/>
    <x v="11"/>
    <s v="Sony 64GB Class 10 Micro SDHC R40 Memory Card"/>
    <n v="57.584000000000003"/>
    <n v="2"/>
    <n v="0.2"/>
    <n v="0.71979999999999933"/>
    <s v="Kelly Williams"/>
    <s v="No"/>
    <s v="2018 / 09"/>
  </r>
  <r>
    <n v="403"/>
    <x v="183"/>
    <x v="163"/>
    <d v="2016-12-26T00:00:00"/>
    <x v="2"/>
    <x v="166"/>
    <x v="166"/>
    <x v="0"/>
    <s v="United States"/>
    <x v="100"/>
    <s v="Florida"/>
    <n v="33180"/>
    <x v="0"/>
    <s v="OFF-PA-10001947"/>
    <x v="1"/>
    <x v="10"/>
    <s v="Xerox 1974"/>
    <n v="9.5680000000000014"/>
    <n v="2"/>
    <n v="0.2"/>
    <n v="3.4683999999999999"/>
    <s v="Cassandra Brandow"/>
    <s v="No"/>
    <s v="2016 / 12"/>
  </r>
  <r>
    <n v="404"/>
    <x v="184"/>
    <x v="164"/>
    <d v="2016-04-20T00:00:00"/>
    <x v="1"/>
    <x v="70"/>
    <x v="70"/>
    <x v="1"/>
    <s v="United States"/>
    <x v="40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s v="Cassandra Brandow"/>
    <s v="No"/>
    <s v="2016 / 04"/>
  </r>
  <r>
    <n v="405"/>
    <x v="185"/>
    <x v="165"/>
    <d v="2019-12-29T00:00:00"/>
    <x v="1"/>
    <x v="167"/>
    <x v="167"/>
    <x v="0"/>
    <s v="United States"/>
    <x v="20"/>
    <s v="New York"/>
    <n v="10024"/>
    <x v="3"/>
    <s v="OFF-AP-10004249"/>
    <x v="1"/>
    <x v="9"/>
    <s v="Staple holder"/>
    <n v="35.910000000000004"/>
    <n v="3"/>
    <n v="0"/>
    <n v="9.6956999999999987"/>
    <s v="Chuck Magee"/>
    <s v="No"/>
    <s v="2019 / 12"/>
  </r>
  <r>
    <n v="406"/>
    <x v="186"/>
    <x v="166"/>
    <d v="2019-12-12T00:00:00"/>
    <x v="1"/>
    <x v="168"/>
    <x v="168"/>
    <x v="0"/>
    <s v="United States"/>
    <x v="8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s v="Anna Andreadi"/>
    <s v="No"/>
    <s v="2019 / 12"/>
  </r>
  <r>
    <n v="407"/>
    <x v="186"/>
    <x v="166"/>
    <d v="2019-12-12T00:00:00"/>
    <x v="1"/>
    <x v="168"/>
    <x v="168"/>
    <x v="0"/>
    <s v="United States"/>
    <x v="8"/>
    <s v="California"/>
    <n v="94110"/>
    <x v="1"/>
    <s v="TEC-CO-10004115"/>
    <x v="2"/>
    <x v="16"/>
    <s v="Sharp AL-1530CS Digital Copier"/>
    <n v="1199.9760000000001"/>
    <n v="3"/>
    <n v="0.2"/>
    <n v="434.99130000000002"/>
    <s v="Anna Andreadi"/>
    <s v="No"/>
    <s v="2019 / 12"/>
  </r>
  <r>
    <n v="408"/>
    <x v="186"/>
    <x v="166"/>
    <d v="2019-12-12T00:00:00"/>
    <x v="1"/>
    <x v="168"/>
    <x v="168"/>
    <x v="0"/>
    <s v="United States"/>
    <x v="8"/>
    <s v="California"/>
    <n v="94110"/>
    <x v="1"/>
    <s v="OFF-PA-10003724"/>
    <x v="1"/>
    <x v="10"/>
    <s v="Wirebound Message Book, 4 per Page"/>
    <n v="27.15"/>
    <n v="5"/>
    <n v="0"/>
    <n v="13.3035"/>
    <s v="Anna Andreadi"/>
    <s v="No"/>
    <s v="2019 / 12"/>
  </r>
  <r>
    <n v="409"/>
    <x v="186"/>
    <x v="166"/>
    <d v="2019-12-12T00:00:00"/>
    <x v="1"/>
    <x v="168"/>
    <x v="168"/>
    <x v="0"/>
    <s v="United States"/>
    <x v="8"/>
    <s v="California"/>
    <n v="94110"/>
    <x v="1"/>
    <s v="FUR-TA-10002041"/>
    <x v="0"/>
    <x v="3"/>
    <s v="Bevis Round Conference Table Top, X-Base"/>
    <n v="1004.0239999999999"/>
    <n v="7"/>
    <n v="0.2"/>
    <n v="-112.95269999999994"/>
    <s v="Anna Andreadi"/>
    <s v="No"/>
    <s v="2019 / 12"/>
  </r>
  <r>
    <n v="410"/>
    <x v="186"/>
    <x v="166"/>
    <d v="2019-12-12T00:00:00"/>
    <x v="1"/>
    <x v="168"/>
    <x v="168"/>
    <x v="0"/>
    <s v="United States"/>
    <x v="8"/>
    <s v="California"/>
    <n v="94110"/>
    <x v="1"/>
    <s v="OFF-PA-10002893"/>
    <x v="1"/>
    <x v="10"/>
    <s v="Wirebound Service Call Books, 5 1/2&quot; x 4&quot;"/>
    <n v="9.68"/>
    <n v="1"/>
    <n v="0"/>
    <n v="4.6463999999999999"/>
    <s v="Anna Andreadi"/>
    <s v="No"/>
    <s v="2019 / 12"/>
  </r>
  <r>
    <n v="411"/>
    <x v="186"/>
    <x v="166"/>
    <d v="2019-12-12T00:00:00"/>
    <x v="1"/>
    <x v="168"/>
    <x v="168"/>
    <x v="0"/>
    <s v="United States"/>
    <x v="8"/>
    <s v="California"/>
    <n v="94110"/>
    <x v="1"/>
    <s v="OFF-LA-10003766"/>
    <x v="1"/>
    <x v="2"/>
    <s v="Self-Adhesive Removable Labels"/>
    <n v="28.349999999999998"/>
    <n v="9"/>
    <n v="0"/>
    <n v="13.608000000000001"/>
    <s v="Anna Andreadi"/>
    <s v="No"/>
    <s v="2019 / 12"/>
  </r>
  <r>
    <n v="412"/>
    <x v="186"/>
    <x v="166"/>
    <d v="2019-12-12T00:00:00"/>
    <x v="1"/>
    <x v="168"/>
    <x v="168"/>
    <x v="0"/>
    <s v="United States"/>
    <x v="8"/>
    <s v="California"/>
    <n v="94110"/>
    <x v="1"/>
    <s v="OFF-PA-10001970"/>
    <x v="1"/>
    <x v="10"/>
    <s v="Xerox 1908"/>
    <n v="55.98"/>
    <n v="1"/>
    <n v="0"/>
    <n v="27.430199999999999"/>
    <s v="Anna Andreadi"/>
    <s v="No"/>
    <s v="2019 / 12"/>
  </r>
  <r>
    <n v="413"/>
    <x v="186"/>
    <x v="166"/>
    <d v="2019-12-12T00:00:00"/>
    <x v="1"/>
    <x v="168"/>
    <x v="168"/>
    <x v="0"/>
    <s v="United States"/>
    <x v="8"/>
    <s v="California"/>
    <n v="94110"/>
    <x v="1"/>
    <s v="FUR-BO-10001972"/>
    <x v="0"/>
    <x v="0"/>
    <s v="O'Sullivan 4-Shelf Bookcase in Odessa Pine"/>
    <n v="1336.829"/>
    <n v="13"/>
    <n v="0.15"/>
    <n v="31.454799999999949"/>
    <s v="Anna Andreadi"/>
    <s v="No"/>
    <s v="2019 / 12"/>
  </r>
  <r>
    <n v="414"/>
    <x v="186"/>
    <x v="166"/>
    <d v="2019-12-12T00:00:00"/>
    <x v="1"/>
    <x v="168"/>
    <x v="168"/>
    <x v="0"/>
    <s v="United States"/>
    <x v="8"/>
    <s v="California"/>
    <n v="94110"/>
    <x v="1"/>
    <s v="FUR-CH-10003956"/>
    <x v="0"/>
    <x v="1"/>
    <s v="Novimex High-Tech Fabric Mesh Task Chair"/>
    <n v="113.56800000000001"/>
    <n v="2"/>
    <n v="0.2"/>
    <n v="-18.454800000000013"/>
    <s v="Anna Andreadi"/>
    <s v="No"/>
    <s v="2019 / 12"/>
  </r>
  <r>
    <n v="415"/>
    <x v="187"/>
    <x v="132"/>
    <d v="2019-11-07T00:00:00"/>
    <x v="1"/>
    <x v="169"/>
    <x v="169"/>
    <x v="1"/>
    <s v="United States"/>
    <x v="4"/>
    <s v="Washington"/>
    <n v="98105"/>
    <x v="1"/>
    <s v="OFF-PA-10000157"/>
    <x v="1"/>
    <x v="10"/>
    <s v="Xerox 191"/>
    <n v="139.86000000000001"/>
    <n v="7"/>
    <n v="0"/>
    <n v="65.734199999999987"/>
    <s v="Anna Andreadi"/>
    <s v="No"/>
    <s v="2019 / 11"/>
  </r>
  <r>
    <n v="416"/>
    <x v="187"/>
    <x v="132"/>
    <d v="2019-11-07T00:00:00"/>
    <x v="1"/>
    <x v="169"/>
    <x v="169"/>
    <x v="1"/>
    <s v="United States"/>
    <x v="4"/>
    <s v="Washington"/>
    <n v="98105"/>
    <x v="1"/>
    <s v="FUR-CH-10001891"/>
    <x v="0"/>
    <x v="1"/>
    <s v="Global Deluxe Office Fabric Chairs"/>
    <n v="307.13600000000002"/>
    <n v="4"/>
    <n v="0.2"/>
    <n v="26.874400000000023"/>
    <s v="Anna Andreadi"/>
    <s v="No"/>
    <s v="2019 / 11"/>
  </r>
  <r>
    <n v="417"/>
    <x v="188"/>
    <x v="92"/>
    <d v="2019-06-28T00:00:00"/>
    <x v="1"/>
    <x v="170"/>
    <x v="170"/>
    <x v="0"/>
    <s v="United States"/>
    <x v="101"/>
    <s v="California"/>
    <n v="92646"/>
    <x v="1"/>
    <s v="OFF-AR-10004344"/>
    <x v="1"/>
    <x v="6"/>
    <s v="Bulldog Vacuum Base Pencil Sharpener"/>
    <n v="95.92"/>
    <n v="8"/>
    <n v="0"/>
    <n v="25.898399999999995"/>
    <s v="Anna Andreadi"/>
    <s v="No"/>
    <s v="2019 / 06"/>
  </r>
  <r>
    <n v="418"/>
    <x v="189"/>
    <x v="167"/>
    <d v="2018-04-18T00:00:00"/>
    <x v="1"/>
    <x v="171"/>
    <x v="171"/>
    <x v="0"/>
    <s v="United States"/>
    <x v="1"/>
    <s v="California"/>
    <n v="90004"/>
    <x v="1"/>
    <s v="FUR-CH-10004886"/>
    <x v="0"/>
    <x v="1"/>
    <s v="Bevis Steel Folding Chairs"/>
    <n v="383.8"/>
    <n v="5"/>
    <n v="0.2"/>
    <n v="38.379999999999981"/>
    <s v="Anna Andreadi"/>
    <s v="Yes"/>
    <s v="2018 / 04"/>
  </r>
  <r>
    <n v="419"/>
    <x v="190"/>
    <x v="44"/>
    <d v="2019-11-10T00:00:00"/>
    <x v="1"/>
    <x v="146"/>
    <x v="146"/>
    <x v="1"/>
    <s v="United States"/>
    <x v="102"/>
    <s v="Kentucky"/>
    <n v="40475"/>
    <x v="0"/>
    <s v="OFF-PA-10003845"/>
    <x v="1"/>
    <x v="10"/>
    <s v="Xerox 1987"/>
    <n v="5.78"/>
    <n v="1"/>
    <n v="0"/>
    <n v="2.8322000000000003"/>
    <s v="Cassandra Brandow"/>
    <s v="No"/>
    <s v="2019 / 11"/>
  </r>
  <r>
    <n v="420"/>
    <x v="191"/>
    <x v="168"/>
    <d v="2019-03-09T00:00:00"/>
    <x v="1"/>
    <x v="133"/>
    <x v="133"/>
    <x v="1"/>
    <s v="United States"/>
    <x v="1"/>
    <s v="California"/>
    <n v="90045"/>
    <x v="1"/>
    <s v="OFF-AR-10001573"/>
    <x v="1"/>
    <x v="6"/>
    <s v="American Pencil"/>
    <n v="9.32"/>
    <n v="4"/>
    <n v="0"/>
    <n v="2.702799999999999"/>
    <s v="Anna Andreadi"/>
    <s v="No"/>
    <s v="2019 / 03"/>
  </r>
  <r>
    <n v="421"/>
    <x v="191"/>
    <x v="168"/>
    <d v="2019-03-09T00:00:00"/>
    <x v="1"/>
    <x v="133"/>
    <x v="133"/>
    <x v="1"/>
    <s v="United States"/>
    <x v="1"/>
    <s v="California"/>
    <n v="90045"/>
    <x v="1"/>
    <s v="OFF-EN-10000483"/>
    <x v="1"/>
    <x v="12"/>
    <s v="White Envelopes, White Envelopes with Clear Poly Window"/>
    <n v="15.25"/>
    <n v="1"/>
    <n v="0"/>
    <n v="7.0149999999999988"/>
    <s v="Anna Andreadi"/>
    <s v="No"/>
    <s v="2019 / 03"/>
  </r>
  <r>
    <n v="422"/>
    <x v="192"/>
    <x v="169"/>
    <d v="2016-06-25T00:00:00"/>
    <x v="2"/>
    <x v="32"/>
    <x v="32"/>
    <x v="0"/>
    <s v="United States"/>
    <x v="103"/>
    <s v="Colorado"/>
    <n v="80027"/>
    <x v="1"/>
    <s v="TEC-AC-10004114"/>
    <x v="2"/>
    <x v="11"/>
    <s v="KeyTronic 6101 Series - Keyboard - Black"/>
    <n v="196.75200000000001"/>
    <n v="6"/>
    <n v="0.2"/>
    <n v="56.566200000000009"/>
    <s v="Anna Andreadi"/>
    <s v="No"/>
    <s v="2016 / 06"/>
  </r>
  <r>
    <n v="423"/>
    <x v="193"/>
    <x v="15"/>
    <d v="2019-10-23T00:00:00"/>
    <x v="1"/>
    <x v="172"/>
    <x v="172"/>
    <x v="1"/>
    <s v="United States"/>
    <x v="104"/>
    <s v="Massachusetts"/>
    <n v="1841"/>
    <x v="3"/>
    <s v="FUR-FU-10004712"/>
    <x v="0"/>
    <x v="5"/>
    <s v="Westinghouse Mesh Shade Clip-On Gooseneck Lamp, Black"/>
    <n v="56.56"/>
    <n v="4"/>
    <n v="0"/>
    <n v="14.705600000000004"/>
    <s v="Chuck Magee"/>
    <s v="No"/>
    <s v="2019 / 10"/>
  </r>
  <r>
    <n v="424"/>
    <x v="193"/>
    <x v="15"/>
    <d v="2019-10-23T00:00:00"/>
    <x v="1"/>
    <x v="172"/>
    <x v="172"/>
    <x v="1"/>
    <s v="United States"/>
    <x v="104"/>
    <s v="Massachusetts"/>
    <n v="1841"/>
    <x v="3"/>
    <s v="OFF-ST-10000918"/>
    <x v="1"/>
    <x v="4"/>
    <s v="Crate-A-Files"/>
    <n v="32.700000000000003"/>
    <n v="3"/>
    <n v="0"/>
    <n v="8.5019999999999989"/>
    <s v="Chuck Magee"/>
    <s v="No"/>
    <s v="2019 / 10"/>
  </r>
  <r>
    <n v="425"/>
    <x v="194"/>
    <x v="170"/>
    <d v="2019-08-23T00:00:00"/>
    <x v="0"/>
    <x v="173"/>
    <x v="173"/>
    <x v="0"/>
    <s v="United States"/>
    <x v="25"/>
    <s v="Mississippi"/>
    <n v="39212"/>
    <x v="0"/>
    <s v="FUR-CH-10000015"/>
    <x v="0"/>
    <x v="1"/>
    <s v="Hon Multipurpose Stacking Arm Chairs"/>
    <n v="866.4"/>
    <n v="4"/>
    <n v="0"/>
    <n v="225.26400000000001"/>
    <s v="Cassandra Brandow"/>
    <s v="No"/>
    <s v="2019 / 08"/>
  </r>
  <r>
    <n v="426"/>
    <x v="195"/>
    <x v="51"/>
    <d v="2019-11-26T00:00:00"/>
    <x v="0"/>
    <x v="25"/>
    <x v="25"/>
    <x v="1"/>
    <s v="United States"/>
    <x v="105"/>
    <s v="Michigan"/>
    <n v="48187"/>
    <x v="2"/>
    <s v="FUR-FU-10003347"/>
    <x v="0"/>
    <x v="5"/>
    <s v="Coloredge Poster Frame"/>
    <n v="28.4"/>
    <n v="2"/>
    <n v="0"/>
    <n v="11.076000000000001"/>
    <s v="Kelly Williams"/>
    <s v="No"/>
    <s v="2019 / 11"/>
  </r>
  <r>
    <n v="427"/>
    <x v="195"/>
    <x v="51"/>
    <d v="2019-11-26T00:00:00"/>
    <x v="0"/>
    <x v="25"/>
    <x v="25"/>
    <x v="1"/>
    <s v="United States"/>
    <x v="105"/>
    <s v="Michigan"/>
    <n v="48187"/>
    <x v="2"/>
    <s v="OFF-BI-10001543"/>
    <x v="1"/>
    <x v="8"/>
    <s v="GBC VeloBinder Manual Binding System"/>
    <n v="287.92"/>
    <n v="8"/>
    <n v="0"/>
    <n v="138.20160000000001"/>
    <s v="Kelly Williams"/>
    <s v="No"/>
    <s v="2019 / 11"/>
  </r>
  <r>
    <n v="428"/>
    <x v="196"/>
    <x v="171"/>
    <d v="2016-09-13T00:00:00"/>
    <x v="2"/>
    <x v="174"/>
    <x v="174"/>
    <x v="2"/>
    <s v="United States"/>
    <x v="106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s v="Chuck Magee"/>
    <s v="No"/>
    <s v="2016 / 09"/>
  </r>
  <r>
    <n v="429"/>
    <x v="197"/>
    <x v="172"/>
    <d v="2019-10-08T00:00:00"/>
    <x v="1"/>
    <x v="175"/>
    <x v="175"/>
    <x v="1"/>
    <s v="United States"/>
    <x v="52"/>
    <s v="Texas"/>
    <n v="78207"/>
    <x v="2"/>
    <s v="OFF-AR-10000369"/>
    <x v="1"/>
    <x v="6"/>
    <s v="Design Ebony Sketching Pencil"/>
    <n v="6.6719999999999988"/>
    <n v="6"/>
    <n v="0.2"/>
    <n v="0.50039999999999996"/>
    <s v="Kelly Williams"/>
    <s v="No"/>
    <s v="2019 / 10"/>
  </r>
  <r>
    <n v="430"/>
    <x v="198"/>
    <x v="173"/>
    <d v="2018-04-21T00:00:00"/>
    <x v="1"/>
    <x v="176"/>
    <x v="176"/>
    <x v="2"/>
    <s v="United States"/>
    <x v="107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s v="Cassandra Brandow"/>
    <s v="No"/>
    <s v="2018 / 04"/>
  </r>
  <r>
    <n v="431"/>
    <x v="198"/>
    <x v="173"/>
    <d v="2018-04-21T00:00:00"/>
    <x v="1"/>
    <x v="176"/>
    <x v="176"/>
    <x v="2"/>
    <s v="United States"/>
    <x v="107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s v="Cassandra Brandow"/>
    <s v="No"/>
    <s v="2018 / 04"/>
  </r>
  <r>
    <n v="432"/>
    <x v="198"/>
    <x v="173"/>
    <d v="2018-04-21T00:00:00"/>
    <x v="1"/>
    <x v="176"/>
    <x v="176"/>
    <x v="2"/>
    <s v="United States"/>
    <x v="107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s v="Cassandra Brandow"/>
    <s v="No"/>
    <s v="2018 / 04"/>
  </r>
  <r>
    <n v="433"/>
    <x v="198"/>
    <x v="173"/>
    <d v="2018-04-21T00:00:00"/>
    <x v="1"/>
    <x v="176"/>
    <x v="176"/>
    <x v="2"/>
    <s v="United States"/>
    <x v="107"/>
    <s v="North Carolina"/>
    <n v="28052"/>
    <x v="0"/>
    <s v="OFF-ST-10000617"/>
    <x v="1"/>
    <x v="4"/>
    <s v="Woodgrain Magazine Files by Perma"/>
    <n v="4.7679999999999998"/>
    <n v="2"/>
    <n v="0.2"/>
    <n v="-0.7748000000000006"/>
    <s v="Cassandra Brandow"/>
    <s v="No"/>
    <s v="2018 / 04"/>
  </r>
  <r>
    <n v="434"/>
    <x v="199"/>
    <x v="112"/>
    <d v="2018-06-07T00:00:00"/>
    <x v="2"/>
    <x v="72"/>
    <x v="72"/>
    <x v="0"/>
    <s v="United States"/>
    <x v="90"/>
    <s v="Massachusetts"/>
    <n v="1852"/>
    <x v="3"/>
    <s v="OFF-ST-10003306"/>
    <x v="1"/>
    <x v="4"/>
    <s v="Letter Size Cart"/>
    <n v="714.30000000000007"/>
    <n v="5"/>
    <n v="0"/>
    <n v="207.14699999999993"/>
    <s v="Chuck Magee"/>
    <s v="No"/>
    <s v="2018 / 06"/>
  </r>
  <r>
    <n v="435"/>
    <x v="200"/>
    <x v="174"/>
    <d v="2016-12-25T00:00:00"/>
    <x v="1"/>
    <x v="177"/>
    <x v="177"/>
    <x v="0"/>
    <s v="United States"/>
    <x v="108"/>
    <s v="Florida"/>
    <n v="32216"/>
    <x v="0"/>
    <s v="OFF-BI-10000773"/>
    <x v="1"/>
    <x v="8"/>
    <s v="Insertable Tab Post Binder Dividers"/>
    <n v="4.8120000000000003"/>
    <n v="2"/>
    <n v="0.7"/>
    <n v="-3.6891999999999996"/>
    <s v="Cassandra Brandow"/>
    <s v="Yes"/>
    <s v="2016 / 12"/>
  </r>
  <r>
    <n v="436"/>
    <x v="200"/>
    <x v="174"/>
    <d v="2016-12-25T00:00:00"/>
    <x v="1"/>
    <x v="177"/>
    <x v="177"/>
    <x v="0"/>
    <s v="United States"/>
    <x v="108"/>
    <s v="Florida"/>
    <n v="32216"/>
    <x v="0"/>
    <s v="TEC-AC-10002600"/>
    <x v="2"/>
    <x v="11"/>
    <s v="Belkin QODE FastFit Bluetooth Keyboard"/>
    <n v="247.8"/>
    <n v="5"/>
    <n v="0.2"/>
    <n v="-18.584999999999994"/>
    <s v="Cassandra Brandow"/>
    <s v="Yes"/>
    <s v="2016 / 12"/>
  </r>
  <r>
    <n v="437"/>
    <x v="201"/>
    <x v="1"/>
    <d v="2018-06-14T00:00:00"/>
    <x v="0"/>
    <x v="178"/>
    <x v="178"/>
    <x v="2"/>
    <s v="United States"/>
    <x v="22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s v="Yes"/>
    <s v="2018 / 06"/>
  </r>
  <r>
    <n v="438"/>
    <x v="201"/>
    <x v="1"/>
    <d v="2018-06-14T00:00:00"/>
    <x v="0"/>
    <x v="178"/>
    <x v="178"/>
    <x v="2"/>
    <s v="United States"/>
    <x v="22"/>
    <s v="Illinois"/>
    <n v="60623"/>
    <x v="2"/>
    <s v="OFF-PA-10001970"/>
    <x v="1"/>
    <x v="10"/>
    <s v="Xerox 1908"/>
    <n v="313.488"/>
    <n v="7"/>
    <n v="0.2"/>
    <n v="113.63939999999998"/>
    <s v="Kelly Williams"/>
    <s v="Yes"/>
    <s v="2018 / 06"/>
  </r>
  <r>
    <n v="439"/>
    <x v="202"/>
    <x v="175"/>
    <d v="2019-09-19T00:00:00"/>
    <x v="1"/>
    <x v="179"/>
    <x v="179"/>
    <x v="1"/>
    <s v="United States"/>
    <x v="12"/>
    <s v="Texas"/>
    <n v="77070"/>
    <x v="2"/>
    <s v="OFF-PA-10002230"/>
    <x v="1"/>
    <x v="10"/>
    <s v="Xerox 1897"/>
    <n v="31.872000000000003"/>
    <n v="8"/>
    <n v="0.2"/>
    <n v="11.553600000000003"/>
    <s v="Kelly Williams"/>
    <s v="No"/>
    <s v="2019 / 09"/>
  </r>
  <r>
    <n v="440"/>
    <x v="203"/>
    <x v="176"/>
    <d v="2019-01-23T00:00:00"/>
    <x v="0"/>
    <x v="51"/>
    <x v="51"/>
    <x v="1"/>
    <s v="United States"/>
    <x v="20"/>
    <s v="New York"/>
    <n v="10024"/>
    <x v="3"/>
    <s v="FUR-CH-10003396"/>
    <x v="0"/>
    <x v="1"/>
    <s v="Global Deluxe Steno Chair"/>
    <n v="207.84600000000003"/>
    <n v="3"/>
    <n v="0.1"/>
    <n v="2.3093999999999895"/>
    <s v="Chuck Magee"/>
    <s v="No"/>
    <s v="2019 / 01"/>
  </r>
  <r>
    <n v="441"/>
    <x v="204"/>
    <x v="64"/>
    <d v="2018-09-07T00:00:00"/>
    <x v="0"/>
    <x v="7"/>
    <x v="7"/>
    <x v="0"/>
    <s v="United States"/>
    <x v="66"/>
    <s v="Michigan"/>
    <n v="48227"/>
    <x v="2"/>
    <s v="FUR-FU-10000246"/>
    <x v="0"/>
    <x v="5"/>
    <s v="Aluminum Document Frame"/>
    <n v="12.22"/>
    <n v="1"/>
    <n v="0"/>
    <n v="3.6659999999999986"/>
    <s v="Kelly Williams"/>
    <s v="No"/>
    <s v="2018 / 09"/>
  </r>
  <r>
    <n v="442"/>
    <x v="204"/>
    <x v="64"/>
    <d v="2018-09-07T00:00:00"/>
    <x v="0"/>
    <x v="7"/>
    <x v="7"/>
    <x v="0"/>
    <s v="United States"/>
    <x v="66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s v="Kelly Williams"/>
    <s v="No"/>
    <s v="2018 / 09"/>
  </r>
  <r>
    <n v="443"/>
    <x v="204"/>
    <x v="64"/>
    <d v="2018-09-07T00:00:00"/>
    <x v="0"/>
    <x v="7"/>
    <x v="7"/>
    <x v="0"/>
    <s v="United States"/>
    <x v="66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s v="Kelly Williams"/>
    <s v="No"/>
    <s v="2018 / 09"/>
  </r>
  <r>
    <n v="444"/>
    <x v="204"/>
    <x v="64"/>
    <d v="2018-09-07T00:00:00"/>
    <x v="0"/>
    <x v="7"/>
    <x v="7"/>
    <x v="0"/>
    <s v="United States"/>
    <x v="66"/>
    <s v="Michigan"/>
    <n v="48227"/>
    <x v="2"/>
    <s v="OFF-PA-10002222"/>
    <x v="1"/>
    <x v="10"/>
    <s v="Xerox Color Copier Paper, 11&quot; x 17&quot;, Ream"/>
    <n v="91.36"/>
    <n v="4"/>
    <n v="0"/>
    <n v="42.025599999999997"/>
    <s v="Kelly Williams"/>
    <s v="No"/>
    <s v="2018 / 09"/>
  </r>
  <r>
    <n v="445"/>
    <x v="204"/>
    <x v="64"/>
    <d v="2018-09-07T00:00:00"/>
    <x v="0"/>
    <x v="7"/>
    <x v="7"/>
    <x v="0"/>
    <s v="United States"/>
    <x v="66"/>
    <s v="Michigan"/>
    <n v="48227"/>
    <x v="2"/>
    <s v="FUR-CH-10002372"/>
    <x v="0"/>
    <x v="1"/>
    <s v="Office Star - Ergonomically Designed Knee Chair"/>
    <n v="242.94"/>
    <n v="3"/>
    <n v="0"/>
    <n v="29.152800000000013"/>
    <s v="Kelly Williams"/>
    <s v="No"/>
    <s v="2018 / 09"/>
  </r>
  <r>
    <n v="446"/>
    <x v="204"/>
    <x v="64"/>
    <d v="2018-09-07T00:00:00"/>
    <x v="0"/>
    <x v="7"/>
    <x v="7"/>
    <x v="0"/>
    <s v="United States"/>
    <x v="66"/>
    <s v="Michigan"/>
    <n v="48227"/>
    <x v="2"/>
    <s v="OFF-LA-10001317"/>
    <x v="1"/>
    <x v="2"/>
    <s v="Avery 520"/>
    <n v="22.05"/>
    <n v="7"/>
    <n v="0"/>
    <n v="10.584"/>
    <s v="Kelly Williams"/>
    <s v="No"/>
    <s v="2018 / 09"/>
  </r>
  <r>
    <n v="447"/>
    <x v="205"/>
    <x v="177"/>
    <d v="2019-03-25T00:00:00"/>
    <x v="0"/>
    <x v="180"/>
    <x v="180"/>
    <x v="0"/>
    <s v="United States"/>
    <x v="38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s v="Kelly Williams"/>
    <s v="Yes"/>
    <s v="2019 / 03"/>
  </r>
  <r>
    <n v="448"/>
    <x v="206"/>
    <x v="178"/>
    <d v="2018-04-03T00:00:00"/>
    <x v="0"/>
    <x v="181"/>
    <x v="181"/>
    <x v="0"/>
    <s v="United States"/>
    <x v="109"/>
    <s v="New York"/>
    <n v="13021"/>
    <x v="3"/>
    <s v="OFF-AR-10000588"/>
    <x v="1"/>
    <x v="6"/>
    <s v="Newell 345"/>
    <n v="59.519999999999996"/>
    <n v="3"/>
    <n v="0"/>
    <n v="15.475200000000001"/>
    <s v="Chuck Magee"/>
    <s v="No"/>
    <s v="2018 / 04"/>
  </r>
  <r>
    <n v="449"/>
    <x v="206"/>
    <x v="178"/>
    <d v="2018-04-03T00:00:00"/>
    <x v="0"/>
    <x v="181"/>
    <x v="181"/>
    <x v="0"/>
    <s v="United States"/>
    <x v="109"/>
    <s v="New York"/>
    <n v="13021"/>
    <x v="3"/>
    <s v="OFF-ST-10001469"/>
    <x v="1"/>
    <x v="4"/>
    <s v="Fellowes Bankers Box Recycled Super Stor/Drawer"/>
    <n v="161.94"/>
    <n v="3"/>
    <n v="0"/>
    <n v="9.716399999999993"/>
    <s v="Chuck Magee"/>
    <s v="No"/>
    <s v="2018 / 04"/>
  </r>
  <r>
    <n v="450"/>
    <x v="206"/>
    <x v="178"/>
    <d v="2018-04-03T00:00:00"/>
    <x v="0"/>
    <x v="181"/>
    <x v="181"/>
    <x v="0"/>
    <s v="United States"/>
    <x v="109"/>
    <s v="New York"/>
    <n v="13021"/>
    <x v="3"/>
    <s v="OFF-AR-10001953"/>
    <x v="1"/>
    <x v="6"/>
    <s v="Boston 1645 Deluxe Heavier-Duty Electric Pencil Sharpener"/>
    <n v="263.88"/>
    <n v="6"/>
    <n v="0"/>
    <n v="71.247600000000006"/>
    <s v="Chuck Magee"/>
    <s v="No"/>
    <s v="2018 / 04"/>
  </r>
  <r>
    <n v="451"/>
    <x v="206"/>
    <x v="178"/>
    <d v="2018-04-03T00:00:00"/>
    <x v="0"/>
    <x v="181"/>
    <x v="181"/>
    <x v="0"/>
    <s v="United States"/>
    <x v="109"/>
    <s v="New York"/>
    <n v="13021"/>
    <x v="3"/>
    <s v="OFF-AR-10003156"/>
    <x v="1"/>
    <x v="6"/>
    <s v="50 Colored Long Pencils"/>
    <n v="30.48"/>
    <n v="3"/>
    <n v="0"/>
    <n v="7.9248000000000012"/>
    <s v="Chuck Magee"/>
    <s v="No"/>
    <s v="2018 / 04"/>
  </r>
  <r>
    <n v="452"/>
    <x v="206"/>
    <x v="178"/>
    <d v="2018-04-03T00:00:00"/>
    <x v="0"/>
    <x v="181"/>
    <x v="181"/>
    <x v="0"/>
    <s v="United States"/>
    <x v="109"/>
    <s v="New York"/>
    <n v="13021"/>
    <x v="3"/>
    <s v="OFF-AR-10004974"/>
    <x v="1"/>
    <x v="6"/>
    <s v="Newell 342"/>
    <n v="9.84"/>
    <n v="3"/>
    <n v="0"/>
    <n v="2.8535999999999988"/>
    <s v="Chuck Magee"/>
    <s v="No"/>
    <s v="2018 / 04"/>
  </r>
  <r>
    <n v="453"/>
    <x v="206"/>
    <x v="178"/>
    <d v="2018-04-03T00:00:00"/>
    <x v="0"/>
    <x v="181"/>
    <x v="181"/>
    <x v="0"/>
    <s v="United States"/>
    <x v="109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s v="Chuck Magee"/>
    <s v="No"/>
    <s v="2018 / 04"/>
  </r>
  <r>
    <n v="454"/>
    <x v="207"/>
    <x v="179"/>
    <d v="2019-10-24T00:00:00"/>
    <x v="1"/>
    <x v="182"/>
    <x v="182"/>
    <x v="1"/>
    <s v="United States"/>
    <x v="59"/>
    <s v="Ohio"/>
    <n v="44312"/>
    <x v="3"/>
    <s v="FUR-TA-10001539"/>
    <x v="0"/>
    <x v="3"/>
    <s v="Chromcraft Rectangular Conference Tables"/>
    <n v="284.36399999999998"/>
    <n v="2"/>
    <n v="0.4"/>
    <n v="-75.830400000000054"/>
    <s v="Chuck Magee"/>
    <s v="No"/>
    <s v="2019 / 10"/>
  </r>
  <r>
    <n v="455"/>
    <x v="207"/>
    <x v="179"/>
    <d v="2019-10-24T00:00:00"/>
    <x v="1"/>
    <x v="182"/>
    <x v="182"/>
    <x v="1"/>
    <s v="United States"/>
    <x v="59"/>
    <s v="Ohio"/>
    <n v="44312"/>
    <x v="3"/>
    <s v="OFF-ST-10000142"/>
    <x v="1"/>
    <x v="4"/>
    <s v="Deluxe Rollaway Locking File with Drawer"/>
    <n v="665.40800000000002"/>
    <n v="2"/>
    <n v="0.2"/>
    <n v="66.540799999999962"/>
    <s v="Chuck Magee"/>
    <s v="No"/>
    <s v="2019 / 10"/>
  </r>
  <r>
    <n v="456"/>
    <x v="208"/>
    <x v="180"/>
    <d v="2018-12-17T00:00:00"/>
    <x v="1"/>
    <x v="175"/>
    <x v="175"/>
    <x v="1"/>
    <s v="United States"/>
    <x v="110"/>
    <s v="Oklahoma"/>
    <n v="73071"/>
    <x v="2"/>
    <s v="TEC-AC-10001772"/>
    <x v="2"/>
    <x v="11"/>
    <s v="Memorex Mini Travel Drive 16 GB USB 2.0 Flash Drive"/>
    <n v="63.88"/>
    <n v="4"/>
    <n v="0"/>
    <n v="24.913200000000003"/>
    <s v="Kelly Williams"/>
    <s v="No"/>
    <s v="2018 / 12"/>
  </r>
  <r>
    <n v="457"/>
    <x v="209"/>
    <x v="181"/>
    <d v="2016-02-18T00:00:00"/>
    <x v="1"/>
    <x v="183"/>
    <x v="183"/>
    <x v="0"/>
    <s v="United States"/>
    <x v="3"/>
    <s v="California"/>
    <n v="94521"/>
    <x v="1"/>
    <s v="FUR-CH-10000225"/>
    <x v="0"/>
    <x v="1"/>
    <s v="Global Geo Office Task Chair, Gray"/>
    <n v="129.56800000000001"/>
    <n v="2"/>
    <n v="0.2"/>
    <n v="-24.294000000000018"/>
    <s v="Anna Andreadi"/>
    <s v="No"/>
    <s v="2016 / 02"/>
  </r>
  <r>
    <n v="458"/>
    <x v="210"/>
    <x v="182"/>
    <d v="2018-10-01T00:00:00"/>
    <x v="1"/>
    <x v="173"/>
    <x v="173"/>
    <x v="0"/>
    <s v="United States"/>
    <x v="27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s v="Kelly Williams"/>
    <s v="No"/>
    <s v="2018 / 09"/>
  </r>
  <r>
    <n v="459"/>
    <x v="210"/>
    <x v="182"/>
    <d v="2018-10-01T00:00:00"/>
    <x v="1"/>
    <x v="173"/>
    <x v="173"/>
    <x v="0"/>
    <s v="United States"/>
    <x v="27"/>
    <s v="Illinois"/>
    <n v="62521"/>
    <x v="2"/>
    <s v="OFF-EN-10001415"/>
    <x v="1"/>
    <x v="12"/>
    <s v="Staple envelope"/>
    <n v="8.9280000000000008"/>
    <n v="2"/>
    <n v="0.2"/>
    <n v="3.3479999999999999"/>
    <s v="Kelly Williams"/>
    <s v="No"/>
    <s v="2018 / 09"/>
  </r>
  <r>
    <n v="460"/>
    <x v="211"/>
    <x v="83"/>
    <d v="2017-12-22T00:00:00"/>
    <x v="1"/>
    <x v="98"/>
    <x v="98"/>
    <x v="0"/>
    <s v="United States"/>
    <x v="4"/>
    <s v="Washington"/>
    <n v="98115"/>
    <x v="1"/>
    <s v="OFF-AP-10002472"/>
    <x v="1"/>
    <x v="9"/>
    <s v="3M Office Air Cleaner"/>
    <n v="103.92"/>
    <n v="4"/>
    <n v="0"/>
    <n v="36.372"/>
    <s v="Anna Andreadi"/>
    <s v="No"/>
    <s v="2017 / 12"/>
  </r>
  <r>
    <n v="461"/>
    <x v="211"/>
    <x v="83"/>
    <d v="2017-12-22T00:00:00"/>
    <x v="1"/>
    <x v="98"/>
    <x v="98"/>
    <x v="0"/>
    <s v="United States"/>
    <x v="4"/>
    <s v="Washington"/>
    <n v="98115"/>
    <x v="1"/>
    <s v="TEC-AC-10004571"/>
    <x v="2"/>
    <x v="11"/>
    <s v="Logitech G700s Rechargeable Gaming Mouse"/>
    <n v="899.91"/>
    <n v="9"/>
    <n v="0"/>
    <n v="377.96220000000005"/>
    <s v="Anna Andreadi"/>
    <s v="No"/>
    <s v="2017 / 12"/>
  </r>
  <r>
    <n v="462"/>
    <x v="211"/>
    <x v="83"/>
    <d v="2017-12-22T00:00:00"/>
    <x v="1"/>
    <x v="98"/>
    <x v="98"/>
    <x v="0"/>
    <s v="United States"/>
    <x v="4"/>
    <s v="Washington"/>
    <n v="98115"/>
    <x v="1"/>
    <s v="OFF-BI-10001098"/>
    <x v="1"/>
    <x v="8"/>
    <s v="Acco D-Ring Binder w/DublLock"/>
    <n v="51.311999999999998"/>
    <n v="3"/>
    <n v="0.2"/>
    <n v="18.600599999999996"/>
    <s v="Anna Andreadi"/>
    <s v="No"/>
    <s v="2017 / 12"/>
  </r>
  <r>
    <n v="463"/>
    <x v="212"/>
    <x v="183"/>
    <d v="2018-04-29T00:00:00"/>
    <x v="1"/>
    <x v="184"/>
    <x v="184"/>
    <x v="2"/>
    <s v="United States"/>
    <x v="42"/>
    <s v="Arizona"/>
    <n v="85023"/>
    <x v="1"/>
    <s v="FUR-FU-10000023"/>
    <x v="0"/>
    <x v="5"/>
    <s v="Eldon Wave Desk Accessories"/>
    <n v="23.56"/>
    <n v="5"/>
    <n v="0.2"/>
    <n v="7.0680000000000005"/>
    <s v="Anna Andreadi"/>
    <s v="Yes"/>
    <s v="2018 / 04"/>
  </r>
  <r>
    <n v="464"/>
    <x v="212"/>
    <x v="183"/>
    <d v="2018-04-29T00:00:00"/>
    <x v="1"/>
    <x v="184"/>
    <x v="184"/>
    <x v="2"/>
    <s v="United States"/>
    <x v="42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s v="Anna Andreadi"/>
    <s v="Yes"/>
    <s v="2018 / 04"/>
  </r>
  <r>
    <n v="465"/>
    <x v="212"/>
    <x v="183"/>
    <d v="2018-04-29T00:00:00"/>
    <x v="1"/>
    <x v="184"/>
    <x v="184"/>
    <x v="2"/>
    <s v="United States"/>
    <x v="42"/>
    <s v="Arizona"/>
    <n v="85023"/>
    <x v="1"/>
    <s v="OFF-BI-10000315"/>
    <x v="1"/>
    <x v="8"/>
    <s v="Poly Designer Cover &amp; Back"/>
    <n v="28.484999999999999"/>
    <n v="5"/>
    <n v="0.7"/>
    <n v="-20.888999999999989"/>
    <s v="Anna Andreadi"/>
    <s v="Yes"/>
    <s v="2018 / 04"/>
  </r>
  <r>
    <n v="466"/>
    <x v="212"/>
    <x v="183"/>
    <d v="2018-04-29T00:00:00"/>
    <x v="1"/>
    <x v="184"/>
    <x v="184"/>
    <x v="2"/>
    <s v="United States"/>
    <x v="42"/>
    <s v="Arizona"/>
    <n v="85023"/>
    <x v="1"/>
    <s v="OFF-SU-10003505"/>
    <x v="1"/>
    <x v="14"/>
    <s v="Premier Electric Letter Opener"/>
    <n v="185.376"/>
    <n v="2"/>
    <n v="0.2"/>
    <n v="-34.758000000000017"/>
    <s v="Anna Andreadi"/>
    <s v="Yes"/>
    <s v="2018 / 04"/>
  </r>
  <r>
    <n v="467"/>
    <x v="212"/>
    <x v="183"/>
    <d v="2018-04-29T00:00:00"/>
    <x v="1"/>
    <x v="184"/>
    <x v="184"/>
    <x v="2"/>
    <s v="United States"/>
    <x v="42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s v="Yes"/>
    <s v="2018 / 04"/>
  </r>
  <r>
    <n v="468"/>
    <x v="213"/>
    <x v="184"/>
    <d v="2017-01-24T00:00:00"/>
    <x v="1"/>
    <x v="185"/>
    <x v="185"/>
    <x v="2"/>
    <s v="United States"/>
    <x v="111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s v="Kelly Williams"/>
    <s v="No"/>
    <s v="2017 / 01"/>
  </r>
  <r>
    <n v="469"/>
    <x v="214"/>
    <x v="185"/>
    <d v="2019-04-04T00:00:00"/>
    <x v="1"/>
    <x v="103"/>
    <x v="103"/>
    <x v="1"/>
    <s v="United States"/>
    <x v="112"/>
    <s v="Texas"/>
    <n v="79109"/>
    <x v="2"/>
    <s v="FUR-BO-10002824"/>
    <x v="0"/>
    <x v="0"/>
    <s v="Bush Mission Pointe Library"/>
    <n v="205.33279999999996"/>
    <n v="2"/>
    <n v="0.32"/>
    <n v="-36.235200000000006"/>
    <s v="Kelly Williams"/>
    <s v="No"/>
    <s v="2019 / 03"/>
  </r>
  <r>
    <n v="470"/>
    <x v="215"/>
    <x v="186"/>
    <d v="2018-12-20T00:00:00"/>
    <x v="0"/>
    <x v="113"/>
    <x v="113"/>
    <x v="0"/>
    <s v="United States"/>
    <x v="22"/>
    <s v="Illinois"/>
    <n v="60610"/>
    <x v="2"/>
    <s v="OFF-BI-10002194"/>
    <x v="1"/>
    <x v="8"/>
    <s v="Cardinal Hold-It CD Pocket"/>
    <n v="4.7879999999999985"/>
    <n v="3"/>
    <n v="0.8"/>
    <n v="-7.9001999999999999"/>
    <s v="Kelly Williams"/>
    <s v="No"/>
    <s v="2018 / 12"/>
  </r>
  <r>
    <n v="471"/>
    <x v="216"/>
    <x v="139"/>
    <d v="2017-12-24T00:00:00"/>
    <x v="1"/>
    <x v="186"/>
    <x v="186"/>
    <x v="1"/>
    <s v="United States"/>
    <x v="113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s v="No"/>
    <s v="2017 / 12"/>
  </r>
  <r>
    <n v="472"/>
    <x v="217"/>
    <x v="187"/>
    <d v="2016-11-11T00:00:00"/>
    <x v="0"/>
    <x v="187"/>
    <x v="187"/>
    <x v="0"/>
    <s v="United States"/>
    <x v="8"/>
    <s v="California"/>
    <n v="94110"/>
    <x v="1"/>
    <s v="OFF-ST-10002743"/>
    <x v="1"/>
    <x v="4"/>
    <s v="SAFCO Boltless Steel Shelving"/>
    <n v="340.92"/>
    <n v="3"/>
    <n v="0"/>
    <n v="3.4091999999999842"/>
    <s v="Anna Andreadi"/>
    <s v="No"/>
    <s v="2016 / 11"/>
  </r>
  <r>
    <n v="473"/>
    <x v="217"/>
    <x v="187"/>
    <d v="2016-11-11T00:00:00"/>
    <x v="0"/>
    <x v="187"/>
    <x v="187"/>
    <x v="0"/>
    <s v="United States"/>
    <x v="8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s v="Anna Andreadi"/>
    <s v="No"/>
    <s v="2016 / 11"/>
  </r>
  <r>
    <n v="474"/>
    <x v="217"/>
    <x v="187"/>
    <d v="2016-11-11T00:00:00"/>
    <x v="0"/>
    <x v="187"/>
    <x v="187"/>
    <x v="0"/>
    <s v="United States"/>
    <x v="8"/>
    <s v="California"/>
    <n v="94110"/>
    <x v="1"/>
    <s v="TEC-PH-10002680"/>
    <x v="2"/>
    <x v="7"/>
    <s v="Samsung Galaxy Note 3"/>
    <n v="703.96800000000007"/>
    <n v="4"/>
    <n v="0.2"/>
    <n v="87.995999999999924"/>
    <s v="Anna Andreadi"/>
    <s v="No"/>
    <s v="2016 / 11"/>
  </r>
  <r>
    <n v="475"/>
    <x v="217"/>
    <x v="187"/>
    <d v="2016-11-11T00:00:00"/>
    <x v="0"/>
    <x v="187"/>
    <x v="187"/>
    <x v="0"/>
    <s v="United States"/>
    <x v="8"/>
    <s v="California"/>
    <n v="94110"/>
    <x v="1"/>
    <s v="OFF-ST-10001321"/>
    <x v="1"/>
    <x v="4"/>
    <s v="Decoflex Hanging Personal Folder File, Blue"/>
    <n v="92.52"/>
    <n v="6"/>
    <n v="0"/>
    <n v="24.980400000000007"/>
    <s v="Anna Andreadi"/>
    <s v="No"/>
    <s v="2016 / 11"/>
  </r>
  <r>
    <n v="476"/>
    <x v="217"/>
    <x v="187"/>
    <d v="2016-11-11T00:00:00"/>
    <x v="0"/>
    <x v="187"/>
    <x v="187"/>
    <x v="0"/>
    <s v="United States"/>
    <x v="8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s v="No"/>
    <s v="2016 / 11"/>
  </r>
  <r>
    <n v="477"/>
    <x v="217"/>
    <x v="187"/>
    <d v="2016-11-11T00:00:00"/>
    <x v="0"/>
    <x v="187"/>
    <x v="187"/>
    <x v="0"/>
    <s v="United States"/>
    <x v="8"/>
    <s v="California"/>
    <n v="94110"/>
    <x v="1"/>
    <s v="OFF-PA-10003465"/>
    <x v="1"/>
    <x v="10"/>
    <s v="Xerox 1912"/>
    <n v="94.85"/>
    <n v="5"/>
    <n v="0"/>
    <n v="45.527999999999992"/>
    <s v="Anna Andreadi"/>
    <s v="No"/>
    <s v="2016 / 11"/>
  </r>
  <r>
    <n v="478"/>
    <x v="218"/>
    <x v="188"/>
    <d v="2018-07-19T00:00:00"/>
    <x v="1"/>
    <x v="120"/>
    <x v="120"/>
    <x v="1"/>
    <s v="United States"/>
    <x v="1"/>
    <s v="California"/>
    <n v="90008"/>
    <x v="1"/>
    <s v="TEC-PH-10000149"/>
    <x v="2"/>
    <x v="7"/>
    <s v="Cisco SPA525G2 IP Phone - Wireless"/>
    <n v="95.76"/>
    <n v="6"/>
    <n v="0.2"/>
    <n v="7.1819999999999951"/>
    <s v="Anna Andreadi"/>
    <s v="No"/>
    <s v="2018 / 07"/>
  </r>
  <r>
    <n v="479"/>
    <x v="219"/>
    <x v="189"/>
    <d v="2018-11-02T00:00:00"/>
    <x v="1"/>
    <x v="188"/>
    <x v="188"/>
    <x v="0"/>
    <s v="United States"/>
    <x v="21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s v="Chuck Magee"/>
    <s v="No"/>
    <s v="2018 / 10"/>
  </r>
  <r>
    <n v="480"/>
    <x v="220"/>
    <x v="190"/>
    <d v="2018-07-02T00:00:00"/>
    <x v="1"/>
    <x v="189"/>
    <x v="189"/>
    <x v="1"/>
    <s v="United States"/>
    <x v="20"/>
    <s v="New York"/>
    <n v="10024"/>
    <x v="3"/>
    <s v="OFF-AR-10003045"/>
    <x v="1"/>
    <x v="6"/>
    <s v="Prang Colored Pencils"/>
    <n v="14.7"/>
    <n v="5"/>
    <n v="0"/>
    <n v="6.6150000000000002"/>
    <s v="Chuck Magee"/>
    <s v="No"/>
    <s v="2018 / 06"/>
  </r>
  <r>
    <n v="481"/>
    <x v="220"/>
    <x v="190"/>
    <d v="2018-07-02T00:00:00"/>
    <x v="1"/>
    <x v="189"/>
    <x v="189"/>
    <x v="1"/>
    <s v="United States"/>
    <x v="20"/>
    <s v="New York"/>
    <n v="10024"/>
    <x v="3"/>
    <s v="OFF-ST-10000689"/>
    <x v="1"/>
    <x v="4"/>
    <s v="Fellowes Strictly Business Drawer File, Letter/Legal Size"/>
    <n v="704.25"/>
    <n v="5"/>
    <n v="0"/>
    <n v="84.51"/>
    <s v="Chuck Magee"/>
    <s v="No"/>
    <s v="2018 / 06"/>
  </r>
  <r>
    <n v="482"/>
    <x v="221"/>
    <x v="191"/>
    <d v="2016-10-10T00:00:00"/>
    <x v="1"/>
    <x v="190"/>
    <x v="190"/>
    <x v="0"/>
    <s v="United States"/>
    <x v="70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s v="Anna Andreadi"/>
    <s v="No"/>
    <s v="2016 / 10"/>
  </r>
  <r>
    <n v="483"/>
    <x v="222"/>
    <x v="192"/>
    <d v="2016-07-27T00:00:00"/>
    <x v="1"/>
    <x v="191"/>
    <x v="191"/>
    <x v="0"/>
    <s v="United States"/>
    <x v="20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s v="Chuck Magee"/>
    <s v="No"/>
    <s v="2016 / 07"/>
  </r>
  <r>
    <n v="484"/>
    <x v="222"/>
    <x v="192"/>
    <d v="2016-07-27T00:00:00"/>
    <x v="1"/>
    <x v="191"/>
    <x v="191"/>
    <x v="0"/>
    <s v="United States"/>
    <x v="20"/>
    <s v="New York"/>
    <n v="10024"/>
    <x v="3"/>
    <s v="TEC-AC-10002567"/>
    <x v="2"/>
    <x v="11"/>
    <s v="Logitech G602 Wireless Gaming Mouse"/>
    <n v="159.97999999999999"/>
    <n v="2"/>
    <n v="0"/>
    <n v="57.592799999999997"/>
    <s v="Chuck Magee"/>
    <s v="No"/>
    <s v="2016 / 07"/>
  </r>
  <r>
    <n v="485"/>
    <x v="223"/>
    <x v="193"/>
    <d v="2019-06-13T00:00:00"/>
    <x v="2"/>
    <x v="192"/>
    <x v="192"/>
    <x v="2"/>
    <s v="United States"/>
    <x v="1"/>
    <s v="California"/>
    <n v="90045"/>
    <x v="1"/>
    <s v="OFF-LA-10003923"/>
    <x v="1"/>
    <x v="2"/>
    <s v="Alphabetical Labels for Top Tab Filing"/>
    <n v="29.6"/>
    <n v="2"/>
    <n v="0"/>
    <n v="14.8"/>
    <s v="Anna Andreadi"/>
    <s v="Yes"/>
    <s v="2019 / 06"/>
  </r>
  <r>
    <n v="486"/>
    <x v="223"/>
    <x v="193"/>
    <d v="2019-06-13T00:00:00"/>
    <x v="2"/>
    <x v="192"/>
    <x v="192"/>
    <x v="2"/>
    <s v="United States"/>
    <x v="1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s v="Anna Andreadi"/>
    <s v="Yes"/>
    <s v="2019 / 06"/>
  </r>
  <r>
    <n v="487"/>
    <x v="223"/>
    <x v="193"/>
    <d v="2019-06-13T00:00:00"/>
    <x v="2"/>
    <x v="192"/>
    <x v="192"/>
    <x v="2"/>
    <s v="United States"/>
    <x v="1"/>
    <s v="California"/>
    <n v="90045"/>
    <x v="1"/>
    <s v="TEC-PH-10001924"/>
    <x v="2"/>
    <x v="7"/>
    <s v="iHome FM Clock Radio with Lightning Dock"/>
    <n v="279.95999999999998"/>
    <n v="5"/>
    <n v="0.2"/>
    <n v="17.497500000000016"/>
    <s v="Anna Andreadi"/>
    <s v="Yes"/>
    <s v="2019 / 06"/>
  </r>
  <r>
    <n v="488"/>
    <x v="224"/>
    <x v="194"/>
    <d v="2016-10-31T00:00:00"/>
    <x v="2"/>
    <x v="193"/>
    <x v="193"/>
    <x v="0"/>
    <s v="United States"/>
    <x v="22"/>
    <s v="Illinois"/>
    <n v="60610"/>
    <x v="2"/>
    <s v="TEC-PH-10001363"/>
    <x v="2"/>
    <x v="7"/>
    <s v="Apple iPhone 5S"/>
    <n v="2735.9520000000002"/>
    <n v="6"/>
    <n v="0.2"/>
    <n v="341.99399999999969"/>
    <s v="Kelly Williams"/>
    <s v="No"/>
    <s v="2016 / 10"/>
  </r>
  <r>
    <n v="489"/>
    <x v="225"/>
    <x v="3"/>
    <d v="2016-06-13T00:00:00"/>
    <x v="0"/>
    <x v="194"/>
    <x v="194"/>
    <x v="2"/>
    <s v="United States"/>
    <x v="114"/>
    <s v="Texas"/>
    <n v="77340"/>
    <x v="2"/>
    <s v="TEC-PH-10000376"/>
    <x v="2"/>
    <x v="7"/>
    <s v="Square Credit Card Reader"/>
    <n v="7.9920000000000009"/>
    <n v="1"/>
    <n v="0.2"/>
    <n v="0.59940000000000015"/>
    <s v="Kelly Williams"/>
    <s v="No"/>
    <s v="2016 / 06"/>
  </r>
  <r>
    <n v="490"/>
    <x v="225"/>
    <x v="3"/>
    <d v="2016-06-13T00:00:00"/>
    <x v="0"/>
    <x v="194"/>
    <x v="194"/>
    <x v="2"/>
    <s v="United States"/>
    <x v="114"/>
    <s v="Texas"/>
    <n v="77340"/>
    <x v="2"/>
    <s v="TEC-AC-10000303"/>
    <x v="2"/>
    <x v="11"/>
    <s v="Logitech M510 Wireless Mouse"/>
    <n v="63.984000000000009"/>
    <n v="2"/>
    <n v="0.2"/>
    <n v="10.397399999999998"/>
    <s v="Kelly Williams"/>
    <s v="No"/>
    <s v="2016 / 06"/>
  </r>
  <r>
    <n v="491"/>
    <x v="225"/>
    <x v="3"/>
    <d v="2016-06-13T00:00:00"/>
    <x v="0"/>
    <x v="194"/>
    <x v="194"/>
    <x v="2"/>
    <s v="United States"/>
    <x v="114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s v="Kelly Williams"/>
    <s v="No"/>
    <s v="2016 / 06"/>
  </r>
  <r>
    <n v="492"/>
    <x v="226"/>
    <x v="80"/>
    <d v="2016-09-19T00:00:00"/>
    <x v="1"/>
    <x v="195"/>
    <x v="195"/>
    <x v="0"/>
    <s v="United States"/>
    <x v="30"/>
    <s v="New York"/>
    <n v="14609"/>
    <x v="3"/>
    <s v="OFF-ST-10001809"/>
    <x v="1"/>
    <x v="4"/>
    <s v="Fellowes Officeware Wire Shelving"/>
    <n v="449.15"/>
    <n v="5"/>
    <n v="0"/>
    <n v="8.9829999999999899"/>
    <s v="Chuck Magee"/>
    <s v="No"/>
    <s v="2016 / 09"/>
  </r>
  <r>
    <n v="493"/>
    <x v="226"/>
    <x v="80"/>
    <d v="2016-09-19T00:00:00"/>
    <x v="1"/>
    <x v="195"/>
    <x v="195"/>
    <x v="0"/>
    <s v="United States"/>
    <x v="30"/>
    <s v="New York"/>
    <n v="14609"/>
    <x v="3"/>
    <s v="OFF-EN-10003845"/>
    <x v="1"/>
    <x v="12"/>
    <s v="Colored Envelopes"/>
    <n v="11.07"/>
    <n v="3"/>
    <n v="0"/>
    <n v="5.0921999999999992"/>
    <s v="Chuck Magee"/>
    <s v="No"/>
    <s v="2016 / 09"/>
  </r>
  <r>
    <n v="494"/>
    <x v="227"/>
    <x v="195"/>
    <d v="2018-05-14T00:00:00"/>
    <x v="1"/>
    <x v="196"/>
    <x v="196"/>
    <x v="0"/>
    <s v="United States"/>
    <x v="4"/>
    <s v="Washington"/>
    <n v="98115"/>
    <x v="1"/>
    <s v="TEC-AC-10000991"/>
    <x v="2"/>
    <x v="11"/>
    <s v="Sony Micro Vault Click 8 GB USB 2.0 Flash Drive"/>
    <n v="93.98"/>
    <n v="2"/>
    <n v="0"/>
    <n v="13.157200000000003"/>
    <s v="Anna Andreadi"/>
    <s v="No"/>
    <s v="2018 / 05"/>
  </r>
  <r>
    <n v="495"/>
    <x v="228"/>
    <x v="196"/>
    <d v="2018-03-21T00:00:00"/>
    <x v="0"/>
    <x v="197"/>
    <x v="197"/>
    <x v="0"/>
    <s v="United States"/>
    <x v="26"/>
    <s v="Tennessee"/>
    <n v="38109"/>
    <x v="0"/>
    <s v="FUR-TA-10001857"/>
    <x v="0"/>
    <x v="3"/>
    <s v="Balt Solid Wood Rectangular Table"/>
    <n v="189.88200000000001"/>
    <n v="3"/>
    <n v="0.4"/>
    <n v="-94.941000000000017"/>
    <s v="Cassandra Brandow"/>
    <s v="No"/>
    <s v="2018 / 03"/>
  </r>
  <r>
    <n v="496"/>
    <x v="229"/>
    <x v="17"/>
    <d v="2017-12-31T00:00:00"/>
    <x v="1"/>
    <x v="198"/>
    <x v="198"/>
    <x v="0"/>
    <s v="United States"/>
    <x v="115"/>
    <s v="Arkansas"/>
    <n v="72701"/>
    <x v="0"/>
    <s v="OFF-EN-10001434"/>
    <x v="1"/>
    <x v="12"/>
    <s v="Strathmore #10 Envelopes, Ultimate White"/>
    <n v="105.42"/>
    <n v="2"/>
    <n v="0"/>
    <n v="51.655799999999999"/>
    <s v="Cassandra Brandow"/>
    <s v="No"/>
    <s v="2017 / 12"/>
  </r>
  <r>
    <n v="497"/>
    <x v="230"/>
    <x v="197"/>
    <d v="2018-07-31T00:00:00"/>
    <x v="1"/>
    <x v="183"/>
    <x v="183"/>
    <x v="0"/>
    <s v="United States"/>
    <x v="116"/>
    <s v="California"/>
    <n v="92627"/>
    <x v="1"/>
    <s v="OFF-BI-10002498"/>
    <x v="1"/>
    <x v="8"/>
    <s v="Clear Mylar Reinforcing Strips"/>
    <n v="119.61600000000001"/>
    <n v="8"/>
    <n v="0.2"/>
    <n v="40.370399999999997"/>
    <s v="Anna Andreadi"/>
    <s v="No"/>
    <s v="2018 / 07"/>
  </r>
  <r>
    <n v="498"/>
    <x v="230"/>
    <x v="197"/>
    <d v="2018-07-31T00:00:00"/>
    <x v="1"/>
    <x v="183"/>
    <x v="183"/>
    <x v="0"/>
    <s v="United States"/>
    <x v="116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s v="Anna Andreadi"/>
    <s v="No"/>
    <s v="2018 / 07"/>
  </r>
  <r>
    <n v="499"/>
    <x v="230"/>
    <x v="197"/>
    <d v="2018-07-31T00:00:00"/>
    <x v="1"/>
    <x v="183"/>
    <x v="183"/>
    <x v="0"/>
    <s v="United States"/>
    <x v="116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s v="Anna Andreadi"/>
    <s v="No"/>
    <s v="2018 / 07"/>
  </r>
  <r>
    <n v="500"/>
    <x v="230"/>
    <x v="197"/>
    <d v="2018-07-31T00:00:00"/>
    <x v="1"/>
    <x v="183"/>
    <x v="183"/>
    <x v="0"/>
    <s v="United States"/>
    <x v="116"/>
    <s v="California"/>
    <n v="92627"/>
    <x v="1"/>
    <s v="FUR-FU-10000073"/>
    <x v="0"/>
    <x v="5"/>
    <s v="Deflect-O Glasstique Clear Desk Accessories"/>
    <n v="69.3"/>
    <n v="9"/>
    <n v="0"/>
    <n v="22.868999999999996"/>
    <s v="Anna Andreadi"/>
    <s v="No"/>
    <s v="2018 / 07"/>
  </r>
  <r>
    <n v="501"/>
    <x v="231"/>
    <x v="198"/>
    <d v="2018-06-04T00:00:00"/>
    <x v="1"/>
    <x v="199"/>
    <x v="199"/>
    <x v="1"/>
    <s v="United States"/>
    <x v="117"/>
    <s v="Colorado"/>
    <n v="80134"/>
    <x v="1"/>
    <s v="OFF-BI-10001670"/>
    <x v="1"/>
    <x v="8"/>
    <s v="Vinyl Sectional Post Binders"/>
    <n v="22.620000000000005"/>
    <n v="2"/>
    <n v="0.7"/>
    <n v="-15.079999999999998"/>
    <s v="Anna Andreadi"/>
    <s v="Yes"/>
    <s v="2018 / 05"/>
  </r>
  <r>
    <n v="502"/>
    <x v="231"/>
    <x v="198"/>
    <d v="2018-06-04T00:00:00"/>
    <x v="1"/>
    <x v="199"/>
    <x v="199"/>
    <x v="1"/>
    <s v="United States"/>
    <x v="117"/>
    <s v="Colorado"/>
    <n v="80134"/>
    <x v="1"/>
    <s v="OFF-BI-10001658"/>
    <x v="1"/>
    <x v="8"/>
    <s v="GBC Standard Therm-A-Bind Covers"/>
    <n v="14.952000000000004"/>
    <n v="2"/>
    <n v="0.7"/>
    <n v="-11.961599999999997"/>
    <s v="Anna Andreadi"/>
    <s v="Yes"/>
    <s v="2018 / 05"/>
  </r>
  <r>
    <n v="503"/>
    <x v="231"/>
    <x v="198"/>
    <d v="2018-06-04T00:00:00"/>
    <x v="1"/>
    <x v="199"/>
    <x v="199"/>
    <x v="1"/>
    <s v="United States"/>
    <x v="117"/>
    <s v="Colorado"/>
    <n v="80134"/>
    <x v="1"/>
    <s v="FUR-CH-10001215"/>
    <x v="0"/>
    <x v="1"/>
    <s v="Global Troy Executive Leather Low-Back Tilter"/>
    <n v="801.5680000000001"/>
    <n v="2"/>
    <n v="0.2"/>
    <n v="50.097999999999985"/>
    <s v="Anna Andreadi"/>
    <s v="Yes"/>
    <s v="2018 / 05"/>
  </r>
  <r>
    <n v="504"/>
    <x v="231"/>
    <x v="198"/>
    <d v="2018-06-04T00:00:00"/>
    <x v="1"/>
    <x v="199"/>
    <x v="199"/>
    <x v="1"/>
    <s v="United States"/>
    <x v="117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s v="Anna Andreadi"/>
    <s v="Yes"/>
    <s v="2018 / 05"/>
  </r>
  <r>
    <n v="505"/>
    <x v="231"/>
    <x v="198"/>
    <d v="2018-06-04T00:00:00"/>
    <x v="1"/>
    <x v="199"/>
    <x v="199"/>
    <x v="1"/>
    <s v="United States"/>
    <x v="117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s v="Yes"/>
    <s v="2018 / 05"/>
  </r>
  <r>
    <n v="506"/>
    <x v="232"/>
    <x v="105"/>
    <d v="2019-11-15T00:00:00"/>
    <x v="0"/>
    <x v="182"/>
    <x v="182"/>
    <x v="1"/>
    <s v="United States"/>
    <x v="20"/>
    <s v="New York"/>
    <n v="10024"/>
    <x v="3"/>
    <s v="OFF-BI-10003274"/>
    <x v="1"/>
    <x v="8"/>
    <s v="Avery Durable Slant Ring Binders, No Labels"/>
    <n v="15.920000000000002"/>
    <n v="5"/>
    <n v="0.2"/>
    <n v="5.3729999999999993"/>
    <s v="Chuck Magee"/>
    <s v="No"/>
    <s v="2019 / 11"/>
  </r>
  <r>
    <n v="507"/>
    <x v="233"/>
    <x v="199"/>
    <d v="2017-03-22T00:00:00"/>
    <x v="1"/>
    <x v="200"/>
    <x v="200"/>
    <x v="0"/>
    <s v="United States"/>
    <x v="118"/>
    <s v="Georgia"/>
    <n v="30318"/>
    <x v="0"/>
    <s v="OFF-AR-10001662"/>
    <x v="1"/>
    <x v="6"/>
    <s v="Rogers Handheld Barrel Pencil Sharpener"/>
    <n v="2.74"/>
    <n v="1"/>
    <n v="0"/>
    <n v="0.73980000000000024"/>
    <s v="Cassandra Brandow"/>
    <s v="No"/>
    <s v="2017 / 03"/>
  </r>
  <r>
    <n v="508"/>
    <x v="233"/>
    <x v="199"/>
    <d v="2017-03-22T00:00:00"/>
    <x v="1"/>
    <x v="200"/>
    <x v="200"/>
    <x v="0"/>
    <s v="United States"/>
    <x v="118"/>
    <s v="Georgia"/>
    <n v="30318"/>
    <x v="0"/>
    <s v="OFF-AR-10003856"/>
    <x v="1"/>
    <x v="6"/>
    <s v="Newell 344"/>
    <n v="8.34"/>
    <n v="3"/>
    <n v="0"/>
    <n v="2.1683999999999997"/>
    <s v="Cassandra Brandow"/>
    <s v="No"/>
    <s v="2017 / 03"/>
  </r>
  <r>
    <n v="509"/>
    <x v="233"/>
    <x v="199"/>
    <d v="2017-03-22T00:00:00"/>
    <x v="1"/>
    <x v="200"/>
    <x v="200"/>
    <x v="0"/>
    <s v="United States"/>
    <x v="118"/>
    <s v="Georgia"/>
    <n v="30318"/>
    <x v="0"/>
    <s v="OFF-ST-10001228"/>
    <x v="1"/>
    <x v="4"/>
    <s v="Personal File Boxes with Fold-Down Carry Handle"/>
    <n v="46.74"/>
    <n v="3"/>
    <n v="0"/>
    <n v="11.684999999999999"/>
    <s v="Cassandra Brandow"/>
    <s v="No"/>
    <s v="2017 / 03"/>
  </r>
  <r>
    <n v="510"/>
    <x v="233"/>
    <x v="199"/>
    <d v="2017-03-22T00:00:00"/>
    <x v="1"/>
    <x v="200"/>
    <x v="200"/>
    <x v="0"/>
    <s v="United States"/>
    <x v="118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s v="Cassandra Brandow"/>
    <s v="No"/>
    <s v="2017 / 03"/>
  </r>
  <r>
    <n v="511"/>
    <x v="234"/>
    <x v="200"/>
    <d v="2019-11-27T00:00:00"/>
    <x v="2"/>
    <x v="201"/>
    <x v="201"/>
    <x v="0"/>
    <s v="United States"/>
    <x v="119"/>
    <s v="Missouri"/>
    <n v="64118"/>
    <x v="2"/>
    <s v="FUR-FU-10001290"/>
    <x v="0"/>
    <x v="5"/>
    <s v="Executive Impressions Supervisor Wall Clock"/>
    <n v="126.30000000000001"/>
    <n v="3"/>
    <n v="0"/>
    <n v="40.415999999999997"/>
    <s v="Kelly Williams"/>
    <s v="No"/>
    <s v="2019 / 11"/>
  </r>
  <r>
    <n v="512"/>
    <x v="234"/>
    <x v="200"/>
    <d v="2019-11-27T00:00:00"/>
    <x v="2"/>
    <x v="201"/>
    <x v="201"/>
    <x v="0"/>
    <s v="United States"/>
    <x v="119"/>
    <s v="Missouri"/>
    <n v="64118"/>
    <x v="2"/>
    <s v="TEC-AC-10002399"/>
    <x v="2"/>
    <x v="11"/>
    <s v="SanDisk Cruzer 32 GB USB Flash Drive"/>
    <n v="38.04"/>
    <n v="2"/>
    <n v="0"/>
    <n v="12.172799999999999"/>
    <s v="Kelly Williams"/>
    <s v="No"/>
    <s v="2019 / 11"/>
  </r>
  <r>
    <n v="513"/>
    <x v="235"/>
    <x v="201"/>
    <d v="2018-10-23T00:00:00"/>
    <x v="2"/>
    <x v="166"/>
    <x v="166"/>
    <x v="0"/>
    <s v="United States"/>
    <x v="46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s v="Chuck Magee"/>
    <s v="No"/>
    <s v="2018 / 10"/>
  </r>
  <r>
    <n v="514"/>
    <x v="236"/>
    <x v="202"/>
    <d v="2019-12-25T00:00:00"/>
    <x v="1"/>
    <x v="202"/>
    <x v="202"/>
    <x v="0"/>
    <s v="United States"/>
    <x v="1"/>
    <s v="California"/>
    <n v="90049"/>
    <x v="1"/>
    <s v="OFF-AR-10003811"/>
    <x v="1"/>
    <x v="6"/>
    <s v="Newell 327"/>
    <n v="6.63"/>
    <n v="3"/>
    <n v="0"/>
    <n v="1.7901"/>
    <s v="Anna Andreadi"/>
    <s v="No"/>
    <s v="2019 / 12"/>
  </r>
  <r>
    <n v="515"/>
    <x v="236"/>
    <x v="202"/>
    <d v="2019-12-25T00:00:00"/>
    <x v="1"/>
    <x v="202"/>
    <x v="202"/>
    <x v="0"/>
    <s v="United States"/>
    <x v="1"/>
    <s v="California"/>
    <n v="90049"/>
    <x v="1"/>
    <s v="OFF-AR-10001246"/>
    <x v="1"/>
    <x v="6"/>
    <s v="Newell 317"/>
    <n v="5.88"/>
    <n v="2"/>
    <n v="0"/>
    <n v="1.7051999999999996"/>
    <s v="Anna Andreadi"/>
    <s v="No"/>
    <s v="2019 / 12"/>
  </r>
  <r>
    <n v="516"/>
    <x v="237"/>
    <x v="203"/>
    <d v="2019-01-27T00:00:00"/>
    <x v="1"/>
    <x v="57"/>
    <x v="57"/>
    <x v="2"/>
    <s v="United States"/>
    <x v="120"/>
    <s v="Montana"/>
    <n v="59405"/>
    <x v="1"/>
    <s v="TEC-CO-10003236"/>
    <x v="2"/>
    <x v="16"/>
    <s v="Canon Image Class D660 Copier"/>
    <n v="2999.95"/>
    <n v="5"/>
    <n v="0"/>
    <n v="1379.9769999999999"/>
    <s v="Anna Andreadi"/>
    <s v="No"/>
    <s v="2019 / 01"/>
  </r>
  <r>
    <n v="517"/>
    <x v="237"/>
    <x v="203"/>
    <d v="2019-01-27T00:00:00"/>
    <x v="1"/>
    <x v="57"/>
    <x v="57"/>
    <x v="2"/>
    <s v="United States"/>
    <x v="120"/>
    <s v="Montana"/>
    <n v="59405"/>
    <x v="1"/>
    <s v="OFF-ST-10004507"/>
    <x v="1"/>
    <x v="4"/>
    <s v="Advantus Rolling Storage Box"/>
    <n v="51.449999999999996"/>
    <n v="3"/>
    <n v="0"/>
    <n v="13.891499999999999"/>
    <s v="Anna Andreadi"/>
    <s v="No"/>
    <s v="2019 / 01"/>
  </r>
  <r>
    <n v="518"/>
    <x v="237"/>
    <x v="203"/>
    <d v="2019-01-27T00:00:00"/>
    <x v="1"/>
    <x v="57"/>
    <x v="57"/>
    <x v="2"/>
    <s v="United States"/>
    <x v="120"/>
    <s v="Montana"/>
    <n v="59405"/>
    <x v="1"/>
    <s v="OFF-PA-10001667"/>
    <x v="1"/>
    <x v="10"/>
    <s v="Great White Multi-Use Recycled Paper (20Lb. and 84 Bright)"/>
    <n v="11.96"/>
    <n v="2"/>
    <n v="0"/>
    <n v="5.3819999999999997"/>
    <s v="Anna Andreadi"/>
    <s v="No"/>
    <s v="2019 / 01"/>
  </r>
  <r>
    <n v="519"/>
    <x v="237"/>
    <x v="203"/>
    <d v="2019-01-27T00:00:00"/>
    <x v="1"/>
    <x v="57"/>
    <x v="57"/>
    <x v="2"/>
    <s v="United States"/>
    <x v="120"/>
    <s v="Montana"/>
    <n v="59405"/>
    <x v="1"/>
    <s v="OFF-ST-10004459"/>
    <x v="1"/>
    <x v="4"/>
    <s v="Tennsco Single-Tier Lockers"/>
    <n v="1126.02"/>
    <n v="3"/>
    <n v="0"/>
    <n v="56.300999999999988"/>
    <s v="Anna Andreadi"/>
    <s v="No"/>
    <s v="2019 / 01"/>
  </r>
  <r>
    <n v="520"/>
    <x v="238"/>
    <x v="204"/>
    <d v="2017-03-26T00:00:00"/>
    <x v="1"/>
    <x v="203"/>
    <x v="203"/>
    <x v="0"/>
    <s v="United States"/>
    <x v="12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s v="Kelly Williams"/>
    <s v="Yes"/>
    <s v="2017 / 03"/>
  </r>
  <r>
    <n v="521"/>
    <x v="238"/>
    <x v="204"/>
    <d v="2017-03-26T00:00:00"/>
    <x v="1"/>
    <x v="203"/>
    <x v="203"/>
    <x v="0"/>
    <s v="United States"/>
    <x v="12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s v="Kelly Williams"/>
    <s v="Yes"/>
    <s v="2017 / 03"/>
  </r>
  <r>
    <n v="522"/>
    <x v="238"/>
    <x v="204"/>
    <d v="2017-03-26T00:00:00"/>
    <x v="1"/>
    <x v="203"/>
    <x v="203"/>
    <x v="0"/>
    <s v="United States"/>
    <x v="12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s v="Kelly Williams"/>
    <s v="Yes"/>
    <s v="2017 / 03"/>
  </r>
  <r>
    <n v="523"/>
    <x v="239"/>
    <x v="205"/>
    <d v="2019-01-25T00:00:00"/>
    <x v="2"/>
    <x v="204"/>
    <x v="204"/>
    <x v="1"/>
    <s v="United States"/>
    <x v="66"/>
    <s v="Michigan"/>
    <n v="48234"/>
    <x v="2"/>
    <s v="FUR-TA-10001857"/>
    <x v="0"/>
    <x v="3"/>
    <s v="Balt Solid Wood Rectangular Table"/>
    <n v="210.98"/>
    <n v="2"/>
    <n v="0"/>
    <n v="21.097999999999985"/>
    <s v="Kelly Williams"/>
    <s v="No"/>
    <s v="2019 / 01"/>
  </r>
  <r>
    <n v="524"/>
    <x v="240"/>
    <x v="206"/>
    <d v="2018-05-23T00:00:00"/>
    <x v="2"/>
    <x v="109"/>
    <x v="109"/>
    <x v="0"/>
    <s v="United States"/>
    <x v="1"/>
    <s v="California"/>
    <n v="90032"/>
    <x v="1"/>
    <s v="TEC-PH-10003555"/>
    <x v="2"/>
    <x v="7"/>
    <s v="Motorola HK250 Universal Bluetooth Headset"/>
    <n v="55.176000000000002"/>
    <n v="3"/>
    <n v="0.2"/>
    <n v="-12.414599999999997"/>
    <s v="Anna Andreadi"/>
    <s v="No"/>
    <s v="2018 / 05"/>
  </r>
  <r>
    <n v="525"/>
    <x v="240"/>
    <x v="206"/>
    <d v="2018-05-23T00:00:00"/>
    <x v="2"/>
    <x v="109"/>
    <x v="109"/>
    <x v="0"/>
    <s v="United States"/>
    <x v="1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s v="Anna Andreadi"/>
    <s v="No"/>
    <s v="2018 / 05"/>
  </r>
  <r>
    <n v="526"/>
    <x v="241"/>
    <x v="207"/>
    <d v="2018-01-02T00:00:00"/>
    <x v="1"/>
    <x v="205"/>
    <x v="205"/>
    <x v="0"/>
    <s v="United States"/>
    <x v="104"/>
    <s v="Massachusetts"/>
    <n v="1841"/>
    <x v="3"/>
    <s v="OFF-FA-10002815"/>
    <x v="1"/>
    <x v="13"/>
    <s v="Staples"/>
    <n v="22.200000000000003"/>
    <n v="5"/>
    <n v="0"/>
    <n v="10.434000000000001"/>
    <s v="Chuck Magee"/>
    <s v="No"/>
    <s v="2017 / 12"/>
  </r>
  <r>
    <n v="527"/>
    <x v="242"/>
    <x v="208"/>
    <d v="2019-10-26T00:00:00"/>
    <x v="1"/>
    <x v="206"/>
    <x v="206"/>
    <x v="2"/>
    <s v="United States"/>
    <x v="121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s v="Cassandra Brandow"/>
    <s v="No"/>
    <s v="2019 / 10"/>
  </r>
  <r>
    <n v="528"/>
    <x v="242"/>
    <x v="208"/>
    <d v="2019-10-26T00:00:00"/>
    <x v="1"/>
    <x v="206"/>
    <x v="206"/>
    <x v="2"/>
    <s v="United States"/>
    <x v="121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s v="No"/>
    <s v="2019 / 10"/>
  </r>
  <r>
    <n v="529"/>
    <x v="243"/>
    <x v="37"/>
    <d v="2017-09-07T00:00:00"/>
    <x v="1"/>
    <x v="207"/>
    <x v="207"/>
    <x v="0"/>
    <s v="United States"/>
    <x v="10"/>
    <s v="Pennsylvania"/>
    <n v="19134"/>
    <x v="3"/>
    <s v="OFF-ST-10004963"/>
    <x v="1"/>
    <x v="4"/>
    <s v="Eldon Gobal File Keepers"/>
    <n v="36.336000000000006"/>
    <n v="3"/>
    <n v="0.2"/>
    <n v="-7.2672000000000043"/>
    <s v="Chuck Magee"/>
    <s v="No"/>
    <s v="2017 / 09"/>
  </r>
  <r>
    <n v="530"/>
    <x v="243"/>
    <x v="37"/>
    <d v="2017-09-07T00:00:00"/>
    <x v="1"/>
    <x v="207"/>
    <x v="207"/>
    <x v="0"/>
    <s v="United States"/>
    <x v="10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s v="Chuck Magee"/>
    <s v="No"/>
    <s v="2017 / 09"/>
  </r>
  <r>
    <n v="531"/>
    <x v="243"/>
    <x v="37"/>
    <d v="2017-09-07T00:00:00"/>
    <x v="1"/>
    <x v="207"/>
    <x v="207"/>
    <x v="0"/>
    <s v="United States"/>
    <x v="10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s v="No"/>
    <s v="2017 / 09"/>
  </r>
  <r>
    <n v="532"/>
    <x v="244"/>
    <x v="209"/>
    <d v="2017-11-09T00:00:00"/>
    <x v="0"/>
    <x v="208"/>
    <x v="208"/>
    <x v="1"/>
    <s v="United States"/>
    <x v="1"/>
    <s v="California"/>
    <n v="90036"/>
    <x v="1"/>
    <s v="FUR-CH-10000595"/>
    <x v="0"/>
    <x v="1"/>
    <s v="Safco Contoured Stacking Chairs"/>
    <n v="190.72000000000003"/>
    <n v="1"/>
    <n v="0.2"/>
    <n v="11.919999999999987"/>
    <s v="Anna Andreadi"/>
    <s v="No"/>
    <s v="2017 / 11"/>
  </r>
  <r>
    <n v="533"/>
    <x v="245"/>
    <x v="210"/>
    <d v="2019-09-11T00:00:00"/>
    <x v="1"/>
    <x v="209"/>
    <x v="209"/>
    <x v="0"/>
    <s v="United States"/>
    <x v="1"/>
    <s v="California"/>
    <n v="90032"/>
    <x v="1"/>
    <s v="FUR-FU-10000448"/>
    <x v="0"/>
    <x v="5"/>
    <s v="Tenex Chairmats For Use With Carpeted Floors"/>
    <n v="47.94"/>
    <n v="3"/>
    <n v="0"/>
    <n v="2.3969999999999985"/>
    <s v="Anna Andreadi"/>
    <s v="No"/>
    <s v="2019 / 09"/>
  </r>
  <r>
    <n v="534"/>
    <x v="246"/>
    <x v="211"/>
    <d v="2018-06-01T00:00:00"/>
    <x v="0"/>
    <x v="210"/>
    <x v="210"/>
    <x v="0"/>
    <s v="United States"/>
    <x v="122"/>
    <s v="Alabama"/>
    <n v="36116"/>
    <x v="0"/>
    <s v="TEC-PH-10000984"/>
    <x v="2"/>
    <x v="7"/>
    <s v="Panasonic KX-TG9471B"/>
    <n v="979.95"/>
    <n v="5"/>
    <n v="0"/>
    <n v="274.38600000000008"/>
    <s v="Cassandra Brandow"/>
    <s v="No"/>
    <s v="2018 / 05"/>
  </r>
  <r>
    <n v="535"/>
    <x v="246"/>
    <x v="211"/>
    <d v="2018-06-01T00:00:00"/>
    <x v="0"/>
    <x v="210"/>
    <x v="210"/>
    <x v="0"/>
    <s v="United States"/>
    <x v="122"/>
    <s v="Alabama"/>
    <n v="36116"/>
    <x v="0"/>
    <s v="OFF-BI-10002557"/>
    <x v="1"/>
    <x v="8"/>
    <s v="Presstex Flexible Ring Binders"/>
    <n v="22.75"/>
    <n v="5"/>
    <n v="0"/>
    <n v="11.375"/>
    <s v="Cassandra Brandow"/>
    <s v="No"/>
    <s v="2018 / 05"/>
  </r>
  <r>
    <n v="536"/>
    <x v="247"/>
    <x v="212"/>
    <d v="2018-07-16T00:00:00"/>
    <x v="1"/>
    <x v="211"/>
    <x v="211"/>
    <x v="0"/>
    <s v="United States"/>
    <x v="123"/>
    <s v="Arizona"/>
    <n v="85204"/>
    <x v="1"/>
    <s v="OFF-ST-10001325"/>
    <x v="1"/>
    <x v="4"/>
    <s v="Sterilite Officeware Hinged File Box"/>
    <n v="16.768000000000001"/>
    <n v="2"/>
    <n v="0.2"/>
    <n v="1.4672000000000001"/>
    <s v="Anna Andreadi"/>
    <s v="No"/>
    <s v="2018 / 07"/>
  </r>
  <r>
    <n v="537"/>
    <x v="248"/>
    <x v="213"/>
    <d v="2019-09-08T00:00:00"/>
    <x v="0"/>
    <x v="212"/>
    <x v="212"/>
    <x v="0"/>
    <s v="United States"/>
    <x v="22"/>
    <s v="Illinois"/>
    <n v="60653"/>
    <x v="2"/>
    <s v="OFF-BI-10002429"/>
    <x v="1"/>
    <x v="8"/>
    <s v="Premier Elliptical Ring Binder, Black"/>
    <n v="42.615999999999993"/>
    <n v="7"/>
    <n v="0.8"/>
    <n v="-68.185600000000022"/>
    <s v="Kelly Williams"/>
    <s v="No"/>
    <s v="2019 / 09"/>
  </r>
  <r>
    <n v="538"/>
    <x v="249"/>
    <x v="155"/>
    <d v="2017-12-08T00:00:00"/>
    <x v="1"/>
    <x v="88"/>
    <x v="88"/>
    <x v="2"/>
    <s v="United States"/>
    <x v="20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s v="Chuck Magee"/>
    <s v="No"/>
    <s v="2017 / 12"/>
  </r>
  <r>
    <n v="539"/>
    <x v="250"/>
    <x v="214"/>
    <d v="2017-12-11T00:00:00"/>
    <x v="1"/>
    <x v="213"/>
    <x v="213"/>
    <x v="0"/>
    <s v="United States"/>
    <x v="0"/>
    <s v="Kentucky"/>
    <n v="42420"/>
    <x v="0"/>
    <s v="OFF-AP-10001271"/>
    <x v="1"/>
    <x v="9"/>
    <s v="Eureka The Boss Cordless Rechargeable Stick Vac"/>
    <n v="152.94"/>
    <n v="3"/>
    <n v="0"/>
    <n v="41.293800000000005"/>
    <s v="Cassandra Brandow"/>
    <s v="No"/>
    <s v="2017 / 12"/>
  </r>
  <r>
    <n v="540"/>
    <x v="250"/>
    <x v="214"/>
    <d v="2017-12-11T00:00:00"/>
    <x v="1"/>
    <x v="213"/>
    <x v="213"/>
    <x v="0"/>
    <s v="United States"/>
    <x v="0"/>
    <s v="Kentucky"/>
    <n v="42420"/>
    <x v="0"/>
    <s v="FUR-CH-10002647"/>
    <x v="0"/>
    <x v="1"/>
    <s v="Situations Contoured Folding Chairs, 4/Set"/>
    <n v="283.92"/>
    <n v="4"/>
    <n v="0"/>
    <n v="70.980000000000018"/>
    <s v="Cassandra Brandow"/>
    <s v="No"/>
    <s v="2017 / 12"/>
  </r>
  <r>
    <n v="541"/>
    <x v="251"/>
    <x v="215"/>
    <d v="2016-02-03T00:00:00"/>
    <x v="2"/>
    <x v="214"/>
    <x v="214"/>
    <x v="0"/>
    <s v="United States"/>
    <x v="124"/>
    <s v="Wisconsin"/>
    <n v="54302"/>
    <x v="2"/>
    <s v="TEC-AC-10001432"/>
    <x v="2"/>
    <x v="11"/>
    <s v="Enermax Aurora Lite Keyboard"/>
    <n v="468.90000000000003"/>
    <n v="6"/>
    <n v="0"/>
    <n v="206.31600000000006"/>
    <s v="Kelly Williams"/>
    <s v="No"/>
    <s v="2016 / 02"/>
  </r>
  <r>
    <n v="542"/>
    <x v="252"/>
    <x v="216"/>
    <d v="2018-07-17T00:00:00"/>
    <x v="2"/>
    <x v="20"/>
    <x v="20"/>
    <x v="1"/>
    <s v="United States"/>
    <x v="93"/>
    <s v="Arizona"/>
    <n v="85705"/>
    <x v="1"/>
    <s v="TEC-PH-10002262"/>
    <x v="2"/>
    <x v="7"/>
    <s v="LG Electronics Tone+ HBS-730 Bluetooth Headset"/>
    <n v="380.86400000000003"/>
    <n v="8"/>
    <n v="0.2"/>
    <n v="38.086400000000026"/>
    <s v="Anna Andreadi"/>
    <s v="Yes"/>
    <s v="2018 / 07"/>
  </r>
  <r>
    <n v="543"/>
    <x v="253"/>
    <x v="217"/>
    <d v="2017-12-23T00:00:00"/>
    <x v="1"/>
    <x v="215"/>
    <x v="215"/>
    <x v="0"/>
    <s v="United States"/>
    <x v="24"/>
    <s v="Ohio"/>
    <n v="45503"/>
    <x v="3"/>
    <s v="OFF-ST-10001809"/>
    <x v="1"/>
    <x v="4"/>
    <s v="Fellowes Officeware Wire Shelving"/>
    <n v="646.77600000000007"/>
    <n v="9"/>
    <n v="0.2"/>
    <n v="-145.52460000000002"/>
    <s v="Chuck Magee"/>
    <s v="No"/>
    <s v="2017 / 12"/>
  </r>
  <r>
    <n v="544"/>
    <x v="254"/>
    <x v="218"/>
    <d v="2016-05-16T00:00:00"/>
    <x v="1"/>
    <x v="38"/>
    <x v="38"/>
    <x v="0"/>
    <s v="United States"/>
    <x v="5"/>
    <s v="Texas"/>
    <n v="76106"/>
    <x v="2"/>
    <s v="TEC-AC-10001465"/>
    <x v="2"/>
    <x v="11"/>
    <s v="SanDisk Cruzer 64 GB USB Flash Drive"/>
    <n v="58.112000000000002"/>
    <n v="2"/>
    <n v="0.2"/>
    <n v="7.263999999999994"/>
    <s v="Kelly Williams"/>
    <s v="No"/>
    <s v="2016 / 05"/>
  </r>
  <r>
    <n v="545"/>
    <x v="254"/>
    <x v="218"/>
    <d v="2016-05-16T00:00:00"/>
    <x v="1"/>
    <x v="38"/>
    <x v="38"/>
    <x v="0"/>
    <s v="United States"/>
    <x v="5"/>
    <s v="Texas"/>
    <n v="76106"/>
    <x v="2"/>
    <s v="TEC-PH-10002597"/>
    <x v="2"/>
    <x v="7"/>
    <s v="Xblue XB-1670-86 X16 Small Office Telephone - Titanium"/>
    <n v="100.792"/>
    <n v="1"/>
    <n v="0.2"/>
    <n v="6.2995000000000019"/>
    <s v="Kelly Williams"/>
    <s v="No"/>
    <s v="2016 / 05"/>
  </r>
  <r>
    <n v="546"/>
    <x v="254"/>
    <x v="218"/>
    <d v="2016-05-16T00:00:00"/>
    <x v="1"/>
    <x v="38"/>
    <x v="38"/>
    <x v="0"/>
    <s v="United States"/>
    <x v="5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s v="No"/>
    <s v="2016 / 05"/>
  </r>
  <r>
    <n v="547"/>
    <x v="255"/>
    <x v="123"/>
    <d v="2019-11-22T00:00:00"/>
    <x v="2"/>
    <x v="216"/>
    <x v="216"/>
    <x v="2"/>
    <s v="United States"/>
    <x v="20"/>
    <s v="New York"/>
    <n v="10035"/>
    <x v="3"/>
    <s v="OFF-BI-10000404"/>
    <x v="1"/>
    <x v="8"/>
    <s v="Avery Printable Repositionable Plastic Tabs"/>
    <n v="41.28"/>
    <n v="6"/>
    <n v="0.2"/>
    <n v="13.931999999999999"/>
    <s v="Chuck Magee"/>
    <s v="No"/>
    <s v="2019 / 11"/>
  </r>
  <r>
    <n v="548"/>
    <x v="255"/>
    <x v="123"/>
    <d v="2019-11-22T00:00:00"/>
    <x v="2"/>
    <x v="216"/>
    <x v="216"/>
    <x v="2"/>
    <s v="United States"/>
    <x v="20"/>
    <s v="New York"/>
    <n v="10035"/>
    <x v="3"/>
    <s v="OFF-PA-10002986"/>
    <x v="1"/>
    <x v="10"/>
    <s v="Xerox 1898"/>
    <n v="13.36"/>
    <n v="2"/>
    <n v="0"/>
    <n v="6.4127999999999998"/>
    <s v="Chuck Magee"/>
    <s v="No"/>
    <s v="2019 / 11"/>
  </r>
  <r>
    <n v="549"/>
    <x v="256"/>
    <x v="219"/>
    <d v="2017-11-17T00:00:00"/>
    <x v="0"/>
    <x v="158"/>
    <x v="158"/>
    <x v="1"/>
    <s v="United States"/>
    <x v="22"/>
    <s v="Illinois"/>
    <n v="60653"/>
    <x v="2"/>
    <s v="OFF-ST-10000604"/>
    <x v="1"/>
    <x v="4"/>
    <s v="Home/Office Personal File Carts"/>
    <n v="250.27199999999999"/>
    <n v="9"/>
    <n v="0.2"/>
    <n v="15.641999999999982"/>
    <s v="Kelly Williams"/>
    <s v="No"/>
    <s v="2017 / 11"/>
  </r>
  <r>
    <n v="550"/>
    <x v="256"/>
    <x v="219"/>
    <d v="2017-11-17T00:00:00"/>
    <x v="0"/>
    <x v="158"/>
    <x v="158"/>
    <x v="1"/>
    <s v="United States"/>
    <x v="22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s v="Kelly Williams"/>
    <s v="No"/>
    <s v="2017 / 11"/>
  </r>
  <r>
    <n v="551"/>
    <x v="256"/>
    <x v="219"/>
    <d v="2017-11-17T00:00:00"/>
    <x v="0"/>
    <x v="158"/>
    <x v="158"/>
    <x v="1"/>
    <s v="United States"/>
    <x v="22"/>
    <s v="Illinois"/>
    <n v="60653"/>
    <x v="2"/>
    <s v="OFF-SU-10001935"/>
    <x v="1"/>
    <x v="14"/>
    <s v="Staple remover"/>
    <n v="8.7200000000000006"/>
    <n v="5"/>
    <n v="0.2"/>
    <n v="-1.7440000000000015"/>
    <s v="Kelly Williams"/>
    <s v="No"/>
    <s v="2017 / 11"/>
  </r>
  <r>
    <n v="552"/>
    <x v="257"/>
    <x v="173"/>
    <d v="2018-04-17T00:00:00"/>
    <x v="0"/>
    <x v="217"/>
    <x v="217"/>
    <x v="0"/>
    <s v="United States"/>
    <x v="8"/>
    <s v="California"/>
    <n v="94110"/>
    <x v="1"/>
    <s v="FUR-CH-10002024"/>
    <x v="0"/>
    <x v="1"/>
    <s v="HON 5400 Series Task Chairs for Big and Tall"/>
    <n v="1121.568"/>
    <n v="2"/>
    <n v="0.2"/>
    <n v="0"/>
    <s v="Anna Andreadi"/>
    <s v="No"/>
    <s v="2018 / 04"/>
  </r>
  <r>
    <n v="553"/>
    <x v="258"/>
    <x v="220"/>
    <d v="2019-09-12T00:00:00"/>
    <x v="2"/>
    <x v="53"/>
    <x v="53"/>
    <x v="0"/>
    <s v="United States"/>
    <x v="108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s v="Cassandra Brandow"/>
    <s v="No"/>
    <s v="2019 / 09"/>
  </r>
  <r>
    <n v="554"/>
    <x v="259"/>
    <x v="221"/>
    <d v="2019-11-28T00:00:00"/>
    <x v="1"/>
    <x v="218"/>
    <x v="218"/>
    <x v="0"/>
    <s v="United States"/>
    <x v="12"/>
    <s v="Texas"/>
    <n v="77070"/>
    <x v="2"/>
    <s v="OFF-FA-10004248"/>
    <x v="1"/>
    <x v="13"/>
    <s v="Advantus T-Pin Paper Clips"/>
    <n v="10.824"/>
    <n v="3"/>
    <n v="0.2"/>
    <n v="2.5707"/>
    <s v="Kelly Williams"/>
    <s v="No"/>
    <s v="2019 / 11"/>
  </r>
  <r>
    <n v="555"/>
    <x v="260"/>
    <x v="222"/>
    <d v="2019-07-03T00:00:00"/>
    <x v="0"/>
    <x v="158"/>
    <x v="158"/>
    <x v="1"/>
    <s v="United States"/>
    <x v="125"/>
    <s v="California"/>
    <n v="92804"/>
    <x v="1"/>
    <s v="OFF-ST-10001780"/>
    <x v="1"/>
    <x v="4"/>
    <s v="Tennsco 16-Compartment Lockers with Coat Rack"/>
    <n v="1295.78"/>
    <n v="2"/>
    <n v="0"/>
    <n v="310.98720000000003"/>
    <s v="Anna Andreadi"/>
    <s v="No"/>
    <s v="2019 / 06"/>
  </r>
  <r>
    <n v="556"/>
    <x v="261"/>
    <x v="223"/>
    <d v="2016-03-07T00:00:00"/>
    <x v="0"/>
    <x v="219"/>
    <x v="219"/>
    <x v="0"/>
    <s v="United States"/>
    <x v="40"/>
    <s v="North Carolina"/>
    <n v="28403"/>
    <x v="0"/>
    <s v="OFF-AR-10003560"/>
    <x v="1"/>
    <x v="6"/>
    <s v="Zebra Zazzle Fluorescent Highlighters"/>
    <n v="19.456000000000003"/>
    <n v="4"/>
    <n v="0.2"/>
    <n v="3.4047999999999981"/>
    <s v="Cassandra Brandow"/>
    <s v="No"/>
    <s v="2016 / 03"/>
  </r>
  <r>
    <n v="557"/>
    <x v="262"/>
    <x v="224"/>
    <d v="2018-06-15T00:00:00"/>
    <x v="1"/>
    <x v="220"/>
    <x v="220"/>
    <x v="0"/>
    <s v="United States"/>
    <x v="1"/>
    <s v="California"/>
    <n v="90045"/>
    <x v="1"/>
    <s v="OFF-LA-10001297"/>
    <x v="1"/>
    <x v="2"/>
    <s v="Avery 473"/>
    <n v="20.7"/>
    <n v="2"/>
    <n v="0"/>
    <n v="9.9359999999999999"/>
    <s v="Anna Andreadi"/>
    <s v="No"/>
    <s v="2018 / 06"/>
  </r>
  <r>
    <n v="558"/>
    <x v="262"/>
    <x v="224"/>
    <d v="2018-06-15T00:00:00"/>
    <x v="1"/>
    <x v="220"/>
    <x v="220"/>
    <x v="0"/>
    <s v="United States"/>
    <x v="1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s v="Anna Andreadi"/>
    <s v="No"/>
    <s v="2018 / 06"/>
  </r>
  <r>
    <n v="559"/>
    <x v="262"/>
    <x v="224"/>
    <d v="2018-06-15T00:00:00"/>
    <x v="1"/>
    <x v="220"/>
    <x v="220"/>
    <x v="0"/>
    <s v="United States"/>
    <x v="1"/>
    <s v="California"/>
    <n v="90045"/>
    <x v="1"/>
    <s v="OFF-PA-10003441"/>
    <x v="1"/>
    <x v="10"/>
    <s v="Xerox 226"/>
    <n v="32.400000000000006"/>
    <n v="5"/>
    <n v="0"/>
    <n v="15.552000000000001"/>
    <s v="Anna Andreadi"/>
    <s v="No"/>
    <s v="2018 / 06"/>
  </r>
  <r>
    <n v="560"/>
    <x v="263"/>
    <x v="225"/>
    <d v="2019-11-22T00:00:00"/>
    <x v="0"/>
    <x v="221"/>
    <x v="221"/>
    <x v="0"/>
    <s v="United States"/>
    <x v="8"/>
    <s v="California"/>
    <n v="94110"/>
    <x v="1"/>
    <s v="FUR-FU-10003347"/>
    <x v="0"/>
    <x v="5"/>
    <s v="Coloredge Poster Frame"/>
    <n v="42.599999999999994"/>
    <n v="3"/>
    <n v="0"/>
    <n v="16.614000000000001"/>
    <s v="Anna Andreadi"/>
    <s v="No"/>
    <s v="2019 / 11"/>
  </r>
  <r>
    <n v="561"/>
    <x v="263"/>
    <x v="225"/>
    <d v="2019-11-22T00:00:00"/>
    <x v="0"/>
    <x v="221"/>
    <x v="221"/>
    <x v="0"/>
    <s v="United States"/>
    <x v="8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s v="Anna Andreadi"/>
    <s v="No"/>
    <s v="2019 / 11"/>
  </r>
  <r>
    <n v="562"/>
    <x v="264"/>
    <x v="80"/>
    <d v="2016-09-18T00:00:00"/>
    <x v="0"/>
    <x v="222"/>
    <x v="222"/>
    <x v="0"/>
    <s v="United States"/>
    <x v="67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s v="Cassandra Brandow"/>
    <s v="No"/>
    <s v="2016 / 09"/>
  </r>
  <r>
    <n v="563"/>
    <x v="264"/>
    <x v="80"/>
    <d v="2016-09-18T00:00:00"/>
    <x v="0"/>
    <x v="222"/>
    <x v="222"/>
    <x v="0"/>
    <s v="United States"/>
    <x v="67"/>
    <s v="Florida"/>
    <n v="33614"/>
    <x v="0"/>
    <s v="FUR-FU-10004020"/>
    <x v="0"/>
    <x v="5"/>
    <s v="Advantus Panel Wall Acrylic Frame"/>
    <n v="13.128"/>
    <n v="3"/>
    <n v="0.2"/>
    <n v="3.7743000000000002"/>
    <s v="Cassandra Brandow"/>
    <s v="No"/>
    <s v="2016 / 09"/>
  </r>
  <r>
    <n v="564"/>
    <x v="265"/>
    <x v="214"/>
    <d v="2017-12-09T00:00:00"/>
    <x v="2"/>
    <x v="223"/>
    <x v="223"/>
    <x v="0"/>
    <s v="United States"/>
    <x v="4"/>
    <s v="Washington"/>
    <n v="98105"/>
    <x v="1"/>
    <s v="OFF-FA-10003467"/>
    <x v="1"/>
    <x v="13"/>
    <s v="Alliance Big Bands Rubber Bands, 12/Pack"/>
    <n v="3.96"/>
    <n v="2"/>
    <n v="0"/>
    <n v="0"/>
    <s v="Anna Andreadi"/>
    <s v="No"/>
    <s v="2017 / 12"/>
  </r>
  <r>
    <n v="565"/>
    <x v="265"/>
    <x v="214"/>
    <d v="2017-12-09T00:00:00"/>
    <x v="2"/>
    <x v="223"/>
    <x v="223"/>
    <x v="0"/>
    <s v="United States"/>
    <x v="4"/>
    <s v="Washington"/>
    <n v="98105"/>
    <x v="1"/>
    <s v="OFF-LA-10000634"/>
    <x v="1"/>
    <x v="2"/>
    <s v="Avery 509"/>
    <n v="2.61"/>
    <n v="1"/>
    <n v="0"/>
    <n v="1.2005999999999999"/>
    <s v="Anna Andreadi"/>
    <s v="No"/>
    <s v="2017 / 12"/>
  </r>
  <r>
    <n v="566"/>
    <x v="266"/>
    <x v="226"/>
    <d v="2019-12-10T00:00:00"/>
    <x v="2"/>
    <x v="224"/>
    <x v="224"/>
    <x v="0"/>
    <s v="United States"/>
    <x v="1"/>
    <s v="California"/>
    <n v="90008"/>
    <x v="1"/>
    <s v="TEC-PH-10002496"/>
    <x v="2"/>
    <x v="7"/>
    <s v="Cisco SPA301"/>
    <n v="374.37600000000003"/>
    <n v="3"/>
    <n v="0.2"/>
    <n v="46.796999999999983"/>
    <s v="Anna Andreadi"/>
    <s v="Yes"/>
    <s v="2019 / 12"/>
  </r>
  <r>
    <n v="567"/>
    <x v="267"/>
    <x v="172"/>
    <d v="2019-10-08T00:00:00"/>
    <x v="1"/>
    <x v="225"/>
    <x v="225"/>
    <x v="1"/>
    <s v="United States"/>
    <x v="4"/>
    <s v="Washington"/>
    <n v="98105"/>
    <x v="1"/>
    <s v="OFF-PA-10004530"/>
    <x v="1"/>
    <x v="10"/>
    <s v="Personal Creations Ink Jet Cards and Labels"/>
    <n v="91.84"/>
    <n v="8"/>
    <n v="0"/>
    <n v="45.001600000000003"/>
    <s v="Anna Andreadi"/>
    <s v="No"/>
    <s v="2019 / 10"/>
  </r>
  <r>
    <n v="568"/>
    <x v="267"/>
    <x v="172"/>
    <d v="2019-10-08T00:00:00"/>
    <x v="1"/>
    <x v="225"/>
    <x v="225"/>
    <x v="1"/>
    <s v="United States"/>
    <x v="4"/>
    <s v="Washington"/>
    <n v="98105"/>
    <x v="1"/>
    <s v="OFF-BI-10001107"/>
    <x v="1"/>
    <x v="8"/>
    <s v="GBC White Gloss Covers, Plain Front"/>
    <n v="81.088000000000008"/>
    <n v="7"/>
    <n v="0.2"/>
    <n v="27.3672"/>
    <s v="Anna Andreadi"/>
    <s v="No"/>
    <s v="2019 / 10"/>
  </r>
  <r>
    <n v="569"/>
    <x v="267"/>
    <x v="172"/>
    <d v="2019-10-08T00:00:00"/>
    <x v="1"/>
    <x v="225"/>
    <x v="225"/>
    <x v="1"/>
    <s v="United States"/>
    <x v="4"/>
    <s v="Washington"/>
    <n v="98105"/>
    <x v="1"/>
    <s v="OFF-PA-10004451"/>
    <x v="1"/>
    <x v="10"/>
    <s v="Xerox 222"/>
    <n v="19.440000000000001"/>
    <n v="3"/>
    <n v="0"/>
    <n v="9.3312000000000008"/>
    <s v="Anna Andreadi"/>
    <s v="No"/>
    <s v="2019 / 10"/>
  </r>
  <r>
    <n v="570"/>
    <x v="267"/>
    <x v="172"/>
    <d v="2019-10-08T00:00:00"/>
    <x v="1"/>
    <x v="225"/>
    <x v="225"/>
    <x v="1"/>
    <s v="United States"/>
    <x v="4"/>
    <s v="Washington"/>
    <n v="98105"/>
    <x v="1"/>
    <s v="FUR-CH-10004997"/>
    <x v="0"/>
    <x v="1"/>
    <s v="Hon Every-Day Series Multi-Task Chairs"/>
    <n v="451.15199999999993"/>
    <n v="3"/>
    <n v="0.2"/>
    <n v="0"/>
    <s v="Anna Andreadi"/>
    <s v="No"/>
    <s v="2019 / 10"/>
  </r>
  <r>
    <n v="571"/>
    <x v="268"/>
    <x v="116"/>
    <d v="2020-01-04T00:00:00"/>
    <x v="1"/>
    <x v="226"/>
    <x v="226"/>
    <x v="0"/>
    <s v="United States"/>
    <x v="20"/>
    <s v="New York"/>
    <n v="10024"/>
    <x v="3"/>
    <s v="OFF-LA-10001297"/>
    <x v="1"/>
    <x v="2"/>
    <s v="Avery 473"/>
    <n v="72.45"/>
    <n v="7"/>
    <n v="0"/>
    <n v="34.775999999999996"/>
    <s v="Chuck Magee"/>
    <s v="No"/>
    <s v="2019 / 12"/>
  </r>
  <r>
    <n v="572"/>
    <x v="268"/>
    <x v="116"/>
    <d v="2020-01-04T00:00:00"/>
    <x v="1"/>
    <x v="226"/>
    <x v="226"/>
    <x v="0"/>
    <s v="United States"/>
    <x v="20"/>
    <s v="New York"/>
    <n v="10024"/>
    <x v="3"/>
    <s v="OFF-FA-10000585"/>
    <x v="1"/>
    <x v="13"/>
    <s v="OIC Bulk Pack Metal Binder Clips"/>
    <n v="13.96"/>
    <n v="4"/>
    <n v="0"/>
    <n v="6.4215999999999998"/>
    <s v="Chuck Magee"/>
    <s v="No"/>
    <s v="2019 / 12"/>
  </r>
  <r>
    <n v="573"/>
    <x v="268"/>
    <x v="116"/>
    <d v="2020-01-04T00:00:00"/>
    <x v="1"/>
    <x v="226"/>
    <x v="226"/>
    <x v="0"/>
    <s v="United States"/>
    <x v="20"/>
    <s v="New York"/>
    <n v="10024"/>
    <x v="3"/>
    <s v="OFF-BI-10001922"/>
    <x v="1"/>
    <x v="8"/>
    <s v="Storex Dura Pro Binders"/>
    <n v="33.264000000000003"/>
    <n v="7"/>
    <n v="0.2"/>
    <n v="11.226599999999999"/>
    <s v="Chuck Magee"/>
    <s v="No"/>
    <s v="2019 / 12"/>
  </r>
  <r>
    <n v="574"/>
    <x v="268"/>
    <x v="116"/>
    <d v="2020-01-04T00:00:00"/>
    <x v="1"/>
    <x v="226"/>
    <x v="226"/>
    <x v="0"/>
    <s v="United States"/>
    <x v="20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s v="Chuck Magee"/>
    <s v="No"/>
    <s v="2019 / 12"/>
  </r>
  <r>
    <n v="575"/>
    <x v="269"/>
    <x v="54"/>
    <d v="2018-11-07T00:00:00"/>
    <x v="1"/>
    <x v="227"/>
    <x v="227"/>
    <x v="0"/>
    <s v="United States"/>
    <x v="126"/>
    <s v="Washington"/>
    <n v="98270"/>
    <x v="1"/>
    <s v="OFF-AR-10003394"/>
    <x v="1"/>
    <x v="6"/>
    <s v="Newell 332"/>
    <n v="8.82"/>
    <n v="3"/>
    <n v="0"/>
    <n v="2.3814000000000002"/>
    <s v="Anna Andreadi"/>
    <s v="No"/>
    <s v="2018 / 11"/>
  </r>
  <r>
    <n v="576"/>
    <x v="270"/>
    <x v="227"/>
    <d v="2017-09-22T00:00:00"/>
    <x v="0"/>
    <x v="228"/>
    <x v="228"/>
    <x v="0"/>
    <s v="United States"/>
    <x v="85"/>
    <s v="California"/>
    <n v="90805"/>
    <x v="1"/>
    <s v="OFF-PA-10004530"/>
    <x v="1"/>
    <x v="10"/>
    <s v="Personal Creations Ink Jet Cards and Labels"/>
    <n v="160.72"/>
    <n v="14"/>
    <n v="0"/>
    <n v="78.752800000000008"/>
    <s v="Anna Andreadi"/>
    <s v="No"/>
    <s v="2017 / 09"/>
  </r>
  <r>
    <n v="577"/>
    <x v="270"/>
    <x v="227"/>
    <d v="2017-09-22T00:00:00"/>
    <x v="0"/>
    <x v="228"/>
    <x v="228"/>
    <x v="0"/>
    <s v="United States"/>
    <x v="85"/>
    <s v="California"/>
    <n v="90805"/>
    <x v="1"/>
    <s v="OFF-PA-10001450"/>
    <x v="1"/>
    <x v="10"/>
    <s v="Rediform S.O.S. Phone Message Books"/>
    <n v="19.920000000000002"/>
    <n v="4"/>
    <n v="0"/>
    <n v="9.7608000000000015"/>
    <s v="Anna Andreadi"/>
    <s v="No"/>
    <s v="2017 / 09"/>
  </r>
  <r>
    <n v="578"/>
    <x v="270"/>
    <x v="227"/>
    <d v="2017-09-22T00:00:00"/>
    <x v="0"/>
    <x v="228"/>
    <x v="228"/>
    <x v="0"/>
    <s v="United States"/>
    <x v="85"/>
    <s v="California"/>
    <n v="90805"/>
    <x v="1"/>
    <s v="OFF-SU-10001574"/>
    <x v="1"/>
    <x v="14"/>
    <s v="Acme Value Line Scissors"/>
    <n v="7.3"/>
    <n v="2"/>
    <n v="0"/>
    <n v="2.1899999999999995"/>
    <s v="Anna Andreadi"/>
    <s v="No"/>
    <s v="2017 / 09"/>
  </r>
  <r>
    <n v="579"/>
    <x v="271"/>
    <x v="228"/>
    <d v="2019-07-26T00:00:00"/>
    <x v="1"/>
    <x v="229"/>
    <x v="229"/>
    <x v="0"/>
    <s v="United States"/>
    <x v="22"/>
    <s v="Illinois"/>
    <n v="60610"/>
    <x v="2"/>
    <s v="OFF-ST-10002974"/>
    <x v="1"/>
    <x v="4"/>
    <s v="Trav-L-File Heavy-Duty Shuttle II, Black"/>
    <n v="69.712000000000003"/>
    <n v="2"/>
    <n v="0.2"/>
    <n v="8.7139999999999951"/>
    <s v="Kelly Williams"/>
    <s v="No"/>
    <s v="2019 / 07"/>
  </r>
  <r>
    <n v="580"/>
    <x v="271"/>
    <x v="228"/>
    <d v="2019-07-26T00:00:00"/>
    <x v="1"/>
    <x v="229"/>
    <x v="229"/>
    <x v="0"/>
    <s v="United States"/>
    <x v="22"/>
    <s v="Illinois"/>
    <n v="60610"/>
    <x v="2"/>
    <s v="FUR-FU-10001475"/>
    <x v="0"/>
    <x v="5"/>
    <s v="Contract Clock, 14&quot;, Brown"/>
    <n v="8.7919999999999998"/>
    <n v="1"/>
    <n v="0.6"/>
    <n v="-5.7148000000000003"/>
    <s v="Kelly Williams"/>
    <s v="No"/>
    <s v="2019 / 07"/>
  </r>
  <r>
    <n v="581"/>
    <x v="272"/>
    <x v="229"/>
    <d v="2017-09-14T00:00:00"/>
    <x v="1"/>
    <x v="230"/>
    <x v="230"/>
    <x v="0"/>
    <s v="United States"/>
    <x v="1"/>
    <s v="California"/>
    <n v="90004"/>
    <x v="1"/>
    <s v="OFF-SU-10004498"/>
    <x v="1"/>
    <x v="14"/>
    <s v="Martin-Yale Premier Letter Opener"/>
    <n v="51.52"/>
    <n v="4"/>
    <n v="0"/>
    <n v="1.5456000000000003"/>
    <s v="Anna Andreadi"/>
    <s v="No"/>
    <s v="2017 / 09"/>
  </r>
  <r>
    <n v="582"/>
    <x v="273"/>
    <x v="96"/>
    <d v="2019-12-05T00:00:00"/>
    <x v="1"/>
    <x v="231"/>
    <x v="231"/>
    <x v="0"/>
    <s v="United States"/>
    <x v="60"/>
    <s v="Colorado"/>
    <n v="80219"/>
    <x v="1"/>
    <s v="TEC-PH-10004977"/>
    <x v="2"/>
    <x v="7"/>
    <s v="GE 30524EE4"/>
    <n v="470.37600000000009"/>
    <n v="3"/>
    <n v="0.2"/>
    <n v="52.917299999999955"/>
    <s v="Anna Andreadi"/>
    <s v="No"/>
    <s v="2019 / 12"/>
  </r>
  <r>
    <n v="583"/>
    <x v="273"/>
    <x v="96"/>
    <d v="2019-12-05T00:00:00"/>
    <x v="1"/>
    <x v="231"/>
    <x v="231"/>
    <x v="0"/>
    <s v="United States"/>
    <x v="60"/>
    <s v="Colorado"/>
    <n v="80219"/>
    <x v="1"/>
    <s v="TEC-PH-10000586"/>
    <x v="2"/>
    <x v="7"/>
    <s v="AT&amp;T SB67148 SynJ"/>
    <n v="105.584"/>
    <n v="2"/>
    <n v="0.2"/>
    <n v="9.2386000000000053"/>
    <s v="Anna Andreadi"/>
    <s v="No"/>
    <s v="2019 / 12"/>
  </r>
  <r>
    <n v="584"/>
    <x v="273"/>
    <x v="96"/>
    <d v="2019-12-05T00:00:00"/>
    <x v="1"/>
    <x v="231"/>
    <x v="231"/>
    <x v="0"/>
    <s v="United States"/>
    <x v="60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s v="Anna Andreadi"/>
    <s v="No"/>
    <s v="2019 / 12"/>
  </r>
  <r>
    <n v="585"/>
    <x v="273"/>
    <x v="96"/>
    <d v="2019-12-05T00:00:00"/>
    <x v="1"/>
    <x v="231"/>
    <x v="231"/>
    <x v="0"/>
    <s v="United States"/>
    <x v="60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s v="Anna Andreadi"/>
    <s v="No"/>
    <s v="2019 / 12"/>
  </r>
  <r>
    <n v="586"/>
    <x v="273"/>
    <x v="96"/>
    <d v="2019-12-05T00:00:00"/>
    <x v="1"/>
    <x v="231"/>
    <x v="231"/>
    <x v="0"/>
    <s v="United States"/>
    <x v="60"/>
    <s v="Colorado"/>
    <n v="80219"/>
    <x v="1"/>
    <s v="TEC-PH-10001254"/>
    <x v="2"/>
    <x v="7"/>
    <s v="Jabra BIZ 2300 Duo QD Duo Corded Headset"/>
    <n v="406.36799999999999"/>
    <n v="4"/>
    <n v="0.2"/>
    <n v="30.477599999999981"/>
    <s v="Anna Andreadi"/>
    <s v="No"/>
    <s v="2019 / 12"/>
  </r>
  <r>
    <n v="587"/>
    <x v="274"/>
    <x v="230"/>
    <d v="2017-07-09T00:00:00"/>
    <x v="1"/>
    <x v="232"/>
    <x v="232"/>
    <x v="0"/>
    <s v="United States"/>
    <x v="102"/>
    <s v="Kentucky"/>
    <n v="40475"/>
    <x v="0"/>
    <s v="FUR-CH-10003956"/>
    <x v="0"/>
    <x v="1"/>
    <s v="Novimex High-Tech Fabric Mesh Task Chair"/>
    <n v="70.98"/>
    <n v="1"/>
    <n v="0"/>
    <n v="4.968599999999995"/>
    <s v="Cassandra Brandow"/>
    <s v="No"/>
    <s v="2017 / 07"/>
  </r>
  <r>
    <n v="588"/>
    <x v="274"/>
    <x v="230"/>
    <d v="2017-07-09T00:00:00"/>
    <x v="1"/>
    <x v="232"/>
    <x v="232"/>
    <x v="0"/>
    <s v="United States"/>
    <x v="102"/>
    <s v="Kentucky"/>
    <n v="40475"/>
    <x v="0"/>
    <s v="OFF-LA-10003930"/>
    <x v="1"/>
    <x v="2"/>
    <s v="Dot Matrix Printer Tape Reel Labels, White, 5000/Box"/>
    <n v="294.93"/>
    <n v="3"/>
    <n v="0"/>
    <n v="144.51570000000001"/>
    <s v="Cassandra Brandow"/>
    <s v="No"/>
    <s v="2017 / 07"/>
  </r>
  <r>
    <n v="589"/>
    <x v="275"/>
    <x v="231"/>
    <d v="2018-03-24T00:00:00"/>
    <x v="1"/>
    <x v="233"/>
    <x v="233"/>
    <x v="0"/>
    <s v="United States"/>
    <x v="127"/>
    <s v="Oregon"/>
    <n v="97301"/>
    <x v="1"/>
    <s v="TEC-PH-10003800"/>
    <x v="2"/>
    <x v="7"/>
    <s v="i.Sound Portable Power - 8000 mAh"/>
    <n v="84.784000000000006"/>
    <n v="2"/>
    <n v="0.2"/>
    <n v="-20.136200000000006"/>
    <s v="Anna Andreadi"/>
    <s v="Yes"/>
    <s v="2018 / 03"/>
  </r>
  <r>
    <n v="590"/>
    <x v="275"/>
    <x v="231"/>
    <d v="2018-03-24T00:00:00"/>
    <x v="1"/>
    <x v="233"/>
    <x v="233"/>
    <x v="0"/>
    <s v="United States"/>
    <x v="127"/>
    <s v="Oregon"/>
    <n v="97301"/>
    <x v="1"/>
    <s v="OFF-PA-10002005"/>
    <x v="1"/>
    <x v="10"/>
    <s v="Xerox 225"/>
    <n v="20.736000000000004"/>
    <n v="4"/>
    <n v="0.2"/>
    <n v="7.2576000000000001"/>
    <s v="Anna Andreadi"/>
    <s v="Yes"/>
    <s v="2018 / 03"/>
  </r>
  <r>
    <n v="591"/>
    <x v="275"/>
    <x v="231"/>
    <d v="2018-03-24T00:00:00"/>
    <x v="1"/>
    <x v="233"/>
    <x v="233"/>
    <x v="0"/>
    <s v="United States"/>
    <x v="127"/>
    <s v="Oregon"/>
    <n v="97301"/>
    <x v="1"/>
    <s v="OFF-BI-10002498"/>
    <x v="1"/>
    <x v="8"/>
    <s v="Clear Mylar Reinforcing Strips"/>
    <n v="16.821000000000005"/>
    <n v="3"/>
    <n v="0.7"/>
    <n v="-12.896100000000004"/>
    <s v="Anna Andreadi"/>
    <s v="Yes"/>
    <s v="2018 / 03"/>
  </r>
  <r>
    <n v="592"/>
    <x v="275"/>
    <x v="231"/>
    <d v="2018-03-24T00:00:00"/>
    <x v="1"/>
    <x v="233"/>
    <x v="233"/>
    <x v="0"/>
    <s v="United States"/>
    <x v="127"/>
    <s v="Oregon"/>
    <n v="97301"/>
    <x v="1"/>
    <s v="OFF-PA-10004101"/>
    <x v="1"/>
    <x v="10"/>
    <s v="Xerox 1894"/>
    <n v="10.368000000000002"/>
    <n v="2"/>
    <n v="0.2"/>
    <n v="3.6288"/>
    <s v="Anna Andreadi"/>
    <s v="Yes"/>
    <s v="2018 / 03"/>
  </r>
  <r>
    <n v="593"/>
    <x v="276"/>
    <x v="232"/>
    <d v="2016-01-13T00:00:00"/>
    <x v="1"/>
    <x v="234"/>
    <x v="234"/>
    <x v="0"/>
    <s v="United States"/>
    <x v="128"/>
    <s v="Texas"/>
    <n v="78041"/>
    <x v="2"/>
    <s v="OFF-AR-10004078"/>
    <x v="1"/>
    <x v="6"/>
    <s v="Newell 312"/>
    <n v="9.3439999999999994"/>
    <n v="2"/>
    <n v="0.2"/>
    <n v="1.1679999999999997"/>
    <s v="Kelly Williams"/>
    <s v="No"/>
    <s v="2016 / 01"/>
  </r>
  <r>
    <n v="594"/>
    <x v="276"/>
    <x v="232"/>
    <d v="2016-01-13T00:00:00"/>
    <x v="1"/>
    <x v="234"/>
    <x v="234"/>
    <x v="0"/>
    <s v="United States"/>
    <x v="128"/>
    <s v="Texas"/>
    <n v="78041"/>
    <x v="2"/>
    <s v="TEC-AC-10001266"/>
    <x v="2"/>
    <x v="11"/>
    <s v="Memorex Micro Travel Drive 8 GB"/>
    <n v="31.200000000000003"/>
    <n v="3"/>
    <n v="0.2"/>
    <n v="9.7499999999999964"/>
    <s v="Kelly Williams"/>
    <s v="No"/>
    <s v="2016 / 01"/>
  </r>
  <r>
    <n v="595"/>
    <x v="277"/>
    <x v="233"/>
    <d v="2016-08-15T00:00:00"/>
    <x v="1"/>
    <x v="235"/>
    <x v="235"/>
    <x v="0"/>
    <s v="United States"/>
    <x v="70"/>
    <s v="California"/>
    <n v="92024"/>
    <x v="1"/>
    <s v="OFF-AP-10004708"/>
    <x v="1"/>
    <x v="9"/>
    <s v="Fellowes Superior 10 Outlet Split Surge Protector"/>
    <n v="76.12"/>
    <n v="2"/>
    <n v="0"/>
    <n v="22.074799999999996"/>
    <s v="Anna Andreadi"/>
    <s v="No"/>
    <s v="2016 / 08"/>
  </r>
  <r>
    <n v="596"/>
    <x v="277"/>
    <x v="233"/>
    <d v="2016-08-15T00:00:00"/>
    <x v="1"/>
    <x v="235"/>
    <x v="235"/>
    <x v="0"/>
    <s v="United States"/>
    <x v="70"/>
    <s v="California"/>
    <n v="92024"/>
    <x v="1"/>
    <s v="TEC-CO-10004115"/>
    <x v="2"/>
    <x v="16"/>
    <s v="Sharp AL-1530CS Digital Copier"/>
    <n v="1199.9760000000001"/>
    <n v="3"/>
    <n v="0.2"/>
    <n v="434.99130000000002"/>
    <s v="Anna Andreadi"/>
    <s v="No"/>
    <s v="2016 / 08"/>
  </r>
  <r>
    <n v="597"/>
    <x v="277"/>
    <x v="233"/>
    <d v="2016-08-15T00:00:00"/>
    <x v="1"/>
    <x v="235"/>
    <x v="235"/>
    <x v="0"/>
    <s v="United States"/>
    <x v="70"/>
    <s v="California"/>
    <n v="92024"/>
    <x v="1"/>
    <s v="TEC-PH-10002398"/>
    <x v="2"/>
    <x v="7"/>
    <s v="AT&amp;T 1070 Corded Phone"/>
    <n v="445.96000000000004"/>
    <n v="5"/>
    <n v="0.2"/>
    <n v="55.744999999999948"/>
    <s v="Anna Andreadi"/>
    <s v="No"/>
    <s v="2016 / 08"/>
  </r>
  <r>
    <n v="598"/>
    <x v="277"/>
    <x v="233"/>
    <d v="2016-08-15T00:00:00"/>
    <x v="1"/>
    <x v="235"/>
    <x v="235"/>
    <x v="0"/>
    <s v="United States"/>
    <x v="70"/>
    <s v="California"/>
    <n v="92024"/>
    <x v="1"/>
    <s v="FUR-FU-10001979"/>
    <x v="0"/>
    <x v="5"/>
    <s v="Dana Halogen Swing-Arm Architect Lamp"/>
    <n v="327.76"/>
    <n v="8"/>
    <n v="0"/>
    <n v="91.772800000000018"/>
    <s v="Anna Andreadi"/>
    <s v="No"/>
    <s v="2016 / 08"/>
  </r>
  <r>
    <n v="599"/>
    <x v="278"/>
    <x v="216"/>
    <d v="2018-07-16T00:00:00"/>
    <x v="2"/>
    <x v="236"/>
    <x v="236"/>
    <x v="0"/>
    <s v="United States"/>
    <x v="10"/>
    <s v="Pennsylvania"/>
    <n v="19134"/>
    <x v="3"/>
    <s v="OFF-SU-10004115"/>
    <x v="1"/>
    <x v="14"/>
    <s v="Acme Stainless Steel Office Snips"/>
    <n v="11.632"/>
    <n v="2"/>
    <n v="0.2"/>
    <n v="1.0178000000000007"/>
    <s v="Chuck Magee"/>
    <s v="No"/>
    <s v="2018 / 07"/>
  </r>
  <r>
    <n v="600"/>
    <x v="279"/>
    <x v="87"/>
    <d v="2018-07-21T00:00:00"/>
    <x v="1"/>
    <x v="237"/>
    <x v="237"/>
    <x v="0"/>
    <s v="United States"/>
    <x v="10"/>
    <s v="Pennsylvania"/>
    <n v="19120"/>
    <x v="3"/>
    <s v="TEC-PH-10001425"/>
    <x v="2"/>
    <x v="7"/>
    <s v="Mophie Juice Pack Helium for iPhone"/>
    <n v="143.98199999999997"/>
    <n v="3"/>
    <n v="0.4"/>
    <n v="-28.796400000000006"/>
    <s v="Chuck Magee"/>
    <s v="No"/>
    <s v="2018 / 07"/>
  </r>
  <r>
    <n v="601"/>
    <x v="279"/>
    <x v="87"/>
    <d v="2018-07-21T00:00:00"/>
    <x v="1"/>
    <x v="237"/>
    <x v="237"/>
    <x v="0"/>
    <s v="United States"/>
    <x v="10"/>
    <s v="Pennsylvania"/>
    <n v="19120"/>
    <x v="3"/>
    <s v="TEC-PH-10003963"/>
    <x v="2"/>
    <x v="7"/>
    <s v="GE 2-Jack Phone Line Splitter"/>
    <n v="494.37599999999998"/>
    <n v="4"/>
    <n v="0.4"/>
    <n v="-115.35440000000006"/>
    <s v="Chuck Magee"/>
    <s v="No"/>
    <s v="2018 / 07"/>
  </r>
  <r>
    <n v="602"/>
    <x v="279"/>
    <x v="87"/>
    <d v="2018-07-21T00:00:00"/>
    <x v="1"/>
    <x v="237"/>
    <x v="237"/>
    <x v="0"/>
    <s v="United States"/>
    <x v="10"/>
    <s v="Pennsylvania"/>
    <n v="19120"/>
    <x v="3"/>
    <s v="OFF-SU-10001574"/>
    <x v="1"/>
    <x v="14"/>
    <s v="Acme Value Line Scissors"/>
    <n v="5.84"/>
    <n v="2"/>
    <n v="0.2"/>
    <n v="0.72999999999999954"/>
    <s v="Chuck Magee"/>
    <s v="No"/>
    <s v="2018 / 07"/>
  </r>
  <r>
    <n v="603"/>
    <x v="280"/>
    <x v="234"/>
    <d v="2016-03-19T00:00:00"/>
    <x v="1"/>
    <x v="238"/>
    <x v="238"/>
    <x v="0"/>
    <s v="United States"/>
    <x v="67"/>
    <s v="Florida"/>
    <n v="33614"/>
    <x v="0"/>
    <s v="OFF-ST-10001490"/>
    <x v="1"/>
    <x v="4"/>
    <s v="Hot File 7-Pocket, Floor Stand"/>
    <n v="142.77600000000001"/>
    <n v="1"/>
    <n v="0.2"/>
    <n v="17.84699999999998"/>
    <s v="Cassandra Brandow"/>
    <s v="No"/>
    <s v="2016 / 03"/>
  </r>
  <r>
    <n v="604"/>
    <x v="280"/>
    <x v="234"/>
    <d v="2016-03-19T00:00:00"/>
    <x v="1"/>
    <x v="238"/>
    <x v="238"/>
    <x v="0"/>
    <s v="United States"/>
    <x v="67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s v="No"/>
    <s v="2016 / 03"/>
  </r>
  <r>
    <n v="605"/>
    <x v="280"/>
    <x v="234"/>
    <d v="2016-03-19T00:00:00"/>
    <x v="1"/>
    <x v="238"/>
    <x v="238"/>
    <x v="0"/>
    <s v="United States"/>
    <x v="67"/>
    <s v="Florida"/>
    <n v="33614"/>
    <x v="0"/>
    <s v="OFF-BI-10000773"/>
    <x v="1"/>
    <x v="8"/>
    <s v="Insertable Tab Post Binder Dividers"/>
    <n v="7.218"/>
    <n v="3"/>
    <n v="0.7"/>
    <n v="-5.5338000000000012"/>
    <s v="Cassandra Brandow"/>
    <s v="No"/>
    <s v="2016 / 03"/>
  </r>
  <r>
    <n v="606"/>
    <x v="280"/>
    <x v="234"/>
    <d v="2016-03-19T00:00:00"/>
    <x v="1"/>
    <x v="238"/>
    <x v="238"/>
    <x v="0"/>
    <s v="United States"/>
    <x v="67"/>
    <s v="Florida"/>
    <n v="33614"/>
    <x v="0"/>
    <s v="OFF-BI-10001543"/>
    <x v="1"/>
    <x v="8"/>
    <s v="GBC VeloBinder Manual Binding System"/>
    <n v="43.188000000000009"/>
    <n v="4"/>
    <n v="0.7"/>
    <n v="-31.671199999999999"/>
    <s v="Cassandra Brandow"/>
    <s v="No"/>
    <s v="2016 / 03"/>
  </r>
  <r>
    <n v="607"/>
    <x v="280"/>
    <x v="234"/>
    <d v="2016-03-19T00:00:00"/>
    <x v="1"/>
    <x v="238"/>
    <x v="238"/>
    <x v="0"/>
    <s v="United States"/>
    <x v="67"/>
    <s v="Florida"/>
    <n v="33614"/>
    <x v="0"/>
    <s v="OFF-PA-10002120"/>
    <x v="1"/>
    <x v="10"/>
    <s v="Xerox 1889"/>
    <n v="131.904"/>
    <n v="3"/>
    <n v="0.2"/>
    <n v="47.815200000000004"/>
    <s v="Cassandra Brandow"/>
    <s v="No"/>
    <s v="2016 / 03"/>
  </r>
  <r>
    <n v="608"/>
    <x v="281"/>
    <x v="235"/>
    <d v="2016-05-27T00:00:00"/>
    <x v="1"/>
    <x v="239"/>
    <x v="239"/>
    <x v="0"/>
    <s v="United States"/>
    <x v="10"/>
    <s v="Pennsylvania"/>
    <n v="19134"/>
    <x v="3"/>
    <s v="OFF-BI-10000848"/>
    <x v="1"/>
    <x v="8"/>
    <s v="Angle-D Ring Binders"/>
    <n v="3.2820000000000005"/>
    <n v="2"/>
    <n v="0.7"/>
    <n v="-2.6256000000000004"/>
    <s v="Chuck Magee"/>
    <s v="No"/>
    <s v="2016 / 05"/>
  </r>
  <r>
    <n v="609"/>
    <x v="281"/>
    <x v="235"/>
    <d v="2016-05-27T00:00:00"/>
    <x v="1"/>
    <x v="239"/>
    <x v="239"/>
    <x v="0"/>
    <s v="United States"/>
    <x v="10"/>
    <s v="Pennsylvania"/>
    <n v="19134"/>
    <x v="3"/>
    <s v="OFF-AR-10001246"/>
    <x v="1"/>
    <x v="6"/>
    <s v="Newell 317"/>
    <n v="21.167999999999999"/>
    <n v="9"/>
    <n v="0.2"/>
    <n v="2.3813999999999984"/>
    <s v="Chuck Magee"/>
    <s v="No"/>
    <s v="2016 / 05"/>
  </r>
  <r>
    <n v="610"/>
    <x v="281"/>
    <x v="235"/>
    <d v="2016-05-27T00:00:00"/>
    <x v="1"/>
    <x v="239"/>
    <x v="239"/>
    <x v="0"/>
    <s v="United States"/>
    <x v="10"/>
    <s v="Pennsylvania"/>
    <n v="19134"/>
    <x v="3"/>
    <s v="TEC-PH-10003092"/>
    <x v="2"/>
    <x v="7"/>
    <s v="Motorola L804"/>
    <n v="55.188000000000002"/>
    <n v="2"/>
    <n v="0.4"/>
    <n v="-10.117800000000003"/>
    <s v="Chuck Magee"/>
    <s v="No"/>
    <s v="2016 / 05"/>
  </r>
  <r>
    <n v="611"/>
    <x v="282"/>
    <x v="236"/>
    <d v="2018-05-01T00:00:00"/>
    <x v="2"/>
    <x v="240"/>
    <x v="240"/>
    <x v="1"/>
    <s v="United States"/>
    <x v="61"/>
    <s v="Texas"/>
    <n v="75217"/>
    <x v="2"/>
    <s v="TEC-PH-10003012"/>
    <x v="2"/>
    <x v="7"/>
    <s v="Nortel Meridian M3904 Professional Digital phone"/>
    <n v="369.57600000000002"/>
    <n v="3"/>
    <n v="0.2"/>
    <n v="41.577299999999951"/>
    <s v="Kelly Williams"/>
    <s v="No"/>
    <s v="2018 / 04"/>
  </r>
  <r>
    <n v="612"/>
    <x v="282"/>
    <x v="236"/>
    <d v="2018-05-01T00:00:00"/>
    <x v="2"/>
    <x v="240"/>
    <x v="240"/>
    <x v="1"/>
    <s v="United States"/>
    <x v="61"/>
    <s v="Texas"/>
    <n v="75217"/>
    <x v="2"/>
    <s v="OFF-LA-10004345"/>
    <x v="1"/>
    <x v="2"/>
    <s v="Avery 493"/>
    <n v="15.712000000000002"/>
    <n v="4"/>
    <n v="0.2"/>
    <n v="5.6955999999999989"/>
    <s v="Kelly Williams"/>
    <s v="No"/>
    <s v="2018 / 04"/>
  </r>
  <r>
    <n v="613"/>
    <x v="283"/>
    <x v="108"/>
    <d v="2018-09-13T00:00:00"/>
    <x v="0"/>
    <x v="241"/>
    <x v="241"/>
    <x v="1"/>
    <s v="United States"/>
    <x v="10"/>
    <s v="Pennsylvania"/>
    <n v="19143"/>
    <x v="3"/>
    <s v="OFF-PA-10001204"/>
    <x v="1"/>
    <x v="10"/>
    <s v="Xerox 1972"/>
    <n v="8.4480000000000004"/>
    <n v="2"/>
    <n v="0.2"/>
    <n v="2.6399999999999997"/>
    <s v="Chuck Magee"/>
    <s v="No"/>
    <s v="2018 / 09"/>
  </r>
  <r>
    <n v="614"/>
    <x v="283"/>
    <x v="108"/>
    <d v="2018-09-13T00:00:00"/>
    <x v="0"/>
    <x v="241"/>
    <x v="241"/>
    <x v="1"/>
    <s v="United States"/>
    <x v="10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s v="Chuck Magee"/>
    <s v="No"/>
    <s v="2018 / 09"/>
  </r>
  <r>
    <n v="615"/>
    <x v="284"/>
    <x v="237"/>
    <d v="2019-11-17T00:00:00"/>
    <x v="0"/>
    <x v="242"/>
    <x v="242"/>
    <x v="0"/>
    <s v="United States"/>
    <x v="129"/>
    <s v="Ohio"/>
    <n v="43123"/>
    <x v="3"/>
    <s v="TEC-PH-10000011"/>
    <x v="2"/>
    <x v="7"/>
    <s v="PureGear Roll-On Screen Protector"/>
    <n v="119.93999999999998"/>
    <n v="10"/>
    <n v="0.4"/>
    <n v="15.99199999999999"/>
    <s v="Chuck Magee"/>
    <s v="No"/>
    <s v="2019 / 11"/>
  </r>
  <r>
    <n v="616"/>
    <x v="284"/>
    <x v="237"/>
    <d v="2019-11-17T00:00:00"/>
    <x v="0"/>
    <x v="242"/>
    <x v="242"/>
    <x v="0"/>
    <s v="United States"/>
    <x v="129"/>
    <s v="Ohio"/>
    <n v="43123"/>
    <x v="3"/>
    <s v="OFF-BI-10002949"/>
    <x v="1"/>
    <x v="8"/>
    <s v="Prestige Round Ring Binders"/>
    <n v="3.6480000000000006"/>
    <n v="2"/>
    <n v="0.7"/>
    <n v="-2.7967999999999993"/>
    <s v="Chuck Magee"/>
    <s v="No"/>
    <s v="2019 / 11"/>
  </r>
  <r>
    <n v="617"/>
    <x v="285"/>
    <x v="238"/>
    <d v="2019-08-23T00:00:00"/>
    <x v="0"/>
    <x v="243"/>
    <x v="243"/>
    <x v="1"/>
    <s v="United States"/>
    <x v="20"/>
    <s v="New York"/>
    <n v="10011"/>
    <x v="3"/>
    <s v="FUR-FU-10003849"/>
    <x v="0"/>
    <x v="5"/>
    <s v="DAX Metal Frame, Desktop, Stepped-Edge"/>
    <n v="40.479999999999997"/>
    <n v="2"/>
    <n v="0"/>
    <n v="15.787199999999999"/>
    <s v="Chuck Magee"/>
    <s v="No"/>
    <s v="2019 / 08"/>
  </r>
  <r>
    <n v="618"/>
    <x v="285"/>
    <x v="238"/>
    <d v="2019-08-23T00:00:00"/>
    <x v="0"/>
    <x v="243"/>
    <x v="243"/>
    <x v="1"/>
    <s v="United States"/>
    <x v="20"/>
    <s v="New York"/>
    <n v="10011"/>
    <x v="3"/>
    <s v="FUR-FU-10000010"/>
    <x v="0"/>
    <x v="5"/>
    <s v="DAX Value U-Channel Document Frames, Easel Back"/>
    <n v="9.94"/>
    <n v="2"/>
    <n v="0"/>
    <n v="3.0813999999999995"/>
    <s v="Chuck Magee"/>
    <s v="No"/>
    <s v="2019 / 08"/>
  </r>
  <r>
    <n v="619"/>
    <x v="285"/>
    <x v="238"/>
    <d v="2019-08-23T00:00:00"/>
    <x v="0"/>
    <x v="243"/>
    <x v="243"/>
    <x v="1"/>
    <s v="United States"/>
    <x v="20"/>
    <s v="New York"/>
    <n v="10011"/>
    <x v="3"/>
    <s v="OFF-BI-10002824"/>
    <x v="1"/>
    <x v="8"/>
    <s v="Recycled Easel Ring Binders"/>
    <n v="107.42400000000001"/>
    <n v="9"/>
    <n v="0.2"/>
    <n v="33.569999999999986"/>
    <s v="Chuck Magee"/>
    <s v="No"/>
    <s v="2019 / 08"/>
  </r>
  <r>
    <n v="620"/>
    <x v="285"/>
    <x v="238"/>
    <d v="2019-08-23T00:00:00"/>
    <x v="0"/>
    <x v="243"/>
    <x v="243"/>
    <x v="1"/>
    <s v="United States"/>
    <x v="20"/>
    <s v="New York"/>
    <n v="10011"/>
    <x v="3"/>
    <s v="TEC-PH-10002538"/>
    <x v="2"/>
    <x v="7"/>
    <s v="Grandstream GXP1160 VoIP phone"/>
    <n v="37.909999999999997"/>
    <n v="1"/>
    <n v="0"/>
    <n v="10.993899999999996"/>
    <s v="Chuck Magee"/>
    <s v="No"/>
    <s v="2019 / 08"/>
  </r>
  <r>
    <n v="621"/>
    <x v="285"/>
    <x v="238"/>
    <d v="2019-08-23T00:00:00"/>
    <x v="0"/>
    <x v="243"/>
    <x v="243"/>
    <x v="1"/>
    <s v="United States"/>
    <x v="20"/>
    <s v="New York"/>
    <n v="10011"/>
    <x v="3"/>
    <s v="FUR-FU-10000521"/>
    <x v="0"/>
    <x v="5"/>
    <s v="Seth Thomas 14&quot; Putty-Colored Wall Clock"/>
    <n v="88.02"/>
    <n v="3"/>
    <n v="0"/>
    <n v="27.286199999999994"/>
    <s v="Chuck Magee"/>
    <s v="No"/>
    <s v="2019 / 08"/>
  </r>
  <r>
    <n v="622"/>
    <x v="286"/>
    <x v="58"/>
    <d v="2016-12-31T00:00:00"/>
    <x v="1"/>
    <x v="244"/>
    <x v="244"/>
    <x v="0"/>
    <s v="United States"/>
    <x v="22"/>
    <s v="Illinois"/>
    <n v="60610"/>
    <x v="2"/>
    <s v="OFF-BI-10002103"/>
    <x v="1"/>
    <x v="8"/>
    <s v="Cardinal Slant-D Ring Binder, Heavy Gauge Vinyl"/>
    <n v="8.6899999999999977"/>
    <n v="5"/>
    <n v="0.8"/>
    <n v="-14.773"/>
    <s v="Kelly Williams"/>
    <s v="No"/>
    <s v="2016 / 12"/>
  </r>
  <r>
    <n v="623"/>
    <x v="287"/>
    <x v="239"/>
    <d v="2017-12-03T00:00:00"/>
    <x v="1"/>
    <x v="245"/>
    <x v="245"/>
    <x v="1"/>
    <s v="United States"/>
    <x v="130"/>
    <s v="Michigan"/>
    <n v="48126"/>
    <x v="2"/>
    <s v="FUR-CH-10004853"/>
    <x v="0"/>
    <x v="1"/>
    <s v="Global Manager's Adjustable Task Chair, Storm"/>
    <n v="301.95999999999998"/>
    <n v="2"/>
    <n v="0"/>
    <n v="87.568399999999968"/>
    <s v="Kelly Williams"/>
    <s v="No"/>
    <s v="2017 / 11"/>
  </r>
  <r>
    <n v="624"/>
    <x v="287"/>
    <x v="239"/>
    <d v="2017-12-03T00:00:00"/>
    <x v="1"/>
    <x v="245"/>
    <x v="245"/>
    <x v="1"/>
    <s v="United States"/>
    <x v="130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s v="Kelly Williams"/>
    <s v="No"/>
    <s v="2017 / 11"/>
  </r>
  <r>
    <n v="625"/>
    <x v="287"/>
    <x v="239"/>
    <d v="2017-12-03T00:00:00"/>
    <x v="1"/>
    <x v="245"/>
    <x v="245"/>
    <x v="1"/>
    <s v="United States"/>
    <x v="130"/>
    <s v="Michigan"/>
    <n v="48126"/>
    <x v="2"/>
    <s v="OFF-ST-10001272"/>
    <x v="1"/>
    <x v="4"/>
    <s v="Mini 13-1/2 Capacity Data Binder Rack, Pearl"/>
    <n v="523.48"/>
    <n v="4"/>
    <n v="0"/>
    <n v="130.87"/>
    <s v="Kelly Williams"/>
    <s v="No"/>
    <s v="2017 / 11"/>
  </r>
  <r>
    <n v="626"/>
    <x v="287"/>
    <x v="239"/>
    <d v="2017-12-03T00:00:00"/>
    <x v="1"/>
    <x v="245"/>
    <x v="245"/>
    <x v="1"/>
    <s v="United States"/>
    <x v="130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s v="Kelly Williams"/>
    <s v="No"/>
    <s v="2017 / 11"/>
  </r>
  <r>
    <n v="627"/>
    <x v="288"/>
    <x v="175"/>
    <d v="2019-09-19T00:00:00"/>
    <x v="1"/>
    <x v="246"/>
    <x v="246"/>
    <x v="2"/>
    <s v="United States"/>
    <x v="20"/>
    <s v="New York"/>
    <n v="10009"/>
    <x v="3"/>
    <s v="FUR-FU-10000221"/>
    <x v="0"/>
    <x v="5"/>
    <s v="Master Caster Door Stop, Brown"/>
    <n v="35.56"/>
    <n v="7"/>
    <n v="0"/>
    <n v="12.090399999999999"/>
    <s v="Chuck Magee"/>
    <s v="No"/>
    <s v="2019 / 09"/>
  </r>
  <r>
    <n v="628"/>
    <x v="289"/>
    <x v="240"/>
    <d v="2019-05-23T00:00:00"/>
    <x v="1"/>
    <x v="247"/>
    <x v="247"/>
    <x v="0"/>
    <s v="United States"/>
    <x v="4"/>
    <s v="Washington"/>
    <n v="98115"/>
    <x v="1"/>
    <s v="OFF-AP-10001563"/>
    <x v="1"/>
    <x v="9"/>
    <s v="Belkin Premiere Surge Master II 8-outlet surge protector"/>
    <n v="97.16"/>
    <n v="2"/>
    <n v="0"/>
    <n v="28.176399999999987"/>
    <s v="Anna Andreadi"/>
    <s v="No"/>
    <s v="2019 / 05"/>
  </r>
  <r>
    <n v="629"/>
    <x v="290"/>
    <x v="94"/>
    <d v="2019-12-21T00:00:00"/>
    <x v="1"/>
    <x v="95"/>
    <x v="95"/>
    <x v="0"/>
    <s v="United States"/>
    <x v="8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s v="Anna Andreadi"/>
    <s v="No"/>
    <s v="2019 / 12"/>
  </r>
  <r>
    <n v="630"/>
    <x v="290"/>
    <x v="94"/>
    <d v="2019-12-21T00:00:00"/>
    <x v="1"/>
    <x v="95"/>
    <x v="95"/>
    <x v="0"/>
    <s v="United States"/>
    <x v="8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s v="Anna Andreadi"/>
    <s v="No"/>
    <s v="2019 / 12"/>
  </r>
  <r>
    <n v="631"/>
    <x v="291"/>
    <x v="25"/>
    <d v="2018-12-13T00:00:00"/>
    <x v="0"/>
    <x v="248"/>
    <x v="248"/>
    <x v="0"/>
    <s v="United States"/>
    <x v="34"/>
    <s v="Colorado"/>
    <n v="80013"/>
    <x v="1"/>
    <s v="OFF-ST-10001963"/>
    <x v="1"/>
    <x v="4"/>
    <s v="Tennsco Regal Shelving Units"/>
    <n v="243.38400000000001"/>
    <n v="3"/>
    <n v="0.2"/>
    <n v="-51.719100000000012"/>
    <s v="Anna Andreadi"/>
    <s v="Yes"/>
    <s v="2018 / 12"/>
  </r>
  <r>
    <n v="632"/>
    <x v="291"/>
    <x v="25"/>
    <d v="2018-12-13T00:00:00"/>
    <x v="0"/>
    <x v="248"/>
    <x v="248"/>
    <x v="0"/>
    <s v="United States"/>
    <x v="34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s v="Anna Andreadi"/>
    <s v="Yes"/>
    <s v="2018 / 12"/>
  </r>
  <r>
    <n v="633"/>
    <x v="291"/>
    <x v="25"/>
    <d v="2018-12-13T00:00:00"/>
    <x v="0"/>
    <x v="248"/>
    <x v="248"/>
    <x v="0"/>
    <s v="United States"/>
    <x v="34"/>
    <s v="Colorado"/>
    <n v="80013"/>
    <x v="1"/>
    <s v="TEC-PH-10002103"/>
    <x v="2"/>
    <x v="7"/>
    <s v="Jabra SPEAK 410"/>
    <n v="300.76799999999997"/>
    <n v="4"/>
    <n v="0.2"/>
    <n v="30.076800000000006"/>
    <s v="Anna Andreadi"/>
    <s v="Yes"/>
    <s v="2018 / 12"/>
  </r>
  <r>
    <n v="634"/>
    <x v="292"/>
    <x v="241"/>
    <d v="2019-09-26T00:00:00"/>
    <x v="0"/>
    <x v="205"/>
    <x v="205"/>
    <x v="0"/>
    <s v="United States"/>
    <x v="100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s v="Cassandra Brandow"/>
    <s v="No"/>
    <s v="2019 / 09"/>
  </r>
  <r>
    <n v="635"/>
    <x v="292"/>
    <x v="241"/>
    <d v="2019-09-26T00:00:00"/>
    <x v="0"/>
    <x v="205"/>
    <x v="205"/>
    <x v="0"/>
    <s v="United States"/>
    <x v="100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s v="Cassandra Brandow"/>
    <s v="No"/>
    <s v="2019 / 09"/>
  </r>
  <r>
    <n v="636"/>
    <x v="293"/>
    <x v="242"/>
    <d v="2017-10-09T00:00:00"/>
    <x v="0"/>
    <x v="249"/>
    <x v="249"/>
    <x v="1"/>
    <s v="United States"/>
    <x v="131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s v="Cassandra Brandow"/>
    <s v="No"/>
    <s v="2017 / 10"/>
  </r>
  <r>
    <n v="637"/>
    <x v="294"/>
    <x v="243"/>
    <d v="2018-08-21T00:00:00"/>
    <x v="1"/>
    <x v="250"/>
    <x v="250"/>
    <x v="0"/>
    <s v="United States"/>
    <x v="34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s v="Anna Andreadi"/>
    <s v="No"/>
    <s v="2018 / 08"/>
  </r>
  <r>
    <n v="638"/>
    <x v="294"/>
    <x v="243"/>
    <d v="2018-08-21T00:00:00"/>
    <x v="1"/>
    <x v="250"/>
    <x v="250"/>
    <x v="0"/>
    <s v="United States"/>
    <x v="34"/>
    <s v="Colorado"/>
    <n v="80013"/>
    <x v="1"/>
    <s v="OFF-AP-10003287"/>
    <x v="1"/>
    <x v="9"/>
    <s v="Tripp Lite TLP810NET Broadband Surge for Modem/Fax"/>
    <n v="122.328"/>
    <n v="3"/>
    <n v="0.2"/>
    <n v="12.232799999999997"/>
    <s v="Anna Andreadi"/>
    <s v="No"/>
    <s v="2018 / 08"/>
  </r>
  <r>
    <n v="639"/>
    <x v="295"/>
    <x v="244"/>
    <d v="2018-05-25T00:00:00"/>
    <x v="1"/>
    <x v="46"/>
    <x v="46"/>
    <x v="2"/>
    <s v="United States"/>
    <x v="132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s v="Anna Andreadi"/>
    <s v="Yes"/>
    <s v="2018 / 05"/>
  </r>
  <r>
    <n v="640"/>
    <x v="295"/>
    <x v="244"/>
    <d v="2018-05-25T00:00:00"/>
    <x v="1"/>
    <x v="46"/>
    <x v="46"/>
    <x v="2"/>
    <s v="United States"/>
    <x v="132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s v="Anna Andreadi"/>
    <s v="Yes"/>
    <s v="2018 / 05"/>
  </r>
  <r>
    <n v="641"/>
    <x v="296"/>
    <x v="122"/>
    <d v="2018-12-22T00:00:00"/>
    <x v="1"/>
    <x v="251"/>
    <x v="251"/>
    <x v="1"/>
    <s v="United States"/>
    <x v="31"/>
    <s v="Minnesota"/>
    <n v="55407"/>
    <x v="2"/>
    <s v="FUR-FU-10000732"/>
    <x v="0"/>
    <x v="5"/>
    <s v="Eldon 200 Class Desk Accessories"/>
    <n v="18.84"/>
    <n v="3"/>
    <n v="0"/>
    <n v="6.0287999999999995"/>
    <s v="Kelly Williams"/>
    <s v="No"/>
    <s v="2018 / 12"/>
  </r>
  <r>
    <n v="642"/>
    <x v="297"/>
    <x v="245"/>
    <d v="2019-08-03T00:00:00"/>
    <x v="0"/>
    <x v="252"/>
    <x v="252"/>
    <x v="0"/>
    <s v="United States"/>
    <x v="133"/>
    <s v="California"/>
    <n v="92691"/>
    <x v="1"/>
    <s v="OFF-ST-10000585"/>
    <x v="1"/>
    <x v="4"/>
    <s v="Economy Rollaway Files"/>
    <n v="330.4"/>
    <n v="2"/>
    <n v="0"/>
    <n v="85.903999999999996"/>
    <s v="Anna Andreadi"/>
    <s v="No"/>
    <s v="2019 / 07"/>
  </r>
  <r>
    <n v="643"/>
    <x v="297"/>
    <x v="245"/>
    <d v="2019-08-03T00:00:00"/>
    <x v="0"/>
    <x v="252"/>
    <x v="252"/>
    <x v="0"/>
    <s v="United States"/>
    <x v="133"/>
    <s v="California"/>
    <n v="92691"/>
    <x v="1"/>
    <s v="OFF-LA-10002787"/>
    <x v="1"/>
    <x v="2"/>
    <s v="Avery 480"/>
    <n v="26.25"/>
    <n v="7"/>
    <n v="0"/>
    <n v="12.599999999999998"/>
    <s v="Anna Andreadi"/>
    <s v="No"/>
    <s v="2019 / 07"/>
  </r>
  <r>
    <n v="644"/>
    <x v="298"/>
    <x v="193"/>
    <d v="2019-06-15T00:00:00"/>
    <x v="1"/>
    <x v="253"/>
    <x v="253"/>
    <x v="0"/>
    <s v="United States"/>
    <x v="134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s v="Kelly Williams"/>
    <s v="No"/>
    <s v="2019 / 06"/>
  </r>
  <r>
    <n v="645"/>
    <x v="299"/>
    <x v="246"/>
    <d v="2019-07-25T00:00:00"/>
    <x v="1"/>
    <x v="69"/>
    <x v="69"/>
    <x v="2"/>
    <s v="United States"/>
    <x v="135"/>
    <s v="New Jersey"/>
    <n v="7060"/>
    <x v="3"/>
    <s v="OFF-PA-10001934"/>
    <x v="1"/>
    <x v="10"/>
    <s v="Xerox 1993"/>
    <n v="6.48"/>
    <n v="1"/>
    <n v="0"/>
    <n v="3.1752000000000002"/>
    <s v="Chuck Magee"/>
    <s v="No"/>
    <s v="2019 / 07"/>
  </r>
  <r>
    <n v="646"/>
    <x v="300"/>
    <x v="247"/>
    <d v="2020-01-05T00:00:00"/>
    <x v="1"/>
    <x v="254"/>
    <x v="254"/>
    <x v="2"/>
    <s v="United States"/>
    <x v="38"/>
    <s v="Indiana"/>
    <n v="47201"/>
    <x v="2"/>
    <s v="OFF-AP-10002457"/>
    <x v="1"/>
    <x v="9"/>
    <s v="Eureka The Boss Plus 12-Amp Hard Box Upright Vacuum, Red"/>
    <n v="209.3"/>
    <n v="2"/>
    <n v="0"/>
    <n v="56.510999999999996"/>
    <s v="Kelly Williams"/>
    <s v="No"/>
    <s v="2019 / 12"/>
  </r>
  <r>
    <n v="647"/>
    <x v="301"/>
    <x v="178"/>
    <d v="2018-04-08T00:00:00"/>
    <x v="1"/>
    <x v="121"/>
    <x v="121"/>
    <x v="1"/>
    <s v="United States"/>
    <x v="136"/>
    <s v="Arizona"/>
    <n v="85635"/>
    <x v="1"/>
    <s v="OFF-FA-10003112"/>
    <x v="1"/>
    <x v="13"/>
    <s v="Staples"/>
    <n v="31.560000000000002"/>
    <n v="5"/>
    <n v="0.2"/>
    <n v="9.8624999999999972"/>
    <s v="Anna Andreadi"/>
    <s v="No"/>
    <s v="2018 / 04"/>
  </r>
  <r>
    <n v="648"/>
    <x v="301"/>
    <x v="178"/>
    <d v="2018-04-08T00:00:00"/>
    <x v="1"/>
    <x v="121"/>
    <x v="121"/>
    <x v="1"/>
    <s v="United States"/>
    <x v="136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s v="Anna Andreadi"/>
    <s v="No"/>
    <s v="2018 / 04"/>
  </r>
  <r>
    <n v="649"/>
    <x v="302"/>
    <x v="25"/>
    <d v="2018-12-16T00:00:00"/>
    <x v="0"/>
    <x v="255"/>
    <x v="255"/>
    <x v="1"/>
    <s v="United States"/>
    <x v="137"/>
    <s v="Washington"/>
    <n v="98661"/>
    <x v="1"/>
    <s v="FUR-FU-10001935"/>
    <x v="0"/>
    <x v="5"/>
    <s v="3M Hangers With Command Adhesive"/>
    <n v="14.8"/>
    <n v="4"/>
    <n v="0"/>
    <n v="6.0680000000000014"/>
    <s v="Anna Andreadi"/>
    <s v="No"/>
    <s v="2018 / 12"/>
  </r>
  <r>
    <n v="650"/>
    <x v="302"/>
    <x v="25"/>
    <d v="2018-12-16T00:00:00"/>
    <x v="0"/>
    <x v="255"/>
    <x v="255"/>
    <x v="1"/>
    <s v="United States"/>
    <x v="137"/>
    <s v="Washington"/>
    <n v="98661"/>
    <x v="1"/>
    <s v="TEC-PH-10003273"/>
    <x v="2"/>
    <x v="7"/>
    <s v="AT&amp;T TR1909W"/>
    <n v="302.37599999999998"/>
    <n v="3"/>
    <n v="0.2"/>
    <n v="22.678200000000018"/>
    <s v="Anna Andreadi"/>
    <s v="No"/>
    <s v="2018 / 12"/>
  </r>
  <r>
    <n v="651"/>
    <x v="302"/>
    <x v="25"/>
    <d v="2018-12-16T00:00:00"/>
    <x v="0"/>
    <x v="255"/>
    <x v="255"/>
    <x v="1"/>
    <s v="United States"/>
    <x v="137"/>
    <s v="Washington"/>
    <n v="98661"/>
    <x v="1"/>
    <s v="TEC-AC-10001142"/>
    <x v="2"/>
    <x v="11"/>
    <s v="First Data FD10 PIN Pad"/>
    <n v="316"/>
    <n v="4"/>
    <n v="0"/>
    <n v="31.599999999999966"/>
    <s v="Anna Andreadi"/>
    <s v="No"/>
    <s v="2018 / 12"/>
  </r>
  <r>
    <n v="652"/>
    <x v="303"/>
    <x v="248"/>
    <d v="2018-10-29T00:00:00"/>
    <x v="1"/>
    <x v="256"/>
    <x v="256"/>
    <x v="2"/>
    <s v="United States"/>
    <x v="20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s v="Chuck Magee"/>
    <s v="No"/>
    <s v="2018 / 10"/>
  </r>
  <r>
    <n v="653"/>
    <x v="304"/>
    <x v="249"/>
    <d v="2019-06-23T00:00:00"/>
    <x v="1"/>
    <x v="153"/>
    <x v="153"/>
    <x v="1"/>
    <s v="United States"/>
    <x v="20"/>
    <s v="New York"/>
    <n v="10035"/>
    <x v="3"/>
    <s v="OFF-PA-10003892"/>
    <x v="1"/>
    <x v="10"/>
    <s v="Xerox 1943"/>
    <n v="97.82"/>
    <n v="2"/>
    <n v="0"/>
    <n v="45.975399999999993"/>
    <s v="Chuck Magee"/>
    <s v="No"/>
    <s v="2019 / 06"/>
  </r>
  <r>
    <n v="654"/>
    <x v="304"/>
    <x v="249"/>
    <d v="2019-06-23T00:00:00"/>
    <x v="1"/>
    <x v="153"/>
    <x v="153"/>
    <x v="1"/>
    <s v="United States"/>
    <x v="20"/>
    <s v="New York"/>
    <n v="10035"/>
    <x v="3"/>
    <s v="TEC-AC-10001101"/>
    <x v="2"/>
    <x v="11"/>
    <s v="Sony 16GB Class 10 Micro SDHC R40 Memory Card"/>
    <n v="103.12"/>
    <n v="8"/>
    <n v="0"/>
    <n v="10.311999999999998"/>
    <s v="Chuck Magee"/>
    <s v="No"/>
    <s v="2019 / 06"/>
  </r>
  <r>
    <n v="655"/>
    <x v="305"/>
    <x v="250"/>
    <d v="2018-08-28T00:00:00"/>
    <x v="1"/>
    <x v="257"/>
    <x v="257"/>
    <x v="0"/>
    <s v="United States"/>
    <x v="38"/>
    <s v="Ohio"/>
    <n v="43229"/>
    <x v="3"/>
    <s v="OFF-AP-10002439"/>
    <x v="1"/>
    <x v="9"/>
    <s v="Tripp Lite Isotel 8 Ultra 8 Outlet Metal Surge"/>
    <n v="113.55200000000001"/>
    <n v="2"/>
    <n v="0.2"/>
    <n v="8.5163999999999938"/>
    <s v="Chuck Magee"/>
    <s v="No"/>
    <s v="2018 / 08"/>
  </r>
  <r>
    <n v="656"/>
    <x v="305"/>
    <x v="250"/>
    <d v="2018-08-28T00:00:00"/>
    <x v="1"/>
    <x v="257"/>
    <x v="257"/>
    <x v="0"/>
    <s v="United States"/>
    <x v="38"/>
    <s v="Ohio"/>
    <n v="43229"/>
    <x v="3"/>
    <s v="OFF-BI-10002827"/>
    <x v="1"/>
    <x v="8"/>
    <s v="Avery Durable Poly Binders"/>
    <n v="3.3180000000000005"/>
    <n v="2"/>
    <n v="0.7"/>
    <n v="-2.6543999999999999"/>
    <s v="Chuck Magee"/>
    <s v="No"/>
    <s v="2018 / 08"/>
  </r>
  <r>
    <n v="657"/>
    <x v="305"/>
    <x v="250"/>
    <d v="2018-08-28T00:00:00"/>
    <x v="1"/>
    <x v="257"/>
    <x v="257"/>
    <x v="0"/>
    <s v="United States"/>
    <x v="38"/>
    <s v="Ohio"/>
    <n v="43229"/>
    <x v="3"/>
    <s v="OFF-EN-10002230"/>
    <x v="1"/>
    <x v="12"/>
    <s v="Airmail Envelopes"/>
    <n v="134.28800000000001"/>
    <n v="2"/>
    <n v="0.2"/>
    <n v="45.322199999999995"/>
    <s v="Chuck Magee"/>
    <s v="No"/>
    <s v="2018 / 08"/>
  </r>
  <r>
    <n v="658"/>
    <x v="306"/>
    <x v="251"/>
    <d v="2018-09-19T00:00:00"/>
    <x v="3"/>
    <x v="258"/>
    <x v="258"/>
    <x v="2"/>
    <s v="United States"/>
    <x v="34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s v="Kelly Williams"/>
    <s v="No"/>
    <s v="2018 / 09"/>
  </r>
  <r>
    <n v="659"/>
    <x v="306"/>
    <x v="251"/>
    <d v="2018-09-19T00:00:00"/>
    <x v="3"/>
    <x v="258"/>
    <x v="258"/>
    <x v="2"/>
    <s v="United States"/>
    <x v="34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s v="Kelly Williams"/>
    <s v="No"/>
    <s v="2018 / 09"/>
  </r>
  <r>
    <n v="660"/>
    <x v="307"/>
    <x v="252"/>
    <d v="2017-08-28T00:00:00"/>
    <x v="1"/>
    <x v="90"/>
    <x v="90"/>
    <x v="0"/>
    <s v="United States"/>
    <x v="81"/>
    <s v="Texas"/>
    <n v="76017"/>
    <x v="2"/>
    <s v="OFF-ST-10001490"/>
    <x v="1"/>
    <x v="4"/>
    <s v="Hot File 7-Pocket, Floor Stand"/>
    <n v="999.43200000000002"/>
    <n v="7"/>
    <n v="0.2"/>
    <n v="124.92899999999986"/>
    <s v="Kelly Williams"/>
    <s v="No"/>
    <s v="2017 / 08"/>
  </r>
  <r>
    <n v="661"/>
    <x v="307"/>
    <x v="252"/>
    <d v="2017-08-28T00:00:00"/>
    <x v="1"/>
    <x v="90"/>
    <x v="90"/>
    <x v="0"/>
    <s v="United States"/>
    <x v="81"/>
    <s v="Texas"/>
    <n v="76017"/>
    <x v="2"/>
    <s v="OFF-ST-10001511"/>
    <x v="1"/>
    <x v="4"/>
    <s v="Space Solutions Commercial Steel Shelving"/>
    <n v="724.08"/>
    <n v="14"/>
    <n v="0.2"/>
    <n v="-135.7650000000001"/>
    <s v="Kelly Williams"/>
    <s v="No"/>
    <s v="2017 / 08"/>
  </r>
  <r>
    <n v="662"/>
    <x v="307"/>
    <x v="252"/>
    <d v="2017-08-28T00:00:00"/>
    <x v="1"/>
    <x v="90"/>
    <x v="90"/>
    <x v="0"/>
    <s v="United States"/>
    <x v="81"/>
    <s v="Texas"/>
    <n v="76017"/>
    <x v="2"/>
    <s v="FUR-TA-10001768"/>
    <x v="0"/>
    <x v="3"/>
    <s v="Hon Racetrack Conference Tables"/>
    <n v="918.78499999999985"/>
    <n v="5"/>
    <n v="0.3"/>
    <n v="-118.12950000000006"/>
    <s v="Kelly Williams"/>
    <s v="No"/>
    <s v="2017 / 08"/>
  </r>
  <r>
    <n v="663"/>
    <x v="307"/>
    <x v="252"/>
    <d v="2017-08-28T00:00:00"/>
    <x v="1"/>
    <x v="90"/>
    <x v="90"/>
    <x v="0"/>
    <s v="United States"/>
    <x v="81"/>
    <s v="Texas"/>
    <n v="76017"/>
    <x v="2"/>
    <s v="OFF-BI-10003981"/>
    <x v="1"/>
    <x v="8"/>
    <s v="Avery Durable Plastic 1&quot; Binders"/>
    <n v="2.7239999999999993"/>
    <n v="3"/>
    <n v="0.8"/>
    <n v="-4.2222000000000008"/>
    <s v="Kelly Williams"/>
    <s v="No"/>
    <s v="2017 / 08"/>
  </r>
  <r>
    <n v="664"/>
    <x v="308"/>
    <x v="253"/>
    <d v="2018-03-30T00:00:00"/>
    <x v="1"/>
    <x v="259"/>
    <x v="259"/>
    <x v="1"/>
    <s v="United States"/>
    <x v="20"/>
    <s v="New York"/>
    <n v="10011"/>
    <x v="3"/>
    <s v="OFF-ST-10001522"/>
    <x v="1"/>
    <x v="4"/>
    <s v="Gould Plastics 18-Pocket Panel Bin, 34w x 5-1/4d x 20-1/2h"/>
    <n v="459.95"/>
    <n v="5"/>
    <n v="0"/>
    <n v="18.397999999999968"/>
    <s v="Chuck Magee"/>
    <s v="No"/>
    <s v="2018 / 03"/>
  </r>
  <r>
    <n v="665"/>
    <x v="309"/>
    <x v="254"/>
    <d v="2018-11-04T00:00:00"/>
    <x v="3"/>
    <x v="116"/>
    <x v="116"/>
    <x v="0"/>
    <s v="United States"/>
    <x v="103"/>
    <s v="Kentucky"/>
    <n v="40214"/>
    <x v="0"/>
    <s v="OFF-FA-10000621"/>
    <x v="1"/>
    <x v="13"/>
    <s v="OIC Colored Binder Clips, Assorted Sizes"/>
    <n v="10.74"/>
    <n v="3"/>
    <n v="0"/>
    <n v="5.2625999999999999"/>
    <s v="Cassandra Brandow"/>
    <s v="No"/>
    <s v="2018 / 11"/>
  </r>
  <r>
    <n v="666"/>
    <x v="310"/>
    <x v="110"/>
    <d v="2019-06-10T00:00:00"/>
    <x v="0"/>
    <x v="260"/>
    <x v="260"/>
    <x v="1"/>
    <s v="United States"/>
    <x v="61"/>
    <s v="Texas"/>
    <n v="75081"/>
    <x v="2"/>
    <s v="OFF-SU-10004231"/>
    <x v="1"/>
    <x v="14"/>
    <s v="Acme Tagit Stainless Steel Antibacterial Scissors"/>
    <n v="23.76"/>
    <n v="3"/>
    <n v="0.2"/>
    <n v="2.0789999999999997"/>
    <s v="Kelly Williams"/>
    <s v="No"/>
    <s v="2019 / 06"/>
  </r>
  <r>
    <n v="667"/>
    <x v="310"/>
    <x v="110"/>
    <d v="2019-06-10T00:00:00"/>
    <x v="0"/>
    <x v="260"/>
    <x v="260"/>
    <x v="1"/>
    <s v="United States"/>
    <x v="61"/>
    <s v="Texas"/>
    <n v="75081"/>
    <x v="2"/>
    <s v="OFF-PA-10000474"/>
    <x v="1"/>
    <x v="10"/>
    <s v="Easy-staple paper"/>
    <n v="85.055999999999997"/>
    <n v="3"/>
    <n v="0.2"/>
    <n v="28.706399999999991"/>
    <s v="Kelly Williams"/>
    <s v="No"/>
    <s v="2019 / 06"/>
  </r>
  <r>
    <n v="668"/>
    <x v="310"/>
    <x v="110"/>
    <d v="2019-06-10T00:00:00"/>
    <x v="0"/>
    <x v="260"/>
    <x v="260"/>
    <x v="1"/>
    <s v="United States"/>
    <x v="61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s v="Kelly Williams"/>
    <s v="No"/>
    <s v="2019 / 06"/>
  </r>
  <r>
    <n v="669"/>
    <x v="311"/>
    <x v="163"/>
    <d v="2016-12-26T00:00:00"/>
    <x v="2"/>
    <x v="261"/>
    <x v="261"/>
    <x v="0"/>
    <s v="United States"/>
    <x v="138"/>
    <s v="Ohio"/>
    <n v="44105"/>
    <x v="3"/>
    <s v="FUR-FU-10003096"/>
    <x v="0"/>
    <x v="5"/>
    <s v="Master Giant Foot Doorstop, Safety Yellow"/>
    <n v="30.36"/>
    <n v="5"/>
    <n v="0.2"/>
    <n v="8.7285000000000004"/>
    <s v="Chuck Magee"/>
    <s v="No"/>
    <s v="2016 / 12"/>
  </r>
  <r>
    <n v="670"/>
    <x v="312"/>
    <x v="255"/>
    <d v="2019-06-13T00:00:00"/>
    <x v="1"/>
    <x v="246"/>
    <x v="246"/>
    <x v="2"/>
    <s v="United States"/>
    <x v="22"/>
    <s v="Illinois"/>
    <n v="60653"/>
    <x v="2"/>
    <s v="FUR-FU-10002759"/>
    <x v="0"/>
    <x v="5"/>
    <s v="12-1/2 Diameter Round Wall Clock"/>
    <n v="23.976000000000003"/>
    <n v="3"/>
    <n v="0.6"/>
    <n v="-14.385599999999997"/>
    <s v="Kelly Williams"/>
    <s v="No"/>
    <s v="2019 / 06"/>
  </r>
  <r>
    <n v="671"/>
    <x v="312"/>
    <x v="255"/>
    <d v="2019-06-13T00:00:00"/>
    <x v="1"/>
    <x v="246"/>
    <x v="246"/>
    <x v="2"/>
    <s v="United States"/>
    <x v="22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s v="Kelly Williams"/>
    <s v="No"/>
    <s v="2019 / 06"/>
  </r>
  <r>
    <n v="672"/>
    <x v="312"/>
    <x v="255"/>
    <d v="2019-06-13T00:00:00"/>
    <x v="1"/>
    <x v="246"/>
    <x v="246"/>
    <x v="2"/>
    <s v="United States"/>
    <x v="22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s v="No"/>
    <s v="2019 / 06"/>
  </r>
  <r>
    <n v="673"/>
    <x v="313"/>
    <x v="140"/>
    <d v="2019-06-22T00:00:00"/>
    <x v="1"/>
    <x v="143"/>
    <x v="143"/>
    <x v="0"/>
    <s v="United States"/>
    <x v="94"/>
    <s v="Illinois"/>
    <n v="62301"/>
    <x v="2"/>
    <s v="OFF-AR-10001954"/>
    <x v="1"/>
    <x v="6"/>
    <s v="Newell 331"/>
    <n v="19.559999999999999"/>
    <n v="5"/>
    <n v="0.2"/>
    <n v="1.7115"/>
    <s v="Kelly Williams"/>
    <s v="No"/>
    <s v="2019 / 06"/>
  </r>
  <r>
    <n v="674"/>
    <x v="314"/>
    <x v="256"/>
    <d v="2019-12-08T00:00:00"/>
    <x v="2"/>
    <x v="262"/>
    <x v="262"/>
    <x v="0"/>
    <s v="United States"/>
    <x v="38"/>
    <s v="Indiana"/>
    <n v="47201"/>
    <x v="2"/>
    <s v="OFF-AP-10004532"/>
    <x v="1"/>
    <x v="9"/>
    <s v="Kensington 6 Outlet Guardian Standard Surge Protector"/>
    <n v="61.44"/>
    <n v="3"/>
    <n v="0"/>
    <n v="16.588799999999999"/>
    <s v="Kelly Williams"/>
    <s v="No"/>
    <s v="2019 / 12"/>
  </r>
  <r>
    <n v="675"/>
    <x v="314"/>
    <x v="256"/>
    <d v="2019-12-08T00:00:00"/>
    <x v="2"/>
    <x v="262"/>
    <x v="262"/>
    <x v="0"/>
    <s v="United States"/>
    <x v="38"/>
    <s v="Indiana"/>
    <n v="47201"/>
    <x v="2"/>
    <s v="OFF-PA-10002137"/>
    <x v="1"/>
    <x v="10"/>
    <s v="Southworth 100% Résumé Paper, 24lb."/>
    <n v="38.9"/>
    <n v="5"/>
    <n v="0"/>
    <n v="17.504999999999995"/>
    <s v="Kelly Williams"/>
    <s v="No"/>
    <s v="2019 / 12"/>
  </r>
  <r>
    <n v="676"/>
    <x v="314"/>
    <x v="256"/>
    <d v="2019-12-08T00:00:00"/>
    <x v="2"/>
    <x v="262"/>
    <x v="262"/>
    <x v="0"/>
    <s v="United States"/>
    <x v="38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s v="Kelly Williams"/>
    <s v="No"/>
    <s v="2019 / 12"/>
  </r>
  <r>
    <n v="677"/>
    <x v="315"/>
    <x v="257"/>
    <d v="2019-03-23T00:00:00"/>
    <x v="1"/>
    <x v="263"/>
    <x v="263"/>
    <x v="0"/>
    <s v="United States"/>
    <x v="139"/>
    <s v="Texas"/>
    <n v="75701"/>
    <x v="2"/>
    <s v="OFF-AP-10000804"/>
    <x v="1"/>
    <x v="9"/>
    <s v="Hoover Portapower Portable Vacuum"/>
    <n v="2.6879999999999997"/>
    <n v="3"/>
    <n v="0.8"/>
    <n v="-7.3920000000000021"/>
    <s v="Kelly Williams"/>
    <s v="No"/>
    <s v="2019 / 03"/>
  </r>
  <r>
    <n v="678"/>
    <x v="315"/>
    <x v="257"/>
    <d v="2019-03-23T00:00:00"/>
    <x v="1"/>
    <x v="263"/>
    <x v="263"/>
    <x v="0"/>
    <s v="United States"/>
    <x v="139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s v="Kelly Williams"/>
    <s v="No"/>
    <s v="2019 / 03"/>
  </r>
  <r>
    <n v="679"/>
    <x v="315"/>
    <x v="257"/>
    <d v="2019-03-23T00:00:00"/>
    <x v="1"/>
    <x v="263"/>
    <x v="263"/>
    <x v="0"/>
    <s v="United States"/>
    <x v="139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s v="Kelly Williams"/>
    <s v="No"/>
    <s v="2019 / 03"/>
  </r>
  <r>
    <n v="680"/>
    <x v="315"/>
    <x v="257"/>
    <d v="2019-03-23T00:00:00"/>
    <x v="1"/>
    <x v="263"/>
    <x v="263"/>
    <x v="0"/>
    <s v="United States"/>
    <x v="139"/>
    <s v="Texas"/>
    <n v="75701"/>
    <x v="2"/>
    <s v="OFF-BI-10004632"/>
    <x v="1"/>
    <x v="8"/>
    <s v="Ibico Hi-Tech Manual Binding System"/>
    <n v="182.99399999999997"/>
    <n v="3"/>
    <n v="0.8"/>
    <n v="-320.23950000000013"/>
    <s v="Kelly Williams"/>
    <s v="No"/>
    <s v="2019 / 03"/>
  </r>
  <r>
    <n v="681"/>
    <x v="316"/>
    <x v="258"/>
    <d v="2018-11-24T00:00:00"/>
    <x v="1"/>
    <x v="264"/>
    <x v="264"/>
    <x v="0"/>
    <s v="United States"/>
    <x v="20"/>
    <s v="New York"/>
    <n v="10024"/>
    <x v="3"/>
    <s v="OFF-BI-10003305"/>
    <x v="1"/>
    <x v="8"/>
    <s v="Avery Hanging File Binders"/>
    <n v="14.352000000000002"/>
    <n v="3"/>
    <n v="0.2"/>
    <n v="4.6643999999999988"/>
    <s v="Chuck Magee"/>
    <s v="No"/>
    <s v="2018 / 11"/>
  </r>
  <r>
    <n v="682"/>
    <x v="316"/>
    <x v="258"/>
    <d v="2018-11-24T00:00:00"/>
    <x v="1"/>
    <x v="264"/>
    <x v="264"/>
    <x v="0"/>
    <s v="United States"/>
    <x v="20"/>
    <s v="New York"/>
    <n v="10024"/>
    <x v="3"/>
    <s v="OFF-ST-10002583"/>
    <x v="1"/>
    <x v="4"/>
    <s v="Fellowes Neat Ideas Storage Cubes"/>
    <n v="64.959999999999994"/>
    <n v="2"/>
    <n v="0"/>
    <n v="2.598399999999998"/>
    <s v="Chuck Magee"/>
    <s v="No"/>
    <s v="2018 / 11"/>
  </r>
  <r>
    <n v="683"/>
    <x v="316"/>
    <x v="258"/>
    <d v="2018-11-24T00:00:00"/>
    <x v="1"/>
    <x v="264"/>
    <x v="264"/>
    <x v="0"/>
    <s v="United States"/>
    <x v="20"/>
    <s v="New York"/>
    <n v="10024"/>
    <x v="3"/>
    <s v="OFF-ST-10004507"/>
    <x v="1"/>
    <x v="4"/>
    <s v="Advantus Rolling Storage Box"/>
    <n v="68.599999999999994"/>
    <n v="4"/>
    <n v="0"/>
    <n v="18.521999999999998"/>
    <s v="Chuck Magee"/>
    <s v="No"/>
    <s v="2018 / 11"/>
  </r>
  <r>
    <n v="684"/>
    <x v="317"/>
    <x v="259"/>
    <d v="2019-11-04T00:00:00"/>
    <x v="3"/>
    <x v="265"/>
    <x v="265"/>
    <x v="1"/>
    <s v="United States"/>
    <x v="140"/>
    <s v="North Carolina"/>
    <n v="27217"/>
    <x v="0"/>
    <s v="TEC-MA-10004125"/>
    <x v="2"/>
    <x v="15"/>
    <s v="Cubify CubeX 3D Printer Triple Head Print"/>
    <n v="7999.98"/>
    <n v="4"/>
    <n v="0.5"/>
    <n v="-3839.9903999999988"/>
    <s v="Cassandra Brandow"/>
    <s v="No"/>
    <s v="2019 / 11"/>
  </r>
  <r>
    <n v="685"/>
    <x v="317"/>
    <x v="259"/>
    <d v="2019-11-04T00:00:00"/>
    <x v="3"/>
    <x v="265"/>
    <x v="265"/>
    <x v="1"/>
    <s v="United States"/>
    <x v="140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s v="Cassandra Brandow"/>
    <s v="No"/>
    <s v="2019 / 11"/>
  </r>
  <r>
    <n v="686"/>
    <x v="318"/>
    <x v="260"/>
    <d v="2016-07-08T00:00:00"/>
    <x v="2"/>
    <x v="266"/>
    <x v="266"/>
    <x v="0"/>
    <s v="United States"/>
    <x v="25"/>
    <s v="Mississippi"/>
    <n v="39212"/>
    <x v="0"/>
    <s v="TEC-AC-10003911"/>
    <x v="2"/>
    <x v="11"/>
    <s v="NETGEAR AC1750 Dual Band Gigabit Smart WiFi Router"/>
    <n v="479.97"/>
    <n v="3"/>
    <n v="0"/>
    <n v="163.18979999999999"/>
    <s v="Cassandra Brandow"/>
    <s v="No"/>
    <s v="2016 / 07"/>
  </r>
  <r>
    <n v="687"/>
    <x v="318"/>
    <x v="260"/>
    <d v="2016-07-08T00:00:00"/>
    <x v="2"/>
    <x v="266"/>
    <x v="266"/>
    <x v="0"/>
    <s v="United States"/>
    <x v="25"/>
    <s v="Mississippi"/>
    <n v="39212"/>
    <x v="0"/>
    <s v="OFF-LA-10001934"/>
    <x v="1"/>
    <x v="2"/>
    <s v="Avery 516"/>
    <n v="14.62"/>
    <n v="2"/>
    <n v="0"/>
    <n v="6.8713999999999995"/>
    <s v="Cassandra Brandow"/>
    <s v="No"/>
    <s v="2016 / 07"/>
  </r>
  <r>
    <n v="688"/>
    <x v="318"/>
    <x v="260"/>
    <d v="2016-07-08T00:00:00"/>
    <x v="2"/>
    <x v="266"/>
    <x v="266"/>
    <x v="0"/>
    <s v="United States"/>
    <x v="25"/>
    <s v="Mississippi"/>
    <n v="39212"/>
    <x v="0"/>
    <s v="OFF-PA-10000304"/>
    <x v="1"/>
    <x v="10"/>
    <s v="Xerox 1995"/>
    <n v="19.440000000000001"/>
    <n v="3"/>
    <n v="0"/>
    <n v="9.3312000000000008"/>
    <s v="Cassandra Brandow"/>
    <s v="No"/>
    <s v="2016 / 07"/>
  </r>
  <r>
    <n v="689"/>
    <x v="319"/>
    <x v="53"/>
    <d v="2019-12-29T00:00:00"/>
    <x v="1"/>
    <x v="267"/>
    <x v="267"/>
    <x v="0"/>
    <s v="United States"/>
    <x v="20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s v="Chuck Magee"/>
    <s v="No"/>
    <s v="2019 / 12"/>
  </r>
  <r>
    <n v="690"/>
    <x v="320"/>
    <x v="261"/>
    <d v="2016-06-23T00:00:00"/>
    <x v="0"/>
    <x v="268"/>
    <x v="268"/>
    <x v="0"/>
    <s v="United States"/>
    <x v="141"/>
    <s v="Virginia"/>
    <n v="22980"/>
    <x v="0"/>
    <s v="FUR-FU-10004071"/>
    <x v="0"/>
    <x v="5"/>
    <s v="Luxo Professional Magnifying Clamp-On Fluorescent Lamps"/>
    <n v="104.01"/>
    <n v="1"/>
    <n v="0"/>
    <n v="14.561400000000006"/>
    <s v="Cassandra Brandow"/>
    <s v="No"/>
    <s v="2016 / 06"/>
  </r>
  <r>
    <n v="691"/>
    <x v="320"/>
    <x v="261"/>
    <d v="2016-06-23T00:00:00"/>
    <x v="0"/>
    <x v="268"/>
    <x v="268"/>
    <x v="0"/>
    <s v="United States"/>
    <x v="141"/>
    <s v="Virginia"/>
    <n v="22980"/>
    <x v="0"/>
    <s v="TEC-PH-10002033"/>
    <x v="2"/>
    <x v="7"/>
    <s v="Konftel 250 Conference phone - Charcoal black"/>
    <n v="284.82"/>
    <n v="1"/>
    <n v="0"/>
    <n v="74.053200000000004"/>
    <s v="Cassandra Brandow"/>
    <s v="No"/>
    <s v="2016 / 06"/>
  </r>
  <r>
    <n v="692"/>
    <x v="320"/>
    <x v="261"/>
    <d v="2016-06-23T00:00:00"/>
    <x v="0"/>
    <x v="268"/>
    <x v="268"/>
    <x v="0"/>
    <s v="United States"/>
    <x v="141"/>
    <s v="Virginia"/>
    <n v="22980"/>
    <x v="0"/>
    <s v="OFF-ST-10002444"/>
    <x v="1"/>
    <x v="4"/>
    <s v="Recycled Eldon Regeneration Jumbo File"/>
    <n v="36.839999999999996"/>
    <n v="3"/>
    <n v="0"/>
    <n v="10.315199999999999"/>
    <s v="Cassandra Brandow"/>
    <s v="No"/>
    <s v="2016 / 06"/>
  </r>
  <r>
    <n v="693"/>
    <x v="321"/>
    <x v="262"/>
    <d v="2017-04-02T00:00:00"/>
    <x v="1"/>
    <x v="269"/>
    <x v="269"/>
    <x v="0"/>
    <s v="United States"/>
    <x v="1"/>
    <s v="California"/>
    <n v="90036"/>
    <x v="1"/>
    <s v="TEC-AC-10002253"/>
    <x v="2"/>
    <x v="11"/>
    <s v="Imation Bio 8GB USB Flash Drive Imation Corp"/>
    <n v="166.24"/>
    <n v="1"/>
    <n v="0"/>
    <n v="24.936000000000007"/>
    <s v="Anna Andreadi"/>
    <s v="No"/>
    <s v="2017 / 03"/>
  </r>
  <r>
    <n v="694"/>
    <x v="321"/>
    <x v="262"/>
    <d v="2017-04-02T00:00:00"/>
    <x v="1"/>
    <x v="269"/>
    <x v="269"/>
    <x v="0"/>
    <s v="United States"/>
    <x v="1"/>
    <s v="California"/>
    <n v="90036"/>
    <x v="1"/>
    <s v="OFF-PA-10000743"/>
    <x v="1"/>
    <x v="10"/>
    <s v="Xerox 1977"/>
    <n v="33.4"/>
    <n v="5"/>
    <n v="0"/>
    <n v="16.032"/>
    <s v="Anna Andreadi"/>
    <s v="No"/>
    <s v="2017 / 03"/>
  </r>
  <r>
    <n v="695"/>
    <x v="322"/>
    <x v="263"/>
    <d v="2017-05-17T00:00:00"/>
    <x v="2"/>
    <x v="270"/>
    <x v="270"/>
    <x v="2"/>
    <s v="United States"/>
    <x v="142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s v="Chuck Magee"/>
    <s v="No"/>
    <s v="2017 / 05"/>
  </r>
  <r>
    <n v="696"/>
    <x v="322"/>
    <x v="263"/>
    <d v="2017-05-17T00:00:00"/>
    <x v="2"/>
    <x v="270"/>
    <x v="270"/>
    <x v="2"/>
    <s v="United States"/>
    <x v="142"/>
    <s v="Pennsylvania"/>
    <n v="19013"/>
    <x v="3"/>
    <s v="OFF-LA-10002312"/>
    <x v="1"/>
    <x v="2"/>
    <s v="Avery 490"/>
    <n v="47.360000000000007"/>
    <n v="4"/>
    <n v="0.2"/>
    <n v="17.759999999999998"/>
    <s v="Chuck Magee"/>
    <s v="No"/>
    <s v="2017 / 05"/>
  </r>
  <r>
    <n v="697"/>
    <x v="322"/>
    <x v="263"/>
    <d v="2017-05-17T00:00:00"/>
    <x v="2"/>
    <x v="270"/>
    <x v="270"/>
    <x v="2"/>
    <s v="United States"/>
    <x v="142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s v="Chuck Magee"/>
    <s v="No"/>
    <s v="2017 / 05"/>
  </r>
  <r>
    <n v="698"/>
    <x v="322"/>
    <x v="263"/>
    <d v="2017-05-17T00:00:00"/>
    <x v="2"/>
    <x v="270"/>
    <x v="270"/>
    <x v="2"/>
    <s v="United States"/>
    <x v="142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s v="No"/>
    <s v="2017 / 05"/>
  </r>
  <r>
    <n v="699"/>
    <x v="322"/>
    <x v="263"/>
    <d v="2017-05-17T00:00:00"/>
    <x v="2"/>
    <x v="270"/>
    <x v="270"/>
    <x v="2"/>
    <s v="United States"/>
    <x v="142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s v="Chuck Magee"/>
    <s v="No"/>
    <s v="2017 / 05"/>
  </r>
  <r>
    <n v="700"/>
    <x v="322"/>
    <x v="263"/>
    <d v="2017-05-17T00:00:00"/>
    <x v="2"/>
    <x v="270"/>
    <x v="270"/>
    <x v="2"/>
    <s v="United States"/>
    <x v="142"/>
    <s v="Pennsylvania"/>
    <n v="19013"/>
    <x v="3"/>
    <s v="OFF-BI-10001575"/>
    <x v="1"/>
    <x v="8"/>
    <s v="GBC Linen Binding Covers"/>
    <n v="18.588000000000005"/>
    <n v="2"/>
    <n v="0.7"/>
    <n v="-13.6312"/>
    <s v="Chuck Magee"/>
    <s v="No"/>
    <s v="2017 / 05"/>
  </r>
  <r>
    <n v="701"/>
    <x v="322"/>
    <x v="263"/>
    <d v="2017-05-17T00:00:00"/>
    <x v="2"/>
    <x v="270"/>
    <x v="270"/>
    <x v="2"/>
    <s v="United States"/>
    <x v="142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s v="Chuck Magee"/>
    <s v="No"/>
    <s v="2017 / 05"/>
  </r>
  <r>
    <n v="702"/>
    <x v="323"/>
    <x v="264"/>
    <d v="2019-09-08T00:00:00"/>
    <x v="1"/>
    <x v="114"/>
    <x v="114"/>
    <x v="1"/>
    <s v="United States"/>
    <x v="138"/>
    <s v="Ohio"/>
    <n v="44105"/>
    <x v="3"/>
    <s v="FUR-FU-10002960"/>
    <x v="0"/>
    <x v="5"/>
    <s v="Eldon 200 Class Desk Accessories, Burgundy"/>
    <n v="15.072000000000003"/>
    <n v="3"/>
    <n v="0.2"/>
    <n v="4.1448"/>
    <s v="Chuck Magee"/>
    <s v="No"/>
    <s v="2019 / 09"/>
  </r>
  <r>
    <n v="703"/>
    <x v="324"/>
    <x v="254"/>
    <d v="2018-11-08T00:00:00"/>
    <x v="0"/>
    <x v="155"/>
    <x v="155"/>
    <x v="1"/>
    <s v="United States"/>
    <x v="4"/>
    <s v="Washington"/>
    <n v="98103"/>
    <x v="1"/>
    <s v="FUR-FU-10003394"/>
    <x v="0"/>
    <x v="5"/>
    <s v="Tenex &quot;The Solids&quot; Textured Chair Mats"/>
    <n v="209.88"/>
    <n v="3"/>
    <n v="0"/>
    <n v="35.679599999999979"/>
    <s v="Anna Andreadi"/>
    <s v="No"/>
    <s v="2018 / 11"/>
  </r>
  <r>
    <n v="704"/>
    <x v="325"/>
    <x v="265"/>
    <d v="2017-04-14T00:00:00"/>
    <x v="1"/>
    <x v="271"/>
    <x v="271"/>
    <x v="0"/>
    <s v="United States"/>
    <x v="85"/>
    <s v="California"/>
    <n v="90805"/>
    <x v="1"/>
    <s v="FUR-TA-10002774"/>
    <x v="0"/>
    <x v="3"/>
    <s v="Laminate Occasional Tables"/>
    <n v="369.91200000000003"/>
    <n v="3"/>
    <n v="0.2"/>
    <n v="-13.871700000000047"/>
    <s v="Anna Andreadi"/>
    <s v="No"/>
    <s v="2017 / 04"/>
  </r>
  <r>
    <n v="705"/>
    <x v="326"/>
    <x v="171"/>
    <d v="2016-09-17T00:00:00"/>
    <x v="1"/>
    <x v="272"/>
    <x v="272"/>
    <x v="1"/>
    <s v="United States"/>
    <x v="143"/>
    <s v="North Carolina"/>
    <n v="27511"/>
    <x v="0"/>
    <s v="OFF-PA-10001800"/>
    <x v="1"/>
    <x v="10"/>
    <s v="Xerox 220"/>
    <n v="10.368000000000002"/>
    <n v="2"/>
    <n v="0.2"/>
    <n v="3.6288"/>
    <s v="Cassandra Brandow"/>
    <s v="No"/>
    <s v="2016 / 09"/>
  </r>
  <r>
    <n v="706"/>
    <x v="326"/>
    <x v="171"/>
    <d v="2016-09-17T00:00:00"/>
    <x v="1"/>
    <x v="272"/>
    <x v="272"/>
    <x v="1"/>
    <s v="United States"/>
    <x v="143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s v="Cassandra Brandow"/>
    <s v="No"/>
    <s v="2016 / 09"/>
  </r>
  <r>
    <n v="707"/>
    <x v="326"/>
    <x v="171"/>
    <d v="2016-09-17T00:00:00"/>
    <x v="1"/>
    <x v="272"/>
    <x v="272"/>
    <x v="1"/>
    <s v="United States"/>
    <x v="143"/>
    <s v="North Carolina"/>
    <n v="27511"/>
    <x v="0"/>
    <s v="TEC-AC-10002399"/>
    <x v="2"/>
    <x v="11"/>
    <s v="SanDisk Cruzer 32 GB USB Flash Drive"/>
    <n v="15.216000000000001"/>
    <n v="1"/>
    <n v="0.2"/>
    <n v="2.2823999999999991"/>
    <s v="Cassandra Brandow"/>
    <s v="No"/>
    <s v="2016 / 09"/>
  </r>
  <r>
    <n v="708"/>
    <x v="327"/>
    <x v="266"/>
    <d v="2016-12-04T00:00:00"/>
    <x v="2"/>
    <x v="273"/>
    <x v="273"/>
    <x v="0"/>
    <s v="United States"/>
    <x v="20"/>
    <s v="New York"/>
    <n v="10035"/>
    <x v="3"/>
    <s v="TEC-AC-10003628"/>
    <x v="2"/>
    <x v="11"/>
    <s v="Logitech 910-002974 M325 Wireless Mouse for Web Scrolling"/>
    <n v="119.96"/>
    <n v="4"/>
    <n v="0"/>
    <n v="52.78240000000001"/>
    <s v="Chuck Magee"/>
    <s v="No"/>
    <s v="2016 / 12"/>
  </r>
  <r>
    <n v="709"/>
    <x v="327"/>
    <x v="266"/>
    <d v="2016-12-04T00:00:00"/>
    <x v="2"/>
    <x v="273"/>
    <x v="273"/>
    <x v="0"/>
    <s v="United States"/>
    <x v="20"/>
    <s v="New York"/>
    <n v="10035"/>
    <x v="3"/>
    <s v="FUR-BO-10003272"/>
    <x v="0"/>
    <x v="0"/>
    <s v="O'Sullivan Living Dimensions 5-Shelf Bookcases"/>
    <n v="883.92"/>
    <n v="5"/>
    <n v="0.2"/>
    <n v="-110.49000000000007"/>
    <s v="Chuck Magee"/>
    <s v="No"/>
    <s v="2016 / 12"/>
  </r>
  <r>
    <n v="710"/>
    <x v="327"/>
    <x v="266"/>
    <d v="2016-12-04T00:00:00"/>
    <x v="2"/>
    <x v="273"/>
    <x v="273"/>
    <x v="0"/>
    <s v="United States"/>
    <x v="20"/>
    <s v="New York"/>
    <n v="10035"/>
    <x v="3"/>
    <s v="OFF-BI-10000050"/>
    <x v="1"/>
    <x v="8"/>
    <s v="Angle-D Binders with Locking Rings, Label Holders"/>
    <n v="46.72"/>
    <n v="8"/>
    <n v="0.2"/>
    <n v="15.767999999999997"/>
    <s v="Chuck Magee"/>
    <s v="No"/>
    <s v="2016 / 12"/>
  </r>
  <r>
    <n v="711"/>
    <x v="328"/>
    <x v="267"/>
    <d v="2016-04-07T00:00:00"/>
    <x v="2"/>
    <x v="274"/>
    <x v="274"/>
    <x v="2"/>
    <s v="United States"/>
    <x v="20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s v="No"/>
    <s v="2016 / 04"/>
  </r>
  <r>
    <n v="712"/>
    <x v="329"/>
    <x v="213"/>
    <d v="2019-09-07T00:00:00"/>
    <x v="1"/>
    <x v="275"/>
    <x v="275"/>
    <x v="0"/>
    <s v="United States"/>
    <x v="144"/>
    <s v="Florida"/>
    <n v="32137"/>
    <x v="0"/>
    <s v="OFF-EN-10001219"/>
    <x v="1"/>
    <x v="12"/>
    <s v="#10- 4 1/8&quot; x 9 1/2&quot; Security-Tint Envelopes"/>
    <n v="24.448"/>
    <n v="4"/>
    <n v="0.2"/>
    <n v="8.8623999999999992"/>
    <s v="Cassandra Brandow"/>
    <s v="No"/>
    <s v="2019 / 09"/>
  </r>
  <r>
    <n v="713"/>
    <x v="330"/>
    <x v="240"/>
    <d v="2019-05-24T00:00:00"/>
    <x v="1"/>
    <x v="276"/>
    <x v="276"/>
    <x v="1"/>
    <s v="United States"/>
    <x v="145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s v="Chuck Magee"/>
    <s v="No"/>
    <s v="2019 / 05"/>
  </r>
  <r>
    <n v="714"/>
    <x v="330"/>
    <x v="240"/>
    <d v="2019-05-24T00:00:00"/>
    <x v="1"/>
    <x v="276"/>
    <x v="276"/>
    <x v="1"/>
    <s v="United States"/>
    <x v="145"/>
    <s v="New York"/>
    <n v="10550"/>
    <x v="3"/>
    <s v="TEC-PH-10003012"/>
    <x v="2"/>
    <x v="7"/>
    <s v="Nortel Meridian M3904 Professional Digital phone"/>
    <n v="307.98"/>
    <n v="2"/>
    <n v="0"/>
    <n v="89.314199999999971"/>
    <s v="Chuck Magee"/>
    <s v="No"/>
    <s v="2019 / 05"/>
  </r>
  <r>
    <n v="715"/>
    <x v="330"/>
    <x v="240"/>
    <d v="2019-05-24T00:00:00"/>
    <x v="1"/>
    <x v="276"/>
    <x v="276"/>
    <x v="1"/>
    <s v="United States"/>
    <x v="145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s v="Chuck Magee"/>
    <s v="No"/>
    <s v="2019 / 05"/>
  </r>
  <r>
    <n v="716"/>
    <x v="331"/>
    <x v="268"/>
    <d v="2016-07-06T00:00:00"/>
    <x v="0"/>
    <x v="114"/>
    <x v="114"/>
    <x v="1"/>
    <s v="United States"/>
    <x v="4"/>
    <s v="Washington"/>
    <n v="98105"/>
    <x v="1"/>
    <s v="OFF-BI-10003355"/>
    <x v="1"/>
    <x v="8"/>
    <s v="Cardinal Holdit Business Card Pockets"/>
    <n v="19.920000000000002"/>
    <n v="5"/>
    <n v="0.2"/>
    <n v="6.9719999999999995"/>
    <s v="Anna Andreadi"/>
    <s v="Yes"/>
    <s v="2016 / 07"/>
  </r>
  <r>
    <n v="717"/>
    <x v="332"/>
    <x v="269"/>
    <d v="2016-01-14T00:00:00"/>
    <x v="2"/>
    <x v="277"/>
    <x v="277"/>
    <x v="0"/>
    <s v="United States"/>
    <x v="18"/>
    <s v="Delaware"/>
    <n v="19901"/>
    <x v="3"/>
    <s v="FUR-FU-10000010"/>
    <x v="0"/>
    <x v="5"/>
    <s v="DAX Value U-Channel Document Frames, Easel Back"/>
    <n v="9.94"/>
    <n v="2"/>
    <n v="0"/>
    <n v="3.0813999999999995"/>
    <s v="Chuck Magee"/>
    <s v="No"/>
    <s v="2016 / 01"/>
  </r>
  <r>
    <n v="718"/>
    <x v="333"/>
    <x v="241"/>
    <d v="2019-09-29T00:00:00"/>
    <x v="1"/>
    <x v="110"/>
    <x v="110"/>
    <x v="0"/>
    <s v="United States"/>
    <x v="46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s v="Chuck Magee"/>
    <s v="No"/>
    <s v="2019 / 09"/>
  </r>
  <r>
    <n v="719"/>
    <x v="334"/>
    <x v="270"/>
    <d v="2016-06-07T00:00:00"/>
    <x v="1"/>
    <x v="278"/>
    <x v="278"/>
    <x v="2"/>
    <s v="United States"/>
    <x v="11"/>
    <s v="Utah"/>
    <n v="84057"/>
    <x v="1"/>
    <s v="OFF-BI-10001658"/>
    <x v="1"/>
    <x v="8"/>
    <s v="GBC Standard Therm-A-Bind Covers"/>
    <n v="59.808000000000007"/>
    <n v="3"/>
    <n v="0.2"/>
    <n v="19.4376"/>
    <s v="Anna Andreadi"/>
    <s v="No"/>
    <s v="2016 / 06"/>
  </r>
  <r>
    <n v="720"/>
    <x v="334"/>
    <x v="270"/>
    <d v="2016-06-07T00:00:00"/>
    <x v="1"/>
    <x v="278"/>
    <x v="278"/>
    <x v="2"/>
    <s v="United States"/>
    <x v="11"/>
    <s v="Utah"/>
    <n v="84057"/>
    <x v="1"/>
    <s v="FUR-FU-10000246"/>
    <x v="0"/>
    <x v="5"/>
    <s v="Aluminum Document Frame"/>
    <n v="73.320000000000007"/>
    <n v="6"/>
    <n v="0"/>
    <n v="21.995999999999992"/>
    <s v="Anna Andreadi"/>
    <s v="No"/>
    <s v="2016 / 06"/>
  </r>
  <r>
    <n v="721"/>
    <x v="335"/>
    <x v="271"/>
    <d v="2018-02-18T00:00:00"/>
    <x v="1"/>
    <x v="279"/>
    <x v="279"/>
    <x v="2"/>
    <s v="United States"/>
    <x v="1"/>
    <s v="California"/>
    <n v="90045"/>
    <x v="1"/>
    <s v="OFF-PA-10004092"/>
    <x v="1"/>
    <x v="10"/>
    <s v="Tops Green Bar Computer Printout Paper"/>
    <n v="146.82"/>
    <n v="3"/>
    <n v="0"/>
    <n v="73.41"/>
    <s v="Anna Andreadi"/>
    <s v="No"/>
    <s v="2018 / 02"/>
  </r>
  <r>
    <n v="722"/>
    <x v="336"/>
    <x v="272"/>
    <d v="2018-12-19T00:00:00"/>
    <x v="1"/>
    <x v="172"/>
    <x v="172"/>
    <x v="1"/>
    <s v="United States"/>
    <x v="66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s v="Kelly Williams"/>
    <s v="No"/>
    <s v="2018 / 12"/>
  </r>
  <r>
    <n v="723"/>
    <x v="336"/>
    <x v="272"/>
    <d v="2018-12-19T00:00:00"/>
    <x v="1"/>
    <x v="172"/>
    <x v="172"/>
    <x v="1"/>
    <s v="United States"/>
    <x v="66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s v="Kelly Williams"/>
    <s v="No"/>
    <s v="2018 / 12"/>
  </r>
  <r>
    <n v="724"/>
    <x v="337"/>
    <x v="273"/>
    <d v="2016-10-13T00:00:00"/>
    <x v="1"/>
    <x v="280"/>
    <x v="280"/>
    <x v="2"/>
    <s v="United States"/>
    <x v="10"/>
    <s v="Pennsylvania"/>
    <n v="19140"/>
    <x v="3"/>
    <s v="FUR-FU-10000222"/>
    <x v="0"/>
    <x v="5"/>
    <s v="Seth Thomas 16&quot; Steel Case Clock"/>
    <n v="129.91999999999999"/>
    <n v="5"/>
    <n v="0.2"/>
    <n v="21.112000000000002"/>
    <s v="Chuck Magee"/>
    <s v="No"/>
    <s v="2016 / 10"/>
  </r>
  <r>
    <n v="725"/>
    <x v="338"/>
    <x v="274"/>
    <d v="2018-07-12T00:00:00"/>
    <x v="1"/>
    <x v="281"/>
    <x v="281"/>
    <x v="1"/>
    <s v="United States"/>
    <x v="146"/>
    <s v="Florida"/>
    <n v="33012"/>
    <x v="0"/>
    <s v="OFF-SU-10004664"/>
    <x v="1"/>
    <x v="14"/>
    <s v="Acme Softgrip Scissors"/>
    <n v="45.584000000000003"/>
    <n v="7"/>
    <n v="0.2"/>
    <n v="5.1281999999999996"/>
    <s v="Cassandra Brandow"/>
    <s v="No"/>
    <s v="2018 / 07"/>
  </r>
  <r>
    <n v="726"/>
    <x v="339"/>
    <x v="118"/>
    <d v="2019-09-20T00:00:00"/>
    <x v="1"/>
    <x v="282"/>
    <x v="282"/>
    <x v="0"/>
    <s v="United States"/>
    <x v="89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s v="Kelly Williams"/>
    <s v="No"/>
    <s v="2019 / 09"/>
  </r>
  <r>
    <n v="727"/>
    <x v="339"/>
    <x v="118"/>
    <d v="2019-09-20T00:00:00"/>
    <x v="1"/>
    <x v="282"/>
    <x v="282"/>
    <x v="0"/>
    <s v="United States"/>
    <x v="89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s v="Kelly Williams"/>
    <s v="No"/>
    <s v="2019 / 09"/>
  </r>
  <r>
    <n v="728"/>
    <x v="340"/>
    <x v="275"/>
    <d v="2018-12-06T00:00:00"/>
    <x v="2"/>
    <x v="283"/>
    <x v="283"/>
    <x v="0"/>
    <s v="United States"/>
    <x v="147"/>
    <s v="New York"/>
    <n v="11572"/>
    <x v="3"/>
    <s v="OFF-PA-10001954"/>
    <x v="1"/>
    <x v="10"/>
    <s v="Xerox 1964"/>
    <n v="182.72"/>
    <n v="8"/>
    <n v="0"/>
    <n v="84.051199999999994"/>
    <s v="Chuck Magee"/>
    <s v="No"/>
    <s v="2018 / 12"/>
  </r>
  <r>
    <n v="729"/>
    <x v="340"/>
    <x v="275"/>
    <d v="2018-12-06T00:00:00"/>
    <x v="2"/>
    <x v="283"/>
    <x v="283"/>
    <x v="0"/>
    <s v="United States"/>
    <x v="147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s v="Chuck Magee"/>
    <s v="No"/>
    <s v="2018 / 12"/>
  </r>
  <r>
    <n v="730"/>
    <x v="340"/>
    <x v="275"/>
    <d v="2018-12-06T00:00:00"/>
    <x v="2"/>
    <x v="283"/>
    <x v="283"/>
    <x v="0"/>
    <s v="United States"/>
    <x v="147"/>
    <s v="New York"/>
    <n v="11572"/>
    <x v="3"/>
    <s v="OFF-ST-10004634"/>
    <x v="1"/>
    <x v="4"/>
    <s v="Personal Folder Holder, Ebony"/>
    <n v="33.630000000000003"/>
    <n v="3"/>
    <n v="0"/>
    <n v="10.088999999999999"/>
    <s v="Chuck Magee"/>
    <s v="No"/>
    <s v="2018 / 12"/>
  </r>
  <r>
    <n v="731"/>
    <x v="340"/>
    <x v="275"/>
    <d v="2018-12-06T00:00:00"/>
    <x v="2"/>
    <x v="283"/>
    <x v="283"/>
    <x v="0"/>
    <s v="United States"/>
    <x v="147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s v="No"/>
    <s v="2018 / 12"/>
  </r>
  <r>
    <n v="732"/>
    <x v="340"/>
    <x v="275"/>
    <d v="2018-12-06T00:00:00"/>
    <x v="2"/>
    <x v="283"/>
    <x v="283"/>
    <x v="0"/>
    <s v="United States"/>
    <x v="147"/>
    <s v="New York"/>
    <n v="11572"/>
    <x v="3"/>
    <s v="OFF-LA-10001317"/>
    <x v="1"/>
    <x v="2"/>
    <s v="Avery 520"/>
    <n v="6.3"/>
    <n v="2"/>
    <n v="0"/>
    <n v="3.024"/>
    <s v="Chuck Magee"/>
    <s v="No"/>
    <s v="2018 / 12"/>
  </r>
  <r>
    <n v="733"/>
    <x v="341"/>
    <x v="276"/>
    <d v="2019-01-25T00:00:00"/>
    <x v="1"/>
    <x v="284"/>
    <x v="284"/>
    <x v="2"/>
    <s v="United States"/>
    <x v="4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s v="Anna Andreadi"/>
    <s v="No"/>
    <s v="2019 / 01"/>
  </r>
  <r>
    <n v="734"/>
    <x v="341"/>
    <x v="276"/>
    <d v="2019-01-25T00:00:00"/>
    <x v="1"/>
    <x v="284"/>
    <x v="284"/>
    <x v="2"/>
    <s v="United States"/>
    <x v="4"/>
    <s v="Washington"/>
    <n v="98115"/>
    <x v="1"/>
    <s v="TEC-AC-10003610"/>
    <x v="2"/>
    <x v="11"/>
    <s v="Logitech Illuminated - Keyboard"/>
    <n v="179.97"/>
    <n v="3"/>
    <n v="0"/>
    <n v="86.385600000000011"/>
    <s v="Anna Andreadi"/>
    <s v="No"/>
    <s v="2019 / 01"/>
  </r>
  <r>
    <n v="735"/>
    <x v="341"/>
    <x v="276"/>
    <d v="2019-01-25T00:00:00"/>
    <x v="1"/>
    <x v="284"/>
    <x v="284"/>
    <x v="2"/>
    <s v="United States"/>
    <x v="4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s v="Anna Andreadi"/>
    <s v="No"/>
    <s v="2019 / 01"/>
  </r>
  <r>
    <n v="736"/>
    <x v="341"/>
    <x v="276"/>
    <d v="2019-01-25T00:00:00"/>
    <x v="1"/>
    <x v="284"/>
    <x v="284"/>
    <x v="2"/>
    <s v="United States"/>
    <x v="4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s v="Anna Andreadi"/>
    <s v="No"/>
    <s v="2019 / 01"/>
  </r>
  <r>
    <n v="737"/>
    <x v="341"/>
    <x v="276"/>
    <d v="2019-01-25T00:00:00"/>
    <x v="1"/>
    <x v="284"/>
    <x v="284"/>
    <x v="2"/>
    <s v="United States"/>
    <x v="4"/>
    <s v="Washington"/>
    <n v="98115"/>
    <x v="1"/>
    <s v="FUR-BO-10001619"/>
    <x v="0"/>
    <x v="0"/>
    <s v="O'Sullivan Cherrywood Estates Traditional Bookcase"/>
    <n v="84.98"/>
    <n v="1"/>
    <n v="0"/>
    <n v="18.695599999999999"/>
    <s v="Anna Andreadi"/>
    <s v="No"/>
    <s v="2019 / 01"/>
  </r>
  <r>
    <n v="738"/>
    <x v="341"/>
    <x v="276"/>
    <d v="2019-01-25T00:00:00"/>
    <x v="1"/>
    <x v="284"/>
    <x v="284"/>
    <x v="2"/>
    <s v="United States"/>
    <x v="4"/>
    <s v="Washington"/>
    <n v="98115"/>
    <x v="1"/>
    <s v="OFF-BI-10000138"/>
    <x v="1"/>
    <x v="8"/>
    <s v="Acco Translucent Poly Ring Binders"/>
    <n v="18.72"/>
    <n v="5"/>
    <n v="0.2"/>
    <n v="6.5519999999999996"/>
    <s v="Anna Andreadi"/>
    <s v="No"/>
    <s v="2019 / 01"/>
  </r>
  <r>
    <n v="739"/>
    <x v="342"/>
    <x v="78"/>
    <d v="2016-09-12T00:00:00"/>
    <x v="1"/>
    <x v="47"/>
    <x v="47"/>
    <x v="0"/>
    <s v="United States"/>
    <x v="8"/>
    <s v="California"/>
    <n v="94110"/>
    <x v="1"/>
    <s v="TEC-AC-10001383"/>
    <x v="2"/>
    <x v="11"/>
    <s v="Logitech Wireless Touch Keyboard K400"/>
    <n v="49.98"/>
    <n v="2"/>
    <n v="0"/>
    <n v="8.4965999999999937"/>
    <s v="Anna Andreadi"/>
    <s v="No"/>
    <s v="2016 / 09"/>
  </r>
  <r>
    <n v="740"/>
    <x v="343"/>
    <x v="277"/>
    <d v="2016-01-08T00:00:00"/>
    <x v="1"/>
    <x v="285"/>
    <x v="285"/>
    <x v="2"/>
    <s v="United States"/>
    <x v="14"/>
    <s v="Illinois"/>
    <n v="60540"/>
    <x v="2"/>
    <s v="OFF-LA-10003223"/>
    <x v="1"/>
    <x v="2"/>
    <s v="Avery 508"/>
    <n v="11.784000000000001"/>
    <n v="3"/>
    <n v="0.2"/>
    <n v="4.2716999999999992"/>
    <s v="Kelly Williams"/>
    <s v="No"/>
    <s v="2016 / 01"/>
  </r>
  <r>
    <n v="741"/>
    <x v="343"/>
    <x v="277"/>
    <d v="2016-01-08T00:00:00"/>
    <x v="1"/>
    <x v="285"/>
    <x v="285"/>
    <x v="2"/>
    <s v="United States"/>
    <x v="14"/>
    <s v="Illinois"/>
    <n v="60540"/>
    <x v="2"/>
    <s v="OFF-ST-10002743"/>
    <x v="1"/>
    <x v="4"/>
    <s v="SAFCO Boltless Steel Shelving"/>
    <n v="272.73599999999999"/>
    <n v="3"/>
    <n v="0.2"/>
    <n v="-64.774800000000013"/>
    <s v="Kelly Williams"/>
    <s v="No"/>
    <s v="2016 / 01"/>
  </r>
  <r>
    <n v="742"/>
    <x v="343"/>
    <x v="277"/>
    <d v="2016-01-08T00:00:00"/>
    <x v="1"/>
    <x v="285"/>
    <x v="285"/>
    <x v="2"/>
    <s v="United States"/>
    <x v="14"/>
    <s v="Illinois"/>
    <n v="60540"/>
    <x v="2"/>
    <s v="OFF-BI-10004094"/>
    <x v="1"/>
    <x v="8"/>
    <s v="GBC Standard Plastic Binding Systems Combs"/>
    <n v="3.5399999999999991"/>
    <n v="2"/>
    <n v="0.8"/>
    <n v="-5.4870000000000001"/>
    <s v="Kelly Williams"/>
    <s v="No"/>
    <s v="2016 / 01"/>
  </r>
  <r>
    <n v="743"/>
    <x v="344"/>
    <x v="278"/>
    <d v="2018-09-01T00:00:00"/>
    <x v="1"/>
    <x v="286"/>
    <x v="286"/>
    <x v="0"/>
    <s v="United States"/>
    <x v="61"/>
    <s v="Texas"/>
    <n v="75220"/>
    <x v="2"/>
    <s v="OFF-SU-10004498"/>
    <x v="1"/>
    <x v="14"/>
    <s v="Martin-Yale Premier Letter Opener"/>
    <n v="51.52000000000001"/>
    <n v="5"/>
    <n v="0.2"/>
    <n v="-10.948000000000002"/>
    <s v="Kelly Williams"/>
    <s v="No"/>
    <s v="2018 / 08"/>
  </r>
  <r>
    <n v="744"/>
    <x v="344"/>
    <x v="278"/>
    <d v="2018-09-01T00:00:00"/>
    <x v="1"/>
    <x v="286"/>
    <x v="286"/>
    <x v="0"/>
    <s v="United States"/>
    <x v="61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s v="Kelly Williams"/>
    <s v="No"/>
    <s v="2018 / 08"/>
  </r>
  <r>
    <n v="745"/>
    <x v="344"/>
    <x v="278"/>
    <d v="2018-09-01T00:00:00"/>
    <x v="1"/>
    <x v="286"/>
    <x v="286"/>
    <x v="0"/>
    <s v="United States"/>
    <x v="61"/>
    <s v="Texas"/>
    <n v="75220"/>
    <x v="2"/>
    <s v="OFF-PA-10004971"/>
    <x v="1"/>
    <x v="10"/>
    <s v="Xerox 196"/>
    <n v="4.6240000000000006"/>
    <n v="1"/>
    <n v="0.2"/>
    <n v="1.6762000000000001"/>
    <s v="Kelly Williams"/>
    <s v="No"/>
    <s v="2018 / 08"/>
  </r>
  <r>
    <n v="746"/>
    <x v="344"/>
    <x v="278"/>
    <d v="2018-09-01T00:00:00"/>
    <x v="1"/>
    <x v="286"/>
    <x v="286"/>
    <x v="0"/>
    <s v="United States"/>
    <x v="61"/>
    <s v="Texas"/>
    <n v="75220"/>
    <x v="2"/>
    <s v="OFF-SU-10004261"/>
    <x v="1"/>
    <x v="14"/>
    <s v="Fiskars 8&quot; Scissors, 2/Pack"/>
    <n v="55.167999999999999"/>
    <n v="4"/>
    <n v="0.2"/>
    <n v="6.2063999999999897"/>
    <s v="Kelly Williams"/>
    <s v="No"/>
    <s v="2018 / 08"/>
  </r>
  <r>
    <n v="747"/>
    <x v="345"/>
    <x v="279"/>
    <d v="2016-05-27T00:00:00"/>
    <x v="3"/>
    <x v="186"/>
    <x v="186"/>
    <x v="1"/>
    <s v="United States"/>
    <x v="70"/>
    <s v="California"/>
    <n v="92105"/>
    <x v="1"/>
    <s v="FUR-TA-10002607"/>
    <x v="0"/>
    <x v="3"/>
    <s v="KI Conference Tables"/>
    <n v="567.12"/>
    <n v="10"/>
    <n v="0.2"/>
    <n v="-28.355999999999952"/>
    <s v="Anna Andreadi"/>
    <s v="No"/>
    <s v="2016 / 05"/>
  </r>
  <r>
    <n v="748"/>
    <x v="345"/>
    <x v="279"/>
    <d v="2016-05-27T00:00:00"/>
    <x v="3"/>
    <x v="186"/>
    <x v="186"/>
    <x v="1"/>
    <s v="United States"/>
    <x v="70"/>
    <s v="California"/>
    <n v="92105"/>
    <x v="1"/>
    <s v="OFF-ST-10001809"/>
    <x v="1"/>
    <x v="4"/>
    <s v="Fellowes Officeware Wire Shelving"/>
    <n v="359.32"/>
    <n v="4"/>
    <n v="0"/>
    <n v="7.1863999999999919"/>
    <s v="Anna Andreadi"/>
    <s v="No"/>
    <s v="2016 / 05"/>
  </r>
  <r>
    <n v="749"/>
    <x v="346"/>
    <x v="231"/>
    <d v="2018-03-22T00:00:00"/>
    <x v="0"/>
    <x v="287"/>
    <x v="287"/>
    <x v="0"/>
    <s v="United States"/>
    <x v="148"/>
    <s v="Illinois"/>
    <n v="60201"/>
    <x v="2"/>
    <s v="TEC-PH-10000004"/>
    <x v="2"/>
    <x v="7"/>
    <s v="Belkin iPhone and iPad Lightning Cable"/>
    <n v="11.992000000000001"/>
    <n v="1"/>
    <n v="0.2"/>
    <n v="0.89939999999999909"/>
    <s v="Kelly Williams"/>
    <s v="No"/>
    <s v="2018 / 03"/>
  </r>
  <r>
    <n v="750"/>
    <x v="347"/>
    <x v="280"/>
    <d v="2019-10-06T00:00:00"/>
    <x v="1"/>
    <x v="288"/>
    <x v="288"/>
    <x v="0"/>
    <s v="United States"/>
    <x v="149"/>
    <s v="Michigan"/>
    <n v="48183"/>
    <x v="2"/>
    <s v="OFF-BI-10003638"/>
    <x v="1"/>
    <x v="8"/>
    <s v="GBC Durable Plastic Covers"/>
    <n v="58.050000000000004"/>
    <n v="3"/>
    <n v="0"/>
    <n v="26.702999999999999"/>
    <s v="Kelly Williams"/>
    <s v="No"/>
    <s v="2019 / 10"/>
  </r>
  <r>
    <n v="751"/>
    <x v="347"/>
    <x v="280"/>
    <d v="2019-10-06T00:00:00"/>
    <x v="1"/>
    <x v="288"/>
    <x v="288"/>
    <x v="0"/>
    <s v="United States"/>
    <x v="149"/>
    <s v="Michigan"/>
    <n v="48183"/>
    <x v="2"/>
    <s v="FUR-FU-10003577"/>
    <x v="0"/>
    <x v="5"/>
    <s v="Nu-Dell Leatherette Frames"/>
    <n v="157.74"/>
    <n v="11"/>
    <n v="0"/>
    <n v="56.7864"/>
    <s v="Kelly Williams"/>
    <s v="No"/>
    <s v="2019 / 10"/>
  </r>
  <r>
    <n v="752"/>
    <x v="347"/>
    <x v="280"/>
    <d v="2019-10-06T00:00:00"/>
    <x v="1"/>
    <x v="288"/>
    <x v="288"/>
    <x v="0"/>
    <s v="United States"/>
    <x v="149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s v="Kelly Williams"/>
    <s v="No"/>
    <s v="2019 / 10"/>
  </r>
  <r>
    <n v="753"/>
    <x v="347"/>
    <x v="280"/>
    <d v="2019-10-06T00:00:00"/>
    <x v="1"/>
    <x v="288"/>
    <x v="288"/>
    <x v="0"/>
    <s v="United States"/>
    <x v="149"/>
    <s v="Michigan"/>
    <n v="48183"/>
    <x v="2"/>
    <s v="OFF-BI-10000546"/>
    <x v="1"/>
    <x v="8"/>
    <s v="Avery Durable Binders"/>
    <n v="2.88"/>
    <n v="1"/>
    <n v="0"/>
    <n v="1.4112"/>
    <s v="Kelly Williams"/>
    <s v="No"/>
    <s v="2019 / 10"/>
  </r>
  <r>
    <n v="754"/>
    <x v="348"/>
    <x v="281"/>
    <d v="2018-04-09T00:00:00"/>
    <x v="2"/>
    <x v="289"/>
    <x v="289"/>
    <x v="1"/>
    <s v="United States"/>
    <x v="8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s v="Anna Andreadi"/>
    <s v="No"/>
    <s v="2018 / 04"/>
  </r>
  <r>
    <n v="755"/>
    <x v="349"/>
    <x v="214"/>
    <d v="2017-12-12T00:00:00"/>
    <x v="1"/>
    <x v="234"/>
    <x v="234"/>
    <x v="0"/>
    <s v="United States"/>
    <x v="1"/>
    <s v="California"/>
    <n v="90036"/>
    <x v="1"/>
    <s v="FUR-FU-10002759"/>
    <x v="0"/>
    <x v="5"/>
    <s v="12-1/2 Diameter Round Wall Clock"/>
    <n v="79.92"/>
    <n v="4"/>
    <n v="0"/>
    <n v="28.7712"/>
    <s v="Anna Andreadi"/>
    <s v="No"/>
    <s v="2017 / 12"/>
  </r>
  <r>
    <n v="756"/>
    <x v="350"/>
    <x v="31"/>
    <d v="2018-09-22T00:00:00"/>
    <x v="1"/>
    <x v="240"/>
    <x v="240"/>
    <x v="1"/>
    <s v="United States"/>
    <x v="108"/>
    <s v="Florida"/>
    <n v="32216"/>
    <x v="0"/>
    <s v="FUR-TA-10001095"/>
    <x v="0"/>
    <x v="3"/>
    <s v="Chromcraft Round Conference Tables"/>
    <n v="383.43799999999999"/>
    <n v="4"/>
    <n v="0.45"/>
    <n v="-167.3184"/>
    <s v="Cassandra Brandow"/>
    <s v="No"/>
    <s v="2018 / 09"/>
  </r>
  <r>
    <n v="757"/>
    <x v="351"/>
    <x v="282"/>
    <d v="2017-01-02T00:00:00"/>
    <x v="1"/>
    <x v="290"/>
    <x v="290"/>
    <x v="0"/>
    <s v="United States"/>
    <x v="150"/>
    <s v="Minnesota"/>
    <n v="55016"/>
    <x v="2"/>
    <s v="OFF-ST-10002444"/>
    <x v="1"/>
    <x v="4"/>
    <s v="Recycled Eldon Regeneration Jumbo File"/>
    <n v="24.56"/>
    <n v="2"/>
    <n v="0"/>
    <n v="6.8767999999999994"/>
    <s v="Kelly Williams"/>
    <s v="No"/>
    <s v="2016 / 12"/>
  </r>
  <r>
    <n v="758"/>
    <x v="351"/>
    <x v="282"/>
    <d v="2017-01-02T00:00:00"/>
    <x v="1"/>
    <x v="290"/>
    <x v="290"/>
    <x v="0"/>
    <s v="United States"/>
    <x v="150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s v="Kelly Williams"/>
    <s v="No"/>
    <s v="2016 / 12"/>
  </r>
  <r>
    <n v="759"/>
    <x v="352"/>
    <x v="283"/>
    <d v="2019-07-28T00:00:00"/>
    <x v="1"/>
    <x v="291"/>
    <x v="291"/>
    <x v="1"/>
    <s v="United States"/>
    <x v="20"/>
    <s v="New York"/>
    <n v="10009"/>
    <x v="3"/>
    <s v="OFF-BI-10000848"/>
    <x v="1"/>
    <x v="8"/>
    <s v="Angle-D Ring Binders"/>
    <n v="13.128"/>
    <n v="3"/>
    <n v="0.2"/>
    <n v="4.2665999999999986"/>
    <s v="Chuck Magee"/>
    <s v="No"/>
    <s v="2019 / 07"/>
  </r>
  <r>
    <n v="760"/>
    <x v="353"/>
    <x v="65"/>
    <d v="2019-09-22T00:00:00"/>
    <x v="1"/>
    <x v="292"/>
    <x v="292"/>
    <x v="1"/>
    <s v="United States"/>
    <x v="124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s v="No"/>
    <s v="2019 / 09"/>
  </r>
  <r>
    <n v="761"/>
    <x v="354"/>
    <x v="284"/>
    <d v="2017-09-05T00:00:00"/>
    <x v="1"/>
    <x v="239"/>
    <x v="239"/>
    <x v="0"/>
    <s v="United States"/>
    <x v="1"/>
    <s v="California"/>
    <n v="90004"/>
    <x v="1"/>
    <s v="OFF-PA-10003441"/>
    <x v="1"/>
    <x v="10"/>
    <s v="Xerox 226"/>
    <n v="58.320000000000007"/>
    <n v="9"/>
    <n v="0"/>
    <n v="27.993600000000001"/>
    <s v="Anna Andreadi"/>
    <s v="No"/>
    <s v="2017 / 08"/>
  </r>
  <r>
    <n v="762"/>
    <x v="355"/>
    <x v="132"/>
    <d v="2019-11-07T00:00:00"/>
    <x v="1"/>
    <x v="36"/>
    <x v="36"/>
    <x v="1"/>
    <s v="United States"/>
    <x v="118"/>
    <s v="Georgia"/>
    <n v="30318"/>
    <x v="0"/>
    <s v="OFF-LA-10004484"/>
    <x v="1"/>
    <x v="2"/>
    <s v="Avery 476"/>
    <n v="12.39"/>
    <n v="3"/>
    <n v="0"/>
    <n v="5.6993999999999998"/>
    <s v="Cassandra Brandow"/>
    <s v="No"/>
    <s v="2019 / 11"/>
  </r>
  <r>
    <n v="763"/>
    <x v="356"/>
    <x v="285"/>
    <d v="2017-02-13T00:00:00"/>
    <x v="1"/>
    <x v="293"/>
    <x v="293"/>
    <x v="0"/>
    <s v="United States"/>
    <x v="38"/>
    <s v="Ohio"/>
    <n v="43229"/>
    <x v="3"/>
    <s v="TEC-PH-10003931"/>
    <x v="2"/>
    <x v="7"/>
    <s v="JBL Micro Wireless Portable Bluetooth Speaker"/>
    <n v="107.982"/>
    <n v="3"/>
    <n v="0.4"/>
    <n v="-26.995499999999993"/>
    <s v="Chuck Magee"/>
    <s v="No"/>
    <s v="2017 / 02"/>
  </r>
  <r>
    <n v="764"/>
    <x v="357"/>
    <x v="286"/>
    <d v="2016-01-15T00:00:00"/>
    <x v="0"/>
    <x v="294"/>
    <x v="294"/>
    <x v="1"/>
    <s v="United States"/>
    <x v="151"/>
    <s v="Louisiana"/>
    <n v="71111"/>
    <x v="0"/>
    <s v="OFF-EN-10001990"/>
    <x v="1"/>
    <x v="12"/>
    <s v="Staple envelope"/>
    <n v="11.36"/>
    <n v="2"/>
    <n v="0"/>
    <n v="5.3391999999999991"/>
    <s v="Cassandra Brandow"/>
    <s v="No"/>
    <s v="2016 / 01"/>
  </r>
  <r>
    <n v="765"/>
    <x v="357"/>
    <x v="286"/>
    <d v="2016-01-15T00:00:00"/>
    <x v="0"/>
    <x v="294"/>
    <x v="294"/>
    <x v="1"/>
    <s v="United States"/>
    <x v="151"/>
    <s v="Louisiana"/>
    <n v="71111"/>
    <x v="0"/>
    <s v="OFF-EN-10001532"/>
    <x v="1"/>
    <x v="12"/>
    <s v="Brown Kraft Recycled Envelopes"/>
    <n v="50.94"/>
    <n v="3"/>
    <n v="0"/>
    <n v="25.47"/>
    <s v="Cassandra Brandow"/>
    <s v="No"/>
    <s v="2016 / 01"/>
  </r>
  <r>
    <n v="766"/>
    <x v="357"/>
    <x v="286"/>
    <d v="2016-01-15T00:00:00"/>
    <x v="0"/>
    <x v="294"/>
    <x v="294"/>
    <x v="1"/>
    <s v="United States"/>
    <x v="151"/>
    <s v="Louisiana"/>
    <n v="71111"/>
    <x v="0"/>
    <s v="TEC-AC-10003174"/>
    <x v="2"/>
    <x v="11"/>
    <s v="Plantronics S12 Corded Telephone Headset System"/>
    <n v="646.74"/>
    <n v="6"/>
    <n v="0"/>
    <n v="258.69600000000003"/>
    <s v="Cassandra Brandow"/>
    <s v="No"/>
    <s v="2016 / 01"/>
  </r>
  <r>
    <n v="767"/>
    <x v="357"/>
    <x v="286"/>
    <d v="2016-01-15T00:00:00"/>
    <x v="0"/>
    <x v="294"/>
    <x v="294"/>
    <x v="1"/>
    <s v="United States"/>
    <x v="151"/>
    <s v="Louisiana"/>
    <n v="71111"/>
    <x v="0"/>
    <s v="OFF-BI-10004187"/>
    <x v="1"/>
    <x v="8"/>
    <s v="3-ring staple pack"/>
    <n v="5.64"/>
    <n v="3"/>
    <n v="0"/>
    <n v="2.7071999999999994"/>
    <s v="Cassandra Brandow"/>
    <s v="No"/>
    <s v="2016 / 01"/>
  </r>
  <r>
    <n v="768"/>
    <x v="357"/>
    <x v="286"/>
    <d v="2016-01-15T00:00:00"/>
    <x v="0"/>
    <x v="294"/>
    <x v="294"/>
    <x v="1"/>
    <s v="United States"/>
    <x v="151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s v="Cassandra Brandow"/>
    <s v="No"/>
    <s v="2016 / 01"/>
  </r>
  <r>
    <n v="769"/>
    <x v="358"/>
    <x v="287"/>
    <d v="2016-05-20T00:00:00"/>
    <x v="1"/>
    <x v="295"/>
    <x v="295"/>
    <x v="1"/>
    <s v="United States"/>
    <x v="84"/>
    <s v="Florida"/>
    <n v="33710"/>
    <x v="0"/>
    <s v="FUR-FU-10004306"/>
    <x v="0"/>
    <x v="5"/>
    <s v="Electrix Halogen Magnifier Lamp"/>
    <n v="310.88000000000005"/>
    <n v="2"/>
    <n v="0.2"/>
    <n v="23.315999999999988"/>
    <s v="Cassandra Brandow"/>
    <s v="No"/>
    <s v="2016 / 05"/>
  </r>
  <r>
    <n v="770"/>
    <x v="359"/>
    <x v="288"/>
    <d v="2018-05-24T00:00:00"/>
    <x v="1"/>
    <x v="97"/>
    <x v="97"/>
    <x v="0"/>
    <s v="United States"/>
    <x v="81"/>
    <s v="Virginia"/>
    <n v="22204"/>
    <x v="0"/>
    <s v="FUR-CH-10003746"/>
    <x v="0"/>
    <x v="1"/>
    <s v="Hon 4070 Series Pagoda Round Back Stacking Chairs"/>
    <n v="641.96"/>
    <n v="2"/>
    <n v="0"/>
    <n v="179.74880000000002"/>
    <s v="Cassandra Brandow"/>
    <s v="No"/>
    <s v="2018 / 05"/>
  </r>
  <r>
    <n v="771"/>
    <x v="360"/>
    <x v="289"/>
    <d v="2019-02-05T00:00:00"/>
    <x v="1"/>
    <x v="296"/>
    <x v="296"/>
    <x v="1"/>
    <s v="United States"/>
    <x v="96"/>
    <s v="Iowa"/>
    <n v="50315"/>
    <x v="2"/>
    <s v="OFF-BI-10001036"/>
    <x v="1"/>
    <x v="8"/>
    <s v="Cardinal EasyOpen D-Ring Binders"/>
    <n v="18.28"/>
    <n v="2"/>
    <n v="0"/>
    <n v="9.14"/>
    <s v="Kelly Williams"/>
    <s v="No"/>
    <s v="2019 / 01"/>
  </r>
  <r>
    <n v="772"/>
    <x v="360"/>
    <x v="289"/>
    <d v="2019-02-05T00:00:00"/>
    <x v="1"/>
    <x v="296"/>
    <x v="296"/>
    <x v="1"/>
    <s v="United States"/>
    <x v="96"/>
    <s v="Iowa"/>
    <n v="50315"/>
    <x v="2"/>
    <s v="TEC-PH-10004614"/>
    <x v="2"/>
    <x v="7"/>
    <s v="AT&amp;T 841000 Phone"/>
    <n v="207"/>
    <n v="3"/>
    <n v="0"/>
    <n v="51.75"/>
    <s v="Kelly Williams"/>
    <s v="No"/>
    <s v="2019 / 01"/>
  </r>
  <r>
    <n v="773"/>
    <x v="360"/>
    <x v="289"/>
    <d v="2019-02-05T00:00:00"/>
    <x v="1"/>
    <x v="296"/>
    <x v="296"/>
    <x v="1"/>
    <s v="United States"/>
    <x v="96"/>
    <s v="Iowa"/>
    <n v="50315"/>
    <x v="2"/>
    <s v="OFF-BI-10000301"/>
    <x v="1"/>
    <x v="8"/>
    <s v="GBC Instant Report Kit"/>
    <n v="32.35"/>
    <n v="5"/>
    <n v="0"/>
    <n v="16.175000000000001"/>
    <s v="Kelly Williams"/>
    <s v="No"/>
    <s v="2019 / 01"/>
  </r>
  <r>
    <n v="774"/>
    <x v="360"/>
    <x v="289"/>
    <d v="2019-02-05T00:00:00"/>
    <x v="1"/>
    <x v="296"/>
    <x v="296"/>
    <x v="1"/>
    <s v="United States"/>
    <x v="96"/>
    <s v="Iowa"/>
    <n v="50315"/>
    <x v="2"/>
    <s v="OFF-BI-10003910"/>
    <x v="1"/>
    <x v="8"/>
    <s v="DXL Angle-View Binders with Locking Rings by Samsill"/>
    <n v="7.71"/>
    <n v="1"/>
    <n v="0"/>
    <n v="3.4695"/>
    <s v="Kelly Williams"/>
    <s v="No"/>
    <s v="2019 / 01"/>
  </r>
  <r>
    <n v="775"/>
    <x v="360"/>
    <x v="289"/>
    <d v="2019-02-05T00:00:00"/>
    <x v="1"/>
    <x v="296"/>
    <x v="296"/>
    <x v="1"/>
    <s v="United States"/>
    <x v="96"/>
    <s v="Iowa"/>
    <n v="50315"/>
    <x v="2"/>
    <s v="OFF-AR-10004648"/>
    <x v="1"/>
    <x v="6"/>
    <s v="Boston 19500 Mighty Mite Electric Pencil Sharpener"/>
    <n v="40.299999999999997"/>
    <n v="2"/>
    <n v="0"/>
    <n v="10.881"/>
    <s v="Kelly Williams"/>
    <s v="No"/>
    <s v="2019 / 01"/>
  </r>
  <r>
    <n v="776"/>
    <x v="360"/>
    <x v="289"/>
    <d v="2019-02-05T00:00:00"/>
    <x v="1"/>
    <x v="296"/>
    <x v="296"/>
    <x v="1"/>
    <s v="United States"/>
    <x v="96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s v="Kelly Williams"/>
    <s v="No"/>
    <s v="2019 / 01"/>
  </r>
  <r>
    <n v="777"/>
    <x v="361"/>
    <x v="290"/>
    <d v="2016-07-06T00:00:00"/>
    <x v="1"/>
    <x v="297"/>
    <x v="297"/>
    <x v="0"/>
    <s v="United States"/>
    <x v="74"/>
    <s v="Ohio"/>
    <n v="45231"/>
    <x v="3"/>
    <s v="OFF-AR-10003405"/>
    <x v="1"/>
    <x v="6"/>
    <s v="Dixon My First Ticonderoga Pencil, #2"/>
    <n v="32.76"/>
    <n v="7"/>
    <n v="0.2"/>
    <n v="3.6854999999999958"/>
    <s v="Chuck Magee"/>
    <s v="No"/>
    <s v="2016 / 06"/>
  </r>
  <r>
    <n v="778"/>
    <x v="362"/>
    <x v="291"/>
    <d v="2017-08-23T00:00:00"/>
    <x v="2"/>
    <x v="125"/>
    <x v="125"/>
    <x v="2"/>
    <s v="United States"/>
    <x v="8"/>
    <s v="California"/>
    <n v="94110"/>
    <x v="1"/>
    <s v="FUR-CH-10002335"/>
    <x v="0"/>
    <x v="1"/>
    <s v="Hon GuestStacker Chair"/>
    <n v="544.00800000000004"/>
    <n v="3"/>
    <n v="0.2"/>
    <n v="40.800600000000003"/>
    <s v="Anna Andreadi"/>
    <s v="Yes"/>
    <s v="2017 / 08"/>
  </r>
  <r>
    <n v="779"/>
    <x v="362"/>
    <x v="291"/>
    <d v="2017-08-23T00:00:00"/>
    <x v="2"/>
    <x v="125"/>
    <x v="125"/>
    <x v="2"/>
    <s v="United States"/>
    <x v="8"/>
    <s v="California"/>
    <n v="94110"/>
    <x v="1"/>
    <s v="OFF-PA-10000157"/>
    <x v="1"/>
    <x v="10"/>
    <s v="Xerox 191"/>
    <n v="59.94"/>
    <n v="3"/>
    <n v="0"/>
    <n v="28.171799999999998"/>
    <s v="Anna Andreadi"/>
    <s v="Yes"/>
    <s v="2017 / 08"/>
  </r>
  <r>
    <n v="780"/>
    <x v="362"/>
    <x v="291"/>
    <d v="2017-08-23T00:00:00"/>
    <x v="2"/>
    <x v="125"/>
    <x v="125"/>
    <x v="2"/>
    <s v="United States"/>
    <x v="8"/>
    <s v="California"/>
    <n v="94110"/>
    <x v="1"/>
    <s v="OFF-PA-10001947"/>
    <x v="1"/>
    <x v="10"/>
    <s v="Xerox 1974"/>
    <n v="23.92"/>
    <n v="4"/>
    <n v="0"/>
    <n v="11.720800000000001"/>
    <s v="Anna Andreadi"/>
    <s v="Yes"/>
    <s v="2017 / 08"/>
  </r>
  <r>
    <n v="781"/>
    <x v="362"/>
    <x v="291"/>
    <d v="2017-08-23T00:00:00"/>
    <x v="2"/>
    <x v="125"/>
    <x v="125"/>
    <x v="2"/>
    <s v="United States"/>
    <x v="8"/>
    <s v="California"/>
    <n v="94110"/>
    <x v="1"/>
    <s v="OFF-PA-10003657"/>
    <x v="1"/>
    <x v="10"/>
    <s v="Xerox 1927"/>
    <n v="4.28"/>
    <n v="1"/>
    <n v="0"/>
    <n v="1.9259999999999997"/>
    <s v="Anna Andreadi"/>
    <s v="Yes"/>
    <s v="2017 / 08"/>
  </r>
  <r>
    <n v="782"/>
    <x v="363"/>
    <x v="292"/>
    <d v="2017-10-06T00:00:00"/>
    <x v="0"/>
    <x v="298"/>
    <x v="298"/>
    <x v="0"/>
    <s v="United States"/>
    <x v="38"/>
    <s v="Ohio"/>
    <n v="43229"/>
    <x v="3"/>
    <s v="OFF-BI-10001098"/>
    <x v="1"/>
    <x v="8"/>
    <s v="Acco D-Ring Binder w/DublLock"/>
    <n v="32.07"/>
    <n v="5"/>
    <n v="0.7"/>
    <n v="-22.448999999999991"/>
    <s v="Chuck Magee"/>
    <s v="No"/>
    <s v="2017 / 10"/>
  </r>
  <r>
    <n v="783"/>
    <x v="363"/>
    <x v="292"/>
    <d v="2017-10-06T00:00:00"/>
    <x v="0"/>
    <x v="298"/>
    <x v="298"/>
    <x v="0"/>
    <s v="United States"/>
    <x v="38"/>
    <s v="Ohio"/>
    <n v="43229"/>
    <x v="3"/>
    <s v="TEC-AC-10002167"/>
    <x v="2"/>
    <x v="11"/>
    <s v="Imation 8gb Micro Traveldrive Usb 2.0 Flash Drive"/>
    <n v="24"/>
    <n v="2"/>
    <n v="0.2"/>
    <n v="-2.6999999999999993"/>
    <s v="Chuck Magee"/>
    <s v="No"/>
    <s v="2017 / 10"/>
  </r>
  <r>
    <n v="784"/>
    <x v="363"/>
    <x v="292"/>
    <d v="2017-10-06T00:00:00"/>
    <x v="0"/>
    <x v="298"/>
    <x v="298"/>
    <x v="0"/>
    <s v="United States"/>
    <x v="38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s v="Chuck Magee"/>
    <s v="No"/>
    <s v="2017 / 10"/>
  </r>
  <r>
    <n v="785"/>
    <x v="363"/>
    <x v="292"/>
    <d v="2017-10-06T00:00:00"/>
    <x v="0"/>
    <x v="298"/>
    <x v="298"/>
    <x v="0"/>
    <s v="United States"/>
    <x v="38"/>
    <s v="Ohio"/>
    <n v="43229"/>
    <x v="3"/>
    <s v="TEC-AC-10000057"/>
    <x v="2"/>
    <x v="11"/>
    <s v="Microsoft Natural Ergonomic Keyboard 4000"/>
    <n v="47.984000000000002"/>
    <n v="2"/>
    <n v="0.2"/>
    <n v="0.59979999999999656"/>
    <s v="Chuck Magee"/>
    <s v="No"/>
    <s v="2017 / 10"/>
  </r>
  <r>
    <n v="786"/>
    <x v="364"/>
    <x v="293"/>
    <d v="2017-05-28T00:00:00"/>
    <x v="1"/>
    <x v="105"/>
    <x v="105"/>
    <x v="1"/>
    <s v="United States"/>
    <x v="29"/>
    <s v="South Carolina"/>
    <n v="29203"/>
    <x v="0"/>
    <s v="OFF-EN-10000056"/>
    <x v="1"/>
    <x v="12"/>
    <s v="Cameo Buff Policy Envelopes"/>
    <n v="186.69"/>
    <n v="3"/>
    <n v="0"/>
    <n v="87.744299999999981"/>
    <s v="Cassandra Brandow"/>
    <s v="No"/>
    <s v="2017 / 05"/>
  </r>
  <r>
    <n v="787"/>
    <x v="365"/>
    <x v="294"/>
    <d v="2019-03-21T00:00:00"/>
    <x v="0"/>
    <x v="52"/>
    <x v="52"/>
    <x v="0"/>
    <s v="United States"/>
    <x v="152"/>
    <s v="California"/>
    <n v="93534"/>
    <x v="1"/>
    <s v="OFF-BI-10000014"/>
    <x v="1"/>
    <x v="8"/>
    <s v="Heavy-Duty E-Z-D Binders"/>
    <n v="17.456"/>
    <n v="2"/>
    <n v="0.2"/>
    <n v="5.8914"/>
    <s v="Anna Andreadi"/>
    <s v="No"/>
    <s v="2019 / 03"/>
  </r>
  <r>
    <n v="788"/>
    <x v="366"/>
    <x v="295"/>
    <d v="2017-12-16T00:00:00"/>
    <x v="1"/>
    <x v="299"/>
    <x v="299"/>
    <x v="0"/>
    <s v="United States"/>
    <x v="152"/>
    <s v="California"/>
    <n v="93534"/>
    <x v="1"/>
    <s v="FUR-CH-10004675"/>
    <x v="0"/>
    <x v="1"/>
    <s v="Lifetime Advantage Folding Chairs, 4/Carton"/>
    <n v="348.92800000000005"/>
    <n v="2"/>
    <n v="0.2"/>
    <n v="34.89279999999998"/>
    <s v="Anna Andreadi"/>
    <s v="No"/>
    <s v="2017 / 12"/>
  </r>
  <r>
    <n v="789"/>
    <x v="367"/>
    <x v="153"/>
    <d v="2017-06-30T00:00:00"/>
    <x v="1"/>
    <x v="193"/>
    <x v="193"/>
    <x v="0"/>
    <s v="United States"/>
    <x v="102"/>
    <s v="Virginia"/>
    <n v="23223"/>
    <x v="0"/>
    <s v="OFF-BI-10001543"/>
    <x v="1"/>
    <x v="8"/>
    <s v="GBC VeloBinder Manual Binding System"/>
    <n v="143.96"/>
    <n v="4"/>
    <n v="0"/>
    <n v="69.100800000000007"/>
    <s v="Cassandra Brandow"/>
    <s v="No"/>
    <s v="2017 / 06"/>
  </r>
  <r>
    <n v="790"/>
    <x v="367"/>
    <x v="153"/>
    <d v="2017-06-30T00:00:00"/>
    <x v="1"/>
    <x v="193"/>
    <x v="193"/>
    <x v="0"/>
    <s v="United States"/>
    <x v="102"/>
    <s v="Virginia"/>
    <n v="23223"/>
    <x v="0"/>
    <s v="OFF-ST-10001321"/>
    <x v="1"/>
    <x v="4"/>
    <s v="Decoflex Hanging Personal Folder File, Blue"/>
    <n v="15.42"/>
    <n v="1"/>
    <n v="0"/>
    <n v="4.1634000000000011"/>
    <s v="Cassandra Brandow"/>
    <s v="No"/>
    <s v="2017 / 06"/>
  </r>
  <r>
    <n v="791"/>
    <x v="367"/>
    <x v="153"/>
    <d v="2017-06-30T00:00:00"/>
    <x v="1"/>
    <x v="193"/>
    <x v="193"/>
    <x v="0"/>
    <s v="United States"/>
    <x v="102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s v="Cassandra Brandow"/>
    <s v="No"/>
    <s v="2017 / 06"/>
  </r>
  <r>
    <n v="792"/>
    <x v="367"/>
    <x v="153"/>
    <d v="2017-06-30T00:00:00"/>
    <x v="1"/>
    <x v="193"/>
    <x v="193"/>
    <x v="0"/>
    <s v="United States"/>
    <x v="102"/>
    <s v="Virginia"/>
    <n v="23223"/>
    <x v="0"/>
    <s v="FUR-CH-10003199"/>
    <x v="0"/>
    <x v="1"/>
    <s v="Office Star - Contemporary Task Swivel Chair"/>
    <n v="332.94"/>
    <n v="3"/>
    <n v="0"/>
    <n v="79.905599999999993"/>
    <s v="Cassandra Brandow"/>
    <s v="No"/>
    <s v="2017 / 06"/>
  </r>
  <r>
    <n v="793"/>
    <x v="368"/>
    <x v="244"/>
    <d v="2018-05-20T00:00:00"/>
    <x v="3"/>
    <x v="300"/>
    <x v="300"/>
    <x v="0"/>
    <s v="United States"/>
    <x v="153"/>
    <s v="North Carolina"/>
    <n v="28806"/>
    <x v="0"/>
    <s v="TEC-PH-10001530"/>
    <x v="2"/>
    <x v="7"/>
    <s v="Cisco Unified IP Phone 7945G VoIP phone"/>
    <n v="1363.96"/>
    <n v="5"/>
    <n v="0.2"/>
    <n v="85.247500000000002"/>
    <s v="Cassandra Brandow"/>
    <s v="No"/>
    <s v="2018 / 05"/>
  </r>
  <r>
    <n v="794"/>
    <x v="369"/>
    <x v="59"/>
    <d v="2016-09-26T00:00:00"/>
    <x v="1"/>
    <x v="301"/>
    <x v="301"/>
    <x v="0"/>
    <s v="United States"/>
    <x v="8"/>
    <s v="California"/>
    <n v="94110"/>
    <x v="1"/>
    <s v="OFF-LA-10001569"/>
    <x v="1"/>
    <x v="2"/>
    <s v="Avery 499"/>
    <n v="9.9600000000000009"/>
    <n v="2"/>
    <n v="0"/>
    <n v="4.5815999999999999"/>
    <s v="Anna Andreadi"/>
    <s v="No"/>
    <s v="2016 / 09"/>
  </r>
  <r>
    <n v="795"/>
    <x v="369"/>
    <x v="59"/>
    <d v="2016-09-26T00:00:00"/>
    <x v="1"/>
    <x v="301"/>
    <x v="301"/>
    <x v="0"/>
    <s v="United States"/>
    <x v="8"/>
    <s v="California"/>
    <n v="94110"/>
    <x v="1"/>
    <s v="OFF-PA-10003724"/>
    <x v="1"/>
    <x v="10"/>
    <s v="Wirebound Message Book, 4 per Page"/>
    <n v="21.72"/>
    <n v="4"/>
    <n v="0"/>
    <n v="10.642799999999999"/>
    <s v="Anna Andreadi"/>
    <s v="No"/>
    <s v="2016 / 09"/>
  </r>
  <r>
    <n v="796"/>
    <x v="370"/>
    <x v="296"/>
    <d v="2019-09-26T00:00:00"/>
    <x v="1"/>
    <x v="302"/>
    <x v="302"/>
    <x v="0"/>
    <s v="United States"/>
    <x v="30"/>
    <s v="Minnesota"/>
    <n v="55901"/>
    <x v="2"/>
    <s v="OFF-BI-10000546"/>
    <x v="1"/>
    <x v="8"/>
    <s v="Avery Durable Binders"/>
    <n v="20.16"/>
    <n v="7"/>
    <n v="0"/>
    <n v="9.8783999999999992"/>
    <s v="Kelly Williams"/>
    <s v="No"/>
    <s v="2019 / 09"/>
  </r>
  <r>
    <n v="797"/>
    <x v="371"/>
    <x v="100"/>
    <d v="2017-12-26T00:00:00"/>
    <x v="2"/>
    <x v="106"/>
    <x v="106"/>
    <x v="1"/>
    <s v="United States"/>
    <x v="30"/>
    <s v="New York"/>
    <n v="14609"/>
    <x v="3"/>
    <s v="OFF-PA-10000176"/>
    <x v="1"/>
    <x v="10"/>
    <s v="Xerox 1887"/>
    <n v="132.79"/>
    <n v="7"/>
    <n v="0"/>
    <n v="63.739199999999997"/>
    <s v="Chuck Magee"/>
    <s v="No"/>
    <s v="2017 / 12"/>
  </r>
  <r>
    <n v="798"/>
    <x v="371"/>
    <x v="100"/>
    <d v="2017-12-26T00:00:00"/>
    <x v="2"/>
    <x v="106"/>
    <x v="106"/>
    <x v="1"/>
    <s v="United States"/>
    <x v="30"/>
    <s v="New York"/>
    <n v="14609"/>
    <x v="3"/>
    <s v="OFF-PA-10002365"/>
    <x v="1"/>
    <x v="10"/>
    <s v="Xerox 1967"/>
    <n v="12.96"/>
    <n v="2"/>
    <n v="0"/>
    <n v="6.2208000000000006"/>
    <s v="Chuck Magee"/>
    <s v="No"/>
    <s v="2017 / 12"/>
  </r>
  <r>
    <n v="799"/>
    <x v="371"/>
    <x v="100"/>
    <d v="2017-12-26T00:00:00"/>
    <x v="2"/>
    <x v="106"/>
    <x v="106"/>
    <x v="1"/>
    <s v="United States"/>
    <x v="30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s v="Chuck Magee"/>
    <s v="No"/>
    <s v="2017 / 12"/>
  </r>
  <r>
    <n v="800"/>
    <x v="372"/>
    <x v="154"/>
    <d v="2017-12-03T00:00:00"/>
    <x v="1"/>
    <x v="303"/>
    <x v="303"/>
    <x v="0"/>
    <s v="United States"/>
    <x v="154"/>
    <s v="California"/>
    <n v="92530"/>
    <x v="1"/>
    <s v="FUR-CH-10002647"/>
    <x v="0"/>
    <x v="1"/>
    <s v="Situations Contoured Folding Chairs, 4/Set"/>
    <n v="283.92"/>
    <n v="5"/>
    <n v="0.2"/>
    <n v="17.745000000000019"/>
    <s v="Anna Andreadi"/>
    <s v="Yes"/>
    <s v="2017 / 11"/>
  </r>
  <r>
    <n v="801"/>
    <x v="373"/>
    <x v="297"/>
    <d v="2019-02-23T00:00:00"/>
    <x v="2"/>
    <x v="304"/>
    <x v="304"/>
    <x v="1"/>
    <s v="United States"/>
    <x v="70"/>
    <s v="California"/>
    <n v="92105"/>
    <x v="1"/>
    <s v="FUR-FU-10004090"/>
    <x v="0"/>
    <x v="5"/>
    <s v="Executive Impressions 14&quot; Contract Wall Clock"/>
    <n v="22.23"/>
    <n v="1"/>
    <n v="0"/>
    <n v="7.3358999999999988"/>
    <s v="Anna Andreadi"/>
    <s v="No"/>
    <s v="2019 / 02"/>
  </r>
  <r>
    <n v="802"/>
    <x v="373"/>
    <x v="297"/>
    <d v="2019-02-23T00:00:00"/>
    <x v="2"/>
    <x v="304"/>
    <x v="304"/>
    <x v="1"/>
    <s v="United States"/>
    <x v="70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s v="Anna Andreadi"/>
    <s v="No"/>
    <s v="2019 / 02"/>
  </r>
  <r>
    <n v="803"/>
    <x v="374"/>
    <x v="298"/>
    <d v="2018-08-23T00:00:00"/>
    <x v="0"/>
    <x v="304"/>
    <x v="304"/>
    <x v="1"/>
    <s v="United States"/>
    <x v="20"/>
    <s v="New York"/>
    <n v="10024"/>
    <x v="3"/>
    <s v="OFF-AP-10000576"/>
    <x v="1"/>
    <x v="9"/>
    <s v="Belkin 7 Outlet SurgeMaster II"/>
    <n v="355.32"/>
    <n v="9"/>
    <n v="0"/>
    <n v="99.48960000000001"/>
    <s v="Chuck Magee"/>
    <s v="No"/>
    <s v="2018 / 08"/>
  </r>
  <r>
    <n v="804"/>
    <x v="375"/>
    <x v="299"/>
    <d v="2018-03-17T00:00:00"/>
    <x v="1"/>
    <x v="305"/>
    <x v="305"/>
    <x v="1"/>
    <s v="United States"/>
    <x v="53"/>
    <s v="Louisiana"/>
    <n v="71203"/>
    <x v="0"/>
    <s v="OFF-PA-10003953"/>
    <x v="1"/>
    <x v="10"/>
    <s v="Xerox 218"/>
    <n v="12.96"/>
    <n v="2"/>
    <n v="0"/>
    <n v="6.2208000000000006"/>
    <s v="Cassandra Brandow"/>
    <s v="No"/>
    <s v="2018 / 03"/>
  </r>
  <r>
    <n v="805"/>
    <x v="376"/>
    <x v="300"/>
    <d v="2019-04-24T00:00:00"/>
    <x v="2"/>
    <x v="306"/>
    <x v="306"/>
    <x v="0"/>
    <s v="United States"/>
    <x v="8"/>
    <s v="California"/>
    <n v="94122"/>
    <x v="1"/>
    <s v="FUR-FU-10000794"/>
    <x v="0"/>
    <x v="5"/>
    <s v="Eldon Stackable Tray, Side-Load, Legal, Smoke"/>
    <n v="18.28"/>
    <n v="2"/>
    <n v="0"/>
    <n v="6.2151999999999994"/>
    <s v="Anna Andreadi"/>
    <s v="No"/>
    <s v="2019 / 04"/>
  </r>
  <r>
    <n v="806"/>
    <x v="377"/>
    <x v="301"/>
    <d v="2016-11-07T00:00:00"/>
    <x v="1"/>
    <x v="154"/>
    <x v="154"/>
    <x v="0"/>
    <s v="United States"/>
    <x v="60"/>
    <s v="Colorado"/>
    <n v="80219"/>
    <x v="1"/>
    <s v="OFF-AR-10001897"/>
    <x v="1"/>
    <x v="6"/>
    <s v="Model L Table or Wall-Mount Pencil Sharpener"/>
    <n v="43.176000000000002"/>
    <n v="3"/>
    <n v="0.2"/>
    <n v="4.3176000000000005"/>
    <s v="Anna Andreadi"/>
    <s v="No"/>
    <s v="2016 / 11"/>
  </r>
  <r>
    <n v="807"/>
    <x v="377"/>
    <x v="301"/>
    <d v="2016-11-07T00:00:00"/>
    <x v="1"/>
    <x v="154"/>
    <x v="154"/>
    <x v="0"/>
    <s v="United States"/>
    <x v="60"/>
    <s v="Colorado"/>
    <n v="80219"/>
    <x v="1"/>
    <s v="TEC-PH-10001795"/>
    <x v="2"/>
    <x v="7"/>
    <s v="ClearOne CHATAttach 160 - speaker phone"/>
    <n v="1983.9680000000001"/>
    <n v="4"/>
    <n v="0.2"/>
    <n v="247.99599999999981"/>
    <s v="Anna Andreadi"/>
    <s v="No"/>
    <s v="2016 / 11"/>
  </r>
  <r>
    <n v="808"/>
    <x v="378"/>
    <x v="302"/>
    <d v="2017-02-05T00:00:00"/>
    <x v="2"/>
    <x v="211"/>
    <x v="211"/>
    <x v="0"/>
    <s v="United States"/>
    <x v="155"/>
    <s v="Nebraska"/>
    <n v="68104"/>
    <x v="2"/>
    <s v="FUR-FU-10003347"/>
    <x v="0"/>
    <x v="5"/>
    <s v="Coloredge Poster Frame"/>
    <n v="28.4"/>
    <n v="2"/>
    <n v="0"/>
    <n v="11.076000000000001"/>
    <s v="Kelly Williams"/>
    <s v="No"/>
    <s v="2017 / 02"/>
  </r>
  <r>
    <n v="809"/>
    <x v="378"/>
    <x v="302"/>
    <d v="2017-02-05T00:00:00"/>
    <x v="2"/>
    <x v="211"/>
    <x v="211"/>
    <x v="0"/>
    <s v="United States"/>
    <x v="155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s v="Kelly Williams"/>
    <s v="No"/>
    <s v="2017 / 02"/>
  </r>
  <r>
    <n v="810"/>
    <x v="379"/>
    <x v="303"/>
    <d v="2016-10-15T00:00:00"/>
    <x v="2"/>
    <x v="233"/>
    <x v="233"/>
    <x v="0"/>
    <s v="United States"/>
    <x v="156"/>
    <s v="Washington"/>
    <n v="98026"/>
    <x v="1"/>
    <s v="OFF-AR-10003190"/>
    <x v="1"/>
    <x v="6"/>
    <s v="Newell 32"/>
    <n v="11.52"/>
    <n v="4"/>
    <n v="0"/>
    <n v="3.2256"/>
    <s v="Anna Andreadi"/>
    <s v="No"/>
    <s v="2016 / 10"/>
  </r>
  <r>
    <n v="811"/>
    <x v="379"/>
    <x v="303"/>
    <d v="2016-10-15T00:00:00"/>
    <x v="2"/>
    <x v="233"/>
    <x v="233"/>
    <x v="0"/>
    <s v="United States"/>
    <x v="156"/>
    <s v="Washington"/>
    <n v="98026"/>
    <x v="1"/>
    <s v="FUR-TA-10002903"/>
    <x v="0"/>
    <x v="3"/>
    <s v="Bevis Round Bullnose 29&quot; High Table Top"/>
    <n v="1298.55"/>
    <n v="5"/>
    <n v="0"/>
    <n v="311.65199999999999"/>
    <s v="Anna Andreadi"/>
    <s v="No"/>
    <s v="2016 / 10"/>
  </r>
  <r>
    <n v="812"/>
    <x v="379"/>
    <x v="303"/>
    <d v="2016-10-15T00:00:00"/>
    <x v="2"/>
    <x v="233"/>
    <x v="233"/>
    <x v="0"/>
    <s v="United States"/>
    <x v="156"/>
    <s v="Washington"/>
    <n v="98026"/>
    <x v="1"/>
    <s v="OFF-AP-10000240"/>
    <x v="1"/>
    <x v="9"/>
    <s v="Belkin F9G930V10-GRY 9 Outlet Surge"/>
    <n v="213.92"/>
    <n v="4"/>
    <n v="0"/>
    <n v="62.036799999999971"/>
    <s v="Anna Andreadi"/>
    <s v="No"/>
    <s v="2016 / 10"/>
  </r>
  <r>
    <n v="813"/>
    <x v="379"/>
    <x v="303"/>
    <d v="2016-10-15T00:00:00"/>
    <x v="2"/>
    <x v="233"/>
    <x v="233"/>
    <x v="0"/>
    <s v="United States"/>
    <x v="156"/>
    <s v="Washington"/>
    <n v="98026"/>
    <x v="1"/>
    <s v="TEC-AC-10001101"/>
    <x v="2"/>
    <x v="11"/>
    <s v="Sony 16GB Class 10 Micro SDHC R40 Memory Card"/>
    <n v="25.78"/>
    <n v="2"/>
    <n v="0"/>
    <n v="2.5779999999999994"/>
    <s v="Anna Andreadi"/>
    <s v="No"/>
    <s v="2016 / 10"/>
  </r>
  <r>
    <n v="814"/>
    <x v="380"/>
    <x v="304"/>
    <d v="2019-05-14T00:00:00"/>
    <x v="3"/>
    <x v="307"/>
    <x v="307"/>
    <x v="0"/>
    <s v="United States"/>
    <x v="157"/>
    <s v="California"/>
    <n v="92704"/>
    <x v="1"/>
    <s v="FUR-FU-10000794"/>
    <x v="0"/>
    <x v="5"/>
    <s v="Eldon Stackable Tray, Side-Load, Legal, Smoke"/>
    <n v="18.28"/>
    <n v="2"/>
    <n v="0"/>
    <n v="6.2151999999999994"/>
    <s v="Anna Andreadi"/>
    <s v="No"/>
    <s v="2019 / 05"/>
  </r>
  <r>
    <n v="815"/>
    <x v="380"/>
    <x v="304"/>
    <d v="2019-05-14T00:00:00"/>
    <x v="3"/>
    <x v="307"/>
    <x v="307"/>
    <x v="0"/>
    <s v="United States"/>
    <x v="157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s v="Anna Andreadi"/>
    <s v="No"/>
    <s v="2019 / 05"/>
  </r>
  <r>
    <n v="816"/>
    <x v="381"/>
    <x v="305"/>
    <d v="2017-03-23T00:00:00"/>
    <x v="2"/>
    <x v="308"/>
    <x v="308"/>
    <x v="1"/>
    <s v="United States"/>
    <x v="158"/>
    <s v="Wisconsin"/>
    <n v="53209"/>
    <x v="2"/>
    <s v="OFF-PA-10000061"/>
    <x v="1"/>
    <x v="10"/>
    <s v="Xerox 205"/>
    <n v="51.84"/>
    <n v="8"/>
    <n v="0"/>
    <n v="24.883200000000002"/>
    <s v="Kelly Williams"/>
    <s v="No"/>
    <s v="2017 / 03"/>
  </r>
  <r>
    <n v="817"/>
    <x v="382"/>
    <x v="306"/>
    <d v="2018-09-19T00:00:00"/>
    <x v="1"/>
    <x v="203"/>
    <x v="203"/>
    <x v="0"/>
    <s v="United States"/>
    <x v="10"/>
    <s v="Pennsylvania"/>
    <n v="19140"/>
    <x v="3"/>
    <s v="OFF-PA-10003651"/>
    <x v="1"/>
    <x v="10"/>
    <s v="Xerox 1968"/>
    <n v="5.3440000000000003"/>
    <n v="1"/>
    <n v="0.2"/>
    <n v="1.8703999999999998"/>
    <s v="Chuck Magee"/>
    <s v="No"/>
    <s v="2018 / 09"/>
  </r>
  <r>
    <n v="818"/>
    <x v="383"/>
    <x v="307"/>
    <d v="2016-07-02T00:00:00"/>
    <x v="1"/>
    <x v="222"/>
    <x v="222"/>
    <x v="0"/>
    <s v="United States"/>
    <x v="10"/>
    <s v="Pennsylvania"/>
    <n v="19140"/>
    <x v="3"/>
    <s v="OFF-PA-10000304"/>
    <x v="1"/>
    <x v="10"/>
    <s v="Xerox 1995"/>
    <n v="41.472000000000008"/>
    <n v="8"/>
    <n v="0.2"/>
    <n v="14.5152"/>
    <s v="Chuck Magee"/>
    <s v="No"/>
    <s v="2016 / 06"/>
  </r>
  <r>
    <n v="819"/>
    <x v="383"/>
    <x v="307"/>
    <d v="2016-07-02T00:00:00"/>
    <x v="1"/>
    <x v="222"/>
    <x v="222"/>
    <x v="0"/>
    <s v="United States"/>
    <x v="10"/>
    <s v="Pennsylvania"/>
    <n v="19140"/>
    <x v="3"/>
    <s v="OFF-BI-10003094"/>
    <x v="1"/>
    <x v="8"/>
    <s v="Self-Adhesive Ring Binder Labels"/>
    <n v="3.168000000000001"/>
    <n v="3"/>
    <n v="0.7"/>
    <n v="-2.4287999999999998"/>
    <s v="Chuck Magee"/>
    <s v="No"/>
    <s v="2016 / 06"/>
  </r>
  <r>
    <n v="820"/>
    <x v="383"/>
    <x v="307"/>
    <d v="2016-07-02T00:00:00"/>
    <x v="1"/>
    <x v="222"/>
    <x v="222"/>
    <x v="0"/>
    <s v="United States"/>
    <x v="10"/>
    <s v="Pennsylvania"/>
    <n v="19140"/>
    <x v="3"/>
    <s v="FUR-CH-10001394"/>
    <x v="0"/>
    <x v="1"/>
    <s v="Global Leather Executive Chair"/>
    <n v="1228.4649999999999"/>
    <n v="5"/>
    <n v="0.3"/>
    <n v="0"/>
    <s v="Chuck Magee"/>
    <s v="No"/>
    <s v="2016 / 06"/>
  </r>
  <r>
    <n v="821"/>
    <x v="383"/>
    <x v="307"/>
    <d v="2016-07-02T00:00:00"/>
    <x v="1"/>
    <x v="222"/>
    <x v="222"/>
    <x v="0"/>
    <s v="United States"/>
    <x v="10"/>
    <s v="Pennsylvania"/>
    <n v="19140"/>
    <x v="3"/>
    <s v="OFF-BI-10004230"/>
    <x v="1"/>
    <x v="8"/>
    <s v="GBC Recycled Grain Textured Covers"/>
    <n v="31.086000000000006"/>
    <n v="3"/>
    <n v="0.7"/>
    <n v="-22.796399999999991"/>
    <s v="Chuck Magee"/>
    <s v="No"/>
    <s v="2016 / 06"/>
  </r>
  <r>
    <n v="822"/>
    <x v="383"/>
    <x v="307"/>
    <d v="2016-07-02T00:00:00"/>
    <x v="1"/>
    <x v="222"/>
    <x v="222"/>
    <x v="0"/>
    <s v="United States"/>
    <x v="10"/>
    <s v="Pennsylvania"/>
    <n v="19140"/>
    <x v="3"/>
    <s v="OFF-PA-10003395"/>
    <x v="1"/>
    <x v="10"/>
    <s v="Xerox 1941"/>
    <n v="335.52"/>
    <n v="4"/>
    <n v="0.2"/>
    <n v="117.43199999999999"/>
    <s v="Chuck Magee"/>
    <s v="No"/>
    <s v="2016 / 06"/>
  </r>
  <r>
    <n v="823"/>
    <x v="384"/>
    <x v="308"/>
    <d v="2019-06-27T00:00:00"/>
    <x v="1"/>
    <x v="309"/>
    <x v="309"/>
    <x v="0"/>
    <s v="United States"/>
    <x v="78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s v="Chuck Magee"/>
    <s v="No"/>
    <s v="2019 / 06"/>
  </r>
  <r>
    <n v="824"/>
    <x v="384"/>
    <x v="308"/>
    <d v="2019-06-27T00:00:00"/>
    <x v="1"/>
    <x v="309"/>
    <x v="309"/>
    <x v="0"/>
    <s v="United States"/>
    <x v="78"/>
    <s v="New Jersey"/>
    <n v="7109"/>
    <x v="3"/>
    <s v="OFF-LA-10003223"/>
    <x v="1"/>
    <x v="2"/>
    <s v="Avery 508"/>
    <n v="9.82"/>
    <n v="2"/>
    <n v="0"/>
    <n v="4.8117999999999999"/>
    <s v="Chuck Magee"/>
    <s v="No"/>
    <s v="2019 / 06"/>
  </r>
  <r>
    <n v="825"/>
    <x v="385"/>
    <x v="309"/>
    <d v="2016-05-15T00:00:00"/>
    <x v="1"/>
    <x v="310"/>
    <x v="310"/>
    <x v="0"/>
    <s v="United States"/>
    <x v="8"/>
    <s v="California"/>
    <n v="94110"/>
    <x v="1"/>
    <s v="TEC-AC-10003441"/>
    <x v="2"/>
    <x v="11"/>
    <s v="Kingston Digital DataTraveler 32GB USB 2.0"/>
    <n v="67.8"/>
    <n v="4"/>
    <n v="0"/>
    <n v="4.0679999999999978"/>
    <s v="Anna Andreadi"/>
    <s v="No"/>
    <s v="2016 / 05"/>
  </r>
  <r>
    <n v="826"/>
    <x v="385"/>
    <x v="309"/>
    <d v="2016-05-15T00:00:00"/>
    <x v="1"/>
    <x v="310"/>
    <x v="310"/>
    <x v="0"/>
    <s v="United States"/>
    <x v="8"/>
    <s v="California"/>
    <n v="94110"/>
    <x v="1"/>
    <s v="TEC-AC-10000109"/>
    <x v="2"/>
    <x v="11"/>
    <s v="Sony Micro Vault Click 16 GB USB 2.0 Flash Drive"/>
    <n v="167.97"/>
    <n v="3"/>
    <n v="0"/>
    <n v="40.31280000000001"/>
    <s v="Anna Andreadi"/>
    <s v="No"/>
    <s v="2016 / 05"/>
  </r>
  <r>
    <n v="827"/>
    <x v="386"/>
    <x v="170"/>
    <d v="2019-08-28T00:00:00"/>
    <x v="1"/>
    <x v="218"/>
    <x v="218"/>
    <x v="0"/>
    <s v="United States"/>
    <x v="69"/>
    <s v="Minnesota"/>
    <n v="55044"/>
    <x v="2"/>
    <s v="OFF-FA-10002280"/>
    <x v="1"/>
    <x v="13"/>
    <s v="Advantus Plastic Paper Clips"/>
    <n v="35"/>
    <n v="7"/>
    <n v="0"/>
    <n v="16.8"/>
    <s v="Kelly Williams"/>
    <s v="No"/>
    <s v="2019 / 08"/>
  </r>
  <r>
    <n v="828"/>
    <x v="386"/>
    <x v="170"/>
    <d v="2019-08-28T00:00:00"/>
    <x v="1"/>
    <x v="218"/>
    <x v="218"/>
    <x v="0"/>
    <s v="United States"/>
    <x v="69"/>
    <s v="Minnesota"/>
    <n v="55044"/>
    <x v="2"/>
    <s v="OFF-SU-10000381"/>
    <x v="1"/>
    <x v="14"/>
    <s v="Acme Forged Steel Scissors with Black Enamel Handles"/>
    <n v="37.24"/>
    <n v="4"/>
    <n v="0"/>
    <n v="10.799599999999998"/>
    <s v="Kelly Williams"/>
    <s v="No"/>
    <s v="2019 / 08"/>
  </r>
  <r>
    <n v="829"/>
    <x v="386"/>
    <x v="170"/>
    <d v="2019-08-28T00:00:00"/>
    <x v="1"/>
    <x v="218"/>
    <x v="218"/>
    <x v="0"/>
    <s v="United States"/>
    <x v="69"/>
    <s v="Minnesota"/>
    <n v="55044"/>
    <x v="2"/>
    <s v="OFF-EN-10004459"/>
    <x v="1"/>
    <x v="12"/>
    <s v="Security-Tint Envelopes"/>
    <n v="15.28"/>
    <n v="2"/>
    <n v="0"/>
    <n v="7.4871999999999996"/>
    <s v="Kelly Williams"/>
    <s v="No"/>
    <s v="2019 / 08"/>
  </r>
  <r>
    <n v="830"/>
    <x v="387"/>
    <x v="114"/>
    <d v="2019-06-21T00:00:00"/>
    <x v="0"/>
    <x v="32"/>
    <x v="32"/>
    <x v="0"/>
    <s v="United States"/>
    <x v="159"/>
    <s v="Kentucky"/>
    <n v="41042"/>
    <x v="0"/>
    <s v="FUR-CH-10000665"/>
    <x v="0"/>
    <x v="1"/>
    <s v="Global Airflow Leather Mesh Back Chair, Black"/>
    <n v="301.95999999999998"/>
    <n v="2"/>
    <n v="0"/>
    <n v="90.587999999999965"/>
    <s v="Cassandra Brandow"/>
    <s v="No"/>
    <s v="2019 / 06"/>
  </r>
  <r>
    <n v="831"/>
    <x v="387"/>
    <x v="114"/>
    <d v="2019-06-21T00:00:00"/>
    <x v="0"/>
    <x v="32"/>
    <x v="32"/>
    <x v="0"/>
    <s v="United States"/>
    <x v="159"/>
    <s v="Kentucky"/>
    <n v="41042"/>
    <x v="0"/>
    <s v="OFF-AP-10003884"/>
    <x v="1"/>
    <x v="9"/>
    <s v="Fellowes Smart Surge Ten-Outlet Protector, Platinum"/>
    <n v="180.66"/>
    <n v="3"/>
    <n v="0"/>
    <n v="50.584800000000008"/>
    <s v="Cassandra Brandow"/>
    <s v="No"/>
    <s v="2019 / 06"/>
  </r>
  <r>
    <n v="832"/>
    <x v="387"/>
    <x v="114"/>
    <d v="2019-06-21T00:00:00"/>
    <x v="0"/>
    <x v="32"/>
    <x v="32"/>
    <x v="0"/>
    <s v="United States"/>
    <x v="159"/>
    <s v="Kentucky"/>
    <n v="41042"/>
    <x v="0"/>
    <s v="TEC-PH-10001557"/>
    <x v="2"/>
    <x v="7"/>
    <s v="Pyle PMP37LED"/>
    <n v="191.98"/>
    <n v="2"/>
    <n v="0"/>
    <n v="51.834599999999995"/>
    <s v="Cassandra Brandow"/>
    <s v="No"/>
    <s v="2019 / 06"/>
  </r>
  <r>
    <n v="833"/>
    <x v="387"/>
    <x v="114"/>
    <d v="2019-06-21T00:00:00"/>
    <x v="0"/>
    <x v="32"/>
    <x v="32"/>
    <x v="0"/>
    <s v="United States"/>
    <x v="159"/>
    <s v="Kentucky"/>
    <n v="41042"/>
    <x v="0"/>
    <s v="TEC-PH-10002085"/>
    <x v="2"/>
    <x v="7"/>
    <s v="Clarity 53712"/>
    <n v="65.989999999999995"/>
    <n v="1"/>
    <n v="0"/>
    <n v="17.157400000000003"/>
    <s v="Cassandra Brandow"/>
    <s v="No"/>
    <s v="2019 / 06"/>
  </r>
  <r>
    <n v="834"/>
    <x v="388"/>
    <x v="310"/>
    <d v="2018-07-27T00:00:00"/>
    <x v="1"/>
    <x v="80"/>
    <x v="80"/>
    <x v="1"/>
    <s v="United States"/>
    <x v="67"/>
    <s v="Florida"/>
    <n v="33614"/>
    <x v="0"/>
    <s v="OFF-AR-10002956"/>
    <x v="1"/>
    <x v="6"/>
    <s v="Boston 16801 Nautilus Battery Pencil Sharpener"/>
    <n v="35.216000000000001"/>
    <n v="2"/>
    <n v="0.2"/>
    <n v="2.6411999999999995"/>
    <s v="Cassandra Brandow"/>
    <s v="No"/>
    <s v="2018 / 07"/>
  </r>
  <r>
    <n v="835"/>
    <x v="388"/>
    <x v="310"/>
    <d v="2018-07-27T00:00:00"/>
    <x v="1"/>
    <x v="80"/>
    <x v="80"/>
    <x v="1"/>
    <s v="United States"/>
    <x v="67"/>
    <s v="Florida"/>
    <n v="33614"/>
    <x v="0"/>
    <s v="OFF-AP-10003266"/>
    <x v="1"/>
    <x v="9"/>
    <s v="Holmes Replacement Filter for HEPA Air Cleaner, Large Room"/>
    <n v="23.696000000000002"/>
    <n v="2"/>
    <n v="0.2"/>
    <n v="6.5164"/>
    <s v="Cassandra Brandow"/>
    <s v="No"/>
    <s v="2018 / 07"/>
  </r>
  <r>
    <n v="836"/>
    <x v="388"/>
    <x v="310"/>
    <d v="2018-07-27T00:00:00"/>
    <x v="1"/>
    <x v="80"/>
    <x v="80"/>
    <x v="1"/>
    <s v="United States"/>
    <x v="67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s v="Cassandra Brandow"/>
    <s v="No"/>
    <s v="2018 / 07"/>
  </r>
  <r>
    <n v="837"/>
    <x v="389"/>
    <x v="78"/>
    <d v="2016-09-13T00:00:00"/>
    <x v="0"/>
    <x v="293"/>
    <x v="293"/>
    <x v="0"/>
    <s v="United States"/>
    <x v="139"/>
    <s v="Texas"/>
    <n v="75701"/>
    <x v="2"/>
    <s v="OFF-BI-10001071"/>
    <x v="1"/>
    <x v="8"/>
    <s v="GBC ProClick Punch Binding System"/>
    <n v="51.183999999999983"/>
    <n v="4"/>
    <n v="0.8"/>
    <n v="-79.335199999999986"/>
    <s v="Kelly Williams"/>
    <s v="No"/>
    <s v="2016 / 09"/>
  </r>
  <r>
    <n v="838"/>
    <x v="390"/>
    <x v="259"/>
    <d v="2019-11-11T00:00:00"/>
    <x v="1"/>
    <x v="311"/>
    <x v="311"/>
    <x v="2"/>
    <s v="United States"/>
    <x v="29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s v="Cassandra Brandow"/>
    <s v="No"/>
    <s v="2019 / 11"/>
  </r>
  <r>
    <n v="839"/>
    <x v="391"/>
    <x v="311"/>
    <d v="2018-03-12T00:00:00"/>
    <x v="1"/>
    <x v="182"/>
    <x v="182"/>
    <x v="1"/>
    <s v="United States"/>
    <x v="5"/>
    <s v="Texas"/>
    <n v="76106"/>
    <x v="2"/>
    <s v="TEC-PH-10002365"/>
    <x v="2"/>
    <x v="7"/>
    <s v="Belkin Grip Candy Sheer Case / Cover for iPhone 5 and 5S"/>
    <n v="21.071999999999999"/>
    <n v="3"/>
    <n v="0.2"/>
    <n v="1.5804"/>
    <s v="Kelly Williams"/>
    <s v="No"/>
    <s v="2018 / 03"/>
  </r>
  <r>
    <n v="840"/>
    <x v="392"/>
    <x v="312"/>
    <d v="2017-11-25T00:00:00"/>
    <x v="1"/>
    <x v="312"/>
    <x v="312"/>
    <x v="1"/>
    <s v="United States"/>
    <x v="20"/>
    <s v="New York"/>
    <n v="10035"/>
    <x v="3"/>
    <s v="OFF-AR-10004648"/>
    <x v="1"/>
    <x v="6"/>
    <s v="Boston 19500 Mighty Mite Electric Pencil Sharpener"/>
    <n v="60.449999999999996"/>
    <n v="3"/>
    <n v="0"/>
    <n v="16.3215"/>
    <s v="Chuck Magee"/>
    <s v="No"/>
    <s v="2017 / 11"/>
  </r>
  <r>
    <n v="841"/>
    <x v="392"/>
    <x v="312"/>
    <d v="2017-11-25T00:00:00"/>
    <x v="1"/>
    <x v="312"/>
    <x v="312"/>
    <x v="1"/>
    <s v="United States"/>
    <x v="20"/>
    <s v="New York"/>
    <n v="10035"/>
    <x v="3"/>
    <s v="OFF-AR-10002578"/>
    <x v="1"/>
    <x v="6"/>
    <s v="Newell 335"/>
    <n v="11.52"/>
    <n v="4"/>
    <n v="0"/>
    <n v="3.3407999999999998"/>
    <s v="Chuck Magee"/>
    <s v="No"/>
    <s v="2017 / 11"/>
  </r>
  <r>
    <n v="842"/>
    <x v="392"/>
    <x v="312"/>
    <d v="2017-11-25T00:00:00"/>
    <x v="1"/>
    <x v="312"/>
    <x v="312"/>
    <x v="1"/>
    <s v="United States"/>
    <x v="20"/>
    <s v="New York"/>
    <n v="10035"/>
    <x v="3"/>
    <s v="FUR-BO-10001519"/>
    <x v="0"/>
    <x v="0"/>
    <s v="O'Sullivan 3-Shelf Heavy-Duty Bookcases"/>
    <n v="186.048"/>
    <n v="4"/>
    <n v="0.2"/>
    <n v="9.3024000000000058"/>
    <s v="Chuck Magee"/>
    <s v="No"/>
    <s v="2017 / 11"/>
  </r>
  <r>
    <n v="843"/>
    <x v="393"/>
    <x v="77"/>
    <d v="2018-11-09T00:00:00"/>
    <x v="2"/>
    <x v="313"/>
    <x v="313"/>
    <x v="1"/>
    <s v="United States"/>
    <x v="1"/>
    <s v="California"/>
    <n v="90036"/>
    <x v="1"/>
    <s v="OFF-BI-10001294"/>
    <x v="1"/>
    <x v="8"/>
    <s v="Fellowes Binding Cases"/>
    <n v="37.44"/>
    <n v="4"/>
    <n v="0.2"/>
    <n v="11.699999999999996"/>
    <s v="Anna Andreadi"/>
    <s v="No"/>
    <s v="2018 / 11"/>
  </r>
  <r>
    <n v="844"/>
    <x v="393"/>
    <x v="77"/>
    <d v="2018-11-09T00:00:00"/>
    <x v="2"/>
    <x v="313"/>
    <x v="313"/>
    <x v="1"/>
    <s v="United States"/>
    <x v="1"/>
    <s v="California"/>
    <n v="90036"/>
    <x v="1"/>
    <s v="OFF-BI-10001636"/>
    <x v="1"/>
    <x v="8"/>
    <s v="Ibico Plastic and Wire Spiral Binding Combs"/>
    <n v="26.975999999999999"/>
    <n v="4"/>
    <n v="0.2"/>
    <n v="8.767199999999999"/>
    <s v="Anna Andreadi"/>
    <s v="No"/>
    <s v="2018 / 11"/>
  </r>
  <r>
    <n v="845"/>
    <x v="393"/>
    <x v="77"/>
    <d v="2018-11-09T00:00:00"/>
    <x v="2"/>
    <x v="313"/>
    <x v="313"/>
    <x v="1"/>
    <s v="United States"/>
    <x v="1"/>
    <s v="California"/>
    <n v="90036"/>
    <x v="1"/>
    <s v="OFF-SU-10002503"/>
    <x v="1"/>
    <x v="14"/>
    <s v="Acme Preferred Stainless Steel Scissors"/>
    <n v="11.36"/>
    <n v="2"/>
    <n v="0"/>
    <n v="3.2943999999999996"/>
    <s v="Anna Andreadi"/>
    <s v="No"/>
    <s v="2018 / 11"/>
  </r>
  <r>
    <n v="846"/>
    <x v="393"/>
    <x v="77"/>
    <d v="2018-11-09T00:00:00"/>
    <x v="2"/>
    <x v="313"/>
    <x v="313"/>
    <x v="1"/>
    <s v="United States"/>
    <x v="1"/>
    <s v="California"/>
    <n v="90036"/>
    <x v="1"/>
    <s v="OFF-LA-10004093"/>
    <x v="1"/>
    <x v="2"/>
    <s v="Avery 486"/>
    <n v="14.62"/>
    <n v="2"/>
    <n v="0"/>
    <n v="6.8713999999999995"/>
    <s v="Anna Andreadi"/>
    <s v="No"/>
    <s v="2018 / 11"/>
  </r>
  <r>
    <n v="847"/>
    <x v="394"/>
    <x v="313"/>
    <d v="2017-10-17T00:00:00"/>
    <x v="1"/>
    <x v="314"/>
    <x v="314"/>
    <x v="0"/>
    <s v="United States"/>
    <x v="103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s v="No"/>
    <s v="2017 / 10"/>
  </r>
  <r>
    <n v="848"/>
    <x v="394"/>
    <x v="313"/>
    <d v="2017-10-17T00:00:00"/>
    <x v="1"/>
    <x v="314"/>
    <x v="314"/>
    <x v="0"/>
    <s v="United States"/>
    <x v="103"/>
    <s v="Kentucky"/>
    <n v="40214"/>
    <x v="0"/>
    <s v="FUR-CH-10001891"/>
    <x v="0"/>
    <x v="1"/>
    <s v="Global Deluxe Office Fabric Chairs"/>
    <n v="287.94"/>
    <n v="3"/>
    <n v="0"/>
    <n v="77.743800000000022"/>
    <s v="Cassandra Brandow"/>
    <s v="No"/>
    <s v="2017 / 10"/>
  </r>
  <r>
    <n v="849"/>
    <x v="395"/>
    <x v="314"/>
    <d v="2019-01-06T00:00:00"/>
    <x v="1"/>
    <x v="315"/>
    <x v="315"/>
    <x v="0"/>
    <s v="United States"/>
    <x v="160"/>
    <s v="Ohio"/>
    <n v="44052"/>
    <x v="3"/>
    <s v="FUR-FU-10003878"/>
    <x v="0"/>
    <x v="5"/>
    <s v="Linden 10&quot; Round Wall Clock, Black"/>
    <n v="48.896000000000001"/>
    <n v="4"/>
    <n v="0.2"/>
    <n v="8.5567999999999991"/>
    <s v="Chuck Magee"/>
    <s v="No"/>
    <s v="2019 / 01"/>
  </r>
  <r>
    <n v="850"/>
    <x v="396"/>
    <x v="315"/>
    <d v="2016-02-12T00:00:00"/>
    <x v="1"/>
    <x v="316"/>
    <x v="316"/>
    <x v="1"/>
    <s v="United States"/>
    <x v="161"/>
    <s v="New Jersey"/>
    <n v="7036"/>
    <x v="3"/>
    <s v="TEC-AC-10000710"/>
    <x v="2"/>
    <x v="11"/>
    <s v="Maxell DVD-RAM Discs"/>
    <n v="115.36"/>
    <n v="7"/>
    <n v="0"/>
    <n v="49.604800000000012"/>
    <s v="Chuck Magee"/>
    <s v="No"/>
    <s v="2016 / 02"/>
  </r>
  <r>
    <n v="851"/>
    <x v="397"/>
    <x v="23"/>
    <d v="2018-06-25T00:00:00"/>
    <x v="0"/>
    <x v="317"/>
    <x v="317"/>
    <x v="1"/>
    <s v="United States"/>
    <x v="162"/>
    <s v="California"/>
    <n v="93905"/>
    <x v="1"/>
    <s v="OFF-AR-10002335"/>
    <x v="1"/>
    <x v="6"/>
    <s v="DIXON Oriole Pencils"/>
    <n v="5.16"/>
    <n v="2"/>
    <n v="0"/>
    <n v="1.3416000000000001"/>
    <s v="Anna Andreadi"/>
    <s v="No"/>
    <s v="2018 / 06"/>
  </r>
  <r>
    <n v="852"/>
    <x v="397"/>
    <x v="23"/>
    <d v="2018-06-25T00:00:00"/>
    <x v="0"/>
    <x v="317"/>
    <x v="317"/>
    <x v="1"/>
    <s v="United States"/>
    <x v="162"/>
    <s v="California"/>
    <n v="93905"/>
    <x v="1"/>
    <s v="OFF-PA-10001870"/>
    <x v="1"/>
    <x v="10"/>
    <s v="Xerox 202"/>
    <n v="38.880000000000003"/>
    <n v="6"/>
    <n v="0"/>
    <n v="18.662400000000002"/>
    <s v="Anna Andreadi"/>
    <s v="No"/>
    <s v="2018 / 06"/>
  </r>
  <r>
    <n v="853"/>
    <x v="398"/>
    <x v="316"/>
    <d v="2018-06-04T00:00:00"/>
    <x v="1"/>
    <x v="104"/>
    <x v="104"/>
    <x v="0"/>
    <s v="United States"/>
    <x v="25"/>
    <s v="Mississippi"/>
    <n v="39212"/>
    <x v="0"/>
    <s v="OFF-AR-10003373"/>
    <x v="1"/>
    <x v="6"/>
    <s v="Boston School Pro Electric Pencil Sharpener, 1670"/>
    <n v="185.88"/>
    <n v="6"/>
    <n v="0"/>
    <n v="50.187599999999996"/>
    <s v="Cassandra Brandow"/>
    <s v="No"/>
    <s v="2018 / 05"/>
  </r>
  <r>
    <n v="854"/>
    <x v="399"/>
    <x v="317"/>
    <d v="2018-02-24T00:00:00"/>
    <x v="1"/>
    <x v="218"/>
    <x v="218"/>
    <x v="0"/>
    <s v="United States"/>
    <x v="20"/>
    <s v="New York"/>
    <n v="10035"/>
    <x v="3"/>
    <s v="FUR-FU-10004090"/>
    <x v="0"/>
    <x v="5"/>
    <s v="Executive Impressions 14&quot; Contract Wall Clock"/>
    <n v="44.46"/>
    <n v="2"/>
    <n v="0"/>
    <n v="14.671799999999998"/>
    <s v="Chuck Magee"/>
    <s v="No"/>
    <s v="2018 / 02"/>
  </r>
  <r>
    <n v="855"/>
    <x v="399"/>
    <x v="317"/>
    <d v="2018-02-24T00:00:00"/>
    <x v="1"/>
    <x v="218"/>
    <x v="218"/>
    <x v="0"/>
    <s v="United States"/>
    <x v="20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s v="Chuck Magee"/>
    <s v="No"/>
    <s v="2018 / 02"/>
  </r>
  <r>
    <n v="856"/>
    <x v="400"/>
    <x v="93"/>
    <d v="2016-08-08T00:00:00"/>
    <x v="1"/>
    <x v="318"/>
    <x v="318"/>
    <x v="0"/>
    <s v="United States"/>
    <x v="20"/>
    <s v="New York"/>
    <n v="10035"/>
    <x v="3"/>
    <s v="OFF-PA-10001019"/>
    <x v="1"/>
    <x v="10"/>
    <s v="Xerox 1884"/>
    <n v="39.96"/>
    <n v="2"/>
    <n v="0"/>
    <n v="18.781199999999998"/>
    <s v="Chuck Magee"/>
    <s v="No"/>
    <s v="2016 / 08"/>
  </r>
  <r>
    <n v="857"/>
    <x v="400"/>
    <x v="93"/>
    <d v="2016-08-08T00:00:00"/>
    <x v="1"/>
    <x v="318"/>
    <x v="318"/>
    <x v="0"/>
    <s v="United States"/>
    <x v="20"/>
    <s v="New York"/>
    <n v="10035"/>
    <x v="3"/>
    <s v="OFF-SU-10002537"/>
    <x v="1"/>
    <x v="14"/>
    <s v="Acme Box Cutter Scissors"/>
    <n v="102.30000000000001"/>
    <n v="10"/>
    <n v="0"/>
    <n v="26.598000000000006"/>
    <s v="Chuck Magee"/>
    <s v="No"/>
    <s v="2016 / 08"/>
  </r>
  <r>
    <n v="858"/>
    <x v="400"/>
    <x v="93"/>
    <d v="2016-08-08T00:00:00"/>
    <x v="1"/>
    <x v="318"/>
    <x v="318"/>
    <x v="0"/>
    <s v="United States"/>
    <x v="20"/>
    <s v="New York"/>
    <n v="10035"/>
    <x v="3"/>
    <s v="OFF-ST-10003221"/>
    <x v="1"/>
    <x v="4"/>
    <s v="Staple magnet"/>
    <n v="21.36"/>
    <n v="2"/>
    <n v="0"/>
    <n v="5.7672000000000008"/>
    <s v="Chuck Magee"/>
    <s v="No"/>
    <s v="2016 / 08"/>
  </r>
  <r>
    <n v="859"/>
    <x v="401"/>
    <x v="318"/>
    <d v="2019-04-15T00:00:00"/>
    <x v="1"/>
    <x v="319"/>
    <x v="319"/>
    <x v="2"/>
    <s v="United States"/>
    <x v="163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s v="Chuck Magee"/>
    <s v="No"/>
    <s v="2019 / 04"/>
  </r>
  <r>
    <n v="860"/>
    <x v="401"/>
    <x v="318"/>
    <d v="2019-04-15T00:00:00"/>
    <x v="1"/>
    <x v="319"/>
    <x v="319"/>
    <x v="2"/>
    <s v="United States"/>
    <x v="163"/>
    <s v="New Jersey"/>
    <n v="8901"/>
    <x v="3"/>
    <s v="OFF-FA-10000624"/>
    <x v="1"/>
    <x v="13"/>
    <s v="OIC Binder Clips"/>
    <n v="7.16"/>
    <n v="2"/>
    <n v="0"/>
    <n v="3.58"/>
    <s v="Chuck Magee"/>
    <s v="No"/>
    <s v="2019 / 04"/>
  </r>
  <r>
    <n v="861"/>
    <x v="402"/>
    <x v="3"/>
    <d v="2016-06-16T00:00:00"/>
    <x v="1"/>
    <x v="320"/>
    <x v="320"/>
    <x v="0"/>
    <s v="United States"/>
    <x v="8"/>
    <s v="California"/>
    <n v="94122"/>
    <x v="1"/>
    <s v="OFF-SU-10001225"/>
    <x v="1"/>
    <x v="14"/>
    <s v="Staple remover"/>
    <n v="7.36"/>
    <n v="2"/>
    <n v="0"/>
    <n v="0.14719999999999978"/>
    <s v="Anna Andreadi"/>
    <s v="No"/>
    <s v="2016 / 06"/>
  </r>
  <r>
    <n v="862"/>
    <x v="402"/>
    <x v="3"/>
    <d v="2016-06-16T00:00:00"/>
    <x v="1"/>
    <x v="320"/>
    <x v="320"/>
    <x v="0"/>
    <s v="United States"/>
    <x v="8"/>
    <s v="California"/>
    <n v="94122"/>
    <x v="1"/>
    <s v="OFF-AR-10003752"/>
    <x v="1"/>
    <x v="6"/>
    <s v="Deluxe Chalkboard Eraser Cleaner"/>
    <n v="23.1"/>
    <n v="2"/>
    <n v="0"/>
    <n v="10.625999999999999"/>
    <s v="Anna Andreadi"/>
    <s v="No"/>
    <s v="2016 / 06"/>
  </r>
  <r>
    <n v="863"/>
    <x v="403"/>
    <x v="319"/>
    <d v="2018-01-07T00:00:00"/>
    <x v="0"/>
    <x v="295"/>
    <x v="295"/>
    <x v="1"/>
    <s v="United States"/>
    <x v="108"/>
    <s v="Florida"/>
    <n v="32216"/>
    <x v="0"/>
    <s v="TEC-AC-10001714"/>
    <x v="2"/>
    <x v="11"/>
    <s v="Logitech MX Performance Wireless Mouse"/>
    <n v="191.47200000000001"/>
    <n v="6"/>
    <n v="0.2"/>
    <n v="40.687800000000003"/>
    <s v="Cassandra Brandow"/>
    <s v="No"/>
    <s v="2018 / 01"/>
  </r>
  <r>
    <n v="864"/>
    <x v="403"/>
    <x v="319"/>
    <d v="2018-01-07T00:00:00"/>
    <x v="0"/>
    <x v="295"/>
    <x v="295"/>
    <x v="1"/>
    <s v="United States"/>
    <x v="108"/>
    <s v="Florida"/>
    <n v="32216"/>
    <x v="0"/>
    <s v="OFF-AR-10003958"/>
    <x v="1"/>
    <x v="6"/>
    <s v="Newell 337"/>
    <n v="5.2480000000000002"/>
    <n v="2"/>
    <n v="0.2"/>
    <n v="0.59039999999999915"/>
    <s v="Cassandra Brandow"/>
    <s v="No"/>
    <s v="2018 / 01"/>
  </r>
  <r>
    <n v="865"/>
    <x v="403"/>
    <x v="319"/>
    <d v="2018-01-07T00:00:00"/>
    <x v="0"/>
    <x v="295"/>
    <x v="295"/>
    <x v="1"/>
    <s v="United States"/>
    <x v="108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s v="Cassandra Brandow"/>
    <s v="No"/>
    <s v="2018 / 01"/>
  </r>
  <r>
    <n v="866"/>
    <x v="404"/>
    <x v="320"/>
    <d v="2016-01-15T00:00:00"/>
    <x v="1"/>
    <x v="321"/>
    <x v="321"/>
    <x v="1"/>
    <s v="United States"/>
    <x v="24"/>
    <s v="Virginia"/>
    <n v="22153"/>
    <x v="0"/>
    <s v="OFF-LA-10004272"/>
    <x v="1"/>
    <x v="2"/>
    <s v="Avery 482"/>
    <n v="2.89"/>
    <n v="1"/>
    <n v="0"/>
    <n v="1.3583000000000001"/>
    <s v="Cassandra Brandow"/>
    <s v="No"/>
    <s v="2016 / 01"/>
  </r>
  <r>
    <n v="867"/>
    <x v="404"/>
    <x v="320"/>
    <d v="2016-01-15T00:00:00"/>
    <x v="1"/>
    <x v="321"/>
    <x v="321"/>
    <x v="1"/>
    <s v="United States"/>
    <x v="24"/>
    <s v="Virginia"/>
    <n v="22153"/>
    <x v="0"/>
    <s v="FUR-FU-10000965"/>
    <x v="0"/>
    <x v="5"/>
    <s v="Howard Miller 11-1/2&quot; Diameter Ridgewood Wall Clock"/>
    <n v="51.94"/>
    <n v="1"/>
    <n v="0"/>
    <n v="21.295400000000001"/>
    <s v="Cassandra Brandow"/>
    <s v="No"/>
    <s v="2016 / 01"/>
  </r>
  <r>
    <n v="868"/>
    <x v="405"/>
    <x v="321"/>
    <d v="2018-10-02T00:00:00"/>
    <x v="2"/>
    <x v="322"/>
    <x v="322"/>
    <x v="1"/>
    <s v="United States"/>
    <x v="10"/>
    <s v="Pennsylvania"/>
    <n v="19140"/>
    <x v="3"/>
    <s v="OFF-LA-10004853"/>
    <x v="1"/>
    <x v="2"/>
    <s v="Avery 483"/>
    <n v="15.936000000000002"/>
    <n v="4"/>
    <n v="0.2"/>
    <n v="5.1791999999999998"/>
    <s v="Chuck Magee"/>
    <s v="No"/>
    <s v="2018 / 09"/>
  </r>
  <r>
    <n v="869"/>
    <x v="406"/>
    <x v="322"/>
    <d v="2016-04-10T00:00:00"/>
    <x v="1"/>
    <x v="323"/>
    <x v="323"/>
    <x v="1"/>
    <s v="United States"/>
    <x v="152"/>
    <s v="Pennsylvania"/>
    <n v="17602"/>
    <x v="3"/>
    <s v="OFF-BI-10003719"/>
    <x v="1"/>
    <x v="8"/>
    <s v="Large Capacity Hanging Post Binders"/>
    <n v="44.910000000000011"/>
    <n v="6"/>
    <n v="0.7"/>
    <n v="-35.927999999999997"/>
    <s v="Chuck Magee"/>
    <s v="No"/>
    <s v="2016 / 04"/>
  </r>
  <r>
    <n v="870"/>
    <x v="407"/>
    <x v="323"/>
    <d v="2018-09-05T00:00:00"/>
    <x v="2"/>
    <x v="324"/>
    <x v="324"/>
    <x v="2"/>
    <s v="United States"/>
    <x v="10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s v="Chuck Magee"/>
    <s v="No"/>
    <s v="2018 / 09"/>
  </r>
  <r>
    <n v="871"/>
    <x v="407"/>
    <x v="323"/>
    <d v="2018-09-05T00:00:00"/>
    <x v="2"/>
    <x v="324"/>
    <x v="324"/>
    <x v="2"/>
    <s v="United States"/>
    <x v="10"/>
    <s v="Pennsylvania"/>
    <n v="19143"/>
    <x v="3"/>
    <s v="TEC-PH-10002496"/>
    <x v="2"/>
    <x v="7"/>
    <s v="Cisco SPA301"/>
    <n v="280.78200000000004"/>
    <n v="3"/>
    <n v="0.4"/>
    <n v="-46.797000000000025"/>
    <s v="Chuck Magee"/>
    <s v="No"/>
    <s v="2018 / 09"/>
  </r>
  <r>
    <n v="872"/>
    <x v="408"/>
    <x v="324"/>
    <d v="2017-10-20T00:00:00"/>
    <x v="2"/>
    <x v="14"/>
    <x v="14"/>
    <x v="0"/>
    <s v="United States"/>
    <x v="3"/>
    <s v="New Hampshire"/>
    <n v="3301"/>
    <x v="3"/>
    <s v="OFF-PA-10003591"/>
    <x v="1"/>
    <x v="10"/>
    <s v="Southworth 100% Cotton The Best Paper"/>
    <n v="34.44"/>
    <n v="3"/>
    <n v="0"/>
    <n v="17.22"/>
    <s v="Chuck Magee"/>
    <s v="No"/>
    <s v="2017 / 10"/>
  </r>
  <r>
    <n v="873"/>
    <x v="409"/>
    <x v="325"/>
    <d v="2016-12-15T00:00:00"/>
    <x v="1"/>
    <x v="325"/>
    <x v="325"/>
    <x v="0"/>
    <s v="United States"/>
    <x v="20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s v="No"/>
    <s v="2016 / 12"/>
  </r>
  <r>
    <n v="874"/>
    <x v="409"/>
    <x v="325"/>
    <d v="2016-12-15T00:00:00"/>
    <x v="1"/>
    <x v="325"/>
    <x v="325"/>
    <x v="0"/>
    <s v="United States"/>
    <x v="20"/>
    <s v="New York"/>
    <n v="10009"/>
    <x v="3"/>
    <s v="OFF-BI-10000315"/>
    <x v="1"/>
    <x v="8"/>
    <s v="Poly Designer Cover &amp; Back"/>
    <n v="106.34399999999999"/>
    <n v="7"/>
    <n v="0.2"/>
    <n v="37.220399999999998"/>
    <s v="Chuck Magee"/>
    <s v="No"/>
    <s v="2016 / 12"/>
  </r>
  <r>
    <n v="875"/>
    <x v="410"/>
    <x v="326"/>
    <d v="2019-08-29T00:00:00"/>
    <x v="1"/>
    <x v="315"/>
    <x v="315"/>
    <x v="0"/>
    <s v="United States"/>
    <x v="35"/>
    <s v="North Carolina"/>
    <n v="28205"/>
    <x v="0"/>
    <s v="OFF-PA-10001790"/>
    <x v="1"/>
    <x v="10"/>
    <s v="Xerox 1910"/>
    <n v="192.16000000000003"/>
    <n v="5"/>
    <n v="0.2"/>
    <n v="67.255999999999986"/>
    <s v="Cassandra Brandow"/>
    <s v="No"/>
    <s v="2019 / 08"/>
  </r>
  <r>
    <n v="876"/>
    <x v="411"/>
    <x v="327"/>
    <d v="2018-01-21T00:00:00"/>
    <x v="1"/>
    <x v="254"/>
    <x v="254"/>
    <x v="2"/>
    <s v="United States"/>
    <x v="3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s v="Yes"/>
    <s v="2018 / 01"/>
  </r>
  <r>
    <n v="877"/>
    <x v="411"/>
    <x v="327"/>
    <d v="2018-01-21T00:00:00"/>
    <x v="1"/>
    <x v="254"/>
    <x v="254"/>
    <x v="2"/>
    <s v="United States"/>
    <x v="3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s v="Chuck Magee"/>
    <s v="Yes"/>
    <s v="2018 / 01"/>
  </r>
  <r>
    <n v="878"/>
    <x v="411"/>
    <x v="327"/>
    <d v="2018-01-21T00:00:00"/>
    <x v="1"/>
    <x v="254"/>
    <x v="254"/>
    <x v="2"/>
    <s v="United States"/>
    <x v="3"/>
    <s v="New Hampshire"/>
    <n v="3301"/>
    <x v="3"/>
    <s v="TEC-AC-10002049"/>
    <x v="2"/>
    <x v="11"/>
    <s v="Logitech G19 Programmable Gaming Keyboard"/>
    <n v="371.96999999999997"/>
    <n v="3"/>
    <n v="0"/>
    <n v="66.954599999999971"/>
    <s v="Chuck Magee"/>
    <s v="Yes"/>
    <s v="2018 / 01"/>
  </r>
  <r>
    <n v="879"/>
    <x v="412"/>
    <x v="328"/>
    <d v="2016-09-21T00:00:00"/>
    <x v="1"/>
    <x v="326"/>
    <x v="326"/>
    <x v="2"/>
    <s v="United States"/>
    <x v="10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s v="No"/>
    <s v="2016 / 09"/>
  </r>
  <r>
    <n v="880"/>
    <x v="413"/>
    <x v="329"/>
    <d v="2019-12-02T00:00:00"/>
    <x v="0"/>
    <x v="6"/>
    <x v="6"/>
    <x v="2"/>
    <s v="United States"/>
    <x v="20"/>
    <s v="New York"/>
    <n v="10024"/>
    <x v="3"/>
    <s v="OFF-BI-10003984"/>
    <x v="1"/>
    <x v="8"/>
    <s v="Lock-Up Easel 'Spel-Binder'"/>
    <n v="68.472000000000008"/>
    <n v="3"/>
    <n v="0.2"/>
    <n v="23.109299999999998"/>
    <s v="Chuck Magee"/>
    <s v="No"/>
    <s v="2019 / 11"/>
  </r>
  <r>
    <n v="881"/>
    <x v="413"/>
    <x v="329"/>
    <d v="2019-12-02T00:00:00"/>
    <x v="0"/>
    <x v="6"/>
    <x v="6"/>
    <x v="2"/>
    <s v="United States"/>
    <x v="20"/>
    <s v="New York"/>
    <n v="10024"/>
    <x v="3"/>
    <s v="FUR-CH-10004287"/>
    <x v="0"/>
    <x v="1"/>
    <s v="SAFCO Arco Folding Chair"/>
    <n v="1242.8999999999999"/>
    <n v="5"/>
    <n v="0.1"/>
    <n v="262.38999999999987"/>
    <s v="Chuck Magee"/>
    <s v="No"/>
    <s v="2019 / 11"/>
  </r>
  <r>
    <n v="882"/>
    <x v="414"/>
    <x v="330"/>
    <d v="2017-10-13T00:00:00"/>
    <x v="1"/>
    <x v="54"/>
    <x v="54"/>
    <x v="0"/>
    <s v="United States"/>
    <x v="24"/>
    <s v="Virginia"/>
    <n v="22153"/>
    <x v="0"/>
    <s v="OFF-ST-10001321"/>
    <x v="1"/>
    <x v="4"/>
    <s v="Decoflex Hanging Personal Folder File, Blue"/>
    <n v="30.84"/>
    <n v="2"/>
    <n v="0"/>
    <n v="8.3268000000000022"/>
    <s v="Cassandra Brandow"/>
    <s v="No"/>
    <s v="2017 / 10"/>
  </r>
  <r>
    <n v="883"/>
    <x v="415"/>
    <x v="331"/>
    <d v="2019-12-23T00:00:00"/>
    <x v="3"/>
    <x v="47"/>
    <x v="47"/>
    <x v="0"/>
    <s v="United States"/>
    <x v="8"/>
    <s v="California"/>
    <n v="94109"/>
    <x v="1"/>
    <s v="OFF-AR-10001118"/>
    <x v="1"/>
    <x v="6"/>
    <s v="Binney &amp; Smith Crayola Metallic Crayons, 16-Color Pack"/>
    <n v="13.48"/>
    <n v="4"/>
    <n v="0"/>
    <n v="5.9312000000000014"/>
    <s v="Anna Andreadi"/>
    <s v="No"/>
    <s v="2019 / 12"/>
  </r>
  <r>
    <n v="884"/>
    <x v="416"/>
    <x v="332"/>
    <d v="2018-10-24T00:00:00"/>
    <x v="2"/>
    <x v="327"/>
    <x v="327"/>
    <x v="2"/>
    <s v="United States"/>
    <x v="66"/>
    <s v="Michigan"/>
    <n v="48227"/>
    <x v="2"/>
    <s v="FUR-FU-10000732"/>
    <x v="0"/>
    <x v="5"/>
    <s v="Eldon 200 Class Desk Accessories"/>
    <n v="31.400000000000002"/>
    <n v="5"/>
    <n v="0"/>
    <n v="10.047999999999998"/>
    <s v="Kelly Williams"/>
    <s v="No"/>
    <s v="2018 / 10"/>
  </r>
  <r>
    <n v="885"/>
    <x v="417"/>
    <x v="333"/>
    <d v="2016-05-04T00:00:00"/>
    <x v="1"/>
    <x v="328"/>
    <x v="328"/>
    <x v="0"/>
    <s v="United States"/>
    <x v="30"/>
    <s v="New York"/>
    <n v="14609"/>
    <x v="3"/>
    <s v="FUR-FU-10001424"/>
    <x v="0"/>
    <x v="5"/>
    <s v="Dax Clear Box Frame"/>
    <n v="17.46"/>
    <n v="2"/>
    <n v="0"/>
    <n v="5.936399999999999"/>
    <s v="Chuck Magee"/>
    <s v="No"/>
    <s v="2016 / 04"/>
  </r>
  <r>
    <n v="886"/>
    <x v="418"/>
    <x v="334"/>
    <d v="2017-04-28T00:00:00"/>
    <x v="0"/>
    <x v="329"/>
    <x v="329"/>
    <x v="1"/>
    <s v="United States"/>
    <x v="1"/>
    <s v="California"/>
    <n v="90045"/>
    <x v="1"/>
    <s v="OFF-BI-10002071"/>
    <x v="1"/>
    <x v="8"/>
    <s v="Fellowes Black Plastic Comb Bindings"/>
    <n v="13.943999999999999"/>
    <n v="3"/>
    <n v="0.2"/>
    <n v="4.5317999999999996"/>
    <s v="Anna Andreadi"/>
    <s v="Yes"/>
    <s v="2017 / 04"/>
  </r>
  <r>
    <n v="887"/>
    <x v="419"/>
    <x v="335"/>
    <d v="2019-07-02T00:00:00"/>
    <x v="1"/>
    <x v="220"/>
    <x v="220"/>
    <x v="0"/>
    <s v="United States"/>
    <x v="70"/>
    <s v="California"/>
    <n v="92105"/>
    <x v="1"/>
    <s v="OFF-ST-10002486"/>
    <x v="1"/>
    <x v="4"/>
    <s v="Eldon Shelf Savers Cubes and Bins"/>
    <n v="83.76"/>
    <n v="12"/>
    <n v="0"/>
    <n v="1.6751999999999967"/>
    <s v="Anna Andreadi"/>
    <s v="No"/>
    <s v="2019 / 06"/>
  </r>
  <r>
    <n v="888"/>
    <x v="420"/>
    <x v="336"/>
    <d v="2019-10-19T00:00:00"/>
    <x v="1"/>
    <x v="330"/>
    <x v="330"/>
    <x v="2"/>
    <s v="United States"/>
    <x v="29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s v="No"/>
    <s v="2019 / 10"/>
  </r>
  <r>
    <n v="889"/>
    <x v="421"/>
    <x v="337"/>
    <d v="2016-12-16T00:00:00"/>
    <x v="1"/>
    <x v="316"/>
    <x v="316"/>
    <x v="1"/>
    <s v="United States"/>
    <x v="8"/>
    <s v="California"/>
    <n v="94122"/>
    <x v="1"/>
    <s v="OFF-PA-10003845"/>
    <x v="1"/>
    <x v="10"/>
    <s v="Xerox 1987"/>
    <n v="34.68"/>
    <n v="6"/>
    <n v="0"/>
    <n v="16.993200000000002"/>
    <s v="Anna Andreadi"/>
    <s v="No"/>
    <s v="2016 / 12"/>
  </r>
  <r>
    <n v="890"/>
    <x v="422"/>
    <x v="308"/>
    <d v="2019-06-26T00:00:00"/>
    <x v="1"/>
    <x v="188"/>
    <x v="188"/>
    <x v="0"/>
    <s v="United States"/>
    <x v="106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s v="Chuck Magee"/>
    <s v="No"/>
    <s v="2019 / 06"/>
  </r>
  <r>
    <n v="891"/>
    <x v="422"/>
    <x v="308"/>
    <d v="2019-06-26T00:00:00"/>
    <x v="1"/>
    <x v="188"/>
    <x v="188"/>
    <x v="0"/>
    <s v="United States"/>
    <x v="106"/>
    <s v="New York"/>
    <n v="10801"/>
    <x v="3"/>
    <s v="OFF-BI-10001098"/>
    <x v="1"/>
    <x v="8"/>
    <s v="Acco D-Ring Binder w/DublLock"/>
    <n v="51.311999999999998"/>
    <n v="3"/>
    <n v="0.2"/>
    <n v="18.600599999999996"/>
    <s v="Chuck Magee"/>
    <s v="No"/>
    <s v="2019 / 06"/>
  </r>
  <r>
    <n v="892"/>
    <x v="423"/>
    <x v="335"/>
    <d v="2019-06-27T00:00:00"/>
    <x v="2"/>
    <x v="274"/>
    <x v="274"/>
    <x v="2"/>
    <s v="United States"/>
    <x v="66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s v="Kelly Williams"/>
    <s v="No"/>
    <s v="2019 / 06"/>
  </r>
  <r>
    <n v="893"/>
    <x v="423"/>
    <x v="335"/>
    <d v="2019-06-27T00:00:00"/>
    <x v="2"/>
    <x v="274"/>
    <x v="274"/>
    <x v="2"/>
    <s v="United States"/>
    <x v="66"/>
    <s v="Michigan"/>
    <n v="48227"/>
    <x v="2"/>
    <s v="OFF-AR-10003158"/>
    <x v="1"/>
    <x v="6"/>
    <s v="Fluorescent Highlighters by Dixon"/>
    <n v="15.92"/>
    <n v="4"/>
    <n v="0"/>
    <n v="5.4127999999999989"/>
    <s v="Kelly Williams"/>
    <s v="No"/>
    <s v="2019 / 06"/>
  </r>
  <r>
    <n v="894"/>
    <x v="423"/>
    <x v="335"/>
    <d v="2019-06-27T00:00:00"/>
    <x v="2"/>
    <x v="274"/>
    <x v="274"/>
    <x v="2"/>
    <s v="United States"/>
    <x v="66"/>
    <s v="Michigan"/>
    <n v="48227"/>
    <x v="2"/>
    <s v="TEC-PH-10002660"/>
    <x v="2"/>
    <x v="7"/>
    <s v="Nortel Networks T7316 E Nt8 B27"/>
    <n v="543.91999999999996"/>
    <n v="8"/>
    <n v="0"/>
    <n v="135.98000000000002"/>
    <s v="Kelly Williams"/>
    <s v="No"/>
    <s v="2019 / 06"/>
  </r>
  <r>
    <n v="895"/>
    <x v="424"/>
    <x v="338"/>
    <d v="2018-11-12T00:00:00"/>
    <x v="2"/>
    <x v="331"/>
    <x v="331"/>
    <x v="1"/>
    <s v="United States"/>
    <x v="8"/>
    <s v="California"/>
    <n v="94122"/>
    <x v="1"/>
    <s v="OFF-ST-10002205"/>
    <x v="1"/>
    <x v="4"/>
    <s v="File Shuttle I and Handi-File"/>
    <n v="155.82000000000002"/>
    <n v="7"/>
    <n v="0"/>
    <n v="42.071400000000011"/>
    <s v="Anna Andreadi"/>
    <s v="No"/>
    <s v="2018 / 11"/>
  </r>
  <r>
    <n v="896"/>
    <x v="424"/>
    <x v="338"/>
    <d v="2018-11-12T00:00:00"/>
    <x v="2"/>
    <x v="331"/>
    <x v="331"/>
    <x v="1"/>
    <s v="United States"/>
    <x v="8"/>
    <s v="California"/>
    <n v="94122"/>
    <x v="1"/>
    <s v="OFF-BI-10003364"/>
    <x v="1"/>
    <x v="8"/>
    <s v="Binding Machine Supplies"/>
    <n v="70.00800000000001"/>
    <n v="3"/>
    <n v="0.2"/>
    <n v="24.502800000000001"/>
    <s v="Anna Andreadi"/>
    <s v="No"/>
    <s v="2018 / 11"/>
  </r>
  <r>
    <n v="897"/>
    <x v="425"/>
    <x v="339"/>
    <d v="2018-10-06T00:00:00"/>
    <x v="0"/>
    <x v="332"/>
    <x v="332"/>
    <x v="0"/>
    <s v="United States"/>
    <x v="12"/>
    <s v="Texas"/>
    <n v="77095"/>
    <x v="2"/>
    <s v="OFF-EN-10001099"/>
    <x v="1"/>
    <x v="12"/>
    <s v="Staple envelope"/>
    <n v="15.648"/>
    <n v="2"/>
    <n v="0.2"/>
    <n v="5.0855999999999986"/>
    <s v="Kelly Williams"/>
    <s v="No"/>
    <s v="2018 / 10"/>
  </r>
  <r>
    <n v="898"/>
    <x v="426"/>
    <x v="340"/>
    <d v="2016-09-15T00:00:00"/>
    <x v="1"/>
    <x v="333"/>
    <x v="333"/>
    <x v="0"/>
    <s v="United States"/>
    <x v="66"/>
    <s v="Michigan"/>
    <n v="48227"/>
    <x v="2"/>
    <s v="OFF-LA-10003923"/>
    <x v="1"/>
    <x v="2"/>
    <s v="Alphabetical Labels for Top Tab Filing"/>
    <n v="103.60000000000001"/>
    <n v="7"/>
    <n v="0"/>
    <n v="51.800000000000004"/>
    <s v="Kelly Williams"/>
    <s v="No"/>
    <s v="2016 / 09"/>
  </r>
  <r>
    <n v="899"/>
    <x v="427"/>
    <x v="341"/>
    <d v="2019-10-31T00:00:00"/>
    <x v="0"/>
    <x v="334"/>
    <x v="334"/>
    <x v="1"/>
    <s v="United States"/>
    <x v="109"/>
    <s v="New York"/>
    <n v="13021"/>
    <x v="3"/>
    <s v="OFF-PA-10002250"/>
    <x v="1"/>
    <x v="10"/>
    <s v="Things To Do Today Pad"/>
    <n v="46.96"/>
    <n v="8"/>
    <n v="0"/>
    <n v="22.540800000000001"/>
    <s v="Chuck Magee"/>
    <s v="No"/>
    <s v="2019 / 10"/>
  </r>
  <r>
    <n v="900"/>
    <x v="428"/>
    <x v="342"/>
    <d v="2018-04-12T00:00:00"/>
    <x v="2"/>
    <x v="335"/>
    <x v="335"/>
    <x v="1"/>
    <s v="United States"/>
    <x v="24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s v="Chuck Magee"/>
    <s v="No"/>
    <s v="2018 / 04"/>
  </r>
  <r>
    <n v="901"/>
    <x v="429"/>
    <x v="343"/>
    <d v="2019-11-13T00:00:00"/>
    <x v="2"/>
    <x v="143"/>
    <x v="143"/>
    <x v="0"/>
    <s v="United States"/>
    <x v="164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s v="Kelly Williams"/>
    <s v="No"/>
    <s v="2019 / 11"/>
  </r>
  <r>
    <n v="902"/>
    <x v="429"/>
    <x v="343"/>
    <d v="2019-11-13T00:00:00"/>
    <x v="2"/>
    <x v="143"/>
    <x v="143"/>
    <x v="0"/>
    <s v="United States"/>
    <x v="164"/>
    <s v="Texas"/>
    <n v="75043"/>
    <x v="2"/>
    <s v="OFF-BI-10001510"/>
    <x v="1"/>
    <x v="8"/>
    <s v="Deluxe Heavy-Duty Vinyl Round Ring Binder"/>
    <n v="18.335999999999999"/>
    <n v="4"/>
    <n v="0.8"/>
    <n v="-32.088000000000008"/>
    <s v="Kelly Williams"/>
    <s v="No"/>
    <s v="2019 / 11"/>
  </r>
  <r>
    <n v="903"/>
    <x v="430"/>
    <x v="175"/>
    <d v="2019-09-17T00:00:00"/>
    <x v="2"/>
    <x v="72"/>
    <x v="72"/>
    <x v="0"/>
    <s v="United States"/>
    <x v="22"/>
    <s v="Illinois"/>
    <n v="60653"/>
    <x v="2"/>
    <s v="TEC-PH-10004536"/>
    <x v="2"/>
    <x v="7"/>
    <s v="Avaya 5420 Digital phone"/>
    <n v="323.97600000000006"/>
    <n v="3"/>
    <n v="0.2"/>
    <n v="20.248499999999993"/>
    <s v="Kelly Williams"/>
    <s v="No"/>
    <s v="2019 / 09"/>
  </r>
  <r>
    <n v="904"/>
    <x v="431"/>
    <x v="143"/>
    <d v="2018-04-12T00:00:00"/>
    <x v="1"/>
    <x v="95"/>
    <x v="95"/>
    <x v="0"/>
    <s v="United States"/>
    <x v="1"/>
    <s v="California"/>
    <n v="90032"/>
    <x v="1"/>
    <s v="OFF-PA-10002947"/>
    <x v="1"/>
    <x v="10"/>
    <s v="Xerox 1923"/>
    <n v="20.04"/>
    <n v="3"/>
    <n v="0"/>
    <n v="9.6191999999999993"/>
    <s v="Anna Andreadi"/>
    <s v="Yes"/>
    <s v="2018 / 04"/>
  </r>
  <r>
    <n v="905"/>
    <x v="431"/>
    <x v="143"/>
    <d v="2018-04-12T00:00:00"/>
    <x v="1"/>
    <x v="95"/>
    <x v="95"/>
    <x v="0"/>
    <s v="United States"/>
    <x v="1"/>
    <s v="California"/>
    <n v="90032"/>
    <x v="1"/>
    <s v="OFF-ST-10002583"/>
    <x v="1"/>
    <x v="4"/>
    <s v="Fellowes Neat Ideas Storage Cubes"/>
    <n v="64.959999999999994"/>
    <n v="2"/>
    <n v="0"/>
    <n v="2.598399999999998"/>
    <s v="Anna Andreadi"/>
    <s v="Yes"/>
    <s v="2018 / 04"/>
  </r>
  <r>
    <n v="906"/>
    <x v="431"/>
    <x v="143"/>
    <d v="2018-04-12T00:00:00"/>
    <x v="1"/>
    <x v="95"/>
    <x v="95"/>
    <x v="0"/>
    <s v="United States"/>
    <x v="1"/>
    <s v="California"/>
    <n v="90032"/>
    <x v="1"/>
    <s v="OFF-PA-10000019"/>
    <x v="1"/>
    <x v="10"/>
    <s v="Xerox 1931"/>
    <n v="12.96"/>
    <n v="2"/>
    <n v="0"/>
    <n v="6.2208000000000006"/>
    <s v="Anna Andreadi"/>
    <s v="Yes"/>
    <s v="2018 / 04"/>
  </r>
  <r>
    <n v="907"/>
    <x v="432"/>
    <x v="247"/>
    <d v="2020-01-03T00:00:00"/>
    <x v="1"/>
    <x v="22"/>
    <x v="22"/>
    <x v="0"/>
    <s v="United States"/>
    <x v="20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s v="Chuck Magee"/>
    <s v="No"/>
    <s v="2019 / 12"/>
  </r>
  <r>
    <n v="908"/>
    <x v="432"/>
    <x v="247"/>
    <d v="2020-01-03T00:00:00"/>
    <x v="1"/>
    <x v="22"/>
    <x v="22"/>
    <x v="0"/>
    <s v="United States"/>
    <x v="20"/>
    <s v="New York"/>
    <n v="10009"/>
    <x v="3"/>
    <s v="TEC-PH-10004774"/>
    <x v="2"/>
    <x v="7"/>
    <s v="Gear Head AU3700S Headset"/>
    <n v="90.93"/>
    <n v="7"/>
    <n v="0"/>
    <n v="2.7278999999999964"/>
    <s v="Chuck Magee"/>
    <s v="No"/>
    <s v="2019 / 12"/>
  </r>
  <r>
    <n v="909"/>
    <x v="432"/>
    <x v="247"/>
    <d v="2020-01-03T00:00:00"/>
    <x v="1"/>
    <x v="22"/>
    <x v="22"/>
    <x v="0"/>
    <s v="United States"/>
    <x v="20"/>
    <s v="New York"/>
    <n v="10009"/>
    <x v="3"/>
    <s v="OFF-BI-10003684"/>
    <x v="1"/>
    <x v="8"/>
    <s v="Wilson Jones Legal Size Ring Binders"/>
    <n v="52.775999999999996"/>
    <n v="3"/>
    <n v="0.2"/>
    <n v="19.791"/>
    <s v="Chuck Magee"/>
    <s v="No"/>
    <s v="2019 / 12"/>
  </r>
  <r>
    <n v="910"/>
    <x v="433"/>
    <x v="264"/>
    <d v="2019-09-07T00:00:00"/>
    <x v="1"/>
    <x v="336"/>
    <x v="336"/>
    <x v="2"/>
    <s v="United States"/>
    <x v="25"/>
    <s v="Michigan"/>
    <n v="49201"/>
    <x v="2"/>
    <s v="TEC-PH-10001494"/>
    <x v="2"/>
    <x v="7"/>
    <s v="Polycom CX600 IP Phone VoIP phone"/>
    <n v="1199.8"/>
    <n v="4"/>
    <n v="0"/>
    <n v="323.94600000000003"/>
    <s v="Kelly Williams"/>
    <s v="No"/>
    <s v="2019 / 09"/>
  </r>
  <r>
    <n v="911"/>
    <x v="433"/>
    <x v="264"/>
    <d v="2019-09-07T00:00:00"/>
    <x v="1"/>
    <x v="336"/>
    <x v="336"/>
    <x v="2"/>
    <s v="United States"/>
    <x v="25"/>
    <s v="Michigan"/>
    <n v="49201"/>
    <x v="2"/>
    <s v="TEC-AC-10004666"/>
    <x v="2"/>
    <x v="11"/>
    <s v="Maxell iVDR EX 500GB Cartridge"/>
    <n v="1928.7800000000002"/>
    <n v="7"/>
    <n v="0"/>
    <n v="829.37540000000024"/>
    <s v="Kelly Williams"/>
    <s v="No"/>
    <s v="2019 / 09"/>
  </r>
  <r>
    <n v="912"/>
    <x v="433"/>
    <x v="264"/>
    <d v="2019-09-07T00:00:00"/>
    <x v="1"/>
    <x v="336"/>
    <x v="336"/>
    <x v="2"/>
    <s v="United States"/>
    <x v="25"/>
    <s v="Michigan"/>
    <n v="49201"/>
    <x v="2"/>
    <s v="OFF-ST-10003816"/>
    <x v="1"/>
    <x v="4"/>
    <s v="Fellowes High-Stak Drawer Files"/>
    <n v="352.38"/>
    <n v="2"/>
    <n v="0"/>
    <n v="81.047399999999982"/>
    <s v="Kelly Williams"/>
    <s v="No"/>
    <s v="2019 / 09"/>
  </r>
  <r>
    <n v="913"/>
    <x v="434"/>
    <x v="70"/>
    <d v="2017-06-07T00:00:00"/>
    <x v="1"/>
    <x v="337"/>
    <x v="337"/>
    <x v="2"/>
    <s v="United States"/>
    <x v="165"/>
    <s v="Connecticut"/>
    <n v="6360"/>
    <x v="3"/>
    <s v="FUR-FU-10001935"/>
    <x v="0"/>
    <x v="5"/>
    <s v="3M Hangers With Command Adhesive"/>
    <n v="22.200000000000003"/>
    <n v="6"/>
    <n v="0"/>
    <n v="9.1020000000000021"/>
    <s v="Chuck Magee"/>
    <s v="No"/>
    <s v="2017 / 05"/>
  </r>
  <r>
    <n v="914"/>
    <x v="435"/>
    <x v="344"/>
    <d v="2019-11-29T00:00:00"/>
    <x v="2"/>
    <x v="312"/>
    <x v="312"/>
    <x v="1"/>
    <s v="United States"/>
    <x v="158"/>
    <s v="Wisconsin"/>
    <n v="53209"/>
    <x v="2"/>
    <s v="FUR-FU-10004091"/>
    <x v="0"/>
    <x v="5"/>
    <s v="Howard Miller 13&quot; Diameter Goldtone Round Wall Clock"/>
    <n v="46.94"/>
    <n v="1"/>
    <n v="0"/>
    <n v="19.2454"/>
    <s v="Kelly Williams"/>
    <s v="Yes"/>
    <s v="2019 / 11"/>
  </r>
  <r>
    <n v="915"/>
    <x v="435"/>
    <x v="344"/>
    <d v="2019-11-29T00:00:00"/>
    <x v="2"/>
    <x v="312"/>
    <x v="312"/>
    <x v="1"/>
    <s v="United States"/>
    <x v="158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s v="Kelly Williams"/>
    <s v="Yes"/>
    <s v="2019 / 11"/>
  </r>
  <r>
    <n v="916"/>
    <x v="436"/>
    <x v="345"/>
    <d v="2016-06-21T00:00:00"/>
    <x v="1"/>
    <x v="126"/>
    <x v="126"/>
    <x v="1"/>
    <s v="United States"/>
    <x v="52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s v="No"/>
    <s v="2016 / 06"/>
  </r>
  <r>
    <n v="917"/>
    <x v="436"/>
    <x v="345"/>
    <d v="2016-06-21T00:00:00"/>
    <x v="1"/>
    <x v="126"/>
    <x v="126"/>
    <x v="1"/>
    <s v="United States"/>
    <x v="52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s v="Kelly Williams"/>
    <s v="No"/>
    <s v="2016 / 06"/>
  </r>
  <r>
    <n v="918"/>
    <x v="436"/>
    <x v="345"/>
    <d v="2016-06-21T00:00:00"/>
    <x v="1"/>
    <x v="126"/>
    <x v="126"/>
    <x v="1"/>
    <s v="United States"/>
    <x v="52"/>
    <s v="Texas"/>
    <n v="78207"/>
    <x v="2"/>
    <s v="OFF-BI-10002706"/>
    <x v="1"/>
    <x v="8"/>
    <s v="Avery Premier Heavy-Duty Binder with Round Locking Rings"/>
    <n v="8.5679999999999978"/>
    <n v="3"/>
    <n v="0.8"/>
    <n v="-14.5656"/>
    <s v="Kelly Williams"/>
    <s v="No"/>
    <s v="2016 / 06"/>
  </r>
  <r>
    <n v="919"/>
    <x v="437"/>
    <x v="346"/>
    <d v="2018-03-11T00:00:00"/>
    <x v="1"/>
    <x v="338"/>
    <x v="338"/>
    <x v="1"/>
    <s v="United States"/>
    <x v="61"/>
    <s v="Texas"/>
    <n v="75220"/>
    <x v="2"/>
    <s v="OFF-EN-10000056"/>
    <x v="1"/>
    <x v="12"/>
    <s v="Cameo Buff Policy Envelopes"/>
    <n v="149.352"/>
    <n v="3"/>
    <n v="0.2"/>
    <n v="50.40629999999998"/>
    <s v="Kelly Williams"/>
    <s v="No"/>
    <s v="2018 / 03"/>
  </r>
  <r>
    <n v="920"/>
    <x v="437"/>
    <x v="346"/>
    <d v="2018-03-11T00:00:00"/>
    <x v="1"/>
    <x v="338"/>
    <x v="338"/>
    <x v="1"/>
    <s v="United States"/>
    <x v="61"/>
    <s v="Texas"/>
    <n v="75220"/>
    <x v="2"/>
    <s v="OFF-ST-10001558"/>
    <x v="1"/>
    <x v="4"/>
    <s v="Acco Perma 4000 Stacking Storage Drawers"/>
    <n v="12.991999999999999"/>
    <n v="1"/>
    <n v="0.2"/>
    <n v="-0.81199999999999983"/>
    <s v="Kelly Williams"/>
    <s v="No"/>
    <s v="2018 / 03"/>
  </r>
  <r>
    <n v="921"/>
    <x v="438"/>
    <x v="29"/>
    <d v="2016-12-12T00:00:00"/>
    <x v="1"/>
    <x v="116"/>
    <x v="116"/>
    <x v="0"/>
    <s v="United States"/>
    <x v="166"/>
    <s v="Virginia"/>
    <n v="22304"/>
    <x v="0"/>
    <s v="OFF-ST-10002444"/>
    <x v="1"/>
    <x v="4"/>
    <s v="Recycled Eldon Regeneration Jumbo File"/>
    <n v="24.56"/>
    <n v="2"/>
    <n v="0"/>
    <n v="6.8767999999999994"/>
    <s v="Cassandra Brandow"/>
    <s v="No"/>
    <s v="2016 / 12"/>
  </r>
  <r>
    <n v="922"/>
    <x v="439"/>
    <x v="347"/>
    <d v="2017-04-15T00:00:00"/>
    <x v="1"/>
    <x v="339"/>
    <x v="339"/>
    <x v="0"/>
    <s v="United States"/>
    <x v="20"/>
    <s v="New York"/>
    <n v="10009"/>
    <x v="3"/>
    <s v="TEC-AC-10002473"/>
    <x v="2"/>
    <x v="11"/>
    <s v="Maxell 4.7GB DVD-R"/>
    <n v="85.14"/>
    <n v="3"/>
    <n v="0"/>
    <n v="34.907399999999996"/>
    <s v="Chuck Magee"/>
    <s v="No"/>
    <s v="2017 / 04"/>
  </r>
  <r>
    <n v="923"/>
    <x v="439"/>
    <x v="347"/>
    <d v="2017-04-15T00:00:00"/>
    <x v="1"/>
    <x v="339"/>
    <x v="339"/>
    <x v="0"/>
    <s v="United States"/>
    <x v="20"/>
    <s v="New York"/>
    <n v="10009"/>
    <x v="3"/>
    <s v="TEC-PH-10004531"/>
    <x v="2"/>
    <x v="7"/>
    <s v="OtterBox Commuter Series Case - iPhone 5 &amp; 5s"/>
    <n v="21.99"/>
    <n v="1"/>
    <n v="0"/>
    <n v="10.555199999999999"/>
    <s v="Chuck Magee"/>
    <s v="No"/>
    <s v="2017 / 04"/>
  </r>
  <r>
    <n v="924"/>
    <x v="439"/>
    <x v="347"/>
    <d v="2017-04-15T00:00:00"/>
    <x v="1"/>
    <x v="339"/>
    <x v="339"/>
    <x v="0"/>
    <s v="United States"/>
    <x v="20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s v="Chuck Magee"/>
    <s v="No"/>
    <s v="2017 / 04"/>
  </r>
  <r>
    <n v="925"/>
    <x v="440"/>
    <x v="306"/>
    <d v="2018-09-20T00:00:00"/>
    <x v="1"/>
    <x v="340"/>
    <x v="340"/>
    <x v="1"/>
    <s v="United States"/>
    <x v="20"/>
    <s v="New York"/>
    <n v="10011"/>
    <x v="3"/>
    <s v="OFF-BI-10003650"/>
    <x v="1"/>
    <x v="8"/>
    <s v="GBC DocuBind 300 Electric Binding Machine"/>
    <n v="841.5680000000001"/>
    <n v="2"/>
    <n v="0.2"/>
    <n v="294.54879999999991"/>
    <s v="Chuck Magee"/>
    <s v="No"/>
    <s v="2018 / 09"/>
  </r>
  <r>
    <n v="926"/>
    <x v="441"/>
    <x v="103"/>
    <d v="2016-09-16T00:00:00"/>
    <x v="2"/>
    <x v="341"/>
    <x v="341"/>
    <x v="0"/>
    <s v="United States"/>
    <x v="10"/>
    <s v="Pennsylvania"/>
    <n v="19143"/>
    <x v="3"/>
    <s v="OFF-PA-10003543"/>
    <x v="1"/>
    <x v="10"/>
    <s v="Xerox 1985"/>
    <n v="15.552000000000003"/>
    <n v="3"/>
    <n v="0.2"/>
    <n v="5.4432"/>
    <s v="Chuck Magee"/>
    <s v="No"/>
    <s v="2016 / 09"/>
  </r>
  <r>
    <n v="927"/>
    <x v="441"/>
    <x v="103"/>
    <d v="2016-09-16T00:00:00"/>
    <x v="2"/>
    <x v="341"/>
    <x v="341"/>
    <x v="0"/>
    <s v="United States"/>
    <x v="10"/>
    <s v="Pennsylvania"/>
    <n v="19143"/>
    <x v="3"/>
    <s v="TEC-AC-10004353"/>
    <x v="2"/>
    <x v="11"/>
    <s v="Hypercom P1300 Pinpad"/>
    <n v="252.00000000000003"/>
    <n v="5"/>
    <n v="0.2"/>
    <n v="53.550000000000004"/>
    <s v="Chuck Magee"/>
    <s v="No"/>
    <s v="2016 / 09"/>
  </r>
  <r>
    <n v="928"/>
    <x v="442"/>
    <x v="348"/>
    <d v="2017-10-09T00:00:00"/>
    <x v="1"/>
    <x v="342"/>
    <x v="342"/>
    <x v="2"/>
    <s v="United States"/>
    <x v="24"/>
    <s v="Virginia"/>
    <n v="22153"/>
    <x v="0"/>
    <s v="OFF-AR-10000658"/>
    <x v="1"/>
    <x v="6"/>
    <s v="Newell 324"/>
    <n v="46.2"/>
    <n v="4"/>
    <n v="0"/>
    <n v="12.936"/>
    <s v="Cassandra Brandow"/>
    <s v="No"/>
    <s v="2017 / 10"/>
  </r>
  <r>
    <n v="929"/>
    <x v="442"/>
    <x v="348"/>
    <d v="2017-10-09T00:00:00"/>
    <x v="1"/>
    <x v="342"/>
    <x v="342"/>
    <x v="2"/>
    <s v="United States"/>
    <x v="24"/>
    <s v="Virginia"/>
    <n v="22153"/>
    <x v="0"/>
    <s v="OFF-AP-10000696"/>
    <x v="1"/>
    <x v="9"/>
    <s v="Holmes Odor Grabber"/>
    <n v="28.84"/>
    <n v="2"/>
    <n v="0"/>
    <n v="9.517199999999999"/>
    <s v="Cassandra Brandow"/>
    <s v="No"/>
    <s v="2017 / 10"/>
  </r>
  <r>
    <n v="930"/>
    <x v="443"/>
    <x v="349"/>
    <d v="2019-04-17T00:00:00"/>
    <x v="2"/>
    <x v="269"/>
    <x v="269"/>
    <x v="0"/>
    <s v="United States"/>
    <x v="167"/>
    <s v="Ohio"/>
    <n v="43615"/>
    <x v="3"/>
    <s v="OFF-AR-10003560"/>
    <x v="1"/>
    <x v="6"/>
    <s v="Zebra Zazzle Fluorescent Highlighters"/>
    <n v="14.592000000000002"/>
    <n v="3"/>
    <n v="0.2"/>
    <n v="2.5535999999999985"/>
    <s v="Chuck Magee"/>
    <s v="No"/>
    <s v="2019 / 04"/>
  </r>
  <r>
    <n v="931"/>
    <x v="443"/>
    <x v="349"/>
    <d v="2019-04-17T00:00:00"/>
    <x v="2"/>
    <x v="269"/>
    <x v="269"/>
    <x v="0"/>
    <s v="United States"/>
    <x v="167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s v="Chuck Magee"/>
    <s v="No"/>
    <s v="2019 / 04"/>
  </r>
  <r>
    <n v="932"/>
    <x v="443"/>
    <x v="349"/>
    <d v="2019-04-17T00:00:00"/>
    <x v="2"/>
    <x v="269"/>
    <x v="269"/>
    <x v="0"/>
    <s v="United States"/>
    <x v="167"/>
    <s v="Ohio"/>
    <n v="43615"/>
    <x v="3"/>
    <s v="OFF-PA-10004971"/>
    <x v="1"/>
    <x v="10"/>
    <s v="Xerox 196"/>
    <n v="13.872000000000002"/>
    <n v="3"/>
    <n v="0.2"/>
    <n v="5.0286000000000008"/>
    <s v="Chuck Magee"/>
    <s v="No"/>
    <s v="2019 / 04"/>
  </r>
  <r>
    <n v="933"/>
    <x v="444"/>
    <x v="264"/>
    <d v="2019-09-06T00:00:00"/>
    <x v="1"/>
    <x v="343"/>
    <x v="343"/>
    <x v="0"/>
    <s v="United States"/>
    <x v="10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s v="No"/>
    <s v="2019 / 09"/>
  </r>
  <r>
    <n v="934"/>
    <x v="445"/>
    <x v="23"/>
    <d v="2018-06-24T00:00:00"/>
    <x v="1"/>
    <x v="344"/>
    <x v="344"/>
    <x v="2"/>
    <s v="United States"/>
    <x v="10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s v="Chuck Magee"/>
    <s v="No"/>
    <s v="2018 / 06"/>
  </r>
  <r>
    <n v="935"/>
    <x v="445"/>
    <x v="23"/>
    <d v="2018-06-24T00:00:00"/>
    <x v="1"/>
    <x v="344"/>
    <x v="344"/>
    <x v="2"/>
    <s v="United States"/>
    <x v="10"/>
    <s v="Pennsylvania"/>
    <n v="19120"/>
    <x v="3"/>
    <s v="OFF-BI-10004826"/>
    <x v="1"/>
    <x v="8"/>
    <s v="JM Magazine Binder"/>
    <n v="29.718000000000007"/>
    <n v="6"/>
    <n v="0.7"/>
    <n v="-21.793199999999992"/>
    <s v="Chuck Magee"/>
    <s v="No"/>
    <s v="2018 / 06"/>
  </r>
  <r>
    <n v="936"/>
    <x v="445"/>
    <x v="23"/>
    <d v="2018-06-24T00:00:00"/>
    <x v="1"/>
    <x v="344"/>
    <x v="344"/>
    <x v="2"/>
    <s v="United States"/>
    <x v="10"/>
    <s v="Pennsylvania"/>
    <n v="19120"/>
    <x v="3"/>
    <s v="OFF-PA-10001870"/>
    <x v="1"/>
    <x v="10"/>
    <s v="Xerox 202"/>
    <n v="15.552000000000003"/>
    <n v="3"/>
    <n v="0.2"/>
    <n v="5.4432"/>
    <s v="Chuck Magee"/>
    <s v="No"/>
    <s v="2018 / 06"/>
  </r>
  <r>
    <n v="937"/>
    <x v="445"/>
    <x v="23"/>
    <d v="2018-06-24T00:00:00"/>
    <x v="1"/>
    <x v="344"/>
    <x v="344"/>
    <x v="2"/>
    <s v="United States"/>
    <x v="10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s v="Chuck Magee"/>
    <s v="No"/>
    <s v="2018 / 06"/>
  </r>
  <r>
    <n v="938"/>
    <x v="446"/>
    <x v="60"/>
    <d v="2019-11-06T00:00:00"/>
    <x v="2"/>
    <x v="19"/>
    <x v="19"/>
    <x v="1"/>
    <s v="United States"/>
    <x v="168"/>
    <s v="New Mexico"/>
    <n v="87401"/>
    <x v="1"/>
    <s v="TEC-AC-10003911"/>
    <x v="2"/>
    <x v="11"/>
    <s v="NETGEAR AC1750 Dual Band Gigabit Smart WiFi Router"/>
    <n v="159.99"/>
    <n v="1"/>
    <n v="0"/>
    <n v="54.396599999999992"/>
    <s v="Anna Andreadi"/>
    <s v="No"/>
    <s v="2019 / 11"/>
  </r>
  <r>
    <n v="939"/>
    <x v="447"/>
    <x v="350"/>
    <d v="2017-12-17T00:00:00"/>
    <x v="1"/>
    <x v="345"/>
    <x v="345"/>
    <x v="1"/>
    <s v="United States"/>
    <x v="169"/>
    <s v="California"/>
    <n v="92503"/>
    <x v="1"/>
    <s v="OFF-PA-10000289"/>
    <x v="1"/>
    <x v="10"/>
    <s v="Xerox 213"/>
    <n v="12.96"/>
    <n v="2"/>
    <n v="0"/>
    <n v="6.2208000000000006"/>
    <s v="Anna Andreadi"/>
    <s v="No"/>
    <s v="2017 / 12"/>
  </r>
  <r>
    <n v="940"/>
    <x v="447"/>
    <x v="350"/>
    <d v="2017-12-17T00:00:00"/>
    <x v="1"/>
    <x v="345"/>
    <x v="345"/>
    <x v="1"/>
    <s v="United States"/>
    <x v="169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s v="No"/>
    <s v="2017 / 12"/>
  </r>
  <r>
    <n v="941"/>
    <x v="448"/>
    <x v="351"/>
    <d v="2018-06-20T00:00:00"/>
    <x v="2"/>
    <x v="346"/>
    <x v="346"/>
    <x v="1"/>
    <s v="United States"/>
    <x v="8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s v="No"/>
    <s v="2018 / 06"/>
  </r>
  <r>
    <n v="942"/>
    <x v="449"/>
    <x v="180"/>
    <d v="2018-12-20T00:00:00"/>
    <x v="1"/>
    <x v="338"/>
    <x v="338"/>
    <x v="1"/>
    <s v="United States"/>
    <x v="170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s v="No"/>
    <s v="2018 / 12"/>
  </r>
  <r>
    <n v="943"/>
    <x v="449"/>
    <x v="180"/>
    <d v="2018-12-20T00:00:00"/>
    <x v="1"/>
    <x v="338"/>
    <x v="338"/>
    <x v="1"/>
    <s v="United States"/>
    <x v="170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s v="Anna Andreadi"/>
    <s v="No"/>
    <s v="2018 / 12"/>
  </r>
  <r>
    <n v="944"/>
    <x v="450"/>
    <x v="352"/>
    <d v="2017-06-03T00:00:00"/>
    <x v="1"/>
    <x v="139"/>
    <x v="139"/>
    <x v="0"/>
    <s v="United States"/>
    <x v="4"/>
    <s v="Washington"/>
    <n v="98105"/>
    <x v="1"/>
    <s v="OFF-PA-10004101"/>
    <x v="1"/>
    <x v="10"/>
    <s v="Xerox 1894"/>
    <n v="32.400000000000006"/>
    <n v="5"/>
    <n v="0"/>
    <n v="15.552000000000001"/>
    <s v="Anna Andreadi"/>
    <s v="No"/>
    <s v="2017 / 05"/>
  </r>
  <r>
    <n v="945"/>
    <x v="450"/>
    <x v="352"/>
    <d v="2017-06-03T00:00:00"/>
    <x v="1"/>
    <x v="139"/>
    <x v="139"/>
    <x v="0"/>
    <s v="United States"/>
    <x v="4"/>
    <s v="Washington"/>
    <n v="98105"/>
    <x v="1"/>
    <s v="OFF-ST-10001496"/>
    <x v="1"/>
    <x v="4"/>
    <s v="Standard Rollaway File with Lock"/>
    <n v="540.56999999999994"/>
    <n v="3"/>
    <n v="0"/>
    <n v="140.54820000000001"/>
    <s v="Anna Andreadi"/>
    <s v="No"/>
    <s v="2017 / 05"/>
  </r>
  <r>
    <n v="946"/>
    <x v="450"/>
    <x v="352"/>
    <d v="2017-06-03T00:00:00"/>
    <x v="1"/>
    <x v="139"/>
    <x v="139"/>
    <x v="0"/>
    <s v="United States"/>
    <x v="4"/>
    <s v="Washington"/>
    <n v="98105"/>
    <x v="1"/>
    <s v="OFF-BI-10002931"/>
    <x v="1"/>
    <x v="8"/>
    <s v="Avery Trapezoid Extra Heavy Duty 4&quot; Binders"/>
    <n v="167.76"/>
    <n v="5"/>
    <n v="0.2"/>
    <n v="62.91"/>
    <s v="Anna Andreadi"/>
    <s v="No"/>
    <s v="2017 / 05"/>
  </r>
  <r>
    <n v="947"/>
    <x v="451"/>
    <x v="353"/>
    <d v="2017-07-28T00:00:00"/>
    <x v="2"/>
    <x v="222"/>
    <x v="222"/>
    <x v="0"/>
    <s v="United States"/>
    <x v="123"/>
    <s v="Arizona"/>
    <n v="85204"/>
    <x v="1"/>
    <s v="FUR-TA-10002356"/>
    <x v="0"/>
    <x v="3"/>
    <s v="Bevis Boat-Shaped Conference Table"/>
    <n v="393.16500000000002"/>
    <n v="3"/>
    <n v="0.5"/>
    <n v="-204.44580000000005"/>
    <s v="Anna Andreadi"/>
    <s v="No"/>
    <s v="2017 / 07"/>
  </r>
  <r>
    <n v="948"/>
    <x v="452"/>
    <x v="354"/>
    <d v="2019-12-02T00:00:00"/>
    <x v="1"/>
    <x v="176"/>
    <x v="176"/>
    <x v="2"/>
    <s v="United States"/>
    <x v="10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s v="Chuck Magee"/>
    <s v="No"/>
    <s v="2019 / 11"/>
  </r>
  <r>
    <n v="949"/>
    <x v="452"/>
    <x v="354"/>
    <d v="2019-12-02T00:00:00"/>
    <x v="1"/>
    <x v="176"/>
    <x v="176"/>
    <x v="2"/>
    <s v="United States"/>
    <x v="10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s v="Chuck Magee"/>
    <s v="No"/>
    <s v="2019 / 11"/>
  </r>
  <r>
    <n v="950"/>
    <x v="452"/>
    <x v="354"/>
    <d v="2019-12-02T00:00:00"/>
    <x v="1"/>
    <x v="176"/>
    <x v="176"/>
    <x v="2"/>
    <s v="United States"/>
    <x v="10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s v="No"/>
    <s v="2019 / 11"/>
  </r>
  <r>
    <n v="951"/>
    <x v="452"/>
    <x v="354"/>
    <d v="2019-12-02T00:00:00"/>
    <x v="1"/>
    <x v="176"/>
    <x v="176"/>
    <x v="2"/>
    <s v="United States"/>
    <x v="10"/>
    <s v="Pennsylvania"/>
    <n v="19120"/>
    <x v="3"/>
    <s v="OFF-PA-10000788"/>
    <x v="1"/>
    <x v="10"/>
    <s v="Xerox 210"/>
    <n v="15.552000000000003"/>
    <n v="3"/>
    <n v="0.2"/>
    <n v="5.4432"/>
    <s v="Chuck Magee"/>
    <s v="No"/>
    <s v="2019 / 11"/>
  </r>
  <r>
    <n v="952"/>
    <x v="452"/>
    <x v="354"/>
    <d v="2019-12-02T00:00:00"/>
    <x v="1"/>
    <x v="176"/>
    <x v="176"/>
    <x v="2"/>
    <s v="United States"/>
    <x v="10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s v="Chuck Magee"/>
    <s v="No"/>
    <s v="2019 / 11"/>
  </r>
  <r>
    <n v="953"/>
    <x v="453"/>
    <x v="355"/>
    <d v="2019-04-07T00:00:00"/>
    <x v="1"/>
    <x v="347"/>
    <x v="347"/>
    <x v="0"/>
    <s v="United States"/>
    <x v="10"/>
    <s v="Pennsylvania"/>
    <n v="19143"/>
    <x v="3"/>
    <s v="FUR-FU-10001940"/>
    <x v="0"/>
    <x v="5"/>
    <s v="Staple-based wall hangings"/>
    <n v="25.472000000000001"/>
    <n v="4"/>
    <n v="0.2"/>
    <n v="7.6416000000000022"/>
    <s v="Chuck Magee"/>
    <s v="No"/>
    <s v="2019 / 04"/>
  </r>
  <r>
    <n v="954"/>
    <x v="454"/>
    <x v="116"/>
    <d v="2020-01-01T00:00:00"/>
    <x v="1"/>
    <x v="348"/>
    <x v="348"/>
    <x v="0"/>
    <s v="United States"/>
    <x v="171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s v="Kelly Williams"/>
    <s v="Yes"/>
    <s v="2019 / 12"/>
  </r>
  <r>
    <n v="955"/>
    <x v="454"/>
    <x v="116"/>
    <d v="2020-01-01T00:00:00"/>
    <x v="1"/>
    <x v="348"/>
    <x v="348"/>
    <x v="0"/>
    <s v="United States"/>
    <x v="171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s v="Kelly Williams"/>
    <s v="Yes"/>
    <s v="2019 / 12"/>
  </r>
  <r>
    <n v="956"/>
    <x v="455"/>
    <x v="329"/>
    <d v="2019-12-04T00:00:00"/>
    <x v="1"/>
    <x v="349"/>
    <x v="349"/>
    <x v="0"/>
    <s v="United States"/>
    <x v="25"/>
    <s v="Mississippi"/>
    <n v="39212"/>
    <x v="0"/>
    <s v="OFF-ST-10000604"/>
    <x v="1"/>
    <x v="4"/>
    <s v="Home/Office Personal File Carts"/>
    <n v="173.79999999999998"/>
    <n v="5"/>
    <n v="0"/>
    <n v="43.449999999999989"/>
    <s v="Cassandra Brandow"/>
    <s v="No"/>
    <s v="2019 / 11"/>
  </r>
  <r>
    <n v="957"/>
    <x v="456"/>
    <x v="356"/>
    <d v="2019-05-18T00:00:00"/>
    <x v="0"/>
    <x v="350"/>
    <x v="350"/>
    <x v="0"/>
    <s v="United States"/>
    <x v="42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s v="Anna Andreadi"/>
    <s v="No"/>
    <s v="2019 / 05"/>
  </r>
  <r>
    <n v="958"/>
    <x v="456"/>
    <x v="356"/>
    <d v="2019-05-18T00:00:00"/>
    <x v="0"/>
    <x v="350"/>
    <x v="350"/>
    <x v="0"/>
    <s v="United States"/>
    <x v="42"/>
    <s v="Arizona"/>
    <n v="85023"/>
    <x v="1"/>
    <s v="OFF-BI-10004465"/>
    <x v="1"/>
    <x v="8"/>
    <s v="Avery Durable Slant Ring Binders"/>
    <n v="4.7520000000000007"/>
    <n v="2"/>
    <n v="0.7"/>
    <n v="-3.1679999999999993"/>
    <s v="Anna Andreadi"/>
    <s v="No"/>
    <s v="2019 / 05"/>
  </r>
  <r>
    <n v="959"/>
    <x v="456"/>
    <x v="356"/>
    <d v="2019-05-18T00:00:00"/>
    <x v="0"/>
    <x v="350"/>
    <x v="350"/>
    <x v="0"/>
    <s v="United States"/>
    <x v="42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s v="No"/>
    <s v="2019 / 05"/>
  </r>
  <r>
    <n v="960"/>
    <x v="457"/>
    <x v="357"/>
    <d v="2017-09-22T00:00:00"/>
    <x v="3"/>
    <x v="351"/>
    <x v="351"/>
    <x v="0"/>
    <s v="United States"/>
    <x v="147"/>
    <s v="California"/>
    <n v="92054"/>
    <x v="1"/>
    <s v="FUR-FU-10004188"/>
    <x v="0"/>
    <x v="5"/>
    <s v="Luxo Professional Combination Clamp-On Lamps"/>
    <n v="204.6"/>
    <n v="2"/>
    <n v="0"/>
    <n v="53.195999999999998"/>
    <s v="Anna Andreadi"/>
    <s v="No"/>
    <s v="2017 / 09"/>
  </r>
  <r>
    <n v="961"/>
    <x v="458"/>
    <x v="237"/>
    <d v="2019-11-19T00:00:00"/>
    <x v="1"/>
    <x v="352"/>
    <x v="352"/>
    <x v="1"/>
    <s v="United States"/>
    <x v="8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s v="No"/>
    <s v="2019 / 11"/>
  </r>
  <r>
    <n v="962"/>
    <x v="459"/>
    <x v="154"/>
    <d v="2017-12-01T00:00:00"/>
    <x v="1"/>
    <x v="353"/>
    <x v="353"/>
    <x v="2"/>
    <s v="United States"/>
    <x v="115"/>
    <s v="Arkansas"/>
    <n v="72701"/>
    <x v="0"/>
    <s v="OFF-BI-10000145"/>
    <x v="1"/>
    <x v="8"/>
    <s v="Zipper Ring Binder Pockets"/>
    <n v="6.24"/>
    <n v="2"/>
    <n v="0"/>
    <n v="3.0575999999999999"/>
    <s v="Cassandra Brandow"/>
    <s v="No"/>
    <s v="2017 / 11"/>
  </r>
  <r>
    <n v="963"/>
    <x v="460"/>
    <x v="142"/>
    <d v="2018-09-04T00:00:00"/>
    <x v="2"/>
    <x v="51"/>
    <x v="51"/>
    <x v="1"/>
    <s v="United States"/>
    <x v="8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s v="Anna Andreadi"/>
    <s v="No"/>
    <s v="2018 / 09"/>
  </r>
  <r>
    <n v="964"/>
    <x v="461"/>
    <x v="358"/>
    <d v="2016-09-24T00:00:00"/>
    <x v="0"/>
    <x v="333"/>
    <x v="333"/>
    <x v="0"/>
    <s v="United States"/>
    <x v="172"/>
    <s v="Florida"/>
    <n v="33433"/>
    <x v="0"/>
    <s v="OFF-LA-10001613"/>
    <x v="1"/>
    <x v="2"/>
    <s v="Avery File Folder Labels"/>
    <n v="4.6079999999999997"/>
    <n v="2"/>
    <n v="0.2"/>
    <n v="1.6704000000000001"/>
    <s v="Cassandra Brandow"/>
    <s v="No"/>
    <s v="2016 / 09"/>
  </r>
  <r>
    <n v="965"/>
    <x v="462"/>
    <x v="359"/>
    <d v="2019-04-11T00:00:00"/>
    <x v="2"/>
    <x v="354"/>
    <x v="354"/>
    <x v="2"/>
    <s v="United States"/>
    <x v="20"/>
    <s v="New York"/>
    <n v="10011"/>
    <x v="3"/>
    <s v="OFF-LA-10004055"/>
    <x v="1"/>
    <x v="2"/>
    <s v="Color-Coded Legal Exhibit Labels"/>
    <n v="9.82"/>
    <n v="2"/>
    <n v="0"/>
    <n v="4.8117999999999999"/>
    <s v="Chuck Magee"/>
    <s v="No"/>
    <s v="2019 / 04"/>
  </r>
  <r>
    <n v="966"/>
    <x v="462"/>
    <x v="359"/>
    <d v="2019-04-11T00:00:00"/>
    <x v="2"/>
    <x v="354"/>
    <x v="354"/>
    <x v="2"/>
    <s v="United States"/>
    <x v="20"/>
    <s v="New York"/>
    <n v="10011"/>
    <x v="3"/>
    <s v="OFF-AR-10004344"/>
    <x v="1"/>
    <x v="6"/>
    <s v="Bulldog Vacuum Base Pencil Sharpener"/>
    <n v="35.97"/>
    <n v="3"/>
    <n v="0"/>
    <n v="9.7118999999999982"/>
    <s v="Chuck Magee"/>
    <s v="No"/>
    <s v="2019 / 04"/>
  </r>
  <r>
    <n v="967"/>
    <x v="462"/>
    <x v="359"/>
    <d v="2019-04-11T00:00:00"/>
    <x v="2"/>
    <x v="354"/>
    <x v="354"/>
    <x v="2"/>
    <s v="United States"/>
    <x v="20"/>
    <s v="New York"/>
    <n v="10011"/>
    <x v="3"/>
    <s v="OFF-PA-10004621"/>
    <x v="1"/>
    <x v="10"/>
    <s v="Xerox 212"/>
    <n v="12.96"/>
    <n v="2"/>
    <n v="0"/>
    <n v="6.2208000000000006"/>
    <s v="Chuck Magee"/>
    <s v="No"/>
    <s v="2019 / 04"/>
  </r>
  <r>
    <n v="968"/>
    <x v="462"/>
    <x v="359"/>
    <d v="2019-04-11T00:00:00"/>
    <x v="2"/>
    <x v="354"/>
    <x v="354"/>
    <x v="2"/>
    <s v="United States"/>
    <x v="20"/>
    <s v="New York"/>
    <n v="10011"/>
    <x v="3"/>
    <s v="OFF-PA-10001281"/>
    <x v="1"/>
    <x v="10"/>
    <s v="Computer Printout Paper with Letter-Trim Fine Perforations"/>
    <n v="191.6"/>
    <n v="4"/>
    <n v="0"/>
    <n v="91.967999999999989"/>
    <s v="Chuck Magee"/>
    <s v="No"/>
    <s v="2019 / 04"/>
  </r>
  <r>
    <n v="969"/>
    <x v="462"/>
    <x v="359"/>
    <d v="2019-04-11T00:00:00"/>
    <x v="2"/>
    <x v="354"/>
    <x v="354"/>
    <x v="2"/>
    <s v="United States"/>
    <x v="20"/>
    <s v="New York"/>
    <n v="10011"/>
    <x v="3"/>
    <s v="OFF-LA-10001613"/>
    <x v="1"/>
    <x v="2"/>
    <s v="Avery File Folder Labels"/>
    <n v="8.64"/>
    <n v="3"/>
    <n v="0"/>
    <n v="4.2336"/>
    <s v="Chuck Magee"/>
    <s v="No"/>
    <s v="2019 / 04"/>
  </r>
  <r>
    <n v="970"/>
    <x v="462"/>
    <x v="359"/>
    <d v="2019-04-11T00:00:00"/>
    <x v="2"/>
    <x v="354"/>
    <x v="354"/>
    <x v="2"/>
    <s v="United States"/>
    <x v="20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s v="Chuck Magee"/>
    <s v="No"/>
    <s v="2019 / 04"/>
  </r>
  <r>
    <n v="971"/>
    <x v="463"/>
    <x v="360"/>
    <d v="2016-01-18T00:00:00"/>
    <x v="0"/>
    <x v="111"/>
    <x v="111"/>
    <x v="0"/>
    <s v="United States"/>
    <x v="10"/>
    <s v="Pennsylvania"/>
    <n v="19134"/>
    <x v="3"/>
    <s v="FUR-FU-10001095"/>
    <x v="0"/>
    <x v="5"/>
    <s v="DAX Black Cherry Wood-Tone Poster Frame"/>
    <n v="127.10400000000001"/>
    <n v="6"/>
    <n v="0.2"/>
    <n v="28.598399999999998"/>
    <s v="Chuck Magee"/>
    <s v="No"/>
    <s v="2016 / 01"/>
  </r>
  <r>
    <n v="972"/>
    <x v="463"/>
    <x v="360"/>
    <d v="2016-01-18T00:00:00"/>
    <x v="0"/>
    <x v="111"/>
    <x v="111"/>
    <x v="0"/>
    <s v="United States"/>
    <x v="10"/>
    <s v="Pennsylvania"/>
    <n v="19134"/>
    <x v="3"/>
    <s v="TEC-PH-10004614"/>
    <x v="2"/>
    <x v="7"/>
    <s v="AT&amp;T 841000 Phone"/>
    <n v="124.19999999999999"/>
    <n v="3"/>
    <n v="0.4"/>
    <n v="-31.050000000000011"/>
    <s v="Chuck Magee"/>
    <s v="No"/>
    <s v="2016 / 01"/>
  </r>
  <r>
    <n v="973"/>
    <x v="463"/>
    <x v="360"/>
    <d v="2016-01-18T00:00:00"/>
    <x v="0"/>
    <x v="111"/>
    <x v="111"/>
    <x v="0"/>
    <s v="United States"/>
    <x v="10"/>
    <s v="Pennsylvania"/>
    <n v="19134"/>
    <x v="3"/>
    <s v="OFF-BI-10001575"/>
    <x v="1"/>
    <x v="8"/>
    <s v="GBC Linen Binding Covers"/>
    <n v="18.588000000000005"/>
    <n v="2"/>
    <n v="0.7"/>
    <n v="-13.6312"/>
    <s v="Chuck Magee"/>
    <s v="No"/>
    <s v="2016 / 01"/>
  </r>
  <r>
    <n v="974"/>
    <x v="463"/>
    <x v="360"/>
    <d v="2016-01-18T00:00:00"/>
    <x v="0"/>
    <x v="111"/>
    <x v="111"/>
    <x v="0"/>
    <s v="United States"/>
    <x v="10"/>
    <s v="Pennsylvania"/>
    <n v="19134"/>
    <x v="3"/>
    <s v="OFF-LA-10001074"/>
    <x v="1"/>
    <x v="2"/>
    <s v="Round Specialty Laser Printer Labels"/>
    <n v="30.072000000000003"/>
    <n v="3"/>
    <n v="0.2"/>
    <n v="10.149299999999997"/>
    <s v="Chuck Magee"/>
    <s v="No"/>
    <s v="2016 / 01"/>
  </r>
  <r>
    <n v="975"/>
    <x v="464"/>
    <x v="361"/>
    <d v="2019-10-08T00:00:00"/>
    <x v="0"/>
    <x v="285"/>
    <x v="285"/>
    <x v="2"/>
    <s v="United States"/>
    <x v="20"/>
    <s v="New York"/>
    <n v="10011"/>
    <x v="3"/>
    <s v="TEC-PH-10003555"/>
    <x v="2"/>
    <x v="7"/>
    <s v="Motorola HK250 Universal Bluetooth Headset"/>
    <n v="160.92999999999998"/>
    <n v="7"/>
    <n v="0"/>
    <n v="3.2186000000000092"/>
    <s v="Chuck Magee"/>
    <s v="Yes"/>
    <s v="2019 / 10"/>
  </r>
  <r>
    <n v="976"/>
    <x v="464"/>
    <x v="361"/>
    <d v="2019-10-08T00:00:00"/>
    <x v="0"/>
    <x v="285"/>
    <x v="285"/>
    <x v="2"/>
    <s v="United States"/>
    <x v="20"/>
    <s v="New York"/>
    <n v="10011"/>
    <x v="3"/>
    <s v="OFF-BI-10004492"/>
    <x v="1"/>
    <x v="8"/>
    <s v="Tuf-Vin Binders"/>
    <n v="75.792000000000002"/>
    <n v="3"/>
    <n v="0.2"/>
    <n v="25.579799999999992"/>
    <s v="Chuck Magee"/>
    <s v="Yes"/>
    <s v="2019 / 10"/>
  </r>
  <r>
    <n v="977"/>
    <x v="465"/>
    <x v="362"/>
    <d v="2019-07-15T00:00:00"/>
    <x v="1"/>
    <x v="143"/>
    <x v="143"/>
    <x v="0"/>
    <s v="United States"/>
    <x v="32"/>
    <s v="Oregon"/>
    <n v="97206"/>
    <x v="1"/>
    <s v="OFF-BI-10002012"/>
    <x v="1"/>
    <x v="8"/>
    <s v="Wilson Jones Easy Flow II Sheet Lifters"/>
    <n v="1.0800000000000003"/>
    <n v="2"/>
    <n v="0.7"/>
    <n v="-0.79200000000000004"/>
    <s v="Anna Andreadi"/>
    <s v="No"/>
    <s v="2019 / 07"/>
  </r>
  <r>
    <n v="978"/>
    <x v="466"/>
    <x v="363"/>
    <d v="2019-01-10T00:00:00"/>
    <x v="2"/>
    <x v="308"/>
    <x v="308"/>
    <x v="1"/>
    <s v="United States"/>
    <x v="66"/>
    <s v="Michigan"/>
    <n v="48205"/>
    <x v="2"/>
    <s v="TEC-MA-10000822"/>
    <x v="2"/>
    <x v="15"/>
    <s v="Lexmark MX611dhe Monochrome Laser Printer"/>
    <n v="3059.982"/>
    <n v="2"/>
    <n v="0.1"/>
    <n v="679.99599999999964"/>
    <s v="Kelly Williams"/>
    <s v="No"/>
    <s v="2019 / 01"/>
  </r>
  <r>
    <n v="979"/>
    <x v="467"/>
    <x v="198"/>
    <d v="2018-05-31T00:00:00"/>
    <x v="2"/>
    <x v="355"/>
    <x v="355"/>
    <x v="0"/>
    <s v="United States"/>
    <x v="40"/>
    <s v="North Carolina"/>
    <n v="28403"/>
    <x v="0"/>
    <s v="OFF-BI-10000848"/>
    <x v="1"/>
    <x v="8"/>
    <s v="Angle-D Ring Binders"/>
    <n v="3.2820000000000005"/>
    <n v="2"/>
    <n v="0.7"/>
    <n v="-2.6256000000000004"/>
    <s v="Cassandra Brandow"/>
    <s v="No"/>
    <s v="2018 / 05"/>
  </r>
  <r>
    <n v="980"/>
    <x v="468"/>
    <x v="364"/>
    <d v="2017-12-12T00:00:00"/>
    <x v="2"/>
    <x v="33"/>
    <x v="33"/>
    <x v="1"/>
    <s v="United States"/>
    <x v="38"/>
    <s v="Indiana"/>
    <n v="47201"/>
    <x v="2"/>
    <s v="OFF-PA-10004156"/>
    <x v="1"/>
    <x v="10"/>
    <s v="Xerox 188"/>
    <n v="34.019999999999996"/>
    <n v="3"/>
    <n v="0"/>
    <n v="16.669799999999999"/>
    <s v="Kelly Williams"/>
    <s v="No"/>
    <s v="2017 / 12"/>
  </r>
  <r>
    <n v="981"/>
    <x v="469"/>
    <x v="339"/>
    <d v="2018-10-08T00:00:00"/>
    <x v="1"/>
    <x v="12"/>
    <x v="12"/>
    <x v="0"/>
    <s v="United States"/>
    <x v="20"/>
    <s v="New York"/>
    <n v="10035"/>
    <x v="3"/>
    <s v="FUR-CH-10003199"/>
    <x v="0"/>
    <x v="1"/>
    <s v="Office Star - Contemporary Task Swivel Chair"/>
    <n v="599.29200000000003"/>
    <n v="6"/>
    <n v="0.1"/>
    <n v="93.223199999999977"/>
    <s v="Chuck Magee"/>
    <s v="No"/>
    <s v="2018 / 10"/>
  </r>
  <r>
    <n v="982"/>
    <x v="470"/>
    <x v="7"/>
    <d v="2016-11-14T00:00:00"/>
    <x v="0"/>
    <x v="356"/>
    <x v="356"/>
    <x v="0"/>
    <s v="United States"/>
    <x v="103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s v="Anna Andreadi"/>
    <s v="No"/>
    <s v="2016 / 11"/>
  </r>
  <r>
    <n v="983"/>
    <x v="470"/>
    <x v="7"/>
    <d v="2016-11-14T00:00:00"/>
    <x v="0"/>
    <x v="356"/>
    <x v="356"/>
    <x v="0"/>
    <s v="United States"/>
    <x v="103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s v="Anna Andreadi"/>
    <s v="No"/>
    <s v="2016 / 11"/>
  </r>
  <r>
    <n v="984"/>
    <x v="470"/>
    <x v="7"/>
    <d v="2016-11-14T00:00:00"/>
    <x v="0"/>
    <x v="356"/>
    <x v="356"/>
    <x v="0"/>
    <s v="United States"/>
    <x v="103"/>
    <s v="Colorado"/>
    <n v="80027"/>
    <x v="1"/>
    <s v="FUR-CH-10000665"/>
    <x v="0"/>
    <x v="1"/>
    <s v="Global Airflow Leather Mesh Back Chair, Black"/>
    <n v="603.91999999999996"/>
    <n v="5"/>
    <n v="0.2"/>
    <n v="75.489999999999924"/>
    <s v="Anna Andreadi"/>
    <s v="No"/>
    <s v="2016 / 11"/>
  </r>
  <r>
    <n v="985"/>
    <x v="471"/>
    <x v="365"/>
    <d v="2019-10-05T00:00:00"/>
    <x v="1"/>
    <x v="357"/>
    <x v="357"/>
    <x v="2"/>
    <s v="United States"/>
    <x v="45"/>
    <s v="Texas"/>
    <n v="77506"/>
    <x v="2"/>
    <s v="OFF-LA-10001569"/>
    <x v="1"/>
    <x v="2"/>
    <s v="Avery 499"/>
    <n v="7.9680000000000009"/>
    <n v="2"/>
    <n v="0.2"/>
    <n v="2.5895999999999999"/>
    <s v="Kelly Williams"/>
    <s v="No"/>
    <s v="2019 / 09"/>
  </r>
  <r>
    <n v="986"/>
    <x v="471"/>
    <x v="365"/>
    <d v="2019-10-05T00:00:00"/>
    <x v="1"/>
    <x v="357"/>
    <x v="357"/>
    <x v="2"/>
    <s v="United States"/>
    <x v="45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s v="Kelly Williams"/>
    <s v="No"/>
    <s v="2019 / 09"/>
  </r>
  <r>
    <n v="987"/>
    <x v="471"/>
    <x v="365"/>
    <d v="2019-10-05T00:00:00"/>
    <x v="1"/>
    <x v="357"/>
    <x v="357"/>
    <x v="2"/>
    <s v="United States"/>
    <x v="45"/>
    <s v="Texas"/>
    <n v="77506"/>
    <x v="2"/>
    <s v="TEC-MA-10003066"/>
    <x v="2"/>
    <x v="15"/>
    <s v="Wasp CCD Handheld Bar Code Reader"/>
    <n v="336.51"/>
    <n v="3"/>
    <n v="0.4"/>
    <n v="44.867999999999967"/>
    <s v="Kelly Williams"/>
    <s v="No"/>
    <s v="2019 / 09"/>
  </r>
  <r>
    <n v="988"/>
    <x v="472"/>
    <x v="366"/>
    <d v="2017-03-10T00:00:00"/>
    <x v="3"/>
    <x v="358"/>
    <x v="358"/>
    <x v="0"/>
    <s v="United States"/>
    <x v="12"/>
    <s v="Texas"/>
    <n v="77041"/>
    <x v="2"/>
    <s v="OFF-BI-10004022"/>
    <x v="1"/>
    <x v="8"/>
    <s v="Acco Suede Grain Vinyl Round Ring Binder"/>
    <n v="1.1119999999999997"/>
    <n v="2"/>
    <n v="0.8"/>
    <n v="-1.8904000000000001"/>
    <s v="Kelly Williams"/>
    <s v="No"/>
    <s v="2017 / 03"/>
  </r>
  <r>
    <n v="989"/>
    <x v="473"/>
    <x v="367"/>
    <d v="2019-05-26T00:00:00"/>
    <x v="1"/>
    <x v="189"/>
    <x v="189"/>
    <x v="1"/>
    <s v="United States"/>
    <x v="109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s v="Chuck Magee"/>
    <s v="No"/>
    <s v="2019 / 05"/>
  </r>
  <r>
    <n v="990"/>
    <x v="473"/>
    <x v="367"/>
    <d v="2019-05-26T00:00:00"/>
    <x v="1"/>
    <x v="189"/>
    <x v="189"/>
    <x v="1"/>
    <s v="United States"/>
    <x v="109"/>
    <s v="New York"/>
    <n v="13021"/>
    <x v="3"/>
    <s v="OFF-AR-10001988"/>
    <x v="1"/>
    <x v="6"/>
    <s v="Bulldog Table or Wall-Mount Pencil Sharpener"/>
    <n v="17.97"/>
    <n v="3"/>
    <n v="0"/>
    <n v="5.2112999999999996"/>
    <s v="Chuck Magee"/>
    <s v="No"/>
    <s v="2019 / 05"/>
  </r>
  <r>
    <n v="991"/>
    <x v="474"/>
    <x v="368"/>
    <d v="2017-03-31T00:00:00"/>
    <x v="0"/>
    <x v="359"/>
    <x v="359"/>
    <x v="2"/>
    <s v="United States"/>
    <x v="108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s v="Cassandra Brandow"/>
    <s v="No"/>
    <s v="2017 / 03"/>
  </r>
  <r>
    <n v="992"/>
    <x v="475"/>
    <x v="369"/>
    <d v="2018-09-11T00:00:00"/>
    <x v="2"/>
    <x v="59"/>
    <x v="59"/>
    <x v="0"/>
    <s v="United States"/>
    <x v="20"/>
    <s v="New York"/>
    <n v="10024"/>
    <x v="3"/>
    <s v="OFF-BI-10001036"/>
    <x v="1"/>
    <x v="8"/>
    <s v="Cardinal EasyOpen D-Ring Binders"/>
    <n v="14.624000000000002"/>
    <n v="2"/>
    <n v="0.2"/>
    <n v="5.484"/>
    <s v="Chuck Magee"/>
    <s v="No"/>
    <s v="2018 / 09"/>
  </r>
  <r>
    <n v="993"/>
    <x v="476"/>
    <x v="370"/>
    <d v="2018-08-27T00:00:00"/>
    <x v="2"/>
    <x v="288"/>
    <x v="288"/>
    <x v="0"/>
    <s v="United States"/>
    <x v="49"/>
    <s v="California"/>
    <n v="95123"/>
    <x v="1"/>
    <s v="OFF-FA-10002983"/>
    <x v="1"/>
    <x v="13"/>
    <s v="Advantus SlideClip Paper Clips"/>
    <n v="10.23"/>
    <n v="3"/>
    <n v="0"/>
    <n v="4.9104000000000001"/>
    <s v="Anna Andreadi"/>
    <s v="Yes"/>
    <s v="2018 / 08"/>
  </r>
  <r>
    <n v="994"/>
    <x v="476"/>
    <x v="370"/>
    <d v="2018-08-27T00:00:00"/>
    <x v="2"/>
    <x v="288"/>
    <x v="288"/>
    <x v="0"/>
    <s v="United States"/>
    <x v="49"/>
    <s v="California"/>
    <n v="95123"/>
    <x v="1"/>
    <s v="OFF-PA-10003625"/>
    <x v="1"/>
    <x v="10"/>
    <s v="Xerox 1979"/>
    <n v="154.9"/>
    <n v="5"/>
    <n v="0"/>
    <n v="69.704999999999998"/>
    <s v="Anna Andreadi"/>
    <s v="Yes"/>
    <s v="2018 / 08"/>
  </r>
  <r>
    <n v="995"/>
    <x v="477"/>
    <x v="371"/>
    <d v="2016-05-25T00:00:00"/>
    <x v="1"/>
    <x v="360"/>
    <x v="360"/>
    <x v="1"/>
    <s v="United States"/>
    <x v="173"/>
    <s v="Virginia"/>
    <n v="23464"/>
    <x v="0"/>
    <s v="OFF-BI-10003925"/>
    <x v="1"/>
    <x v="8"/>
    <s v="Fellowes PB300 Plastic Comb Binding Machine"/>
    <n v="2715.9300000000003"/>
    <n v="7"/>
    <n v="0"/>
    <n v="1276.4871000000001"/>
    <s v="Cassandra Brandow"/>
    <s v="No"/>
    <s v="2016 / 05"/>
  </r>
  <r>
    <n v="996"/>
    <x v="477"/>
    <x v="371"/>
    <d v="2016-05-25T00:00:00"/>
    <x v="1"/>
    <x v="360"/>
    <x v="360"/>
    <x v="1"/>
    <s v="United States"/>
    <x v="173"/>
    <s v="Virginia"/>
    <n v="23464"/>
    <x v="0"/>
    <s v="TEC-PH-10001530"/>
    <x v="2"/>
    <x v="7"/>
    <s v="Plantronics Voyager Pro Legend"/>
    <n v="617.97"/>
    <n v="3"/>
    <n v="0"/>
    <n v="173.0316"/>
    <s v="Cassandra Brandow"/>
    <s v="No"/>
    <s v="2016 / 05"/>
  </r>
  <r>
    <n v="997"/>
    <x v="478"/>
    <x v="372"/>
    <d v="2017-11-03T00:00:00"/>
    <x v="1"/>
    <x v="361"/>
    <x v="361"/>
    <x v="0"/>
    <s v="United States"/>
    <x v="0"/>
    <s v="Kentucky"/>
    <n v="42420"/>
    <x v="0"/>
    <s v="OFF-EN-10003862"/>
    <x v="1"/>
    <x v="12"/>
    <s v="Laser &amp; Ink Jet Business Envelopes"/>
    <n v="10.67"/>
    <n v="1"/>
    <n v="0"/>
    <n v="4.9081999999999999"/>
    <s v="Cassandra Brandow"/>
    <s v="No"/>
    <s v="2017 / 10"/>
  </r>
  <r>
    <n v="998"/>
    <x v="478"/>
    <x v="372"/>
    <d v="2017-11-03T00:00:00"/>
    <x v="1"/>
    <x v="361"/>
    <x v="361"/>
    <x v="0"/>
    <s v="United States"/>
    <x v="0"/>
    <s v="Kentucky"/>
    <n v="42420"/>
    <x v="0"/>
    <s v="OFF-ST-10004258"/>
    <x v="1"/>
    <x v="4"/>
    <s v="Portable Personal File Box"/>
    <n v="36.630000000000003"/>
    <n v="3"/>
    <n v="0"/>
    <n v="9.8901000000000039"/>
    <s v="Cassandra Brandow"/>
    <s v="No"/>
    <s v="2017 / 10"/>
  </r>
  <r>
    <n v="999"/>
    <x v="478"/>
    <x v="372"/>
    <d v="2017-11-03T00:00:00"/>
    <x v="1"/>
    <x v="361"/>
    <x v="361"/>
    <x v="0"/>
    <s v="United States"/>
    <x v="0"/>
    <s v="Kentucky"/>
    <n v="42420"/>
    <x v="0"/>
    <s v="FUR-FU-10002885"/>
    <x v="0"/>
    <x v="5"/>
    <s v="Magna Visual Magnetic Picture Hangers"/>
    <n v="24.1"/>
    <n v="5"/>
    <n v="0"/>
    <n v="9.1580000000000013"/>
    <s v="Cassandra Brandow"/>
    <s v="No"/>
    <s v="2017 / 10"/>
  </r>
  <r>
    <n v="1000"/>
    <x v="478"/>
    <x v="372"/>
    <d v="2017-11-03T00:00:00"/>
    <x v="1"/>
    <x v="361"/>
    <x v="361"/>
    <x v="0"/>
    <s v="United States"/>
    <x v="0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s v="Cassandra Brandow"/>
    <s v="No"/>
    <s v="2017 / 10"/>
  </r>
  <r>
    <n v="1001"/>
    <x v="479"/>
    <x v="373"/>
    <d v="2018-11-17T00:00:00"/>
    <x v="1"/>
    <x v="86"/>
    <x v="86"/>
    <x v="2"/>
    <s v="United States"/>
    <x v="137"/>
    <s v="Washington"/>
    <n v="98661"/>
    <x v="1"/>
    <s v="OFF-AR-10002956"/>
    <x v="1"/>
    <x v="6"/>
    <s v="Boston 16801 Nautilus Battery Pencil Sharpener"/>
    <n v="44.02"/>
    <n v="2"/>
    <n v="0"/>
    <n v="11.4452"/>
    <s v="Anna Andreadi"/>
    <s v="No"/>
    <s v="2018 / 11"/>
  </r>
  <r>
    <n v="1002"/>
    <x v="480"/>
    <x v="374"/>
    <d v="2017-07-31T00:00:00"/>
    <x v="3"/>
    <x v="302"/>
    <x v="302"/>
    <x v="0"/>
    <s v="United States"/>
    <x v="20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s v="Chuck Magee"/>
    <s v="No"/>
    <s v="2017 / 07"/>
  </r>
  <r>
    <n v="1003"/>
    <x v="480"/>
    <x v="374"/>
    <d v="2017-07-31T00:00:00"/>
    <x v="3"/>
    <x v="302"/>
    <x v="302"/>
    <x v="0"/>
    <s v="United States"/>
    <x v="20"/>
    <s v="New York"/>
    <n v="10024"/>
    <x v="3"/>
    <s v="FUR-TA-10002903"/>
    <x v="0"/>
    <x v="3"/>
    <s v="Bevis Round Bullnose 29&quot; High Table Top"/>
    <n v="1090.7819999999999"/>
    <n v="7"/>
    <n v="0.4"/>
    <n v="-290.87520000000001"/>
    <s v="Chuck Magee"/>
    <s v="No"/>
    <s v="2017 / 07"/>
  </r>
  <r>
    <n v="1004"/>
    <x v="480"/>
    <x v="374"/>
    <d v="2017-07-31T00:00:00"/>
    <x v="3"/>
    <x v="302"/>
    <x v="302"/>
    <x v="0"/>
    <s v="United States"/>
    <x v="20"/>
    <s v="New York"/>
    <n v="10024"/>
    <x v="3"/>
    <s v="OFF-PA-10004621"/>
    <x v="1"/>
    <x v="10"/>
    <s v="Xerox 212"/>
    <n v="19.440000000000001"/>
    <n v="3"/>
    <n v="0"/>
    <n v="9.3312000000000008"/>
    <s v="Chuck Magee"/>
    <s v="No"/>
    <s v="2017 / 07"/>
  </r>
  <r>
    <n v="1005"/>
    <x v="481"/>
    <x v="375"/>
    <d v="2017-08-31T00:00:00"/>
    <x v="1"/>
    <x v="362"/>
    <x v="362"/>
    <x v="0"/>
    <s v="United States"/>
    <x v="174"/>
    <s v="California"/>
    <n v="92563"/>
    <x v="1"/>
    <s v="OFF-ST-10000046"/>
    <x v="1"/>
    <x v="4"/>
    <s v="Fellowes Super Stor/Drawer Files"/>
    <n v="484.65000000000003"/>
    <n v="3"/>
    <n v="0"/>
    <n v="92.083500000000015"/>
    <s v="Anna Andreadi"/>
    <s v="No"/>
    <s v="2017 / 08"/>
  </r>
  <r>
    <n v="1006"/>
    <x v="482"/>
    <x v="50"/>
    <d v="2017-11-17T00:00:00"/>
    <x v="1"/>
    <x v="300"/>
    <x v="300"/>
    <x v="0"/>
    <s v="United States"/>
    <x v="108"/>
    <s v="North Carolina"/>
    <n v="28540"/>
    <x v="0"/>
    <s v="OFF-PA-10001790"/>
    <x v="1"/>
    <x v="10"/>
    <s v="Xerox 1910"/>
    <n v="115.29600000000001"/>
    <n v="3"/>
    <n v="0.2"/>
    <n v="40.353599999999986"/>
    <s v="Cassandra Brandow"/>
    <s v="No"/>
    <s v="2017 / 11"/>
  </r>
  <r>
    <n v="1007"/>
    <x v="483"/>
    <x v="376"/>
    <d v="2017-11-09T00:00:00"/>
    <x v="2"/>
    <x v="363"/>
    <x v="363"/>
    <x v="0"/>
    <s v="United States"/>
    <x v="48"/>
    <s v="Arizona"/>
    <n v="85254"/>
    <x v="1"/>
    <s v="OFF-EN-10002600"/>
    <x v="1"/>
    <x v="12"/>
    <s v="Redi-Strip #10 Envelopes, 4 1/8 x 9 1/2"/>
    <n v="7.080000000000001"/>
    <n v="3"/>
    <n v="0.2"/>
    <n v="2.4779999999999989"/>
    <s v="Anna Andreadi"/>
    <s v="No"/>
    <s v="2017 / 11"/>
  </r>
  <r>
    <n v="1008"/>
    <x v="483"/>
    <x v="376"/>
    <d v="2017-11-09T00:00:00"/>
    <x v="2"/>
    <x v="363"/>
    <x v="363"/>
    <x v="0"/>
    <s v="United States"/>
    <x v="48"/>
    <s v="Arizona"/>
    <n v="85254"/>
    <x v="1"/>
    <s v="OFF-BI-10002049"/>
    <x v="1"/>
    <x v="8"/>
    <s v="UniKeep View Case Binders"/>
    <n v="4.4009999999999998"/>
    <n v="3"/>
    <n v="0.7"/>
    <n v="-3.5207999999999995"/>
    <s v="Anna Andreadi"/>
    <s v="No"/>
    <s v="2017 / 11"/>
  </r>
  <r>
    <n v="1009"/>
    <x v="484"/>
    <x v="377"/>
    <d v="2020-01-01T00:00:00"/>
    <x v="1"/>
    <x v="138"/>
    <x v="138"/>
    <x v="0"/>
    <s v="United States"/>
    <x v="140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s v="Kelly Williams"/>
    <s v="No"/>
    <s v="2019 / 12"/>
  </r>
  <r>
    <n v="1010"/>
    <x v="485"/>
    <x v="378"/>
    <d v="2019-08-03T00:00:00"/>
    <x v="2"/>
    <x v="247"/>
    <x v="247"/>
    <x v="0"/>
    <s v="United States"/>
    <x v="22"/>
    <s v="Illinois"/>
    <n v="60653"/>
    <x v="2"/>
    <s v="TEC-PH-10003931"/>
    <x v="2"/>
    <x v="7"/>
    <s v="JBL Micro Wireless Portable Bluetooth Speaker"/>
    <n v="95.984000000000009"/>
    <n v="2"/>
    <n v="0.2"/>
    <n v="5.9990000000000023"/>
    <s v="Kelly Williams"/>
    <s v="No"/>
    <s v="2019 / 08"/>
  </r>
  <r>
    <n v="1011"/>
    <x v="486"/>
    <x v="156"/>
    <d v="2016-11-26T00:00:00"/>
    <x v="2"/>
    <x v="364"/>
    <x v="364"/>
    <x v="0"/>
    <s v="United States"/>
    <x v="70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s v="Anna Andreadi"/>
    <s v="No"/>
    <s v="2016 / 11"/>
  </r>
  <r>
    <n v="1012"/>
    <x v="487"/>
    <x v="46"/>
    <d v="2019-06-21T00:00:00"/>
    <x v="0"/>
    <x v="58"/>
    <x v="58"/>
    <x v="0"/>
    <s v="United States"/>
    <x v="175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s v="Anna Andreadi"/>
    <s v="No"/>
    <s v="2019 / 06"/>
  </r>
  <r>
    <n v="1013"/>
    <x v="487"/>
    <x v="46"/>
    <d v="2019-06-21T00:00:00"/>
    <x v="0"/>
    <x v="58"/>
    <x v="58"/>
    <x v="0"/>
    <s v="United States"/>
    <x v="175"/>
    <s v="Washington"/>
    <n v="98502"/>
    <x v="1"/>
    <s v="OFF-ST-10003722"/>
    <x v="1"/>
    <x v="4"/>
    <s v="Project Tote Personal File"/>
    <n v="14.03"/>
    <n v="1"/>
    <n v="0"/>
    <n v="4.068699999999998"/>
    <s v="Anna Andreadi"/>
    <s v="No"/>
    <s v="2019 / 06"/>
  </r>
  <r>
    <n v="1014"/>
    <x v="488"/>
    <x v="379"/>
    <d v="2017-12-24T00:00:00"/>
    <x v="0"/>
    <x v="365"/>
    <x v="365"/>
    <x v="0"/>
    <s v="United States"/>
    <x v="4"/>
    <s v="Washington"/>
    <n v="98103"/>
    <x v="1"/>
    <s v="FUR-TA-10003748"/>
    <x v="0"/>
    <x v="3"/>
    <s v="Bevis 36 x 72 Conference Tables"/>
    <n v="1618.37"/>
    <n v="13"/>
    <n v="0"/>
    <n v="356.04139999999995"/>
    <s v="Anna Andreadi"/>
    <s v="Yes"/>
    <s v="2017 / 12"/>
  </r>
  <r>
    <n v="1015"/>
    <x v="488"/>
    <x v="379"/>
    <d v="2017-12-24T00:00:00"/>
    <x v="0"/>
    <x v="365"/>
    <x v="365"/>
    <x v="0"/>
    <s v="United States"/>
    <x v="4"/>
    <s v="Washington"/>
    <n v="98103"/>
    <x v="1"/>
    <s v="TEC-AC-10003198"/>
    <x v="2"/>
    <x v="11"/>
    <s v="Enermax Acrylux Wireless Keyboard"/>
    <n v="99.6"/>
    <n v="1"/>
    <n v="0"/>
    <n v="36.851999999999997"/>
    <s v="Anna Andreadi"/>
    <s v="Yes"/>
    <s v="2017 / 12"/>
  </r>
  <r>
    <n v="1016"/>
    <x v="489"/>
    <x v="14"/>
    <d v="2017-09-19T00:00:00"/>
    <x v="0"/>
    <x v="246"/>
    <x v="246"/>
    <x v="2"/>
    <s v="United States"/>
    <x v="1"/>
    <s v="California"/>
    <n v="90036"/>
    <x v="1"/>
    <s v="OFF-PA-10004100"/>
    <x v="1"/>
    <x v="10"/>
    <s v="Xerox 216"/>
    <n v="32.400000000000006"/>
    <n v="5"/>
    <n v="0"/>
    <n v="15.552000000000001"/>
    <s v="Anna Andreadi"/>
    <s v="No"/>
    <s v="2017 / 09"/>
  </r>
  <r>
    <n v="1017"/>
    <x v="490"/>
    <x v="380"/>
    <d v="2017-07-10T00:00:00"/>
    <x v="1"/>
    <x v="366"/>
    <x v="366"/>
    <x v="1"/>
    <s v="United States"/>
    <x v="20"/>
    <s v="New York"/>
    <n v="10011"/>
    <x v="3"/>
    <s v="FUR-FU-10002191"/>
    <x v="0"/>
    <x v="5"/>
    <s v="G.E. Halogen Desk Lamp Bulbs"/>
    <n v="13.96"/>
    <n v="2"/>
    <n v="0"/>
    <n v="6.7008000000000001"/>
    <s v="Chuck Magee"/>
    <s v="No"/>
    <s v="2017 / 07"/>
  </r>
  <r>
    <n v="1018"/>
    <x v="490"/>
    <x v="380"/>
    <d v="2017-07-10T00:00:00"/>
    <x v="1"/>
    <x v="366"/>
    <x v="366"/>
    <x v="1"/>
    <s v="United States"/>
    <x v="20"/>
    <s v="New York"/>
    <n v="10011"/>
    <x v="3"/>
    <s v="FUR-FU-10000965"/>
    <x v="0"/>
    <x v="5"/>
    <s v="Howard Miller 11-1/2&quot; Diameter Ridgewood Wall Clock"/>
    <n v="155.82"/>
    <n v="3"/>
    <n v="0"/>
    <n v="63.886200000000002"/>
    <s v="Chuck Magee"/>
    <s v="No"/>
    <s v="2017 / 07"/>
  </r>
  <r>
    <n v="1019"/>
    <x v="490"/>
    <x v="380"/>
    <d v="2017-07-10T00:00:00"/>
    <x v="1"/>
    <x v="366"/>
    <x v="366"/>
    <x v="1"/>
    <s v="United States"/>
    <x v="20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s v="Chuck Magee"/>
    <s v="No"/>
    <s v="2017 / 07"/>
  </r>
  <r>
    <n v="1020"/>
    <x v="490"/>
    <x v="380"/>
    <d v="2017-07-10T00:00:00"/>
    <x v="1"/>
    <x v="366"/>
    <x v="366"/>
    <x v="1"/>
    <s v="United States"/>
    <x v="20"/>
    <s v="New York"/>
    <n v="10011"/>
    <x v="3"/>
    <s v="OFF-ST-10001526"/>
    <x v="1"/>
    <x v="4"/>
    <s v="Iceberg Mobile Mega Data/Printer Cart"/>
    <n v="601.65"/>
    <n v="5"/>
    <n v="0"/>
    <n v="156.42899999999997"/>
    <s v="Chuck Magee"/>
    <s v="No"/>
    <s v="2017 / 07"/>
  </r>
  <r>
    <n v="1021"/>
    <x v="491"/>
    <x v="381"/>
    <d v="2017-05-03T00:00:00"/>
    <x v="1"/>
    <x v="218"/>
    <x v="218"/>
    <x v="0"/>
    <s v="United States"/>
    <x v="176"/>
    <s v="District of Columbia"/>
    <n v="20016"/>
    <x v="3"/>
    <s v="OFF-AR-10001166"/>
    <x v="1"/>
    <x v="6"/>
    <s v="Staples in misc. colors"/>
    <n v="22.740000000000002"/>
    <n v="3"/>
    <n v="0"/>
    <n v="8.8686000000000007"/>
    <s v="Chuck Magee"/>
    <s v="No"/>
    <s v="2017 / 04"/>
  </r>
  <r>
    <n v="1022"/>
    <x v="491"/>
    <x v="381"/>
    <d v="2017-05-03T00:00:00"/>
    <x v="1"/>
    <x v="218"/>
    <x v="218"/>
    <x v="0"/>
    <s v="United States"/>
    <x v="176"/>
    <s v="District of Columbia"/>
    <n v="20016"/>
    <x v="3"/>
    <s v="FUR-CH-10000309"/>
    <x v="0"/>
    <x v="1"/>
    <s v="Global Comet Stacking Arm Chair"/>
    <n v="1267.53"/>
    <n v="3"/>
    <n v="0"/>
    <n v="316.88249999999999"/>
    <s v="Chuck Magee"/>
    <s v="No"/>
    <s v="2017 / 04"/>
  </r>
  <r>
    <n v="1023"/>
    <x v="491"/>
    <x v="381"/>
    <d v="2017-05-03T00:00:00"/>
    <x v="1"/>
    <x v="218"/>
    <x v="218"/>
    <x v="0"/>
    <s v="United States"/>
    <x v="176"/>
    <s v="District of Columbia"/>
    <n v="20016"/>
    <x v="3"/>
    <s v="TEC-MA-10004212"/>
    <x v="2"/>
    <x v="15"/>
    <s v="Cisco SPA525G2 5-Line IP Phone"/>
    <n v="1379.92"/>
    <n v="8"/>
    <n v="0"/>
    <n v="648.56240000000003"/>
    <s v="Chuck Magee"/>
    <s v="No"/>
    <s v="2017 / 04"/>
  </r>
  <r>
    <n v="1024"/>
    <x v="492"/>
    <x v="382"/>
    <d v="2017-06-20T00:00:00"/>
    <x v="1"/>
    <x v="171"/>
    <x v="171"/>
    <x v="0"/>
    <s v="United States"/>
    <x v="10"/>
    <s v="Pennsylvania"/>
    <n v="19134"/>
    <x v="3"/>
    <s v="OFF-EN-10003072"/>
    <x v="1"/>
    <x v="12"/>
    <s v="Peel &amp; Seel Envelopes"/>
    <n v="6.2080000000000002"/>
    <n v="2"/>
    <n v="0.2"/>
    <n v="2.1728000000000001"/>
    <s v="Chuck Magee"/>
    <s v="No"/>
    <s v="2017 / 06"/>
  </r>
  <r>
    <n v="1025"/>
    <x v="493"/>
    <x v="94"/>
    <d v="2019-12-20T00:00:00"/>
    <x v="2"/>
    <x v="367"/>
    <x v="367"/>
    <x v="2"/>
    <s v="United States"/>
    <x v="1"/>
    <s v="California"/>
    <n v="90045"/>
    <x v="1"/>
    <s v="OFF-BI-10000320"/>
    <x v="1"/>
    <x v="8"/>
    <s v="GBC Plastic Binding Combs"/>
    <n v="11.808"/>
    <n v="2"/>
    <n v="0.2"/>
    <n v="4.2804000000000002"/>
    <s v="Anna Andreadi"/>
    <s v="No"/>
    <s v="2019 / 12"/>
  </r>
  <r>
    <n v="1026"/>
    <x v="494"/>
    <x v="383"/>
    <d v="2018-01-13T00:00:00"/>
    <x v="0"/>
    <x v="368"/>
    <x v="368"/>
    <x v="2"/>
    <s v="United States"/>
    <x v="24"/>
    <s v="Ohio"/>
    <n v="45503"/>
    <x v="3"/>
    <s v="OFF-PA-10001166"/>
    <x v="1"/>
    <x v="10"/>
    <s v="Xerox 2"/>
    <n v="15.552000000000003"/>
    <n v="3"/>
    <n v="0.2"/>
    <n v="5.4432"/>
    <s v="Chuck Magee"/>
    <s v="Yes"/>
    <s v="2018 / 01"/>
  </r>
  <r>
    <n v="1027"/>
    <x v="494"/>
    <x v="383"/>
    <d v="2018-01-13T00:00:00"/>
    <x v="0"/>
    <x v="368"/>
    <x v="368"/>
    <x v="2"/>
    <s v="United States"/>
    <x v="24"/>
    <s v="Ohio"/>
    <n v="45503"/>
    <x v="3"/>
    <s v="OFF-PA-10003656"/>
    <x v="1"/>
    <x v="10"/>
    <s v="Xerox 1935"/>
    <n v="63.311999999999998"/>
    <n v="3"/>
    <n v="0.2"/>
    <n v="20.576399999999996"/>
    <s v="Chuck Magee"/>
    <s v="Yes"/>
    <s v="2018 / 01"/>
  </r>
  <r>
    <n v="1028"/>
    <x v="494"/>
    <x v="383"/>
    <d v="2018-01-13T00:00:00"/>
    <x v="0"/>
    <x v="368"/>
    <x v="368"/>
    <x v="2"/>
    <s v="United States"/>
    <x v="24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s v="Chuck Magee"/>
    <s v="Yes"/>
    <s v="2018 / 01"/>
  </r>
  <r>
    <n v="1029"/>
    <x v="495"/>
    <x v="384"/>
    <d v="2016-07-15T00:00:00"/>
    <x v="1"/>
    <x v="156"/>
    <x v="156"/>
    <x v="1"/>
    <s v="United States"/>
    <x v="83"/>
    <s v="New Jersey"/>
    <n v="7601"/>
    <x v="3"/>
    <s v="OFF-PA-10000474"/>
    <x v="1"/>
    <x v="10"/>
    <s v="Easy-staple paper"/>
    <n v="177.2"/>
    <n v="5"/>
    <n v="0"/>
    <n v="83.283999999999992"/>
    <s v="Chuck Magee"/>
    <s v="No"/>
    <s v="2016 / 07"/>
  </r>
  <r>
    <n v="1030"/>
    <x v="495"/>
    <x v="384"/>
    <d v="2016-07-15T00:00:00"/>
    <x v="1"/>
    <x v="156"/>
    <x v="156"/>
    <x v="1"/>
    <s v="United States"/>
    <x v="83"/>
    <s v="New Jersey"/>
    <n v="7601"/>
    <x v="3"/>
    <s v="TEC-PH-10003885"/>
    <x v="2"/>
    <x v="7"/>
    <s v="Cisco SPA508G"/>
    <n v="197.96999999999997"/>
    <n v="3"/>
    <n v="0"/>
    <n v="57.41129999999999"/>
    <s v="Chuck Magee"/>
    <s v="No"/>
    <s v="2016 / 07"/>
  </r>
  <r>
    <n v="1031"/>
    <x v="495"/>
    <x v="384"/>
    <d v="2016-07-15T00:00:00"/>
    <x v="1"/>
    <x v="156"/>
    <x v="156"/>
    <x v="1"/>
    <s v="United States"/>
    <x v="83"/>
    <s v="New Jersey"/>
    <n v="7601"/>
    <x v="3"/>
    <s v="FUR-CH-10003379"/>
    <x v="0"/>
    <x v="1"/>
    <s v="Global Commerce Series High-Back Swivel/Tilt Chairs"/>
    <n v="854.94"/>
    <n v="3"/>
    <n v="0"/>
    <n v="213.73500000000001"/>
    <s v="Chuck Magee"/>
    <s v="No"/>
    <s v="2016 / 07"/>
  </r>
  <r>
    <n v="1032"/>
    <x v="495"/>
    <x v="384"/>
    <d v="2016-07-15T00:00:00"/>
    <x v="1"/>
    <x v="156"/>
    <x v="156"/>
    <x v="1"/>
    <s v="United States"/>
    <x v="83"/>
    <s v="New Jersey"/>
    <n v="7601"/>
    <x v="3"/>
    <s v="FUR-FU-10000629"/>
    <x v="0"/>
    <x v="5"/>
    <s v="9-3/4 Diameter Round Wall Clock"/>
    <n v="124.10999999999999"/>
    <n v="9"/>
    <n v="0"/>
    <n v="52.126200000000004"/>
    <s v="Chuck Magee"/>
    <s v="No"/>
    <s v="2016 / 07"/>
  </r>
  <r>
    <n v="1033"/>
    <x v="495"/>
    <x v="384"/>
    <d v="2016-07-15T00:00:00"/>
    <x v="1"/>
    <x v="156"/>
    <x v="156"/>
    <x v="1"/>
    <s v="United States"/>
    <x v="83"/>
    <s v="New Jersey"/>
    <n v="7601"/>
    <x v="3"/>
    <s v="OFF-LA-10001175"/>
    <x v="1"/>
    <x v="2"/>
    <s v="Avery 514"/>
    <n v="14.399999999999999"/>
    <n v="5"/>
    <n v="0"/>
    <n v="7.056"/>
    <s v="Chuck Magee"/>
    <s v="No"/>
    <s v="2016 / 07"/>
  </r>
  <r>
    <n v="1034"/>
    <x v="496"/>
    <x v="73"/>
    <d v="2018-11-22T00:00:00"/>
    <x v="2"/>
    <x v="369"/>
    <x v="369"/>
    <x v="0"/>
    <s v="United States"/>
    <x v="74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s v="Chuck Magee"/>
    <s v="No"/>
    <s v="2018 / 11"/>
  </r>
  <r>
    <n v="1035"/>
    <x v="496"/>
    <x v="73"/>
    <d v="2018-11-22T00:00:00"/>
    <x v="2"/>
    <x v="369"/>
    <x v="369"/>
    <x v="0"/>
    <s v="United States"/>
    <x v="74"/>
    <s v="Ohio"/>
    <n v="45231"/>
    <x v="3"/>
    <s v="OFF-BI-10003460"/>
    <x v="1"/>
    <x v="8"/>
    <s v="Acco 3-Hole Punch"/>
    <n v="2.6280000000000001"/>
    <n v="2"/>
    <n v="0.7"/>
    <n v="-1.9272"/>
    <s v="Chuck Magee"/>
    <s v="No"/>
    <s v="2018 / 11"/>
  </r>
  <r>
    <n v="1036"/>
    <x v="496"/>
    <x v="73"/>
    <d v="2018-11-22T00:00:00"/>
    <x v="2"/>
    <x v="369"/>
    <x v="369"/>
    <x v="0"/>
    <s v="United States"/>
    <x v="74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s v="Chuck Magee"/>
    <s v="No"/>
    <s v="2018 / 11"/>
  </r>
  <r>
    <n v="1037"/>
    <x v="497"/>
    <x v="183"/>
    <d v="2018-04-26T00:00:00"/>
    <x v="1"/>
    <x v="330"/>
    <x v="330"/>
    <x v="2"/>
    <s v="United States"/>
    <x v="177"/>
    <s v="Missouri"/>
    <n v="65109"/>
    <x v="2"/>
    <s v="FUR-FU-10003975"/>
    <x v="0"/>
    <x v="5"/>
    <s v="Eldon Advantage Chair Mats for Low to Medium Pile Carpets"/>
    <n v="86.62"/>
    <n v="2"/>
    <n v="0"/>
    <n v="8.6619999999999919"/>
    <s v="Kelly Williams"/>
    <s v="No"/>
    <s v="2018 / 04"/>
  </r>
  <r>
    <n v="1038"/>
    <x v="498"/>
    <x v="385"/>
    <d v="2017-06-14T00:00:00"/>
    <x v="2"/>
    <x v="370"/>
    <x v="370"/>
    <x v="0"/>
    <s v="United States"/>
    <x v="1"/>
    <s v="California"/>
    <n v="90004"/>
    <x v="1"/>
    <s v="OFF-BI-10003707"/>
    <x v="1"/>
    <x v="8"/>
    <s v="Aluminum Screw Posts"/>
    <n v="36.624000000000002"/>
    <n v="3"/>
    <n v="0.2"/>
    <n v="13.734"/>
    <s v="Anna Andreadi"/>
    <s v="No"/>
    <s v="2017 / 06"/>
  </r>
  <r>
    <n v="1039"/>
    <x v="499"/>
    <x v="225"/>
    <d v="2019-11-21T00:00:00"/>
    <x v="2"/>
    <x v="371"/>
    <x v="371"/>
    <x v="0"/>
    <s v="United States"/>
    <x v="140"/>
    <s v="North Carolina"/>
    <n v="27217"/>
    <x v="0"/>
    <s v="OFF-AR-10000203"/>
    <x v="1"/>
    <x v="6"/>
    <s v="Newell 336"/>
    <n v="23.968000000000004"/>
    <n v="7"/>
    <n v="0.2"/>
    <n v="2.696399999999997"/>
    <s v="Cassandra Brandow"/>
    <s v="No"/>
    <s v="2019 / 11"/>
  </r>
  <r>
    <n v="1040"/>
    <x v="499"/>
    <x v="225"/>
    <d v="2019-11-21T00:00:00"/>
    <x v="2"/>
    <x v="371"/>
    <x v="371"/>
    <x v="0"/>
    <s v="United States"/>
    <x v="140"/>
    <s v="North Carolina"/>
    <n v="27217"/>
    <x v="0"/>
    <s v="OFF-AR-10004790"/>
    <x v="1"/>
    <x v="6"/>
    <s v="Staples in misc. colors"/>
    <n v="28.728000000000002"/>
    <n v="3"/>
    <n v="0.2"/>
    <n v="1.7954999999999988"/>
    <s v="Cassandra Brandow"/>
    <s v="No"/>
    <s v="2019 / 11"/>
  </r>
  <r>
    <n v="1041"/>
    <x v="500"/>
    <x v="231"/>
    <d v="2018-03-24T00:00:00"/>
    <x v="1"/>
    <x v="372"/>
    <x v="372"/>
    <x v="2"/>
    <s v="United States"/>
    <x v="178"/>
    <s v="Missouri"/>
    <n v="63376"/>
    <x v="2"/>
    <s v="FUR-TA-10001095"/>
    <x v="0"/>
    <x v="3"/>
    <s v="Chromcraft Round Conference Tables"/>
    <n v="697.16"/>
    <n v="4"/>
    <n v="0"/>
    <n v="146.40359999999998"/>
    <s v="Kelly Williams"/>
    <s v="No"/>
    <s v="2018 / 03"/>
  </r>
  <r>
    <n v="1042"/>
    <x v="501"/>
    <x v="47"/>
    <d v="2018-09-09T00:00:00"/>
    <x v="0"/>
    <x v="373"/>
    <x v="373"/>
    <x v="0"/>
    <s v="United States"/>
    <x v="20"/>
    <s v="New York"/>
    <n v="10035"/>
    <x v="3"/>
    <s v="TEC-AC-10004761"/>
    <x v="2"/>
    <x v="11"/>
    <s v="Maxell 4.7GB DVD+RW 3/Pack"/>
    <n v="31.86"/>
    <n v="2"/>
    <n v="0"/>
    <n v="11.151"/>
    <s v="Chuck Magee"/>
    <s v="No"/>
    <s v="2018 / 09"/>
  </r>
  <r>
    <n v="1043"/>
    <x v="501"/>
    <x v="47"/>
    <d v="2018-09-09T00:00:00"/>
    <x v="0"/>
    <x v="373"/>
    <x v="373"/>
    <x v="0"/>
    <s v="United States"/>
    <x v="20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s v="Chuck Magee"/>
    <s v="No"/>
    <s v="2018 / 09"/>
  </r>
  <r>
    <n v="1044"/>
    <x v="502"/>
    <x v="362"/>
    <d v="2019-07-12T00:00:00"/>
    <x v="2"/>
    <x v="374"/>
    <x v="374"/>
    <x v="1"/>
    <s v="United States"/>
    <x v="22"/>
    <s v="Illinois"/>
    <n v="60610"/>
    <x v="2"/>
    <s v="OFF-AR-10001130"/>
    <x v="1"/>
    <x v="6"/>
    <s v="Quartet Alpha White Chalk, 12/Pack"/>
    <n v="8.84"/>
    <n v="5"/>
    <n v="0.2"/>
    <n v="2.9835000000000003"/>
    <s v="Kelly Williams"/>
    <s v="No"/>
    <s v="2019 / 07"/>
  </r>
  <r>
    <n v="1045"/>
    <x v="502"/>
    <x v="362"/>
    <d v="2019-07-12T00:00:00"/>
    <x v="2"/>
    <x v="374"/>
    <x v="374"/>
    <x v="1"/>
    <s v="United States"/>
    <x v="22"/>
    <s v="Illinois"/>
    <n v="60610"/>
    <x v="2"/>
    <s v="OFF-AP-10000055"/>
    <x v="1"/>
    <x v="9"/>
    <s v="Belkin F9S820V06 8 Outlet Surge"/>
    <n v="58.463999999999977"/>
    <n v="9"/>
    <n v="0.8"/>
    <n v="-146.16000000000003"/>
    <s v="Kelly Williams"/>
    <s v="No"/>
    <s v="2019 / 07"/>
  </r>
  <r>
    <n v="1046"/>
    <x v="503"/>
    <x v="386"/>
    <d v="2019-10-16T00:00:00"/>
    <x v="1"/>
    <x v="17"/>
    <x v="17"/>
    <x v="2"/>
    <s v="United States"/>
    <x v="179"/>
    <s v="Illinois"/>
    <n v="61107"/>
    <x v="2"/>
    <s v="FUR-CH-10002304"/>
    <x v="0"/>
    <x v="1"/>
    <s v="Global Stack Chair without Arms, Black"/>
    <n v="254.60399999999998"/>
    <n v="14"/>
    <n v="0.3"/>
    <n v="-18.185999999999993"/>
    <s v="Kelly Williams"/>
    <s v="No"/>
    <s v="2019 / 10"/>
  </r>
  <r>
    <n v="1047"/>
    <x v="504"/>
    <x v="387"/>
    <d v="2018-03-13T00:00:00"/>
    <x v="1"/>
    <x v="233"/>
    <x v="233"/>
    <x v="0"/>
    <s v="United States"/>
    <x v="100"/>
    <s v="Florida"/>
    <n v="33142"/>
    <x v="0"/>
    <s v="TEC-PH-10001530"/>
    <x v="2"/>
    <x v="7"/>
    <s v="Cisco Unified IP Phone 7945G VoIP phone"/>
    <n v="1363.96"/>
    <n v="5"/>
    <n v="0.2"/>
    <n v="85.247500000000002"/>
    <s v="Cassandra Brandow"/>
    <s v="No"/>
    <s v="2018 / 03"/>
  </r>
  <r>
    <n v="1048"/>
    <x v="504"/>
    <x v="387"/>
    <d v="2018-03-13T00:00:00"/>
    <x v="1"/>
    <x v="233"/>
    <x v="233"/>
    <x v="0"/>
    <s v="United States"/>
    <x v="100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s v="No"/>
    <s v="2018 / 03"/>
  </r>
  <r>
    <n v="1049"/>
    <x v="505"/>
    <x v="279"/>
    <d v="2016-06-01T00:00:00"/>
    <x v="0"/>
    <x v="62"/>
    <x v="62"/>
    <x v="0"/>
    <s v="United States"/>
    <x v="8"/>
    <s v="California"/>
    <n v="94109"/>
    <x v="1"/>
    <s v="TEC-PH-10000486"/>
    <x v="2"/>
    <x v="7"/>
    <s v="Plantronics HL10 Handset Lifter"/>
    <n v="1113.5039999999999"/>
    <n v="12"/>
    <n v="0.2"/>
    <n v="125.2691999999999"/>
    <s v="Anna Andreadi"/>
    <s v="No"/>
    <s v="2016 / 05"/>
  </r>
  <r>
    <n v="1050"/>
    <x v="505"/>
    <x v="279"/>
    <d v="2016-06-01T00:00:00"/>
    <x v="0"/>
    <x v="62"/>
    <x v="62"/>
    <x v="0"/>
    <s v="United States"/>
    <x v="8"/>
    <s v="California"/>
    <n v="94109"/>
    <x v="1"/>
    <s v="TEC-AC-10001606"/>
    <x v="2"/>
    <x v="11"/>
    <s v="Logitech Wireless Performance Mouse MX for PC and Mac"/>
    <n v="99.99"/>
    <n v="1"/>
    <n v="0"/>
    <n v="37.996200000000002"/>
    <s v="Anna Andreadi"/>
    <s v="No"/>
    <s v="2016 / 05"/>
  </r>
  <r>
    <n v="1051"/>
    <x v="506"/>
    <x v="230"/>
    <d v="2017-07-05T00:00:00"/>
    <x v="2"/>
    <x v="375"/>
    <x v="375"/>
    <x v="1"/>
    <s v="United States"/>
    <x v="10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s v="Chuck Magee"/>
    <s v="No"/>
    <s v="2017 / 07"/>
  </r>
  <r>
    <n v="1052"/>
    <x v="506"/>
    <x v="230"/>
    <d v="2017-07-05T00:00:00"/>
    <x v="2"/>
    <x v="375"/>
    <x v="375"/>
    <x v="1"/>
    <s v="United States"/>
    <x v="10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s v="Chuck Magee"/>
    <s v="No"/>
    <s v="2017 / 07"/>
  </r>
  <r>
    <n v="1053"/>
    <x v="506"/>
    <x v="230"/>
    <d v="2017-07-05T00:00:00"/>
    <x v="2"/>
    <x v="375"/>
    <x v="375"/>
    <x v="1"/>
    <s v="United States"/>
    <x v="10"/>
    <s v="Pennsylvania"/>
    <n v="19134"/>
    <x v="3"/>
    <s v="FUR-FU-10004460"/>
    <x v="0"/>
    <x v="5"/>
    <s v="Howard Miller 12&quot; Round Wall Clock"/>
    <n v="282.88800000000003"/>
    <n v="9"/>
    <n v="0.2"/>
    <n v="56.577599999999961"/>
    <s v="Chuck Magee"/>
    <s v="No"/>
    <s v="2017 / 07"/>
  </r>
  <r>
    <n v="1054"/>
    <x v="507"/>
    <x v="388"/>
    <d v="2017-04-08T00:00:00"/>
    <x v="1"/>
    <x v="376"/>
    <x v="376"/>
    <x v="2"/>
    <s v="United States"/>
    <x v="20"/>
    <s v="New York"/>
    <n v="10009"/>
    <x v="3"/>
    <s v="OFF-AR-10000716"/>
    <x v="1"/>
    <x v="6"/>
    <s v="DIXON Ticonderoga Erasable Checking Pencils"/>
    <n v="11.16"/>
    <n v="2"/>
    <n v="0"/>
    <n v="4.3524000000000003"/>
    <s v="Chuck Magee"/>
    <s v="No"/>
    <s v="2017 / 04"/>
  </r>
  <r>
    <n v="1055"/>
    <x v="507"/>
    <x v="388"/>
    <d v="2017-04-08T00:00:00"/>
    <x v="1"/>
    <x v="376"/>
    <x v="376"/>
    <x v="2"/>
    <s v="United States"/>
    <x v="20"/>
    <s v="New York"/>
    <n v="10009"/>
    <x v="3"/>
    <s v="FUR-FU-10004622"/>
    <x v="0"/>
    <x v="5"/>
    <s v="Eldon Advantage Foldable Chair Mats for Low Pile Carpets"/>
    <n v="108.4"/>
    <n v="2"/>
    <n v="0"/>
    <n v="22.763999999999996"/>
    <s v="Chuck Magee"/>
    <s v="No"/>
    <s v="2017 / 04"/>
  </r>
  <r>
    <n v="1056"/>
    <x v="507"/>
    <x v="388"/>
    <d v="2017-04-08T00:00:00"/>
    <x v="1"/>
    <x v="376"/>
    <x v="376"/>
    <x v="2"/>
    <s v="United States"/>
    <x v="20"/>
    <s v="New York"/>
    <n v="10009"/>
    <x v="3"/>
    <s v="OFF-BI-10002735"/>
    <x v="1"/>
    <x v="8"/>
    <s v="GBC Prestige Therm-A-Bind Covers"/>
    <n v="82.344000000000008"/>
    <n v="3"/>
    <n v="0.2"/>
    <n v="27.791100000000004"/>
    <s v="Chuck Magee"/>
    <s v="No"/>
    <s v="2017 / 04"/>
  </r>
  <r>
    <n v="1057"/>
    <x v="507"/>
    <x v="388"/>
    <d v="2017-04-08T00:00:00"/>
    <x v="1"/>
    <x v="376"/>
    <x v="376"/>
    <x v="2"/>
    <s v="United States"/>
    <x v="20"/>
    <s v="New York"/>
    <n v="10009"/>
    <x v="3"/>
    <s v="OFF-BI-10003529"/>
    <x v="1"/>
    <x v="8"/>
    <s v="Avery Round Ring Poly Binders"/>
    <n v="9.0879999999999992"/>
    <n v="4"/>
    <n v="0.2"/>
    <n v="3.2944"/>
    <s v="Chuck Magee"/>
    <s v="No"/>
    <s v="2017 / 04"/>
  </r>
  <r>
    <n v="1058"/>
    <x v="508"/>
    <x v="389"/>
    <d v="2019-12-17T00:00:00"/>
    <x v="1"/>
    <x v="130"/>
    <x v="130"/>
    <x v="1"/>
    <s v="United States"/>
    <x v="70"/>
    <s v="California"/>
    <n v="92037"/>
    <x v="1"/>
    <s v="OFF-BI-10001097"/>
    <x v="1"/>
    <x v="8"/>
    <s v="Avery Hole Reinforcements"/>
    <n v="19.936000000000003"/>
    <n v="4"/>
    <n v="0.2"/>
    <n v="7.2267999999999999"/>
    <s v="Anna Andreadi"/>
    <s v="No"/>
    <s v="2019 / 12"/>
  </r>
  <r>
    <n v="1059"/>
    <x v="508"/>
    <x v="389"/>
    <d v="2019-12-17T00:00:00"/>
    <x v="1"/>
    <x v="130"/>
    <x v="130"/>
    <x v="1"/>
    <s v="United States"/>
    <x v="70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s v="Anna Andreadi"/>
    <s v="No"/>
    <s v="2019 / 12"/>
  </r>
  <r>
    <n v="1060"/>
    <x v="509"/>
    <x v="390"/>
    <d v="2018-12-01T00:00:00"/>
    <x v="1"/>
    <x v="377"/>
    <x v="377"/>
    <x v="2"/>
    <s v="United States"/>
    <x v="10"/>
    <s v="Pennsylvania"/>
    <n v="19143"/>
    <x v="3"/>
    <s v="OFF-FA-10001754"/>
    <x v="1"/>
    <x v="13"/>
    <s v="Stockwell Gold Paper Clips"/>
    <n v="4.4160000000000004"/>
    <n v="3"/>
    <n v="0.2"/>
    <n v="1.6008"/>
    <s v="Chuck Magee"/>
    <s v="No"/>
    <s v="2018 / 11"/>
  </r>
  <r>
    <n v="1061"/>
    <x v="510"/>
    <x v="391"/>
    <d v="2017-03-29T00:00:00"/>
    <x v="1"/>
    <x v="148"/>
    <x v="148"/>
    <x v="0"/>
    <s v="United States"/>
    <x v="12"/>
    <s v="Texas"/>
    <n v="77095"/>
    <x v="2"/>
    <s v="FUR-CH-10003396"/>
    <x v="0"/>
    <x v="1"/>
    <s v="Global Deluxe Steno Chair"/>
    <n v="107.77200000000001"/>
    <n v="2"/>
    <n v="0.3"/>
    <n v="-29.252400000000009"/>
    <s v="Kelly Williams"/>
    <s v="No"/>
    <s v="2017 / 03"/>
  </r>
  <r>
    <n v="1062"/>
    <x v="511"/>
    <x v="392"/>
    <d v="2017-04-21T00:00:00"/>
    <x v="1"/>
    <x v="378"/>
    <x v="378"/>
    <x v="1"/>
    <s v="United States"/>
    <x v="167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s v="Chuck Magee"/>
    <s v="No"/>
    <s v="2017 / 04"/>
  </r>
  <r>
    <n v="1063"/>
    <x v="511"/>
    <x v="392"/>
    <d v="2017-04-21T00:00:00"/>
    <x v="1"/>
    <x v="378"/>
    <x v="378"/>
    <x v="1"/>
    <s v="United States"/>
    <x v="167"/>
    <s v="Ohio"/>
    <n v="43615"/>
    <x v="3"/>
    <s v="OFF-FA-10004838"/>
    <x v="1"/>
    <x v="13"/>
    <s v="Super Bands, 12/Pack"/>
    <n v="10.416000000000002"/>
    <n v="7"/>
    <n v="0.2"/>
    <n v="-2.2134"/>
    <s v="Chuck Magee"/>
    <s v="No"/>
    <s v="2017 / 04"/>
  </r>
  <r>
    <n v="1064"/>
    <x v="511"/>
    <x v="392"/>
    <d v="2017-04-21T00:00:00"/>
    <x v="1"/>
    <x v="378"/>
    <x v="378"/>
    <x v="1"/>
    <s v="United States"/>
    <x v="167"/>
    <s v="Ohio"/>
    <n v="43615"/>
    <x v="3"/>
    <s v="OFF-AR-10004757"/>
    <x v="1"/>
    <x v="6"/>
    <s v="Crayola Colored Pencils"/>
    <n v="7.8719999999999999"/>
    <n v="3"/>
    <n v="0.2"/>
    <n v="1.2791999999999994"/>
    <s v="Chuck Magee"/>
    <s v="No"/>
    <s v="2017 / 04"/>
  </r>
  <r>
    <n v="1065"/>
    <x v="511"/>
    <x v="392"/>
    <d v="2017-04-21T00:00:00"/>
    <x v="1"/>
    <x v="378"/>
    <x v="378"/>
    <x v="1"/>
    <s v="United States"/>
    <x v="167"/>
    <s v="Ohio"/>
    <n v="43615"/>
    <x v="3"/>
    <s v="TEC-PH-10002115"/>
    <x v="2"/>
    <x v="7"/>
    <s v="Plantronics 81402"/>
    <n v="118.78199999999998"/>
    <n v="3"/>
    <n v="0.4"/>
    <n v="-27.715799999999994"/>
    <s v="Chuck Magee"/>
    <s v="No"/>
    <s v="2017 / 04"/>
  </r>
  <r>
    <n v="1066"/>
    <x v="511"/>
    <x v="392"/>
    <d v="2017-04-21T00:00:00"/>
    <x v="1"/>
    <x v="378"/>
    <x v="378"/>
    <x v="1"/>
    <s v="United States"/>
    <x v="167"/>
    <s v="Ohio"/>
    <n v="43615"/>
    <x v="3"/>
    <s v="OFF-FA-10003059"/>
    <x v="1"/>
    <x v="13"/>
    <s v="Assorted Color Push Pins"/>
    <n v="1.4480000000000002"/>
    <n v="1"/>
    <n v="0.2"/>
    <n v="0.2352999999999999"/>
    <s v="Chuck Magee"/>
    <s v="No"/>
    <s v="2017 / 04"/>
  </r>
  <r>
    <n v="1067"/>
    <x v="511"/>
    <x v="392"/>
    <d v="2017-04-21T00:00:00"/>
    <x v="1"/>
    <x v="378"/>
    <x v="378"/>
    <x v="1"/>
    <s v="United States"/>
    <x v="167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s v="Chuck Magee"/>
    <s v="No"/>
    <s v="2017 / 04"/>
  </r>
  <r>
    <n v="1068"/>
    <x v="512"/>
    <x v="393"/>
    <d v="2018-10-02T00:00:00"/>
    <x v="2"/>
    <x v="379"/>
    <x v="379"/>
    <x v="0"/>
    <s v="United States"/>
    <x v="8"/>
    <s v="California"/>
    <n v="94122"/>
    <x v="1"/>
    <s v="FUR-CH-10001146"/>
    <x v="0"/>
    <x v="1"/>
    <s v="Global Value Mid-Back Manager's Chair, Gray"/>
    <n v="194.84800000000001"/>
    <n v="4"/>
    <n v="0.2"/>
    <n v="12.177999999999983"/>
    <s v="Anna Andreadi"/>
    <s v="No"/>
    <s v="2018 / 10"/>
  </r>
  <r>
    <n v="1069"/>
    <x v="513"/>
    <x v="394"/>
    <d v="2019-09-30T00:00:00"/>
    <x v="0"/>
    <x v="380"/>
    <x v="380"/>
    <x v="0"/>
    <s v="United States"/>
    <x v="180"/>
    <s v="Texas"/>
    <n v="78521"/>
    <x v="2"/>
    <s v="OFF-SU-10001935"/>
    <x v="1"/>
    <x v="14"/>
    <s v="Staple remover"/>
    <n v="1.7440000000000002"/>
    <n v="1"/>
    <n v="0.2"/>
    <n v="-0.34880000000000033"/>
    <s v="Kelly Williams"/>
    <s v="No"/>
    <s v="2019 / 09"/>
  </r>
  <r>
    <n v="1070"/>
    <x v="514"/>
    <x v="395"/>
    <d v="2017-07-29T00:00:00"/>
    <x v="1"/>
    <x v="176"/>
    <x v="176"/>
    <x v="2"/>
    <s v="United States"/>
    <x v="10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s v="Chuck Magee"/>
    <s v="No"/>
    <s v="2017 / 07"/>
  </r>
  <r>
    <n v="1071"/>
    <x v="515"/>
    <x v="312"/>
    <d v="2017-11-26T00:00:00"/>
    <x v="1"/>
    <x v="381"/>
    <x v="381"/>
    <x v="2"/>
    <s v="United States"/>
    <x v="1"/>
    <s v="California"/>
    <n v="90008"/>
    <x v="1"/>
    <s v="OFF-AR-10003732"/>
    <x v="1"/>
    <x v="6"/>
    <s v="Newell 333"/>
    <n v="19.459999999999997"/>
    <n v="7"/>
    <n v="0"/>
    <n v="5.0595999999999997"/>
    <s v="Anna Andreadi"/>
    <s v="No"/>
    <s v="2017 / 11"/>
  </r>
  <r>
    <n v="1072"/>
    <x v="516"/>
    <x v="236"/>
    <d v="2018-05-02T00:00:00"/>
    <x v="1"/>
    <x v="382"/>
    <x v="382"/>
    <x v="2"/>
    <s v="United States"/>
    <x v="60"/>
    <s v="Colorado"/>
    <n v="80219"/>
    <x v="1"/>
    <s v="OFF-PA-10001970"/>
    <x v="1"/>
    <x v="10"/>
    <s v="Xerox 1881"/>
    <n v="29.472000000000001"/>
    <n v="3"/>
    <n v="0.2"/>
    <n v="9.9467999999999979"/>
    <s v="Anna Andreadi"/>
    <s v="Yes"/>
    <s v="2018 / 04"/>
  </r>
  <r>
    <n v="1073"/>
    <x v="517"/>
    <x v="237"/>
    <d v="2019-11-19T00:00:00"/>
    <x v="1"/>
    <x v="383"/>
    <x v="383"/>
    <x v="0"/>
    <s v="United States"/>
    <x v="20"/>
    <s v="New York"/>
    <n v="10035"/>
    <x v="3"/>
    <s v="OFF-BI-10003669"/>
    <x v="1"/>
    <x v="8"/>
    <s v="3M Organizer Strips"/>
    <n v="8.64"/>
    <n v="2"/>
    <n v="0.2"/>
    <n v="3.024"/>
    <s v="Chuck Magee"/>
    <s v="No"/>
    <s v="2019 / 11"/>
  </r>
  <r>
    <n v="1074"/>
    <x v="518"/>
    <x v="396"/>
    <d v="2018-11-19T00:00:00"/>
    <x v="1"/>
    <x v="384"/>
    <x v="384"/>
    <x v="0"/>
    <s v="United States"/>
    <x v="123"/>
    <s v="Arizona"/>
    <n v="85204"/>
    <x v="1"/>
    <s v="OFF-BI-10003727"/>
    <x v="1"/>
    <x v="8"/>
    <s v="Avery Durable Slant Ring Binders With Label Holder"/>
    <n v="6.27"/>
    <n v="5"/>
    <n v="0.7"/>
    <n v="-4.5980000000000008"/>
    <s v="Anna Andreadi"/>
    <s v="No"/>
    <s v="2018 / 11"/>
  </r>
  <r>
    <n v="1075"/>
    <x v="518"/>
    <x v="396"/>
    <d v="2018-11-19T00:00:00"/>
    <x v="1"/>
    <x v="384"/>
    <x v="384"/>
    <x v="0"/>
    <s v="United States"/>
    <x v="123"/>
    <s v="Arizona"/>
    <n v="85204"/>
    <x v="1"/>
    <s v="OFF-BI-10004967"/>
    <x v="1"/>
    <x v="8"/>
    <s v="Round Ring Binders"/>
    <n v="4.3680000000000003"/>
    <n v="7"/>
    <n v="0.7"/>
    <n v="-3.3487999999999998"/>
    <s v="Anna Andreadi"/>
    <s v="No"/>
    <s v="2018 / 11"/>
  </r>
  <r>
    <n v="1076"/>
    <x v="518"/>
    <x v="396"/>
    <d v="2018-11-19T00:00:00"/>
    <x v="1"/>
    <x v="384"/>
    <x v="384"/>
    <x v="0"/>
    <s v="United States"/>
    <x v="123"/>
    <s v="Arizona"/>
    <n v="85204"/>
    <x v="1"/>
    <s v="TEC-AC-10003447"/>
    <x v="2"/>
    <x v="11"/>
    <s v="Micropad Numeric Keypads"/>
    <n v="31.983999999999998"/>
    <n v="2"/>
    <n v="0.2"/>
    <n v="1.9989999999999979"/>
    <s v="Anna Andreadi"/>
    <s v="No"/>
    <s v="2018 / 11"/>
  </r>
  <r>
    <n v="1077"/>
    <x v="519"/>
    <x v="321"/>
    <d v="2018-09-30T00:00:00"/>
    <x v="2"/>
    <x v="385"/>
    <x v="385"/>
    <x v="2"/>
    <s v="United States"/>
    <x v="38"/>
    <s v="Indiana"/>
    <n v="47201"/>
    <x v="2"/>
    <s v="OFF-AR-10000255"/>
    <x v="1"/>
    <x v="6"/>
    <s v="Newell 328"/>
    <n v="40.879999999999995"/>
    <n v="7"/>
    <n v="0"/>
    <n v="10.628799999999998"/>
    <s v="Kelly Williams"/>
    <s v="No"/>
    <s v="2018 / 09"/>
  </r>
  <r>
    <n v="1078"/>
    <x v="520"/>
    <x v="397"/>
    <d v="2019-09-25T00:00:00"/>
    <x v="0"/>
    <x v="386"/>
    <x v="386"/>
    <x v="0"/>
    <s v="United States"/>
    <x v="4"/>
    <s v="Washington"/>
    <n v="98105"/>
    <x v="1"/>
    <s v="OFF-AP-10002191"/>
    <x v="1"/>
    <x v="9"/>
    <s v="Belkin 8 Outlet SurgeMaster II Gold Surge Protector"/>
    <n v="119.96"/>
    <n v="2"/>
    <n v="0"/>
    <n v="33.588800000000006"/>
    <s v="Anna Andreadi"/>
    <s v="No"/>
    <s v="2019 / 09"/>
  </r>
  <r>
    <n v="1079"/>
    <x v="520"/>
    <x v="397"/>
    <d v="2019-09-25T00:00:00"/>
    <x v="0"/>
    <x v="386"/>
    <x v="386"/>
    <x v="0"/>
    <s v="United States"/>
    <x v="4"/>
    <s v="Washington"/>
    <n v="98105"/>
    <x v="1"/>
    <s v="OFF-ST-10001325"/>
    <x v="1"/>
    <x v="4"/>
    <s v="Sterilite Officeware Hinged File Box"/>
    <n v="31.44"/>
    <n v="3"/>
    <n v="0"/>
    <n v="8.4888000000000012"/>
    <s v="Anna Andreadi"/>
    <s v="No"/>
    <s v="2019 / 09"/>
  </r>
  <r>
    <n v="1080"/>
    <x v="520"/>
    <x v="397"/>
    <d v="2019-09-25T00:00:00"/>
    <x v="0"/>
    <x v="386"/>
    <x v="386"/>
    <x v="0"/>
    <s v="United States"/>
    <x v="4"/>
    <s v="Washington"/>
    <n v="98105"/>
    <x v="1"/>
    <s v="OFF-BI-10000404"/>
    <x v="1"/>
    <x v="8"/>
    <s v="Avery Printable Repositionable Plastic Tabs"/>
    <n v="6.88"/>
    <n v="1"/>
    <n v="0.2"/>
    <n v="2.3220000000000001"/>
    <s v="Anna Andreadi"/>
    <s v="No"/>
    <s v="2019 / 09"/>
  </r>
  <r>
    <n v="1081"/>
    <x v="521"/>
    <x v="239"/>
    <d v="2017-12-04T00:00:00"/>
    <x v="1"/>
    <x v="387"/>
    <x v="387"/>
    <x v="1"/>
    <s v="United States"/>
    <x v="66"/>
    <s v="Michigan"/>
    <n v="48227"/>
    <x v="2"/>
    <s v="OFF-PA-10000349"/>
    <x v="1"/>
    <x v="10"/>
    <s v="Easy-staple paper"/>
    <n v="19.920000000000002"/>
    <n v="4"/>
    <n v="0"/>
    <n v="9.3624000000000009"/>
    <s v="Kelly Williams"/>
    <s v="No"/>
    <s v="2017 / 11"/>
  </r>
  <r>
    <n v="1082"/>
    <x v="521"/>
    <x v="239"/>
    <d v="2017-12-04T00:00:00"/>
    <x v="1"/>
    <x v="387"/>
    <x v="387"/>
    <x v="1"/>
    <s v="United States"/>
    <x v="66"/>
    <s v="Michigan"/>
    <n v="48227"/>
    <x v="2"/>
    <s v="FUR-CH-10002880"/>
    <x v="0"/>
    <x v="1"/>
    <s v="Global High-Back Leather Tilter, Burgundy"/>
    <n v="1106.9099999999999"/>
    <n v="9"/>
    <n v="0"/>
    <n v="121.76009999999994"/>
    <s v="Kelly Williams"/>
    <s v="No"/>
    <s v="2017 / 11"/>
  </r>
  <r>
    <n v="1083"/>
    <x v="522"/>
    <x v="398"/>
    <d v="2018-03-05T00:00:00"/>
    <x v="1"/>
    <x v="30"/>
    <x v="30"/>
    <x v="0"/>
    <s v="United States"/>
    <x v="181"/>
    <s v="New York"/>
    <n v="10701"/>
    <x v="3"/>
    <s v="FUR-TA-10001095"/>
    <x v="0"/>
    <x v="3"/>
    <s v="Chromcraft Round Conference Tables"/>
    <n v="836.59199999999998"/>
    <n v="8"/>
    <n v="0.4"/>
    <n v="-264.92079999999999"/>
    <s v="Chuck Magee"/>
    <s v="No"/>
    <s v="2018 / 03"/>
  </r>
  <r>
    <n v="1084"/>
    <x v="522"/>
    <x v="398"/>
    <d v="2018-03-05T00:00:00"/>
    <x v="1"/>
    <x v="30"/>
    <x v="30"/>
    <x v="0"/>
    <s v="United States"/>
    <x v="181"/>
    <s v="New York"/>
    <n v="10701"/>
    <x v="3"/>
    <s v="OFF-PA-10003127"/>
    <x v="1"/>
    <x v="10"/>
    <s v="Easy-staple paper"/>
    <n v="26.38"/>
    <n v="1"/>
    <n v="0"/>
    <n v="12.134799999999998"/>
    <s v="Chuck Magee"/>
    <s v="No"/>
    <s v="2018 / 03"/>
  </r>
  <r>
    <n v="1085"/>
    <x v="522"/>
    <x v="398"/>
    <d v="2018-03-05T00:00:00"/>
    <x v="1"/>
    <x v="30"/>
    <x v="30"/>
    <x v="0"/>
    <s v="United States"/>
    <x v="181"/>
    <s v="New York"/>
    <n v="10701"/>
    <x v="3"/>
    <s v="OFF-ST-10003208"/>
    <x v="1"/>
    <x v="4"/>
    <s v="Adjustable Depth Letter/Legal Cart"/>
    <n v="362.92"/>
    <n v="2"/>
    <n v="0"/>
    <n v="105.24679999999995"/>
    <s v="Chuck Magee"/>
    <s v="No"/>
    <s v="2018 / 03"/>
  </r>
  <r>
    <n v="1086"/>
    <x v="522"/>
    <x v="398"/>
    <d v="2018-03-05T00:00:00"/>
    <x v="1"/>
    <x v="30"/>
    <x v="30"/>
    <x v="0"/>
    <s v="United States"/>
    <x v="181"/>
    <s v="New York"/>
    <n v="10701"/>
    <x v="3"/>
    <s v="TEC-MA-10003979"/>
    <x v="2"/>
    <x v="15"/>
    <s v="Ativa V4110MDD Micro-Cut Shredder"/>
    <n v="4899.93"/>
    <n v="7"/>
    <n v="0"/>
    <n v="2400.9656999999997"/>
    <s v="Chuck Magee"/>
    <s v="No"/>
    <s v="2018 / 03"/>
  </r>
  <r>
    <n v="1087"/>
    <x v="523"/>
    <x v="399"/>
    <d v="2018-08-12T00:00:00"/>
    <x v="3"/>
    <x v="48"/>
    <x v="48"/>
    <x v="0"/>
    <s v="United States"/>
    <x v="96"/>
    <s v="Iowa"/>
    <n v="50315"/>
    <x v="2"/>
    <s v="OFF-PA-10000029"/>
    <x v="1"/>
    <x v="10"/>
    <s v="Xerox 224"/>
    <n v="6.48"/>
    <n v="1"/>
    <n v="0"/>
    <n v="3.1104000000000003"/>
    <s v="Kelly Williams"/>
    <s v="No"/>
    <s v="2018 / 08"/>
  </r>
  <r>
    <n v="1088"/>
    <x v="524"/>
    <x v="243"/>
    <d v="2018-08-20T00:00:00"/>
    <x v="0"/>
    <x v="388"/>
    <x v="388"/>
    <x v="1"/>
    <s v="United States"/>
    <x v="182"/>
    <s v="California"/>
    <n v="94601"/>
    <x v="1"/>
    <s v="TEC-PH-10004896"/>
    <x v="2"/>
    <x v="7"/>
    <s v="Nokia Lumia 521 (T-Mobile)"/>
    <n v="71.975999999999999"/>
    <n v="3"/>
    <n v="0.2"/>
    <n v="7.1976000000000049"/>
    <s v="Anna Andreadi"/>
    <s v="No"/>
    <s v="2018 / 08"/>
  </r>
  <r>
    <n v="1089"/>
    <x v="524"/>
    <x v="243"/>
    <d v="2018-08-20T00:00:00"/>
    <x v="0"/>
    <x v="388"/>
    <x v="388"/>
    <x v="1"/>
    <s v="United States"/>
    <x v="182"/>
    <s v="California"/>
    <n v="94601"/>
    <x v="1"/>
    <s v="OFF-LA-10000452"/>
    <x v="1"/>
    <x v="2"/>
    <s v="Avery 488"/>
    <n v="3.15"/>
    <n v="1"/>
    <n v="0"/>
    <n v="1.512"/>
    <s v="Anna Andreadi"/>
    <s v="No"/>
    <s v="2018 / 08"/>
  </r>
  <r>
    <n v="1090"/>
    <x v="525"/>
    <x v="400"/>
    <d v="2019-06-10T00:00:00"/>
    <x v="1"/>
    <x v="352"/>
    <x v="352"/>
    <x v="1"/>
    <s v="United States"/>
    <x v="53"/>
    <s v="North Carolina"/>
    <n v="28110"/>
    <x v="0"/>
    <s v="FUR-FU-10001967"/>
    <x v="0"/>
    <x v="5"/>
    <s v="Telescoping Adjustable Floor Lamp"/>
    <n v="31.983999999999998"/>
    <n v="2"/>
    <n v="0.2"/>
    <n v="1.9989999999999979"/>
    <s v="Cassandra Brandow"/>
    <s v="No"/>
    <s v="2019 / 06"/>
  </r>
  <r>
    <n v="1091"/>
    <x v="525"/>
    <x v="400"/>
    <d v="2019-06-10T00:00:00"/>
    <x v="1"/>
    <x v="352"/>
    <x v="352"/>
    <x v="1"/>
    <s v="United States"/>
    <x v="53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s v="Cassandra Brandow"/>
    <s v="No"/>
    <s v="2019 / 06"/>
  </r>
  <r>
    <n v="1092"/>
    <x v="526"/>
    <x v="401"/>
    <d v="2017-12-13T00:00:00"/>
    <x v="1"/>
    <x v="268"/>
    <x v="268"/>
    <x v="0"/>
    <s v="United States"/>
    <x v="70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s v="Anna Andreadi"/>
    <s v="Yes"/>
    <s v="2017 / 12"/>
  </r>
  <r>
    <n v="1093"/>
    <x v="526"/>
    <x v="401"/>
    <d v="2017-12-13T00:00:00"/>
    <x v="1"/>
    <x v="268"/>
    <x v="268"/>
    <x v="0"/>
    <s v="United States"/>
    <x v="70"/>
    <s v="California"/>
    <n v="92105"/>
    <x v="1"/>
    <s v="TEC-PH-10000576"/>
    <x v="2"/>
    <x v="7"/>
    <s v="AT&amp;T 1080 Corded phone"/>
    <n v="219.18400000000003"/>
    <n v="2"/>
    <n v="0.2"/>
    <n v="19.178600000000003"/>
    <s v="Anna Andreadi"/>
    <s v="Yes"/>
    <s v="2017 / 12"/>
  </r>
  <r>
    <n v="1094"/>
    <x v="527"/>
    <x v="17"/>
    <d v="2017-12-31T00:00:00"/>
    <x v="1"/>
    <x v="389"/>
    <x v="389"/>
    <x v="2"/>
    <s v="United States"/>
    <x v="183"/>
    <s v="Maryland"/>
    <n v="20735"/>
    <x v="3"/>
    <s v="OFF-PA-10000605"/>
    <x v="1"/>
    <x v="10"/>
    <s v="Xerox 1950"/>
    <n v="28.900000000000002"/>
    <n v="5"/>
    <n v="0"/>
    <n v="14.161000000000001"/>
    <s v="Chuck Magee"/>
    <s v="No"/>
    <s v="2017 / 12"/>
  </r>
  <r>
    <n v="1095"/>
    <x v="527"/>
    <x v="17"/>
    <d v="2017-12-31T00:00:00"/>
    <x v="1"/>
    <x v="389"/>
    <x v="389"/>
    <x v="2"/>
    <s v="United States"/>
    <x v="183"/>
    <s v="Maryland"/>
    <n v="20735"/>
    <x v="3"/>
    <s v="OFF-AP-10002518"/>
    <x v="1"/>
    <x v="9"/>
    <s v="Kensington 7 Outlet MasterPiece Power Center"/>
    <n v="355.96"/>
    <n v="2"/>
    <n v="0"/>
    <n v="103.22839999999997"/>
    <s v="Chuck Magee"/>
    <s v="No"/>
    <s v="2017 / 12"/>
  </r>
  <r>
    <n v="1096"/>
    <x v="528"/>
    <x v="276"/>
    <d v="2019-01-26T00:00:00"/>
    <x v="1"/>
    <x v="390"/>
    <x v="390"/>
    <x v="2"/>
    <s v="United States"/>
    <x v="35"/>
    <s v="North Carolina"/>
    <n v="28205"/>
    <x v="0"/>
    <s v="OFF-ST-10004340"/>
    <x v="1"/>
    <x v="4"/>
    <s v="Fellowes Mobile File Cart, Black"/>
    <n v="348.20799999999997"/>
    <n v="7"/>
    <n v="0.2"/>
    <n v="30.468200000000024"/>
    <s v="Cassandra Brandow"/>
    <s v="No"/>
    <s v="2019 / 01"/>
  </r>
  <r>
    <n v="1097"/>
    <x v="528"/>
    <x v="276"/>
    <d v="2019-01-26T00:00:00"/>
    <x v="1"/>
    <x v="390"/>
    <x v="390"/>
    <x v="2"/>
    <s v="United States"/>
    <x v="35"/>
    <s v="North Carolina"/>
    <n v="28205"/>
    <x v="0"/>
    <s v="OFF-BI-10004001"/>
    <x v="1"/>
    <x v="8"/>
    <s v="GBC Recycled VeloBinder Covers"/>
    <n v="35.783999999999999"/>
    <n v="7"/>
    <n v="0.7"/>
    <n v="-28.627200000000009"/>
    <s v="Cassandra Brandow"/>
    <s v="No"/>
    <s v="2019 / 01"/>
  </r>
  <r>
    <n v="1098"/>
    <x v="529"/>
    <x v="402"/>
    <d v="2016-06-28T00:00:00"/>
    <x v="2"/>
    <x v="374"/>
    <x v="374"/>
    <x v="1"/>
    <s v="United States"/>
    <x v="1"/>
    <s v="California"/>
    <n v="90049"/>
    <x v="1"/>
    <s v="FUR-TA-10004147"/>
    <x v="0"/>
    <x v="3"/>
    <s v="Hon 4060 Series Tables"/>
    <n v="447.84"/>
    <n v="5"/>
    <n v="0.2"/>
    <n v="11.19599999999997"/>
    <s v="Anna Andreadi"/>
    <s v="Yes"/>
    <s v="2016 / 06"/>
  </r>
  <r>
    <n v="1099"/>
    <x v="530"/>
    <x v="403"/>
    <d v="2018-06-17T00:00:00"/>
    <x v="2"/>
    <x v="391"/>
    <x v="391"/>
    <x v="2"/>
    <s v="United States"/>
    <x v="8"/>
    <s v="California"/>
    <n v="94122"/>
    <x v="1"/>
    <s v="OFF-AR-10001545"/>
    <x v="1"/>
    <x v="6"/>
    <s v="Newell 326"/>
    <n v="7.04"/>
    <n v="4"/>
    <n v="0"/>
    <n v="2.0415999999999999"/>
    <s v="Anna Andreadi"/>
    <s v="No"/>
    <s v="2018 / 06"/>
  </r>
  <r>
    <n v="1100"/>
    <x v="530"/>
    <x v="403"/>
    <d v="2018-06-17T00:00:00"/>
    <x v="2"/>
    <x v="391"/>
    <x v="391"/>
    <x v="2"/>
    <s v="United States"/>
    <x v="8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s v="Anna Andreadi"/>
    <s v="No"/>
    <s v="2018 / 06"/>
  </r>
  <r>
    <n v="1101"/>
    <x v="530"/>
    <x v="403"/>
    <d v="2018-06-17T00:00:00"/>
    <x v="2"/>
    <x v="391"/>
    <x v="391"/>
    <x v="2"/>
    <s v="United States"/>
    <x v="8"/>
    <s v="California"/>
    <n v="94122"/>
    <x v="1"/>
    <s v="TEC-AC-10001013"/>
    <x v="2"/>
    <x v="11"/>
    <s v="Logitech ClearChat Comfort/USB Headset H390"/>
    <n v="29.29"/>
    <n v="1"/>
    <n v="0"/>
    <n v="9.6656999999999975"/>
    <s v="Anna Andreadi"/>
    <s v="No"/>
    <s v="2018 / 06"/>
  </r>
  <r>
    <n v="1102"/>
    <x v="530"/>
    <x v="403"/>
    <d v="2018-06-17T00:00:00"/>
    <x v="2"/>
    <x v="391"/>
    <x v="391"/>
    <x v="2"/>
    <s v="United States"/>
    <x v="8"/>
    <s v="California"/>
    <n v="94122"/>
    <x v="1"/>
    <s v="OFF-AR-10002255"/>
    <x v="1"/>
    <x v="6"/>
    <s v="Newell 346"/>
    <n v="8.64"/>
    <n v="3"/>
    <n v="0"/>
    <n v="2.5055999999999998"/>
    <s v="Anna Andreadi"/>
    <s v="No"/>
    <s v="2018 / 06"/>
  </r>
  <r>
    <n v="1103"/>
    <x v="531"/>
    <x v="81"/>
    <d v="2019-04-27T00:00:00"/>
    <x v="1"/>
    <x v="261"/>
    <x v="261"/>
    <x v="0"/>
    <s v="United States"/>
    <x v="12"/>
    <s v="Texas"/>
    <n v="77041"/>
    <x v="2"/>
    <s v="OFF-BI-10004140"/>
    <x v="1"/>
    <x v="8"/>
    <s v="Avery Non-Stick Binders"/>
    <n v="2.6939999999999995"/>
    <n v="3"/>
    <n v="0.8"/>
    <n v="-4.7145000000000028"/>
    <s v="Kelly Williams"/>
    <s v="No"/>
    <s v="2019 / 04"/>
  </r>
  <r>
    <n v="1104"/>
    <x v="531"/>
    <x v="81"/>
    <d v="2019-04-27T00:00:00"/>
    <x v="1"/>
    <x v="261"/>
    <x v="261"/>
    <x v="0"/>
    <s v="United States"/>
    <x v="12"/>
    <s v="Texas"/>
    <n v="77041"/>
    <x v="2"/>
    <s v="OFF-BI-10002049"/>
    <x v="1"/>
    <x v="8"/>
    <s v="UniKeep View Case Binders"/>
    <n v="2.9339999999999993"/>
    <n v="3"/>
    <n v="0.8"/>
    <n v="-4.9878000000000018"/>
    <s v="Kelly Williams"/>
    <s v="No"/>
    <s v="2019 / 04"/>
  </r>
  <r>
    <n v="1105"/>
    <x v="532"/>
    <x v="147"/>
    <d v="2018-10-27T00:00:00"/>
    <x v="1"/>
    <x v="392"/>
    <x v="392"/>
    <x v="0"/>
    <s v="United States"/>
    <x v="169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s v="Anna Andreadi"/>
    <s v="Yes"/>
    <s v="2018 / 10"/>
  </r>
  <r>
    <n v="1106"/>
    <x v="533"/>
    <x v="258"/>
    <d v="2018-11-24T00:00:00"/>
    <x v="1"/>
    <x v="13"/>
    <x v="13"/>
    <x v="0"/>
    <s v="United States"/>
    <x v="12"/>
    <s v="Texas"/>
    <n v="77041"/>
    <x v="2"/>
    <s v="OFF-ST-10000642"/>
    <x v="1"/>
    <x v="4"/>
    <s v="Tennsco Lockers, Gray"/>
    <n v="100.70400000000001"/>
    <n v="6"/>
    <n v="0.2"/>
    <n v="-16.36440000000001"/>
    <s v="Kelly Williams"/>
    <s v="No"/>
    <s v="2018 / 11"/>
  </r>
  <r>
    <n v="1107"/>
    <x v="533"/>
    <x v="258"/>
    <d v="2018-11-24T00:00:00"/>
    <x v="1"/>
    <x v="13"/>
    <x v="13"/>
    <x v="0"/>
    <s v="United States"/>
    <x v="12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s v="No"/>
    <s v="2018 / 11"/>
  </r>
  <r>
    <n v="1108"/>
    <x v="533"/>
    <x v="258"/>
    <d v="2018-11-24T00:00:00"/>
    <x v="1"/>
    <x v="13"/>
    <x v="13"/>
    <x v="0"/>
    <s v="United States"/>
    <x v="12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s v="Kelly Williams"/>
    <s v="No"/>
    <s v="2018 / 11"/>
  </r>
  <r>
    <n v="1109"/>
    <x v="533"/>
    <x v="258"/>
    <d v="2018-11-24T00:00:00"/>
    <x v="1"/>
    <x v="13"/>
    <x v="13"/>
    <x v="0"/>
    <s v="United States"/>
    <x v="12"/>
    <s v="Texas"/>
    <n v="77041"/>
    <x v="2"/>
    <s v="OFF-FA-10003495"/>
    <x v="1"/>
    <x v="13"/>
    <s v="Staples"/>
    <n v="58.368000000000009"/>
    <n v="12"/>
    <n v="0.2"/>
    <n v="21.888000000000002"/>
    <s v="Kelly Williams"/>
    <s v="No"/>
    <s v="2018 / 11"/>
  </r>
  <r>
    <n v="1110"/>
    <x v="533"/>
    <x v="258"/>
    <d v="2018-11-24T00:00:00"/>
    <x v="1"/>
    <x v="13"/>
    <x v="13"/>
    <x v="0"/>
    <s v="United States"/>
    <x v="12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s v="Kelly Williams"/>
    <s v="No"/>
    <s v="2018 / 11"/>
  </r>
  <r>
    <n v="1111"/>
    <x v="533"/>
    <x v="258"/>
    <d v="2018-11-24T00:00:00"/>
    <x v="1"/>
    <x v="13"/>
    <x v="13"/>
    <x v="0"/>
    <s v="United States"/>
    <x v="12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s v="Kelly Williams"/>
    <s v="No"/>
    <s v="2018 / 11"/>
  </r>
  <r>
    <n v="1112"/>
    <x v="533"/>
    <x v="258"/>
    <d v="2018-11-24T00:00:00"/>
    <x v="1"/>
    <x v="13"/>
    <x v="13"/>
    <x v="0"/>
    <s v="United States"/>
    <x v="12"/>
    <s v="Texas"/>
    <n v="77041"/>
    <x v="2"/>
    <s v="OFF-PA-10004735"/>
    <x v="1"/>
    <x v="10"/>
    <s v="Xerox 1905"/>
    <n v="10.368000000000002"/>
    <n v="2"/>
    <n v="0.2"/>
    <n v="3.6288"/>
    <s v="Kelly Williams"/>
    <s v="No"/>
    <s v="2018 / 11"/>
  </r>
  <r>
    <n v="1113"/>
    <x v="533"/>
    <x v="258"/>
    <d v="2018-11-24T00:00:00"/>
    <x v="1"/>
    <x v="13"/>
    <x v="13"/>
    <x v="0"/>
    <s v="United States"/>
    <x v="12"/>
    <s v="Texas"/>
    <n v="77041"/>
    <x v="2"/>
    <s v="OFF-BI-10002609"/>
    <x v="1"/>
    <x v="8"/>
    <s v="Avery Hidden Tab Dividers for Binding Systems"/>
    <n v="1.1919999999999997"/>
    <n v="2"/>
    <n v="0.8"/>
    <n v="-2.0264000000000002"/>
    <s v="Kelly Williams"/>
    <s v="No"/>
    <s v="2018 / 11"/>
  </r>
  <r>
    <n v="1114"/>
    <x v="534"/>
    <x v="404"/>
    <d v="2019-12-23T00:00:00"/>
    <x v="0"/>
    <x v="154"/>
    <x v="154"/>
    <x v="0"/>
    <s v="United States"/>
    <x v="184"/>
    <s v="California"/>
    <n v="92024"/>
    <x v="1"/>
    <s v="OFF-BI-10003364"/>
    <x v="1"/>
    <x v="8"/>
    <s v="Binding Machine Supplies"/>
    <n v="46.672000000000004"/>
    <n v="2"/>
    <n v="0.2"/>
    <n v="16.3352"/>
    <s v="Anna Andreadi"/>
    <s v="Yes"/>
    <s v="2019 / 12"/>
  </r>
  <r>
    <n v="1115"/>
    <x v="534"/>
    <x v="404"/>
    <d v="2019-12-23T00:00:00"/>
    <x v="0"/>
    <x v="154"/>
    <x v="154"/>
    <x v="0"/>
    <s v="United States"/>
    <x v="184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s v="Yes"/>
    <s v="2019 / 12"/>
  </r>
  <r>
    <n v="1116"/>
    <x v="534"/>
    <x v="404"/>
    <d v="2019-12-23T00:00:00"/>
    <x v="0"/>
    <x v="154"/>
    <x v="154"/>
    <x v="0"/>
    <s v="United States"/>
    <x v="184"/>
    <s v="California"/>
    <n v="92024"/>
    <x v="1"/>
    <s v="TEC-AC-10003610"/>
    <x v="2"/>
    <x v="11"/>
    <s v="Logitech Illuminated - Keyboard"/>
    <n v="119.98"/>
    <n v="2"/>
    <n v="0"/>
    <n v="57.590400000000002"/>
    <s v="Anna Andreadi"/>
    <s v="Yes"/>
    <s v="2019 / 12"/>
  </r>
  <r>
    <n v="1117"/>
    <x v="535"/>
    <x v="405"/>
    <d v="2018-07-24T00:00:00"/>
    <x v="0"/>
    <x v="393"/>
    <x v="393"/>
    <x v="1"/>
    <s v="United States"/>
    <x v="8"/>
    <s v="California"/>
    <n v="94110"/>
    <x v="1"/>
    <s v="OFF-LA-10003766"/>
    <x v="1"/>
    <x v="2"/>
    <s v="Self-Adhesive Removable Labels"/>
    <n v="6.3"/>
    <n v="2"/>
    <n v="0"/>
    <n v="3.024"/>
    <s v="Anna Andreadi"/>
    <s v="No"/>
    <s v="2018 / 07"/>
  </r>
  <r>
    <n v="1118"/>
    <x v="536"/>
    <x v="406"/>
    <d v="2017-09-08T00:00:00"/>
    <x v="1"/>
    <x v="394"/>
    <x v="394"/>
    <x v="0"/>
    <s v="United States"/>
    <x v="185"/>
    <s v="Georgia"/>
    <n v="30076"/>
    <x v="0"/>
    <s v="OFF-PA-10001970"/>
    <x v="1"/>
    <x v="10"/>
    <s v="Xerox 1908"/>
    <n v="279.89999999999998"/>
    <n v="5"/>
    <n v="0"/>
    <n v="137.15100000000001"/>
    <s v="Cassandra Brandow"/>
    <s v="No"/>
    <s v="2017 / 09"/>
  </r>
  <r>
    <n v="1119"/>
    <x v="536"/>
    <x v="406"/>
    <d v="2017-09-08T00:00:00"/>
    <x v="1"/>
    <x v="394"/>
    <x v="394"/>
    <x v="0"/>
    <s v="United States"/>
    <x v="185"/>
    <s v="Georgia"/>
    <n v="30076"/>
    <x v="0"/>
    <s v="TEC-AC-10002049"/>
    <x v="2"/>
    <x v="11"/>
    <s v="Logitech G19 Programmable Gaming Keyboard"/>
    <n v="619.94999999999993"/>
    <n v="5"/>
    <n v="0"/>
    <n v="111.59099999999995"/>
    <s v="Cassandra Brandow"/>
    <s v="No"/>
    <s v="2017 / 09"/>
  </r>
  <r>
    <n v="1120"/>
    <x v="536"/>
    <x v="406"/>
    <d v="2017-09-08T00:00:00"/>
    <x v="1"/>
    <x v="394"/>
    <x v="394"/>
    <x v="0"/>
    <s v="United States"/>
    <x v="185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s v="Cassandra Brandow"/>
    <s v="No"/>
    <s v="2017 / 09"/>
  </r>
  <r>
    <n v="1121"/>
    <x v="536"/>
    <x v="406"/>
    <d v="2017-09-08T00:00:00"/>
    <x v="1"/>
    <x v="394"/>
    <x v="394"/>
    <x v="0"/>
    <s v="United States"/>
    <x v="185"/>
    <s v="Georgia"/>
    <n v="30076"/>
    <x v="0"/>
    <s v="OFF-EN-10004459"/>
    <x v="1"/>
    <x v="12"/>
    <s v="Security-Tint Envelopes"/>
    <n v="15.28"/>
    <n v="2"/>
    <n v="0"/>
    <n v="7.4871999999999996"/>
    <s v="Cassandra Brandow"/>
    <s v="No"/>
    <s v="2017 / 09"/>
  </r>
  <r>
    <n v="1122"/>
    <x v="537"/>
    <x v="407"/>
    <d v="2016-01-26T00:00:00"/>
    <x v="1"/>
    <x v="332"/>
    <x v="332"/>
    <x v="0"/>
    <s v="United States"/>
    <x v="186"/>
    <s v="Arkansas"/>
    <n v="72401"/>
    <x v="0"/>
    <s v="TEC-PH-10001061"/>
    <x v="2"/>
    <x v="7"/>
    <s v="Apple iPhone 5C"/>
    <n v="699.93"/>
    <n v="7"/>
    <n v="0"/>
    <n v="181.98179999999999"/>
    <s v="Cassandra Brandow"/>
    <s v="No"/>
    <s v="2016 / 01"/>
  </r>
  <r>
    <n v="1123"/>
    <x v="537"/>
    <x v="407"/>
    <d v="2016-01-26T00:00:00"/>
    <x v="1"/>
    <x v="332"/>
    <x v="332"/>
    <x v="0"/>
    <s v="United States"/>
    <x v="186"/>
    <s v="Arkansas"/>
    <n v="72401"/>
    <x v="0"/>
    <s v="OFF-AR-10002375"/>
    <x v="1"/>
    <x v="6"/>
    <s v="Newell 351"/>
    <n v="22.959999999999997"/>
    <n v="7"/>
    <n v="0"/>
    <n v="6.6583999999999968"/>
    <s v="Cassandra Brandow"/>
    <s v="No"/>
    <s v="2016 / 01"/>
  </r>
  <r>
    <n v="1124"/>
    <x v="537"/>
    <x v="407"/>
    <d v="2016-01-26T00:00:00"/>
    <x v="1"/>
    <x v="332"/>
    <x v="332"/>
    <x v="0"/>
    <s v="United States"/>
    <x v="186"/>
    <s v="Arkansas"/>
    <n v="72401"/>
    <x v="0"/>
    <s v="FUR-FU-10003194"/>
    <x v="0"/>
    <x v="5"/>
    <s v="Eldon Expressions Desk Accessory, Wood Pencil Holder, Oak"/>
    <n v="38.6"/>
    <n v="4"/>
    <n v="0"/>
    <n v="11.579999999999998"/>
    <s v="Cassandra Brandow"/>
    <s v="No"/>
    <s v="2016 / 01"/>
  </r>
  <r>
    <n v="1125"/>
    <x v="537"/>
    <x v="407"/>
    <d v="2016-01-26T00:00:00"/>
    <x v="1"/>
    <x v="332"/>
    <x v="332"/>
    <x v="0"/>
    <s v="United States"/>
    <x v="186"/>
    <s v="Arkansas"/>
    <n v="72401"/>
    <x v="0"/>
    <s v="OFF-AR-10003811"/>
    <x v="1"/>
    <x v="6"/>
    <s v="Newell 327"/>
    <n v="6.63"/>
    <n v="3"/>
    <n v="0"/>
    <n v="1.7901"/>
    <s v="Cassandra Brandow"/>
    <s v="No"/>
    <s v="2016 / 01"/>
  </r>
  <r>
    <n v="1126"/>
    <x v="537"/>
    <x v="407"/>
    <d v="2016-01-26T00:00:00"/>
    <x v="1"/>
    <x v="332"/>
    <x v="332"/>
    <x v="0"/>
    <s v="United States"/>
    <x v="186"/>
    <s v="Arkansas"/>
    <n v="72401"/>
    <x v="0"/>
    <s v="OFF-EN-10001539"/>
    <x v="1"/>
    <x v="12"/>
    <s v="Staple envelope"/>
    <n v="23.34"/>
    <n v="3"/>
    <n v="0"/>
    <n v="10.969799999999999"/>
    <s v="Cassandra Brandow"/>
    <s v="No"/>
    <s v="2016 / 01"/>
  </r>
  <r>
    <n v="1127"/>
    <x v="537"/>
    <x v="407"/>
    <d v="2016-01-26T00:00:00"/>
    <x v="1"/>
    <x v="332"/>
    <x v="332"/>
    <x v="0"/>
    <s v="United States"/>
    <x v="186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s v="Cassandra Brandow"/>
    <s v="No"/>
    <s v="2016 / 01"/>
  </r>
  <r>
    <n v="1128"/>
    <x v="538"/>
    <x v="56"/>
    <d v="2017-03-07T00:00:00"/>
    <x v="1"/>
    <x v="50"/>
    <x v="50"/>
    <x v="2"/>
    <s v="United States"/>
    <x v="102"/>
    <s v="Indiana"/>
    <n v="47374"/>
    <x v="2"/>
    <s v="OFF-AR-10003156"/>
    <x v="1"/>
    <x v="6"/>
    <s v="50 Colored Long Pencils"/>
    <n v="10.16"/>
    <n v="1"/>
    <n v="0"/>
    <n v="2.6416000000000004"/>
    <s v="Kelly Williams"/>
    <s v="No"/>
    <s v="2017 / 03"/>
  </r>
  <r>
    <n v="1129"/>
    <x v="538"/>
    <x v="56"/>
    <d v="2017-03-07T00:00:00"/>
    <x v="1"/>
    <x v="50"/>
    <x v="50"/>
    <x v="2"/>
    <s v="United States"/>
    <x v="102"/>
    <s v="Indiana"/>
    <n v="47374"/>
    <x v="2"/>
    <s v="OFF-EN-10001532"/>
    <x v="1"/>
    <x v="12"/>
    <s v="Brown Kraft Recycled Envelopes"/>
    <n v="101.88"/>
    <n v="6"/>
    <n v="0"/>
    <n v="50.94"/>
    <s v="Kelly Williams"/>
    <s v="No"/>
    <s v="2017 / 03"/>
  </r>
  <r>
    <n v="1130"/>
    <x v="539"/>
    <x v="408"/>
    <d v="2018-04-16T00:00:00"/>
    <x v="1"/>
    <x v="205"/>
    <x v="205"/>
    <x v="0"/>
    <s v="United States"/>
    <x v="24"/>
    <s v="Virginia"/>
    <n v="22153"/>
    <x v="0"/>
    <s v="FUR-TA-10004086"/>
    <x v="0"/>
    <x v="3"/>
    <s v="KI Adjustable-Height Table"/>
    <n v="343.92"/>
    <n v="4"/>
    <n v="0"/>
    <n v="75.662399999999991"/>
    <s v="Cassandra Brandow"/>
    <s v="No"/>
    <s v="2018 / 04"/>
  </r>
  <r>
    <n v="1131"/>
    <x v="539"/>
    <x v="408"/>
    <d v="2018-04-16T00:00:00"/>
    <x v="1"/>
    <x v="205"/>
    <x v="205"/>
    <x v="0"/>
    <s v="United States"/>
    <x v="24"/>
    <s v="Virginia"/>
    <n v="22153"/>
    <x v="0"/>
    <s v="OFF-PA-10000100"/>
    <x v="1"/>
    <x v="10"/>
    <s v="Xerox 1945"/>
    <n v="40.99"/>
    <n v="1"/>
    <n v="0"/>
    <n v="20.085100000000001"/>
    <s v="Cassandra Brandow"/>
    <s v="No"/>
    <s v="2018 / 04"/>
  </r>
  <r>
    <n v="1132"/>
    <x v="539"/>
    <x v="408"/>
    <d v="2018-04-16T00:00:00"/>
    <x v="1"/>
    <x v="205"/>
    <x v="205"/>
    <x v="0"/>
    <s v="United States"/>
    <x v="24"/>
    <s v="Virginia"/>
    <n v="22153"/>
    <x v="0"/>
    <s v="OFF-EN-10002500"/>
    <x v="1"/>
    <x v="12"/>
    <s v="Globe Weis Peel &amp; Seel First Class Envelopes"/>
    <n v="63.9"/>
    <n v="5"/>
    <n v="0"/>
    <n v="28.754999999999995"/>
    <s v="Cassandra Brandow"/>
    <s v="No"/>
    <s v="2018 / 04"/>
  </r>
  <r>
    <n v="1133"/>
    <x v="540"/>
    <x v="409"/>
    <d v="2018-12-07T00:00:00"/>
    <x v="2"/>
    <x v="55"/>
    <x v="55"/>
    <x v="1"/>
    <s v="United States"/>
    <x v="187"/>
    <s v="California"/>
    <n v="94509"/>
    <x v="1"/>
    <s v="OFF-PA-10004100"/>
    <x v="1"/>
    <x v="10"/>
    <s v="Xerox 216"/>
    <n v="19.440000000000001"/>
    <n v="3"/>
    <n v="0"/>
    <n v="9.3312000000000008"/>
    <s v="Anna Andreadi"/>
    <s v="No"/>
    <s v="2018 / 12"/>
  </r>
  <r>
    <n v="1134"/>
    <x v="541"/>
    <x v="410"/>
    <d v="2018-06-09T00:00:00"/>
    <x v="1"/>
    <x v="185"/>
    <x v="185"/>
    <x v="2"/>
    <s v="United States"/>
    <x v="10"/>
    <s v="Pennsylvania"/>
    <n v="19134"/>
    <x v="3"/>
    <s v="OFF-ST-10003479"/>
    <x v="1"/>
    <x v="4"/>
    <s v="Eldon Base for stackable storage shelf, platinum"/>
    <n v="124.608"/>
    <n v="4"/>
    <n v="0.2"/>
    <n v="-23.364000000000019"/>
    <s v="Chuck Magee"/>
    <s v="No"/>
    <s v="2018 / 06"/>
  </r>
  <r>
    <n v="1135"/>
    <x v="541"/>
    <x v="410"/>
    <d v="2018-06-09T00:00:00"/>
    <x v="1"/>
    <x v="185"/>
    <x v="185"/>
    <x v="2"/>
    <s v="United States"/>
    <x v="10"/>
    <s v="Pennsylvania"/>
    <n v="19134"/>
    <x v="3"/>
    <s v="OFF-LA-10000973"/>
    <x v="1"/>
    <x v="2"/>
    <s v="Avery 502"/>
    <n v="7.5600000000000005"/>
    <n v="3"/>
    <n v="0.2"/>
    <n v="2.6459999999999995"/>
    <s v="Chuck Magee"/>
    <s v="No"/>
    <s v="2018 / 06"/>
  </r>
  <r>
    <n v="1136"/>
    <x v="542"/>
    <x v="25"/>
    <d v="2018-12-11T00:00:00"/>
    <x v="3"/>
    <x v="235"/>
    <x v="235"/>
    <x v="0"/>
    <s v="United States"/>
    <x v="188"/>
    <s v="Florida"/>
    <n v="33030"/>
    <x v="0"/>
    <s v="OFF-ST-10001476"/>
    <x v="1"/>
    <x v="4"/>
    <s v="Steel Personal Filing/Posting Tote"/>
    <n v="85.224000000000004"/>
    <n v="3"/>
    <n v="0.2"/>
    <n v="7.4571000000000041"/>
    <s v="Cassandra Brandow"/>
    <s v="No"/>
    <s v="2018 / 12"/>
  </r>
  <r>
    <n v="1137"/>
    <x v="543"/>
    <x v="396"/>
    <d v="2018-11-15T00:00:00"/>
    <x v="0"/>
    <x v="395"/>
    <x v="395"/>
    <x v="1"/>
    <s v="United States"/>
    <x v="189"/>
    <s v="Indiana"/>
    <n v="46350"/>
    <x v="2"/>
    <s v="OFF-EN-10002831"/>
    <x v="1"/>
    <x v="12"/>
    <s v="Tyvek  Top-Opening Peel &amp; Seel  Envelopes, Gray"/>
    <n v="287.52"/>
    <n v="8"/>
    <n v="0"/>
    <n v="129.38399999999999"/>
    <s v="Kelly Williams"/>
    <s v="No"/>
    <s v="2018 / 11"/>
  </r>
  <r>
    <n v="1138"/>
    <x v="543"/>
    <x v="396"/>
    <d v="2018-11-15T00:00:00"/>
    <x v="0"/>
    <x v="395"/>
    <x v="395"/>
    <x v="1"/>
    <s v="United States"/>
    <x v="189"/>
    <s v="Indiana"/>
    <n v="46350"/>
    <x v="2"/>
    <s v="OFF-AP-10002350"/>
    <x v="1"/>
    <x v="9"/>
    <s v="Belkin F9H710-06 7 Outlet SurgeMaster Surge Protector"/>
    <n v="37.68"/>
    <n v="2"/>
    <n v="0"/>
    <n v="10.5504"/>
    <s v="Kelly Williams"/>
    <s v="No"/>
    <s v="2018 / 11"/>
  </r>
  <r>
    <n v="1139"/>
    <x v="543"/>
    <x v="396"/>
    <d v="2018-11-15T00:00:00"/>
    <x v="0"/>
    <x v="395"/>
    <x v="395"/>
    <x v="1"/>
    <s v="United States"/>
    <x v="189"/>
    <s v="Indiana"/>
    <n v="46350"/>
    <x v="2"/>
    <s v="OFF-PA-10001763"/>
    <x v="1"/>
    <x v="10"/>
    <s v="Xerox 1896"/>
    <n v="19.98"/>
    <n v="2"/>
    <n v="0"/>
    <n v="8.9909999999999997"/>
    <s v="Kelly Williams"/>
    <s v="No"/>
    <s v="2018 / 11"/>
  </r>
  <r>
    <n v="1140"/>
    <x v="543"/>
    <x v="396"/>
    <d v="2018-11-15T00:00:00"/>
    <x v="0"/>
    <x v="395"/>
    <x v="395"/>
    <x v="1"/>
    <s v="United States"/>
    <x v="189"/>
    <s v="Indiana"/>
    <n v="46350"/>
    <x v="2"/>
    <s v="OFF-AR-10003394"/>
    <x v="1"/>
    <x v="6"/>
    <s v="Newell 332"/>
    <n v="20.58"/>
    <n v="7"/>
    <n v="0"/>
    <n v="5.5566000000000004"/>
    <s v="Kelly Williams"/>
    <s v="No"/>
    <s v="2018 / 11"/>
  </r>
  <r>
    <n v="1141"/>
    <x v="543"/>
    <x v="396"/>
    <d v="2018-11-15T00:00:00"/>
    <x v="0"/>
    <x v="395"/>
    <x v="395"/>
    <x v="1"/>
    <s v="United States"/>
    <x v="189"/>
    <s v="Indiana"/>
    <n v="46350"/>
    <x v="2"/>
    <s v="OFF-BI-10002072"/>
    <x v="1"/>
    <x v="8"/>
    <s v="Cardinal Slant-D Ring Binders"/>
    <n v="17.38"/>
    <n v="2"/>
    <n v="0"/>
    <n v="8.69"/>
    <s v="Kelly Williams"/>
    <s v="No"/>
    <s v="2018 / 11"/>
  </r>
  <r>
    <n v="1142"/>
    <x v="544"/>
    <x v="411"/>
    <d v="2016-10-03T00:00:00"/>
    <x v="1"/>
    <x v="275"/>
    <x v="275"/>
    <x v="0"/>
    <s v="United States"/>
    <x v="1"/>
    <s v="California"/>
    <n v="90045"/>
    <x v="1"/>
    <s v="FUR-FU-10004188"/>
    <x v="0"/>
    <x v="5"/>
    <s v="Luxo Professional Combination Clamp-On Lamps"/>
    <n v="204.6"/>
    <n v="2"/>
    <n v="0"/>
    <n v="53.195999999999998"/>
    <s v="Anna Andreadi"/>
    <s v="No"/>
    <s v="2016 / 09"/>
  </r>
  <r>
    <n v="1143"/>
    <x v="544"/>
    <x v="411"/>
    <d v="2016-10-03T00:00:00"/>
    <x v="1"/>
    <x v="275"/>
    <x v="275"/>
    <x v="0"/>
    <s v="United States"/>
    <x v="1"/>
    <s v="California"/>
    <n v="90045"/>
    <x v="1"/>
    <s v="OFF-FA-10001561"/>
    <x v="1"/>
    <x v="13"/>
    <s v="Stockwell Push Pins"/>
    <n v="8.7200000000000006"/>
    <n v="4"/>
    <n v="0"/>
    <n v="2.8776000000000002"/>
    <s v="Anna Andreadi"/>
    <s v="No"/>
    <s v="2016 / 09"/>
  </r>
  <r>
    <n v="1144"/>
    <x v="544"/>
    <x v="411"/>
    <d v="2016-10-03T00:00:00"/>
    <x v="1"/>
    <x v="275"/>
    <x v="275"/>
    <x v="0"/>
    <s v="United States"/>
    <x v="1"/>
    <s v="California"/>
    <n v="90045"/>
    <x v="1"/>
    <s v="OFF-PA-10002105"/>
    <x v="1"/>
    <x v="10"/>
    <s v="Xerox 223"/>
    <n v="6.48"/>
    <n v="1"/>
    <n v="0"/>
    <n v="3.1104000000000003"/>
    <s v="Anna Andreadi"/>
    <s v="No"/>
    <s v="2016 / 09"/>
  </r>
  <r>
    <n v="1145"/>
    <x v="544"/>
    <x v="411"/>
    <d v="2016-10-03T00:00:00"/>
    <x v="1"/>
    <x v="275"/>
    <x v="275"/>
    <x v="0"/>
    <s v="United States"/>
    <x v="1"/>
    <s v="California"/>
    <n v="90045"/>
    <x v="1"/>
    <s v="TEC-MA-10004241"/>
    <x v="2"/>
    <x v="15"/>
    <s v="Star Micronics TSP800 TSP847IIU Receipt Printer"/>
    <n v="686.32"/>
    <n v="2"/>
    <n v="0.2"/>
    <n v="223.05399999999995"/>
    <s v="Anna Andreadi"/>
    <s v="No"/>
    <s v="2016 / 09"/>
  </r>
  <r>
    <n v="1146"/>
    <x v="544"/>
    <x v="411"/>
    <d v="2016-10-03T00:00:00"/>
    <x v="1"/>
    <x v="275"/>
    <x v="275"/>
    <x v="0"/>
    <s v="United States"/>
    <x v="1"/>
    <s v="California"/>
    <n v="90045"/>
    <x v="1"/>
    <s v="OFF-ST-10004340"/>
    <x v="1"/>
    <x v="4"/>
    <s v="Fellowes Mobile File Cart, Black"/>
    <n v="62.18"/>
    <n v="1"/>
    <n v="0"/>
    <n v="16.788600000000002"/>
    <s v="Anna Andreadi"/>
    <s v="No"/>
    <s v="2016 / 09"/>
  </r>
  <r>
    <n v="1147"/>
    <x v="545"/>
    <x v="388"/>
    <d v="2017-04-04T00:00:00"/>
    <x v="3"/>
    <x v="396"/>
    <x v="396"/>
    <x v="0"/>
    <s v="United States"/>
    <x v="190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s v="Kelly Williams"/>
    <s v="No"/>
    <s v="2017 / 04"/>
  </r>
  <r>
    <n v="1148"/>
    <x v="545"/>
    <x v="388"/>
    <d v="2017-04-04T00:00:00"/>
    <x v="3"/>
    <x v="396"/>
    <x v="396"/>
    <x v="0"/>
    <s v="United States"/>
    <x v="190"/>
    <s v="Michigan"/>
    <n v="48911"/>
    <x v="2"/>
    <s v="OFF-FA-10000735"/>
    <x v="1"/>
    <x v="13"/>
    <s v="Staples"/>
    <n v="5.84"/>
    <n v="2"/>
    <n v="0"/>
    <n v="2.6279999999999997"/>
    <s v="Kelly Williams"/>
    <s v="No"/>
    <s v="2017 / 04"/>
  </r>
  <r>
    <n v="1149"/>
    <x v="545"/>
    <x v="388"/>
    <d v="2017-04-04T00:00:00"/>
    <x v="3"/>
    <x v="396"/>
    <x v="396"/>
    <x v="0"/>
    <s v="United States"/>
    <x v="190"/>
    <s v="Michigan"/>
    <n v="48911"/>
    <x v="2"/>
    <s v="OFF-BI-10003350"/>
    <x v="1"/>
    <x v="8"/>
    <s v="Acco Expandable Hanging Binders"/>
    <n v="12.76"/>
    <n v="2"/>
    <n v="0"/>
    <n v="5.8695999999999993"/>
    <s v="Kelly Williams"/>
    <s v="No"/>
    <s v="2017 / 04"/>
  </r>
  <r>
    <n v="1150"/>
    <x v="545"/>
    <x v="388"/>
    <d v="2017-04-04T00:00:00"/>
    <x v="3"/>
    <x v="396"/>
    <x v="396"/>
    <x v="0"/>
    <s v="United States"/>
    <x v="190"/>
    <s v="Michigan"/>
    <n v="48911"/>
    <x v="2"/>
    <s v="TEC-PH-10000307"/>
    <x v="2"/>
    <x v="7"/>
    <s v="Shocksock Galaxy S4 Armband"/>
    <n v="10.95"/>
    <n v="1"/>
    <n v="0"/>
    <n v="0.43799999999999883"/>
    <s v="Kelly Williams"/>
    <s v="No"/>
    <s v="2017 / 04"/>
  </r>
  <r>
    <n v="1151"/>
    <x v="545"/>
    <x v="388"/>
    <d v="2017-04-04T00:00:00"/>
    <x v="3"/>
    <x v="396"/>
    <x v="396"/>
    <x v="0"/>
    <s v="United States"/>
    <x v="190"/>
    <s v="Michigan"/>
    <n v="48911"/>
    <x v="2"/>
    <s v="TEC-CO-10004202"/>
    <x v="2"/>
    <x v="16"/>
    <s v="Brother DCP1000 Digital 3 in 1 Multifunction Machine"/>
    <n v="599.98"/>
    <n v="2"/>
    <n v="0"/>
    <n v="209.99299999999999"/>
    <s v="Kelly Williams"/>
    <s v="No"/>
    <s v="2017 / 04"/>
  </r>
  <r>
    <n v="1152"/>
    <x v="546"/>
    <x v="412"/>
    <d v="2017-05-14T00:00:00"/>
    <x v="1"/>
    <x v="118"/>
    <x v="118"/>
    <x v="1"/>
    <s v="United States"/>
    <x v="191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s v="Chuck Magee"/>
    <s v="No"/>
    <s v="2017 / 05"/>
  </r>
  <r>
    <n v="1153"/>
    <x v="547"/>
    <x v="413"/>
    <d v="2019-01-06T00:00:00"/>
    <x v="1"/>
    <x v="126"/>
    <x v="126"/>
    <x v="1"/>
    <s v="United States"/>
    <x v="192"/>
    <s v="Nevada"/>
    <n v="89502"/>
    <x v="1"/>
    <s v="OFF-AR-10003759"/>
    <x v="1"/>
    <x v="6"/>
    <s v="Crayola Anti Dust Chalk, 12/Pack"/>
    <n v="3.64"/>
    <n v="2"/>
    <n v="0"/>
    <n v="1.6379999999999999"/>
    <s v="Anna Andreadi"/>
    <s v="No"/>
    <s v="2018 / 12"/>
  </r>
  <r>
    <n v="1154"/>
    <x v="547"/>
    <x v="413"/>
    <d v="2019-01-06T00:00:00"/>
    <x v="1"/>
    <x v="126"/>
    <x v="126"/>
    <x v="1"/>
    <s v="United States"/>
    <x v="192"/>
    <s v="Nevada"/>
    <n v="89502"/>
    <x v="1"/>
    <s v="OFF-BI-10003984"/>
    <x v="1"/>
    <x v="8"/>
    <s v="Lock-Up Easel 'Spel-Binder'"/>
    <n v="159.768"/>
    <n v="7"/>
    <n v="0.2"/>
    <n v="53.921700000000008"/>
    <s v="Anna Andreadi"/>
    <s v="No"/>
    <s v="2018 / 12"/>
  </r>
  <r>
    <n v="1155"/>
    <x v="548"/>
    <x v="414"/>
    <d v="2016-12-21T00:00:00"/>
    <x v="2"/>
    <x v="390"/>
    <x v="390"/>
    <x v="2"/>
    <s v="United States"/>
    <x v="193"/>
    <s v="Virginia"/>
    <n v="22801"/>
    <x v="0"/>
    <s v="OFF-ST-10004337"/>
    <x v="1"/>
    <x v="4"/>
    <s v="SAFCO Commercial Wire Shelving, 72h"/>
    <n v="122.48"/>
    <n v="2"/>
    <n v="0"/>
    <n v="0"/>
    <s v="Cassandra Brandow"/>
    <s v="No"/>
    <s v="2016 / 12"/>
  </r>
  <r>
    <n v="1156"/>
    <x v="548"/>
    <x v="414"/>
    <d v="2016-12-21T00:00:00"/>
    <x v="2"/>
    <x v="390"/>
    <x v="390"/>
    <x v="2"/>
    <s v="United States"/>
    <x v="193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s v="Cassandra Brandow"/>
    <s v="No"/>
    <s v="2016 / 12"/>
  </r>
  <r>
    <n v="1157"/>
    <x v="548"/>
    <x v="414"/>
    <d v="2016-12-21T00:00:00"/>
    <x v="2"/>
    <x v="390"/>
    <x v="390"/>
    <x v="2"/>
    <s v="United States"/>
    <x v="193"/>
    <s v="Virginia"/>
    <n v="22801"/>
    <x v="0"/>
    <s v="OFF-BI-10003982"/>
    <x v="1"/>
    <x v="8"/>
    <s v="Wilson Jones Century Plastic Molded Ring Binders"/>
    <n v="62.31"/>
    <n v="3"/>
    <n v="0"/>
    <n v="29.285699999999999"/>
    <s v="Cassandra Brandow"/>
    <s v="No"/>
    <s v="2016 / 12"/>
  </r>
  <r>
    <n v="1158"/>
    <x v="548"/>
    <x v="414"/>
    <d v="2016-12-21T00:00:00"/>
    <x v="2"/>
    <x v="390"/>
    <x v="390"/>
    <x v="2"/>
    <s v="United States"/>
    <x v="193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s v="Cassandra Brandow"/>
    <s v="No"/>
    <s v="2016 / 12"/>
  </r>
  <r>
    <n v="1159"/>
    <x v="549"/>
    <x v="415"/>
    <d v="2018-07-07T00:00:00"/>
    <x v="0"/>
    <x v="334"/>
    <x v="334"/>
    <x v="1"/>
    <s v="United States"/>
    <x v="1"/>
    <s v="California"/>
    <n v="90004"/>
    <x v="1"/>
    <s v="FUR-CH-10002126"/>
    <x v="0"/>
    <x v="1"/>
    <s v="Hon Deluxe Fabric Upholstered Stacking Chairs"/>
    <n v="195.184"/>
    <n v="1"/>
    <n v="0.2"/>
    <n v="19.518400000000007"/>
    <s v="Anna Andreadi"/>
    <s v="No"/>
    <s v="2018 / 07"/>
  </r>
  <r>
    <n v="1160"/>
    <x v="550"/>
    <x v="222"/>
    <d v="2019-07-04T00:00:00"/>
    <x v="1"/>
    <x v="397"/>
    <x v="397"/>
    <x v="0"/>
    <s v="United States"/>
    <x v="31"/>
    <s v="Minnesota"/>
    <n v="55407"/>
    <x v="2"/>
    <s v="OFF-AP-10000576"/>
    <x v="1"/>
    <x v="9"/>
    <s v="Belkin 325VA UPS Surge Protector, 6'"/>
    <n v="362.94"/>
    <n v="3"/>
    <n v="0"/>
    <n v="90.735000000000014"/>
    <s v="Kelly Williams"/>
    <s v="No"/>
    <s v="2019 / 06"/>
  </r>
  <r>
    <n v="1161"/>
    <x v="550"/>
    <x v="222"/>
    <d v="2019-07-04T00:00:00"/>
    <x v="1"/>
    <x v="397"/>
    <x v="397"/>
    <x v="0"/>
    <s v="United States"/>
    <x v="31"/>
    <s v="Minnesota"/>
    <n v="55407"/>
    <x v="2"/>
    <s v="OFF-BI-10004654"/>
    <x v="1"/>
    <x v="8"/>
    <s v="Avery Binding System Hidden Tab Executive Style Index Sets"/>
    <n v="11.54"/>
    <n v="2"/>
    <n v="0"/>
    <n v="5.77"/>
    <s v="Kelly Williams"/>
    <s v="No"/>
    <s v="2019 / 06"/>
  </r>
  <r>
    <n v="1162"/>
    <x v="551"/>
    <x v="416"/>
    <d v="2016-09-05T00:00:00"/>
    <x v="0"/>
    <x v="398"/>
    <x v="398"/>
    <x v="0"/>
    <s v="United States"/>
    <x v="194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s v="Anna Andreadi"/>
    <s v="Yes"/>
    <s v="2016 / 09"/>
  </r>
  <r>
    <n v="1163"/>
    <x v="552"/>
    <x v="223"/>
    <d v="2016-03-08T00:00:00"/>
    <x v="1"/>
    <x v="399"/>
    <x v="399"/>
    <x v="2"/>
    <s v="United States"/>
    <x v="20"/>
    <s v="New York"/>
    <n v="10035"/>
    <x v="3"/>
    <s v="TEC-PH-10004700"/>
    <x v="2"/>
    <x v="7"/>
    <s v="PowerGen Dual USB Car Charger"/>
    <n v="9.99"/>
    <n v="1"/>
    <n v="0"/>
    <n v="4.5953999999999997"/>
    <s v="Chuck Magee"/>
    <s v="No"/>
    <s v="2016 / 03"/>
  </r>
  <r>
    <n v="1164"/>
    <x v="552"/>
    <x v="223"/>
    <d v="2016-03-08T00:00:00"/>
    <x v="1"/>
    <x v="399"/>
    <x v="399"/>
    <x v="2"/>
    <s v="United States"/>
    <x v="20"/>
    <s v="New York"/>
    <n v="10035"/>
    <x v="3"/>
    <s v="OFF-BI-10004593"/>
    <x v="1"/>
    <x v="8"/>
    <s v="Ibico Laser Imprintable Binding System Covers"/>
    <n v="125.76"/>
    <n v="3"/>
    <n v="0.2"/>
    <n v="40.872"/>
    <s v="Chuck Magee"/>
    <s v="No"/>
    <s v="2016 / 03"/>
  </r>
  <r>
    <n v="1165"/>
    <x v="552"/>
    <x v="223"/>
    <d v="2016-03-08T00:00:00"/>
    <x v="1"/>
    <x v="399"/>
    <x v="399"/>
    <x v="2"/>
    <s v="United States"/>
    <x v="20"/>
    <s v="New York"/>
    <n v="10035"/>
    <x v="3"/>
    <s v="OFF-BI-10003429"/>
    <x v="1"/>
    <x v="8"/>
    <s v="Cardinal HOLDit! Binder Insert Strips,Extra Strips"/>
    <n v="25.32"/>
    <n v="5"/>
    <n v="0.2"/>
    <n v="9.1785000000000014"/>
    <s v="Chuck Magee"/>
    <s v="No"/>
    <s v="2016 / 03"/>
  </r>
  <r>
    <n v="1166"/>
    <x v="553"/>
    <x v="417"/>
    <d v="2016-05-08T00:00:00"/>
    <x v="1"/>
    <x v="400"/>
    <x v="400"/>
    <x v="0"/>
    <s v="United States"/>
    <x v="25"/>
    <s v="Michigan"/>
    <n v="49201"/>
    <x v="2"/>
    <s v="OFF-BI-10001294"/>
    <x v="1"/>
    <x v="8"/>
    <s v="Fellowes Binding Cases"/>
    <n v="46.8"/>
    <n v="4"/>
    <n v="0"/>
    <n v="21.059999999999995"/>
    <s v="Kelly Williams"/>
    <s v="No"/>
    <s v="2016 / 05"/>
  </r>
  <r>
    <n v="1167"/>
    <x v="554"/>
    <x v="121"/>
    <d v="2017-11-02T00:00:00"/>
    <x v="3"/>
    <x v="110"/>
    <x v="110"/>
    <x v="0"/>
    <s v="United States"/>
    <x v="4"/>
    <s v="Washington"/>
    <n v="98115"/>
    <x v="1"/>
    <s v="TEC-AC-10001552"/>
    <x v="2"/>
    <x v="11"/>
    <s v="Logitech K350 2.4Ghz Wireless Keyboard"/>
    <n v="447.93"/>
    <n v="9"/>
    <n v="0"/>
    <n v="49.272299999999987"/>
    <s v="Anna Andreadi"/>
    <s v="No"/>
    <s v="2017 / 11"/>
  </r>
  <r>
    <n v="1168"/>
    <x v="555"/>
    <x v="166"/>
    <d v="2019-12-10T00:00:00"/>
    <x v="0"/>
    <x v="111"/>
    <x v="111"/>
    <x v="0"/>
    <s v="United States"/>
    <x v="20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s v="Chuck Magee"/>
    <s v="No"/>
    <s v="2019 / 12"/>
  </r>
  <r>
    <n v="1169"/>
    <x v="555"/>
    <x v="166"/>
    <d v="2019-12-10T00:00:00"/>
    <x v="0"/>
    <x v="111"/>
    <x v="111"/>
    <x v="0"/>
    <s v="United States"/>
    <x v="20"/>
    <s v="New York"/>
    <n v="10035"/>
    <x v="3"/>
    <s v="OFF-ST-10004123"/>
    <x v="1"/>
    <x v="4"/>
    <s v="Safco Industrial Wire Shelving System"/>
    <n v="272.94"/>
    <n v="3"/>
    <n v="0"/>
    <n v="0"/>
    <s v="Chuck Magee"/>
    <s v="No"/>
    <s v="2019 / 12"/>
  </r>
  <r>
    <n v="1170"/>
    <x v="555"/>
    <x v="166"/>
    <d v="2019-12-10T00:00:00"/>
    <x v="0"/>
    <x v="111"/>
    <x v="111"/>
    <x v="0"/>
    <s v="United States"/>
    <x v="20"/>
    <s v="New York"/>
    <n v="10035"/>
    <x v="3"/>
    <s v="OFF-PA-10003172"/>
    <x v="1"/>
    <x v="10"/>
    <s v="Xerox 1996"/>
    <n v="19.440000000000001"/>
    <n v="3"/>
    <n v="0"/>
    <n v="9.3312000000000008"/>
    <s v="Chuck Magee"/>
    <s v="No"/>
    <s v="2019 / 12"/>
  </r>
  <r>
    <n v="1171"/>
    <x v="555"/>
    <x v="166"/>
    <d v="2019-12-10T00:00:00"/>
    <x v="0"/>
    <x v="111"/>
    <x v="111"/>
    <x v="0"/>
    <s v="United States"/>
    <x v="20"/>
    <s v="New York"/>
    <n v="10035"/>
    <x v="3"/>
    <s v="OFF-ST-10002352"/>
    <x v="1"/>
    <x v="4"/>
    <s v="Iris Project Case"/>
    <n v="31.92"/>
    <n v="4"/>
    <n v="0"/>
    <n v="8.299199999999999"/>
    <s v="Chuck Magee"/>
    <s v="No"/>
    <s v="2019 / 12"/>
  </r>
  <r>
    <n v="1172"/>
    <x v="556"/>
    <x v="418"/>
    <d v="2016-03-14T00:00:00"/>
    <x v="1"/>
    <x v="349"/>
    <x v="349"/>
    <x v="0"/>
    <s v="United States"/>
    <x v="195"/>
    <s v="Michigan"/>
    <n v="48073"/>
    <x v="2"/>
    <s v="OFF-PA-10002259"/>
    <x v="1"/>
    <x v="10"/>
    <s v="Geographics Note Cards, Blank, White, 8 1/2&quot; x 11&quot;"/>
    <n v="22.38"/>
    <n v="2"/>
    <n v="0"/>
    <n v="10.7424"/>
    <s v="Kelly Williams"/>
    <s v="No"/>
    <s v="2016 / 03"/>
  </r>
  <r>
    <n v="1173"/>
    <x v="557"/>
    <x v="419"/>
    <d v="2016-04-25T00:00:00"/>
    <x v="1"/>
    <x v="211"/>
    <x v="211"/>
    <x v="0"/>
    <s v="United States"/>
    <x v="1"/>
    <s v="California"/>
    <n v="90008"/>
    <x v="1"/>
    <s v="OFF-BI-10002976"/>
    <x v="1"/>
    <x v="8"/>
    <s v="ACCOHIDE Binder by Acco"/>
    <n v="16.520000000000003"/>
    <n v="5"/>
    <n v="0.2"/>
    <n v="5.5754999999999999"/>
    <s v="Anna Andreadi"/>
    <s v="No"/>
    <s v="2016 / 04"/>
  </r>
  <r>
    <n v="1174"/>
    <x v="558"/>
    <x v="420"/>
    <d v="2017-10-26T00:00:00"/>
    <x v="1"/>
    <x v="299"/>
    <x v="299"/>
    <x v="0"/>
    <s v="United States"/>
    <x v="41"/>
    <s v="Illinois"/>
    <n v="61701"/>
    <x v="2"/>
    <s v="OFF-BI-10000301"/>
    <x v="1"/>
    <x v="8"/>
    <s v="GBC Instant Report Kit"/>
    <n v="5.1759999999999984"/>
    <n v="4"/>
    <n v="0.8"/>
    <n v="-7.7640000000000011"/>
    <s v="Kelly Williams"/>
    <s v="No"/>
    <s v="2017 / 10"/>
  </r>
  <r>
    <n v="1175"/>
    <x v="559"/>
    <x v="421"/>
    <d v="2017-08-25T00:00:00"/>
    <x v="2"/>
    <x v="317"/>
    <x v="317"/>
    <x v="1"/>
    <s v="United States"/>
    <x v="20"/>
    <s v="New York"/>
    <n v="10035"/>
    <x v="3"/>
    <s v="OFF-BI-10003694"/>
    <x v="1"/>
    <x v="8"/>
    <s v="Avery 3 1/2&quot; Diskette Storage Pages, 10/Pack"/>
    <n v="50.112000000000002"/>
    <n v="6"/>
    <n v="0.2"/>
    <n v="16.2864"/>
    <s v="Chuck Magee"/>
    <s v="No"/>
    <s v="2017 / 08"/>
  </r>
  <r>
    <n v="1176"/>
    <x v="560"/>
    <x v="48"/>
    <d v="2018-09-03T00:00:00"/>
    <x v="1"/>
    <x v="144"/>
    <x v="144"/>
    <x v="2"/>
    <s v="United States"/>
    <x v="3"/>
    <s v="New Hampshire"/>
    <n v="3301"/>
    <x v="3"/>
    <s v="OFF-SU-10000381"/>
    <x v="1"/>
    <x v="14"/>
    <s v="Acme Forged Steel Scissors with Black Enamel Handles"/>
    <n v="27.93"/>
    <n v="3"/>
    <n v="0"/>
    <n v="8.0996999999999986"/>
    <s v="Chuck Magee"/>
    <s v="No"/>
    <s v="2018 / 08"/>
  </r>
  <r>
    <n v="1177"/>
    <x v="561"/>
    <x v="422"/>
    <d v="2016-12-30T00:00:00"/>
    <x v="0"/>
    <x v="401"/>
    <x v="401"/>
    <x v="2"/>
    <s v="United States"/>
    <x v="1"/>
    <s v="California"/>
    <n v="90004"/>
    <x v="1"/>
    <s v="OFF-LA-10004425"/>
    <x v="1"/>
    <x v="2"/>
    <s v="Staple-on labels"/>
    <n v="11.56"/>
    <n v="4"/>
    <n v="0"/>
    <n v="5.4332000000000003"/>
    <s v="Anna Andreadi"/>
    <s v="No"/>
    <s v="2016 / 12"/>
  </r>
  <r>
    <n v="1178"/>
    <x v="562"/>
    <x v="49"/>
    <d v="2018-12-05T00:00:00"/>
    <x v="1"/>
    <x v="32"/>
    <x v="32"/>
    <x v="0"/>
    <s v="United States"/>
    <x v="196"/>
    <s v="Maryland"/>
    <n v="20852"/>
    <x v="3"/>
    <s v="FUR-CH-10001270"/>
    <x v="0"/>
    <x v="1"/>
    <s v="Harbour Creations Steel Folding Chair"/>
    <n v="172.5"/>
    <n v="2"/>
    <n v="0"/>
    <n v="51.749999999999986"/>
    <s v="Chuck Magee"/>
    <s v="No"/>
    <s v="2018 / 12"/>
  </r>
  <r>
    <n v="1179"/>
    <x v="562"/>
    <x v="49"/>
    <d v="2018-12-05T00:00:00"/>
    <x v="1"/>
    <x v="32"/>
    <x v="32"/>
    <x v="0"/>
    <s v="United States"/>
    <x v="196"/>
    <s v="Maryland"/>
    <n v="20852"/>
    <x v="3"/>
    <s v="TEC-PH-10003931"/>
    <x v="2"/>
    <x v="7"/>
    <s v="JBL Micro Wireless Portable Bluetooth Speaker"/>
    <n v="179.97"/>
    <n v="3"/>
    <n v="0"/>
    <n v="44.992500000000007"/>
    <s v="Chuck Magee"/>
    <s v="No"/>
    <s v="2018 / 12"/>
  </r>
  <r>
    <n v="1180"/>
    <x v="563"/>
    <x v="423"/>
    <d v="2018-04-27T00:00:00"/>
    <x v="0"/>
    <x v="402"/>
    <x v="402"/>
    <x v="2"/>
    <s v="United States"/>
    <x v="12"/>
    <s v="Texas"/>
    <n v="77070"/>
    <x v="2"/>
    <s v="TEC-AC-10003174"/>
    <x v="2"/>
    <x v="11"/>
    <s v="Plantronics S12 Corded Telephone Headset System"/>
    <n v="258.69600000000003"/>
    <n v="3"/>
    <n v="0.2"/>
    <n v="64.674000000000007"/>
    <s v="Kelly Williams"/>
    <s v="No"/>
    <s v="2018 / 04"/>
  </r>
  <r>
    <n v="1181"/>
    <x v="564"/>
    <x v="261"/>
    <d v="2016-06-25T00:00:00"/>
    <x v="1"/>
    <x v="72"/>
    <x v="72"/>
    <x v="0"/>
    <s v="United States"/>
    <x v="80"/>
    <s v="New Jersey"/>
    <n v="8701"/>
    <x v="3"/>
    <s v="TEC-PH-10004539"/>
    <x v="2"/>
    <x v="7"/>
    <s v="Wireless Extenders zBoost YX545 SOHO Signal Booster"/>
    <n v="1322.93"/>
    <n v="7"/>
    <n v="0"/>
    <n v="357.19110000000001"/>
    <s v="Chuck Magee"/>
    <s v="No"/>
    <s v="2016 / 06"/>
  </r>
  <r>
    <n v="1182"/>
    <x v="564"/>
    <x v="261"/>
    <d v="2016-06-25T00:00:00"/>
    <x v="1"/>
    <x v="72"/>
    <x v="72"/>
    <x v="0"/>
    <s v="United States"/>
    <x v="80"/>
    <s v="New Jersey"/>
    <n v="8701"/>
    <x v="3"/>
    <s v="OFF-AR-10001919"/>
    <x v="1"/>
    <x v="6"/>
    <s v="OIC #2 Pencils, Medium Soft"/>
    <n v="3.76"/>
    <n v="2"/>
    <n v="0"/>
    <n v="1.0903999999999998"/>
    <s v="Chuck Magee"/>
    <s v="No"/>
    <s v="2016 / 06"/>
  </r>
  <r>
    <n v="1183"/>
    <x v="565"/>
    <x v="424"/>
    <d v="2019-01-15T00:00:00"/>
    <x v="2"/>
    <x v="262"/>
    <x v="262"/>
    <x v="0"/>
    <s v="United States"/>
    <x v="108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s v="Cassandra Brandow"/>
    <s v="No"/>
    <s v="2019 / 01"/>
  </r>
  <r>
    <n v="1184"/>
    <x v="565"/>
    <x v="424"/>
    <d v="2019-01-15T00:00:00"/>
    <x v="2"/>
    <x v="262"/>
    <x v="262"/>
    <x v="0"/>
    <s v="United States"/>
    <x v="108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s v="Cassandra Brandow"/>
    <s v="No"/>
    <s v="2019 / 01"/>
  </r>
  <r>
    <n v="1185"/>
    <x v="566"/>
    <x v="156"/>
    <d v="2016-11-30T00:00:00"/>
    <x v="1"/>
    <x v="403"/>
    <x v="403"/>
    <x v="1"/>
    <s v="United States"/>
    <x v="4"/>
    <s v="Washington"/>
    <n v="98103"/>
    <x v="1"/>
    <s v="OFF-BI-10004656"/>
    <x v="1"/>
    <x v="8"/>
    <s v="Peel &amp; Stick Add-On Corner Pockets"/>
    <n v="12.096000000000002"/>
    <n v="7"/>
    <n v="0.2"/>
    <n v="4.2335999999999991"/>
    <s v="Anna Andreadi"/>
    <s v="Yes"/>
    <s v="2016 / 11"/>
  </r>
  <r>
    <n v="1186"/>
    <x v="566"/>
    <x v="156"/>
    <d v="2016-11-30T00:00:00"/>
    <x v="1"/>
    <x v="403"/>
    <x v="403"/>
    <x v="1"/>
    <s v="United States"/>
    <x v="4"/>
    <s v="Washington"/>
    <n v="98103"/>
    <x v="1"/>
    <s v="OFF-ST-10002344"/>
    <x v="1"/>
    <x v="4"/>
    <s v="Carina 42&quot;Hx23 3/4&quot;W Media Storage Unit"/>
    <n v="485.88"/>
    <n v="6"/>
    <n v="0"/>
    <n v="9.7176000000000329"/>
    <s v="Anna Andreadi"/>
    <s v="Yes"/>
    <s v="2016 / 11"/>
  </r>
  <r>
    <n v="1187"/>
    <x v="566"/>
    <x v="156"/>
    <d v="2016-11-30T00:00:00"/>
    <x v="1"/>
    <x v="403"/>
    <x v="403"/>
    <x v="1"/>
    <s v="United States"/>
    <x v="4"/>
    <s v="Washington"/>
    <n v="98103"/>
    <x v="1"/>
    <s v="OFF-PA-10001800"/>
    <x v="1"/>
    <x v="10"/>
    <s v="Xerox 220"/>
    <n v="25.92"/>
    <n v="4"/>
    <n v="0"/>
    <n v="12.441600000000001"/>
    <s v="Anna Andreadi"/>
    <s v="Yes"/>
    <s v="2016 / 11"/>
  </r>
  <r>
    <n v="1188"/>
    <x v="566"/>
    <x v="156"/>
    <d v="2016-11-30T00:00:00"/>
    <x v="1"/>
    <x v="403"/>
    <x v="403"/>
    <x v="1"/>
    <s v="United States"/>
    <x v="4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s v="Anna Andreadi"/>
    <s v="Yes"/>
    <s v="2016 / 11"/>
  </r>
  <r>
    <n v="1189"/>
    <x v="567"/>
    <x v="425"/>
    <d v="2019-02-28T00:00:00"/>
    <x v="0"/>
    <x v="404"/>
    <x v="404"/>
    <x v="2"/>
    <s v="United States"/>
    <x v="1"/>
    <s v="California"/>
    <n v="90036"/>
    <x v="1"/>
    <s v="OFF-AP-10004532"/>
    <x v="1"/>
    <x v="9"/>
    <s v="Kensington 6 Outlet Guardian Standard Surge Protector"/>
    <n v="81.92"/>
    <n v="4"/>
    <n v="0"/>
    <n v="22.118400000000001"/>
    <s v="Anna Andreadi"/>
    <s v="Yes"/>
    <s v="2019 / 02"/>
  </r>
  <r>
    <n v="1190"/>
    <x v="567"/>
    <x v="425"/>
    <d v="2019-02-28T00:00:00"/>
    <x v="0"/>
    <x v="404"/>
    <x v="404"/>
    <x v="2"/>
    <s v="United States"/>
    <x v="1"/>
    <s v="California"/>
    <n v="90036"/>
    <x v="1"/>
    <s v="TEC-PH-10004447"/>
    <x v="2"/>
    <x v="7"/>
    <s v="Toshiba IPT2010-SD IP Telephone"/>
    <n v="889.53600000000006"/>
    <n v="8"/>
    <n v="0.2"/>
    <n v="66.715199999999982"/>
    <s v="Anna Andreadi"/>
    <s v="Yes"/>
    <s v="2019 / 02"/>
  </r>
  <r>
    <n v="1191"/>
    <x v="567"/>
    <x v="425"/>
    <d v="2019-02-28T00:00:00"/>
    <x v="0"/>
    <x v="404"/>
    <x v="404"/>
    <x v="2"/>
    <s v="United States"/>
    <x v="1"/>
    <s v="California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s v="Yes"/>
    <s v="2019 / 02"/>
  </r>
  <r>
    <n v="1192"/>
    <x v="567"/>
    <x v="425"/>
    <d v="2019-02-28T00:00:00"/>
    <x v="0"/>
    <x v="404"/>
    <x v="404"/>
    <x v="2"/>
    <s v="United States"/>
    <x v="1"/>
    <s v="California"/>
    <n v="90036"/>
    <x v="1"/>
    <s v="OFF-PA-10001970"/>
    <x v="1"/>
    <x v="10"/>
    <s v="Xerox 1908"/>
    <n v="223.92"/>
    <n v="4"/>
    <n v="0"/>
    <n v="109.7208"/>
    <s v="Anna Andreadi"/>
    <s v="Yes"/>
    <s v="2019 / 02"/>
  </r>
  <r>
    <n v="1193"/>
    <x v="567"/>
    <x v="425"/>
    <d v="2019-02-28T00:00:00"/>
    <x v="0"/>
    <x v="404"/>
    <x v="404"/>
    <x v="2"/>
    <s v="United States"/>
    <x v="1"/>
    <s v="California"/>
    <n v="90036"/>
    <x v="1"/>
    <s v="OFF-PA-10000682"/>
    <x v="1"/>
    <x v="10"/>
    <s v="Xerox 1924"/>
    <n v="23.12"/>
    <n v="4"/>
    <n v="0"/>
    <n v="11.328800000000001"/>
    <s v="Anna Andreadi"/>
    <s v="Yes"/>
    <s v="2019 / 02"/>
  </r>
  <r>
    <n v="1194"/>
    <x v="568"/>
    <x v="426"/>
    <d v="2017-09-15T00:00:00"/>
    <x v="3"/>
    <x v="243"/>
    <x v="243"/>
    <x v="1"/>
    <s v="United States"/>
    <x v="197"/>
    <s v="Florida"/>
    <n v="33065"/>
    <x v="0"/>
    <s v="OFF-PA-10001937"/>
    <x v="1"/>
    <x v="10"/>
    <s v="Xerox 21"/>
    <n v="15.552000000000003"/>
    <n v="3"/>
    <n v="0.2"/>
    <n v="5.4432"/>
    <s v="Cassandra Brandow"/>
    <s v="No"/>
    <s v="2017 / 09"/>
  </r>
  <r>
    <n v="1195"/>
    <x v="568"/>
    <x v="426"/>
    <d v="2017-09-15T00:00:00"/>
    <x v="3"/>
    <x v="243"/>
    <x v="243"/>
    <x v="1"/>
    <s v="United States"/>
    <x v="197"/>
    <s v="Florida"/>
    <n v="33065"/>
    <x v="0"/>
    <s v="FUR-FU-10002268"/>
    <x v="0"/>
    <x v="5"/>
    <s v="Ultra Door Push Plate"/>
    <n v="15.712000000000002"/>
    <n v="4"/>
    <n v="0.2"/>
    <n v="2.553199999999999"/>
    <s v="Cassandra Brandow"/>
    <s v="No"/>
    <s v="2017 / 09"/>
  </r>
  <r>
    <n v="1196"/>
    <x v="568"/>
    <x v="426"/>
    <d v="2017-09-15T00:00:00"/>
    <x v="3"/>
    <x v="243"/>
    <x v="243"/>
    <x v="1"/>
    <s v="United States"/>
    <x v="197"/>
    <s v="Florida"/>
    <n v="33065"/>
    <x v="0"/>
    <s v="OFF-ST-10001321"/>
    <x v="1"/>
    <x v="4"/>
    <s v="Decoflex Hanging Personal Folder File, Blue"/>
    <n v="24.672000000000001"/>
    <n v="2"/>
    <n v="0.2"/>
    <n v="2.1588000000000021"/>
    <s v="Cassandra Brandow"/>
    <s v="No"/>
    <s v="2017 / 09"/>
  </r>
  <r>
    <n v="1197"/>
    <x v="568"/>
    <x v="426"/>
    <d v="2017-09-15T00:00:00"/>
    <x v="3"/>
    <x v="243"/>
    <x v="243"/>
    <x v="1"/>
    <s v="United States"/>
    <x v="197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s v="Cassandra Brandow"/>
    <s v="No"/>
    <s v="2017 / 09"/>
  </r>
  <r>
    <n v="1198"/>
    <x v="569"/>
    <x v="143"/>
    <d v="2018-04-12T00:00:00"/>
    <x v="1"/>
    <x v="233"/>
    <x v="233"/>
    <x v="0"/>
    <s v="United States"/>
    <x v="12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s v="Kelly Williams"/>
    <s v="No"/>
    <s v="2018 / 04"/>
  </r>
  <r>
    <n v="1199"/>
    <x v="569"/>
    <x v="143"/>
    <d v="2018-04-12T00:00:00"/>
    <x v="1"/>
    <x v="233"/>
    <x v="233"/>
    <x v="0"/>
    <s v="United States"/>
    <x v="12"/>
    <s v="Texas"/>
    <n v="77041"/>
    <x v="2"/>
    <s v="FUR-CH-10004540"/>
    <x v="0"/>
    <x v="1"/>
    <s v="Global Chrome Stack Chair"/>
    <n v="95.983999999999995"/>
    <n v="4"/>
    <n v="0.3"/>
    <n v="-4.1135999999999981"/>
    <s v="Kelly Williams"/>
    <s v="No"/>
    <s v="2018 / 04"/>
  </r>
  <r>
    <n v="1200"/>
    <x v="569"/>
    <x v="143"/>
    <d v="2018-04-12T00:00:00"/>
    <x v="1"/>
    <x v="233"/>
    <x v="233"/>
    <x v="0"/>
    <s v="United States"/>
    <x v="12"/>
    <s v="Texas"/>
    <n v="77041"/>
    <x v="2"/>
    <s v="OFF-BI-10004995"/>
    <x v="1"/>
    <x v="8"/>
    <s v="GBC DocuBind P400 Electric Binding System"/>
    <n v="1088.7919999999997"/>
    <n v="4"/>
    <n v="0.8"/>
    <n v="-1850.9464000000007"/>
    <s v="Kelly Williams"/>
    <s v="No"/>
    <s v="2018 / 04"/>
  </r>
  <r>
    <n v="1201"/>
    <x v="570"/>
    <x v="427"/>
    <d v="2018-07-24T00:00:00"/>
    <x v="1"/>
    <x v="322"/>
    <x v="322"/>
    <x v="1"/>
    <s v="United States"/>
    <x v="60"/>
    <s v="Colorado"/>
    <n v="80219"/>
    <x v="1"/>
    <s v="FUR-CH-10002335"/>
    <x v="0"/>
    <x v="1"/>
    <s v="Hon GuestStacker Chair"/>
    <n v="544.00800000000004"/>
    <n v="3"/>
    <n v="0.2"/>
    <n v="40.800600000000003"/>
    <s v="Anna Andreadi"/>
    <s v="Yes"/>
    <s v="2018 / 07"/>
  </r>
  <r>
    <n v="1202"/>
    <x v="570"/>
    <x v="427"/>
    <d v="2018-07-24T00:00:00"/>
    <x v="1"/>
    <x v="322"/>
    <x v="322"/>
    <x v="1"/>
    <s v="United States"/>
    <x v="60"/>
    <s v="Colorado"/>
    <n v="80219"/>
    <x v="1"/>
    <s v="OFF-BI-10004967"/>
    <x v="1"/>
    <x v="8"/>
    <s v="Round Ring Binders"/>
    <n v="1.8720000000000003"/>
    <n v="3"/>
    <n v="0.7"/>
    <n v="-1.4352"/>
    <s v="Anna Andreadi"/>
    <s v="Yes"/>
    <s v="2018 / 07"/>
  </r>
  <r>
    <n v="1203"/>
    <x v="570"/>
    <x v="427"/>
    <d v="2018-07-24T00:00:00"/>
    <x v="1"/>
    <x v="322"/>
    <x v="322"/>
    <x v="1"/>
    <s v="United States"/>
    <x v="60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s v="Anna Andreadi"/>
    <s v="Yes"/>
    <s v="2018 / 07"/>
  </r>
  <r>
    <n v="1204"/>
    <x v="570"/>
    <x v="427"/>
    <d v="2018-07-24T00:00:00"/>
    <x v="1"/>
    <x v="322"/>
    <x v="322"/>
    <x v="1"/>
    <s v="United States"/>
    <x v="60"/>
    <s v="Colorado"/>
    <n v="80219"/>
    <x v="1"/>
    <s v="OFF-ST-10002292"/>
    <x v="1"/>
    <x v="4"/>
    <s v="Sauder Facets Collection Locker/File Cabinet, Sky Alder Finish"/>
    <n v="593.5680000000001"/>
    <n v="2"/>
    <n v="0.2"/>
    <n v="0"/>
    <s v="Anna Andreadi"/>
    <s v="Yes"/>
    <s v="2018 / 07"/>
  </r>
  <r>
    <n v="1205"/>
    <x v="570"/>
    <x v="427"/>
    <d v="2018-07-24T00:00:00"/>
    <x v="1"/>
    <x v="322"/>
    <x v="322"/>
    <x v="1"/>
    <s v="United States"/>
    <x v="60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s v="Anna Andreadi"/>
    <s v="Yes"/>
    <s v="2018 / 07"/>
  </r>
  <r>
    <n v="1206"/>
    <x v="571"/>
    <x v="378"/>
    <d v="2019-08-04T00:00:00"/>
    <x v="2"/>
    <x v="405"/>
    <x v="405"/>
    <x v="0"/>
    <s v="United States"/>
    <x v="35"/>
    <s v="North Carolina"/>
    <n v="28205"/>
    <x v="0"/>
    <s v="TEC-PH-10002660"/>
    <x v="2"/>
    <x v="7"/>
    <s v="Nortel Networks T7316 E Nt8 B27"/>
    <n v="271.95999999999998"/>
    <n v="5"/>
    <n v="0.2"/>
    <n v="16.997500000000016"/>
    <s v="Cassandra Brandow"/>
    <s v="No"/>
    <s v="2019 / 08"/>
  </r>
  <r>
    <n v="1207"/>
    <x v="572"/>
    <x v="216"/>
    <d v="2018-07-18T00:00:00"/>
    <x v="0"/>
    <x v="406"/>
    <x v="406"/>
    <x v="1"/>
    <s v="United States"/>
    <x v="20"/>
    <s v="New York"/>
    <n v="10009"/>
    <x v="3"/>
    <s v="OFF-ST-10004634"/>
    <x v="1"/>
    <x v="4"/>
    <s v="Personal Folder Holder, Ebony"/>
    <n v="11.21"/>
    <n v="1"/>
    <n v="0"/>
    <n v="3.3629999999999995"/>
    <s v="Chuck Magee"/>
    <s v="No"/>
    <s v="2018 / 07"/>
  </r>
  <r>
    <n v="1208"/>
    <x v="572"/>
    <x v="216"/>
    <d v="2018-07-18T00:00:00"/>
    <x v="0"/>
    <x v="406"/>
    <x v="406"/>
    <x v="1"/>
    <s v="United States"/>
    <x v="20"/>
    <s v="New York"/>
    <n v="10009"/>
    <x v="3"/>
    <s v="OFF-BI-10002160"/>
    <x v="1"/>
    <x v="8"/>
    <s v="Acco Hanging Data Binders"/>
    <n v="9.1440000000000001"/>
    <n v="3"/>
    <n v="0.2"/>
    <n v="3.2003999999999997"/>
    <s v="Chuck Magee"/>
    <s v="No"/>
    <s v="2018 / 07"/>
  </r>
  <r>
    <n v="1209"/>
    <x v="572"/>
    <x v="216"/>
    <d v="2018-07-18T00:00:00"/>
    <x v="0"/>
    <x v="406"/>
    <x v="406"/>
    <x v="1"/>
    <s v="United States"/>
    <x v="20"/>
    <s v="New York"/>
    <n v="10009"/>
    <x v="3"/>
    <s v="OFF-FA-10002988"/>
    <x v="1"/>
    <x v="13"/>
    <s v="Ideal Clamps"/>
    <n v="14.069999999999999"/>
    <n v="7"/>
    <n v="0"/>
    <n v="6.8942999999999994"/>
    <s v="Chuck Magee"/>
    <s v="No"/>
    <s v="2018 / 07"/>
  </r>
  <r>
    <n v="1210"/>
    <x v="572"/>
    <x v="216"/>
    <d v="2018-07-18T00:00:00"/>
    <x v="0"/>
    <x v="406"/>
    <x v="406"/>
    <x v="1"/>
    <s v="United States"/>
    <x v="20"/>
    <s v="New York"/>
    <n v="10009"/>
    <x v="3"/>
    <s v="OFF-AR-10004999"/>
    <x v="1"/>
    <x v="6"/>
    <s v="Newell 315"/>
    <n v="41.86"/>
    <n v="7"/>
    <n v="0"/>
    <n v="10.465"/>
    <s v="Chuck Magee"/>
    <s v="No"/>
    <s v="2018 / 07"/>
  </r>
  <r>
    <n v="1211"/>
    <x v="572"/>
    <x v="216"/>
    <d v="2018-07-18T00:00:00"/>
    <x v="0"/>
    <x v="406"/>
    <x v="406"/>
    <x v="1"/>
    <s v="United States"/>
    <x v="20"/>
    <s v="New York"/>
    <n v="10009"/>
    <x v="3"/>
    <s v="OFF-BI-10001031"/>
    <x v="1"/>
    <x v="8"/>
    <s v="Pressboard Data Binders by Wilson Jones"/>
    <n v="8.5440000000000005"/>
    <n v="2"/>
    <n v="0.2"/>
    <n v="2.8835999999999995"/>
    <s v="Chuck Magee"/>
    <s v="No"/>
    <s v="2018 / 07"/>
  </r>
  <r>
    <n v="1212"/>
    <x v="572"/>
    <x v="216"/>
    <d v="2018-07-18T00:00:00"/>
    <x v="0"/>
    <x v="406"/>
    <x v="406"/>
    <x v="1"/>
    <s v="United States"/>
    <x v="20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s v="Chuck Magee"/>
    <s v="No"/>
    <s v="2018 / 07"/>
  </r>
  <r>
    <n v="1213"/>
    <x v="573"/>
    <x v="428"/>
    <d v="2019-09-13T00:00:00"/>
    <x v="1"/>
    <x v="407"/>
    <x v="407"/>
    <x v="1"/>
    <s v="United States"/>
    <x v="10"/>
    <s v="Pennsylvania"/>
    <n v="19134"/>
    <x v="3"/>
    <s v="FUR-CH-10004860"/>
    <x v="0"/>
    <x v="1"/>
    <s v="Global Low Back Tilter Chair"/>
    <n v="141.37199999999999"/>
    <n v="2"/>
    <n v="0.3"/>
    <n v="-48.470400000000019"/>
    <s v="Chuck Magee"/>
    <s v="Yes"/>
    <s v="2019 / 09"/>
  </r>
  <r>
    <n v="1214"/>
    <x v="573"/>
    <x v="428"/>
    <d v="2019-09-13T00:00:00"/>
    <x v="1"/>
    <x v="407"/>
    <x v="407"/>
    <x v="1"/>
    <s v="United States"/>
    <x v="10"/>
    <s v="Pennsylvania"/>
    <n v="19134"/>
    <x v="3"/>
    <s v="OFF-BI-10002432"/>
    <x v="1"/>
    <x v="8"/>
    <s v="Wilson Jones Standard D-Ring Binders"/>
    <n v="3.036"/>
    <n v="2"/>
    <n v="0.7"/>
    <n v="-2.3275999999999994"/>
    <s v="Chuck Magee"/>
    <s v="Yes"/>
    <s v="2019 / 09"/>
  </r>
  <r>
    <n v="1215"/>
    <x v="573"/>
    <x v="428"/>
    <d v="2019-09-13T00:00:00"/>
    <x v="1"/>
    <x v="407"/>
    <x v="407"/>
    <x v="1"/>
    <s v="United States"/>
    <x v="10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s v="Chuck Magee"/>
    <s v="Yes"/>
    <s v="2019 / 09"/>
  </r>
  <r>
    <n v="1216"/>
    <x v="573"/>
    <x v="428"/>
    <d v="2019-09-13T00:00:00"/>
    <x v="1"/>
    <x v="407"/>
    <x v="407"/>
    <x v="1"/>
    <s v="United States"/>
    <x v="10"/>
    <s v="Pennsylvania"/>
    <n v="19134"/>
    <x v="3"/>
    <s v="OFF-AR-10003602"/>
    <x v="1"/>
    <x v="6"/>
    <s v="Quartet Omega Colored Chalk, 12/Pack"/>
    <n v="4.6719999999999997"/>
    <n v="1"/>
    <n v="0.2"/>
    <n v="1.5767999999999998"/>
    <s v="Chuck Magee"/>
    <s v="Yes"/>
    <s v="2019 / 09"/>
  </r>
  <r>
    <n v="1217"/>
    <x v="573"/>
    <x v="428"/>
    <d v="2019-09-13T00:00:00"/>
    <x v="1"/>
    <x v="407"/>
    <x v="407"/>
    <x v="1"/>
    <s v="United States"/>
    <x v="10"/>
    <s v="Pennsylvania"/>
    <n v="19134"/>
    <x v="3"/>
    <s v="TEC-AC-10004469"/>
    <x v="2"/>
    <x v="11"/>
    <s v="Microsoft Sculpt Comfort Mouse"/>
    <n v="95.88000000000001"/>
    <n v="3"/>
    <n v="0.2"/>
    <n v="28.764000000000006"/>
    <s v="Chuck Magee"/>
    <s v="Yes"/>
    <s v="2019 / 09"/>
  </r>
  <r>
    <n v="1218"/>
    <x v="573"/>
    <x v="428"/>
    <d v="2019-09-13T00:00:00"/>
    <x v="1"/>
    <x v="407"/>
    <x v="407"/>
    <x v="1"/>
    <s v="United States"/>
    <x v="10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s v="Yes"/>
    <s v="2019 / 09"/>
  </r>
  <r>
    <n v="1219"/>
    <x v="573"/>
    <x v="428"/>
    <d v="2019-09-13T00:00:00"/>
    <x v="1"/>
    <x v="407"/>
    <x v="407"/>
    <x v="1"/>
    <s v="United States"/>
    <x v="10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s v="Chuck Magee"/>
    <s v="Yes"/>
    <s v="2019 / 09"/>
  </r>
  <r>
    <n v="1220"/>
    <x v="573"/>
    <x v="428"/>
    <d v="2019-09-13T00:00:00"/>
    <x v="1"/>
    <x v="407"/>
    <x v="407"/>
    <x v="1"/>
    <s v="United States"/>
    <x v="10"/>
    <s v="Pennsylvania"/>
    <n v="19134"/>
    <x v="3"/>
    <s v="TEC-PH-10002200"/>
    <x v="2"/>
    <x v="7"/>
    <s v="Samsung Galaxy Note 2"/>
    <n v="1931.9579999999999"/>
    <n v="7"/>
    <n v="0.4"/>
    <n v="-386.3915999999997"/>
    <s v="Chuck Magee"/>
    <s v="Yes"/>
    <s v="2019 / 09"/>
  </r>
  <r>
    <n v="1221"/>
    <x v="574"/>
    <x v="136"/>
    <d v="2016-07-16T00:00:00"/>
    <x v="1"/>
    <x v="408"/>
    <x v="408"/>
    <x v="2"/>
    <s v="United States"/>
    <x v="1"/>
    <s v="California"/>
    <n v="90036"/>
    <x v="1"/>
    <s v="OFF-ST-10000107"/>
    <x v="1"/>
    <x v="4"/>
    <s v="Fellowes Super Stor/Drawer"/>
    <n v="249.75"/>
    <n v="9"/>
    <n v="0"/>
    <n v="44.954999999999977"/>
    <s v="Anna Andreadi"/>
    <s v="No"/>
    <s v="2016 / 07"/>
  </r>
  <r>
    <n v="1222"/>
    <x v="574"/>
    <x v="136"/>
    <d v="2016-07-16T00:00:00"/>
    <x v="1"/>
    <x v="408"/>
    <x v="408"/>
    <x v="2"/>
    <s v="United States"/>
    <x v="1"/>
    <s v="California"/>
    <n v="90036"/>
    <x v="1"/>
    <s v="TEC-PH-10000439"/>
    <x v="2"/>
    <x v="7"/>
    <s v="GE DSL Phone Line Filter"/>
    <n v="255.93600000000004"/>
    <n v="8"/>
    <n v="0.2"/>
    <n v="28.792799999999971"/>
    <s v="Anna Andreadi"/>
    <s v="No"/>
    <s v="2016 / 07"/>
  </r>
  <r>
    <n v="1223"/>
    <x v="575"/>
    <x v="429"/>
    <d v="2018-12-05T00:00:00"/>
    <x v="2"/>
    <x v="78"/>
    <x v="78"/>
    <x v="0"/>
    <s v="United States"/>
    <x v="20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s v="Chuck Magee"/>
    <s v="No"/>
    <s v="2018 / 12"/>
  </r>
  <r>
    <n v="1224"/>
    <x v="575"/>
    <x v="429"/>
    <d v="2018-12-05T00:00:00"/>
    <x v="2"/>
    <x v="78"/>
    <x v="78"/>
    <x v="0"/>
    <s v="United States"/>
    <x v="20"/>
    <s v="New York"/>
    <n v="10024"/>
    <x v="3"/>
    <s v="TEC-AC-10001432"/>
    <x v="2"/>
    <x v="11"/>
    <s v="Enermax Aurora Lite Keyboard"/>
    <n v="78.150000000000006"/>
    <n v="1"/>
    <n v="0"/>
    <n v="34.38600000000001"/>
    <s v="Chuck Magee"/>
    <s v="No"/>
    <s v="2018 / 12"/>
  </r>
  <r>
    <n v="1225"/>
    <x v="575"/>
    <x v="429"/>
    <d v="2018-12-05T00:00:00"/>
    <x v="2"/>
    <x v="78"/>
    <x v="78"/>
    <x v="0"/>
    <s v="United States"/>
    <x v="20"/>
    <s v="New York"/>
    <n v="10024"/>
    <x v="3"/>
    <s v="OFF-BI-10004656"/>
    <x v="1"/>
    <x v="8"/>
    <s v="Peel &amp; Stick Add-On Corner Pockets"/>
    <n v="1.7280000000000002"/>
    <n v="1"/>
    <n v="0.2"/>
    <n v="0.60479999999999989"/>
    <s v="Chuck Magee"/>
    <s v="No"/>
    <s v="2018 / 12"/>
  </r>
  <r>
    <n v="1226"/>
    <x v="575"/>
    <x v="429"/>
    <d v="2018-12-05T00:00:00"/>
    <x v="2"/>
    <x v="78"/>
    <x v="78"/>
    <x v="0"/>
    <s v="United States"/>
    <x v="20"/>
    <s v="New York"/>
    <n v="10024"/>
    <x v="3"/>
    <s v="OFF-PA-10001685"/>
    <x v="1"/>
    <x v="10"/>
    <s v="Easy-staple paper"/>
    <n v="40.56"/>
    <n v="4"/>
    <n v="0"/>
    <n v="19.874400000000001"/>
    <s v="Chuck Magee"/>
    <s v="No"/>
    <s v="2018 / 12"/>
  </r>
  <r>
    <n v="1227"/>
    <x v="575"/>
    <x v="429"/>
    <d v="2018-12-05T00:00:00"/>
    <x v="2"/>
    <x v="78"/>
    <x v="78"/>
    <x v="0"/>
    <s v="United States"/>
    <x v="20"/>
    <s v="New York"/>
    <n v="10024"/>
    <x v="3"/>
    <s v="OFF-ST-10001418"/>
    <x v="1"/>
    <x v="4"/>
    <s v="Carina Media Storage Towers in Natural &amp; Black"/>
    <n v="182.94"/>
    <n v="3"/>
    <n v="0"/>
    <n v="3.6587999999999994"/>
    <s v="Chuck Magee"/>
    <s v="No"/>
    <s v="2018 / 12"/>
  </r>
  <r>
    <n v="1228"/>
    <x v="575"/>
    <x v="429"/>
    <d v="2018-12-05T00:00:00"/>
    <x v="2"/>
    <x v="78"/>
    <x v="78"/>
    <x v="0"/>
    <s v="United States"/>
    <x v="20"/>
    <s v="New York"/>
    <n v="10024"/>
    <x v="3"/>
    <s v="OFF-ST-10000676"/>
    <x v="1"/>
    <x v="4"/>
    <s v="Fellowes Econo/Stor Drawers"/>
    <n v="193.86"/>
    <n v="2"/>
    <n v="0"/>
    <n v="11.631599999999992"/>
    <s v="Chuck Magee"/>
    <s v="No"/>
    <s v="2018 / 12"/>
  </r>
  <r>
    <n v="1229"/>
    <x v="576"/>
    <x v="44"/>
    <d v="2019-11-11T00:00:00"/>
    <x v="1"/>
    <x v="233"/>
    <x v="233"/>
    <x v="0"/>
    <s v="United States"/>
    <x v="1"/>
    <s v="California"/>
    <n v="90045"/>
    <x v="1"/>
    <s v="OFF-EN-10001219"/>
    <x v="1"/>
    <x v="12"/>
    <s v="#10- 4 1/8&quot; x 9 1/2&quot; Security-Tint Envelopes"/>
    <n v="15.28"/>
    <n v="2"/>
    <n v="0"/>
    <n v="7.4871999999999996"/>
    <s v="Anna Andreadi"/>
    <s v="No"/>
    <s v="2019 / 11"/>
  </r>
  <r>
    <n v="1230"/>
    <x v="576"/>
    <x v="44"/>
    <d v="2019-11-11T00:00:00"/>
    <x v="1"/>
    <x v="233"/>
    <x v="233"/>
    <x v="0"/>
    <s v="United States"/>
    <x v="1"/>
    <s v="California"/>
    <n v="90045"/>
    <x v="1"/>
    <s v="FUR-FU-10001424"/>
    <x v="0"/>
    <x v="5"/>
    <s v="Dax Clear Box Frame"/>
    <n v="8.73"/>
    <n v="1"/>
    <n v="0"/>
    <n v="2.9681999999999995"/>
    <s v="Anna Andreadi"/>
    <s v="No"/>
    <s v="2019 / 11"/>
  </r>
  <r>
    <n v="1231"/>
    <x v="576"/>
    <x v="44"/>
    <d v="2019-11-11T00:00:00"/>
    <x v="1"/>
    <x v="233"/>
    <x v="233"/>
    <x v="0"/>
    <s v="United States"/>
    <x v="1"/>
    <s v="California"/>
    <n v="90045"/>
    <x v="1"/>
    <s v="OFF-AR-10001022"/>
    <x v="1"/>
    <x v="6"/>
    <s v="SANFORD Liquid Accent Tank-Style Highlighters"/>
    <n v="5.68"/>
    <n v="2"/>
    <n v="0"/>
    <n v="1.7607999999999997"/>
    <s v="Anna Andreadi"/>
    <s v="No"/>
    <s v="2019 / 11"/>
  </r>
  <r>
    <n v="1232"/>
    <x v="577"/>
    <x v="89"/>
    <d v="2017-11-02T00:00:00"/>
    <x v="0"/>
    <x v="409"/>
    <x v="409"/>
    <x v="0"/>
    <s v="United States"/>
    <x v="198"/>
    <s v="New York"/>
    <n v="14215"/>
    <x v="3"/>
    <s v="OFF-AR-10000369"/>
    <x v="1"/>
    <x v="6"/>
    <s v="Design Ebony Sketching Pencil"/>
    <n v="2.78"/>
    <n v="2"/>
    <n v="0"/>
    <n v="0.72279999999999989"/>
    <s v="Chuck Magee"/>
    <s v="No"/>
    <s v="2017 / 10"/>
  </r>
  <r>
    <n v="1233"/>
    <x v="577"/>
    <x v="89"/>
    <d v="2017-11-02T00:00:00"/>
    <x v="0"/>
    <x v="409"/>
    <x v="409"/>
    <x v="0"/>
    <s v="United States"/>
    <x v="198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s v="Chuck Magee"/>
    <s v="No"/>
    <s v="2017 / 10"/>
  </r>
  <r>
    <n v="1234"/>
    <x v="578"/>
    <x v="198"/>
    <d v="2018-06-01T00:00:00"/>
    <x v="2"/>
    <x v="410"/>
    <x v="410"/>
    <x v="1"/>
    <s v="United States"/>
    <x v="74"/>
    <s v="Ohio"/>
    <n v="45231"/>
    <x v="3"/>
    <s v="TEC-CO-10001046"/>
    <x v="2"/>
    <x v="16"/>
    <s v="Canon Imageclass D680 Copier / Fax"/>
    <n v="839.98799999999994"/>
    <n v="2"/>
    <n v="0.4"/>
    <n v="69.99899999999991"/>
    <s v="Chuck Magee"/>
    <s v="No"/>
    <s v="2018 / 05"/>
  </r>
  <r>
    <n v="1235"/>
    <x v="579"/>
    <x v="99"/>
    <d v="2018-10-28T00:00:00"/>
    <x v="3"/>
    <x v="310"/>
    <x v="310"/>
    <x v="0"/>
    <s v="United States"/>
    <x v="199"/>
    <s v="Florida"/>
    <n v="33437"/>
    <x v="0"/>
    <s v="FUR-FU-10000076"/>
    <x v="0"/>
    <x v="5"/>
    <s v="24-Hour Round Wall Clock"/>
    <n v="47.952000000000005"/>
    <n v="3"/>
    <n v="0.2"/>
    <n v="13.786200000000006"/>
    <s v="Cassandra Brandow"/>
    <s v="No"/>
    <s v="2018 / 10"/>
  </r>
  <r>
    <n v="1236"/>
    <x v="579"/>
    <x v="99"/>
    <d v="2018-10-28T00:00:00"/>
    <x v="3"/>
    <x v="310"/>
    <x v="310"/>
    <x v="0"/>
    <s v="United States"/>
    <x v="199"/>
    <s v="Florida"/>
    <n v="33437"/>
    <x v="0"/>
    <s v="OFF-BI-10003719"/>
    <x v="1"/>
    <x v="8"/>
    <s v="Large Capacity Hanging Post Binders"/>
    <n v="37.425000000000004"/>
    <n v="5"/>
    <n v="0.7"/>
    <n v="-29.940000000000012"/>
    <s v="Cassandra Brandow"/>
    <s v="No"/>
    <s v="2018 / 10"/>
  </r>
  <r>
    <n v="1237"/>
    <x v="579"/>
    <x v="99"/>
    <d v="2018-10-28T00:00:00"/>
    <x v="3"/>
    <x v="310"/>
    <x v="310"/>
    <x v="0"/>
    <s v="United States"/>
    <x v="199"/>
    <s v="Florida"/>
    <n v="33437"/>
    <x v="0"/>
    <s v="FUR-FU-10003268"/>
    <x v="0"/>
    <x v="5"/>
    <s v="Eldon Radial Chair Mat for Low to Medium Pile Carpets"/>
    <n v="63.967999999999996"/>
    <n v="2"/>
    <n v="0.2"/>
    <n v="0"/>
    <s v="Cassandra Brandow"/>
    <s v="No"/>
    <s v="2018 / 10"/>
  </r>
  <r>
    <n v="1238"/>
    <x v="579"/>
    <x v="99"/>
    <d v="2018-10-28T00:00:00"/>
    <x v="3"/>
    <x v="310"/>
    <x v="310"/>
    <x v="0"/>
    <s v="United States"/>
    <x v="199"/>
    <s v="Florida"/>
    <n v="33437"/>
    <x v="0"/>
    <s v="FUR-FU-10003553"/>
    <x v="0"/>
    <x v="5"/>
    <s v="Howard Miller 13-1/2&quot; Diameter Rosebrook Wall Clock"/>
    <n v="165.048"/>
    <n v="3"/>
    <n v="0.2"/>
    <n v="41.262"/>
    <s v="Cassandra Brandow"/>
    <s v="No"/>
    <s v="2018 / 10"/>
  </r>
  <r>
    <n v="1239"/>
    <x v="580"/>
    <x v="430"/>
    <d v="2016-08-15T00:00:00"/>
    <x v="1"/>
    <x v="411"/>
    <x v="411"/>
    <x v="0"/>
    <s v="United States"/>
    <x v="4"/>
    <s v="Washington"/>
    <n v="98105"/>
    <x v="1"/>
    <s v="FUR-FU-10003691"/>
    <x v="0"/>
    <x v="5"/>
    <s v="Eldon Image Series Desk Accessories, Ebony"/>
    <n v="12.35"/>
    <n v="1"/>
    <n v="0"/>
    <n v="5.4340000000000002"/>
    <s v="Anna Andreadi"/>
    <s v="Yes"/>
    <s v="2016 / 08"/>
  </r>
  <r>
    <n v="1240"/>
    <x v="580"/>
    <x v="430"/>
    <d v="2016-08-15T00:00:00"/>
    <x v="1"/>
    <x v="411"/>
    <x v="411"/>
    <x v="0"/>
    <s v="United States"/>
    <x v="4"/>
    <s v="Washington"/>
    <n v="98105"/>
    <x v="1"/>
    <s v="OFF-AR-10003903"/>
    <x v="1"/>
    <x v="6"/>
    <s v="Sanford 52201 APSCO Electric Pencil Sharpener"/>
    <n v="40.97"/>
    <n v="1"/>
    <n v="0"/>
    <n v="10.652200000000001"/>
    <s v="Anna Andreadi"/>
    <s v="Yes"/>
    <s v="2016 / 08"/>
  </r>
  <r>
    <n v="1241"/>
    <x v="580"/>
    <x v="430"/>
    <d v="2016-08-15T00:00:00"/>
    <x v="1"/>
    <x v="411"/>
    <x v="411"/>
    <x v="0"/>
    <s v="United States"/>
    <x v="4"/>
    <s v="Washington"/>
    <n v="98105"/>
    <x v="1"/>
    <s v="OFF-FA-10004854"/>
    <x v="1"/>
    <x v="13"/>
    <s v="Vinyl Coated Wire Paper Clips in Organizer Box, 800/Box"/>
    <n v="22.96"/>
    <n v="2"/>
    <n v="0"/>
    <n v="10.7912"/>
    <s v="Anna Andreadi"/>
    <s v="Yes"/>
    <s v="2016 / 08"/>
  </r>
  <r>
    <n v="1242"/>
    <x v="581"/>
    <x v="48"/>
    <d v="2018-09-04T00:00:00"/>
    <x v="1"/>
    <x v="246"/>
    <x v="246"/>
    <x v="2"/>
    <s v="United States"/>
    <x v="20"/>
    <s v="New York"/>
    <n v="10024"/>
    <x v="3"/>
    <s v="TEC-PH-10003442"/>
    <x v="2"/>
    <x v="7"/>
    <s v="Samsung Replacement EH64AVFWE Premium Headset"/>
    <n v="22"/>
    <n v="4"/>
    <n v="0"/>
    <n v="5.5"/>
    <s v="Chuck Magee"/>
    <s v="No"/>
    <s v="2018 / 08"/>
  </r>
  <r>
    <n v="1243"/>
    <x v="582"/>
    <x v="431"/>
    <d v="2018-02-22T00:00:00"/>
    <x v="1"/>
    <x v="310"/>
    <x v="310"/>
    <x v="0"/>
    <s v="United States"/>
    <x v="20"/>
    <s v="New York"/>
    <n v="10009"/>
    <x v="3"/>
    <s v="OFF-BI-10004519"/>
    <x v="1"/>
    <x v="8"/>
    <s v="GBC DocuBind P100 Manual Binding Machine"/>
    <n v="398.35199999999998"/>
    <n v="3"/>
    <n v="0.2"/>
    <n v="124.48499999999999"/>
    <s v="Chuck Magee"/>
    <s v="No"/>
    <s v="2018 / 02"/>
  </r>
  <r>
    <n v="1244"/>
    <x v="582"/>
    <x v="431"/>
    <d v="2018-02-22T00:00:00"/>
    <x v="1"/>
    <x v="310"/>
    <x v="310"/>
    <x v="0"/>
    <s v="United States"/>
    <x v="20"/>
    <s v="New York"/>
    <n v="10009"/>
    <x v="3"/>
    <s v="OFF-FA-10000304"/>
    <x v="1"/>
    <x v="13"/>
    <s v="Advantus Push Pins"/>
    <n v="8.7200000000000006"/>
    <n v="4"/>
    <n v="0"/>
    <n v="3.5752000000000006"/>
    <s v="Chuck Magee"/>
    <s v="No"/>
    <s v="2018 / 02"/>
  </r>
  <r>
    <n v="1245"/>
    <x v="583"/>
    <x v="304"/>
    <d v="2019-05-21T00:00:00"/>
    <x v="1"/>
    <x v="412"/>
    <x v="412"/>
    <x v="0"/>
    <s v="United States"/>
    <x v="200"/>
    <s v="Mississippi"/>
    <n v="39503"/>
    <x v="0"/>
    <s v="OFF-EN-10004955"/>
    <x v="1"/>
    <x v="12"/>
    <s v="Fashion Color Clasp Envelopes"/>
    <n v="48.69"/>
    <n v="9"/>
    <n v="0"/>
    <n v="23.8581"/>
    <s v="Cassandra Brandow"/>
    <s v="No"/>
    <s v="2019 / 05"/>
  </r>
  <r>
    <n v="1246"/>
    <x v="584"/>
    <x v="432"/>
    <d v="2016-12-14T00:00:00"/>
    <x v="0"/>
    <x v="413"/>
    <x v="413"/>
    <x v="0"/>
    <s v="United States"/>
    <x v="201"/>
    <s v="California"/>
    <n v="93727"/>
    <x v="1"/>
    <s v="FUR-TA-10004619"/>
    <x v="0"/>
    <x v="3"/>
    <s v="Hon Non-Folding Utility Tables"/>
    <n v="764.6880000000001"/>
    <n v="6"/>
    <n v="0.2"/>
    <n v="95.585999999999899"/>
    <s v="Anna Andreadi"/>
    <s v="No"/>
    <s v="2016 / 12"/>
  </r>
  <r>
    <n v="1247"/>
    <x v="584"/>
    <x v="432"/>
    <d v="2016-12-14T00:00:00"/>
    <x v="0"/>
    <x v="413"/>
    <x v="413"/>
    <x v="0"/>
    <s v="United States"/>
    <x v="201"/>
    <s v="California"/>
    <n v="93727"/>
    <x v="1"/>
    <s v="FUR-TA-10003473"/>
    <x v="0"/>
    <x v="3"/>
    <s v="Bretford Rectangular Conference Table Tops"/>
    <n v="3610.848"/>
    <n v="12"/>
    <n v="0.2"/>
    <n v="135.4068000000002"/>
    <s v="Anna Andreadi"/>
    <s v="No"/>
    <s v="2016 / 12"/>
  </r>
  <r>
    <n v="1248"/>
    <x v="584"/>
    <x v="432"/>
    <d v="2016-12-14T00:00:00"/>
    <x v="0"/>
    <x v="413"/>
    <x v="413"/>
    <x v="0"/>
    <s v="United States"/>
    <x v="201"/>
    <s v="California"/>
    <n v="93727"/>
    <x v="1"/>
    <s v="FUR-BO-10004467"/>
    <x v="0"/>
    <x v="0"/>
    <s v="Bestar Classic Bookcase"/>
    <n v="254.97449999999998"/>
    <n v="3"/>
    <n v="0.15"/>
    <n v="11.998799999999989"/>
    <s v="Anna Andreadi"/>
    <s v="No"/>
    <s v="2016 / 12"/>
  </r>
  <r>
    <n v="1249"/>
    <x v="585"/>
    <x v="404"/>
    <d v="2019-12-24T00:00:00"/>
    <x v="1"/>
    <x v="264"/>
    <x v="264"/>
    <x v="0"/>
    <s v="United States"/>
    <x v="20"/>
    <s v="New York"/>
    <n v="10009"/>
    <x v="3"/>
    <s v="OFF-AR-10002280"/>
    <x v="1"/>
    <x v="6"/>
    <s v="Staples in misc. colors"/>
    <n v="38.82"/>
    <n v="6"/>
    <n v="0"/>
    <n v="17.468999999999998"/>
    <s v="Chuck Magee"/>
    <s v="No"/>
    <s v="2019 / 12"/>
  </r>
  <r>
    <n v="1250"/>
    <x v="585"/>
    <x v="404"/>
    <d v="2019-12-24T00:00:00"/>
    <x v="1"/>
    <x v="264"/>
    <x v="264"/>
    <x v="0"/>
    <s v="United States"/>
    <x v="20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s v="No"/>
    <s v="2019 / 12"/>
  </r>
  <r>
    <n v="1251"/>
    <x v="585"/>
    <x v="404"/>
    <d v="2019-12-24T00:00:00"/>
    <x v="1"/>
    <x v="264"/>
    <x v="264"/>
    <x v="0"/>
    <s v="United States"/>
    <x v="20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s v="Chuck Magee"/>
    <s v="No"/>
    <s v="2019 / 12"/>
  </r>
  <r>
    <n v="1252"/>
    <x v="585"/>
    <x v="404"/>
    <d v="2019-12-24T00:00:00"/>
    <x v="1"/>
    <x v="264"/>
    <x v="264"/>
    <x v="0"/>
    <s v="United States"/>
    <x v="20"/>
    <s v="New York"/>
    <n v="10009"/>
    <x v="3"/>
    <s v="OFF-AR-10000462"/>
    <x v="1"/>
    <x v="6"/>
    <s v="Sanford Pocket Accent Highlighters"/>
    <n v="3.2"/>
    <n v="2"/>
    <n v="0"/>
    <n v="1.3760000000000003"/>
    <s v="Chuck Magee"/>
    <s v="No"/>
    <s v="2019 / 12"/>
  </r>
  <r>
    <n v="1253"/>
    <x v="586"/>
    <x v="433"/>
    <d v="2017-07-09T00:00:00"/>
    <x v="1"/>
    <x v="5"/>
    <x v="5"/>
    <x v="0"/>
    <s v="United States"/>
    <x v="158"/>
    <s v="Wisconsin"/>
    <n v="53209"/>
    <x v="2"/>
    <s v="TEC-PH-10004165"/>
    <x v="2"/>
    <x v="7"/>
    <s v="Mitel MiVoice 5330e IP Phone"/>
    <n v="1099.96"/>
    <n v="4"/>
    <n v="0"/>
    <n v="285.9896"/>
    <s v="Kelly Williams"/>
    <s v="No"/>
    <s v="2017 / 07"/>
  </r>
  <r>
    <n v="1254"/>
    <x v="587"/>
    <x v="434"/>
    <d v="2019-03-14T00:00:00"/>
    <x v="1"/>
    <x v="414"/>
    <x v="414"/>
    <x v="2"/>
    <s v="United States"/>
    <x v="142"/>
    <s v="Pennsylvania"/>
    <n v="19013"/>
    <x v="3"/>
    <s v="OFF-AR-10003958"/>
    <x v="1"/>
    <x v="6"/>
    <s v="Newell 337"/>
    <n v="5.2480000000000002"/>
    <n v="2"/>
    <n v="0.2"/>
    <n v="0.59039999999999915"/>
    <s v="Chuck Magee"/>
    <s v="No"/>
    <s v="2019 / 03"/>
  </r>
  <r>
    <n v="1255"/>
    <x v="587"/>
    <x v="434"/>
    <d v="2019-03-14T00:00:00"/>
    <x v="1"/>
    <x v="414"/>
    <x v="414"/>
    <x v="2"/>
    <s v="United States"/>
    <x v="142"/>
    <s v="Pennsylvania"/>
    <n v="19013"/>
    <x v="3"/>
    <s v="TEC-PH-10000149"/>
    <x v="2"/>
    <x v="7"/>
    <s v="Cisco SPA525G2 IP Phone - Wireless"/>
    <n v="35.909999999999997"/>
    <n v="3"/>
    <n v="0.4"/>
    <n v="-8.3790000000000031"/>
    <s v="Chuck Magee"/>
    <s v="No"/>
    <s v="2019 / 03"/>
  </r>
  <r>
    <n v="1256"/>
    <x v="587"/>
    <x v="434"/>
    <d v="2019-03-14T00:00:00"/>
    <x v="1"/>
    <x v="414"/>
    <x v="414"/>
    <x v="2"/>
    <s v="United States"/>
    <x v="142"/>
    <s v="Pennsylvania"/>
    <n v="19013"/>
    <x v="3"/>
    <s v="FUR-FU-10003724"/>
    <x v="0"/>
    <x v="5"/>
    <s v="Westinghouse Clip-On Gooseneck Lamps"/>
    <n v="6.6959999999999997"/>
    <n v="1"/>
    <n v="0.2"/>
    <n v="0.50219999999999976"/>
    <s v="Chuck Magee"/>
    <s v="No"/>
    <s v="2019 / 03"/>
  </r>
  <r>
    <n v="1257"/>
    <x v="587"/>
    <x v="434"/>
    <d v="2019-03-14T00:00:00"/>
    <x v="1"/>
    <x v="414"/>
    <x v="414"/>
    <x v="2"/>
    <s v="United States"/>
    <x v="142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s v="Chuck Magee"/>
    <s v="No"/>
    <s v="2019 / 03"/>
  </r>
  <r>
    <n v="1258"/>
    <x v="588"/>
    <x v="435"/>
    <d v="2018-12-28T00:00:00"/>
    <x v="0"/>
    <x v="176"/>
    <x v="176"/>
    <x v="2"/>
    <s v="United States"/>
    <x v="35"/>
    <s v="North Carolina"/>
    <n v="28205"/>
    <x v="0"/>
    <s v="OFF-BI-10001575"/>
    <x v="1"/>
    <x v="8"/>
    <s v="GBC Linen Binding Covers"/>
    <n v="27.882000000000005"/>
    <n v="3"/>
    <n v="0.7"/>
    <n v="-20.446799999999996"/>
    <s v="Cassandra Brandow"/>
    <s v="No"/>
    <s v="2018 / 12"/>
  </r>
  <r>
    <n v="1259"/>
    <x v="588"/>
    <x v="435"/>
    <d v="2018-12-28T00:00:00"/>
    <x v="0"/>
    <x v="176"/>
    <x v="176"/>
    <x v="2"/>
    <s v="United States"/>
    <x v="35"/>
    <s v="North Carolina"/>
    <n v="28205"/>
    <x v="0"/>
    <s v="OFF-ST-10003716"/>
    <x v="1"/>
    <x v="4"/>
    <s v="Tennsco Double-Tier Lockers"/>
    <n v="540.048"/>
    <n v="3"/>
    <n v="0.2"/>
    <n v="-47.254199999999997"/>
    <s v="Cassandra Brandow"/>
    <s v="No"/>
    <s v="2018 / 12"/>
  </r>
  <r>
    <n v="1260"/>
    <x v="588"/>
    <x v="435"/>
    <d v="2018-12-28T00:00:00"/>
    <x v="0"/>
    <x v="176"/>
    <x v="176"/>
    <x v="2"/>
    <s v="United States"/>
    <x v="35"/>
    <s v="North Carolina"/>
    <n v="28205"/>
    <x v="0"/>
    <s v="TEC-AC-10004469"/>
    <x v="2"/>
    <x v="11"/>
    <s v="Microsoft Sculpt Comfort Mouse"/>
    <n v="255.68000000000004"/>
    <n v="8"/>
    <n v="0.2"/>
    <n v="76.704000000000008"/>
    <s v="Cassandra Brandow"/>
    <s v="No"/>
    <s v="2018 / 12"/>
  </r>
  <r>
    <n v="1261"/>
    <x v="589"/>
    <x v="436"/>
    <d v="2019-10-27T00:00:00"/>
    <x v="1"/>
    <x v="415"/>
    <x v="415"/>
    <x v="0"/>
    <s v="United States"/>
    <x v="108"/>
    <s v="Florida"/>
    <n v="32216"/>
    <x v="0"/>
    <s v="TEC-PH-10004586"/>
    <x v="2"/>
    <x v="7"/>
    <s v="Wilson SignalBoost 841262 DB PRO Amplifier Kit"/>
    <n v="863.87999999999988"/>
    <n v="3"/>
    <n v="0.2"/>
    <n v="107.98499999999996"/>
    <s v="Cassandra Brandow"/>
    <s v="No"/>
    <s v="2019 / 10"/>
  </r>
  <r>
    <n v="1262"/>
    <x v="590"/>
    <x v="99"/>
    <d v="2018-11-04T00:00:00"/>
    <x v="1"/>
    <x v="416"/>
    <x v="416"/>
    <x v="1"/>
    <s v="United States"/>
    <x v="202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s v="Cassandra Brandow"/>
    <s v="No"/>
    <s v="2018 / 10"/>
  </r>
  <r>
    <n v="1263"/>
    <x v="591"/>
    <x v="437"/>
    <d v="2019-07-09T00:00:00"/>
    <x v="0"/>
    <x v="394"/>
    <x v="394"/>
    <x v="0"/>
    <s v="United States"/>
    <x v="85"/>
    <s v="New York"/>
    <n v="11561"/>
    <x v="3"/>
    <s v="OFF-BI-10001634"/>
    <x v="1"/>
    <x v="8"/>
    <s v="Wilson Jones Active Use Binders"/>
    <n v="17.472000000000001"/>
    <n v="3"/>
    <n v="0.2"/>
    <n v="6.3336000000000006"/>
    <s v="Chuck Magee"/>
    <s v="No"/>
    <s v="2019 / 07"/>
  </r>
  <r>
    <n v="1264"/>
    <x v="592"/>
    <x v="393"/>
    <d v="2018-10-02T00:00:00"/>
    <x v="2"/>
    <x v="417"/>
    <x v="417"/>
    <x v="0"/>
    <s v="United States"/>
    <x v="189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s v="Kelly Williams"/>
    <s v="No"/>
    <s v="2018 / 10"/>
  </r>
  <r>
    <n v="1265"/>
    <x v="592"/>
    <x v="393"/>
    <d v="2018-10-02T00:00:00"/>
    <x v="2"/>
    <x v="417"/>
    <x v="417"/>
    <x v="0"/>
    <s v="United States"/>
    <x v="189"/>
    <s v="Indiana"/>
    <n v="46350"/>
    <x v="2"/>
    <s v="FUR-FU-10003724"/>
    <x v="0"/>
    <x v="5"/>
    <s v="Westinghouse Clip-On Gooseneck Lamps"/>
    <n v="41.849999999999994"/>
    <n v="5"/>
    <n v="0"/>
    <n v="10.880999999999998"/>
    <s v="Kelly Williams"/>
    <s v="No"/>
    <s v="2018 / 10"/>
  </r>
  <r>
    <n v="1266"/>
    <x v="593"/>
    <x v="264"/>
    <d v="2019-09-07T00:00:00"/>
    <x v="1"/>
    <x v="418"/>
    <x v="418"/>
    <x v="0"/>
    <s v="United States"/>
    <x v="8"/>
    <s v="California"/>
    <n v="94122"/>
    <x v="1"/>
    <s v="OFF-AR-10000422"/>
    <x v="1"/>
    <x v="6"/>
    <s v="Pencil and Crayon Sharpener"/>
    <n v="6.57"/>
    <n v="3"/>
    <n v="0"/>
    <n v="1.7738999999999998"/>
    <s v="Anna Andreadi"/>
    <s v="No"/>
    <s v="2019 / 09"/>
  </r>
  <r>
    <n v="1267"/>
    <x v="594"/>
    <x v="163"/>
    <d v="2016-12-29T00:00:00"/>
    <x v="1"/>
    <x v="36"/>
    <x v="36"/>
    <x v="1"/>
    <s v="United States"/>
    <x v="1"/>
    <s v="California"/>
    <n v="90045"/>
    <x v="1"/>
    <s v="OFF-ST-10003306"/>
    <x v="1"/>
    <x v="4"/>
    <s v="Letter Size Cart"/>
    <n v="142.86000000000001"/>
    <n v="1"/>
    <n v="0"/>
    <n v="41.429399999999987"/>
    <s v="Anna Andreadi"/>
    <s v="No"/>
    <s v="2016 / 12"/>
  </r>
  <r>
    <n v="1268"/>
    <x v="594"/>
    <x v="163"/>
    <d v="2016-12-29T00:00:00"/>
    <x v="1"/>
    <x v="36"/>
    <x v="36"/>
    <x v="1"/>
    <s v="United States"/>
    <x v="1"/>
    <s v="California"/>
    <n v="90045"/>
    <x v="1"/>
    <s v="FUR-CH-10001146"/>
    <x v="0"/>
    <x v="1"/>
    <s v="Global Value Mid-Back Manager's Chair, Gray"/>
    <n v="292.27200000000005"/>
    <n v="6"/>
    <n v="0.2"/>
    <n v="18.266999999999967"/>
    <s v="Anna Andreadi"/>
    <s v="No"/>
    <s v="2016 / 12"/>
  </r>
  <r>
    <n v="1269"/>
    <x v="595"/>
    <x v="397"/>
    <d v="2019-09-27T00:00:00"/>
    <x v="1"/>
    <x v="410"/>
    <x v="410"/>
    <x v="1"/>
    <s v="United States"/>
    <x v="103"/>
    <s v="Colorado"/>
    <n v="80027"/>
    <x v="1"/>
    <s v="FUR-FU-10000246"/>
    <x v="0"/>
    <x v="5"/>
    <s v="Aluminum Document Frame"/>
    <n v="29.328000000000003"/>
    <n v="3"/>
    <n v="0.2"/>
    <n v="3.665999999999995"/>
    <s v="Anna Andreadi"/>
    <s v="No"/>
    <s v="2019 / 09"/>
  </r>
  <r>
    <n v="1270"/>
    <x v="596"/>
    <x v="400"/>
    <d v="2019-06-08T00:00:00"/>
    <x v="1"/>
    <x v="419"/>
    <x v="419"/>
    <x v="0"/>
    <s v="United States"/>
    <x v="159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s v="Cassandra Brandow"/>
    <s v="No"/>
    <s v="2019 / 06"/>
  </r>
  <r>
    <n v="1271"/>
    <x v="597"/>
    <x v="438"/>
    <d v="2018-04-26T00:00:00"/>
    <x v="1"/>
    <x v="259"/>
    <x v="259"/>
    <x v="1"/>
    <s v="United States"/>
    <x v="22"/>
    <s v="Illinois"/>
    <n v="60623"/>
    <x v="2"/>
    <s v="OFF-ST-10000563"/>
    <x v="1"/>
    <x v="4"/>
    <s v="Fellowes Bankers Box Stor/Drawer Steel Plus"/>
    <n v="102.33600000000001"/>
    <n v="4"/>
    <n v="0.2"/>
    <n v="-12.792000000000002"/>
    <s v="Kelly Williams"/>
    <s v="No"/>
    <s v="2018 / 04"/>
  </r>
  <r>
    <n v="1272"/>
    <x v="597"/>
    <x v="438"/>
    <d v="2018-04-26T00:00:00"/>
    <x v="1"/>
    <x v="259"/>
    <x v="259"/>
    <x v="1"/>
    <s v="United States"/>
    <x v="22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s v="Kelly Williams"/>
    <s v="No"/>
    <s v="2018 / 04"/>
  </r>
  <r>
    <n v="1273"/>
    <x v="597"/>
    <x v="438"/>
    <d v="2018-04-26T00:00:00"/>
    <x v="1"/>
    <x v="259"/>
    <x v="259"/>
    <x v="1"/>
    <s v="United States"/>
    <x v="22"/>
    <s v="Illinois"/>
    <n v="60623"/>
    <x v="2"/>
    <s v="OFF-BI-10002854"/>
    <x v="1"/>
    <x v="8"/>
    <s v="Performers Binder/Pad Holder, Black"/>
    <n v="44.847999999999992"/>
    <n v="8"/>
    <n v="0.8"/>
    <n v="-67.27200000000002"/>
    <s v="Kelly Williams"/>
    <s v="No"/>
    <s v="2018 / 04"/>
  </r>
  <r>
    <n v="1274"/>
    <x v="598"/>
    <x v="439"/>
    <d v="2018-05-26T00:00:00"/>
    <x v="3"/>
    <x v="384"/>
    <x v="384"/>
    <x v="0"/>
    <s v="United States"/>
    <x v="5"/>
    <s v="Texas"/>
    <n v="76106"/>
    <x v="2"/>
    <s v="OFF-PA-10004621"/>
    <x v="1"/>
    <x v="10"/>
    <s v="Xerox 212"/>
    <n v="10.368000000000002"/>
    <n v="2"/>
    <n v="0.2"/>
    <n v="3.6288"/>
    <s v="Kelly Williams"/>
    <s v="No"/>
    <s v="2018 / 05"/>
  </r>
  <r>
    <n v="1275"/>
    <x v="598"/>
    <x v="439"/>
    <d v="2018-05-26T00:00:00"/>
    <x v="3"/>
    <x v="384"/>
    <x v="384"/>
    <x v="0"/>
    <s v="United States"/>
    <x v="5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s v="Kelly Williams"/>
    <s v="No"/>
    <s v="2018 / 05"/>
  </r>
  <r>
    <n v="1276"/>
    <x v="598"/>
    <x v="439"/>
    <d v="2018-05-26T00:00:00"/>
    <x v="3"/>
    <x v="384"/>
    <x v="384"/>
    <x v="0"/>
    <s v="United States"/>
    <x v="5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s v="Kelly Williams"/>
    <s v="No"/>
    <s v="2018 / 05"/>
  </r>
  <r>
    <n v="1277"/>
    <x v="598"/>
    <x v="439"/>
    <d v="2018-05-26T00:00:00"/>
    <x v="3"/>
    <x v="384"/>
    <x v="384"/>
    <x v="0"/>
    <s v="United States"/>
    <x v="5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s v="Kelly Williams"/>
    <s v="No"/>
    <s v="2018 / 05"/>
  </r>
  <r>
    <n v="1278"/>
    <x v="599"/>
    <x v="440"/>
    <d v="2018-05-07T00:00:00"/>
    <x v="1"/>
    <x v="420"/>
    <x v="420"/>
    <x v="0"/>
    <s v="United States"/>
    <x v="12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s v="Kelly Williams"/>
    <s v="No"/>
    <s v="2018 / 05"/>
  </r>
  <r>
    <n v="1279"/>
    <x v="600"/>
    <x v="78"/>
    <d v="2016-09-11T00:00:00"/>
    <x v="2"/>
    <x v="346"/>
    <x v="346"/>
    <x v="1"/>
    <s v="United States"/>
    <x v="203"/>
    <s v="Georgia"/>
    <n v="31204"/>
    <x v="0"/>
    <s v="TEC-AC-10004209"/>
    <x v="2"/>
    <x v="11"/>
    <s v="Memorex Froggy Flash Drive 4 GB"/>
    <n v="32.97"/>
    <n v="3"/>
    <n v="0"/>
    <n v="12.8583"/>
    <s v="Cassandra Brandow"/>
    <s v="No"/>
    <s v="2016 / 09"/>
  </r>
  <r>
    <n v="1280"/>
    <x v="600"/>
    <x v="78"/>
    <d v="2016-09-11T00:00:00"/>
    <x v="2"/>
    <x v="346"/>
    <x v="346"/>
    <x v="1"/>
    <s v="United States"/>
    <x v="203"/>
    <s v="Georgia"/>
    <n v="31204"/>
    <x v="0"/>
    <s v="TEC-AC-10000023"/>
    <x v="2"/>
    <x v="11"/>
    <s v="Maxell 74 Minute CD-R Spindle, 50/Pack"/>
    <n v="83.88"/>
    <n v="4"/>
    <n v="0"/>
    <n v="30.196799999999996"/>
    <s v="Cassandra Brandow"/>
    <s v="No"/>
    <s v="2016 / 09"/>
  </r>
  <r>
    <n v="1281"/>
    <x v="601"/>
    <x v="64"/>
    <d v="2018-09-06T00:00:00"/>
    <x v="2"/>
    <x v="309"/>
    <x v="309"/>
    <x v="0"/>
    <s v="United States"/>
    <x v="204"/>
    <s v="Iowa"/>
    <n v="52402"/>
    <x v="2"/>
    <s v="TEC-PH-10003505"/>
    <x v="2"/>
    <x v="7"/>
    <s v="Geemarc AmpliPOWER60"/>
    <n v="278.39999999999998"/>
    <n v="3"/>
    <n v="0"/>
    <n v="80.735999999999976"/>
    <s v="Kelly Williams"/>
    <s v="No"/>
    <s v="2018 / 09"/>
  </r>
  <r>
    <n v="1282"/>
    <x v="602"/>
    <x v="359"/>
    <d v="2019-04-11T00:00:00"/>
    <x v="2"/>
    <x v="193"/>
    <x v="193"/>
    <x v="0"/>
    <s v="United States"/>
    <x v="108"/>
    <s v="Florida"/>
    <n v="32216"/>
    <x v="0"/>
    <s v="OFF-LA-10000121"/>
    <x v="1"/>
    <x v="2"/>
    <s v="Avery 48"/>
    <n v="15.120000000000001"/>
    <n v="3"/>
    <n v="0.2"/>
    <n v="4.9139999999999988"/>
    <s v="Cassandra Brandow"/>
    <s v="No"/>
    <s v="2019 / 04"/>
  </r>
  <r>
    <n v="1283"/>
    <x v="602"/>
    <x v="359"/>
    <d v="2019-04-11T00:00:00"/>
    <x v="2"/>
    <x v="193"/>
    <x v="193"/>
    <x v="0"/>
    <s v="United States"/>
    <x v="108"/>
    <s v="Florida"/>
    <n v="32216"/>
    <x v="0"/>
    <s v="OFF-BI-10002026"/>
    <x v="1"/>
    <x v="8"/>
    <s v="Avery Arch Ring Binders"/>
    <n v="17.430000000000003"/>
    <n v="1"/>
    <n v="0.7"/>
    <n v="-13.363000000000003"/>
    <s v="Cassandra Brandow"/>
    <s v="No"/>
    <s v="2019 / 04"/>
  </r>
  <r>
    <n v="1284"/>
    <x v="602"/>
    <x v="359"/>
    <d v="2019-04-11T00:00:00"/>
    <x v="2"/>
    <x v="193"/>
    <x v="193"/>
    <x v="0"/>
    <s v="United States"/>
    <x v="108"/>
    <s v="Florida"/>
    <n v="32216"/>
    <x v="0"/>
    <s v="OFF-PA-10000994"/>
    <x v="1"/>
    <x v="10"/>
    <s v="Xerox 1915"/>
    <n v="251.64"/>
    <n v="3"/>
    <n v="0.2"/>
    <n v="88.073999999999984"/>
    <s v="Cassandra Brandow"/>
    <s v="No"/>
    <s v="2019 / 04"/>
  </r>
  <r>
    <n v="1285"/>
    <x v="603"/>
    <x v="401"/>
    <d v="2017-12-12T00:00:00"/>
    <x v="1"/>
    <x v="147"/>
    <x v="147"/>
    <x v="0"/>
    <s v="United States"/>
    <x v="89"/>
    <s v="Texas"/>
    <n v="78745"/>
    <x v="2"/>
    <s v="OFF-BI-10002813"/>
    <x v="1"/>
    <x v="8"/>
    <s v="Avery Reinforcements for Hole-Punch Pages"/>
    <n v="2.7719999999999994"/>
    <n v="7"/>
    <n v="0.8"/>
    <n v="-4.8510000000000009"/>
    <s v="Kelly Williams"/>
    <s v="No"/>
    <s v="2017 / 12"/>
  </r>
  <r>
    <n v="1286"/>
    <x v="604"/>
    <x v="190"/>
    <d v="2018-07-03T00:00:00"/>
    <x v="1"/>
    <x v="421"/>
    <x v="421"/>
    <x v="0"/>
    <s v="United States"/>
    <x v="205"/>
    <s v="Rhode Island"/>
    <n v="2908"/>
    <x v="3"/>
    <s v="OFF-ST-10000617"/>
    <x v="1"/>
    <x v="4"/>
    <s v="Woodgrain Magazine Files by Perma"/>
    <n v="14.9"/>
    <n v="5"/>
    <n v="0"/>
    <n v="1.0429999999999984"/>
    <s v="Chuck Magee"/>
    <s v="No"/>
    <s v="2018 / 06"/>
  </r>
  <r>
    <n v="1287"/>
    <x v="605"/>
    <x v="433"/>
    <d v="2017-07-08T00:00:00"/>
    <x v="1"/>
    <x v="57"/>
    <x v="57"/>
    <x v="2"/>
    <s v="United States"/>
    <x v="20"/>
    <s v="New York"/>
    <n v="10035"/>
    <x v="3"/>
    <s v="OFF-AR-10004817"/>
    <x v="1"/>
    <x v="6"/>
    <s v="Colorific Watercolor Pencils"/>
    <n v="15.48"/>
    <n v="3"/>
    <n v="0"/>
    <n v="4.4891999999999985"/>
    <s v="Chuck Magee"/>
    <s v="No"/>
    <s v="2017 / 07"/>
  </r>
  <r>
    <n v="1288"/>
    <x v="606"/>
    <x v="441"/>
    <d v="2018-11-26T00:00:00"/>
    <x v="1"/>
    <x v="422"/>
    <x v="422"/>
    <x v="1"/>
    <s v="United States"/>
    <x v="20"/>
    <s v="New York"/>
    <n v="10009"/>
    <x v="3"/>
    <s v="FUR-FU-10000397"/>
    <x v="0"/>
    <x v="5"/>
    <s v="Luxo Economy Swing Arm Lamp"/>
    <n v="39.880000000000003"/>
    <n v="2"/>
    <n v="0"/>
    <n v="11.166400000000003"/>
    <s v="Chuck Magee"/>
    <s v="No"/>
    <s v="2018 / 11"/>
  </r>
  <r>
    <n v="1289"/>
    <x v="606"/>
    <x v="441"/>
    <d v="2018-11-26T00:00:00"/>
    <x v="1"/>
    <x v="422"/>
    <x v="422"/>
    <x v="1"/>
    <s v="United States"/>
    <x v="20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s v="Chuck Magee"/>
    <s v="No"/>
    <s v="2018 / 11"/>
  </r>
  <r>
    <n v="1290"/>
    <x v="606"/>
    <x v="441"/>
    <d v="2018-11-26T00:00:00"/>
    <x v="1"/>
    <x v="422"/>
    <x v="422"/>
    <x v="1"/>
    <s v="United States"/>
    <x v="20"/>
    <s v="New York"/>
    <n v="10009"/>
    <x v="3"/>
    <s v="OFF-AR-10001860"/>
    <x v="1"/>
    <x v="6"/>
    <s v="BIC Liqua Brite Liner"/>
    <n v="20.82"/>
    <n v="3"/>
    <n v="0"/>
    <n v="7.4952000000000005"/>
    <s v="Chuck Magee"/>
    <s v="No"/>
    <s v="2018 / 11"/>
  </r>
  <r>
    <n v="1291"/>
    <x v="607"/>
    <x v="338"/>
    <d v="2018-11-12T00:00:00"/>
    <x v="2"/>
    <x v="254"/>
    <x v="254"/>
    <x v="2"/>
    <s v="United States"/>
    <x v="8"/>
    <s v="California"/>
    <n v="94122"/>
    <x v="1"/>
    <s v="OFF-BI-10004970"/>
    <x v="1"/>
    <x v="8"/>
    <s v="ACCOHIDE 3-Ring Binder, Blue, 1&quot;"/>
    <n v="13.216000000000001"/>
    <n v="4"/>
    <n v="0.2"/>
    <n v="4.4603999999999999"/>
    <s v="Anna Andreadi"/>
    <s v="No"/>
    <s v="2018 / 11"/>
  </r>
  <r>
    <n v="1292"/>
    <x v="607"/>
    <x v="338"/>
    <d v="2018-11-12T00:00:00"/>
    <x v="2"/>
    <x v="254"/>
    <x v="254"/>
    <x v="2"/>
    <s v="United States"/>
    <x v="8"/>
    <s v="California"/>
    <n v="94122"/>
    <x v="1"/>
    <s v="OFF-PA-10003172"/>
    <x v="1"/>
    <x v="10"/>
    <s v="Xerox 1996"/>
    <n v="32.400000000000006"/>
    <n v="5"/>
    <n v="0"/>
    <n v="15.552000000000001"/>
    <s v="Anna Andreadi"/>
    <s v="No"/>
    <s v="2018 / 11"/>
  </r>
  <r>
    <n v="1293"/>
    <x v="608"/>
    <x v="375"/>
    <d v="2017-09-01T00:00:00"/>
    <x v="1"/>
    <x v="58"/>
    <x v="58"/>
    <x v="0"/>
    <s v="United States"/>
    <x v="70"/>
    <s v="California"/>
    <n v="92105"/>
    <x v="1"/>
    <s v="OFF-SU-10001218"/>
    <x v="1"/>
    <x v="14"/>
    <s v="Fiskars Softgrip Scissors"/>
    <n v="32.94"/>
    <n v="3"/>
    <n v="0"/>
    <n v="9.2232000000000021"/>
    <s v="Anna Andreadi"/>
    <s v="No"/>
    <s v="2017 / 08"/>
  </r>
  <r>
    <n v="1294"/>
    <x v="608"/>
    <x v="375"/>
    <d v="2017-09-01T00:00:00"/>
    <x v="1"/>
    <x v="58"/>
    <x v="58"/>
    <x v="0"/>
    <s v="United States"/>
    <x v="70"/>
    <s v="California"/>
    <n v="92105"/>
    <x v="1"/>
    <s v="OFF-PA-10002968"/>
    <x v="1"/>
    <x v="10"/>
    <s v="Xerox 1973"/>
    <n v="114.2"/>
    <n v="5"/>
    <n v="0"/>
    <n v="52.531999999999996"/>
    <s v="Anna Andreadi"/>
    <s v="No"/>
    <s v="2017 / 08"/>
  </r>
  <r>
    <n v="1295"/>
    <x v="608"/>
    <x v="375"/>
    <d v="2017-09-01T00:00:00"/>
    <x v="1"/>
    <x v="58"/>
    <x v="58"/>
    <x v="0"/>
    <s v="United States"/>
    <x v="70"/>
    <s v="California"/>
    <n v="92105"/>
    <x v="1"/>
    <s v="OFF-LA-10000134"/>
    <x v="1"/>
    <x v="2"/>
    <s v="Avery 511"/>
    <n v="3.08"/>
    <n v="1"/>
    <n v="0"/>
    <n v="1.4783999999999999"/>
    <s v="Anna Andreadi"/>
    <s v="No"/>
    <s v="2017 / 08"/>
  </r>
  <r>
    <n v="1296"/>
    <x v="609"/>
    <x v="442"/>
    <d v="2017-05-29T00:00:00"/>
    <x v="1"/>
    <x v="423"/>
    <x v="423"/>
    <x v="0"/>
    <s v="United States"/>
    <x v="206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s v="Anna Andreadi"/>
    <s v="No"/>
    <s v="2017 / 05"/>
  </r>
  <r>
    <n v="1297"/>
    <x v="610"/>
    <x v="247"/>
    <d v="2020-01-03T00:00:00"/>
    <x v="1"/>
    <x v="424"/>
    <x v="424"/>
    <x v="1"/>
    <s v="United States"/>
    <x v="54"/>
    <s v="California"/>
    <n v="94533"/>
    <x v="1"/>
    <s v="OFF-BI-10002103"/>
    <x v="1"/>
    <x v="8"/>
    <s v="Cardinal Slant-D Ring Binder, Heavy Gauge Vinyl"/>
    <n v="13.904"/>
    <n v="2"/>
    <n v="0.2"/>
    <n v="4.5187999999999997"/>
    <s v="Anna Andreadi"/>
    <s v="Yes"/>
    <s v="2019 / 12"/>
  </r>
  <r>
    <n v="1298"/>
    <x v="610"/>
    <x v="247"/>
    <d v="2020-01-03T00:00:00"/>
    <x v="1"/>
    <x v="424"/>
    <x v="424"/>
    <x v="1"/>
    <s v="United States"/>
    <x v="54"/>
    <s v="California"/>
    <n v="94533"/>
    <x v="1"/>
    <s v="OFF-BI-10004632"/>
    <x v="1"/>
    <x v="8"/>
    <s v="GBC Binding covers"/>
    <n v="20.72"/>
    <n v="2"/>
    <n v="0.2"/>
    <n v="6.4749999999999979"/>
    <s v="Anna Andreadi"/>
    <s v="Yes"/>
    <s v="2019 / 12"/>
  </r>
  <r>
    <n v="1299"/>
    <x v="611"/>
    <x v="16"/>
    <d v="2018-12-12T00:00:00"/>
    <x v="0"/>
    <x v="425"/>
    <x v="425"/>
    <x v="1"/>
    <s v="United States"/>
    <x v="33"/>
    <s v="Minnesota"/>
    <n v="55106"/>
    <x v="2"/>
    <s v="TEC-PH-10003555"/>
    <x v="2"/>
    <x v="7"/>
    <s v="Motorola HK250 Universal Bluetooth Headset"/>
    <n v="114.94999999999999"/>
    <n v="5"/>
    <n v="0"/>
    <n v="2.2990000000000066"/>
    <s v="Kelly Williams"/>
    <s v="No"/>
    <s v="2018 / 12"/>
  </r>
  <r>
    <n v="1300"/>
    <x v="612"/>
    <x v="242"/>
    <d v="2017-10-07T00:00:00"/>
    <x v="2"/>
    <x v="397"/>
    <x v="397"/>
    <x v="0"/>
    <s v="United States"/>
    <x v="8"/>
    <s v="California"/>
    <n v="94109"/>
    <x v="1"/>
    <s v="OFF-ST-10001590"/>
    <x v="1"/>
    <x v="4"/>
    <s v="Tenex Personal Project File with Scoop Front Design, Black"/>
    <n v="26.96"/>
    <n v="2"/>
    <n v="0"/>
    <n v="7.0095999999999989"/>
    <s v="Anna Andreadi"/>
    <s v="No"/>
    <s v="2017 / 10"/>
  </r>
  <r>
    <n v="1301"/>
    <x v="613"/>
    <x v="443"/>
    <d v="2018-12-25T00:00:00"/>
    <x v="0"/>
    <x v="95"/>
    <x v="95"/>
    <x v="0"/>
    <s v="United States"/>
    <x v="24"/>
    <s v="Virginia"/>
    <n v="22153"/>
    <x v="0"/>
    <s v="FUR-FU-10003664"/>
    <x v="0"/>
    <x v="5"/>
    <s v="Electrix Architect's Clamp-On Swing Arm Lamp, Black"/>
    <n v="572.76"/>
    <n v="6"/>
    <n v="0"/>
    <n v="166.10039999999995"/>
    <s v="Cassandra Brandow"/>
    <s v="No"/>
    <s v="2018 / 12"/>
  </r>
  <r>
    <n v="1302"/>
    <x v="613"/>
    <x v="443"/>
    <d v="2018-12-25T00:00:00"/>
    <x v="0"/>
    <x v="95"/>
    <x v="95"/>
    <x v="0"/>
    <s v="United States"/>
    <x v="24"/>
    <s v="Virginia"/>
    <n v="22153"/>
    <x v="0"/>
    <s v="FUR-FU-10003664"/>
    <x v="0"/>
    <x v="5"/>
    <s v="Electrix Architect's Clamp-On Swing Arm Lamp, Black"/>
    <n v="286.38"/>
    <n v="3"/>
    <n v="0"/>
    <n v="83.050199999999975"/>
    <s v="Cassandra Brandow"/>
    <s v="No"/>
    <s v="2018 / 12"/>
  </r>
  <r>
    <n v="1303"/>
    <x v="614"/>
    <x v="444"/>
    <d v="2017-09-24T00:00:00"/>
    <x v="0"/>
    <x v="426"/>
    <x v="426"/>
    <x v="2"/>
    <s v="United States"/>
    <x v="81"/>
    <s v="Virginia"/>
    <n v="22204"/>
    <x v="0"/>
    <s v="FUR-BO-10003433"/>
    <x v="0"/>
    <x v="0"/>
    <s v="Sauder Cornerstone Collection Library"/>
    <n v="61.96"/>
    <n v="2"/>
    <n v="0"/>
    <n v="4.3371999999999957"/>
    <s v="Cassandra Brandow"/>
    <s v="No"/>
    <s v="2017 / 09"/>
  </r>
  <r>
    <n v="1304"/>
    <x v="615"/>
    <x v="445"/>
    <d v="2019-07-07T00:00:00"/>
    <x v="1"/>
    <x v="427"/>
    <x v="427"/>
    <x v="0"/>
    <s v="United States"/>
    <x v="38"/>
    <s v="Georgia"/>
    <n v="31907"/>
    <x v="0"/>
    <s v="FUR-FU-10002554"/>
    <x v="0"/>
    <x v="5"/>
    <s v="Westinghouse Floor Lamp with Metal Mesh Shade, Black"/>
    <n v="23.99"/>
    <n v="1"/>
    <n v="0"/>
    <n v="5.5176999999999978"/>
    <s v="Cassandra Brandow"/>
    <s v="No"/>
    <s v="2019 / 07"/>
  </r>
  <r>
    <n v="1305"/>
    <x v="615"/>
    <x v="445"/>
    <d v="2019-07-07T00:00:00"/>
    <x v="1"/>
    <x v="427"/>
    <x v="427"/>
    <x v="0"/>
    <s v="United States"/>
    <x v="38"/>
    <s v="Georgia"/>
    <n v="31907"/>
    <x v="0"/>
    <s v="TEC-PH-10001557"/>
    <x v="2"/>
    <x v="7"/>
    <s v="Pyle PMP37LED"/>
    <n v="287.96999999999997"/>
    <n v="3"/>
    <n v="0"/>
    <n v="77.751899999999992"/>
    <s v="Cassandra Brandow"/>
    <s v="No"/>
    <s v="2019 / 07"/>
  </r>
  <r>
    <n v="1306"/>
    <x v="616"/>
    <x v="216"/>
    <d v="2018-07-16T00:00:00"/>
    <x v="0"/>
    <x v="298"/>
    <x v="298"/>
    <x v="0"/>
    <s v="United States"/>
    <x v="12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s v="Kelly Williams"/>
    <s v="No"/>
    <s v="2018 / 07"/>
  </r>
  <r>
    <n v="1307"/>
    <x v="617"/>
    <x v="23"/>
    <d v="2018-06-21T00:00:00"/>
    <x v="2"/>
    <x v="116"/>
    <x v="116"/>
    <x v="0"/>
    <s v="United States"/>
    <x v="45"/>
    <s v="California"/>
    <n v="91104"/>
    <x v="1"/>
    <s v="OFF-PA-10002986"/>
    <x v="1"/>
    <x v="10"/>
    <s v="Xerox 1898"/>
    <n v="46.76"/>
    <n v="7"/>
    <n v="0"/>
    <n v="22.444800000000001"/>
    <s v="Anna Andreadi"/>
    <s v="No"/>
    <s v="2018 / 06"/>
  </r>
  <r>
    <n v="1308"/>
    <x v="617"/>
    <x v="23"/>
    <d v="2018-06-21T00:00:00"/>
    <x v="2"/>
    <x v="116"/>
    <x v="116"/>
    <x v="0"/>
    <s v="United States"/>
    <x v="45"/>
    <s v="California"/>
    <n v="91104"/>
    <x v="1"/>
    <s v="OFF-BI-10000320"/>
    <x v="1"/>
    <x v="8"/>
    <s v="GBC Plastic Binding Combs"/>
    <n v="17.712"/>
    <n v="3"/>
    <n v="0.2"/>
    <n v="6.4206000000000012"/>
    <s v="Anna Andreadi"/>
    <s v="No"/>
    <s v="2018 / 06"/>
  </r>
  <r>
    <n v="1309"/>
    <x v="617"/>
    <x v="23"/>
    <d v="2018-06-21T00:00:00"/>
    <x v="2"/>
    <x v="116"/>
    <x v="116"/>
    <x v="0"/>
    <s v="United States"/>
    <x v="45"/>
    <s v="California"/>
    <n v="91104"/>
    <x v="1"/>
    <s v="OFF-AP-10003971"/>
    <x v="1"/>
    <x v="9"/>
    <s v="Belkin 6 Outlet Metallic Surge Strip"/>
    <n v="21.78"/>
    <n v="2"/>
    <n v="0"/>
    <n v="5.6628000000000007"/>
    <s v="Anna Andreadi"/>
    <s v="No"/>
    <s v="2018 / 06"/>
  </r>
  <r>
    <n v="1310"/>
    <x v="617"/>
    <x v="23"/>
    <d v="2018-06-21T00:00:00"/>
    <x v="2"/>
    <x v="116"/>
    <x v="116"/>
    <x v="0"/>
    <s v="United States"/>
    <x v="45"/>
    <s v="California"/>
    <n v="91104"/>
    <x v="1"/>
    <s v="OFF-ST-10001469"/>
    <x v="1"/>
    <x v="4"/>
    <s v="Fellowes Bankers Box Recycled Super Stor/Drawer"/>
    <n v="161.94"/>
    <n v="3"/>
    <n v="0"/>
    <n v="9.716399999999993"/>
    <s v="Anna Andreadi"/>
    <s v="No"/>
    <s v="2018 / 06"/>
  </r>
  <r>
    <n v="1311"/>
    <x v="617"/>
    <x v="23"/>
    <d v="2018-06-21T00:00:00"/>
    <x v="2"/>
    <x v="116"/>
    <x v="116"/>
    <x v="0"/>
    <s v="United States"/>
    <x v="45"/>
    <s v="California"/>
    <n v="91104"/>
    <x v="1"/>
    <s v="FUR-CH-10003846"/>
    <x v="0"/>
    <x v="1"/>
    <s v="Hon Valutask Swivel Chairs"/>
    <n v="161.56800000000001"/>
    <n v="2"/>
    <n v="0.2"/>
    <n v="-8.0783999999999949"/>
    <s v="Anna Andreadi"/>
    <s v="No"/>
    <s v="2018 / 06"/>
  </r>
  <r>
    <n v="1312"/>
    <x v="618"/>
    <x v="10"/>
    <d v="2018-12-13T00:00:00"/>
    <x v="1"/>
    <x v="248"/>
    <x v="248"/>
    <x v="0"/>
    <s v="United States"/>
    <x v="104"/>
    <s v="Massachusetts"/>
    <n v="1841"/>
    <x v="3"/>
    <s v="OFF-LA-10001404"/>
    <x v="1"/>
    <x v="2"/>
    <s v="Avery 517"/>
    <n v="3.69"/>
    <n v="1"/>
    <n v="0"/>
    <n v="1.7343"/>
    <s v="Chuck Magee"/>
    <s v="No"/>
    <s v="2018 / 12"/>
  </r>
  <r>
    <n v="1313"/>
    <x v="618"/>
    <x v="10"/>
    <d v="2018-12-13T00:00:00"/>
    <x v="1"/>
    <x v="248"/>
    <x v="248"/>
    <x v="0"/>
    <s v="United States"/>
    <x v="104"/>
    <s v="Massachusetts"/>
    <n v="1841"/>
    <x v="3"/>
    <s v="OFF-LA-10001474"/>
    <x v="1"/>
    <x v="2"/>
    <s v="Avery 477"/>
    <n v="122.12"/>
    <n v="4"/>
    <n v="0"/>
    <n v="56.175200000000004"/>
    <s v="Chuck Magee"/>
    <s v="No"/>
    <s v="2018 / 12"/>
  </r>
  <r>
    <n v="1314"/>
    <x v="619"/>
    <x v="446"/>
    <d v="2018-10-01T00:00:00"/>
    <x v="1"/>
    <x v="7"/>
    <x v="7"/>
    <x v="0"/>
    <s v="United States"/>
    <x v="38"/>
    <s v="Ohio"/>
    <n v="43229"/>
    <x v="3"/>
    <s v="FUR-CH-10003199"/>
    <x v="0"/>
    <x v="1"/>
    <s v="Office Star - Contemporary Task Swivel Chair"/>
    <n v="155.37199999999999"/>
    <n v="2"/>
    <n v="0.3"/>
    <n v="-13.317599999999999"/>
    <s v="Chuck Magee"/>
    <s v="No"/>
    <s v="2018 / 09"/>
  </r>
  <r>
    <n v="1315"/>
    <x v="620"/>
    <x v="122"/>
    <d v="2018-12-23T00:00:00"/>
    <x v="1"/>
    <x v="428"/>
    <x v="428"/>
    <x v="1"/>
    <s v="United States"/>
    <x v="1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s v="Anna Andreadi"/>
    <s v="Yes"/>
    <s v="2018 / 12"/>
  </r>
  <r>
    <n v="1316"/>
    <x v="620"/>
    <x v="122"/>
    <d v="2018-12-23T00:00:00"/>
    <x v="1"/>
    <x v="428"/>
    <x v="428"/>
    <x v="1"/>
    <s v="United States"/>
    <x v="1"/>
    <s v="California"/>
    <n v="90032"/>
    <x v="1"/>
    <s v="FUR-FU-10004960"/>
    <x v="0"/>
    <x v="5"/>
    <s v="Seth Thomas 12&quot; Clock w/ Goldtone Case"/>
    <n v="183.84"/>
    <n v="8"/>
    <n v="0"/>
    <n v="62.505600000000001"/>
    <s v="Anna Andreadi"/>
    <s v="Yes"/>
    <s v="2018 / 12"/>
  </r>
  <r>
    <n v="1317"/>
    <x v="620"/>
    <x v="122"/>
    <d v="2018-12-23T00:00:00"/>
    <x v="1"/>
    <x v="428"/>
    <x v="428"/>
    <x v="1"/>
    <s v="United States"/>
    <x v="1"/>
    <s v="California"/>
    <n v="90032"/>
    <x v="1"/>
    <s v="OFF-SU-10003505"/>
    <x v="1"/>
    <x v="14"/>
    <s v="Premier Electric Letter Opener"/>
    <n v="579.29999999999995"/>
    <n v="5"/>
    <n v="0"/>
    <n v="28.964999999999961"/>
    <s v="Anna Andreadi"/>
    <s v="Yes"/>
    <s v="2018 / 12"/>
  </r>
  <r>
    <n v="1318"/>
    <x v="621"/>
    <x v="389"/>
    <d v="2019-12-14T00:00:00"/>
    <x v="1"/>
    <x v="66"/>
    <x v="66"/>
    <x v="0"/>
    <s v="United States"/>
    <x v="10"/>
    <s v="Pennsylvania"/>
    <n v="19120"/>
    <x v="3"/>
    <s v="TEC-AC-10003116"/>
    <x v="2"/>
    <x v="11"/>
    <s v="Memorex Froggy Flash Drive 8 GB"/>
    <n v="14.200000000000001"/>
    <n v="1"/>
    <n v="0.2"/>
    <n v="3.3724999999999992"/>
    <s v="Chuck Magee"/>
    <s v="No"/>
    <s v="2019 / 12"/>
  </r>
  <r>
    <n v="1319"/>
    <x v="622"/>
    <x v="268"/>
    <d v="2016-07-05T00:00:00"/>
    <x v="1"/>
    <x v="429"/>
    <x v="429"/>
    <x v="1"/>
    <s v="United States"/>
    <x v="207"/>
    <s v="Florida"/>
    <n v="32725"/>
    <x v="0"/>
    <s v="TEC-PH-10004586"/>
    <x v="2"/>
    <x v="7"/>
    <s v="Wilson SignalBoost 841262 DB PRO Amplifier Kit"/>
    <n v="575.91999999999996"/>
    <n v="2"/>
    <n v="0.2"/>
    <n v="71.989999999999981"/>
    <s v="Cassandra Brandow"/>
    <s v="Yes"/>
    <s v="2016 / 07"/>
  </r>
  <r>
    <n v="1320"/>
    <x v="622"/>
    <x v="268"/>
    <d v="2016-07-05T00:00:00"/>
    <x v="1"/>
    <x v="429"/>
    <x v="429"/>
    <x v="1"/>
    <s v="United States"/>
    <x v="207"/>
    <s v="Florida"/>
    <n v="32725"/>
    <x v="0"/>
    <s v="OFF-BI-10000546"/>
    <x v="1"/>
    <x v="8"/>
    <s v="Avery Durable Binders"/>
    <n v="5.1840000000000011"/>
    <n v="6"/>
    <n v="0.7"/>
    <n v="-3.6288"/>
    <s v="Cassandra Brandow"/>
    <s v="Yes"/>
    <s v="2016 / 07"/>
  </r>
  <r>
    <n v="1321"/>
    <x v="623"/>
    <x v="447"/>
    <d v="2019-02-08T00:00:00"/>
    <x v="1"/>
    <x v="430"/>
    <x v="430"/>
    <x v="0"/>
    <s v="United States"/>
    <x v="74"/>
    <s v="Ohio"/>
    <n v="45231"/>
    <x v="3"/>
    <s v="OFF-BI-10002071"/>
    <x v="1"/>
    <x v="8"/>
    <s v="Fellowes Black Plastic Comb Bindings"/>
    <n v="5.2290000000000001"/>
    <n v="3"/>
    <n v="0.7"/>
    <n v="-4.1831999999999976"/>
    <s v="Chuck Magee"/>
    <s v="No"/>
    <s v="2019 / 02"/>
  </r>
  <r>
    <n v="1322"/>
    <x v="623"/>
    <x v="447"/>
    <d v="2019-02-08T00:00:00"/>
    <x v="1"/>
    <x v="430"/>
    <x v="430"/>
    <x v="0"/>
    <s v="United States"/>
    <x v="74"/>
    <s v="Ohio"/>
    <n v="45231"/>
    <x v="3"/>
    <s v="OFF-ST-10001490"/>
    <x v="1"/>
    <x v="4"/>
    <s v="Hot File 7-Pocket, Floor Stand"/>
    <n v="285.55200000000002"/>
    <n v="2"/>
    <n v="0.2"/>
    <n v="35.69399999999996"/>
    <s v="Chuck Magee"/>
    <s v="No"/>
    <s v="2019 / 02"/>
  </r>
  <r>
    <n v="1323"/>
    <x v="624"/>
    <x v="448"/>
    <d v="2019-03-08T00:00:00"/>
    <x v="1"/>
    <x v="431"/>
    <x v="431"/>
    <x v="0"/>
    <s v="United States"/>
    <x v="208"/>
    <s v="Kentucky"/>
    <n v="42071"/>
    <x v="0"/>
    <s v="OFF-AP-10004859"/>
    <x v="1"/>
    <x v="9"/>
    <s v="Acco 6 Outlet Guardian Premium Surge Suppressor"/>
    <n v="72.8"/>
    <n v="5"/>
    <n v="0"/>
    <n v="19.656000000000002"/>
    <s v="Cassandra Brandow"/>
    <s v="No"/>
    <s v="2019 / 03"/>
  </r>
  <r>
    <n v="1324"/>
    <x v="625"/>
    <x v="449"/>
    <d v="2019-10-10T00:00:00"/>
    <x v="2"/>
    <x v="432"/>
    <x v="432"/>
    <x v="0"/>
    <s v="United States"/>
    <x v="40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s v="Cassandra Brandow"/>
    <s v="No"/>
    <s v="2019 / 10"/>
  </r>
  <r>
    <n v="1325"/>
    <x v="626"/>
    <x v="450"/>
    <d v="2016-10-03T00:00:00"/>
    <x v="1"/>
    <x v="433"/>
    <x v="433"/>
    <x v="1"/>
    <s v="United States"/>
    <x v="104"/>
    <s v="Massachusetts"/>
    <n v="1841"/>
    <x v="3"/>
    <s v="OFF-ST-10001321"/>
    <x v="1"/>
    <x v="4"/>
    <s v="Decoflex Hanging Personal Folder File, Blue"/>
    <n v="46.26"/>
    <n v="3"/>
    <n v="0"/>
    <n v="12.490200000000003"/>
    <s v="Chuck Magee"/>
    <s v="No"/>
    <s v="2016 / 09"/>
  </r>
  <r>
    <n v="1326"/>
    <x v="627"/>
    <x v="279"/>
    <d v="2016-05-30T00:00:00"/>
    <x v="2"/>
    <x v="97"/>
    <x v="97"/>
    <x v="0"/>
    <s v="United States"/>
    <x v="22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s v="Kelly Williams"/>
    <s v="No"/>
    <s v="2016 / 05"/>
  </r>
  <r>
    <n v="1327"/>
    <x v="628"/>
    <x v="451"/>
    <d v="2017-06-18T00:00:00"/>
    <x v="1"/>
    <x v="57"/>
    <x v="57"/>
    <x v="2"/>
    <s v="United States"/>
    <x v="10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s v="No"/>
    <s v="2017 / 06"/>
  </r>
  <r>
    <n v="1328"/>
    <x v="629"/>
    <x v="452"/>
    <d v="2018-04-01T00:00:00"/>
    <x v="2"/>
    <x v="434"/>
    <x v="434"/>
    <x v="1"/>
    <s v="United States"/>
    <x v="165"/>
    <s v="Connecticut"/>
    <n v="6360"/>
    <x v="3"/>
    <s v="OFF-PA-10004156"/>
    <x v="1"/>
    <x v="10"/>
    <s v="Xerox 188"/>
    <n v="11.34"/>
    <n v="1"/>
    <n v="0"/>
    <n v="5.5565999999999995"/>
    <s v="Chuck Magee"/>
    <s v="No"/>
    <s v="2018 / 03"/>
  </r>
  <r>
    <n v="1329"/>
    <x v="630"/>
    <x v="453"/>
    <d v="2019-10-18T00:00:00"/>
    <x v="0"/>
    <x v="435"/>
    <x v="435"/>
    <x v="2"/>
    <s v="United States"/>
    <x v="8"/>
    <s v="California"/>
    <n v="94110"/>
    <x v="1"/>
    <s v="OFF-AR-10002818"/>
    <x v="1"/>
    <x v="6"/>
    <s v="Panasonic KP-310 Heavy-Duty Electric Pencil Sharpener"/>
    <n v="87.92"/>
    <n v="4"/>
    <n v="0"/>
    <n v="26.375999999999998"/>
    <s v="Anna Andreadi"/>
    <s v="No"/>
    <s v="2019 / 10"/>
  </r>
  <r>
    <n v="1330"/>
    <x v="631"/>
    <x v="454"/>
    <d v="2018-05-27T00:00:00"/>
    <x v="1"/>
    <x v="436"/>
    <x v="436"/>
    <x v="0"/>
    <s v="United States"/>
    <x v="8"/>
    <s v="California"/>
    <n v="94109"/>
    <x v="1"/>
    <s v="FUR-FU-10003691"/>
    <x v="0"/>
    <x v="5"/>
    <s v="Eldon Image Series Desk Accessories, Ebony"/>
    <n v="37.049999999999997"/>
    <n v="3"/>
    <n v="0"/>
    <n v="16.302"/>
    <s v="Anna Andreadi"/>
    <s v="No"/>
    <s v="2018 / 05"/>
  </r>
  <r>
    <n v="1331"/>
    <x v="632"/>
    <x v="455"/>
    <d v="2019-06-06T00:00:00"/>
    <x v="1"/>
    <x v="437"/>
    <x v="437"/>
    <x v="2"/>
    <s v="United States"/>
    <x v="160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s v="Chuck Magee"/>
    <s v="No"/>
    <s v="2019 / 06"/>
  </r>
  <r>
    <n v="1332"/>
    <x v="632"/>
    <x v="455"/>
    <d v="2019-06-06T00:00:00"/>
    <x v="1"/>
    <x v="437"/>
    <x v="437"/>
    <x v="2"/>
    <s v="United States"/>
    <x v="160"/>
    <s v="Ohio"/>
    <n v="44052"/>
    <x v="3"/>
    <s v="OFF-ST-10004507"/>
    <x v="1"/>
    <x v="4"/>
    <s v="Advantus Rolling Storage Box"/>
    <n v="27.439999999999998"/>
    <n v="2"/>
    <n v="0.2"/>
    <n v="2.4009999999999998"/>
    <s v="Chuck Magee"/>
    <s v="No"/>
    <s v="2019 / 06"/>
  </r>
  <r>
    <n v="1333"/>
    <x v="633"/>
    <x v="456"/>
    <d v="2016-02-21T00:00:00"/>
    <x v="1"/>
    <x v="438"/>
    <x v="438"/>
    <x v="0"/>
    <s v="United States"/>
    <x v="61"/>
    <s v="Texas"/>
    <n v="75220"/>
    <x v="2"/>
    <s v="OFF-BI-10002012"/>
    <x v="1"/>
    <x v="8"/>
    <s v="Wilson Jones Easy Flow II Sheet Lifters"/>
    <n v="1.0799999999999998"/>
    <n v="3"/>
    <n v="0.8"/>
    <n v="-1.7280000000000002"/>
    <s v="Kelly Williams"/>
    <s v="No"/>
    <s v="2016 / 02"/>
  </r>
  <r>
    <n v="1334"/>
    <x v="633"/>
    <x v="456"/>
    <d v="2016-02-21T00:00:00"/>
    <x v="1"/>
    <x v="438"/>
    <x v="438"/>
    <x v="0"/>
    <s v="United States"/>
    <x v="61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s v="No"/>
    <s v="2016 / 02"/>
  </r>
  <r>
    <n v="1335"/>
    <x v="634"/>
    <x v="457"/>
    <d v="2016-05-10T00:00:00"/>
    <x v="1"/>
    <x v="6"/>
    <x v="6"/>
    <x v="2"/>
    <s v="United States"/>
    <x v="1"/>
    <s v="California"/>
    <n v="90049"/>
    <x v="1"/>
    <s v="OFF-BI-10003684"/>
    <x v="1"/>
    <x v="8"/>
    <s v="Wilson Jones Legal Size Ring Binders"/>
    <n v="140.73599999999999"/>
    <n v="8"/>
    <n v="0.2"/>
    <n v="52.775999999999996"/>
    <s v="Anna Andreadi"/>
    <s v="No"/>
    <s v="2016 / 05"/>
  </r>
  <r>
    <n v="1336"/>
    <x v="635"/>
    <x v="458"/>
    <d v="2018-05-23T00:00:00"/>
    <x v="1"/>
    <x v="439"/>
    <x v="439"/>
    <x v="0"/>
    <s v="United States"/>
    <x v="209"/>
    <s v="Connecticut"/>
    <n v="6457"/>
    <x v="3"/>
    <s v="OFF-ST-10002574"/>
    <x v="1"/>
    <x v="4"/>
    <s v="SAFCO Commercial Wire Shelving, Black"/>
    <n v="552.55999999999995"/>
    <n v="4"/>
    <n v="0"/>
    <n v="0"/>
    <s v="Chuck Magee"/>
    <s v="No"/>
    <s v="2018 / 05"/>
  </r>
  <r>
    <n v="1337"/>
    <x v="636"/>
    <x v="459"/>
    <d v="2019-04-07T00:00:00"/>
    <x v="1"/>
    <x v="440"/>
    <x v="440"/>
    <x v="0"/>
    <s v="United States"/>
    <x v="1"/>
    <s v="California"/>
    <n v="90008"/>
    <x v="1"/>
    <s v="FUR-FU-10003724"/>
    <x v="0"/>
    <x v="5"/>
    <s v="Westinghouse Clip-On Gooseneck Lamps"/>
    <n v="25.11"/>
    <n v="3"/>
    <n v="0"/>
    <n v="6.5285999999999991"/>
    <s v="Anna Andreadi"/>
    <s v="No"/>
    <s v="2019 / 04"/>
  </r>
  <r>
    <n v="1338"/>
    <x v="637"/>
    <x v="185"/>
    <d v="2019-04-02T00:00:00"/>
    <x v="0"/>
    <x v="441"/>
    <x v="441"/>
    <x v="0"/>
    <s v="United States"/>
    <x v="20"/>
    <s v="New York"/>
    <n v="10011"/>
    <x v="3"/>
    <s v="FUR-FU-10004018"/>
    <x v="0"/>
    <x v="5"/>
    <s v="Tensor Computer Mounted Lamp"/>
    <n v="29.78"/>
    <n v="2"/>
    <n v="0"/>
    <n v="8.0406000000000013"/>
    <s v="Chuck Magee"/>
    <s v="No"/>
    <s v="2019 / 03"/>
  </r>
  <r>
    <n v="1339"/>
    <x v="637"/>
    <x v="185"/>
    <d v="2019-04-02T00:00:00"/>
    <x v="0"/>
    <x v="441"/>
    <x v="441"/>
    <x v="0"/>
    <s v="United States"/>
    <x v="20"/>
    <s v="New York"/>
    <n v="10011"/>
    <x v="3"/>
    <s v="TEC-PH-10002549"/>
    <x v="2"/>
    <x v="7"/>
    <s v="Polycom SoundPoint IP 450 VoIP phone"/>
    <n v="677.58"/>
    <n v="3"/>
    <n v="0"/>
    <n v="176.17080000000001"/>
    <s v="Chuck Magee"/>
    <s v="No"/>
    <s v="2019 / 03"/>
  </r>
  <r>
    <n v="1340"/>
    <x v="637"/>
    <x v="185"/>
    <d v="2019-04-02T00:00:00"/>
    <x v="0"/>
    <x v="441"/>
    <x v="441"/>
    <x v="0"/>
    <s v="United States"/>
    <x v="20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s v="No"/>
    <s v="2019 / 03"/>
  </r>
  <r>
    <n v="1341"/>
    <x v="638"/>
    <x v="460"/>
    <d v="2019-01-04T00:00:00"/>
    <x v="2"/>
    <x v="442"/>
    <x v="442"/>
    <x v="1"/>
    <s v="United States"/>
    <x v="108"/>
    <s v="North Carolina"/>
    <n v="28540"/>
    <x v="0"/>
    <s v="TEC-MA-10002178"/>
    <x v="2"/>
    <x v="15"/>
    <s v="Cisco CP-7937G Unified IP Conference Station Phone"/>
    <n v="695.7"/>
    <n v="2"/>
    <n v="0.5"/>
    <n v="-27.827999999999975"/>
    <s v="Cassandra Brandow"/>
    <s v="No"/>
    <s v="2019 / 01"/>
  </r>
  <r>
    <n v="1342"/>
    <x v="638"/>
    <x v="460"/>
    <d v="2019-01-04T00:00:00"/>
    <x v="2"/>
    <x v="442"/>
    <x v="442"/>
    <x v="1"/>
    <s v="United States"/>
    <x v="108"/>
    <s v="North Carolina"/>
    <n v="28540"/>
    <x v="0"/>
    <s v="OFF-BI-10003694"/>
    <x v="1"/>
    <x v="8"/>
    <s v="Avery 3 1/2&quot; Diskette Storage Pages, 10/Pack"/>
    <n v="15.66"/>
    <n v="5"/>
    <n v="0.7"/>
    <n v="-12.527999999999995"/>
    <s v="Cassandra Brandow"/>
    <s v="No"/>
    <s v="2019 / 01"/>
  </r>
  <r>
    <n v="1343"/>
    <x v="638"/>
    <x v="460"/>
    <d v="2019-01-04T00:00:00"/>
    <x v="2"/>
    <x v="442"/>
    <x v="442"/>
    <x v="1"/>
    <s v="United States"/>
    <x v="108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s v="Cassandra Brandow"/>
    <s v="No"/>
    <s v="2019 / 01"/>
  </r>
  <r>
    <n v="1344"/>
    <x v="639"/>
    <x v="71"/>
    <d v="2017-06-01T00:00:00"/>
    <x v="1"/>
    <x v="41"/>
    <x v="41"/>
    <x v="0"/>
    <s v="United States"/>
    <x v="210"/>
    <s v="New York"/>
    <n v="11520"/>
    <x v="3"/>
    <s v="OFF-AR-10000411"/>
    <x v="1"/>
    <x v="6"/>
    <s v="Boston 16701 Slimline Battery Pencil Sharpener"/>
    <n v="47.82"/>
    <n v="3"/>
    <n v="0"/>
    <n v="14.345999999999995"/>
    <s v="Chuck Magee"/>
    <s v="No"/>
    <s v="2017 / 05"/>
  </r>
  <r>
    <n v="1345"/>
    <x v="639"/>
    <x v="71"/>
    <d v="2017-06-01T00:00:00"/>
    <x v="1"/>
    <x v="41"/>
    <x v="41"/>
    <x v="0"/>
    <s v="United States"/>
    <x v="210"/>
    <s v="New York"/>
    <n v="11520"/>
    <x v="3"/>
    <s v="OFF-LA-10000262"/>
    <x v="1"/>
    <x v="2"/>
    <s v="Avery 494"/>
    <n v="13.049999999999999"/>
    <n v="5"/>
    <n v="0"/>
    <n v="6.0029999999999992"/>
    <s v="Chuck Magee"/>
    <s v="No"/>
    <s v="2017 / 05"/>
  </r>
  <r>
    <n v="1346"/>
    <x v="640"/>
    <x v="461"/>
    <d v="2016-03-24T00:00:00"/>
    <x v="1"/>
    <x v="202"/>
    <x v="202"/>
    <x v="0"/>
    <s v="United States"/>
    <x v="69"/>
    <s v="Minnesota"/>
    <n v="55044"/>
    <x v="2"/>
    <s v="OFF-AP-10001154"/>
    <x v="1"/>
    <x v="9"/>
    <s v="Bionaire Personal Warm Mist Humidifier/Vaporizer"/>
    <n v="93.78"/>
    <n v="2"/>
    <n v="0"/>
    <n v="36.574200000000005"/>
    <s v="Kelly Williams"/>
    <s v="No"/>
    <s v="2016 / 03"/>
  </r>
  <r>
    <n v="1347"/>
    <x v="640"/>
    <x v="461"/>
    <d v="2016-03-24T00:00:00"/>
    <x v="1"/>
    <x v="202"/>
    <x v="202"/>
    <x v="0"/>
    <s v="United States"/>
    <x v="69"/>
    <s v="Minnesota"/>
    <n v="55044"/>
    <x v="2"/>
    <s v="OFF-PA-10000466"/>
    <x v="1"/>
    <x v="10"/>
    <s v="Memo Book, 100 Message Capacity, 5 3/8” x 11”"/>
    <n v="47.18"/>
    <n v="7"/>
    <n v="0"/>
    <n v="23.59"/>
    <s v="Kelly Williams"/>
    <s v="No"/>
    <s v="2016 / 03"/>
  </r>
  <r>
    <n v="1348"/>
    <x v="640"/>
    <x v="461"/>
    <d v="2016-03-24T00:00:00"/>
    <x v="1"/>
    <x v="202"/>
    <x v="202"/>
    <x v="0"/>
    <s v="United States"/>
    <x v="69"/>
    <s v="Minnesota"/>
    <n v="55044"/>
    <x v="2"/>
    <s v="OFF-AR-10003829"/>
    <x v="1"/>
    <x v="6"/>
    <s v="Newell 35"/>
    <n v="19.68"/>
    <n v="6"/>
    <n v="0"/>
    <n v="5.7071999999999976"/>
    <s v="Kelly Williams"/>
    <s v="No"/>
    <s v="2016 / 03"/>
  </r>
  <r>
    <n v="1349"/>
    <x v="640"/>
    <x v="461"/>
    <d v="2016-03-24T00:00:00"/>
    <x v="1"/>
    <x v="202"/>
    <x v="202"/>
    <x v="0"/>
    <s v="United States"/>
    <x v="69"/>
    <s v="Minnesota"/>
    <n v="55044"/>
    <x v="2"/>
    <s v="OFF-BI-10001758"/>
    <x v="1"/>
    <x v="8"/>
    <s v="Wilson Jones 14 Line Acrylic Coated Pressboard Data Binders"/>
    <n v="53.4"/>
    <n v="10"/>
    <n v="0"/>
    <n v="25.097999999999999"/>
    <s v="Kelly Williams"/>
    <s v="No"/>
    <s v="2016 / 03"/>
  </r>
  <r>
    <n v="1350"/>
    <x v="640"/>
    <x v="461"/>
    <d v="2016-03-24T00:00:00"/>
    <x v="1"/>
    <x v="202"/>
    <x v="202"/>
    <x v="0"/>
    <s v="United States"/>
    <x v="69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s v="Kelly Williams"/>
    <s v="No"/>
    <s v="2016 / 03"/>
  </r>
  <r>
    <n v="1351"/>
    <x v="641"/>
    <x v="462"/>
    <d v="2016-10-08T00:00:00"/>
    <x v="0"/>
    <x v="443"/>
    <x v="443"/>
    <x v="0"/>
    <s v="United States"/>
    <x v="148"/>
    <s v="Illinois"/>
    <n v="60201"/>
    <x v="2"/>
    <s v="FUR-CH-10002880"/>
    <x v="0"/>
    <x v="1"/>
    <s v="Global High-Back Leather Tilter, Burgundy"/>
    <n v="258.279"/>
    <n v="3"/>
    <n v="0.3"/>
    <n v="-70.104300000000023"/>
    <s v="Kelly Williams"/>
    <s v="No"/>
    <s v="2016 / 10"/>
  </r>
  <r>
    <n v="1352"/>
    <x v="642"/>
    <x v="463"/>
    <d v="2018-03-31T00:00:00"/>
    <x v="2"/>
    <x v="442"/>
    <x v="442"/>
    <x v="1"/>
    <s v="United States"/>
    <x v="81"/>
    <s v="Virginia"/>
    <n v="22204"/>
    <x v="0"/>
    <s v="OFF-ST-10000649"/>
    <x v="1"/>
    <x v="4"/>
    <s v="Hanging Personal Folder File"/>
    <n v="31.4"/>
    <n v="2"/>
    <n v="0"/>
    <n v="7.8500000000000014"/>
    <s v="Cassandra Brandow"/>
    <s v="No"/>
    <s v="2018 / 03"/>
  </r>
  <r>
    <n v="1353"/>
    <x v="643"/>
    <x v="464"/>
    <d v="2019-05-09T00:00:00"/>
    <x v="1"/>
    <x v="352"/>
    <x v="352"/>
    <x v="1"/>
    <s v="United States"/>
    <x v="8"/>
    <s v="California"/>
    <n v="94109"/>
    <x v="1"/>
    <s v="TEC-PH-10003092"/>
    <x v="2"/>
    <x v="7"/>
    <s v="Motorola L804"/>
    <n v="183.96"/>
    <n v="5"/>
    <n v="0.2"/>
    <n v="20.695499999999988"/>
    <s v="Anna Andreadi"/>
    <s v="No"/>
    <s v="2019 / 05"/>
  </r>
  <r>
    <n v="1354"/>
    <x v="643"/>
    <x v="464"/>
    <d v="2019-05-09T00:00:00"/>
    <x v="1"/>
    <x v="352"/>
    <x v="352"/>
    <x v="1"/>
    <s v="United States"/>
    <x v="8"/>
    <s v="California"/>
    <n v="94109"/>
    <x v="1"/>
    <s v="OFF-PA-10002250"/>
    <x v="1"/>
    <x v="10"/>
    <s v="Things To Do Today Pad"/>
    <n v="17.61"/>
    <n v="3"/>
    <n v="0"/>
    <n v="8.4527999999999999"/>
    <s v="Anna Andreadi"/>
    <s v="No"/>
    <s v="2019 / 05"/>
  </r>
  <r>
    <n v="1355"/>
    <x v="643"/>
    <x v="464"/>
    <d v="2019-05-09T00:00:00"/>
    <x v="1"/>
    <x v="352"/>
    <x v="352"/>
    <x v="1"/>
    <s v="United States"/>
    <x v="8"/>
    <s v="California"/>
    <n v="94109"/>
    <x v="1"/>
    <s v="FUR-TA-10003473"/>
    <x v="0"/>
    <x v="3"/>
    <s v="Bretford Rectangular Conference Table Tops"/>
    <n v="300.904"/>
    <n v="1"/>
    <n v="0.2"/>
    <n v="11.283900000000017"/>
    <s v="Anna Andreadi"/>
    <s v="No"/>
    <s v="2019 / 05"/>
  </r>
  <r>
    <n v="1356"/>
    <x v="644"/>
    <x v="260"/>
    <d v="2016-07-05T00:00:00"/>
    <x v="3"/>
    <x v="419"/>
    <x v="419"/>
    <x v="0"/>
    <s v="United States"/>
    <x v="12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s v="Kelly Williams"/>
    <s v="No"/>
    <s v="2016 / 07"/>
  </r>
  <r>
    <n v="1357"/>
    <x v="644"/>
    <x v="260"/>
    <d v="2016-07-05T00:00:00"/>
    <x v="3"/>
    <x v="419"/>
    <x v="419"/>
    <x v="0"/>
    <s v="United States"/>
    <x v="12"/>
    <s v="Texas"/>
    <n v="77036"/>
    <x v="2"/>
    <s v="OFF-ST-10000563"/>
    <x v="1"/>
    <x v="4"/>
    <s v="Fellowes Bankers Box Stor/Drawer Steel Plus"/>
    <n v="281.42400000000004"/>
    <n v="11"/>
    <n v="0.2"/>
    <n v="-35.178000000000004"/>
    <s v="Kelly Williams"/>
    <s v="No"/>
    <s v="2016 / 07"/>
  </r>
  <r>
    <n v="1358"/>
    <x v="645"/>
    <x v="465"/>
    <d v="2018-05-07T00:00:00"/>
    <x v="2"/>
    <x v="444"/>
    <x v="444"/>
    <x v="0"/>
    <s v="United States"/>
    <x v="103"/>
    <s v="Kentucky"/>
    <n v="40214"/>
    <x v="0"/>
    <s v="OFF-PA-10003641"/>
    <x v="1"/>
    <x v="10"/>
    <s v="Xerox 1909"/>
    <n v="79.14"/>
    <n v="3"/>
    <n v="0"/>
    <n v="36.404399999999995"/>
    <s v="Cassandra Brandow"/>
    <s v="No"/>
    <s v="2018 / 05"/>
  </r>
  <r>
    <n v="1359"/>
    <x v="646"/>
    <x v="466"/>
    <d v="2019-04-27T00:00:00"/>
    <x v="2"/>
    <x v="445"/>
    <x v="445"/>
    <x v="0"/>
    <s v="United States"/>
    <x v="5"/>
    <s v="Texas"/>
    <n v="76106"/>
    <x v="2"/>
    <s v="FUR-FU-10000010"/>
    <x v="0"/>
    <x v="5"/>
    <s v="DAX Value U-Channel Document Frames, Easel Back"/>
    <n v="1.988"/>
    <n v="1"/>
    <n v="0.6"/>
    <n v="-1.4413"/>
    <s v="Kelly Williams"/>
    <s v="No"/>
    <s v="2019 / 04"/>
  </r>
  <r>
    <n v="1360"/>
    <x v="647"/>
    <x v="467"/>
    <d v="2016-10-01T00:00:00"/>
    <x v="0"/>
    <x v="446"/>
    <x v="446"/>
    <x v="0"/>
    <s v="United States"/>
    <x v="1"/>
    <s v="California"/>
    <n v="90049"/>
    <x v="1"/>
    <s v="FUR-CH-10002961"/>
    <x v="0"/>
    <x v="1"/>
    <s v="Leather Task Chair, Black"/>
    <n v="145.56800000000001"/>
    <n v="2"/>
    <n v="0.2"/>
    <n v="0"/>
    <s v="Anna Andreadi"/>
    <s v="No"/>
    <s v="2016 / 09"/>
  </r>
  <r>
    <n v="1361"/>
    <x v="648"/>
    <x v="15"/>
    <d v="2019-10-25T00:00:00"/>
    <x v="1"/>
    <x v="447"/>
    <x v="447"/>
    <x v="1"/>
    <s v="United States"/>
    <x v="10"/>
    <s v="Pennsylvania"/>
    <n v="19120"/>
    <x v="3"/>
    <s v="OFF-AR-10002956"/>
    <x v="1"/>
    <x v="6"/>
    <s v="Boston 16801 Nautilus Battery Pencil Sharpener"/>
    <n v="123.256"/>
    <n v="7"/>
    <n v="0.2"/>
    <n v="9.2441999999999993"/>
    <s v="Chuck Magee"/>
    <s v="No"/>
    <s v="2019 / 10"/>
  </r>
  <r>
    <n v="1362"/>
    <x v="648"/>
    <x v="15"/>
    <d v="2019-10-25T00:00:00"/>
    <x v="1"/>
    <x v="447"/>
    <x v="447"/>
    <x v="1"/>
    <s v="United States"/>
    <x v="10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s v="Chuck Magee"/>
    <s v="No"/>
    <s v="2019 / 10"/>
  </r>
  <r>
    <n v="1363"/>
    <x v="648"/>
    <x v="15"/>
    <d v="2019-10-25T00:00:00"/>
    <x v="1"/>
    <x v="447"/>
    <x v="447"/>
    <x v="1"/>
    <s v="United States"/>
    <x v="10"/>
    <s v="Pennsylvania"/>
    <n v="19120"/>
    <x v="3"/>
    <s v="TEC-PH-10001336"/>
    <x v="2"/>
    <x v="7"/>
    <s v="Digium D40 VoIP phone"/>
    <n v="309.57600000000002"/>
    <n v="4"/>
    <n v="0.4"/>
    <n v="-56.755600000000015"/>
    <s v="Chuck Magee"/>
    <s v="No"/>
    <s v="2019 / 10"/>
  </r>
  <r>
    <n v="1364"/>
    <x v="649"/>
    <x v="468"/>
    <d v="2019-11-11T00:00:00"/>
    <x v="2"/>
    <x v="448"/>
    <x v="448"/>
    <x v="1"/>
    <s v="United States"/>
    <x v="93"/>
    <s v="Arizona"/>
    <n v="85705"/>
    <x v="1"/>
    <s v="OFF-BI-10001036"/>
    <x v="1"/>
    <x v="8"/>
    <s v="Cardinal EasyOpen D-Ring Binders"/>
    <n v="38.388000000000005"/>
    <n v="14"/>
    <n v="0.7"/>
    <n v="-25.591999999999999"/>
    <s v="Anna Andreadi"/>
    <s v="No"/>
    <s v="2019 / 11"/>
  </r>
  <r>
    <n v="1365"/>
    <x v="649"/>
    <x v="468"/>
    <d v="2019-11-11T00:00:00"/>
    <x v="2"/>
    <x v="448"/>
    <x v="448"/>
    <x v="1"/>
    <s v="United States"/>
    <x v="93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s v="Anna Andreadi"/>
    <s v="No"/>
    <s v="2019 / 11"/>
  </r>
  <r>
    <n v="1366"/>
    <x v="649"/>
    <x v="468"/>
    <d v="2019-11-11T00:00:00"/>
    <x v="2"/>
    <x v="448"/>
    <x v="448"/>
    <x v="1"/>
    <s v="United States"/>
    <x v="93"/>
    <s v="Arizona"/>
    <n v="85705"/>
    <x v="1"/>
    <s v="TEC-AC-10001314"/>
    <x v="2"/>
    <x v="11"/>
    <s v="Case Logic 2.4GHz Wireless Keyboard"/>
    <n v="239.95200000000003"/>
    <n v="6"/>
    <n v="0.2"/>
    <n v="-35.992800000000038"/>
    <s v="Anna Andreadi"/>
    <s v="No"/>
    <s v="2019 / 11"/>
  </r>
  <r>
    <n v="1367"/>
    <x v="649"/>
    <x v="468"/>
    <d v="2019-11-11T00:00:00"/>
    <x v="2"/>
    <x v="448"/>
    <x v="448"/>
    <x v="1"/>
    <s v="United States"/>
    <x v="93"/>
    <s v="Arizona"/>
    <n v="85705"/>
    <x v="1"/>
    <s v="TEC-PH-10002563"/>
    <x v="2"/>
    <x v="7"/>
    <s v="Adtran 1202752G1"/>
    <n v="201.584"/>
    <n v="2"/>
    <n v="0.2"/>
    <n v="15.118800000000007"/>
    <s v="Anna Andreadi"/>
    <s v="No"/>
    <s v="2019 / 11"/>
  </r>
  <r>
    <n v="1368"/>
    <x v="649"/>
    <x v="468"/>
    <d v="2019-11-11T00:00:00"/>
    <x v="2"/>
    <x v="448"/>
    <x v="448"/>
    <x v="1"/>
    <s v="United States"/>
    <x v="93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s v="Anna Andreadi"/>
    <s v="No"/>
    <s v="2019 / 11"/>
  </r>
  <r>
    <n v="1369"/>
    <x v="650"/>
    <x v="141"/>
    <d v="2019-07-11T00:00:00"/>
    <x v="2"/>
    <x v="449"/>
    <x v="449"/>
    <x v="2"/>
    <s v="United States"/>
    <x v="211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s v="Anna Andreadi"/>
    <s v="No"/>
    <s v="2019 / 07"/>
  </r>
  <r>
    <n v="1370"/>
    <x v="651"/>
    <x v="100"/>
    <d v="2017-12-28T00:00:00"/>
    <x v="1"/>
    <x v="439"/>
    <x v="439"/>
    <x v="0"/>
    <s v="United States"/>
    <x v="77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s v="Anna Andreadi"/>
    <s v="No"/>
    <s v="2017 / 12"/>
  </r>
  <r>
    <n v="1371"/>
    <x v="651"/>
    <x v="100"/>
    <d v="2017-12-28T00:00:00"/>
    <x v="1"/>
    <x v="439"/>
    <x v="439"/>
    <x v="0"/>
    <s v="United States"/>
    <x v="77"/>
    <s v="Colorado"/>
    <n v="80906"/>
    <x v="1"/>
    <s v="OFF-AR-10003405"/>
    <x v="1"/>
    <x v="6"/>
    <s v="Dixon My First Ticonderoga Pencil, #2"/>
    <n v="14.04"/>
    <n v="3"/>
    <n v="0.2"/>
    <n v="1.5794999999999986"/>
    <s v="Anna Andreadi"/>
    <s v="No"/>
    <s v="2017 / 12"/>
  </r>
  <r>
    <n v="1372"/>
    <x v="652"/>
    <x v="469"/>
    <d v="2019-03-12T00:00:00"/>
    <x v="1"/>
    <x v="450"/>
    <x v="450"/>
    <x v="2"/>
    <s v="United States"/>
    <x v="183"/>
    <s v="Maryland"/>
    <n v="20735"/>
    <x v="3"/>
    <s v="TEC-AC-10004510"/>
    <x v="2"/>
    <x v="11"/>
    <s v="Logitech Desktop MK120 Mouse and keyboard Combo"/>
    <n v="49.08"/>
    <n v="3"/>
    <n v="0"/>
    <n v="4.9079999999999977"/>
    <s v="Chuck Magee"/>
    <s v="No"/>
    <s v="2019 / 03"/>
  </r>
  <r>
    <n v="1373"/>
    <x v="653"/>
    <x v="470"/>
    <d v="2016-04-06T00:00:00"/>
    <x v="0"/>
    <x v="27"/>
    <x v="27"/>
    <x v="0"/>
    <s v="United States"/>
    <x v="132"/>
    <s v="California"/>
    <n v="94591"/>
    <x v="1"/>
    <s v="OFF-LA-10002312"/>
    <x v="1"/>
    <x v="2"/>
    <s v="Avery 490"/>
    <n v="29.6"/>
    <n v="2"/>
    <n v="0"/>
    <n v="14.8"/>
    <s v="Anna Andreadi"/>
    <s v="No"/>
    <s v="2016 / 04"/>
  </r>
  <r>
    <n v="1374"/>
    <x v="653"/>
    <x v="470"/>
    <d v="2016-04-06T00:00:00"/>
    <x v="0"/>
    <x v="27"/>
    <x v="27"/>
    <x v="0"/>
    <s v="United States"/>
    <x v="132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s v="Anna Andreadi"/>
    <s v="No"/>
    <s v="2016 / 04"/>
  </r>
  <r>
    <n v="1375"/>
    <x v="654"/>
    <x v="471"/>
    <d v="2017-09-19T00:00:00"/>
    <x v="1"/>
    <x v="244"/>
    <x v="244"/>
    <x v="0"/>
    <s v="United States"/>
    <x v="212"/>
    <s v="Utah"/>
    <n v="84604"/>
    <x v="1"/>
    <s v="FUR-TA-10003008"/>
    <x v="0"/>
    <x v="3"/>
    <s v="Lesro Round Back Collection Coffee Table, End Table"/>
    <n v="912.75"/>
    <n v="5"/>
    <n v="0"/>
    <n v="118.65750000000006"/>
    <s v="Anna Andreadi"/>
    <s v="No"/>
    <s v="2017 / 09"/>
  </r>
  <r>
    <n v="1376"/>
    <x v="655"/>
    <x v="472"/>
    <d v="2016-08-09T00:00:00"/>
    <x v="0"/>
    <x v="104"/>
    <x v="104"/>
    <x v="0"/>
    <s v="United States"/>
    <x v="213"/>
    <s v="Utah"/>
    <n v="84062"/>
    <x v="1"/>
    <s v="OFF-AP-10003590"/>
    <x v="1"/>
    <x v="9"/>
    <s v="Hoover WindTunnel Plus Canister Vacuum"/>
    <n v="1089.75"/>
    <n v="3"/>
    <n v="0"/>
    <n v="305.13000000000011"/>
    <s v="Anna Andreadi"/>
    <s v="Yes"/>
    <s v="2016 / 08"/>
  </r>
  <r>
    <n v="1377"/>
    <x v="655"/>
    <x v="472"/>
    <d v="2016-08-09T00:00:00"/>
    <x v="0"/>
    <x v="104"/>
    <x v="104"/>
    <x v="0"/>
    <s v="United States"/>
    <x v="213"/>
    <s v="Utah"/>
    <n v="84062"/>
    <x v="1"/>
    <s v="OFF-PA-10000806"/>
    <x v="1"/>
    <x v="10"/>
    <s v="Xerox 1934"/>
    <n v="447.84"/>
    <n v="8"/>
    <n v="0"/>
    <n v="219.44159999999999"/>
    <s v="Anna Andreadi"/>
    <s v="Yes"/>
    <s v="2016 / 08"/>
  </r>
  <r>
    <n v="1378"/>
    <x v="655"/>
    <x v="472"/>
    <d v="2016-08-09T00:00:00"/>
    <x v="0"/>
    <x v="104"/>
    <x v="104"/>
    <x v="0"/>
    <s v="United States"/>
    <x v="213"/>
    <s v="Utah"/>
    <n v="84062"/>
    <x v="1"/>
    <s v="OFF-AR-10000896"/>
    <x v="1"/>
    <x v="6"/>
    <s v="Newell 329"/>
    <n v="16.399999999999999"/>
    <n v="5"/>
    <n v="0"/>
    <n v="4.2639999999999993"/>
    <s v="Anna Andreadi"/>
    <s v="Yes"/>
    <s v="2016 / 08"/>
  </r>
  <r>
    <n v="1379"/>
    <x v="655"/>
    <x v="472"/>
    <d v="2016-08-09T00:00:00"/>
    <x v="0"/>
    <x v="104"/>
    <x v="104"/>
    <x v="0"/>
    <s v="United States"/>
    <x v="213"/>
    <s v="Utah"/>
    <n v="84062"/>
    <x v="1"/>
    <s v="TEC-PH-10002310"/>
    <x v="2"/>
    <x v="7"/>
    <s v="Panasonic KX T7731-B Digital phone"/>
    <n v="399.96000000000004"/>
    <n v="5"/>
    <n v="0.2"/>
    <n v="34.996499999999969"/>
    <s v="Anna Andreadi"/>
    <s v="Yes"/>
    <s v="2016 / 08"/>
  </r>
  <r>
    <n v="1380"/>
    <x v="655"/>
    <x v="472"/>
    <d v="2016-08-09T00:00:00"/>
    <x v="0"/>
    <x v="104"/>
    <x v="104"/>
    <x v="0"/>
    <s v="United States"/>
    <x v="213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s v="Anna Andreadi"/>
    <s v="Yes"/>
    <s v="2016 / 08"/>
  </r>
  <r>
    <n v="1381"/>
    <x v="655"/>
    <x v="472"/>
    <d v="2016-08-09T00:00:00"/>
    <x v="0"/>
    <x v="104"/>
    <x v="104"/>
    <x v="0"/>
    <s v="United States"/>
    <x v="213"/>
    <s v="Utah"/>
    <n v="84062"/>
    <x v="1"/>
    <s v="OFF-BI-10002852"/>
    <x v="1"/>
    <x v="8"/>
    <s v="Ibico Standard Transparent Covers"/>
    <n v="13.184000000000001"/>
    <n v="1"/>
    <n v="0.2"/>
    <n v="4.7792000000000003"/>
    <s v="Anna Andreadi"/>
    <s v="Yes"/>
    <s v="2016 / 08"/>
  </r>
  <r>
    <n v="1382"/>
    <x v="656"/>
    <x v="323"/>
    <d v="2018-09-09T00:00:00"/>
    <x v="1"/>
    <x v="451"/>
    <x v="451"/>
    <x v="2"/>
    <s v="United States"/>
    <x v="34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s v="Kelly Williams"/>
    <s v="No"/>
    <s v="2018 / 09"/>
  </r>
  <r>
    <n v="1383"/>
    <x v="657"/>
    <x v="473"/>
    <d v="2018-02-05T00:00:00"/>
    <x v="3"/>
    <x v="452"/>
    <x v="452"/>
    <x v="2"/>
    <s v="United States"/>
    <x v="214"/>
    <s v="Georgia"/>
    <n v="30080"/>
    <x v="0"/>
    <s v="OFF-ST-10002344"/>
    <x v="1"/>
    <x v="4"/>
    <s v="Carina 42&quot;Hx23 3/4&quot;W Media Storage Unit"/>
    <n v="80.98"/>
    <n v="1"/>
    <n v="0"/>
    <n v="1.6196000000000055"/>
    <s v="Cassandra Brandow"/>
    <s v="No"/>
    <s v="2018 / 02"/>
  </r>
  <r>
    <n v="1384"/>
    <x v="657"/>
    <x v="473"/>
    <d v="2018-02-05T00:00:00"/>
    <x v="3"/>
    <x v="452"/>
    <x v="452"/>
    <x v="2"/>
    <s v="United States"/>
    <x v="214"/>
    <s v="Georgia"/>
    <n v="30080"/>
    <x v="0"/>
    <s v="OFF-PA-10001289"/>
    <x v="1"/>
    <x v="10"/>
    <s v="White Computer Printout Paper by Universal"/>
    <n v="348.84"/>
    <n v="9"/>
    <n v="0"/>
    <n v="170.9316"/>
    <s v="Cassandra Brandow"/>
    <s v="No"/>
    <s v="2018 / 02"/>
  </r>
  <r>
    <n v="1385"/>
    <x v="657"/>
    <x v="473"/>
    <d v="2018-02-05T00:00:00"/>
    <x v="3"/>
    <x v="452"/>
    <x v="452"/>
    <x v="2"/>
    <s v="United States"/>
    <x v="214"/>
    <s v="Georgia"/>
    <n v="30080"/>
    <x v="0"/>
    <s v="OFF-FA-10000053"/>
    <x v="1"/>
    <x v="13"/>
    <s v="Revere Boxed Rubber Bands by Revere"/>
    <n v="9.4499999999999993"/>
    <n v="5"/>
    <n v="0"/>
    <n v="0.18900000000000028"/>
    <s v="Cassandra Brandow"/>
    <s v="No"/>
    <s v="2018 / 02"/>
  </r>
  <r>
    <n v="1386"/>
    <x v="657"/>
    <x v="473"/>
    <d v="2018-02-05T00:00:00"/>
    <x v="3"/>
    <x v="452"/>
    <x v="452"/>
    <x v="2"/>
    <s v="United States"/>
    <x v="214"/>
    <s v="Georgia"/>
    <n v="30080"/>
    <x v="0"/>
    <s v="FUR-FU-10004091"/>
    <x v="0"/>
    <x v="5"/>
    <s v="Eldon 200 Class Desk Accessories, Black"/>
    <n v="18.84"/>
    <n v="3"/>
    <n v="0"/>
    <n v="7.1592000000000002"/>
    <s v="Cassandra Brandow"/>
    <s v="No"/>
    <s v="2018 / 02"/>
  </r>
  <r>
    <n v="1387"/>
    <x v="657"/>
    <x v="473"/>
    <d v="2018-02-05T00:00:00"/>
    <x v="3"/>
    <x v="452"/>
    <x v="452"/>
    <x v="2"/>
    <s v="United States"/>
    <x v="214"/>
    <s v="Georgia"/>
    <n v="30080"/>
    <x v="0"/>
    <s v="FUR-BO-10004015"/>
    <x v="0"/>
    <x v="0"/>
    <s v="Bush Andora Bookcase, Maple/Graphite Gray Finish"/>
    <n v="239.98"/>
    <n v="2"/>
    <n v="0"/>
    <n v="52.795599999999979"/>
    <s v="Cassandra Brandow"/>
    <s v="No"/>
    <s v="2018 / 02"/>
  </r>
  <r>
    <n v="1388"/>
    <x v="657"/>
    <x v="473"/>
    <d v="2018-02-05T00:00:00"/>
    <x v="3"/>
    <x v="452"/>
    <x v="452"/>
    <x v="2"/>
    <s v="United States"/>
    <x v="214"/>
    <s v="Georgia"/>
    <n v="30080"/>
    <x v="0"/>
    <s v="OFF-EN-10003001"/>
    <x v="1"/>
    <x v="12"/>
    <s v="Ames Color-File Green Diamond Border X-ray Mailers"/>
    <n v="167.96"/>
    <n v="2"/>
    <n v="0"/>
    <n v="78.941199999999995"/>
    <s v="Cassandra Brandow"/>
    <s v="No"/>
    <s v="2018 / 02"/>
  </r>
  <r>
    <n v="1389"/>
    <x v="657"/>
    <x v="473"/>
    <d v="2018-02-05T00:00:00"/>
    <x v="3"/>
    <x v="452"/>
    <x v="452"/>
    <x v="2"/>
    <s v="United States"/>
    <x v="214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s v="Cassandra Brandow"/>
    <s v="No"/>
    <s v="2018 / 02"/>
  </r>
  <r>
    <n v="1390"/>
    <x v="657"/>
    <x v="473"/>
    <d v="2018-02-05T00:00:00"/>
    <x v="3"/>
    <x v="452"/>
    <x v="452"/>
    <x v="2"/>
    <s v="United States"/>
    <x v="214"/>
    <s v="Georgia"/>
    <n v="30080"/>
    <x v="0"/>
    <s v="TEC-PH-10003645"/>
    <x v="2"/>
    <x v="7"/>
    <s v="Aastra 57i VoIP phone"/>
    <n v="484.83000000000004"/>
    <n v="3"/>
    <n v="0"/>
    <n v="126.05580000000002"/>
    <s v="Cassandra Brandow"/>
    <s v="No"/>
    <s v="2018 / 02"/>
  </r>
  <r>
    <n v="1391"/>
    <x v="657"/>
    <x v="473"/>
    <d v="2018-02-05T00:00:00"/>
    <x v="3"/>
    <x v="452"/>
    <x v="452"/>
    <x v="2"/>
    <s v="United States"/>
    <x v="214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s v="No"/>
    <s v="2018 / 02"/>
  </r>
  <r>
    <n v="1392"/>
    <x v="657"/>
    <x v="473"/>
    <d v="2018-02-05T00:00:00"/>
    <x v="3"/>
    <x v="452"/>
    <x v="452"/>
    <x v="2"/>
    <s v="United States"/>
    <x v="214"/>
    <s v="Georgia"/>
    <n v="30080"/>
    <x v="0"/>
    <s v="OFF-ST-10004804"/>
    <x v="1"/>
    <x v="4"/>
    <s v="Belkin 19&quot; Vented Equipment Shelf, Black"/>
    <n v="154.44"/>
    <n v="3"/>
    <n v="0"/>
    <n v="1.5444000000000031"/>
    <s v="Cassandra Brandow"/>
    <s v="No"/>
    <s v="2018 / 02"/>
  </r>
  <r>
    <n v="1393"/>
    <x v="657"/>
    <x v="473"/>
    <d v="2018-02-05T00:00:00"/>
    <x v="3"/>
    <x v="452"/>
    <x v="452"/>
    <x v="2"/>
    <s v="United States"/>
    <x v="214"/>
    <s v="Georgia"/>
    <n v="30080"/>
    <x v="0"/>
    <s v="OFF-PA-10003892"/>
    <x v="1"/>
    <x v="10"/>
    <s v="Xerox 1943"/>
    <n v="342.37"/>
    <n v="7"/>
    <n v="0"/>
    <n v="160.91389999999998"/>
    <s v="Cassandra Brandow"/>
    <s v="No"/>
    <s v="2018 / 02"/>
  </r>
  <r>
    <n v="1394"/>
    <x v="658"/>
    <x v="445"/>
    <d v="2019-07-04T00:00:00"/>
    <x v="2"/>
    <x v="453"/>
    <x v="453"/>
    <x v="1"/>
    <s v="United States"/>
    <x v="140"/>
    <s v="North Carolina"/>
    <n v="27217"/>
    <x v="0"/>
    <s v="OFF-AR-10003514"/>
    <x v="1"/>
    <x v="6"/>
    <s v="4009 Highlighters by Sanford"/>
    <n v="9.5519999999999996"/>
    <n v="3"/>
    <n v="0.2"/>
    <n v="1.5521999999999991"/>
    <s v="Cassandra Brandow"/>
    <s v="No"/>
    <s v="2019 / 07"/>
  </r>
  <r>
    <n v="1395"/>
    <x v="659"/>
    <x v="449"/>
    <d v="2019-10-14T00:00:00"/>
    <x v="1"/>
    <x v="316"/>
    <x v="316"/>
    <x v="1"/>
    <s v="United States"/>
    <x v="34"/>
    <s v="Illinois"/>
    <n v="60505"/>
    <x v="2"/>
    <s v="FUR-TA-10002958"/>
    <x v="0"/>
    <x v="3"/>
    <s v="Bevis Oval Conference Table, Walnut"/>
    <n v="652.45000000000005"/>
    <n v="5"/>
    <n v="0.5"/>
    <n v="-430.61700000000019"/>
    <s v="Kelly Williams"/>
    <s v="No"/>
    <s v="2019 / 10"/>
  </r>
  <r>
    <n v="1396"/>
    <x v="659"/>
    <x v="449"/>
    <d v="2019-10-14T00:00:00"/>
    <x v="1"/>
    <x v="316"/>
    <x v="316"/>
    <x v="1"/>
    <s v="United States"/>
    <x v="34"/>
    <s v="Illinois"/>
    <n v="60505"/>
    <x v="2"/>
    <s v="FUR-TA-10001676"/>
    <x v="0"/>
    <x v="3"/>
    <s v="Hon 61000 Series Interactive Training Tables"/>
    <n v="66.644999999999996"/>
    <n v="3"/>
    <n v="0.5"/>
    <n v="-42.652799999999999"/>
    <s v="Kelly Williams"/>
    <s v="No"/>
    <s v="2019 / 10"/>
  </r>
  <r>
    <n v="1397"/>
    <x v="660"/>
    <x v="390"/>
    <d v="2018-11-26T00:00:00"/>
    <x v="2"/>
    <x v="396"/>
    <x v="396"/>
    <x v="0"/>
    <s v="United States"/>
    <x v="20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s v="No"/>
    <s v="2018 / 11"/>
  </r>
  <r>
    <n v="1398"/>
    <x v="660"/>
    <x v="390"/>
    <d v="2018-11-26T00:00:00"/>
    <x v="2"/>
    <x v="396"/>
    <x v="396"/>
    <x v="0"/>
    <s v="United States"/>
    <x v="20"/>
    <s v="New York"/>
    <n v="10035"/>
    <x v="3"/>
    <s v="OFF-PA-10004971"/>
    <x v="1"/>
    <x v="10"/>
    <s v="Xerox 196"/>
    <n v="11.56"/>
    <n v="2"/>
    <n v="0"/>
    <n v="5.6644000000000005"/>
    <s v="Chuck Magee"/>
    <s v="No"/>
    <s v="2018 / 11"/>
  </r>
  <r>
    <n v="1399"/>
    <x v="660"/>
    <x v="390"/>
    <d v="2018-11-26T00:00:00"/>
    <x v="2"/>
    <x v="396"/>
    <x v="396"/>
    <x v="0"/>
    <s v="United States"/>
    <x v="20"/>
    <s v="New York"/>
    <n v="10035"/>
    <x v="3"/>
    <s v="TEC-AC-10002323"/>
    <x v="2"/>
    <x v="11"/>
    <s v="SanDisk Ultra 32 GB MicroSDHC Class 10 Memory Card"/>
    <n v="88.4"/>
    <n v="4"/>
    <n v="0"/>
    <n v="11.492000000000004"/>
    <s v="Chuck Magee"/>
    <s v="No"/>
    <s v="2018 / 11"/>
  </r>
  <r>
    <n v="1400"/>
    <x v="660"/>
    <x v="390"/>
    <d v="2018-11-26T00:00:00"/>
    <x v="2"/>
    <x v="396"/>
    <x v="396"/>
    <x v="0"/>
    <s v="United States"/>
    <x v="20"/>
    <s v="New York"/>
    <n v="10035"/>
    <x v="3"/>
    <s v="OFF-PA-10004888"/>
    <x v="1"/>
    <x v="10"/>
    <s v="Xerox 217"/>
    <n v="6.48"/>
    <n v="1"/>
    <n v="0"/>
    <n v="3.1104000000000003"/>
    <s v="Chuck Magee"/>
    <s v="No"/>
    <s v="2018 / 11"/>
  </r>
  <r>
    <n v="1401"/>
    <x v="661"/>
    <x v="474"/>
    <d v="2018-11-05T00:00:00"/>
    <x v="1"/>
    <x v="454"/>
    <x v="454"/>
    <x v="2"/>
    <s v="United States"/>
    <x v="127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s v="Yes"/>
    <s v="2018 / 11"/>
  </r>
  <r>
    <n v="1402"/>
    <x v="661"/>
    <x v="474"/>
    <d v="2018-11-05T00:00:00"/>
    <x v="1"/>
    <x v="454"/>
    <x v="454"/>
    <x v="2"/>
    <s v="United States"/>
    <x v="127"/>
    <s v="Virginia"/>
    <n v="24153"/>
    <x v="0"/>
    <s v="OFF-EN-10002230"/>
    <x v="1"/>
    <x v="12"/>
    <s v="Airmail Envelopes"/>
    <n v="251.79000000000002"/>
    <n v="3"/>
    <n v="0"/>
    <n v="118.34129999999999"/>
    <s v="Cassandra Brandow"/>
    <s v="Yes"/>
    <s v="2018 / 11"/>
  </r>
  <r>
    <n v="1403"/>
    <x v="662"/>
    <x v="475"/>
    <d v="2018-04-25T00:00:00"/>
    <x v="1"/>
    <x v="39"/>
    <x v="39"/>
    <x v="2"/>
    <s v="United States"/>
    <x v="38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s v="Chuck Magee"/>
    <s v="No"/>
    <s v="2018 / 04"/>
  </r>
  <r>
    <n v="1404"/>
    <x v="662"/>
    <x v="475"/>
    <d v="2018-04-25T00:00:00"/>
    <x v="1"/>
    <x v="39"/>
    <x v="39"/>
    <x v="2"/>
    <s v="United States"/>
    <x v="38"/>
    <s v="Ohio"/>
    <n v="43229"/>
    <x v="3"/>
    <s v="OFF-PA-10000418"/>
    <x v="1"/>
    <x v="10"/>
    <s v="Xerox 189"/>
    <n v="419.4"/>
    <n v="5"/>
    <n v="0.2"/>
    <n v="146.79"/>
    <s v="Chuck Magee"/>
    <s v="No"/>
    <s v="2018 / 04"/>
  </r>
  <r>
    <n v="1405"/>
    <x v="663"/>
    <x v="322"/>
    <d v="2016-04-08T00:00:00"/>
    <x v="2"/>
    <x v="174"/>
    <x v="174"/>
    <x v="2"/>
    <s v="United States"/>
    <x v="10"/>
    <s v="Pennsylvania"/>
    <n v="19143"/>
    <x v="3"/>
    <s v="OFF-SU-10004498"/>
    <x v="1"/>
    <x v="14"/>
    <s v="Martin-Yale Premier Letter Opener"/>
    <n v="10.304000000000002"/>
    <n v="1"/>
    <n v="0.2"/>
    <n v="-2.1896000000000004"/>
    <s v="Chuck Magee"/>
    <s v="No"/>
    <s v="2016 / 04"/>
  </r>
  <r>
    <n v="1406"/>
    <x v="663"/>
    <x v="322"/>
    <d v="2016-04-08T00:00:00"/>
    <x v="2"/>
    <x v="174"/>
    <x v="174"/>
    <x v="2"/>
    <s v="United States"/>
    <x v="10"/>
    <s v="Pennsylvania"/>
    <n v="19143"/>
    <x v="3"/>
    <s v="FUR-TA-10001039"/>
    <x v="0"/>
    <x v="3"/>
    <s v="KI Adjustable-Height Table"/>
    <n v="154.76400000000001"/>
    <n v="3"/>
    <n v="0.4"/>
    <n v="-36.11160000000001"/>
    <s v="Chuck Magee"/>
    <s v="No"/>
    <s v="2016 / 04"/>
  </r>
  <r>
    <n v="1407"/>
    <x v="663"/>
    <x v="322"/>
    <d v="2016-04-08T00:00:00"/>
    <x v="2"/>
    <x v="174"/>
    <x v="174"/>
    <x v="2"/>
    <s v="United States"/>
    <x v="10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s v="Chuck Magee"/>
    <s v="No"/>
    <s v="2016 / 04"/>
  </r>
  <r>
    <n v="1408"/>
    <x v="664"/>
    <x v="476"/>
    <d v="2018-09-06T00:00:00"/>
    <x v="1"/>
    <x v="30"/>
    <x v="30"/>
    <x v="0"/>
    <s v="United States"/>
    <x v="20"/>
    <s v="New York"/>
    <n v="10024"/>
    <x v="3"/>
    <s v="OFF-AR-10002240"/>
    <x v="1"/>
    <x v="6"/>
    <s v="Panasonic KP-150 Electric Pencil Sharpener"/>
    <n v="75.48"/>
    <n v="2"/>
    <n v="0"/>
    <n v="19.6248"/>
    <s v="Chuck Magee"/>
    <s v="No"/>
    <s v="2018 / 09"/>
  </r>
  <r>
    <n v="1409"/>
    <x v="664"/>
    <x v="476"/>
    <d v="2018-09-06T00:00:00"/>
    <x v="1"/>
    <x v="30"/>
    <x v="30"/>
    <x v="0"/>
    <s v="United States"/>
    <x v="20"/>
    <s v="New York"/>
    <n v="10024"/>
    <x v="3"/>
    <s v="FUR-FU-10001967"/>
    <x v="0"/>
    <x v="5"/>
    <s v="Telescoping Adjustable Floor Lamp"/>
    <n v="39.979999999999997"/>
    <n v="2"/>
    <n v="0"/>
    <n v="9.9949999999999974"/>
    <s v="Chuck Magee"/>
    <s v="No"/>
    <s v="2018 / 09"/>
  </r>
  <r>
    <n v="1410"/>
    <x v="665"/>
    <x v="477"/>
    <d v="2018-09-30T00:00:00"/>
    <x v="1"/>
    <x v="455"/>
    <x v="455"/>
    <x v="0"/>
    <s v="United States"/>
    <x v="42"/>
    <s v="Arizona"/>
    <n v="85023"/>
    <x v="1"/>
    <s v="FUR-TA-10002356"/>
    <x v="0"/>
    <x v="3"/>
    <s v="Bevis Boat-Shaped Conference Table"/>
    <n v="393.16500000000002"/>
    <n v="3"/>
    <n v="0.5"/>
    <n v="-204.44580000000005"/>
    <s v="Anna Andreadi"/>
    <s v="No"/>
    <s v="2018 / 09"/>
  </r>
  <r>
    <n v="1411"/>
    <x v="666"/>
    <x v="259"/>
    <d v="2019-11-11T00:00:00"/>
    <x v="1"/>
    <x v="449"/>
    <x v="449"/>
    <x v="2"/>
    <s v="United States"/>
    <x v="55"/>
    <s v="Texas"/>
    <n v="75051"/>
    <x v="2"/>
    <s v="OFF-LA-10003923"/>
    <x v="1"/>
    <x v="2"/>
    <s v="Alphabetical Labels for Top Tab Filing"/>
    <n v="23.680000000000003"/>
    <n v="2"/>
    <n v="0.2"/>
    <n v="8.879999999999999"/>
    <s v="Kelly Williams"/>
    <s v="No"/>
    <s v="2019 / 11"/>
  </r>
  <r>
    <n v="1412"/>
    <x v="667"/>
    <x v="478"/>
    <d v="2018-07-13T00:00:00"/>
    <x v="1"/>
    <x v="63"/>
    <x v="63"/>
    <x v="1"/>
    <s v="United States"/>
    <x v="20"/>
    <s v="New York"/>
    <n v="10035"/>
    <x v="3"/>
    <s v="FUR-CH-10002335"/>
    <x v="0"/>
    <x v="1"/>
    <s v="Hon GuestStacker Chair"/>
    <n v="408.00599999999997"/>
    <n v="2"/>
    <n v="0.1"/>
    <n v="72.534400000000005"/>
    <s v="Chuck Magee"/>
    <s v="No"/>
    <s v="2018 / 07"/>
  </r>
  <r>
    <n v="1413"/>
    <x v="667"/>
    <x v="478"/>
    <d v="2018-07-13T00:00:00"/>
    <x v="1"/>
    <x v="63"/>
    <x v="63"/>
    <x v="1"/>
    <s v="United States"/>
    <x v="20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s v="Chuck Magee"/>
    <s v="No"/>
    <s v="2018 / 07"/>
  </r>
  <r>
    <n v="1414"/>
    <x v="668"/>
    <x v="479"/>
    <d v="2016-07-05T00:00:00"/>
    <x v="1"/>
    <x v="456"/>
    <x v="456"/>
    <x v="0"/>
    <s v="United States"/>
    <x v="20"/>
    <s v="New York"/>
    <n v="10024"/>
    <x v="3"/>
    <s v="OFF-BI-10002867"/>
    <x v="1"/>
    <x v="8"/>
    <s v="GBC Recycled Regency Composition Covers"/>
    <n v="334.76800000000003"/>
    <n v="7"/>
    <n v="0.2"/>
    <n v="108.79959999999997"/>
    <s v="Chuck Magee"/>
    <s v="No"/>
    <s v="2016 / 06"/>
  </r>
  <r>
    <n v="1415"/>
    <x v="669"/>
    <x v="480"/>
    <d v="2019-01-31T00:00:00"/>
    <x v="0"/>
    <x v="457"/>
    <x v="457"/>
    <x v="2"/>
    <s v="United States"/>
    <x v="116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s v="Anna Andreadi"/>
    <s v="Yes"/>
    <s v="2019 / 01"/>
  </r>
  <r>
    <n v="1416"/>
    <x v="669"/>
    <x v="480"/>
    <d v="2019-01-31T00:00:00"/>
    <x v="0"/>
    <x v="457"/>
    <x v="457"/>
    <x v="2"/>
    <s v="United States"/>
    <x v="116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s v="Anna Andreadi"/>
    <s v="Yes"/>
    <s v="2019 / 01"/>
  </r>
  <r>
    <n v="1417"/>
    <x v="670"/>
    <x v="481"/>
    <d v="2017-09-24T00:00:00"/>
    <x v="2"/>
    <x v="458"/>
    <x v="458"/>
    <x v="1"/>
    <s v="United States"/>
    <x v="12"/>
    <s v="Texas"/>
    <n v="77041"/>
    <x v="2"/>
    <s v="TEC-PH-10002922"/>
    <x v="2"/>
    <x v="7"/>
    <s v="ShoreTel ShorePhone IP 230 VoIP phone"/>
    <n v="946.34400000000005"/>
    <n v="7"/>
    <n v="0.2"/>
    <n v="118.29299999999989"/>
    <s v="Kelly Williams"/>
    <s v="No"/>
    <s v="2017 / 09"/>
  </r>
  <r>
    <n v="1418"/>
    <x v="670"/>
    <x v="481"/>
    <d v="2017-09-24T00:00:00"/>
    <x v="2"/>
    <x v="458"/>
    <x v="458"/>
    <x v="1"/>
    <s v="United States"/>
    <x v="12"/>
    <s v="Texas"/>
    <n v="77041"/>
    <x v="2"/>
    <s v="TEC-AC-10004353"/>
    <x v="2"/>
    <x v="11"/>
    <s v="Hypercom P1300 Pinpad"/>
    <n v="151.20000000000002"/>
    <n v="3"/>
    <n v="0.2"/>
    <n v="32.130000000000003"/>
    <s v="Kelly Williams"/>
    <s v="No"/>
    <s v="2017 / 09"/>
  </r>
  <r>
    <n v="1419"/>
    <x v="670"/>
    <x v="481"/>
    <d v="2017-09-24T00:00:00"/>
    <x v="2"/>
    <x v="458"/>
    <x v="458"/>
    <x v="1"/>
    <s v="United States"/>
    <x v="12"/>
    <s v="Texas"/>
    <n v="77041"/>
    <x v="2"/>
    <s v="FUR-FU-10001706"/>
    <x v="0"/>
    <x v="5"/>
    <s v="Longer-Life Soft White Bulbs"/>
    <n v="4.9280000000000008"/>
    <n v="4"/>
    <n v="0.6"/>
    <n v="-1.4783999999999997"/>
    <s v="Kelly Williams"/>
    <s v="No"/>
    <s v="2017 / 09"/>
  </r>
  <r>
    <n v="1420"/>
    <x v="671"/>
    <x v="120"/>
    <d v="2017-09-30T00:00:00"/>
    <x v="1"/>
    <x v="459"/>
    <x v="459"/>
    <x v="1"/>
    <s v="United States"/>
    <x v="123"/>
    <s v="Arizona"/>
    <n v="85204"/>
    <x v="1"/>
    <s v="OFF-PA-10000501"/>
    <x v="1"/>
    <x v="10"/>
    <s v="Petty Cash Envelope"/>
    <n v="86.272000000000006"/>
    <n v="4"/>
    <n v="0.2"/>
    <n v="31.273599999999998"/>
    <s v="Anna Andreadi"/>
    <s v="No"/>
    <s v="2017 / 09"/>
  </r>
  <r>
    <n v="1421"/>
    <x v="671"/>
    <x v="120"/>
    <d v="2017-09-30T00:00:00"/>
    <x v="1"/>
    <x v="459"/>
    <x v="459"/>
    <x v="1"/>
    <s v="United States"/>
    <x v="123"/>
    <s v="Arizona"/>
    <n v="85204"/>
    <x v="1"/>
    <s v="OFF-BI-10000778"/>
    <x v="1"/>
    <x v="8"/>
    <s v="GBC VeloBinder Electric Binding Machine"/>
    <n v="72.588000000000008"/>
    <n v="2"/>
    <n v="0.7"/>
    <n v="-48.391999999999982"/>
    <s v="Anna Andreadi"/>
    <s v="No"/>
    <s v="2017 / 09"/>
  </r>
  <r>
    <n v="1422"/>
    <x v="671"/>
    <x v="120"/>
    <d v="2017-09-30T00:00:00"/>
    <x v="1"/>
    <x v="459"/>
    <x v="459"/>
    <x v="1"/>
    <s v="United States"/>
    <x v="123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s v="Anna Andreadi"/>
    <s v="No"/>
    <s v="2017 / 09"/>
  </r>
  <r>
    <n v="1423"/>
    <x v="671"/>
    <x v="120"/>
    <d v="2017-09-30T00:00:00"/>
    <x v="1"/>
    <x v="459"/>
    <x v="459"/>
    <x v="1"/>
    <s v="United States"/>
    <x v="123"/>
    <s v="Arizona"/>
    <n v="85204"/>
    <x v="1"/>
    <s v="OFF-BI-10003984"/>
    <x v="1"/>
    <x v="8"/>
    <s v="Lock-Up Easel 'Spel-Binder'"/>
    <n v="77.031000000000006"/>
    <n v="9"/>
    <n v="0.7"/>
    <n v="-59.057100000000005"/>
    <s v="Anna Andreadi"/>
    <s v="No"/>
    <s v="2017 / 09"/>
  </r>
  <r>
    <n v="1424"/>
    <x v="671"/>
    <x v="120"/>
    <d v="2017-09-30T00:00:00"/>
    <x v="1"/>
    <x v="459"/>
    <x v="459"/>
    <x v="1"/>
    <s v="United States"/>
    <x v="123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s v="Anna Andreadi"/>
    <s v="No"/>
    <s v="2017 / 09"/>
  </r>
  <r>
    <n v="1425"/>
    <x v="671"/>
    <x v="120"/>
    <d v="2017-09-30T00:00:00"/>
    <x v="1"/>
    <x v="459"/>
    <x v="459"/>
    <x v="1"/>
    <s v="United States"/>
    <x v="123"/>
    <s v="Arizona"/>
    <n v="85204"/>
    <x v="1"/>
    <s v="TEC-PH-10001750"/>
    <x v="2"/>
    <x v="7"/>
    <s v="Samsung Rugby III"/>
    <n v="263.96000000000004"/>
    <n v="5"/>
    <n v="0.2"/>
    <n v="23.096500000000006"/>
    <s v="Anna Andreadi"/>
    <s v="No"/>
    <s v="2017 / 09"/>
  </r>
  <r>
    <n v="1426"/>
    <x v="671"/>
    <x v="120"/>
    <d v="2017-09-30T00:00:00"/>
    <x v="1"/>
    <x v="459"/>
    <x v="459"/>
    <x v="1"/>
    <s v="United States"/>
    <x v="123"/>
    <s v="Arizona"/>
    <n v="85204"/>
    <x v="1"/>
    <s v="OFF-ST-10002743"/>
    <x v="1"/>
    <x v="4"/>
    <s v="SAFCO Boltless Steel Shelving"/>
    <n v="363.64800000000002"/>
    <n v="4"/>
    <n v="0.2"/>
    <n v="-86.366400000000027"/>
    <s v="Anna Andreadi"/>
    <s v="No"/>
    <s v="2017 / 09"/>
  </r>
  <r>
    <n v="1427"/>
    <x v="672"/>
    <x v="89"/>
    <d v="2017-11-04T00:00:00"/>
    <x v="0"/>
    <x v="460"/>
    <x v="460"/>
    <x v="1"/>
    <s v="United States"/>
    <x v="162"/>
    <s v="California"/>
    <n v="93905"/>
    <x v="1"/>
    <s v="OFF-BI-10002949"/>
    <x v="1"/>
    <x v="8"/>
    <s v="Prestige Round Ring Binders"/>
    <n v="9.7280000000000015"/>
    <n v="2"/>
    <n v="0.2"/>
    <n v="3.283199999999999"/>
    <s v="Anna Andreadi"/>
    <s v="No"/>
    <s v="2017 / 10"/>
  </r>
  <r>
    <n v="1428"/>
    <x v="672"/>
    <x v="89"/>
    <d v="2017-11-04T00:00:00"/>
    <x v="0"/>
    <x v="460"/>
    <x v="460"/>
    <x v="1"/>
    <s v="United States"/>
    <x v="162"/>
    <s v="California"/>
    <n v="93905"/>
    <x v="1"/>
    <s v="OFF-EN-10002600"/>
    <x v="1"/>
    <x v="12"/>
    <s v="Redi-Strip #10 Envelopes, 4 1/8 x 9 1/2"/>
    <n v="14.75"/>
    <n v="5"/>
    <n v="0"/>
    <n v="7.08"/>
    <s v="Anna Andreadi"/>
    <s v="No"/>
    <s v="2017 / 10"/>
  </r>
  <r>
    <n v="1429"/>
    <x v="672"/>
    <x v="89"/>
    <d v="2017-11-04T00:00:00"/>
    <x v="0"/>
    <x v="460"/>
    <x v="460"/>
    <x v="1"/>
    <s v="United States"/>
    <x v="162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s v="No"/>
    <s v="2017 / 10"/>
  </r>
  <r>
    <n v="1430"/>
    <x v="672"/>
    <x v="89"/>
    <d v="2017-11-04T00:00:00"/>
    <x v="0"/>
    <x v="460"/>
    <x v="460"/>
    <x v="1"/>
    <s v="United States"/>
    <x v="162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s v="Anna Andreadi"/>
    <s v="No"/>
    <s v="2017 / 10"/>
  </r>
  <r>
    <n v="1431"/>
    <x v="673"/>
    <x v="200"/>
    <d v="2019-11-30T00:00:00"/>
    <x v="1"/>
    <x v="299"/>
    <x v="299"/>
    <x v="0"/>
    <s v="United States"/>
    <x v="38"/>
    <s v="Ohio"/>
    <n v="43229"/>
    <x v="3"/>
    <s v="TEC-PH-10003092"/>
    <x v="2"/>
    <x v="7"/>
    <s v="Motorola L804"/>
    <n v="220.75200000000001"/>
    <n v="8"/>
    <n v="0.4"/>
    <n v="-40.47120000000001"/>
    <s v="Chuck Magee"/>
    <s v="No"/>
    <s v="2019 / 11"/>
  </r>
  <r>
    <n v="1432"/>
    <x v="674"/>
    <x v="174"/>
    <d v="2016-12-21T00:00:00"/>
    <x v="0"/>
    <x v="5"/>
    <x v="5"/>
    <x v="0"/>
    <s v="United States"/>
    <x v="159"/>
    <s v="Alabama"/>
    <n v="35630"/>
    <x v="0"/>
    <s v="OFF-BI-10001191"/>
    <x v="1"/>
    <x v="8"/>
    <s v="Canvas Sectional Post Binders"/>
    <n v="152.76"/>
    <n v="6"/>
    <n v="0"/>
    <n v="74.852400000000003"/>
    <s v="Cassandra Brandow"/>
    <s v="No"/>
    <s v="2016 / 12"/>
  </r>
  <r>
    <n v="1433"/>
    <x v="674"/>
    <x v="174"/>
    <d v="2016-12-21T00:00:00"/>
    <x v="0"/>
    <x v="5"/>
    <x v="5"/>
    <x v="0"/>
    <s v="United States"/>
    <x v="159"/>
    <s v="Alabama"/>
    <n v="35630"/>
    <x v="0"/>
    <s v="OFF-SU-10004115"/>
    <x v="1"/>
    <x v="14"/>
    <s v="Acme Stainless Steel Office Snips"/>
    <n v="7.27"/>
    <n v="1"/>
    <n v="0"/>
    <n v="1.9629000000000003"/>
    <s v="Cassandra Brandow"/>
    <s v="No"/>
    <s v="2016 / 12"/>
  </r>
  <r>
    <n v="1434"/>
    <x v="674"/>
    <x v="174"/>
    <d v="2016-12-21T00:00:00"/>
    <x v="0"/>
    <x v="5"/>
    <x v="5"/>
    <x v="0"/>
    <s v="United States"/>
    <x v="159"/>
    <s v="Alabama"/>
    <n v="35630"/>
    <x v="0"/>
    <s v="FUR-CH-10000513"/>
    <x v="0"/>
    <x v="1"/>
    <s v="High-Back Leather Manager's Chair"/>
    <n v="1819.8600000000001"/>
    <n v="14"/>
    <n v="0"/>
    <n v="163.78740000000002"/>
    <s v="Cassandra Brandow"/>
    <s v="No"/>
    <s v="2016 / 12"/>
  </r>
  <r>
    <n v="1435"/>
    <x v="675"/>
    <x v="482"/>
    <d v="2018-12-30T00:00:00"/>
    <x v="1"/>
    <x v="224"/>
    <x v="224"/>
    <x v="0"/>
    <s v="United States"/>
    <x v="4"/>
    <s v="Washington"/>
    <n v="98105"/>
    <x v="1"/>
    <s v="OFF-PA-10003673"/>
    <x v="1"/>
    <x v="10"/>
    <s v="Strathmore Photo Mount Cards"/>
    <n v="33.9"/>
    <n v="5"/>
    <n v="0"/>
    <n v="15.593999999999999"/>
    <s v="Anna Andreadi"/>
    <s v="No"/>
    <s v="2018 / 12"/>
  </r>
  <r>
    <n v="1436"/>
    <x v="676"/>
    <x v="308"/>
    <d v="2019-06-27T00:00:00"/>
    <x v="1"/>
    <x v="461"/>
    <x v="461"/>
    <x v="0"/>
    <s v="United States"/>
    <x v="215"/>
    <s v="Ohio"/>
    <n v="44134"/>
    <x v="3"/>
    <s v="OFF-PA-10001639"/>
    <x v="1"/>
    <x v="10"/>
    <s v="Xerox 203"/>
    <n v="31.104000000000006"/>
    <n v="6"/>
    <n v="0.2"/>
    <n v="10.8864"/>
    <s v="Chuck Magee"/>
    <s v="No"/>
    <s v="2019 / 06"/>
  </r>
  <r>
    <n v="1437"/>
    <x v="676"/>
    <x v="308"/>
    <d v="2019-06-27T00:00:00"/>
    <x v="1"/>
    <x v="461"/>
    <x v="461"/>
    <x v="0"/>
    <s v="United States"/>
    <x v="215"/>
    <s v="Ohio"/>
    <n v="44134"/>
    <x v="3"/>
    <s v="OFF-AR-10003829"/>
    <x v="1"/>
    <x v="6"/>
    <s v="Newell 35"/>
    <n v="5.2480000000000002"/>
    <n v="2"/>
    <n v="0.2"/>
    <n v="0.59039999999999915"/>
    <s v="Chuck Magee"/>
    <s v="No"/>
    <s v="2019 / 06"/>
  </r>
  <r>
    <n v="1438"/>
    <x v="677"/>
    <x v="52"/>
    <d v="2017-10-15T00:00:00"/>
    <x v="3"/>
    <x v="32"/>
    <x v="32"/>
    <x v="0"/>
    <s v="United States"/>
    <x v="112"/>
    <s v="Texas"/>
    <n v="79109"/>
    <x v="2"/>
    <s v="TEC-AC-10004975"/>
    <x v="2"/>
    <x v="11"/>
    <s v="Plantronics Audio 995 Wireless Stereo Headset"/>
    <n v="263.88"/>
    <n v="3"/>
    <n v="0.2"/>
    <n v="42.880500000000012"/>
    <s v="Kelly Williams"/>
    <s v="Yes"/>
    <s v="2017 / 10"/>
  </r>
  <r>
    <n v="1439"/>
    <x v="677"/>
    <x v="52"/>
    <d v="2017-10-15T00:00:00"/>
    <x v="3"/>
    <x v="32"/>
    <x v="32"/>
    <x v="0"/>
    <s v="United States"/>
    <x v="112"/>
    <s v="Texas"/>
    <n v="79109"/>
    <x v="2"/>
    <s v="FUR-CH-10002024"/>
    <x v="0"/>
    <x v="1"/>
    <s v="HON 5400 Series Task Chairs for Big and Tall"/>
    <n v="2453.4299999999998"/>
    <n v="5"/>
    <n v="0.3"/>
    <n v="-350.4899999999999"/>
    <s v="Kelly Williams"/>
    <s v="Yes"/>
    <s v="2017 / 10"/>
  </r>
  <r>
    <n v="1440"/>
    <x v="678"/>
    <x v="483"/>
    <d v="2019-04-15T00:00:00"/>
    <x v="0"/>
    <x v="217"/>
    <x v="217"/>
    <x v="0"/>
    <s v="United States"/>
    <x v="205"/>
    <s v="Rhode Island"/>
    <n v="2908"/>
    <x v="3"/>
    <s v="OFF-BI-10004364"/>
    <x v="1"/>
    <x v="8"/>
    <s v="Storex Dura Pro Binders"/>
    <n v="29.700000000000003"/>
    <n v="5"/>
    <n v="0"/>
    <n v="13.365"/>
    <s v="Chuck Magee"/>
    <s v="No"/>
    <s v="2019 / 04"/>
  </r>
  <r>
    <n v="1441"/>
    <x v="678"/>
    <x v="483"/>
    <d v="2019-04-15T00:00:00"/>
    <x v="0"/>
    <x v="217"/>
    <x v="217"/>
    <x v="0"/>
    <s v="United States"/>
    <x v="205"/>
    <s v="Rhode Island"/>
    <n v="2908"/>
    <x v="3"/>
    <s v="OFF-PA-10001712"/>
    <x v="1"/>
    <x v="10"/>
    <s v="Xerox 1948"/>
    <n v="39.96"/>
    <n v="4"/>
    <n v="0"/>
    <n v="17.981999999999999"/>
    <s v="Chuck Magee"/>
    <s v="No"/>
    <s v="2019 / 04"/>
  </r>
  <r>
    <n v="1442"/>
    <x v="679"/>
    <x v="484"/>
    <d v="2019-12-24T00:00:00"/>
    <x v="0"/>
    <x v="462"/>
    <x v="462"/>
    <x v="0"/>
    <s v="United States"/>
    <x v="8"/>
    <s v="California"/>
    <n v="94110"/>
    <x v="1"/>
    <s v="OFF-BI-10001510"/>
    <x v="1"/>
    <x v="8"/>
    <s v="Deluxe Heavy-Duty Vinyl Round Ring Binder"/>
    <n v="36.672000000000004"/>
    <n v="2"/>
    <n v="0.2"/>
    <n v="11.459999999999999"/>
    <s v="Anna Andreadi"/>
    <s v="No"/>
    <s v="2019 / 12"/>
  </r>
  <r>
    <n v="1443"/>
    <x v="680"/>
    <x v="485"/>
    <d v="2019-08-08T00:00:00"/>
    <x v="2"/>
    <x v="463"/>
    <x v="463"/>
    <x v="1"/>
    <s v="United States"/>
    <x v="102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s v="Cassandra Brandow"/>
    <s v="No"/>
    <s v="2019 / 08"/>
  </r>
  <r>
    <n v="1444"/>
    <x v="681"/>
    <x v="486"/>
    <d v="2017-10-06T00:00:00"/>
    <x v="1"/>
    <x v="464"/>
    <x v="464"/>
    <x v="1"/>
    <s v="United States"/>
    <x v="34"/>
    <s v="Colorado"/>
    <n v="80013"/>
    <x v="1"/>
    <s v="OFF-ST-10002974"/>
    <x v="1"/>
    <x v="4"/>
    <s v="Trav-L-File Heavy-Duty Shuttle II, Black"/>
    <n v="139.42400000000001"/>
    <n v="4"/>
    <n v="0.2"/>
    <n v="17.42799999999999"/>
    <s v="Anna Andreadi"/>
    <s v="No"/>
    <s v="2017 / 10"/>
  </r>
  <r>
    <n v="1445"/>
    <x v="682"/>
    <x v="454"/>
    <d v="2018-05-28T00:00:00"/>
    <x v="1"/>
    <x v="107"/>
    <x v="107"/>
    <x v="0"/>
    <s v="United States"/>
    <x v="22"/>
    <s v="Illinois"/>
    <n v="60623"/>
    <x v="2"/>
    <s v="TEC-PH-10004165"/>
    <x v="2"/>
    <x v="7"/>
    <s v="Mitel MiVoice 5330e IP Phone"/>
    <n v="1979.9280000000001"/>
    <n v="9"/>
    <n v="0.2"/>
    <n v="148.49459999999993"/>
    <s v="Kelly Williams"/>
    <s v="No"/>
    <s v="2018 / 05"/>
  </r>
  <r>
    <n v="1446"/>
    <x v="683"/>
    <x v="487"/>
    <d v="2019-06-16T00:00:00"/>
    <x v="2"/>
    <x v="174"/>
    <x v="174"/>
    <x v="2"/>
    <s v="United States"/>
    <x v="22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s v="Kelly Williams"/>
    <s v="No"/>
    <s v="2019 / 06"/>
  </r>
  <r>
    <n v="1447"/>
    <x v="683"/>
    <x v="487"/>
    <d v="2019-06-16T00:00:00"/>
    <x v="2"/>
    <x v="174"/>
    <x v="174"/>
    <x v="2"/>
    <s v="United States"/>
    <x v="22"/>
    <s v="Illinois"/>
    <n v="60653"/>
    <x v="2"/>
    <s v="FUR-CH-10004289"/>
    <x v="0"/>
    <x v="1"/>
    <s v="Global Super Steno Chair"/>
    <n v="470.30199999999996"/>
    <n v="7"/>
    <n v="0.3"/>
    <n v="-87.341800000000035"/>
    <s v="Kelly Williams"/>
    <s v="No"/>
    <s v="2019 / 06"/>
  </r>
  <r>
    <n v="1448"/>
    <x v="683"/>
    <x v="487"/>
    <d v="2019-06-16T00:00:00"/>
    <x v="2"/>
    <x v="174"/>
    <x v="174"/>
    <x v="2"/>
    <s v="United States"/>
    <x v="22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s v="Kelly Williams"/>
    <s v="No"/>
    <s v="2019 / 06"/>
  </r>
  <r>
    <n v="1449"/>
    <x v="684"/>
    <x v="488"/>
    <d v="2016-04-24T00:00:00"/>
    <x v="2"/>
    <x v="378"/>
    <x v="378"/>
    <x v="1"/>
    <s v="United States"/>
    <x v="10"/>
    <s v="Pennsylvania"/>
    <n v="19134"/>
    <x v="3"/>
    <s v="OFF-BI-10004876"/>
    <x v="1"/>
    <x v="8"/>
    <s v="Wilson Jones Suede Grain Vinyl Binders"/>
    <n v="2.5020000000000002"/>
    <n v="3"/>
    <n v="0.7"/>
    <n v="-1.7513999999999994"/>
    <s v="Chuck Magee"/>
    <s v="No"/>
    <s v="2016 / 04"/>
  </r>
  <r>
    <n v="1450"/>
    <x v="685"/>
    <x v="489"/>
    <d v="2017-05-07T00:00:00"/>
    <x v="1"/>
    <x v="80"/>
    <x v="80"/>
    <x v="1"/>
    <s v="United States"/>
    <x v="1"/>
    <s v="California"/>
    <n v="90008"/>
    <x v="1"/>
    <s v="TEC-PH-10004348"/>
    <x v="2"/>
    <x v="7"/>
    <s v="OtterBox Defender Series Case - iPhone 5c"/>
    <n v="88.751999999999995"/>
    <n v="3"/>
    <n v="0.2"/>
    <n v="11.093999999999998"/>
    <s v="Anna Andreadi"/>
    <s v="No"/>
    <s v="2017 / 05"/>
  </r>
  <r>
    <n v="1451"/>
    <x v="686"/>
    <x v="490"/>
    <d v="2017-07-20T00:00:00"/>
    <x v="2"/>
    <x v="465"/>
    <x v="465"/>
    <x v="0"/>
    <s v="United States"/>
    <x v="42"/>
    <s v="Arizona"/>
    <n v="85023"/>
    <x v="1"/>
    <s v="OFF-BI-10004352"/>
    <x v="1"/>
    <x v="8"/>
    <s v="Wilson Jones DublLock D-Ring Binders"/>
    <n v="2.0250000000000004"/>
    <n v="1"/>
    <n v="0.7"/>
    <n v="-1.3499999999999996"/>
    <s v="Anna Andreadi"/>
    <s v="No"/>
    <s v="2017 / 07"/>
  </r>
  <r>
    <n v="1452"/>
    <x v="687"/>
    <x v="491"/>
    <d v="2018-11-29T00:00:00"/>
    <x v="2"/>
    <x v="466"/>
    <x v="466"/>
    <x v="1"/>
    <s v="United States"/>
    <x v="216"/>
    <s v="Alabama"/>
    <n v="36608"/>
    <x v="0"/>
    <s v="OFF-PA-10001685"/>
    <x v="1"/>
    <x v="10"/>
    <s v="Easy-staple paper"/>
    <n v="70.98"/>
    <n v="7"/>
    <n v="0"/>
    <n v="34.780200000000001"/>
    <s v="Cassandra Brandow"/>
    <s v="No"/>
    <s v="2018 / 11"/>
  </r>
  <r>
    <n v="1453"/>
    <x v="687"/>
    <x v="491"/>
    <d v="2018-11-29T00:00:00"/>
    <x v="2"/>
    <x v="466"/>
    <x v="466"/>
    <x v="1"/>
    <s v="United States"/>
    <x v="216"/>
    <s v="Alabama"/>
    <n v="36608"/>
    <x v="0"/>
    <s v="OFF-BI-10000666"/>
    <x v="1"/>
    <x v="8"/>
    <s v="Surelock Post Binders"/>
    <n v="91.679999999999993"/>
    <n v="3"/>
    <n v="0"/>
    <n v="45.839999999999996"/>
    <s v="Cassandra Brandow"/>
    <s v="No"/>
    <s v="2018 / 11"/>
  </r>
  <r>
    <n v="1454"/>
    <x v="687"/>
    <x v="491"/>
    <d v="2018-11-29T00:00:00"/>
    <x v="2"/>
    <x v="466"/>
    <x v="466"/>
    <x v="1"/>
    <s v="United States"/>
    <x v="216"/>
    <s v="Alabama"/>
    <n v="36608"/>
    <x v="0"/>
    <s v="OFF-BI-10004352"/>
    <x v="1"/>
    <x v="8"/>
    <s v="Wilson Jones DublLock D-Ring Binders"/>
    <n v="33.75"/>
    <n v="5"/>
    <n v="0"/>
    <n v="16.875"/>
    <s v="Cassandra Brandow"/>
    <s v="No"/>
    <s v="2018 / 11"/>
  </r>
  <r>
    <n v="1455"/>
    <x v="687"/>
    <x v="491"/>
    <d v="2018-11-29T00:00:00"/>
    <x v="2"/>
    <x v="466"/>
    <x v="466"/>
    <x v="1"/>
    <s v="United States"/>
    <x v="216"/>
    <s v="Alabama"/>
    <n v="36608"/>
    <x v="0"/>
    <s v="TEC-MA-10000010"/>
    <x v="2"/>
    <x v="15"/>
    <s v="Hewlett-Packard Deskjet 3050a All-in-One Color Inkjet Printer"/>
    <n v="3040"/>
    <n v="8"/>
    <n v="0"/>
    <n v="1459.2"/>
    <s v="Cassandra Brandow"/>
    <s v="No"/>
    <s v="2018 / 11"/>
  </r>
  <r>
    <n v="1456"/>
    <x v="688"/>
    <x v="492"/>
    <d v="2019-06-19T00:00:00"/>
    <x v="1"/>
    <x v="467"/>
    <x v="467"/>
    <x v="2"/>
    <s v="United States"/>
    <x v="38"/>
    <s v="Georgia"/>
    <n v="31907"/>
    <x v="0"/>
    <s v="OFF-BI-10000977"/>
    <x v="1"/>
    <x v="8"/>
    <s v="Ibico Plastic Spiral Binding Combs"/>
    <n v="91.199999999999989"/>
    <n v="3"/>
    <n v="0"/>
    <n v="41.951999999999998"/>
    <s v="Cassandra Brandow"/>
    <s v="No"/>
    <s v="2019 / 06"/>
  </r>
  <r>
    <n v="1457"/>
    <x v="688"/>
    <x v="492"/>
    <d v="2019-06-19T00:00:00"/>
    <x v="1"/>
    <x v="467"/>
    <x v="467"/>
    <x v="2"/>
    <s v="United States"/>
    <x v="38"/>
    <s v="Georgia"/>
    <n v="31907"/>
    <x v="0"/>
    <s v="FUR-TA-10002530"/>
    <x v="0"/>
    <x v="3"/>
    <s v="Iceberg OfficeWorks 42&quot; Round Tables"/>
    <n v="452.93999999999994"/>
    <n v="3"/>
    <n v="0"/>
    <n v="67.940999999999974"/>
    <s v="Cassandra Brandow"/>
    <s v="No"/>
    <s v="2019 / 06"/>
  </r>
  <r>
    <n v="1458"/>
    <x v="689"/>
    <x v="493"/>
    <d v="2017-08-21T00:00:00"/>
    <x v="1"/>
    <x v="464"/>
    <x v="464"/>
    <x v="1"/>
    <s v="United States"/>
    <x v="217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s v="Chuck Magee"/>
    <s v="No"/>
    <s v="2017 / 08"/>
  </r>
  <r>
    <n v="1459"/>
    <x v="690"/>
    <x v="477"/>
    <d v="2018-10-01T00:00:00"/>
    <x v="1"/>
    <x v="468"/>
    <x v="468"/>
    <x v="1"/>
    <s v="United States"/>
    <x v="218"/>
    <s v="Texas"/>
    <n v="75061"/>
    <x v="2"/>
    <s v="OFF-LA-10001569"/>
    <x v="1"/>
    <x v="2"/>
    <s v="Avery 499"/>
    <n v="15.936000000000002"/>
    <n v="4"/>
    <n v="0.2"/>
    <n v="5.1791999999999998"/>
    <s v="Kelly Williams"/>
    <s v="No"/>
    <s v="2018 / 09"/>
  </r>
  <r>
    <n v="1460"/>
    <x v="691"/>
    <x v="417"/>
    <d v="2016-05-04T00:00:00"/>
    <x v="3"/>
    <x v="4"/>
    <x v="4"/>
    <x v="0"/>
    <s v="United States"/>
    <x v="209"/>
    <s v="Connecticut"/>
    <n v="6457"/>
    <x v="3"/>
    <s v="FUR-FU-10001473"/>
    <x v="0"/>
    <x v="5"/>
    <s v="DAX Wood Document Frame"/>
    <n v="27.46"/>
    <n v="2"/>
    <n v="0"/>
    <n v="9.8856000000000002"/>
    <s v="Chuck Magee"/>
    <s v="No"/>
    <s v="2016 / 05"/>
  </r>
  <r>
    <n v="1461"/>
    <x v="692"/>
    <x v="494"/>
    <d v="2017-12-08T00:00:00"/>
    <x v="1"/>
    <x v="95"/>
    <x v="95"/>
    <x v="0"/>
    <s v="United States"/>
    <x v="4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s v="Anna Andreadi"/>
    <s v="Yes"/>
    <s v="2017 / 12"/>
  </r>
  <r>
    <n v="1462"/>
    <x v="693"/>
    <x v="21"/>
    <d v="2018-03-15T00:00:00"/>
    <x v="1"/>
    <x v="469"/>
    <x v="469"/>
    <x v="0"/>
    <s v="United States"/>
    <x v="219"/>
    <s v="New Jersey"/>
    <n v="8360"/>
    <x v="3"/>
    <s v="FUR-TA-10001095"/>
    <x v="0"/>
    <x v="3"/>
    <s v="Chromcraft Round Conference Tables"/>
    <n v="244.00599999999997"/>
    <n v="2"/>
    <n v="0.3"/>
    <n v="-31.372200000000007"/>
    <s v="Chuck Magee"/>
    <s v="No"/>
    <s v="2018 / 03"/>
  </r>
  <r>
    <n v="1463"/>
    <x v="694"/>
    <x v="370"/>
    <d v="2018-08-28T00:00:00"/>
    <x v="2"/>
    <x v="18"/>
    <x v="18"/>
    <x v="1"/>
    <s v="United States"/>
    <x v="45"/>
    <s v="Texas"/>
    <n v="77506"/>
    <x v="2"/>
    <s v="TEC-AC-10004571"/>
    <x v="2"/>
    <x v="11"/>
    <s v="Logitech G700s Rechargeable Gaming Mouse"/>
    <n v="159.98400000000001"/>
    <n v="2"/>
    <n v="0.2"/>
    <n v="43.995600000000003"/>
    <s v="Kelly Williams"/>
    <s v="No"/>
    <s v="2018 / 08"/>
  </r>
  <r>
    <n v="1464"/>
    <x v="694"/>
    <x v="370"/>
    <d v="2018-08-28T00:00:00"/>
    <x v="2"/>
    <x v="18"/>
    <x v="18"/>
    <x v="1"/>
    <s v="United States"/>
    <x v="45"/>
    <s v="Texas"/>
    <n v="77506"/>
    <x v="2"/>
    <s v="FUR-CH-10002126"/>
    <x v="0"/>
    <x v="1"/>
    <s v="Hon Deluxe Fabric Upholstered Stacking Chairs"/>
    <n v="1024.7159999999999"/>
    <n v="6"/>
    <n v="0.3"/>
    <n v="-29.277599999999893"/>
    <s v="Kelly Williams"/>
    <s v="No"/>
    <s v="2018 / 08"/>
  </r>
  <r>
    <n v="1465"/>
    <x v="695"/>
    <x v="186"/>
    <d v="2018-12-19T00:00:00"/>
    <x v="2"/>
    <x v="470"/>
    <x v="470"/>
    <x v="1"/>
    <s v="United States"/>
    <x v="20"/>
    <s v="New York"/>
    <n v="10009"/>
    <x v="3"/>
    <s v="OFF-FA-10001754"/>
    <x v="1"/>
    <x v="13"/>
    <s v="Stockwell Gold Paper Clips"/>
    <n v="3.68"/>
    <n v="2"/>
    <n v="0"/>
    <n v="1.8032000000000001"/>
    <s v="Chuck Magee"/>
    <s v="No"/>
    <s v="2018 / 12"/>
  </r>
  <r>
    <n v="1466"/>
    <x v="696"/>
    <x v="233"/>
    <d v="2016-08-14T00:00:00"/>
    <x v="1"/>
    <x v="93"/>
    <x v="93"/>
    <x v="0"/>
    <s v="United States"/>
    <x v="220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s v="Anna Andreadi"/>
    <s v="No"/>
    <s v="2016 / 08"/>
  </r>
  <r>
    <n v="1467"/>
    <x v="696"/>
    <x v="233"/>
    <d v="2016-08-14T00:00:00"/>
    <x v="1"/>
    <x v="93"/>
    <x v="93"/>
    <x v="0"/>
    <s v="United States"/>
    <x v="220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s v="Anna Andreadi"/>
    <s v="No"/>
    <s v="2016 / 08"/>
  </r>
  <r>
    <n v="1468"/>
    <x v="697"/>
    <x v="495"/>
    <d v="2017-05-16T00:00:00"/>
    <x v="3"/>
    <x v="274"/>
    <x v="274"/>
    <x v="2"/>
    <s v="United States"/>
    <x v="108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s v="Cassandra Brandow"/>
    <s v="No"/>
    <s v="2017 / 05"/>
  </r>
  <r>
    <n v="1469"/>
    <x v="698"/>
    <x v="34"/>
    <d v="2019-12-13T00:00:00"/>
    <x v="1"/>
    <x v="460"/>
    <x v="460"/>
    <x v="1"/>
    <s v="United States"/>
    <x v="66"/>
    <s v="Michigan"/>
    <n v="48234"/>
    <x v="2"/>
    <s v="FUR-CH-10000847"/>
    <x v="0"/>
    <x v="1"/>
    <s v="Global Executive Mid-Back Manager's Chair"/>
    <n v="872.94"/>
    <n v="3"/>
    <n v="0"/>
    <n v="226.96439999999998"/>
    <s v="Kelly Williams"/>
    <s v="No"/>
    <s v="2019 / 12"/>
  </r>
  <r>
    <n v="1470"/>
    <x v="698"/>
    <x v="34"/>
    <d v="2019-12-13T00:00:00"/>
    <x v="1"/>
    <x v="460"/>
    <x v="460"/>
    <x v="1"/>
    <s v="United States"/>
    <x v="66"/>
    <s v="Michigan"/>
    <n v="48234"/>
    <x v="2"/>
    <s v="OFF-BI-10003982"/>
    <x v="1"/>
    <x v="8"/>
    <s v="Wilson Jones Century Plastic Molded Ring Binders"/>
    <n v="41.54"/>
    <n v="2"/>
    <n v="0"/>
    <n v="19.523799999999998"/>
    <s v="Kelly Williams"/>
    <s v="No"/>
    <s v="2019 / 12"/>
  </r>
  <r>
    <n v="1471"/>
    <x v="698"/>
    <x v="34"/>
    <d v="2019-12-13T00:00:00"/>
    <x v="1"/>
    <x v="460"/>
    <x v="460"/>
    <x v="1"/>
    <s v="United States"/>
    <x v="66"/>
    <s v="Michigan"/>
    <n v="48234"/>
    <x v="2"/>
    <s v="OFF-PA-10001293"/>
    <x v="1"/>
    <x v="10"/>
    <s v="Xerox 1946"/>
    <n v="12.96"/>
    <n v="2"/>
    <n v="0"/>
    <n v="6.2208000000000006"/>
    <s v="Kelly Williams"/>
    <s v="No"/>
    <s v="2019 / 12"/>
  </r>
  <r>
    <n v="1472"/>
    <x v="699"/>
    <x v="496"/>
    <d v="2017-09-27T00:00:00"/>
    <x v="0"/>
    <x v="21"/>
    <x v="21"/>
    <x v="1"/>
    <s v="United States"/>
    <x v="10"/>
    <s v="Pennsylvania"/>
    <n v="19120"/>
    <x v="3"/>
    <s v="OFF-AR-10000634"/>
    <x v="1"/>
    <x v="6"/>
    <s v="Newell 320"/>
    <n v="6.8480000000000008"/>
    <n v="2"/>
    <n v="0.2"/>
    <n v="0.59920000000000018"/>
    <s v="Chuck Magee"/>
    <s v="No"/>
    <s v="2017 / 09"/>
  </r>
  <r>
    <n v="1473"/>
    <x v="700"/>
    <x v="497"/>
    <d v="2019-07-15T00:00:00"/>
    <x v="1"/>
    <x v="471"/>
    <x v="471"/>
    <x v="1"/>
    <s v="United States"/>
    <x v="1"/>
    <s v="California"/>
    <n v="90004"/>
    <x v="1"/>
    <s v="OFF-LA-10004272"/>
    <x v="1"/>
    <x v="2"/>
    <s v="Avery 482"/>
    <n v="8.67"/>
    <n v="3"/>
    <n v="0"/>
    <n v="4.0749000000000004"/>
    <s v="Anna Andreadi"/>
    <s v="No"/>
    <s v="2019 / 07"/>
  </r>
  <r>
    <n v="1474"/>
    <x v="701"/>
    <x v="494"/>
    <d v="2017-12-02T00:00:00"/>
    <x v="3"/>
    <x v="392"/>
    <x v="392"/>
    <x v="0"/>
    <s v="United States"/>
    <x v="12"/>
    <s v="Texas"/>
    <n v="77036"/>
    <x v="2"/>
    <s v="FUR-FU-10004270"/>
    <x v="0"/>
    <x v="5"/>
    <s v="Eldon Image Series Desk Accessories, Burgundy"/>
    <n v="6.6879999999999997"/>
    <n v="4"/>
    <n v="0.6"/>
    <n v="-4.0127999999999986"/>
    <s v="Kelly Williams"/>
    <s v="No"/>
    <s v="2017 / 12"/>
  </r>
  <r>
    <n v="1475"/>
    <x v="702"/>
    <x v="258"/>
    <d v="2018-11-25T00:00:00"/>
    <x v="1"/>
    <x v="472"/>
    <x v="472"/>
    <x v="2"/>
    <s v="United States"/>
    <x v="221"/>
    <s v="New York"/>
    <n v="14304"/>
    <x v="3"/>
    <s v="OFF-AR-10003770"/>
    <x v="1"/>
    <x v="6"/>
    <s v="Newell 340"/>
    <n v="17.28"/>
    <n v="6"/>
    <n v="0"/>
    <n v="5.0111999999999997"/>
    <s v="Chuck Magee"/>
    <s v="No"/>
    <s v="2018 / 11"/>
  </r>
  <r>
    <n v="1476"/>
    <x v="702"/>
    <x v="258"/>
    <d v="2018-11-25T00:00:00"/>
    <x v="1"/>
    <x v="472"/>
    <x v="472"/>
    <x v="2"/>
    <s v="United States"/>
    <x v="221"/>
    <s v="New York"/>
    <n v="14304"/>
    <x v="3"/>
    <s v="OFF-BI-10000320"/>
    <x v="1"/>
    <x v="8"/>
    <s v="GBC Plastic Binding Combs"/>
    <n v="17.712"/>
    <n v="3"/>
    <n v="0.2"/>
    <n v="6.4206000000000012"/>
    <s v="Chuck Magee"/>
    <s v="No"/>
    <s v="2018 / 11"/>
  </r>
  <r>
    <n v="1477"/>
    <x v="703"/>
    <x v="498"/>
    <d v="2019-03-24T00:00:00"/>
    <x v="1"/>
    <x v="344"/>
    <x v="344"/>
    <x v="2"/>
    <s v="United States"/>
    <x v="20"/>
    <s v="New York"/>
    <n v="10024"/>
    <x v="3"/>
    <s v="OFF-LA-10003121"/>
    <x v="1"/>
    <x v="2"/>
    <s v="Avery 506"/>
    <n v="28.91"/>
    <n v="7"/>
    <n v="0"/>
    <n v="13.2986"/>
    <s v="Chuck Magee"/>
    <s v="No"/>
    <s v="2019 / 03"/>
  </r>
  <r>
    <n v="1478"/>
    <x v="704"/>
    <x v="373"/>
    <d v="2018-11-17T00:00:00"/>
    <x v="1"/>
    <x v="473"/>
    <x v="473"/>
    <x v="0"/>
    <s v="United States"/>
    <x v="222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s v="Cassandra Brandow"/>
    <s v="No"/>
    <s v="2018 / 11"/>
  </r>
  <r>
    <n v="1479"/>
    <x v="705"/>
    <x v="123"/>
    <d v="2019-11-20T00:00:00"/>
    <x v="2"/>
    <x v="44"/>
    <x v="44"/>
    <x v="0"/>
    <s v="United States"/>
    <x v="223"/>
    <s v="California"/>
    <n v="92683"/>
    <x v="1"/>
    <s v="TEC-PH-10000376"/>
    <x v="2"/>
    <x v="7"/>
    <s v="Square Credit Card Reader"/>
    <n v="31.968000000000004"/>
    <n v="4"/>
    <n v="0.2"/>
    <n v="2.3976000000000006"/>
    <s v="Anna Andreadi"/>
    <s v="No"/>
    <s v="2019 / 11"/>
  </r>
  <r>
    <n v="1480"/>
    <x v="706"/>
    <x v="499"/>
    <d v="2018-12-08T00:00:00"/>
    <x v="1"/>
    <x v="177"/>
    <x v="177"/>
    <x v="0"/>
    <s v="United States"/>
    <x v="8"/>
    <s v="California"/>
    <n v="94122"/>
    <x v="1"/>
    <s v="OFF-PA-10002262"/>
    <x v="1"/>
    <x v="10"/>
    <s v="Xerox 192"/>
    <n v="25.92"/>
    <n v="4"/>
    <n v="0"/>
    <n v="12.441600000000001"/>
    <s v="Anna Andreadi"/>
    <s v="Yes"/>
    <s v="2018 / 12"/>
  </r>
  <r>
    <n v="1481"/>
    <x v="706"/>
    <x v="499"/>
    <d v="2018-12-08T00:00:00"/>
    <x v="1"/>
    <x v="177"/>
    <x v="177"/>
    <x v="0"/>
    <s v="United States"/>
    <x v="8"/>
    <s v="California"/>
    <n v="94122"/>
    <x v="1"/>
    <s v="OFF-PA-10002464"/>
    <x v="1"/>
    <x v="10"/>
    <s v="HP Office Recycled Paper (20Lb. and 87 Bright)"/>
    <n v="40.46"/>
    <n v="7"/>
    <n v="0"/>
    <n v="19.825400000000002"/>
    <s v="Anna Andreadi"/>
    <s v="Yes"/>
    <s v="2018 / 12"/>
  </r>
  <r>
    <n v="1482"/>
    <x v="706"/>
    <x v="499"/>
    <d v="2018-12-08T00:00:00"/>
    <x v="1"/>
    <x v="177"/>
    <x v="177"/>
    <x v="0"/>
    <s v="United States"/>
    <x v="8"/>
    <s v="California"/>
    <n v="94122"/>
    <x v="1"/>
    <s v="OFF-ST-10002214"/>
    <x v="1"/>
    <x v="4"/>
    <s v="X-Rack File for Hanging Folders"/>
    <n v="33.869999999999997"/>
    <n v="3"/>
    <n v="0"/>
    <n v="8.8061999999999987"/>
    <s v="Anna Andreadi"/>
    <s v="Yes"/>
    <s v="2018 / 12"/>
  </r>
  <r>
    <n v="1483"/>
    <x v="707"/>
    <x v="326"/>
    <d v="2019-08-28T00:00:00"/>
    <x v="0"/>
    <x v="386"/>
    <x v="386"/>
    <x v="0"/>
    <s v="United States"/>
    <x v="25"/>
    <s v="Tennessee"/>
    <n v="38301"/>
    <x v="0"/>
    <s v="OFF-AR-10003560"/>
    <x v="1"/>
    <x v="6"/>
    <s v="Zebra Zazzle Fluorescent Highlighters"/>
    <n v="9.7280000000000015"/>
    <n v="2"/>
    <n v="0.2"/>
    <n v="1.702399999999999"/>
    <s v="Cassandra Brandow"/>
    <s v="No"/>
    <s v="2019 / 08"/>
  </r>
  <r>
    <n v="1484"/>
    <x v="707"/>
    <x v="326"/>
    <d v="2019-08-28T00:00:00"/>
    <x v="0"/>
    <x v="386"/>
    <x v="386"/>
    <x v="0"/>
    <s v="United States"/>
    <x v="25"/>
    <s v="Tennessee"/>
    <n v="38301"/>
    <x v="0"/>
    <s v="OFF-PA-10000130"/>
    <x v="1"/>
    <x v="10"/>
    <s v="Xerox 199"/>
    <n v="3.4240000000000004"/>
    <n v="1"/>
    <n v="0.2"/>
    <n v="1.0699999999999996"/>
    <s v="Cassandra Brandow"/>
    <s v="No"/>
    <s v="2019 / 08"/>
  </r>
  <r>
    <n v="1485"/>
    <x v="708"/>
    <x v="500"/>
    <d v="2018-10-18T00:00:00"/>
    <x v="1"/>
    <x v="291"/>
    <x v="291"/>
    <x v="1"/>
    <s v="United States"/>
    <x v="4"/>
    <s v="Washington"/>
    <n v="98115"/>
    <x v="1"/>
    <s v="TEC-AC-10000865"/>
    <x v="2"/>
    <x v="11"/>
    <s v="WD My Passport Ultra 500GB Portable External Hard Drive"/>
    <n v="177"/>
    <n v="3"/>
    <n v="0"/>
    <n v="30.089999999999982"/>
    <s v="Anna Andreadi"/>
    <s v="No"/>
    <s v="2018 / 10"/>
  </r>
  <r>
    <n v="1486"/>
    <x v="709"/>
    <x v="501"/>
    <d v="2016-12-03T00:00:00"/>
    <x v="1"/>
    <x v="474"/>
    <x v="474"/>
    <x v="0"/>
    <s v="United States"/>
    <x v="20"/>
    <s v="New York"/>
    <n v="10035"/>
    <x v="3"/>
    <s v="OFF-FA-10003021"/>
    <x v="1"/>
    <x v="13"/>
    <s v="Staples"/>
    <n v="3.76"/>
    <n v="2"/>
    <n v="0"/>
    <n v="1.3159999999999998"/>
    <s v="Chuck Magee"/>
    <s v="No"/>
    <s v="2016 / 11"/>
  </r>
  <r>
    <n v="1487"/>
    <x v="710"/>
    <x v="502"/>
    <d v="2017-11-07T00:00:00"/>
    <x v="1"/>
    <x v="475"/>
    <x v="475"/>
    <x v="2"/>
    <s v="United States"/>
    <x v="1"/>
    <s v="California"/>
    <n v="90008"/>
    <x v="1"/>
    <s v="TEC-PH-10003580"/>
    <x v="2"/>
    <x v="7"/>
    <s v="Cisco IP Phone 7961G-GE VoIP phone"/>
    <n v="1212.848"/>
    <n v="7"/>
    <n v="0.2"/>
    <n v="106.12420000000014"/>
    <s v="Anna Andreadi"/>
    <s v="No"/>
    <s v="2017 / 11"/>
  </r>
  <r>
    <n v="1488"/>
    <x v="710"/>
    <x v="502"/>
    <d v="2017-11-07T00:00:00"/>
    <x v="1"/>
    <x v="475"/>
    <x v="475"/>
    <x v="2"/>
    <s v="United States"/>
    <x v="1"/>
    <s v="California"/>
    <n v="90008"/>
    <x v="1"/>
    <s v="TEC-AC-10001109"/>
    <x v="2"/>
    <x v="11"/>
    <s v="Logitech Trackman Marble Mouse"/>
    <n v="89.97"/>
    <n v="3"/>
    <n v="0"/>
    <n v="37.787400000000005"/>
    <s v="Anna Andreadi"/>
    <s v="No"/>
    <s v="2017 / 11"/>
  </r>
  <r>
    <n v="1489"/>
    <x v="710"/>
    <x v="502"/>
    <d v="2017-11-07T00:00:00"/>
    <x v="1"/>
    <x v="475"/>
    <x v="475"/>
    <x v="2"/>
    <s v="United States"/>
    <x v="1"/>
    <s v="California"/>
    <n v="90008"/>
    <x v="1"/>
    <s v="FUR-FU-10003347"/>
    <x v="0"/>
    <x v="5"/>
    <s v="Coloredge Poster Frame"/>
    <n v="42.599999999999994"/>
    <n v="3"/>
    <n v="0"/>
    <n v="16.614000000000001"/>
    <s v="Anna Andreadi"/>
    <s v="No"/>
    <s v="2017 / 11"/>
  </r>
  <r>
    <n v="1490"/>
    <x v="711"/>
    <x v="503"/>
    <d v="2016-12-06T00:00:00"/>
    <x v="1"/>
    <x v="476"/>
    <x v="476"/>
    <x v="0"/>
    <s v="United States"/>
    <x v="10"/>
    <s v="Pennsylvania"/>
    <n v="19143"/>
    <x v="3"/>
    <s v="OFF-LA-10000452"/>
    <x v="1"/>
    <x v="2"/>
    <s v="Avery 488"/>
    <n v="5.04"/>
    <n v="2"/>
    <n v="0.2"/>
    <n v="1.764"/>
    <s v="Chuck Magee"/>
    <s v="No"/>
    <s v="2016 / 11"/>
  </r>
  <r>
    <n v="1491"/>
    <x v="712"/>
    <x v="504"/>
    <d v="2019-05-05T00:00:00"/>
    <x v="0"/>
    <x v="393"/>
    <x v="393"/>
    <x v="1"/>
    <s v="United States"/>
    <x v="20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s v="Chuck Magee"/>
    <s v="No"/>
    <s v="2019 / 04"/>
  </r>
  <r>
    <n v="1492"/>
    <x v="713"/>
    <x v="221"/>
    <d v="2019-11-28T00:00:00"/>
    <x v="1"/>
    <x v="477"/>
    <x v="477"/>
    <x v="1"/>
    <s v="United States"/>
    <x v="20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s v="No"/>
    <s v="2019 / 11"/>
  </r>
  <r>
    <n v="1493"/>
    <x v="713"/>
    <x v="221"/>
    <d v="2019-11-28T00:00:00"/>
    <x v="1"/>
    <x v="477"/>
    <x v="477"/>
    <x v="1"/>
    <s v="United States"/>
    <x v="20"/>
    <s v="New York"/>
    <n v="10035"/>
    <x v="3"/>
    <s v="FUR-CH-10000785"/>
    <x v="0"/>
    <x v="1"/>
    <s v="Global Ergonomic Managers Chair"/>
    <n v="977.29200000000003"/>
    <n v="6"/>
    <n v="0.1"/>
    <n v="173.74080000000001"/>
    <s v="Chuck Magee"/>
    <s v="No"/>
    <s v="2019 / 11"/>
  </r>
  <r>
    <n v="1494"/>
    <x v="714"/>
    <x v="505"/>
    <d v="2019-11-03T00:00:00"/>
    <x v="1"/>
    <x v="478"/>
    <x v="478"/>
    <x v="1"/>
    <s v="United States"/>
    <x v="137"/>
    <s v="Washington"/>
    <n v="98661"/>
    <x v="1"/>
    <s v="FUR-FU-10002885"/>
    <x v="0"/>
    <x v="5"/>
    <s v="Magna Visual Magnetic Picture Hangers"/>
    <n v="9.64"/>
    <n v="2"/>
    <n v="0"/>
    <n v="3.6632000000000007"/>
    <s v="Anna Andreadi"/>
    <s v="No"/>
    <s v="2019 / 10"/>
  </r>
  <r>
    <n v="1495"/>
    <x v="715"/>
    <x v="506"/>
    <d v="2016-12-19T00:00:00"/>
    <x v="0"/>
    <x v="167"/>
    <x v="167"/>
    <x v="0"/>
    <s v="United States"/>
    <x v="38"/>
    <s v="Georgia"/>
    <n v="31907"/>
    <x v="0"/>
    <s v="OFF-AR-10002952"/>
    <x v="1"/>
    <x v="6"/>
    <s v="Stanley Contemporary Battery Pencil Sharpeners"/>
    <n v="40.049999999999997"/>
    <n v="3"/>
    <n v="0"/>
    <n v="11.213999999999999"/>
    <s v="Cassandra Brandow"/>
    <s v="No"/>
    <s v="2016 / 12"/>
  </r>
  <r>
    <n v="1496"/>
    <x v="716"/>
    <x v="507"/>
    <d v="2019-09-08T00:00:00"/>
    <x v="1"/>
    <x v="479"/>
    <x v="479"/>
    <x v="0"/>
    <s v="United States"/>
    <x v="224"/>
    <s v="Texas"/>
    <n v="75019"/>
    <x v="2"/>
    <s v="OFF-AR-10003759"/>
    <x v="1"/>
    <x v="6"/>
    <s v="Crayola Anti Dust Chalk, 12/Pack"/>
    <n v="10.192000000000002"/>
    <n v="7"/>
    <n v="0.2"/>
    <n v="3.1849999999999992"/>
    <s v="Kelly Williams"/>
    <s v="No"/>
    <s v="2019 / 09"/>
  </r>
  <r>
    <n v="1497"/>
    <x v="716"/>
    <x v="507"/>
    <d v="2019-09-08T00:00:00"/>
    <x v="1"/>
    <x v="479"/>
    <x v="479"/>
    <x v="0"/>
    <s v="United States"/>
    <x v="224"/>
    <s v="Texas"/>
    <n v="75019"/>
    <x v="2"/>
    <s v="OFF-ST-10004950"/>
    <x v="1"/>
    <x v="4"/>
    <s v="Acco Perma 3000 Stacking Storage Drawers"/>
    <n v="16.784000000000002"/>
    <n v="1"/>
    <n v="0.2"/>
    <n v="-0.20980000000000043"/>
    <s v="Kelly Williams"/>
    <s v="No"/>
    <s v="2019 / 09"/>
  </r>
  <r>
    <n v="1498"/>
    <x v="716"/>
    <x v="507"/>
    <d v="2019-09-08T00:00:00"/>
    <x v="1"/>
    <x v="479"/>
    <x v="479"/>
    <x v="0"/>
    <s v="United States"/>
    <x v="224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s v="Kelly Williams"/>
    <s v="No"/>
    <s v="2019 / 09"/>
  </r>
  <r>
    <n v="1499"/>
    <x v="717"/>
    <x v="508"/>
    <d v="2018-10-20T00:00:00"/>
    <x v="2"/>
    <x v="71"/>
    <x v="71"/>
    <x v="2"/>
    <s v="United States"/>
    <x v="8"/>
    <s v="California"/>
    <n v="94122"/>
    <x v="1"/>
    <s v="OFF-BI-10003981"/>
    <x v="1"/>
    <x v="8"/>
    <s v="Avery Durable Plastic 1&quot; Binders"/>
    <n v="18.16"/>
    <n v="5"/>
    <n v="0.2"/>
    <n v="6.5830000000000011"/>
    <s v="Anna Andreadi"/>
    <s v="No"/>
    <s v="2018 / 10"/>
  </r>
  <r>
    <n v="1500"/>
    <x v="718"/>
    <x v="105"/>
    <d v="2019-11-18T00:00:00"/>
    <x v="1"/>
    <x v="159"/>
    <x v="159"/>
    <x v="0"/>
    <s v="United States"/>
    <x v="89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s v="Kelly Williams"/>
    <s v="No"/>
    <s v="2019 / 11"/>
  </r>
  <r>
    <n v="1501"/>
    <x v="718"/>
    <x v="105"/>
    <d v="2019-11-18T00:00:00"/>
    <x v="1"/>
    <x v="159"/>
    <x v="159"/>
    <x v="0"/>
    <s v="United States"/>
    <x v="89"/>
    <s v="Texas"/>
    <n v="78745"/>
    <x v="2"/>
    <s v="OFF-PA-10003823"/>
    <x v="1"/>
    <x v="10"/>
    <s v="Xerox 197"/>
    <n v="223.05600000000001"/>
    <n v="9"/>
    <n v="0.2"/>
    <n v="69.704999999999984"/>
    <s v="Kelly Williams"/>
    <s v="No"/>
    <s v="2019 / 11"/>
  </r>
  <r>
    <n v="1502"/>
    <x v="718"/>
    <x v="105"/>
    <d v="2019-11-18T00:00:00"/>
    <x v="1"/>
    <x v="159"/>
    <x v="159"/>
    <x v="0"/>
    <s v="United States"/>
    <x v="89"/>
    <s v="Texas"/>
    <n v="78745"/>
    <x v="2"/>
    <s v="OFF-ST-10003716"/>
    <x v="1"/>
    <x v="4"/>
    <s v="Tennsco Double-Tier Lockers"/>
    <n v="540.048"/>
    <n v="3"/>
    <n v="0.2"/>
    <n v="-47.254199999999997"/>
    <s v="Kelly Williams"/>
    <s v="No"/>
    <s v="2019 / 11"/>
  </r>
  <r>
    <n v="1503"/>
    <x v="719"/>
    <x v="390"/>
    <d v="2018-12-01T00:00:00"/>
    <x v="1"/>
    <x v="401"/>
    <x v="401"/>
    <x v="2"/>
    <s v="United States"/>
    <x v="1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s v="No"/>
    <s v="2018 / 11"/>
  </r>
  <r>
    <n v="1504"/>
    <x v="719"/>
    <x v="390"/>
    <d v="2018-12-01T00:00:00"/>
    <x v="1"/>
    <x v="401"/>
    <x v="401"/>
    <x v="2"/>
    <s v="United States"/>
    <x v="1"/>
    <s v="California"/>
    <n v="90045"/>
    <x v="1"/>
    <s v="FUR-FU-10000010"/>
    <x v="0"/>
    <x v="5"/>
    <s v="DAX Value U-Channel Document Frames, Easel Back"/>
    <n v="9.94"/>
    <n v="2"/>
    <n v="0"/>
    <n v="3.0813999999999995"/>
    <s v="Anna Andreadi"/>
    <s v="No"/>
    <s v="2018 / 11"/>
  </r>
  <r>
    <n v="1505"/>
    <x v="720"/>
    <x v="509"/>
    <d v="2017-08-07T00:00:00"/>
    <x v="1"/>
    <x v="480"/>
    <x v="480"/>
    <x v="2"/>
    <s v="United States"/>
    <x v="1"/>
    <s v="California"/>
    <n v="90004"/>
    <x v="1"/>
    <s v="OFF-AR-10001868"/>
    <x v="1"/>
    <x v="6"/>
    <s v="Prang Dustless Chalk Sticks"/>
    <n v="6.72"/>
    <n v="4"/>
    <n v="0"/>
    <n v="3.36"/>
    <s v="Anna Andreadi"/>
    <s v="No"/>
    <s v="2017 / 08"/>
  </r>
  <r>
    <n v="1506"/>
    <x v="720"/>
    <x v="509"/>
    <d v="2017-08-07T00:00:00"/>
    <x v="1"/>
    <x v="480"/>
    <x v="480"/>
    <x v="2"/>
    <s v="United States"/>
    <x v="1"/>
    <s v="California"/>
    <n v="90004"/>
    <x v="1"/>
    <s v="FUR-TA-10003715"/>
    <x v="0"/>
    <x v="3"/>
    <s v="Hon 2111 Invitation Series Corner Table"/>
    <n v="1004.9760000000001"/>
    <n v="6"/>
    <n v="0.2"/>
    <n v="-175.87080000000009"/>
    <s v="Anna Andreadi"/>
    <s v="No"/>
    <s v="2017 / 08"/>
  </r>
  <r>
    <n v="1507"/>
    <x v="721"/>
    <x v="165"/>
    <d v="2019-12-29T00:00:00"/>
    <x v="1"/>
    <x v="481"/>
    <x v="481"/>
    <x v="0"/>
    <s v="United States"/>
    <x v="20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s v="Chuck Magee"/>
    <s v="No"/>
    <s v="2019 / 12"/>
  </r>
  <r>
    <n v="1508"/>
    <x v="722"/>
    <x v="42"/>
    <d v="2018-09-23T00:00:00"/>
    <x v="1"/>
    <x v="473"/>
    <x v="473"/>
    <x v="0"/>
    <s v="United States"/>
    <x v="38"/>
    <s v="Georgia"/>
    <n v="31907"/>
    <x v="0"/>
    <s v="TEC-MA-10004458"/>
    <x v="2"/>
    <x v="15"/>
    <s v="Lexmark X 9575 Professional All-in-One Color Printer"/>
    <n v="396"/>
    <n v="4"/>
    <n v="0"/>
    <n v="190.07999999999998"/>
    <s v="Cassandra Brandow"/>
    <s v="No"/>
    <s v="2018 / 09"/>
  </r>
  <r>
    <n v="1509"/>
    <x v="723"/>
    <x v="389"/>
    <d v="2019-12-10T00:00:00"/>
    <x v="3"/>
    <x v="60"/>
    <x v="60"/>
    <x v="2"/>
    <s v="United States"/>
    <x v="155"/>
    <s v="Nebraska"/>
    <n v="68104"/>
    <x v="2"/>
    <s v="OFF-BI-10004965"/>
    <x v="1"/>
    <x v="8"/>
    <s v="Ibico Covers for Plastic or Wire Binding Elements"/>
    <n v="34.5"/>
    <n v="3"/>
    <n v="0"/>
    <n v="15.524999999999999"/>
    <s v="Kelly Williams"/>
    <s v="Yes"/>
    <s v="2019 / 12"/>
  </r>
  <r>
    <n v="1510"/>
    <x v="724"/>
    <x v="510"/>
    <d v="2019-09-15T00:00:00"/>
    <x v="2"/>
    <x v="341"/>
    <x v="341"/>
    <x v="0"/>
    <s v="United States"/>
    <x v="1"/>
    <s v="California"/>
    <n v="90036"/>
    <x v="1"/>
    <s v="FUR-FU-10004270"/>
    <x v="0"/>
    <x v="5"/>
    <s v="Eldon Image Series Desk Accessories, Burgundy"/>
    <n v="8.36"/>
    <n v="2"/>
    <n v="0"/>
    <n v="3.0095999999999998"/>
    <s v="Anna Andreadi"/>
    <s v="No"/>
    <s v="2019 / 09"/>
  </r>
  <r>
    <n v="1511"/>
    <x v="725"/>
    <x v="92"/>
    <d v="2019-07-01T00:00:00"/>
    <x v="1"/>
    <x v="468"/>
    <x v="468"/>
    <x v="1"/>
    <s v="United States"/>
    <x v="225"/>
    <s v="California"/>
    <n v="91767"/>
    <x v="1"/>
    <s v="OFF-AR-10002135"/>
    <x v="1"/>
    <x v="6"/>
    <s v="Boston Heavy-Duty Trimline Electric Pencil Sharpeners"/>
    <n v="385.6"/>
    <n v="8"/>
    <n v="0"/>
    <n v="111.82399999999996"/>
    <s v="Anna Andreadi"/>
    <s v="No"/>
    <s v="2019 / 06"/>
  </r>
  <r>
    <n v="1512"/>
    <x v="725"/>
    <x v="92"/>
    <d v="2019-07-01T00:00:00"/>
    <x v="1"/>
    <x v="468"/>
    <x v="468"/>
    <x v="1"/>
    <s v="United States"/>
    <x v="225"/>
    <s v="California"/>
    <n v="91767"/>
    <x v="1"/>
    <s v="OFF-AR-10003514"/>
    <x v="1"/>
    <x v="6"/>
    <s v="4009 Highlighters by Sanford"/>
    <n v="35.82"/>
    <n v="9"/>
    <n v="0"/>
    <n v="11.820599999999997"/>
    <s v="Anna Andreadi"/>
    <s v="No"/>
    <s v="2019 / 06"/>
  </r>
  <r>
    <n v="1513"/>
    <x v="726"/>
    <x v="238"/>
    <d v="2019-08-22T00:00:00"/>
    <x v="1"/>
    <x v="154"/>
    <x v="154"/>
    <x v="0"/>
    <s v="United States"/>
    <x v="61"/>
    <s v="Texas"/>
    <n v="75220"/>
    <x v="2"/>
    <s v="OFF-ST-10002276"/>
    <x v="1"/>
    <x v="4"/>
    <s v="Safco Steel Mobile File Cart"/>
    <n v="200.06400000000002"/>
    <n v="3"/>
    <n v="0.2"/>
    <n v="12.504000000000005"/>
    <s v="Kelly Williams"/>
    <s v="No"/>
    <s v="2019 / 08"/>
  </r>
  <r>
    <n v="1514"/>
    <x v="726"/>
    <x v="238"/>
    <d v="2019-08-22T00:00:00"/>
    <x v="1"/>
    <x v="154"/>
    <x v="154"/>
    <x v="0"/>
    <s v="United States"/>
    <x v="61"/>
    <s v="Texas"/>
    <n v="75220"/>
    <x v="2"/>
    <s v="OFF-BI-10001098"/>
    <x v="1"/>
    <x v="8"/>
    <s v="Acco D-Ring Binder w/DublLock"/>
    <n v="21.379999999999995"/>
    <n v="5"/>
    <n v="0.8"/>
    <n v="-33.139000000000003"/>
    <s v="Kelly Williams"/>
    <s v="No"/>
    <s v="2019 / 08"/>
  </r>
  <r>
    <n v="1515"/>
    <x v="726"/>
    <x v="238"/>
    <d v="2019-08-22T00:00:00"/>
    <x v="1"/>
    <x v="154"/>
    <x v="154"/>
    <x v="0"/>
    <s v="United States"/>
    <x v="61"/>
    <s v="Texas"/>
    <n v="75220"/>
    <x v="2"/>
    <s v="OFF-BI-10001636"/>
    <x v="1"/>
    <x v="8"/>
    <s v="Ibico Plastic and Wire Spiral Binding Combs"/>
    <n v="6.743999999999998"/>
    <n v="4"/>
    <n v="0.8"/>
    <n v="-11.4648"/>
    <s v="Kelly Williams"/>
    <s v="No"/>
    <s v="2019 / 08"/>
  </r>
  <r>
    <n v="1516"/>
    <x v="727"/>
    <x v="157"/>
    <d v="2019-12-17T00:00:00"/>
    <x v="1"/>
    <x v="482"/>
    <x v="482"/>
    <x v="0"/>
    <s v="United States"/>
    <x v="10"/>
    <s v="Pennsylvania"/>
    <n v="19120"/>
    <x v="3"/>
    <s v="FUR-CH-10002961"/>
    <x v="0"/>
    <x v="1"/>
    <s v="Leather Task Chair, Black"/>
    <n v="63.686"/>
    <n v="1"/>
    <n v="0.3"/>
    <n v="-9.0980000000000025"/>
    <s v="Chuck Magee"/>
    <s v="No"/>
    <s v="2019 / 12"/>
  </r>
  <r>
    <n v="1517"/>
    <x v="728"/>
    <x v="389"/>
    <d v="2019-12-14T00:00:00"/>
    <x v="0"/>
    <x v="266"/>
    <x v="266"/>
    <x v="0"/>
    <s v="United States"/>
    <x v="226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s v="Anna Andreadi"/>
    <s v="No"/>
    <s v="2019 / 12"/>
  </r>
  <r>
    <n v="1518"/>
    <x v="729"/>
    <x v="511"/>
    <d v="2016-02-06T00:00:00"/>
    <x v="0"/>
    <x v="483"/>
    <x v="483"/>
    <x v="0"/>
    <s v="United States"/>
    <x v="4"/>
    <s v="Washington"/>
    <n v="98105"/>
    <x v="1"/>
    <s v="OFF-BI-10004593"/>
    <x v="1"/>
    <x v="8"/>
    <s v="Ibico Laser Imprintable Binding System Covers"/>
    <n v="83.84"/>
    <n v="2"/>
    <n v="0.2"/>
    <n v="27.247999999999998"/>
    <s v="Anna Andreadi"/>
    <s v="No"/>
    <s v="2016 / 02"/>
  </r>
  <r>
    <n v="1519"/>
    <x v="729"/>
    <x v="511"/>
    <d v="2016-02-06T00:00:00"/>
    <x v="0"/>
    <x v="483"/>
    <x v="483"/>
    <x v="0"/>
    <s v="United States"/>
    <x v="4"/>
    <s v="Washington"/>
    <n v="98105"/>
    <x v="1"/>
    <s v="OFF-BI-10002827"/>
    <x v="1"/>
    <x v="8"/>
    <s v="Avery Durable Poly Binders"/>
    <n v="13.272000000000002"/>
    <n v="3"/>
    <n v="0.2"/>
    <n v="4.3133999999999997"/>
    <s v="Anna Andreadi"/>
    <s v="No"/>
    <s v="2016 / 02"/>
  </r>
  <r>
    <n v="1520"/>
    <x v="730"/>
    <x v="512"/>
    <d v="2019-02-14T00:00:00"/>
    <x v="0"/>
    <x v="100"/>
    <x v="100"/>
    <x v="1"/>
    <s v="United States"/>
    <x v="8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s v="No"/>
    <s v="2019 / 02"/>
  </r>
  <r>
    <n v="1521"/>
    <x v="731"/>
    <x v="513"/>
    <d v="2019-04-21T00:00:00"/>
    <x v="1"/>
    <x v="484"/>
    <x v="484"/>
    <x v="2"/>
    <s v="United States"/>
    <x v="22"/>
    <s v="Illinois"/>
    <n v="60610"/>
    <x v="2"/>
    <s v="OFF-AR-10001419"/>
    <x v="1"/>
    <x v="6"/>
    <s v="Newell 325"/>
    <n v="16.520000000000003"/>
    <n v="5"/>
    <n v="0.2"/>
    <n v="2.0649999999999986"/>
    <s v="Kelly Williams"/>
    <s v="No"/>
    <s v="2019 / 04"/>
  </r>
  <r>
    <n v="1522"/>
    <x v="732"/>
    <x v="401"/>
    <d v="2017-12-11T00:00:00"/>
    <x v="1"/>
    <x v="485"/>
    <x v="485"/>
    <x v="0"/>
    <s v="United States"/>
    <x v="93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s v="Anna Andreadi"/>
    <s v="No"/>
    <s v="2017 / 12"/>
  </r>
  <r>
    <n v="1523"/>
    <x v="732"/>
    <x v="401"/>
    <d v="2017-12-11T00:00:00"/>
    <x v="1"/>
    <x v="485"/>
    <x v="485"/>
    <x v="0"/>
    <s v="United States"/>
    <x v="93"/>
    <s v="Arizona"/>
    <n v="85705"/>
    <x v="1"/>
    <s v="OFF-PA-10002586"/>
    <x v="1"/>
    <x v="10"/>
    <s v="Xerox 1970"/>
    <n v="19.920000000000002"/>
    <n v="5"/>
    <n v="0.2"/>
    <n v="6.7230000000000008"/>
    <s v="Anna Andreadi"/>
    <s v="No"/>
    <s v="2017 / 12"/>
  </r>
  <r>
    <n v="1524"/>
    <x v="732"/>
    <x v="401"/>
    <d v="2017-12-11T00:00:00"/>
    <x v="1"/>
    <x v="485"/>
    <x v="485"/>
    <x v="0"/>
    <s v="United States"/>
    <x v="93"/>
    <s v="Arizona"/>
    <n v="85705"/>
    <x v="1"/>
    <s v="OFF-PA-10003039"/>
    <x v="1"/>
    <x v="10"/>
    <s v="Xerox 1960"/>
    <n v="198.27200000000002"/>
    <n v="8"/>
    <n v="0.2"/>
    <n v="61.959999999999987"/>
    <s v="Anna Andreadi"/>
    <s v="No"/>
    <s v="2017 / 12"/>
  </r>
  <r>
    <n v="1525"/>
    <x v="732"/>
    <x v="401"/>
    <d v="2017-12-11T00:00:00"/>
    <x v="1"/>
    <x v="485"/>
    <x v="485"/>
    <x v="0"/>
    <s v="United States"/>
    <x v="93"/>
    <s v="Arizona"/>
    <n v="85705"/>
    <x v="1"/>
    <s v="OFF-ST-10004804"/>
    <x v="1"/>
    <x v="4"/>
    <s v="Belkin 19&quot; Vented Equipment Shelf, Black"/>
    <n v="247.10399999999998"/>
    <n v="6"/>
    <n v="0.2"/>
    <n v="-58.68719999999999"/>
    <s v="Anna Andreadi"/>
    <s v="No"/>
    <s v="2017 / 12"/>
  </r>
  <r>
    <n v="1526"/>
    <x v="732"/>
    <x v="401"/>
    <d v="2017-12-11T00:00:00"/>
    <x v="1"/>
    <x v="485"/>
    <x v="485"/>
    <x v="0"/>
    <s v="United States"/>
    <x v="93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s v="Anna Andreadi"/>
    <s v="No"/>
    <s v="2017 / 12"/>
  </r>
  <r>
    <n v="1527"/>
    <x v="733"/>
    <x v="405"/>
    <d v="2018-07-27T00:00:00"/>
    <x v="1"/>
    <x v="170"/>
    <x v="170"/>
    <x v="0"/>
    <s v="United States"/>
    <x v="227"/>
    <s v="Pennsylvania"/>
    <n v="18103"/>
    <x v="3"/>
    <s v="OFF-AR-10002221"/>
    <x v="1"/>
    <x v="6"/>
    <s v="12 Colored Short Pencils"/>
    <n v="4.16"/>
    <n v="2"/>
    <n v="0.2"/>
    <n v="0.36400000000000032"/>
    <s v="Chuck Magee"/>
    <s v="No"/>
    <s v="2018 / 07"/>
  </r>
  <r>
    <n v="1528"/>
    <x v="733"/>
    <x v="405"/>
    <d v="2018-07-27T00:00:00"/>
    <x v="1"/>
    <x v="170"/>
    <x v="170"/>
    <x v="0"/>
    <s v="United States"/>
    <x v="227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s v="Chuck Magee"/>
    <s v="No"/>
    <s v="2018 / 07"/>
  </r>
  <r>
    <n v="1529"/>
    <x v="734"/>
    <x v="209"/>
    <d v="2017-11-10T00:00:00"/>
    <x v="0"/>
    <x v="305"/>
    <x v="305"/>
    <x v="1"/>
    <s v="United States"/>
    <x v="46"/>
    <s v="Delaware"/>
    <n v="19711"/>
    <x v="3"/>
    <s v="OFF-FA-10004968"/>
    <x v="1"/>
    <x v="13"/>
    <s v="Rubber Band Ball"/>
    <n v="26.18"/>
    <n v="7"/>
    <n v="0"/>
    <n v="0.5236000000000014"/>
    <s v="Chuck Magee"/>
    <s v="No"/>
    <s v="2017 / 11"/>
  </r>
  <r>
    <n v="1530"/>
    <x v="734"/>
    <x v="209"/>
    <d v="2017-11-10T00:00:00"/>
    <x v="0"/>
    <x v="305"/>
    <x v="305"/>
    <x v="1"/>
    <s v="United States"/>
    <x v="46"/>
    <s v="Delaware"/>
    <n v="19711"/>
    <x v="3"/>
    <s v="OFF-PA-10001274"/>
    <x v="1"/>
    <x v="10"/>
    <s v="Loose Memo Sheets"/>
    <n v="7.3"/>
    <n v="2"/>
    <n v="0"/>
    <n v="3.4309999999999996"/>
    <s v="Chuck Magee"/>
    <s v="No"/>
    <s v="2017 / 11"/>
  </r>
  <r>
    <n v="1531"/>
    <x v="735"/>
    <x v="514"/>
    <d v="2017-03-31T00:00:00"/>
    <x v="1"/>
    <x v="296"/>
    <x v="296"/>
    <x v="1"/>
    <s v="United States"/>
    <x v="100"/>
    <s v="Florida"/>
    <n v="33142"/>
    <x v="0"/>
    <s v="OFF-PA-10001125"/>
    <x v="1"/>
    <x v="10"/>
    <s v="Xerox 1988"/>
    <n v="74.352000000000004"/>
    <n v="3"/>
    <n v="0.2"/>
    <n v="23.234999999999992"/>
    <s v="Cassandra Brandow"/>
    <s v="No"/>
    <s v="2017 / 03"/>
  </r>
  <r>
    <n v="1532"/>
    <x v="736"/>
    <x v="515"/>
    <d v="2019-09-05T00:00:00"/>
    <x v="1"/>
    <x v="223"/>
    <x v="223"/>
    <x v="0"/>
    <s v="United States"/>
    <x v="228"/>
    <s v="Arizona"/>
    <n v="85281"/>
    <x v="1"/>
    <s v="OFF-ST-10000344"/>
    <x v="1"/>
    <x v="4"/>
    <s v="Neat Ideas Personal Hanging Folder Files, Black"/>
    <n v="10.744"/>
    <n v="1"/>
    <n v="0.2"/>
    <n v="0.80579999999999963"/>
    <s v="Anna Andreadi"/>
    <s v="No"/>
    <s v="2019 / 08"/>
  </r>
  <r>
    <n v="1533"/>
    <x v="736"/>
    <x v="515"/>
    <d v="2019-09-05T00:00:00"/>
    <x v="1"/>
    <x v="223"/>
    <x v="223"/>
    <x v="0"/>
    <s v="United States"/>
    <x v="228"/>
    <s v="Arizona"/>
    <n v="85281"/>
    <x v="1"/>
    <s v="OFF-FA-10000585"/>
    <x v="1"/>
    <x v="13"/>
    <s v="OIC Bulk Pack Metal Binder Clips"/>
    <n v="8.3760000000000012"/>
    <n v="3"/>
    <n v="0.2"/>
    <n v="2.7222"/>
    <s v="Anna Andreadi"/>
    <s v="No"/>
    <s v="2019 / 08"/>
  </r>
  <r>
    <n v="1534"/>
    <x v="737"/>
    <x v="429"/>
    <d v="2018-12-08T00:00:00"/>
    <x v="1"/>
    <x v="225"/>
    <x v="225"/>
    <x v="1"/>
    <s v="United States"/>
    <x v="20"/>
    <s v="New York"/>
    <n v="10035"/>
    <x v="3"/>
    <s v="OFF-ST-10003324"/>
    <x v="1"/>
    <x v="4"/>
    <s v="Belkin OmniView SE Rackmount Kit"/>
    <n v="212.88"/>
    <n v="6"/>
    <n v="0"/>
    <n v="0"/>
    <s v="Chuck Magee"/>
    <s v="No"/>
    <s v="2018 / 12"/>
  </r>
  <r>
    <n v="1535"/>
    <x v="738"/>
    <x v="516"/>
    <d v="2019-02-14T00:00:00"/>
    <x v="1"/>
    <x v="486"/>
    <x v="486"/>
    <x v="2"/>
    <s v="United States"/>
    <x v="229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s v="Anna Andreadi"/>
    <s v="No"/>
    <s v="2019 / 02"/>
  </r>
  <r>
    <n v="1536"/>
    <x v="739"/>
    <x v="517"/>
    <d v="2018-11-02T00:00:00"/>
    <x v="1"/>
    <x v="487"/>
    <x v="487"/>
    <x v="1"/>
    <s v="United States"/>
    <x v="230"/>
    <s v="New Jersey"/>
    <n v="8302"/>
    <x v="3"/>
    <s v="OFF-ST-10000419"/>
    <x v="1"/>
    <x v="4"/>
    <s v="Rogers Jumbo File, Granite"/>
    <n v="40.74"/>
    <n v="3"/>
    <n v="0"/>
    <n v="0.4073999999999991"/>
    <s v="Chuck Magee"/>
    <s v="No"/>
    <s v="2018 / 10"/>
  </r>
  <r>
    <n v="1537"/>
    <x v="739"/>
    <x v="517"/>
    <d v="2018-11-02T00:00:00"/>
    <x v="1"/>
    <x v="487"/>
    <x v="487"/>
    <x v="1"/>
    <s v="United States"/>
    <x v="230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s v="Chuck Magee"/>
    <s v="No"/>
    <s v="2018 / 10"/>
  </r>
  <r>
    <n v="1538"/>
    <x v="740"/>
    <x v="175"/>
    <d v="2019-09-17T00:00:00"/>
    <x v="0"/>
    <x v="488"/>
    <x v="488"/>
    <x v="0"/>
    <s v="United States"/>
    <x v="231"/>
    <s v="Massachusetts"/>
    <n v="2149"/>
    <x v="3"/>
    <s v="TEC-PH-10000439"/>
    <x v="2"/>
    <x v="7"/>
    <s v="GE DSL Phone Line Filter"/>
    <n v="39.99"/>
    <n v="1"/>
    <n v="0"/>
    <n v="11.597099999999998"/>
    <s v="Chuck Magee"/>
    <s v="No"/>
    <s v="2019 / 09"/>
  </r>
  <r>
    <n v="1539"/>
    <x v="740"/>
    <x v="175"/>
    <d v="2019-09-17T00:00:00"/>
    <x v="0"/>
    <x v="488"/>
    <x v="488"/>
    <x v="0"/>
    <s v="United States"/>
    <x v="231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s v="Chuck Magee"/>
    <s v="No"/>
    <s v="2019 / 09"/>
  </r>
  <r>
    <n v="1540"/>
    <x v="740"/>
    <x v="175"/>
    <d v="2019-09-17T00:00:00"/>
    <x v="0"/>
    <x v="488"/>
    <x v="488"/>
    <x v="0"/>
    <s v="United States"/>
    <x v="231"/>
    <s v="Massachusetts"/>
    <n v="2149"/>
    <x v="3"/>
    <s v="FUR-BO-10002545"/>
    <x v="0"/>
    <x v="0"/>
    <s v="Atlantic Metals Mobile 3-Shelf Bookcases, Custom Colors"/>
    <n v="782.94"/>
    <n v="3"/>
    <n v="0"/>
    <n v="203.56440000000003"/>
    <s v="Chuck Magee"/>
    <s v="No"/>
    <s v="2019 / 09"/>
  </r>
  <r>
    <n v="1541"/>
    <x v="740"/>
    <x v="175"/>
    <d v="2019-09-17T00:00:00"/>
    <x v="0"/>
    <x v="488"/>
    <x v="488"/>
    <x v="0"/>
    <s v="United States"/>
    <x v="231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s v="Chuck Magee"/>
    <s v="No"/>
    <s v="2019 / 09"/>
  </r>
  <r>
    <n v="1542"/>
    <x v="741"/>
    <x v="518"/>
    <d v="2016-03-16T00:00:00"/>
    <x v="0"/>
    <x v="237"/>
    <x v="237"/>
    <x v="0"/>
    <s v="United States"/>
    <x v="38"/>
    <s v="Ohio"/>
    <n v="43229"/>
    <x v="3"/>
    <s v="FUR-FU-10003981"/>
    <x v="0"/>
    <x v="5"/>
    <s v="Eldon Wave Desk Accessories"/>
    <n v="8.32"/>
    <n v="5"/>
    <n v="0.2"/>
    <n v="2.2880000000000003"/>
    <s v="Chuck Magee"/>
    <s v="No"/>
    <s v="2016 / 03"/>
  </r>
  <r>
    <n v="1543"/>
    <x v="741"/>
    <x v="518"/>
    <d v="2016-03-16T00:00:00"/>
    <x v="0"/>
    <x v="237"/>
    <x v="237"/>
    <x v="0"/>
    <s v="United States"/>
    <x v="38"/>
    <s v="Ohio"/>
    <n v="43229"/>
    <x v="3"/>
    <s v="OFF-FA-10001561"/>
    <x v="1"/>
    <x v="13"/>
    <s v="Stockwell Push Pins"/>
    <n v="10.464000000000002"/>
    <n v="6"/>
    <n v="0.2"/>
    <n v="1.7003999999999992"/>
    <s v="Chuck Magee"/>
    <s v="No"/>
    <s v="2016 / 03"/>
  </r>
  <r>
    <n v="1544"/>
    <x v="742"/>
    <x v="519"/>
    <d v="2016-02-08T00:00:00"/>
    <x v="1"/>
    <x v="489"/>
    <x v="489"/>
    <x v="2"/>
    <s v="United States"/>
    <x v="70"/>
    <s v="California"/>
    <n v="92024"/>
    <x v="1"/>
    <s v="OFF-BI-10004230"/>
    <x v="1"/>
    <x v="8"/>
    <s v="GBC Recycled Grain Textured Covers"/>
    <n v="82.896000000000001"/>
    <n v="3"/>
    <n v="0.2"/>
    <n v="29.0136"/>
    <s v="Anna Andreadi"/>
    <s v="No"/>
    <s v="2016 / 02"/>
  </r>
  <r>
    <n v="1545"/>
    <x v="742"/>
    <x v="519"/>
    <d v="2016-02-08T00:00:00"/>
    <x v="1"/>
    <x v="489"/>
    <x v="489"/>
    <x v="2"/>
    <s v="United States"/>
    <x v="70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s v="Anna Andreadi"/>
    <s v="No"/>
    <s v="2016 / 02"/>
  </r>
  <r>
    <n v="1546"/>
    <x v="743"/>
    <x v="520"/>
    <d v="2017-01-04T00:00:00"/>
    <x v="0"/>
    <x v="331"/>
    <x v="331"/>
    <x v="1"/>
    <s v="United States"/>
    <x v="232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s v="Chuck Magee"/>
    <s v="No"/>
    <s v="2016 / 12"/>
  </r>
  <r>
    <n v="1547"/>
    <x v="744"/>
    <x v="521"/>
    <d v="2017-11-27T00:00:00"/>
    <x v="1"/>
    <x v="146"/>
    <x v="146"/>
    <x v="1"/>
    <s v="United States"/>
    <x v="52"/>
    <s v="Texas"/>
    <n v="78207"/>
    <x v="2"/>
    <s v="OFF-PA-10000994"/>
    <x v="1"/>
    <x v="10"/>
    <s v="Xerox 1915"/>
    <n v="335.52"/>
    <n v="4"/>
    <n v="0.2"/>
    <n v="117.43199999999999"/>
    <s v="Kelly Williams"/>
    <s v="No"/>
    <s v="2017 / 11"/>
  </r>
  <r>
    <n v="1548"/>
    <x v="744"/>
    <x v="521"/>
    <d v="2017-11-27T00:00:00"/>
    <x v="1"/>
    <x v="146"/>
    <x v="146"/>
    <x v="1"/>
    <s v="United States"/>
    <x v="52"/>
    <s v="Texas"/>
    <n v="78207"/>
    <x v="2"/>
    <s v="OFF-BI-10002867"/>
    <x v="1"/>
    <x v="8"/>
    <s v="GBC Recycled Regency Composition Covers"/>
    <n v="23.911999999999995"/>
    <n v="2"/>
    <n v="0.8"/>
    <n v="-40.650400000000019"/>
    <s v="Kelly Williams"/>
    <s v="No"/>
    <s v="2017 / 11"/>
  </r>
  <r>
    <n v="1549"/>
    <x v="744"/>
    <x v="521"/>
    <d v="2017-11-27T00:00:00"/>
    <x v="1"/>
    <x v="146"/>
    <x v="146"/>
    <x v="1"/>
    <s v="United States"/>
    <x v="52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s v="Kelly Williams"/>
    <s v="No"/>
    <s v="2017 / 11"/>
  </r>
  <r>
    <n v="1550"/>
    <x v="745"/>
    <x v="522"/>
    <d v="2016-07-08T00:00:00"/>
    <x v="2"/>
    <x v="212"/>
    <x v="212"/>
    <x v="0"/>
    <s v="United States"/>
    <x v="20"/>
    <s v="New York"/>
    <n v="10011"/>
    <x v="3"/>
    <s v="TEC-CO-10001046"/>
    <x v="2"/>
    <x v="16"/>
    <s v="Canon Imageclass D680 Copier / Fax"/>
    <n v="559.99200000000008"/>
    <n v="1"/>
    <n v="0.2"/>
    <n v="174.99749999999997"/>
    <s v="Chuck Magee"/>
    <s v="No"/>
    <s v="2016 / 07"/>
  </r>
  <r>
    <n v="1551"/>
    <x v="746"/>
    <x v="38"/>
    <d v="2019-11-18T00:00:00"/>
    <x v="0"/>
    <x v="467"/>
    <x v="467"/>
    <x v="2"/>
    <s v="United States"/>
    <x v="12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s v="No"/>
    <s v="2019 / 11"/>
  </r>
  <r>
    <n v="1552"/>
    <x v="747"/>
    <x v="26"/>
    <d v="2018-06-22T00:00:00"/>
    <x v="1"/>
    <x v="490"/>
    <x v="490"/>
    <x v="0"/>
    <s v="United States"/>
    <x v="70"/>
    <s v="California"/>
    <n v="92024"/>
    <x v="1"/>
    <s v="OFF-PA-10000806"/>
    <x v="1"/>
    <x v="10"/>
    <s v="Xerox 1934"/>
    <n v="111.96"/>
    <n v="2"/>
    <n v="0"/>
    <n v="54.860399999999998"/>
    <s v="Anna Andreadi"/>
    <s v="Yes"/>
    <s v="2018 / 06"/>
  </r>
  <r>
    <n v="1553"/>
    <x v="748"/>
    <x v="523"/>
    <d v="2016-05-05T00:00:00"/>
    <x v="2"/>
    <x v="185"/>
    <x v="185"/>
    <x v="2"/>
    <s v="United States"/>
    <x v="233"/>
    <s v="Wisconsin"/>
    <n v="54915"/>
    <x v="2"/>
    <s v="OFF-LA-10002195"/>
    <x v="1"/>
    <x v="2"/>
    <s v="Avery 481"/>
    <n v="21.560000000000002"/>
    <n v="7"/>
    <n v="0"/>
    <n v="10.348799999999999"/>
    <s v="Kelly Williams"/>
    <s v="No"/>
    <s v="2016 / 05"/>
  </r>
  <r>
    <n v="1554"/>
    <x v="749"/>
    <x v="524"/>
    <d v="2019-10-21T00:00:00"/>
    <x v="1"/>
    <x v="491"/>
    <x v="491"/>
    <x v="0"/>
    <s v="United States"/>
    <x v="102"/>
    <s v="Kentucky"/>
    <n v="40475"/>
    <x v="0"/>
    <s v="OFF-BI-10003719"/>
    <x v="1"/>
    <x v="8"/>
    <s v="Large Capacity Hanging Post Binders"/>
    <n v="124.75"/>
    <n v="5"/>
    <n v="0"/>
    <n v="57.384999999999991"/>
    <s v="Cassandra Brandow"/>
    <s v="No"/>
    <s v="2019 / 10"/>
  </r>
  <r>
    <n v="1555"/>
    <x v="750"/>
    <x v="525"/>
    <d v="2017-02-13T00:00:00"/>
    <x v="1"/>
    <x v="100"/>
    <x v="100"/>
    <x v="1"/>
    <s v="United States"/>
    <x v="234"/>
    <s v="Washington"/>
    <n v="98006"/>
    <x v="1"/>
    <s v="OFF-AR-10001315"/>
    <x v="1"/>
    <x v="6"/>
    <s v="Newell 310"/>
    <n v="5.28"/>
    <n v="3"/>
    <n v="0"/>
    <n v="1.5311999999999999"/>
    <s v="Anna Andreadi"/>
    <s v="No"/>
    <s v="2017 / 02"/>
  </r>
  <r>
    <n v="1556"/>
    <x v="751"/>
    <x v="507"/>
    <d v="2019-09-08T00:00:00"/>
    <x v="1"/>
    <x v="492"/>
    <x v="492"/>
    <x v="0"/>
    <s v="United States"/>
    <x v="85"/>
    <s v="New York"/>
    <n v="11561"/>
    <x v="3"/>
    <s v="TEC-AC-10000171"/>
    <x v="2"/>
    <x v="11"/>
    <s v="Verbatim 25 GB 6x Blu-ray Single Layer Recordable Disc, 25/Pack"/>
    <n v="91.96"/>
    <n v="4"/>
    <n v="0"/>
    <n v="39.5428"/>
    <s v="Chuck Magee"/>
    <s v="No"/>
    <s v="2019 / 09"/>
  </r>
  <r>
    <n v="1557"/>
    <x v="752"/>
    <x v="195"/>
    <d v="2018-05-15T00:00:00"/>
    <x v="1"/>
    <x v="493"/>
    <x v="493"/>
    <x v="0"/>
    <s v="United States"/>
    <x v="10"/>
    <s v="Pennsylvania"/>
    <n v="19140"/>
    <x v="3"/>
    <s v="OFF-EN-10003134"/>
    <x v="1"/>
    <x v="12"/>
    <s v="Staple envelope"/>
    <n v="9.3439999999999994"/>
    <n v="1"/>
    <n v="0.2"/>
    <n v="3.504"/>
    <s v="Chuck Magee"/>
    <s v="No"/>
    <s v="2018 / 05"/>
  </r>
  <r>
    <n v="1558"/>
    <x v="752"/>
    <x v="195"/>
    <d v="2018-05-15T00:00:00"/>
    <x v="1"/>
    <x v="493"/>
    <x v="493"/>
    <x v="0"/>
    <s v="United States"/>
    <x v="10"/>
    <s v="Pennsylvania"/>
    <n v="19140"/>
    <x v="3"/>
    <s v="OFF-AR-10001955"/>
    <x v="1"/>
    <x v="6"/>
    <s v="Newell 319"/>
    <n v="79.36"/>
    <n v="5"/>
    <n v="0.2"/>
    <n v="9.919999999999991"/>
    <s v="Chuck Magee"/>
    <s v="No"/>
    <s v="2018 / 05"/>
  </r>
  <r>
    <n v="1559"/>
    <x v="753"/>
    <x v="199"/>
    <d v="2017-03-18T00:00:00"/>
    <x v="0"/>
    <x v="188"/>
    <x v="188"/>
    <x v="0"/>
    <s v="United States"/>
    <x v="4"/>
    <s v="Washington"/>
    <n v="98103"/>
    <x v="1"/>
    <s v="FUR-TA-10001039"/>
    <x v="0"/>
    <x v="3"/>
    <s v="KI Adjustable-Height Table"/>
    <n v="171.96"/>
    <n v="2"/>
    <n v="0"/>
    <n v="44.709600000000009"/>
    <s v="Anna Andreadi"/>
    <s v="No"/>
    <s v="2017 / 03"/>
  </r>
  <r>
    <n v="1560"/>
    <x v="754"/>
    <x v="526"/>
    <d v="2018-04-13T00:00:00"/>
    <x v="1"/>
    <x v="494"/>
    <x v="494"/>
    <x v="1"/>
    <s v="United States"/>
    <x v="4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s v="No"/>
    <s v="2018 / 04"/>
  </r>
  <r>
    <n v="1561"/>
    <x v="755"/>
    <x v="527"/>
    <d v="2016-04-09T00:00:00"/>
    <x v="1"/>
    <x v="324"/>
    <x v="324"/>
    <x v="2"/>
    <s v="United States"/>
    <x v="8"/>
    <s v="California"/>
    <n v="94109"/>
    <x v="1"/>
    <s v="OFF-LA-10001641"/>
    <x v="1"/>
    <x v="2"/>
    <s v="Avery 518"/>
    <n v="18.899999999999999"/>
    <n v="6"/>
    <n v="0"/>
    <n v="9.0719999999999992"/>
    <s v="Anna Andreadi"/>
    <s v="No"/>
    <s v="2016 / 04"/>
  </r>
  <r>
    <n v="1562"/>
    <x v="756"/>
    <x v="528"/>
    <d v="2019-09-06T00:00:00"/>
    <x v="2"/>
    <x v="37"/>
    <x v="37"/>
    <x v="2"/>
    <s v="United States"/>
    <x v="4"/>
    <s v="Washington"/>
    <n v="98115"/>
    <x v="1"/>
    <s v="OFF-AR-10003732"/>
    <x v="1"/>
    <x v="6"/>
    <s v="Newell 333"/>
    <n v="2.78"/>
    <n v="1"/>
    <n v="0"/>
    <n v="0.72279999999999989"/>
    <s v="Anna Andreadi"/>
    <s v="No"/>
    <s v="2019 / 09"/>
  </r>
  <r>
    <n v="1563"/>
    <x v="757"/>
    <x v="160"/>
    <d v="2019-06-30T00:00:00"/>
    <x v="3"/>
    <x v="495"/>
    <x v="495"/>
    <x v="0"/>
    <s v="United States"/>
    <x v="20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s v="Chuck Magee"/>
    <s v="No"/>
    <s v="2019 / 06"/>
  </r>
  <r>
    <n v="1564"/>
    <x v="758"/>
    <x v="529"/>
    <d v="2017-11-09T00:00:00"/>
    <x v="3"/>
    <x v="496"/>
    <x v="496"/>
    <x v="0"/>
    <s v="United States"/>
    <x v="10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s v="Chuck Magee"/>
    <s v="No"/>
    <s v="2017 / 11"/>
  </r>
  <r>
    <n v="1565"/>
    <x v="759"/>
    <x v="530"/>
    <d v="2016-03-04T00:00:00"/>
    <x v="3"/>
    <x v="52"/>
    <x v="52"/>
    <x v="0"/>
    <s v="United States"/>
    <x v="29"/>
    <s v="South Carolina"/>
    <n v="29203"/>
    <x v="0"/>
    <s v="OFF-ST-10001370"/>
    <x v="1"/>
    <x v="4"/>
    <s v="Sensible Storage WireTech Storage Systems"/>
    <n v="354.90000000000003"/>
    <n v="5"/>
    <n v="0"/>
    <n v="17.744999999999962"/>
    <s v="Cassandra Brandow"/>
    <s v="No"/>
    <s v="2016 / 03"/>
  </r>
  <r>
    <n v="1566"/>
    <x v="760"/>
    <x v="531"/>
    <d v="2017-03-25T00:00:00"/>
    <x v="1"/>
    <x v="270"/>
    <x v="270"/>
    <x v="2"/>
    <s v="United States"/>
    <x v="4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s v="Anna Andreadi"/>
    <s v="No"/>
    <s v="2017 / 03"/>
  </r>
  <r>
    <n v="1567"/>
    <x v="761"/>
    <x v="239"/>
    <d v="2017-11-30T00:00:00"/>
    <x v="2"/>
    <x v="497"/>
    <x v="497"/>
    <x v="0"/>
    <s v="United States"/>
    <x v="235"/>
    <s v="Texas"/>
    <n v="75002"/>
    <x v="2"/>
    <s v="TEC-AC-10003038"/>
    <x v="2"/>
    <x v="11"/>
    <s v="Kingston Digital DataTraveler 16GB USB 2.0"/>
    <n v="21.48"/>
    <n v="3"/>
    <n v="0.2"/>
    <n v="-0.26850000000000307"/>
    <s v="Kelly Williams"/>
    <s v="No"/>
    <s v="2017 / 11"/>
  </r>
  <r>
    <n v="1568"/>
    <x v="761"/>
    <x v="239"/>
    <d v="2017-11-30T00:00:00"/>
    <x v="2"/>
    <x v="497"/>
    <x v="497"/>
    <x v="0"/>
    <s v="United States"/>
    <x v="235"/>
    <s v="Texas"/>
    <n v="75002"/>
    <x v="2"/>
    <s v="OFF-BI-10000088"/>
    <x v="1"/>
    <x v="8"/>
    <s v="GBC Imprintable Covers"/>
    <n v="8.7839999999999989"/>
    <n v="4"/>
    <n v="0.8"/>
    <n v="-13.615200000000002"/>
    <s v="Kelly Williams"/>
    <s v="No"/>
    <s v="2017 / 11"/>
  </r>
  <r>
    <n v="1569"/>
    <x v="762"/>
    <x v="532"/>
    <d v="2019-06-11T00:00:00"/>
    <x v="3"/>
    <x v="231"/>
    <x v="231"/>
    <x v="0"/>
    <s v="United States"/>
    <x v="1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s v="No"/>
    <s v="2019 / 06"/>
  </r>
  <r>
    <n v="1570"/>
    <x v="763"/>
    <x v="200"/>
    <d v="2019-11-30T00:00:00"/>
    <x v="1"/>
    <x v="340"/>
    <x v="340"/>
    <x v="1"/>
    <s v="United States"/>
    <x v="118"/>
    <s v="Georgia"/>
    <n v="30318"/>
    <x v="0"/>
    <s v="OFF-AR-10003504"/>
    <x v="1"/>
    <x v="6"/>
    <s v="Newell 347"/>
    <n v="12.84"/>
    <n v="3"/>
    <n v="0"/>
    <n v="3.7235999999999989"/>
    <s v="Cassandra Brandow"/>
    <s v="No"/>
    <s v="2019 / 11"/>
  </r>
  <r>
    <n v="1571"/>
    <x v="764"/>
    <x v="533"/>
    <d v="2016-11-25T00:00:00"/>
    <x v="2"/>
    <x v="183"/>
    <x v="183"/>
    <x v="0"/>
    <s v="United States"/>
    <x v="1"/>
    <s v="California"/>
    <n v="90004"/>
    <x v="1"/>
    <s v="FUR-CH-10000863"/>
    <x v="0"/>
    <x v="1"/>
    <s v="Novimex Swivel Fabric Task Chair"/>
    <n v="603.91999999999996"/>
    <n v="5"/>
    <n v="0.2"/>
    <n v="-67.941000000000003"/>
    <s v="Anna Andreadi"/>
    <s v="No"/>
    <s v="2016 / 11"/>
  </r>
  <r>
    <n v="1572"/>
    <x v="764"/>
    <x v="533"/>
    <d v="2016-11-25T00:00:00"/>
    <x v="2"/>
    <x v="183"/>
    <x v="183"/>
    <x v="0"/>
    <s v="United States"/>
    <x v="1"/>
    <s v="California"/>
    <n v="90004"/>
    <x v="1"/>
    <s v="OFF-EN-10003160"/>
    <x v="1"/>
    <x v="12"/>
    <s v="Pastel Pink Envelopes"/>
    <n v="21.84"/>
    <n v="3"/>
    <n v="0"/>
    <n v="10.4832"/>
    <s v="Anna Andreadi"/>
    <s v="No"/>
    <s v="2016 / 11"/>
  </r>
  <r>
    <n v="1573"/>
    <x v="764"/>
    <x v="533"/>
    <d v="2016-11-25T00:00:00"/>
    <x v="2"/>
    <x v="183"/>
    <x v="183"/>
    <x v="0"/>
    <s v="United States"/>
    <x v="1"/>
    <s v="California"/>
    <n v="90004"/>
    <x v="1"/>
    <s v="TEC-AC-10003280"/>
    <x v="2"/>
    <x v="11"/>
    <s v="Belkin F8E887 USB Wired Ergonomic Keyboard"/>
    <n v="29.99"/>
    <n v="1"/>
    <n v="0"/>
    <n v="6.2978999999999985"/>
    <s v="Anna Andreadi"/>
    <s v="No"/>
    <s v="2016 / 11"/>
  </r>
  <r>
    <n v="1574"/>
    <x v="764"/>
    <x v="533"/>
    <d v="2016-11-25T00:00:00"/>
    <x v="2"/>
    <x v="183"/>
    <x v="183"/>
    <x v="0"/>
    <s v="United States"/>
    <x v="1"/>
    <s v="California"/>
    <n v="90004"/>
    <x v="1"/>
    <s v="FUR-CH-10000595"/>
    <x v="0"/>
    <x v="1"/>
    <s v="Safco Contoured Stacking Chairs"/>
    <n v="381.44000000000005"/>
    <n v="2"/>
    <n v="0.2"/>
    <n v="23.839999999999975"/>
    <s v="Anna Andreadi"/>
    <s v="No"/>
    <s v="2016 / 11"/>
  </r>
  <r>
    <n v="1575"/>
    <x v="765"/>
    <x v="534"/>
    <d v="2016-12-18T00:00:00"/>
    <x v="2"/>
    <x v="498"/>
    <x v="498"/>
    <x v="0"/>
    <s v="United States"/>
    <x v="236"/>
    <s v="Texas"/>
    <n v="79907"/>
    <x v="2"/>
    <s v="TEC-PH-10000169"/>
    <x v="2"/>
    <x v="7"/>
    <s v="ARKON Windshield Dashboard Air Vent Car Mount Holder"/>
    <n v="40.68"/>
    <n v="3"/>
    <n v="0.2"/>
    <n v="-9.153000000000004"/>
    <s v="Kelly Williams"/>
    <s v="No"/>
    <s v="2016 / 12"/>
  </r>
  <r>
    <n v="1576"/>
    <x v="765"/>
    <x v="534"/>
    <d v="2016-12-18T00:00:00"/>
    <x v="2"/>
    <x v="498"/>
    <x v="498"/>
    <x v="0"/>
    <s v="United States"/>
    <x v="236"/>
    <s v="Texas"/>
    <n v="79907"/>
    <x v="2"/>
    <s v="FUR-CH-10004675"/>
    <x v="0"/>
    <x v="1"/>
    <s v="Lifetime Advantage Folding Chairs, 4/Carton"/>
    <n v="763.28"/>
    <n v="5"/>
    <n v="0.3"/>
    <n v="-21.807999999999993"/>
    <s v="Kelly Williams"/>
    <s v="No"/>
    <s v="2016 / 12"/>
  </r>
  <r>
    <n v="1577"/>
    <x v="766"/>
    <x v="183"/>
    <d v="2018-04-27T00:00:00"/>
    <x v="1"/>
    <x v="499"/>
    <x v="499"/>
    <x v="2"/>
    <s v="United States"/>
    <x v="34"/>
    <s v="Illinois"/>
    <n v="60505"/>
    <x v="2"/>
    <s v="OFF-ST-10002406"/>
    <x v="1"/>
    <x v="4"/>
    <s v="Pizazz Global Quick File"/>
    <n v="23.952000000000002"/>
    <n v="2"/>
    <n v="0.2"/>
    <n v="2.3952000000000018"/>
    <s v="Kelly Williams"/>
    <s v="No"/>
    <s v="2018 / 04"/>
  </r>
  <r>
    <n v="1578"/>
    <x v="767"/>
    <x v="454"/>
    <d v="2018-05-27T00:00:00"/>
    <x v="1"/>
    <x v="399"/>
    <x v="399"/>
    <x v="2"/>
    <s v="United States"/>
    <x v="159"/>
    <s v="Alabama"/>
    <n v="35630"/>
    <x v="0"/>
    <s v="OFF-PA-10001526"/>
    <x v="1"/>
    <x v="10"/>
    <s v="Xerox 1949"/>
    <n v="4.9800000000000004"/>
    <n v="1"/>
    <n v="0"/>
    <n v="2.4402000000000004"/>
    <s v="Cassandra Brandow"/>
    <s v="No"/>
    <s v="2018 / 05"/>
  </r>
  <r>
    <n v="1579"/>
    <x v="768"/>
    <x v="535"/>
    <d v="2018-03-01T00:00:00"/>
    <x v="2"/>
    <x v="297"/>
    <x v="297"/>
    <x v="0"/>
    <s v="United States"/>
    <x v="20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s v="Chuck Magee"/>
    <s v="No"/>
    <s v="2018 / 02"/>
  </r>
  <r>
    <n v="1580"/>
    <x v="769"/>
    <x v="101"/>
    <d v="2017-08-12T00:00:00"/>
    <x v="2"/>
    <x v="268"/>
    <x v="268"/>
    <x v="0"/>
    <s v="United States"/>
    <x v="20"/>
    <s v="New York"/>
    <n v="10024"/>
    <x v="3"/>
    <s v="TEC-PH-10003012"/>
    <x v="2"/>
    <x v="7"/>
    <s v="Nortel Meridian M3904 Professional Digital phone"/>
    <n v="307.98"/>
    <n v="2"/>
    <n v="0"/>
    <n v="89.314199999999971"/>
    <s v="Chuck Magee"/>
    <s v="No"/>
    <s v="2017 / 08"/>
  </r>
  <r>
    <n v="1581"/>
    <x v="769"/>
    <x v="101"/>
    <d v="2017-08-12T00:00:00"/>
    <x v="2"/>
    <x v="268"/>
    <x v="268"/>
    <x v="0"/>
    <s v="United States"/>
    <x v="20"/>
    <s v="New York"/>
    <n v="10024"/>
    <x v="3"/>
    <s v="FUR-TA-10002607"/>
    <x v="0"/>
    <x v="3"/>
    <s v="KI Conference Tables"/>
    <n v="382.80599999999998"/>
    <n v="9"/>
    <n v="0.4"/>
    <n v="-153.12239999999997"/>
    <s v="Chuck Magee"/>
    <s v="No"/>
    <s v="2017 / 08"/>
  </r>
  <r>
    <n v="1582"/>
    <x v="769"/>
    <x v="101"/>
    <d v="2017-08-12T00:00:00"/>
    <x v="2"/>
    <x v="268"/>
    <x v="268"/>
    <x v="0"/>
    <s v="United States"/>
    <x v="20"/>
    <s v="New York"/>
    <n v="10024"/>
    <x v="3"/>
    <s v="OFF-ST-10000642"/>
    <x v="1"/>
    <x v="4"/>
    <s v="Tennsco Lockers, Gray"/>
    <n v="41.96"/>
    <n v="2"/>
    <n v="0"/>
    <n v="2.9371999999999971"/>
    <s v="Chuck Magee"/>
    <s v="No"/>
    <s v="2017 / 08"/>
  </r>
  <r>
    <n v="1583"/>
    <x v="769"/>
    <x v="101"/>
    <d v="2017-08-12T00:00:00"/>
    <x v="2"/>
    <x v="268"/>
    <x v="268"/>
    <x v="0"/>
    <s v="United States"/>
    <x v="20"/>
    <s v="New York"/>
    <n v="10024"/>
    <x v="3"/>
    <s v="OFF-BI-10000545"/>
    <x v="1"/>
    <x v="8"/>
    <s v="GBC Ibimaster 500 Manual ProClick Binding System"/>
    <n v="1217.568"/>
    <n v="2"/>
    <n v="0.2"/>
    <n v="456.58800000000002"/>
    <s v="Chuck Magee"/>
    <s v="No"/>
    <s v="2017 / 08"/>
  </r>
  <r>
    <n v="1584"/>
    <x v="769"/>
    <x v="101"/>
    <d v="2017-08-12T00:00:00"/>
    <x v="2"/>
    <x v="268"/>
    <x v="268"/>
    <x v="0"/>
    <s v="United States"/>
    <x v="20"/>
    <s v="New York"/>
    <n v="10024"/>
    <x v="3"/>
    <s v="FUR-FU-10002157"/>
    <x v="0"/>
    <x v="5"/>
    <s v="Artistic Insta-Plaque"/>
    <n v="47.04"/>
    <n v="3"/>
    <n v="0"/>
    <n v="18.345599999999997"/>
    <s v="Chuck Magee"/>
    <s v="No"/>
    <s v="2017 / 08"/>
  </r>
  <r>
    <n v="1585"/>
    <x v="769"/>
    <x v="101"/>
    <d v="2017-08-12T00:00:00"/>
    <x v="2"/>
    <x v="268"/>
    <x v="268"/>
    <x v="0"/>
    <s v="United States"/>
    <x v="20"/>
    <s v="New York"/>
    <n v="10024"/>
    <x v="3"/>
    <s v="FUR-FU-10001706"/>
    <x v="0"/>
    <x v="5"/>
    <s v="Longer-Life Soft White Bulbs"/>
    <n v="6.16"/>
    <n v="2"/>
    <n v="0"/>
    <n v="2.9567999999999999"/>
    <s v="Chuck Magee"/>
    <s v="No"/>
    <s v="2017 / 08"/>
  </r>
  <r>
    <n v="1586"/>
    <x v="769"/>
    <x v="101"/>
    <d v="2017-08-12T00:00:00"/>
    <x v="2"/>
    <x v="268"/>
    <x v="268"/>
    <x v="0"/>
    <s v="United States"/>
    <x v="20"/>
    <s v="New York"/>
    <n v="10024"/>
    <x v="3"/>
    <s v="TEC-PH-10000984"/>
    <x v="2"/>
    <x v="7"/>
    <s v="Panasonic KX-TG9471B"/>
    <n v="979.95"/>
    <n v="5"/>
    <n v="0"/>
    <n v="274.38600000000008"/>
    <s v="Chuck Magee"/>
    <s v="No"/>
    <s v="2017 / 08"/>
  </r>
  <r>
    <n v="1587"/>
    <x v="769"/>
    <x v="101"/>
    <d v="2017-08-12T00:00:00"/>
    <x v="2"/>
    <x v="268"/>
    <x v="268"/>
    <x v="0"/>
    <s v="United States"/>
    <x v="20"/>
    <s v="New York"/>
    <n v="10024"/>
    <x v="3"/>
    <s v="OFF-PA-10001357"/>
    <x v="1"/>
    <x v="10"/>
    <s v="Xerox 1886"/>
    <n v="143.69999999999999"/>
    <n v="3"/>
    <n v="0"/>
    <n v="68.975999999999999"/>
    <s v="Chuck Magee"/>
    <s v="No"/>
    <s v="2017 / 08"/>
  </r>
  <r>
    <n v="1588"/>
    <x v="769"/>
    <x v="101"/>
    <d v="2017-08-12T00:00:00"/>
    <x v="2"/>
    <x v="268"/>
    <x v="268"/>
    <x v="0"/>
    <s v="United States"/>
    <x v="20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s v="Chuck Magee"/>
    <s v="No"/>
    <s v="2017 / 08"/>
  </r>
  <r>
    <n v="1589"/>
    <x v="769"/>
    <x v="101"/>
    <d v="2017-08-12T00:00:00"/>
    <x v="2"/>
    <x v="268"/>
    <x v="268"/>
    <x v="0"/>
    <s v="United States"/>
    <x v="20"/>
    <s v="New York"/>
    <n v="10024"/>
    <x v="3"/>
    <s v="TEC-AC-10002600"/>
    <x v="2"/>
    <x v="11"/>
    <s v="Belkin QODE FastFit Bluetooth Keyboard"/>
    <n v="247.8"/>
    <n v="4"/>
    <n v="0"/>
    <n v="34.692000000000007"/>
    <s v="Chuck Magee"/>
    <s v="No"/>
    <s v="2017 / 08"/>
  </r>
  <r>
    <n v="1590"/>
    <x v="770"/>
    <x v="536"/>
    <d v="2018-05-16T00:00:00"/>
    <x v="1"/>
    <x v="500"/>
    <x v="500"/>
    <x v="1"/>
    <s v="United States"/>
    <x v="173"/>
    <s v="Virginia"/>
    <n v="23464"/>
    <x v="0"/>
    <s v="OFF-AR-10001662"/>
    <x v="1"/>
    <x v="6"/>
    <s v="Rogers Handheld Barrel Pencil Sharpener"/>
    <n v="10.96"/>
    <n v="4"/>
    <n v="0"/>
    <n v="2.9592000000000009"/>
    <s v="Cassandra Brandow"/>
    <s v="No"/>
    <s v="2018 / 05"/>
  </r>
  <r>
    <n v="1591"/>
    <x v="771"/>
    <x v="173"/>
    <d v="2018-04-19T00:00:00"/>
    <x v="1"/>
    <x v="501"/>
    <x v="501"/>
    <x v="1"/>
    <s v="United States"/>
    <x v="237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s v="Kelly Williams"/>
    <s v="No"/>
    <s v="2018 / 04"/>
  </r>
  <r>
    <n v="1592"/>
    <x v="771"/>
    <x v="173"/>
    <d v="2018-04-19T00:00:00"/>
    <x v="1"/>
    <x v="501"/>
    <x v="501"/>
    <x v="1"/>
    <s v="United States"/>
    <x v="237"/>
    <s v="Texas"/>
    <n v="76051"/>
    <x v="2"/>
    <s v="OFF-FA-10002988"/>
    <x v="1"/>
    <x v="13"/>
    <s v="Ideal Clamps"/>
    <n v="8.0399999999999991"/>
    <n v="5"/>
    <n v="0.2"/>
    <n v="2.9144999999999994"/>
    <s v="Kelly Williams"/>
    <s v="No"/>
    <s v="2018 / 04"/>
  </r>
  <r>
    <n v="1593"/>
    <x v="772"/>
    <x v="537"/>
    <d v="2017-06-25T00:00:00"/>
    <x v="0"/>
    <x v="502"/>
    <x v="502"/>
    <x v="0"/>
    <s v="United States"/>
    <x v="175"/>
    <s v="Washington"/>
    <n v="98502"/>
    <x v="1"/>
    <s v="TEC-PH-10004830"/>
    <x v="2"/>
    <x v="7"/>
    <s v="Pyle PRT45 Retro Home Telephone"/>
    <n v="201.56800000000001"/>
    <n v="4"/>
    <n v="0.2"/>
    <n v="22.676399999999994"/>
    <s v="Anna Andreadi"/>
    <s v="No"/>
    <s v="2017 / 06"/>
  </r>
  <r>
    <n v="1594"/>
    <x v="773"/>
    <x v="538"/>
    <d v="2016-10-19T00:00:00"/>
    <x v="3"/>
    <x v="223"/>
    <x v="223"/>
    <x v="0"/>
    <s v="United States"/>
    <x v="1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s v="Anna Andreadi"/>
    <s v="No"/>
    <s v="2016 / 10"/>
  </r>
  <r>
    <n v="1595"/>
    <x v="774"/>
    <x v="539"/>
    <d v="2017-03-27T00:00:00"/>
    <x v="2"/>
    <x v="503"/>
    <x v="503"/>
    <x v="2"/>
    <s v="United States"/>
    <x v="97"/>
    <s v="Illinois"/>
    <n v="61604"/>
    <x v="2"/>
    <s v="FUR-BO-10000362"/>
    <x v="0"/>
    <x v="0"/>
    <s v="Sauder Inglewood Library Bookcases"/>
    <n v="359.05799999999994"/>
    <n v="3"/>
    <n v="0.3"/>
    <n v="-35.905799999999999"/>
    <s v="Kelly Williams"/>
    <s v="No"/>
    <s v="2017 / 03"/>
  </r>
  <r>
    <n v="1596"/>
    <x v="775"/>
    <x v="540"/>
    <d v="2019-05-12T00:00:00"/>
    <x v="1"/>
    <x v="198"/>
    <x v="198"/>
    <x v="0"/>
    <s v="United States"/>
    <x v="38"/>
    <s v="Ohio"/>
    <n v="43229"/>
    <x v="3"/>
    <s v="FUR-CH-10004540"/>
    <x v="0"/>
    <x v="1"/>
    <s v="Global Chrome Stack Chair"/>
    <n v="47.991999999999997"/>
    <n v="2"/>
    <n v="0.3"/>
    <n v="-2.0567999999999991"/>
    <s v="Chuck Magee"/>
    <s v="No"/>
    <s v="2019 / 05"/>
  </r>
  <r>
    <n v="1597"/>
    <x v="776"/>
    <x v="524"/>
    <d v="2019-10-18T00:00:00"/>
    <x v="2"/>
    <x v="199"/>
    <x v="199"/>
    <x v="1"/>
    <s v="United States"/>
    <x v="20"/>
    <s v="New York"/>
    <n v="10011"/>
    <x v="3"/>
    <s v="FUR-FU-10001290"/>
    <x v="0"/>
    <x v="5"/>
    <s v="Executive Impressions Supervisor Wall Clock"/>
    <n v="547.30000000000007"/>
    <n v="13"/>
    <n v="0"/>
    <n v="175.13599999999997"/>
    <s v="Chuck Magee"/>
    <s v="No"/>
    <s v="2019 / 10"/>
  </r>
  <r>
    <n v="1598"/>
    <x v="777"/>
    <x v="123"/>
    <d v="2019-11-21T00:00:00"/>
    <x v="0"/>
    <x v="492"/>
    <x v="492"/>
    <x v="0"/>
    <s v="United States"/>
    <x v="238"/>
    <s v="Texas"/>
    <n v="75007"/>
    <x v="2"/>
    <s v="OFF-PA-10000308"/>
    <x v="1"/>
    <x v="10"/>
    <s v="Xerox 1901"/>
    <n v="16.896000000000001"/>
    <n v="4"/>
    <n v="0.2"/>
    <n v="5.2799999999999994"/>
    <s v="Kelly Williams"/>
    <s v="No"/>
    <s v="2019 / 11"/>
  </r>
  <r>
    <n v="1599"/>
    <x v="777"/>
    <x v="123"/>
    <d v="2019-11-21T00:00:00"/>
    <x v="0"/>
    <x v="492"/>
    <x v="492"/>
    <x v="0"/>
    <s v="United States"/>
    <x v="238"/>
    <s v="Texas"/>
    <n v="75007"/>
    <x v="2"/>
    <s v="OFF-SU-10001165"/>
    <x v="1"/>
    <x v="14"/>
    <s v="Acme Elite Stainless Steel Scissors"/>
    <n v="6.6720000000000006"/>
    <n v="1"/>
    <n v="0.2"/>
    <n v="0.50039999999999996"/>
    <s v="Kelly Williams"/>
    <s v="No"/>
    <s v="2019 / 11"/>
  </r>
  <r>
    <n v="1600"/>
    <x v="777"/>
    <x v="123"/>
    <d v="2019-11-21T00:00:00"/>
    <x v="0"/>
    <x v="492"/>
    <x v="492"/>
    <x v="0"/>
    <s v="United States"/>
    <x v="238"/>
    <s v="Texas"/>
    <n v="75007"/>
    <x v="2"/>
    <s v="OFF-AR-10003373"/>
    <x v="1"/>
    <x v="6"/>
    <s v="Boston School Pro Electric Pencil Sharpener, 1670"/>
    <n v="99.13600000000001"/>
    <n v="4"/>
    <n v="0.2"/>
    <n v="8.674399999999995"/>
    <s v="Kelly Williams"/>
    <s v="No"/>
    <s v="2019 / 11"/>
  </r>
  <r>
    <n v="1601"/>
    <x v="777"/>
    <x v="123"/>
    <d v="2019-11-21T00:00:00"/>
    <x v="0"/>
    <x v="492"/>
    <x v="492"/>
    <x v="0"/>
    <s v="United States"/>
    <x v="238"/>
    <s v="Texas"/>
    <n v="75007"/>
    <x v="2"/>
    <s v="FUR-FU-10001967"/>
    <x v="0"/>
    <x v="5"/>
    <s v="Telescoping Adjustable Floor Lamp"/>
    <n v="15.991999999999999"/>
    <n v="2"/>
    <n v="0.6"/>
    <n v="-13.992999999999999"/>
    <s v="Kelly Williams"/>
    <s v="No"/>
    <s v="2019 / 11"/>
  </r>
  <r>
    <n v="1602"/>
    <x v="778"/>
    <x v="541"/>
    <d v="2018-05-13T00:00:00"/>
    <x v="0"/>
    <x v="334"/>
    <x v="334"/>
    <x v="1"/>
    <s v="United States"/>
    <x v="18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s v="Chuck Magee"/>
    <s v="No"/>
    <s v="2018 / 05"/>
  </r>
  <r>
    <n v="1603"/>
    <x v="779"/>
    <x v="25"/>
    <d v="2018-12-17T00:00:00"/>
    <x v="1"/>
    <x v="222"/>
    <x v="222"/>
    <x v="0"/>
    <s v="United States"/>
    <x v="214"/>
    <s v="Tennessee"/>
    <n v="37167"/>
    <x v="0"/>
    <s v="OFF-AR-10003251"/>
    <x v="1"/>
    <x v="6"/>
    <s v="Prang Drawing Pencil Set"/>
    <n v="6.6719999999999988"/>
    <n v="3"/>
    <n v="0.2"/>
    <n v="1.6679999999999997"/>
    <s v="Cassandra Brandow"/>
    <s v="No"/>
    <s v="2018 / 12"/>
  </r>
  <r>
    <n v="1604"/>
    <x v="780"/>
    <x v="329"/>
    <d v="2019-12-04T00:00:00"/>
    <x v="1"/>
    <x v="250"/>
    <x v="250"/>
    <x v="0"/>
    <s v="United States"/>
    <x v="46"/>
    <s v="Delaware"/>
    <n v="19711"/>
    <x v="3"/>
    <s v="OFF-AR-10001044"/>
    <x v="1"/>
    <x v="6"/>
    <s v="BOSTON Ranger #55 Pencil Sharpener, Black"/>
    <n v="155.94"/>
    <n v="6"/>
    <n v="0"/>
    <n v="45.222599999999993"/>
    <s v="Chuck Magee"/>
    <s v="No"/>
    <s v="2019 / 11"/>
  </r>
  <r>
    <n v="1605"/>
    <x v="781"/>
    <x v="475"/>
    <d v="2018-04-24T00:00:00"/>
    <x v="0"/>
    <x v="123"/>
    <x v="123"/>
    <x v="0"/>
    <s v="United States"/>
    <x v="1"/>
    <s v="California"/>
    <n v="90049"/>
    <x v="1"/>
    <s v="TEC-PH-10004700"/>
    <x v="2"/>
    <x v="7"/>
    <s v="PowerGen Dual USB Car Charger"/>
    <n v="39.960000000000008"/>
    <n v="5"/>
    <n v="0.2"/>
    <n v="12.986999999999995"/>
    <s v="Anna Andreadi"/>
    <s v="No"/>
    <s v="2018 / 04"/>
  </r>
  <r>
    <n v="1606"/>
    <x v="781"/>
    <x v="475"/>
    <d v="2018-04-24T00:00:00"/>
    <x v="0"/>
    <x v="123"/>
    <x v="123"/>
    <x v="0"/>
    <s v="United States"/>
    <x v="1"/>
    <s v="California"/>
    <n v="90049"/>
    <x v="1"/>
    <s v="OFF-AR-10000823"/>
    <x v="1"/>
    <x v="6"/>
    <s v="Newell 307"/>
    <n v="5.46"/>
    <n v="3"/>
    <n v="0"/>
    <n v="1.5288000000000002"/>
    <s v="Anna Andreadi"/>
    <s v="No"/>
    <s v="2018 / 04"/>
  </r>
  <r>
    <n v="1607"/>
    <x v="781"/>
    <x v="475"/>
    <d v="2018-04-24T00:00:00"/>
    <x v="0"/>
    <x v="123"/>
    <x v="123"/>
    <x v="0"/>
    <s v="United States"/>
    <x v="1"/>
    <s v="California"/>
    <n v="90049"/>
    <x v="1"/>
    <s v="OFF-AR-10004456"/>
    <x v="1"/>
    <x v="6"/>
    <s v="Panasonic KP-4ABK Battery-Operated Pencil Sharpener"/>
    <n v="73.2"/>
    <n v="5"/>
    <n v="0"/>
    <n v="21.227999999999998"/>
    <s v="Anna Andreadi"/>
    <s v="No"/>
    <s v="2018 / 04"/>
  </r>
  <r>
    <n v="1608"/>
    <x v="781"/>
    <x v="475"/>
    <d v="2018-04-24T00:00:00"/>
    <x v="0"/>
    <x v="123"/>
    <x v="123"/>
    <x v="0"/>
    <s v="United States"/>
    <x v="1"/>
    <s v="California"/>
    <n v="90049"/>
    <x v="1"/>
    <s v="OFF-BI-10000050"/>
    <x v="1"/>
    <x v="8"/>
    <s v="Angle-D Binders with Locking Rings, Label Holders"/>
    <n v="5.84"/>
    <n v="1"/>
    <n v="0.2"/>
    <n v="1.9709999999999996"/>
    <s v="Anna Andreadi"/>
    <s v="No"/>
    <s v="2018 / 04"/>
  </r>
  <r>
    <n v="1609"/>
    <x v="781"/>
    <x v="475"/>
    <d v="2018-04-24T00:00:00"/>
    <x v="0"/>
    <x v="123"/>
    <x v="123"/>
    <x v="0"/>
    <s v="United States"/>
    <x v="1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s v="No"/>
    <s v="2018 / 04"/>
  </r>
  <r>
    <n v="1610"/>
    <x v="781"/>
    <x v="475"/>
    <d v="2018-04-24T00:00:00"/>
    <x v="0"/>
    <x v="123"/>
    <x v="123"/>
    <x v="0"/>
    <s v="United States"/>
    <x v="1"/>
    <s v="California"/>
    <n v="90049"/>
    <x v="1"/>
    <s v="OFF-BI-10000591"/>
    <x v="1"/>
    <x v="8"/>
    <s v="Avery Binder Labels"/>
    <n v="9.3360000000000003"/>
    <n v="3"/>
    <n v="0.2"/>
    <n v="3.2675999999999994"/>
    <s v="Anna Andreadi"/>
    <s v="No"/>
    <s v="2018 / 04"/>
  </r>
  <r>
    <n v="1611"/>
    <x v="782"/>
    <x v="542"/>
    <d v="2016-05-30T00:00:00"/>
    <x v="1"/>
    <x v="504"/>
    <x v="504"/>
    <x v="1"/>
    <s v="United States"/>
    <x v="1"/>
    <s v="California"/>
    <n v="90008"/>
    <x v="1"/>
    <s v="FUR-BO-10000362"/>
    <x v="0"/>
    <x v="0"/>
    <s v="Sauder Inglewood Library Bookcases"/>
    <n v="290.666"/>
    <n v="2"/>
    <n v="0.15"/>
    <n v="27.356800000000007"/>
    <s v="Anna Andreadi"/>
    <s v="Yes"/>
    <s v="2016 / 05"/>
  </r>
  <r>
    <n v="1612"/>
    <x v="782"/>
    <x v="542"/>
    <d v="2016-05-30T00:00:00"/>
    <x v="1"/>
    <x v="504"/>
    <x v="504"/>
    <x v="1"/>
    <s v="United States"/>
    <x v="1"/>
    <s v="California"/>
    <n v="90008"/>
    <x v="1"/>
    <s v="TEC-PH-10000441"/>
    <x v="2"/>
    <x v="7"/>
    <s v="VTech DS6151"/>
    <n v="201.584"/>
    <n v="2"/>
    <n v="0.2"/>
    <n v="20.158400000000015"/>
    <s v="Anna Andreadi"/>
    <s v="Yes"/>
    <s v="2016 / 05"/>
  </r>
  <r>
    <n v="1613"/>
    <x v="782"/>
    <x v="542"/>
    <d v="2016-05-30T00:00:00"/>
    <x v="1"/>
    <x v="504"/>
    <x v="504"/>
    <x v="1"/>
    <s v="United States"/>
    <x v="1"/>
    <s v="California"/>
    <n v="90008"/>
    <x v="1"/>
    <s v="TEC-PH-10002726"/>
    <x v="2"/>
    <x v="7"/>
    <s v="netTALK DUO VoIP Telephone Service"/>
    <n v="83.984000000000009"/>
    <n v="2"/>
    <n v="0.2"/>
    <n v="31.494"/>
    <s v="Anna Andreadi"/>
    <s v="Yes"/>
    <s v="2016 / 05"/>
  </r>
  <r>
    <n v="1614"/>
    <x v="783"/>
    <x v="202"/>
    <d v="2019-12-25T00:00:00"/>
    <x v="1"/>
    <x v="453"/>
    <x v="453"/>
    <x v="1"/>
    <s v="United States"/>
    <x v="182"/>
    <s v="California"/>
    <n v="94601"/>
    <x v="1"/>
    <s v="OFF-ST-10003306"/>
    <x v="1"/>
    <x v="4"/>
    <s v="Letter Size Cart"/>
    <n v="1000.0200000000001"/>
    <n v="7"/>
    <n v="0"/>
    <n v="290.00579999999991"/>
    <s v="Anna Andreadi"/>
    <s v="No"/>
    <s v="2019 / 12"/>
  </r>
  <r>
    <n v="1615"/>
    <x v="784"/>
    <x v="543"/>
    <d v="2018-03-19T00:00:00"/>
    <x v="1"/>
    <x v="484"/>
    <x v="484"/>
    <x v="2"/>
    <s v="United States"/>
    <x v="10"/>
    <s v="Pennsylvania"/>
    <n v="19143"/>
    <x v="3"/>
    <s v="TEC-AC-10004855"/>
    <x v="2"/>
    <x v="11"/>
    <s v="V7 USB Numeric Keypad"/>
    <n v="83.976000000000013"/>
    <n v="3"/>
    <n v="0.2"/>
    <n v="-13.646100000000001"/>
    <s v="Chuck Magee"/>
    <s v="No"/>
    <s v="2018 / 03"/>
  </r>
  <r>
    <n v="1616"/>
    <x v="785"/>
    <x v="544"/>
    <d v="2017-08-16T00:00:00"/>
    <x v="1"/>
    <x v="451"/>
    <x v="451"/>
    <x v="2"/>
    <s v="United States"/>
    <x v="16"/>
    <s v="Minnesota"/>
    <n v="55122"/>
    <x v="2"/>
    <s v="OFF-LA-10002787"/>
    <x v="1"/>
    <x v="2"/>
    <s v="Avery 480"/>
    <n v="3.75"/>
    <n v="1"/>
    <n v="0"/>
    <n v="1.7999999999999998"/>
    <s v="Kelly Williams"/>
    <s v="No"/>
    <s v="2017 / 08"/>
  </r>
  <r>
    <n v="1617"/>
    <x v="785"/>
    <x v="544"/>
    <d v="2017-08-16T00:00:00"/>
    <x v="1"/>
    <x v="451"/>
    <x v="451"/>
    <x v="2"/>
    <s v="United States"/>
    <x v="16"/>
    <s v="Minnesota"/>
    <n v="55122"/>
    <x v="2"/>
    <s v="OFF-LA-10002043"/>
    <x v="1"/>
    <x v="2"/>
    <s v="Avery 489"/>
    <n v="41.4"/>
    <n v="4"/>
    <n v="0"/>
    <n v="19.872"/>
    <s v="Kelly Williams"/>
    <s v="No"/>
    <s v="2017 / 08"/>
  </r>
  <r>
    <n v="1618"/>
    <x v="785"/>
    <x v="544"/>
    <d v="2017-08-16T00:00:00"/>
    <x v="1"/>
    <x v="451"/>
    <x v="451"/>
    <x v="2"/>
    <s v="United States"/>
    <x v="16"/>
    <s v="Minnesota"/>
    <n v="55122"/>
    <x v="2"/>
    <s v="OFF-AR-10001915"/>
    <x v="1"/>
    <x v="6"/>
    <s v="Peel-Off China Markers"/>
    <n v="29.79"/>
    <n v="3"/>
    <n v="0"/>
    <n v="12.511800000000001"/>
    <s v="Kelly Williams"/>
    <s v="No"/>
    <s v="2017 / 08"/>
  </r>
  <r>
    <n v="1619"/>
    <x v="786"/>
    <x v="545"/>
    <d v="2018-09-14T00:00:00"/>
    <x v="0"/>
    <x v="43"/>
    <x v="43"/>
    <x v="2"/>
    <s v="United States"/>
    <x v="20"/>
    <s v="New York"/>
    <n v="10011"/>
    <x v="3"/>
    <s v="OFF-ST-10000352"/>
    <x v="1"/>
    <x v="4"/>
    <s v="Acco Perma 2700 Stacking Storage Drawers"/>
    <n v="59.48"/>
    <n v="2"/>
    <n v="0"/>
    <n v="8.9220000000000041"/>
    <s v="Chuck Magee"/>
    <s v="No"/>
    <s v="2018 / 09"/>
  </r>
  <r>
    <n v="1620"/>
    <x v="786"/>
    <x v="545"/>
    <d v="2018-09-14T00:00:00"/>
    <x v="0"/>
    <x v="43"/>
    <x v="43"/>
    <x v="2"/>
    <s v="United States"/>
    <x v="20"/>
    <s v="New York"/>
    <n v="10011"/>
    <x v="3"/>
    <s v="OFF-PA-10000575"/>
    <x v="1"/>
    <x v="10"/>
    <s v="Wirebound Message Books, Four 2 3/4 x 5 White Forms per Page"/>
    <n v="6.69"/>
    <n v="1"/>
    <n v="0"/>
    <n v="3.0773999999999999"/>
    <s v="Chuck Magee"/>
    <s v="No"/>
    <s v="2018 / 09"/>
  </r>
  <r>
    <n v="1621"/>
    <x v="787"/>
    <x v="141"/>
    <d v="2019-07-15T00:00:00"/>
    <x v="1"/>
    <x v="505"/>
    <x v="505"/>
    <x v="0"/>
    <s v="United States"/>
    <x v="239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s v="Anna Andreadi"/>
    <s v="No"/>
    <s v="2019 / 07"/>
  </r>
  <r>
    <n v="1622"/>
    <x v="787"/>
    <x v="141"/>
    <d v="2019-07-15T00:00:00"/>
    <x v="1"/>
    <x v="505"/>
    <x v="505"/>
    <x v="0"/>
    <s v="United States"/>
    <x v="239"/>
    <s v="Washington"/>
    <n v="98031"/>
    <x v="1"/>
    <s v="OFF-LA-10003930"/>
    <x v="1"/>
    <x v="2"/>
    <s v="Dot Matrix Printer Tape Reel Labels, White, 5000/Box"/>
    <n v="786.48"/>
    <n v="8"/>
    <n v="0"/>
    <n v="385.37520000000001"/>
    <s v="Anna Andreadi"/>
    <s v="No"/>
    <s v="2019 / 07"/>
  </r>
  <r>
    <n v="1623"/>
    <x v="787"/>
    <x v="141"/>
    <d v="2019-07-15T00:00:00"/>
    <x v="1"/>
    <x v="505"/>
    <x v="505"/>
    <x v="0"/>
    <s v="United States"/>
    <x v="239"/>
    <s v="Washington"/>
    <n v="98031"/>
    <x v="1"/>
    <s v="OFF-BI-10001107"/>
    <x v="1"/>
    <x v="8"/>
    <s v="GBC White Gloss Covers, Plain Front"/>
    <n v="23.168000000000003"/>
    <n v="2"/>
    <n v="0.2"/>
    <n v="7.8191999999999995"/>
    <s v="Anna Andreadi"/>
    <s v="No"/>
    <s v="2019 / 07"/>
  </r>
  <r>
    <n v="1624"/>
    <x v="787"/>
    <x v="141"/>
    <d v="2019-07-15T00:00:00"/>
    <x v="1"/>
    <x v="505"/>
    <x v="505"/>
    <x v="0"/>
    <s v="United States"/>
    <x v="239"/>
    <s v="Washington"/>
    <n v="98031"/>
    <x v="1"/>
    <s v="TEC-AC-10003063"/>
    <x v="2"/>
    <x v="11"/>
    <s v="Micro Innovations USB RF Wireless Keyboard with Mouse"/>
    <n v="50"/>
    <n v="2"/>
    <n v="0"/>
    <n v="10.5"/>
    <s v="Anna Andreadi"/>
    <s v="No"/>
    <s v="2019 / 07"/>
  </r>
  <r>
    <n v="1625"/>
    <x v="788"/>
    <x v="546"/>
    <d v="2017-12-24T00:00:00"/>
    <x v="1"/>
    <x v="506"/>
    <x v="506"/>
    <x v="0"/>
    <s v="United States"/>
    <x v="1"/>
    <s v="California"/>
    <n v="90049"/>
    <x v="1"/>
    <s v="TEC-PH-10002922"/>
    <x v="2"/>
    <x v="7"/>
    <s v="ShoreTel ShorePhone IP 230 VoIP phone"/>
    <n v="675.96"/>
    <n v="5"/>
    <n v="0.2"/>
    <n v="84.494999999999948"/>
    <s v="Anna Andreadi"/>
    <s v="No"/>
    <s v="2017 / 12"/>
  </r>
  <r>
    <n v="1626"/>
    <x v="788"/>
    <x v="546"/>
    <d v="2017-12-24T00:00:00"/>
    <x v="1"/>
    <x v="506"/>
    <x v="506"/>
    <x v="0"/>
    <s v="United States"/>
    <x v="1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s v="Anna Andreadi"/>
    <s v="No"/>
    <s v="2017 / 12"/>
  </r>
  <r>
    <n v="1627"/>
    <x v="789"/>
    <x v="547"/>
    <d v="2017-11-22T00:00:00"/>
    <x v="1"/>
    <x v="178"/>
    <x v="178"/>
    <x v="2"/>
    <s v="United States"/>
    <x v="20"/>
    <s v="New York"/>
    <n v="10011"/>
    <x v="3"/>
    <s v="OFF-AP-10002457"/>
    <x v="1"/>
    <x v="9"/>
    <s v="Eureka The Boss Plus 12-Amp Hard Box Upright Vacuum, Red"/>
    <n v="523.25"/>
    <n v="5"/>
    <n v="0"/>
    <n v="141.27749999999997"/>
    <s v="Chuck Magee"/>
    <s v="No"/>
    <s v="2017 / 11"/>
  </r>
  <r>
    <n v="1628"/>
    <x v="790"/>
    <x v="496"/>
    <d v="2017-09-30T00:00:00"/>
    <x v="1"/>
    <x v="507"/>
    <x v="507"/>
    <x v="0"/>
    <s v="United States"/>
    <x v="240"/>
    <s v="Louisiana"/>
    <n v="70506"/>
    <x v="0"/>
    <s v="FUR-CH-10001270"/>
    <x v="0"/>
    <x v="1"/>
    <s v="Harbour Creations Steel Folding Chair"/>
    <n v="517.5"/>
    <n v="6"/>
    <n v="0"/>
    <n v="155.24999999999994"/>
    <s v="Cassandra Brandow"/>
    <s v="No"/>
    <s v="2017 / 09"/>
  </r>
  <r>
    <n v="1629"/>
    <x v="791"/>
    <x v="548"/>
    <d v="2019-06-25T00:00:00"/>
    <x v="0"/>
    <x v="238"/>
    <x v="238"/>
    <x v="0"/>
    <s v="United States"/>
    <x v="138"/>
    <s v="Ohio"/>
    <n v="44105"/>
    <x v="3"/>
    <s v="FUR-FU-10004415"/>
    <x v="0"/>
    <x v="5"/>
    <s v="Stacking Tray, Side-Loading, Legal, Smoke"/>
    <n v="17.920000000000002"/>
    <n v="5"/>
    <n v="0.2"/>
    <n v="2.4639999999999986"/>
    <s v="Chuck Magee"/>
    <s v="No"/>
    <s v="2019 / 06"/>
  </r>
  <r>
    <n v="1630"/>
    <x v="791"/>
    <x v="548"/>
    <d v="2019-06-25T00:00:00"/>
    <x v="0"/>
    <x v="238"/>
    <x v="238"/>
    <x v="0"/>
    <s v="United States"/>
    <x v="138"/>
    <s v="Ohio"/>
    <n v="44105"/>
    <x v="3"/>
    <s v="OFF-BI-10001510"/>
    <x v="1"/>
    <x v="8"/>
    <s v="Deluxe Heavy-Duty Vinyl Round Ring Binder"/>
    <n v="41.256000000000007"/>
    <n v="6"/>
    <n v="0.7"/>
    <n v="-34.38000000000001"/>
    <s v="Chuck Magee"/>
    <s v="No"/>
    <s v="2019 / 06"/>
  </r>
  <r>
    <n v="1631"/>
    <x v="792"/>
    <x v="541"/>
    <d v="2018-05-08T00:00:00"/>
    <x v="3"/>
    <x v="52"/>
    <x v="52"/>
    <x v="0"/>
    <s v="United States"/>
    <x v="138"/>
    <s v="Ohio"/>
    <n v="44105"/>
    <x v="3"/>
    <s v="OFF-ST-10002011"/>
    <x v="1"/>
    <x v="4"/>
    <s v="Smead Adjustable Mobile File Trolley with Lockable Top"/>
    <n v="1006.056"/>
    <n v="3"/>
    <n v="0.2"/>
    <n v="88.029900000000055"/>
    <s v="Chuck Magee"/>
    <s v="No"/>
    <s v="2018 / 05"/>
  </r>
  <r>
    <n v="1632"/>
    <x v="792"/>
    <x v="541"/>
    <d v="2018-05-08T00:00:00"/>
    <x v="3"/>
    <x v="52"/>
    <x v="52"/>
    <x v="0"/>
    <s v="United States"/>
    <x v="138"/>
    <s v="Ohio"/>
    <n v="44105"/>
    <x v="3"/>
    <s v="OFF-PA-10002986"/>
    <x v="1"/>
    <x v="10"/>
    <s v="Xerox 1898"/>
    <n v="10.688000000000001"/>
    <n v="2"/>
    <n v="0.2"/>
    <n v="3.7407999999999997"/>
    <s v="Chuck Magee"/>
    <s v="No"/>
    <s v="2018 / 05"/>
  </r>
  <r>
    <n v="1633"/>
    <x v="792"/>
    <x v="541"/>
    <d v="2018-05-08T00:00:00"/>
    <x v="3"/>
    <x v="52"/>
    <x v="52"/>
    <x v="0"/>
    <s v="United States"/>
    <x v="138"/>
    <s v="Ohio"/>
    <n v="44105"/>
    <x v="3"/>
    <s v="OFF-PA-10004451"/>
    <x v="1"/>
    <x v="10"/>
    <s v="Xerox 222"/>
    <n v="10.368000000000002"/>
    <n v="2"/>
    <n v="0.2"/>
    <n v="3.6288"/>
    <s v="Chuck Magee"/>
    <s v="No"/>
    <s v="2018 / 05"/>
  </r>
  <r>
    <n v="1634"/>
    <x v="792"/>
    <x v="541"/>
    <d v="2018-05-08T00:00:00"/>
    <x v="3"/>
    <x v="52"/>
    <x v="52"/>
    <x v="0"/>
    <s v="United States"/>
    <x v="138"/>
    <s v="Ohio"/>
    <n v="44105"/>
    <x v="3"/>
    <s v="OFF-ST-10000649"/>
    <x v="1"/>
    <x v="4"/>
    <s v="Hanging Personal Folder File"/>
    <n v="25.12"/>
    <n v="2"/>
    <n v="0.2"/>
    <n v="1.5700000000000012"/>
    <s v="Chuck Magee"/>
    <s v="No"/>
    <s v="2018 / 05"/>
  </r>
  <r>
    <n v="1635"/>
    <x v="792"/>
    <x v="541"/>
    <d v="2018-05-08T00:00:00"/>
    <x v="3"/>
    <x v="52"/>
    <x v="52"/>
    <x v="0"/>
    <s v="United States"/>
    <x v="138"/>
    <s v="Ohio"/>
    <n v="44105"/>
    <x v="3"/>
    <s v="TEC-AC-10001465"/>
    <x v="2"/>
    <x v="11"/>
    <s v="SanDisk Cruzer 64 GB USB Flash Drive"/>
    <n v="58.112000000000002"/>
    <n v="2"/>
    <n v="0.2"/>
    <n v="7.263999999999994"/>
    <s v="Chuck Magee"/>
    <s v="No"/>
    <s v="2018 / 05"/>
  </r>
  <r>
    <n v="1636"/>
    <x v="793"/>
    <x v="35"/>
    <d v="2016-12-02T00:00:00"/>
    <x v="1"/>
    <x v="508"/>
    <x v="508"/>
    <x v="0"/>
    <s v="United States"/>
    <x v="241"/>
    <s v="Oregon"/>
    <n v="97224"/>
    <x v="1"/>
    <s v="OFF-PA-10001166"/>
    <x v="1"/>
    <x v="10"/>
    <s v="Xerox 2"/>
    <n v="15.552000000000003"/>
    <n v="3"/>
    <n v="0.2"/>
    <n v="5.4432"/>
    <s v="Anna Andreadi"/>
    <s v="No"/>
    <s v="2016 / 11"/>
  </r>
  <r>
    <n v="1637"/>
    <x v="793"/>
    <x v="35"/>
    <d v="2016-12-02T00:00:00"/>
    <x v="1"/>
    <x v="508"/>
    <x v="508"/>
    <x v="0"/>
    <s v="United States"/>
    <x v="241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s v="Anna Andreadi"/>
    <s v="No"/>
    <s v="2016 / 11"/>
  </r>
  <r>
    <n v="1638"/>
    <x v="793"/>
    <x v="35"/>
    <d v="2016-12-02T00:00:00"/>
    <x v="1"/>
    <x v="508"/>
    <x v="508"/>
    <x v="0"/>
    <s v="United States"/>
    <x v="241"/>
    <s v="Oregon"/>
    <n v="97224"/>
    <x v="1"/>
    <s v="TEC-PH-10000038"/>
    <x v="2"/>
    <x v="7"/>
    <s v="Jawbone MINI JAMBOX Wireless Bluetooth Speaker"/>
    <n v="438.33600000000001"/>
    <n v="4"/>
    <n v="0.2"/>
    <n v="-87.667200000000037"/>
    <s v="Anna Andreadi"/>
    <s v="No"/>
    <s v="2016 / 11"/>
  </r>
  <r>
    <n v="1639"/>
    <x v="794"/>
    <x v="439"/>
    <d v="2018-06-01T00:00:00"/>
    <x v="1"/>
    <x v="509"/>
    <x v="509"/>
    <x v="0"/>
    <s v="United States"/>
    <x v="176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s v="Chuck Magee"/>
    <s v="No"/>
    <s v="2018 / 05"/>
  </r>
  <r>
    <n v="1640"/>
    <x v="794"/>
    <x v="439"/>
    <d v="2018-06-01T00:00:00"/>
    <x v="1"/>
    <x v="509"/>
    <x v="509"/>
    <x v="0"/>
    <s v="United States"/>
    <x v="176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s v="Chuck Magee"/>
    <s v="No"/>
    <s v="2018 / 05"/>
  </r>
  <r>
    <n v="1641"/>
    <x v="794"/>
    <x v="439"/>
    <d v="2018-06-01T00:00:00"/>
    <x v="1"/>
    <x v="509"/>
    <x v="509"/>
    <x v="0"/>
    <s v="United States"/>
    <x v="176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s v="Chuck Magee"/>
    <s v="No"/>
    <s v="2018 / 05"/>
  </r>
  <r>
    <n v="1642"/>
    <x v="794"/>
    <x v="439"/>
    <d v="2018-06-01T00:00:00"/>
    <x v="1"/>
    <x v="509"/>
    <x v="509"/>
    <x v="0"/>
    <s v="United States"/>
    <x v="176"/>
    <s v="District of Columbia"/>
    <n v="20016"/>
    <x v="3"/>
    <s v="FUR-FU-10000629"/>
    <x v="0"/>
    <x v="5"/>
    <s v="9-3/4 Diameter Round Wall Clock"/>
    <n v="41.37"/>
    <n v="3"/>
    <n v="0"/>
    <n v="17.375399999999999"/>
    <s v="Chuck Magee"/>
    <s v="No"/>
    <s v="2018 / 05"/>
  </r>
  <r>
    <n v="1643"/>
    <x v="795"/>
    <x v="503"/>
    <d v="2016-12-04T00:00:00"/>
    <x v="1"/>
    <x v="510"/>
    <x v="510"/>
    <x v="1"/>
    <s v="United States"/>
    <x v="242"/>
    <s v="Illinois"/>
    <n v="60076"/>
    <x v="2"/>
    <s v="OFF-FA-10003112"/>
    <x v="1"/>
    <x v="13"/>
    <s v="Staples"/>
    <n v="12.624000000000001"/>
    <n v="2"/>
    <n v="0.2"/>
    <n v="3.944999999999999"/>
    <s v="Kelly Williams"/>
    <s v="No"/>
    <s v="2016 / 11"/>
  </r>
  <r>
    <n v="1644"/>
    <x v="796"/>
    <x v="531"/>
    <d v="2017-03-20T00:00:00"/>
    <x v="2"/>
    <x v="92"/>
    <x v="92"/>
    <x v="1"/>
    <s v="United States"/>
    <x v="4"/>
    <s v="Washington"/>
    <n v="98115"/>
    <x v="1"/>
    <s v="OFF-ST-10000142"/>
    <x v="1"/>
    <x v="4"/>
    <s v="Deluxe Rollaway Locking File with Drawer"/>
    <n v="1247.6399999999999"/>
    <n v="3"/>
    <n v="0"/>
    <n v="349.33919999999995"/>
    <s v="Anna Andreadi"/>
    <s v="No"/>
    <s v="2017 / 03"/>
  </r>
  <r>
    <n v="1645"/>
    <x v="796"/>
    <x v="531"/>
    <d v="2017-03-20T00:00:00"/>
    <x v="2"/>
    <x v="92"/>
    <x v="92"/>
    <x v="1"/>
    <s v="United States"/>
    <x v="4"/>
    <s v="Washington"/>
    <n v="98115"/>
    <x v="1"/>
    <s v="TEC-CO-10001766"/>
    <x v="2"/>
    <x v="16"/>
    <s v="Canon PC940 Copier"/>
    <n v="3149.9300000000003"/>
    <n v="7"/>
    <n v="0"/>
    <n v="1480.4670999999998"/>
    <s v="Anna Andreadi"/>
    <s v="No"/>
    <s v="2017 / 03"/>
  </r>
  <r>
    <n v="1646"/>
    <x v="796"/>
    <x v="531"/>
    <d v="2017-03-20T00:00:00"/>
    <x v="2"/>
    <x v="92"/>
    <x v="92"/>
    <x v="1"/>
    <s v="United States"/>
    <x v="4"/>
    <s v="Washington"/>
    <n v="98115"/>
    <x v="1"/>
    <s v="OFF-PA-10004359"/>
    <x v="1"/>
    <x v="10"/>
    <s v="Multicolor Computer Printout Paper"/>
    <n v="209.7"/>
    <n v="2"/>
    <n v="0"/>
    <n v="100.65599999999999"/>
    <s v="Anna Andreadi"/>
    <s v="No"/>
    <s v="2017 / 03"/>
  </r>
  <r>
    <n v="1647"/>
    <x v="797"/>
    <x v="549"/>
    <d v="2017-11-03T00:00:00"/>
    <x v="2"/>
    <x v="91"/>
    <x v="91"/>
    <x v="2"/>
    <s v="United States"/>
    <x v="10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s v="Chuck Magee"/>
    <s v="No"/>
    <s v="2017 / 11"/>
  </r>
  <r>
    <n v="1648"/>
    <x v="797"/>
    <x v="549"/>
    <d v="2017-11-03T00:00:00"/>
    <x v="2"/>
    <x v="91"/>
    <x v="91"/>
    <x v="2"/>
    <s v="United States"/>
    <x v="10"/>
    <s v="Pennsylvania"/>
    <n v="19140"/>
    <x v="3"/>
    <s v="OFF-FA-10001135"/>
    <x v="1"/>
    <x v="13"/>
    <s v="Brites Rubber Bands, 1 1/2 oz. Box"/>
    <n v="3.1680000000000001"/>
    <n v="2"/>
    <n v="0.2"/>
    <n v="-0.71279999999999988"/>
    <s v="Chuck Magee"/>
    <s v="No"/>
    <s v="2017 / 11"/>
  </r>
  <r>
    <n v="1649"/>
    <x v="798"/>
    <x v="120"/>
    <d v="2017-09-29T00:00:00"/>
    <x v="0"/>
    <x v="227"/>
    <x v="227"/>
    <x v="0"/>
    <s v="United States"/>
    <x v="10"/>
    <s v="Pennsylvania"/>
    <n v="19143"/>
    <x v="3"/>
    <s v="OFF-BI-10004224"/>
    <x v="1"/>
    <x v="8"/>
    <s v="Catalog Binders with Expanding Posts"/>
    <n v="121.10400000000003"/>
    <n v="6"/>
    <n v="0.7"/>
    <n v="-100.91999999999999"/>
    <s v="Chuck Magee"/>
    <s v="No"/>
    <s v="2017 / 09"/>
  </r>
  <r>
    <n v="1650"/>
    <x v="798"/>
    <x v="120"/>
    <d v="2017-09-29T00:00:00"/>
    <x v="0"/>
    <x v="227"/>
    <x v="227"/>
    <x v="0"/>
    <s v="United States"/>
    <x v="10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s v="Chuck Magee"/>
    <s v="No"/>
    <s v="2017 / 09"/>
  </r>
  <r>
    <n v="1651"/>
    <x v="799"/>
    <x v="550"/>
    <d v="2016-08-29T00:00:00"/>
    <x v="3"/>
    <x v="511"/>
    <x v="511"/>
    <x v="1"/>
    <s v="United States"/>
    <x v="8"/>
    <s v="California"/>
    <n v="94110"/>
    <x v="1"/>
    <s v="OFF-PA-10004475"/>
    <x v="1"/>
    <x v="10"/>
    <s v="Xerox 1940"/>
    <n v="109.92"/>
    <n v="2"/>
    <n v="0"/>
    <n v="53.860799999999998"/>
    <s v="Anna Andreadi"/>
    <s v="Yes"/>
    <s v="2016 / 08"/>
  </r>
  <r>
    <n v="1652"/>
    <x v="799"/>
    <x v="550"/>
    <d v="2016-08-29T00:00:00"/>
    <x v="3"/>
    <x v="511"/>
    <x v="511"/>
    <x v="1"/>
    <s v="United States"/>
    <x v="8"/>
    <s v="California"/>
    <n v="94110"/>
    <x v="1"/>
    <s v="OFF-PA-10003001"/>
    <x v="1"/>
    <x v="10"/>
    <s v="Xerox 1986"/>
    <n v="13.36"/>
    <n v="2"/>
    <n v="0"/>
    <n v="6.4127999999999998"/>
    <s v="Anna Andreadi"/>
    <s v="Yes"/>
    <s v="2016 / 08"/>
  </r>
  <r>
    <n v="1653"/>
    <x v="800"/>
    <x v="551"/>
    <d v="2019-11-21T00:00:00"/>
    <x v="2"/>
    <x v="512"/>
    <x v="512"/>
    <x v="0"/>
    <s v="United States"/>
    <x v="4"/>
    <s v="Washington"/>
    <n v="98105"/>
    <x v="1"/>
    <s v="OFF-ST-10003442"/>
    <x v="1"/>
    <x v="4"/>
    <s v="Eldon Portable Mobile Manager"/>
    <n v="169.68"/>
    <n v="6"/>
    <n v="0"/>
    <n v="45.813600000000001"/>
    <s v="Anna Andreadi"/>
    <s v="No"/>
    <s v="2019 / 11"/>
  </r>
  <r>
    <n v="1654"/>
    <x v="800"/>
    <x v="551"/>
    <d v="2019-11-21T00:00:00"/>
    <x v="2"/>
    <x v="512"/>
    <x v="512"/>
    <x v="0"/>
    <s v="United States"/>
    <x v="4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s v="Anna Andreadi"/>
    <s v="No"/>
    <s v="2019 / 11"/>
  </r>
  <r>
    <n v="1655"/>
    <x v="800"/>
    <x v="551"/>
    <d v="2019-11-21T00:00:00"/>
    <x v="2"/>
    <x v="512"/>
    <x v="512"/>
    <x v="0"/>
    <s v="United States"/>
    <x v="4"/>
    <s v="Washington"/>
    <n v="98105"/>
    <x v="1"/>
    <s v="OFF-FA-10000611"/>
    <x v="1"/>
    <x v="13"/>
    <s v="Binder Clips by OIC"/>
    <n v="2.96"/>
    <n v="2"/>
    <n v="0"/>
    <n v="1.4207999999999998"/>
    <s v="Anna Andreadi"/>
    <s v="No"/>
    <s v="2019 / 11"/>
  </r>
  <r>
    <n v="1656"/>
    <x v="800"/>
    <x v="551"/>
    <d v="2019-11-21T00:00:00"/>
    <x v="2"/>
    <x v="512"/>
    <x v="512"/>
    <x v="0"/>
    <s v="United States"/>
    <x v="4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s v="Anna Andreadi"/>
    <s v="No"/>
    <s v="2019 / 11"/>
  </r>
  <r>
    <n v="1657"/>
    <x v="800"/>
    <x v="551"/>
    <d v="2019-11-21T00:00:00"/>
    <x v="2"/>
    <x v="512"/>
    <x v="512"/>
    <x v="0"/>
    <s v="United States"/>
    <x v="4"/>
    <s v="Washington"/>
    <n v="98105"/>
    <x v="1"/>
    <s v="OFF-ST-10000563"/>
    <x v="1"/>
    <x v="4"/>
    <s v="Fellowes Bankers Box Stor/Drawer Steel Plus"/>
    <n v="95.94"/>
    <n v="3"/>
    <n v="0"/>
    <n v="9.5940000000000012"/>
    <s v="Anna Andreadi"/>
    <s v="No"/>
    <s v="2019 / 11"/>
  </r>
  <r>
    <n v="1658"/>
    <x v="801"/>
    <x v="552"/>
    <d v="2016-05-15T00:00:00"/>
    <x v="2"/>
    <x v="332"/>
    <x v="332"/>
    <x v="0"/>
    <s v="United States"/>
    <x v="158"/>
    <s v="Wisconsin"/>
    <n v="53209"/>
    <x v="2"/>
    <s v="FUR-FU-10000010"/>
    <x v="0"/>
    <x v="5"/>
    <s v="DAX Value U-Channel Document Frames, Easel Back"/>
    <n v="34.79"/>
    <n v="7"/>
    <n v="0"/>
    <n v="10.784899999999999"/>
    <s v="Kelly Williams"/>
    <s v="No"/>
    <s v="2016 / 05"/>
  </r>
  <r>
    <n v="1659"/>
    <x v="802"/>
    <x v="176"/>
    <d v="2019-01-26T00:00:00"/>
    <x v="1"/>
    <x v="513"/>
    <x v="513"/>
    <x v="0"/>
    <s v="United States"/>
    <x v="1"/>
    <s v="California"/>
    <n v="90045"/>
    <x v="1"/>
    <s v="TEC-PH-10004922"/>
    <x v="2"/>
    <x v="7"/>
    <s v="RCA Visys Integrated PBX 8-Line Router"/>
    <n v="160.77600000000001"/>
    <n v="3"/>
    <n v="0.2"/>
    <n v="10.048500000000004"/>
    <s v="Anna Andreadi"/>
    <s v="No"/>
    <s v="2019 / 01"/>
  </r>
  <r>
    <n v="1660"/>
    <x v="803"/>
    <x v="505"/>
    <d v="2019-11-06T00:00:00"/>
    <x v="1"/>
    <x v="514"/>
    <x v="514"/>
    <x v="0"/>
    <s v="United States"/>
    <x v="4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s v="Anna Andreadi"/>
    <s v="No"/>
    <s v="2019 / 10"/>
  </r>
  <r>
    <n v="1661"/>
    <x v="803"/>
    <x v="505"/>
    <d v="2019-11-06T00:00:00"/>
    <x v="1"/>
    <x v="514"/>
    <x v="514"/>
    <x v="0"/>
    <s v="United States"/>
    <x v="4"/>
    <s v="Washington"/>
    <n v="98115"/>
    <x v="1"/>
    <s v="OFF-BI-10002072"/>
    <x v="1"/>
    <x v="8"/>
    <s v="Cardinal Slant-D Ring Binders"/>
    <n v="13.904"/>
    <n v="2"/>
    <n v="0.2"/>
    <n v="5.2139999999999995"/>
    <s v="Anna Andreadi"/>
    <s v="No"/>
    <s v="2019 / 10"/>
  </r>
  <r>
    <n v="1662"/>
    <x v="804"/>
    <x v="504"/>
    <d v="2019-05-06T00:00:00"/>
    <x v="1"/>
    <x v="425"/>
    <x v="425"/>
    <x v="1"/>
    <s v="United States"/>
    <x v="10"/>
    <s v="Pennsylvania"/>
    <n v="19143"/>
    <x v="3"/>
    <s v="TEC-PH-10002549"/>
    <x v="2"/>
    <x v="7"/>
    <s v="Polycom SoundPoint IP 450 VoIP phone"/>
    <n v="677.57999999999993"/>
    <n v="5"/>
    <n v="0.4"/>
    <n v="-158.10199999999998"/>
    <s v="Chuck Magee"/>
    <s v="No"/>
    <s v="2019 / 04"/>
  </r>
  <r>
    <n v="1663"/>
    <x v="804"/>
    <x v="504"/>
    <d v="2019-05-06T00:00:00"/>
    <x v="1"/>
    <x v="425"/>
    <x v="425"/>
    <x v="1"/>
    <s v="United States"/>
    <x v="10"/>
    <s v="Pennsylvania"/>
    <n v="19143"/>
    <x v="3"/>
    <s v="OFF-BI-10002353"/>
    <x v="1"/>
    <x v="8"/>
    <s v="GBC VeloBind Cover Sets"/>
    <n v="13.896000000000001"/>
    <n v="3"/>
    <n v="0.7"/>
    <n v="-9.2639999999999993"/>
    <s v="Chuck Magee"/>
    <s v="No"/>
    <s v="2019 / 04"/>
  </r>
  <r>
    <n v="1664"/>
    <x v="805"/>
    <x v="390"/>
    <d v="2018-11-26T00:00:00"/>
    <x v="0"/>
    <x v="515"/>
    <x v="515"/>
    <x v="0"/>
    <s v="United States"/>
    <x v="61"/>
    <s v="Texas"/>
    <n v="75217"/>
    <x v="2"/>
    <s v="OFF-ST-10001325"/>
    <x v="1"/>
    <x v="4"/>
    <s v="Sterilite Officeware Hinged File Box"/>
    <n v="41.92"/>
    <n v="5"/>
    <n v="0.2"/>
    <n v="3.6679999999999993"/>
    <s v="Kelly Williams"/>
    <s v="No"/>
    <s v="2018 / 11"/>
  </r>
  <r>
    <n v="1665"/>
    <x v="805"/>
    <x v="390"/>
    <d v="2018-11-26T00:00:00"/>
    <x v="0"/>
    <x v="515"/>
    <x v="515"/>
    <x v="0"/>
    <s v="United States"/>
    <x v="61"/>
    <s v="Texas"/>
    <n v="75217"/>
    <x v="2"/>
    <s v="TEC-AC-10002049"/>
    <x v="2"/>
    <x v="11"/>
    <s v="Logitech G19 Programmable Gaming Keyboard"/>
    <n v="297.57600000000002"/>
    <n v="3"/>
    <n v="0.2"/>
    <n v="-7.4394000000000347"/>
    <s v="Kelly Williams"/>
    <s v="No"/>
    <s v="2018 / 11"/>
  </r>
  <r>
    <n v="1666"/>
    <x v="805"/>
    <x v="390"/>
    <d v="2018-11-26T00:00:00"/>
    <x v="0"/>
    <x v="515"/>
    <x v="515"/>
    <x v="0"/>
    <s v="United States"/>
    <x v="61"/>
    <s v="Texas"/>
    <n v="75217"/>
    <x v="2"/>
    <s v="OFF-FA-10002676"/>
    <x v="1"/>
    <x v="13"/>
    <s v="Colored Push Pins"/>
    <n v="4.3440000000000003"/>
    <n v="3"/>
    <n v="0.2"/>
    <n v="0.86879999999999979"/>
    <s v="Kelly Williams"/>
    <s v="No"/>
    <s v="2018 / 11"/>
  </r>
  <r>
    <n v="1667"/>
    <x v="805"/>
    <x v="390"/>
    <d v="2018-11-26T00:00:00"/>
    <x v="0"/>
    <x v="515"/>
    <x v="515"/>
    <x v="0"/>
    <s v="United States"/>
    <x v="61"/>
    <s v="Texas"/>
    <n v="75217"/>
    <x v="2"/>
    <s v="TEC-AC-10003023"/>
    <x v="2"/>
    <x v="11"/>
    <s v="Logitech G105 Gaming Keyboard"/>
    <n v="94.992000000000004"/>
    <n v="2"/>
    <n v="0.2"/>
    <n v="-2.374800000000004"/>
    <s v="Kelly Williams"/>
    <s v="No"/>
    <s v="2018 / 11"/>
  </r>
  <r>
    <n v="1668"/>
    <x v="805"/>
    <x v="390"/>
    <d v="2018-11-26T00:00:00"/>
    <x v="0"/>
    <x v="515"/>
    <x v="515"/>
    <x v="0"/>
    <s v="United States"/>
    <x v="61"/>
    <s v="Texas"/>
    <n v="75217"/>
    <x v="2"/>
    <s v="OFF-PA-10000167"/>
    <x v="1"/>
    <x v="10"/>
    <s v="Xerox 1925"/>
    <n v="74.352000000000004"/>
    <n v="3"/>
    <n v="0.2"/>
    <n v="23.234999999999992"/>
    <s v="Kelly Williams"/>
    <s v="No"/>
    <s v="2018 / 11"/>
  </r>
  <r>
    <n v="1669"/>
    <x v="805"/>
    <x v="390"/>
    <d v="2018-11-26T00:00:00"/>
    <x v="0"/>
    <x v="515"/>
    <x v="515"/>
    <x v="0"/>
    <s v="United States"/>
    <x v="61"/>
    <s v="Texas"/>
    <n v="75217"/>
    <x v="2"/>
    <s v="OFF-AR-10003405"/>
    <x v="1"/>
    <x v="6"/>
    <s v="Dixon My First Ticonderoga Pencil, #2"/>
    <n v="14.04"/>
    <n v="3"/>
    <n v="0.2"/>
    <n v="1.5794999999999986"/>
    <s v="Kelly Williams"/>
    <s v="No"/>
    <s v="2018 / 11"/>
  </r>
  <r>
    <n v="1670"/>
    <x v="806"/>
    <x v="553"/>
    <d v="2017-01-15T00:00:00"/>
    <x v="1"/>
    <x v="462"/>
    <x v="462"/>
    <x v="0"/>
    <s v="United States"/>
    <x v="20"/>
    <s v="New York"/>
    <n v="10011"/>
    <x v="3"/>
    <s v="FUR-TA-10001889"/>
    <x v="0"/>
    <x v="3"/>
    <s v="Bush Advantage Collection Racetrack Conference Table"/>
    <n v="1018.1039999999999"/>
    <n v="4"/>
    <n v="0.4"/>
    <n v="-373.3048"/>
    <s v="Chuck Magee"/>
    <s v="No"/>
    <s v="2017 / 01"/>
  </r>
  <r>
    <n v="1671"/>
    <x v="807"/>
    <x v="15"/>
    <d v="2019-10-26T00:00:00"/>
    <x v="1"/>
    <x v="502"/>
    <x v="502"/>
    <x v="0"/>
    <s v="United States"/>
    <x v="12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s v="Kelly Williams"/>
    <s v="No"/>
    <s v="2019 / 10"/>
  </r>
  <r>
    <n v="1672"/>
    <x v="808"/>
    <x v="554"/>
    <d v="2018-03-25T00:00:00"/>
    <x v="2"/>
    <x v="516"/>
    <x v="516"/>
    <x v="1"/>
    <s v="United States"/>
    <x v="226"/>
    <s v="Nevada"/>
    <n v="89031"/>
    <x v="1"/>
    <s v="TEC-AC-10001013"/>
    <x v="2"/>
    <x v="11"/>
    <s v="Logitech ClearChat Comfort/USB Headset H390"/>
    <n v="58.58"/>
    <n v="2"/>
    <n v="0"/>
    <n v="19.331399999999995"/>
    <s v="Anna Andreadi"/>
    <s v="No"/>
    <s v="2018 / 03"/>
  </r>
  <r>
    <n v="1673"/>
    <x v="809"/>
    <x v="445"/>
    <d v="2019-07-07T00:00:00"/>
    <x v="1"/>
    <x v="361"/>
    <x v="361"/>
    <x v="0"/>
    <s v="United States"/>
    <x v="243"/>
    <s v="Texas"/>
    <n v="75023"/>
    <x v="2"/>
    <s v="TEC-PH-10002726"/>
    <x v="2"/>
    <x v="7"/>
    <s v="netTALK DUO VoIP Telephone Service"/>
    <n v="167.96800000000002"/>
    <n v="4"/>
    <n v="0.2"/>
    <n v="62.988"/>
    <s v="Kelly Williams"/>
    <s v="No"/>
    <s v="2019 / 07"/>
  </r>
  <r>
    <n v="1674"/>
    <x v="810"/>
    <x v="555"/>
    <d v="2017-12-12T00:00:00"/>
    <x v="2"/>
    <x v="517"/>
    <x v="517"/>
    <x v="0"/>
    <s v="United States"/>
    <x v="244"/>
    <s v="Virginia"/>
    <n v="23434"/>
    <x v="0"/>
    <s v="OFF-LA-10003930"/>
    <x v="1"/>
    <x v="2"/>
    <s v="Dot Matrix Printer Tape Reel Labels, White, 5000/Box"/>
    <n v="196.62"/>
    <n v="2"/>
    <n v="0"/>
    <n v="96.343800000000002"/>
    <s v="Cassandra Brandow"/>
    <s v="No"/>
    <s v="2017 / 12"/>
  </r>
  <r>
    <n v="1675"/>
    <x v="811"/>
    <x v="14"/>
    <d v="2017-09-21T00:00:00"/>
    <x v="1"/>
    <x v="245"/>
    <x v="245"/>
    <x v="1"/>
    <s v="United States"/>
    <x v="12"/>
    <s v="Texas"/>
    <n v="77041"/>
    <x v="2"/>
    <s v="FUR-FU-10003535"/>
    <x v="0"/>
    <x v="5"/>
    <s v="Howard Miller Distant Time Traveler Alarm Clock"/>
    <n v="21.936000000000003"/>
    <n v="2"/>
    <n v="0.6"/>
    <n v="-10.419600000000003"/>
    <s v="Kelly Williams"/>
    <s v="No"/>
    <s v="2017 / 09"/>
  </r>
  <r>
    <n v="1676"/>
    <x v="811"/>
    <x v="14"/>
    <d v="2017-09-21T00:00:00"/>
    <x v="1"/>
    <x v="245"/>
    <x v="245"/>
    <x v="1"/>
    <s v="United States"/>
    <x v="12"/>
    <s v="Texas"/>
    <n v="77041"/>
    <x v="2"/>
    <s v="OFF-BI-10000088"/>
    <x v="1"/>
    <x v="8"/>
    <s v="GBC Imprintable Covers"/>
    <n v="6.5879999999999992"/>
    <n v="3"/>
    <n v="0.8"/>
    <n v="-10.211400000000005"/>
    <s v="Kelly Williams"/>
    <s v="No"/>
    <s v="2017 / 09"/>
  </r>
  <r>
    <n v="1677"/>
    <x v="812"/>
    <x v="556"/>
    <d v="2018-05-24T00:00:00"/>
    <x v="1"/>
    <x v="518"/>
    <x v="518"/>
    <x v="0"/>
    <s v="United States"/>
    <x v="8"/>
    <s v="California"/>
    <n v="94110"/>
    <x v="1"/>
    <s v="OFF-ST-10000604"/>
    <x v="1"/>
    <x v="4"/>
    <s v="Home/Office Personal File Carts"/>
    <n v="104.28"/>
    <n v="3"/>
    <n v="0"/>
    <n v="26.069999999999993"/>
    <s v="Anna Andreadi"/>
    <s v="No"/>
    <s v="2018 / 05"/>
  </r>
  <r>
    <n v="1678"/>
    <x v="812"/>
    <x v="556"/>
    <d v="2018-05-24T00:00:00"/>
    <x v="1"/>
    <x v="518"/>
    <x v="518"/>
    <x v="0"/>
    <s v="United States"/>
    <x v="8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s v="Anna Andreadi"/>
    <s v="No"/>
    <s v="2018 / 05"/>
  </r>
  <r>
    <n v="1679"/>
    <x v="813"/>
    <x v="557"/>
    <d v="2016-09-13T00:00:00"/>
    <x v="1"/>
    <x v="115"/>
    <x v="115"/>
    <x v="1"/>
    <s v="United States"/>
    <x v="10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s v="Chuck Magee"/>
    <s v="No"/>
    <s v="2016 / 09"/>
  </r>
  <r>
    <n v="1680"/>
    <x v="813"/>
    <x v="557"/>
    <d v="2016-09-13T00:00:00"/>
    <x v="1"/>
    <x v="115"/>
    <x v="115"/>
    <x v="1"/>
    <s v="United States"/>
    <x v="10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s v="Chuck Magee"/>
    <s v="No"/>
    <s v="2016 / 09"/>
  </r>
  <r>
    <n v="1681"/>
    <x v="813"/>
    <x v="557"/>
    <d v="2016-09-13T00:00:00"/>
    <x v="1"/>
    <x v="115"/>
    <x v="115"/>
    <x v="1"/>
    <s v="United States"/>
    <x v="10"/>
    <s v="Pennsylvania"/>
    <n v="19134"/>
    <x v="3"/>
    <s v="FUR-FU-10000758"/>
    <x v="0"/>
    <x v="5"/>
    <s v="DAX Natural Wood-Tone Poster Frame"/>
    <n v="42.368000000000002"/>
    <n v="2"/>
    <n v="0.2"/>
    <n v="8.4735999999999958"/>
    <s v="Chuck Magee"/>
    <s v="No"/>
    <s v="2016 / 09"/>
  </r>
  <r>
    <n v="1682"/>
    <x v="813"/>
    <x v="557"/>
    <d v="2016-09-13T00:00:00"/>
    <x v="1"/>
    <x v="115"/>
    <x v="115"/>
    <x v="1"/>
    <s v="United States"/>
    <x v="10"/>
    <s v="Pennsylvania"/>
    <n v="19134"/>
    <x v="3"/>
    <s v="TEC-MA-10004679"/>
    <x v="2"/>
    <x v="15"/>
    <s v="StarTech.com 10/100 VDSL2 Ethernet Extender Kit"/>
    <n v="399.54"/>
    <n v="4"/>
    <n v="0.7"/>
    <n v="-559.35599999999988"/>
    <s v="Chuck Magee"/>
    <s v="No"/>
    <s v="2016 / 09"/>
  </r>
  <r>
    <n v="1683"/>
    <x v="814"/>
    <x v="321"/>
    <d v="2018-10-01T00:00:00"/>
    <x v="0"/>
    <x v="519"/>
    <x v="519"/>
    <x v="0"/>
    <s v="United States"/>
    <x v="1"/>
    <s v="California"/>
    <n v="90008"/>
    <x v="1"/>
    <s v="OFF-PA-10000176"/>
    <x v="1"/>
    <x v="10"/>
    <s v="Xerox 1887"/>
    <n v="18.97"/>
    <n v="1"/>
    <n v="0"/>
    <n v="9.105599999999999"/>
    <s v="Anna Andreadi"/>
    <s v="No"/>
    <s v="2018 / 09"/>
  </r>
  <r>
    <n v="1684"/>
    <x v="815"/>
    <x v="77"/>
    <d v="2018-11-12T00:00:00"/>
    <x v="1"/>
    <x v="118"/>
    <x v="118"/>
    <x v="1"/>
    <s v="United States"/>
    <x v="8"/>
    <s v="California"/>
    <n v="94110"/>
    <x v="1"/>
    <s v="FUR-FU-10002597"/>
    <x v="0"/>
    <x v="5"/>
    <s v="C-Line Magnetic Cubicle Keepers, Clear Polypropylene"/>
    <n v="14.82"/>
    <n v="3"/>
    <n v="0"/>
    <n v="6.224400000000001"/>
    <s v="Anna Andreadi"/>
    <s v="No"/>
    <s v="2018 / 11"/>
  </r>
  <r>
    <n v="1685"/>
    <x v="816"/>
    <x v="558"/>
    <d v="2019-04-27T00:00:00"/>
    <x v="2"/>
    <x v="460"/>
    <x v="460"/>
    <x v="1"/>
    <s v="United States"/>
    <x v="10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s v="Chuck Magee"/>
    <s v="No"/>
    <s v="2019 / 04"/>
  </r>
  <r>
    <n v="1686"/>
    <x v="816"/>
    <x v="558"/>
    <d v="2019-04-27T00:00:00"/>
    <x v="2"/>
    <x v="460"/>
    <x v="460"/>
    <x v="1"/>
    <s v="United States"/>
    <x v="10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s v="Chuck Magee"/>
    <s v="No"/>
    <s v="2019 / 04"/>
  </r>
  <r>
    <n v="1687"/>
    <x v="816"/>
    <x v="558"/>
    <d v="2019-04-27T00:00:00"/>
    <x v="2"/>
    <x v="460"/>
    <x v="460"/>
    <x v="1"/>
    <s v="United States"/>
    <x v="10"/>
    <s v="Pennsylvania"/>
    <n v="19143"/>
    <x v="3"/>
    <s v="OFF-BI-10002414"/>
    <x v="1"/>
    <x v="8"/>
    <s v="GBC ProClick Spines for 32-Hole Punch"/>
    <n v="7.5180000000000007"/>
    <n v="2"/>
    <n v="0.7"/>
    <n v="-5.7637999999999998"/>
    <s v="Chuck Magee"/>
    <s v="No"/>
    <s v="2019 / 04"/>
  </r>
  <r>
    <n v="1688"/>
    <x v="817"/>
    <x v="389"/>
    <d v="2019-12-12T00:00:00"/>
    <x v="2"/>
    <x v="497"/>
    <x v="497"/>
    <x v="0"/>
    <s v="United States"/>
    <x v="10"/>
    <s v="Pennsylvania"/>
    <n v="19140"/>
    <x v="3"/>
    <s v="OFF-PA-10000788"/>
    <x v="1"/>
    <x v="10"/>
    <s v="Xerox 210"/>
    <n v="10.368000000000002"/>
    <n v="2"/>
    <n v="0.2"/>
    <n v="3.6288"/>
    <s v="Chuck Magee"/>
    <s v="No"/>
    <s v="2019 / 12"/>
  </r>
  <r>
    <n v="1689"/>
    <x v="817"/>
    <x v="389"/>
    <d v="2019-12-12T00:00:00"/>
    <x v="2"/>
    <x v="497"/>
    <x v="497"/>
    <x v="0"/>
    <s v="United States"/>
    <x v="10"/>
    <s v="Pennsylvania"/>
    <n v="19140"/>
    <x v="3"/>
    <s v="FUR-FU-10004306"/>
    <x v="0"/>
    <x v="5"/>
    <s v="Electrix Halogen Magnifier Lamp"/>
    <n v="310.88000000000005"/>
    <n v="2"/>
    <n v="0.2"/>
    <n v="23.315999999999988"/>
    <s v="Chuck Magee"/>
    <s v="No"/>
    <s v="2019 / 12"/>
  </r>
  <r>
    <n v="1690"/>
    <x v="818"/>
    <x v="559"/>
    <d v="2016-08-20T00:00:00"/>
    <x v="1"/>
    <x v="59"/>
    <x v="59"/>
    <x v="0"/>
    <s v="United States"/>
    <x v="10"/>
    <s v="Pennsylvania"/>
    <n v="19143"/>
    <x v="3"/>
    <s v="FUR-TA-10001539"/>
    <x v="0"/>
    <x v="3"/>
    <s v="Chromcraft Rectangular Conference Tables"/>
    <n v="853.09199999999987"/>
    <n v="6"/>
    <n v="0.4"/>
    <n v="-227.49120000000016"/>
    <s v="Chuck Magee"/>
    <s v="No"/>
    <s v="2016 / 08"/>
  </r>
  <r>
    <n v="1691"/>
    <x v="819"/>
    <x v="34"/>
    <d v="2019-12-15T00:00:00"/>
    <x v="1"/>
    <x v="520"/>
    <x v="520"/>
    <x v="0"/>
    <s v="United States"/>
    <x v="245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s v="Kelly Williams"/>
    <s v="No"/>
    <s v="2019 / 12"/>
  </r>
  <r>
    <n v="1692"/>
    <x v="819"/>
    <x v="34"/>
    <d v="2019-12-15T00:00:00"/>
    <x v="1"/>
    <x v="520"/>
    <x v="520"/>
    <x v="0"/>
    <s v="United States"/>
    <x v="245"/>
    <s v="Indiana"/>
    <n v="46203"/>
    <x v="2"/>
    <s v="OFF-BI-10004182"/>
    <x v="1"/>
    <x v="8"/>
    <s v="Economy Binders"/>
    <n v="10.4"/>
    <n v="5"/>
    <n v="0"/>
    <n v="5.0960000000000001"/>
    <s v="Kelly Williams"/>
    <s v="No"/>
    <s v="2019 / 12"/>
  </r>
  <r>
    <n v="1693"/>
    <x v="820"/>
    <x v="560"/>
    <d v="2018-03-19T00:00:00"/>
    <x v="1"/>
    <x v="521"/>
    <x v="521"/>
    <x v="0"/>
    <s v="United States"/>
    <x v="38"/>
    <s v="Ohio"/>
    <n v="43229"/>
    <x v="3"/>
    <s v="FUR-FU-10004020"/>
    <x v="0"/>
    <x v="5"/>
    <s v="Advantus Panel Wall Acrylic Frame"/>
    <n v="21.880000000000003"/>
    <n v="5"/>
    <n v="0.2"/>
    <n v="6.2904999999999998"/>
    <s v="Chuck Magee"/>
    <s v="No"/>
    <s v="2018 / 03"/>
  </r>
  <r>
    <n v="1694"/>
    <x v="821"/>
    <x v="190"/>
    <d v="2018-06-29T00:00:00"/>
    <x v="0"/>
    <x v="437"/>
    <x v="437"/>
    <x v="2"/>
    <s v="United States"/>
    <x v="243"/>
    <s v="Texas"/>
    <n v="75023"/>
    <x v="2"/>
    <s v="TEC-AC-10003133"/>
    <x v="2"/>
    <x v="11"/>
    <s v="Memorex Mini Travel Drive 4 GB USB 2.0 Flash Drive"/>
    <n v="13.616"/>
    <n v="2"/>
    <n v="0.2"/>
    <n v="3.5742000000000012"/>
    <s v="Kelly Williams"/>
    <s v="No"/>
    <s v="2018 / 06"/>
  </r>
  <r>
    <n v="1695"/>
    <x v="822"/>
    <x v="12"/>
    <d v="2017-09-28T00:00:00"/>
    <x v="0"/>
    <x v="285"/>
    <x v="285"/>
    <x v="2"/>
    <s v="United States"/>
    <x v="246"/>
    <s v="New Jersey"/>
    <n v="7002"/>
    <x v="3"/>
    <s v="TEC-AC-10002006"/>
    <x v="2"/>
    <x v="11"/>
    <s v="Memorex Micro Travel Drive 16 GB"/>
    <n v="63.96"/>
    <n v="4"/>
    <n v="0"/>
    <n v="19.827599999999997"/>
    <s v="Chuck Magee"/>
    <s v="No"/>
    <s v="2017 / 09"/>
  </r>
  <r>
    <n v="1696"/>
    <x v="822"/>
    <x v="12"/>
    <d v="2017-09-28T00:00:00"/>
    <x v="0"/>
    <x v="285"/>
    <x v="285"/>
    <x v="2"/>
    <s v="United States"/>
    <x v="246"/>
    <s v="New Jersey"/>
    <n v="7002"/>
    <x v="3"/>
    <s v="OFF-BI-10003314"/>
    <x v="1"/>
    <x v="8"/>
    <s v="Tuff Stuff Recycled Round Ring Binders"/>
    <n v="14.46"/>
    <n v="3"/>
    <n v="0"/>
    <n v="7.0853999999999999"/>
    <s v="Chuck Magee"/>
    <s v="No"/>
    <s v="2017 / 09"/>
  </r>
  <r>
    <n v="1697"/>
    <x v="822"/>
    <x v="12"/>
    <d v="2017-09-28T00:00:00"/>
    <x v="0"/>
    <x v="285"/>
    <x v="285"/>
    <x v="2"/>
    <s v="United States"/>
    <x v="246"/>
    <s v="New Jersey"/>
    <n v="7002"/>
    <x v="3"/>
    <s v="TEC-PH-10002726"/>
    <x v="2"/>
    <x v="7"/>
    <s v="netTALK DUO VoIP Telephone Service"/>
    <n v="104.98"/>
    <n v="2"/>
    <n v="0"/>
    <n v="52.49"/>
    <s v="Chuck Magee"/>
    <s v="No"/>
    <s v="2017 / 09"/>
  </r>
  <r>
    <n v="1698"/>
    <x v="823"/>
    <x v="17"/>
    <d v="2017-12-31T00:00:00"/>
    <x v="1"/>
    <x v="151"/>
    <x v="151"/>
    <x v="0"/>
    <s v="United States"/>
    <x v="1"/>
    <s v="California"/>
    <n v="90008"/>
    <x v="1"/>
    <s v="OFF-AP-10000240"/>
    <x v="1"/>
    <x v="9"/>
    <s v="Belkin F9G930V10-GRY 9 Outlet Surge"/>
    <n v="106.96"/>
    <n v="2"/>
    <n v="0"/>
    <n v="31.018399999999986"/>
    <s v="Anna Andreadi"/>
    <s v="No"/>
    <s v="2017 / 12"/>
  </r>
  <r>
    <n v="1699"/>
    <x v="823"/>
    <x v="17"/>
    <d v="2017-12-31T00:00:00"/>
    <x v="1"/>
    <x v="151"/>
    <x v="151"/>
    <x v="0"/>
    <s v="United States"/>
    <x v="1"/>
    <s v="California"/>
    <n v="90008"/>
    <x v="1"/>
    <s v="OFF-LA-10002381"/>
    <x v="1"/>
    <x v="2"/>
    <s v="Avery 497"/>
    <n v="21.560000000000002"/>
    <n v="7"/>
    <n v="0"/>
    <n v="10.348799999999999"/>
    <s v="Anna Andreadi"/>
    <s v="No"/>
    <s v="2017 / 12"/>
  </r>
  <r>
    <n v="1700"/>
    <x v="824"/>
    <x v="561"/>
    <d v="2016-06-07T00:00:00"/>
    <x v="0"/>
    <x v="56"/>
    <x v="56"/>
    <x v="0"/>
    <s v="United States"/>
    <x v="4"/>
    <s v="Washington"/>
    <n v="98115"/>
    <x v="1"/>
    <s v="FUR-TA-10004086"/>
    <x v="0"/>
    <x v="3"/>
    <s v="KI Adjustable-Height Table"/>
    <n v="515.88"/>
    <n v="6"/>
    <n v="0"/>
    <n v="113.49359999999999"/>
    <s v="Anna Andreadi"/>
    <s v="Yes"/>
    <s v="2016 / 06"/>
  </r>
  <r>
    <n v="1701"/>
    <x v="825"/>
    <x v="562"/>
    <d v="2017-07-15T00:00:00"/>
    <x v="0"/>
    <x v="444"/>
    <x v="444"/>
    <x v="0"/>
    <s v="United States"/>
    <x v="20"/>
    <s v="New York"/>
    <n v="10035"/>
    <x v="3"/>
    <s v="OFF-BI-10000320"/>
    <x v="1"/>
    <x v="8"/>
    <s v="GBC Plastic Binding Combs"/>
    <n v="11.808"/>
    <n v="2"/>
    <n v="0.2"/>
    <n v="4.2804000000000002"/>
    <s v="Chuck Magee"/>
    <s v="No"/>
    <s v="2017 / 07"/>
  </r>
  <r>
    <n v="1702"/>
    <x v="825"/>
    <x v="562"/>
    <d v="2017-07-15T00:00:00"/>
    <x v="0"/>
    <x v="444"/>
    <x v="444"/>
    <x v="0"/>
    <s v="United States"/>
    <x v="20"/>
    <s v="New York"/>
    <n v="10035"/>
    <x v="3"/>
    <s v="FUR-CH-10000595"/>
    <x v="0"/>
    <x v="1"/>
    <s v="Safco Contoured Stacking Chairs"/>
    <n v="1931.04"/>
    <n v="9"/>
    <n v="0.1"/>
    <n v="321.83999999999992"/>
    <s v="Chuck Magee"/>
    <s v="No"/>
    <s v="2017 / 07"/>
  </r>
  <r>
    <n v="1703"/>
    <x v="825"/>
    <x v="562"/>
    <d v="2017-07-15T00:00:00"/>
    <x v="0"/>
    <x v="444"/>
    <x v="444"/>
    <x v="0"/>
    <s v="United States"/>
    <x v="20"/>
    <s v="New York"/>
    <n v="10035"/>
    <x v="3"/>
    <s v="OFF-PA-10000349"/>
    <x v="1"/>
    <x v="10"/>
    <s v="Easy-staple paper"/>
    <n v="9.9600000000000009"/>
    <n v="2"/>
    <n v="0"/>
    <n v="4.6812000000000005"/>
    <s v="Chuck Magee"/>
    <s v="No"/>
    <s v="2017 / 07"/>
  </r>
  <r>
    <n v="1704"/>
    <x v="826"/>
    <x v="563"/>
    <d v="2016-02-06T00:00:00"/>
    <x v="1"/>
    <x v="522"/>
    <x v="522"/>
    <x v="2"/>
    <s v="United States"/>
    <x v="70"/>
    <s v="California"/>
    <n v="92037"/>
    <x v="1"/>
    <s v="OFF-FA-10001843"/>
    <x v="1"/>
    <x v="13"/>
    <s v="Staples"/>
    <n v="12.350000000000001"/>
    <n v="5"/>
    <n v="0"/>
    <n v="5.8045"/>
    <s v="Anna Andreadi"/>
    <s v="No"/>
    <s v="2016 / 02"/>
  </r>
  <r>
    <n v="1705"/>
    <x v="827"/>
    <x v="387"/>
    <d v="2018-03-08T00:00:00"/>
    <x v="3"/>
    <x v="310"/>
    <x v="310"/>
    <x v="0"/>
    <s v="United States"/>
    <x v="220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s v="Anna Andreadi"/>
    <s v="No"/>
    <s v="2018 / 03"/>
  </r>
  <r>
    <n v="1706"/>
    <x v="828"/>
    <x v="6"/>
    <d v="2017-11-26T00:00:00"/>
    <x v="1"/>
    <x v="5"/>
    <x v="5"/>
    <x v="0"/>
    <s v="United States"/>
    <x v="10"/>
    <s v="Pennsylvania"/>
    <n v="19120"/>
    <x v="3"/>
    <s v="OFF-BI-10003638"/>
    <x v="1"/>
    <x v="8"/>
    <s v="GBC Durable Plastic Covers"/>
    <n v="11.610000000000003"/>
    <n v="2"/>
    <n v="0.7"/>
    <n v="-9.2880000000000003"/>
    <s v="Chuck Magee"/>
    <s v="No"/>
    <s v="2017 / 11"/>
  </r>
  <r>
    <n v="1707"/>
    <x v="829"/>
    <x v="505"/>
    <d v="2019-11-05T00:00:00"/>
    <x v="1"/>
    <x v="523"/>
    <x v="523"/>
    <x v="0"/>
    <s v="United States"/>
    <x v="8"/>
    <s v="California"/>
    <n v="94122"/>
    <x v="1"/>
    <s v="OFF-LA-10003077"/>
    <x v="1"/>
    <x v="2"/>
    <s v="Avery 500"/>
    <n v="43.86"/>
    <n v="6"/>
    <n v="0"/>
    <n v="20.614199999999997"/>
    <s v="Anna Andreadi"/>
    <s v="Yes"/>
    <s v="2019 / 10"/>
  </r>
  <r>
    <n v="1708"/>
    <x v="829"/>
    <x v="505"/>
    <d v="2019-11-05T00:00:00"/>
    <x v="1"/>
    <x v="523"/>
    <x v="523"/>
    <x v="0"/>
    <s v="United States"/>
    <x v="8"/>
    <s v="California"/>
    <n v="94122"/>
    <x v="1"/>
    <s v="TEC-PH-10003505"/>
    <x v="2"/>
    <x v="7"/>
    <s v="Geemarc AmpliPOWER60"/>
    <n v="148.47999999999999"/>
    <n v="2"/>
    <n v="0.2"/>
    <n v="16.703999999999986"/>
    <s v="Anna Andreadi"/>
    <s v="Yes"/>
    <s v="2019 / 10"/>
  </r>
  <r>
    <n v="1709"/>
    <x v="829"/>
    <x v="505"/>
    <d v="2019-11-05T00:00:00"/>
    <x v="1"/>
    <x v="523"/>
    <x v="523"/>
    <x v="0"/>
    <s v="United States"/>
    <x v="8"/>
    <s v="California"/>
    <n v="94122"/>
    <x v="1"/>
    <s v="OFF-PA-10003424"/>
    <x v="1"/>
    <x v="10"/>
    <s v="&quot;While you Were Out&quot; Message Book, One Form per Page"/>
    <n v="7.42"/>
    <n v="2"/>
    <n v="0"/>
    <n v="3.71"/>
    <s v="Anna Andreadi"/>
    <s v="Yes"/>
    <s v="2019 / 10"/>
  </r>
  <r>
    <n v="1710"/>
    <x v="829"/>
    <x v="505"/>
    <d v="2019-11-05T00:00:00"/>
    <x v="1"/>
    <x v="523"/>
    <x v="523"/>
    <x v="0"/>
    <s v="United States"/>
    <x v="8"/>
    <s v="California"/>
    <n v="94122"/>
    <x v="1"/>
    <s v="FUR-CH-10003061"/>
    <x v="0"/>
    <x v="1"/>
    <s v="Global Leather Task Chair, Black"/>
    <n v="71.992000000000004"/>
    <n v="1"/>
    <n v="0.2"/>
    <n v="-0.89990000000001302"/>
    <s v="Anna Andreadi"/>
    <s v="Yes"/>
    <s v="2019 / 10"/>
  </r>
  <r>
    <n v="1711"/>
    <x v="829"/>
    <x v="505"/>
    <d v="2019-11-05T00:00:00"/>
    <x v="1"/>
    <x v="523"/>
    <x v="523"/>
    <x v="0"/>
    <s v="United States"/>
    <x v="8"/>
    <s v="California"/>
    <n v="94122"/>
    <x v="1"/>
    <s v="OFF-AR-10003514"/>
    <x v="1"/>
    <x v="6"/>
    <s v="4009 Highlighters by Sanford"/>
    <n v="19.899999999999999"/>
    <n v="5"/>
    <n v="0"/>
    <n v="6.5669999999999984"/>
    <s v="Anna Andreadi"/>
    <s v="Yes"/>
    <s v="2019 / 10"/>
  </r>
  <r>
    <n v="1712"/>
    <x v="829"/>
    <x v="505"/>
    <d v="2019-11-05T00:00:00"/>
    <x v="1"/>
    <x v="523"/>
    <x v="523"/>
    <x v="0"/>
    <s v="United States"/>
    <x v="8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s v="Anna Andreadi"/>
    <s v="Yes"/>
    <s v="2019 / 10"/>
  </r>
  <r>
    <n v="1713"/>
    <x v="830"/>
    <x v="564"/>
    <d v="2017-02-04T00:00:00"/>
    <x v="1"/>
    <x v="187"/>
    <x v="187"/>
    <x v="0"/>
    <s v="United States"/>
    <x v="12"/>
    <s v="Texas"/>
    <n v="77070"/>
    <x v="2"/>
    <s v="OFF-PA-10004405"/>
    <x v="1"/>
    <x v="10"/>
    <s v="Rediform Voice Mail Log Books"/>
    <n v="14.303999999999998"/>
    <n v="6"/>
    <n v="0.2"/>
    <n v="5.0064000000000002"/>
    <s v="Kelly Williams"/>
    <s v="No"/>
    <s v="2017 / 01"/>
  </r>
  <r>
    <n v="1714"/>
    <x v="831"/>
    <x v="565"/>
    <d v="2019-09-13T00:00:00"/>
    <x v="0"/>
    <x v="514"/>
    <x v="514"/>
    <x v="0"/>
    <s v="United States"/>
    <x v="22"/>
    <s v="Illinois"/>
    <n v="60610"/>
    <x v="2"/>
    <s v="FUR-TA-10004289"/>
    <x v="0"/>
    <x v="3"/>
    <s v="BoxOffice By Design Rectangular and Half-Moon Meeting Room Tables"/>
    <n v="765.625"/>
    <n v="7"/>
    <n v="0.5"/>
    <n v="-566.5625"/>
    <s v="Kelly Williams"/>
    <s v="No"/>
    <s v="2019 / 09"/>
  </r>
  <r>
    <n v="1715"/>
    <x v="832"/>
    <x v="566"/>
    <d v="2019-10-13T00:00:00"/>
    <x v="1"/>
    <x v="290"/>
    <x v="290"/>
    <x v="0"/>
    <s v="United States"/>
    <x v="8"/>
    <s v="California"/>
    <n v="94110"/>
    <x v="1"/>
    <s v="FUR-BO-10003965"/>
    <x v="0"/>
    <x v="0"/>
    <s v="O'Sullivan Manor Hill 2-Door Library in Brianna Oak"/>
    <n v="307.666"/>
    <n v="2"/>
    <n v="0.15"/>
    <n v="-14.478399999999979"/>
    <s v="Anna Andreadi"/>
    <s v="No"/>
    <s v="2019 / 10"/>
  </r>
  <r>
    <n v="1716"/>
    <x v="833"/>
    <x v="567"/>
    <d v="2018-05-04T00:00:00"/>
    <x v="1"/>
    <x v="252"/>
    <x v="252"/>
    <x v="0"/>
    <s v="United States"/>
    <x v="20"/>
    <s v="New York"/>
    <n v="10011"/>
    <x v="3"/>
    <s v="OFF-BI-10003314"/>
    <x v="1"/>
    <x v="8"/>
    <s v="Tuff Stuff Recycled Round Ring Binders"/>
    <n v="7.7120000000000006"/>
    <n v="2"/>
    <n v="0.2"/>
    <n v="2.7956000000000003"/>
    <s v="Chuck Magee"/>
    <s v="No"/>
    <s v="2018 / 04"/>
  </r>
  <r>
    <n v="1717"/>
    <x v="834"/>
    <x v="288"/>
    <d v="2018-05-24T00:00:00"/>
    <x v="1"/>
    <x v="202"/>
    <x v="202"/>
    <x v="0"/>
    <s v="United States"/>
    <x v="20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s v="Chuck Magee"/>
    <s v="No"/>
    <s v="2018 / 05"/>
  </r>
  <r>
    <n v="1718"/>
    <x v="834"/>
    <x v="288"/>
    <d v="2018-05-24T00:00:00"/>
    <x v="1"/>
    <x v="202"/>
    <x v="202"/>
    <x v="0"/>
    <s v="United States"/>
    <x v="20"/>
    <s v="New York"/>
    <n v="10011"/>
    <x v="3"/>
    <s v="OFF-ST-10004123"/>
    <x v="1"/>
    <x v="4"/>
    <s v="Safco Industrial Wire Shelving System"/>
    <n v="454.90000000000003"/>
    <n v="5"/>
    <n v="0"/>
    <n v="0"/>
    <s v="Chuck Magee"/>
    <s v="No"/>
    <s v="2018 / 05"/>
  </r>
  <r>
    <n v="1719"/>
    <x v="834"/>
    <x v="288"/>
    <d v="2018-05-24T00:00:00"/>
    <x v="1"/>
    <x v="202"/>
    <x v="202"/>
    <x v="0"/>
    <s v="United States"/>
    <x v="20"/>
    <s v="New York"/>
    <n v="10011"/>
    <x v="3"/>
    <s v="FUR-FU-10002088"/>
    <x v="0"/>
    <x v="5"/>
    <s v="Nu-Dell Float Frame 11 x 14 1/2"/>
    <n v="35.92"/>
    <n v="4"/>
    <n v="0"/>
    <n v="15.086400000000001"/>
    <s v="Chuck Magee"/>
    <s v="No"/>
    <s v="2018 / 05"/>
  </r>
  <r>
    <n v="1720"/>
    <x v="834"/>
    <x v="288"/>
    <d v="2018-05-24T00:00:00"/>
    <x v="1"/>
    <x v="202"/>
    <x v="202"/>
    <x v="0"/>
    <s v="United States"/>
    <x v="20"/>
    <s v="New York"/>
    <n v="10011"/>
    <x v="3"/>
    <s v="FUR-FU-10000010"/>
    <x v="0"/>
    <x v="5"/>
    <s v="DAX Value U-Channel Document Frames, Easel Back"/>
    <n v="39.76"/>
    <n v="8"/>
    <n v="0"/>
    <n v="12.325599999999998"/>
    <s v="Chuck Magee"/>
    <s v="No"/>
    <s v="2018 / 05"/>
  </r>
  <r>
    <n v="1721"/>
    <x v="834"/>
    <x v="288"/>
    <d v="2018-05-24T00:00:00"/>
    <x v="1"/>
    <x v="202"/>
    <x v="202"/>
    <x v="0"/>
    <s v="United States"/>
    <x v="20"/>
    <s v="New York"/>
    <n v="10011"/>
    <x v="3"/>
    <s v="OFF-BI-10002824"/>
    <x v="1"/>
    <x v="8"/>
    <s v="Recycled Easel Ring Binders"/>
    <n v="47.744"/>
    <n v="4"/>
    <n v="0.2"/>
    <n v="14.919999999999995"/>
    <s v="Chuck Magee"/>
    <s v="No"/>
    <s v="2018 / 05"/>
  </r>
  <r>
    <n v="1722"/>
    <x v="835"/>
    <x v="139"/>
    <d v="2017-12-25T00:00:00"/>
    <x v="1"/>
    <x v="44"/>
    <x v="44"/>
    <x v="0"/>
    <s v="United States"/>
    <x v="22"/>
    <s v="Illinois"/>
    <n v="60623"/>
    <x v="2"/>
    <s v="TEC-PH-10001061"/>
    <x v="2"/>
    <x v="7"/>
    <s v="Apple iPhone 5C"/>
    <n v="159.98400000000001"/>
    <n v="2"/>
    <n v="0.2"/>
    <n v="11.998799999999996"/>
    <s v="Kelly Williams"/>
    <s v="No"/>
    <s v="2017 / 12"/>
  </r>
  <r>
    <n v="1723"/>
    <x v="835"/>
    <x v="139"/>
    <d v="2017-12-25T00:00:00"/>
    <x v="1"/>
    <x v="44"/>
    <x v="44"/>
    <x v="0"/>
    <s v="United States"/>
    <x v="22"/>
    <s v="Illinois"/>
    <n v="60623"/>
    <x v="2"/>
    <s v="TEC-AC-10000736"/>
    <x v="2"/>
    <x v="11"/>
    <s v="Logitech G600 MMO Gaming Mouse"/>
    <n v="255.96799999999999"/>
    <n v="4"/>
    <n v="0.2"/>
    <n v="51.193599999999996"/>
    <s v="Kelly Williams"/>
    <s v="No"/>
    <s v="2017 / 12"/>
  </r>
  <r>
    <n v="1724"/>
    <x v="835"/>
    <x v="139"/>
    <d v="2017-12-25T00:00:00"/>
    <x v="1"/>
    <x v="44"/>
    <x v="44"/>
    <x v="0"/>
    <s v="United States"/>
    <x v="22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s v="Kelly Williams"/>
    <s v="No"/>
    <s v="2017 / 12"/>
  </r>
  <r>
    <n v="1725"/>
    <x v="836"/>
    <x v="546"/>
    <d v="2017-12-20T00:00:00"/>
    <x v="2"/>
    <x v="271"/>
    <x v="271"/>
    <x v="0"/>
    <s v="United States"/>
    <x v="10"/>
    <s v="Pennsylvania"/>
    <n v="19143"/>
    <x v="3"/>
    <s v="OFF-AP-10000828"/>
    <x v="1"/>
    <x v="9"/>
    <s v="Avanti 4.4 Cu. Ft. Refrigerator"/>
    <n v="434.35199999999998"/>
    <n v="3"/>
    <n v="0.2"/>
    <n v="43.43519999999998"/>
    <s v="Chuck Magee"/>
    <s v="No"/>
    <s v="2017 / 12"/>
  </r>
  <r>
    <n v="1726"/>
    <x v="836"/>
    <x v="546"/>
    <d v="2017-12-20T00:00:00"/>
    <x v="2"/>
    <x v="271"/>
    <x v="271"/>
    <x v="0"/>
    <s v="United States"/>
    <x v="10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s v="No"/>
    <s v="2017 / 12"/>
  </r>
  <r>
    <n v="1727"/>
    <x v="836"/>
    <x v="546"/>
    <d v="2017-12-20T00:00:00"/>
    <x v="2"/>
    <x v="271"/>
    <x v="271"/>
    <x v="0"/>
    <s v="United States"/>
    <x v="10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s v="Chuck Magee"/>
    <s v="No"/>
    <s v="2017 / 12"/>
  </r>
  <r>
    <n v="1728"/>
    <x v="837"/>
    <x v="568"/>
    <d v="2019-05-04T00:00:00"/>
    <x v="0"/>
    <x v="524"/>
    <x v="524"/>
    <x v="1"/>
    <s v="United States"/>
    <x v="65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s v="No"/>
    <s v="2019 / 04"/>
  </r>
  <r>
    <n v="1729"/>
    <x v="838"/>
    <x v="569"/>
    <d v="2018-02-07T00:00:00"/>
    <x v="3"/>
    <x v="244"/>
    <x v="244"/>
    <x v="0"/>
    <s v="United States"/>
    <x v="24"/>
    <s v="Virginia"/>
    <n v="22153"/>
    <x v="0"/>
    <s v="TEC-AC-10003063"/>
    <x v="2"/>
    <x v="11"/>
    <s v="Micro Innovations USB RF Wireless Keyboard with Mouse"/>
    <n v="100"/>
    <n v="4"/>
    <n v="0"/>
    <n v="21"/>
    <s v="Cassandra Brandow"/>
    <s v="No"/>
    <s v="2018 / 02"/>
  </r>
  <r>
    <n v="1730"/>
    <x v="838"/>
    <x v="569"/>
    <d v="2018-02-07T00:00:00"/>
    <x v="3"/>
    <x v="244"/>
    <x v="244"/>
    <x v="0"/>
    <s v="United States"/>
    <x v="24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s v="Cassandra Brandow"/>
    <s v="No"/>
    <s v="2018 / 02"/>
  </r>
  <r>
    <n v="1731"/>
    <x v="839"/>
    <x v="450"/>
    <d v="2016-10-03T00:00:00"/>
    <x v="1"/>
    <x v="470"/>
    <x v="470"/>
    <x v="1"/>
    <s v="United States"/>
    <x v="115"/>
    <s v="North Carolina"/>
    <n v="28314"/>
    <x v="0"/>
    <s v="OFF-PA-10001457"/>
    <x v="1"/>
    <x v="10"/>
    <s v="White GlueTop Scratch Pads"/>
    <n v="96.256"/>
    <n v="8"/>
    <n v="0.2"/>
    <n v="31.283199999999987"/>
    <s v="Cassandra Brandow"/>
    <s v="No"/>
    <s v="2016 / 09"/>
  </r>
  <r>
    <n v="1732"/>
    <x v="839"/>
    <x v="450"/>
    <d v="2016-10-03T00:00:00"/>
    <x v="1"/>
    <x v="470"/>
    <x v="470"/>
    <x v="1"/>
    <s v="United States"/>
    <x v="115"/>
    <s v="North Carolina"/>
    <n v="28314"/>
    <x v="0"/>
    <s v="OFF-PA-10001804"/>
    <x v="1"/>
    <x v="10"/>
    <s v="Xerox 195"/>
    <n v="10.688000000000001"/>
    <n v="2"/>
    <n v="0.2"/>
    <n v="3.7407999999999997"/>
    <s v="Cassandra Brandow"/>
    <s v="No"/>
    <s v="2016 / 09"/>
  </r>
  <r>
    <n v="1733"/>
    <x v="840"/>
    <x v="212"/>
    <d v="2018-07-14T00:00:00"/>
    <x v="1"/>
    <x v="109"/>
    <x v="109"/>
    <x v="0"/>
    <s v="United States"/>
    <x v="61"/>
    <s v="Texas"/>
    <n v="75081"/>
    <x v="2"/>
    <s v="OFF-ST-10000689"/>
    <x v="1"/>
    <x v="4"/>
    <s v="Fellowes Strictly Business Drawer File, Letter/Legal Size"/>
    <n v="338.04"/>
    <n v="3"/>
    <n v="0.2"/>
    <n v="-33.804000000000002"/>
    <s v="Kelly Williams"/>
    <s v="Yes"/>
    <s v="2018 / 07"/>
  </r>
  <r>
    <n v="1734"/>
    <x v="840"/>
    <x v="212"/>
    <d v="2018-07-14T00:00:00"/>
    <x v="1"/>
    <x v="109"/>
    <x v="109"/>
    <x v="0"/>
    <s v="United States"/>
    <x v="61"/>
    <s v="Texas"/>
    <n v="75081"/>
    <x v="2"/>
    <s v="OFF-AR-10002135"/>
    <x v="1"/>
    <x v="6"/>
    <s v="Boston Heavy-Duty Trimline Electric Pencil Sharpeners"/>
    <n v="154.24"/>
    <n v="4"/>
    <n v="0.2"/>
    <n v="17.351999999999975"/>
    <s v="Kelly Williams"/>
    <s v="Yes"/>
    <s v="2018 / 07"/>
  </r>
  <r>
    <n v="1735"/>
    <x v="841"/>
    <x v="570"/>
    <d v="2019-08-01T00:00:00"/>
    <x v="0"/>
    <x v="165"/>
    <x v="165"/>
    <x v="0"/>
    <s v="United States"/>
    <x v="108"/>
    <s v="North Carolina"/>
    <n v="28540"/>
    <x v="0"/>
    <s v="OFF-AP-10002082"/>
    <x v="1"/>
    <x v="9"/>
    <s v="Holmes HEPA Air Purifier"/>
    <n v="34.848000000000006"/>
    <n v="2"/>
    <n v="0.2"/>
    <n v="6.5339999999999971"/>
    <s v="Cassandra Brandow"/>
    <s v="No"/>
    <s v="2019 / 07"/>
  </r>
  <r>
    <n v="1736"/>
    <x v="841"/>
    <x v="570"/>
    <d v="2019-08-01T00:00:00"/>
    <x v="0"/>
    <x v="165"/>
    <x v="165"/>
    <x v="0"/>
    <s v="United States"/>
    <x v="108"/>
    <s v="North Carolina"/>
    <n v="28540"/>
    <x v="0"/>
    <s v="TEC-PH-10003442"/>
    <x v="2"/>
    <x v="7"/>
    <s v="Samsung Replacement EH64AVFWE Premium Headset"/>
    <n v="22"/>
    <n v="5"/>
    <n v="0.2"/>
    <n v="1.375"/>
    <s v="Cassandra Brandow"/>
    <s v="No"/>
    <s v="2019 / 07"/>
  </r>
  <r>
    <n v="1737"/>
    <x v="841"/>
    <x v="570"/>
    <d v="2019-08-01T00:00:00"/>
    <x v="0"/>
    <x v="165"/>
    <x v="165"/>
    <x v="0"/>
    <s v="United States"/>
    <x v="108"/>
    <s v="North Carolina"/>
    <n v="28540"/>
    <x v="0"/>
    <s v="OFF-AR-10002833"/>
    <x v="1"/>
    <x v="6"/>
    <s v="Newell 322"/>
    <n v="4.3680000000000003"/>
    <n v="3"/>
    <n v="0.2"/>
    <n v="0.3822000000000001"/>
    <s v="Cassandra Brandow"/>
    <s v="No"/>
    <s v="2019 / 07"/>
  </r>
  <r>
    <n v="1738"/>
    <x v="842"/>
    <x v="37"/>
    <d v="2017-09-09T00:00:00"/>
    <x v="1"/>
    <x v="106"/>
    <x v="106"/>
    <x v="1"/>
    <s v="United States"/>
    <x v="8"/>
    <s v="California"/>
    <n v="94122"/>
    <x v="1"/>
    <s v="OFF-ST-10001325"/>
    <x v="1"/>
    <x v="4"/>
    <s v="Sterilite Officeware Hinged File Box"/>
    <n v="31.44"/>
    <n v="3"/>
    <n v="0"/>
    <n v="8.4888000000000012"/>
    <s v="Anna Andreadi"/>
    <s v="No"/>
    <s v="2017 / 09"/>
  </r>
  <r>
    <n v="1739"/>
    <x v="842"/>
    <x v="37"/>
    <d v="2017-09-09T00:00:00"/>
    <x v="1"/>
    <x v="106"/>
    <x v="106"/>
    <x v="1"/>
    <s v="United States"/>
    <x v="8"/>
    <s v="California"/>
    <n v="94122"/>
    <x v="1"/>
    <s v="TEC-AC-10003038"/>
    <x v="2"/>
    <x v="11"/>
    <s v="Kingston Digital DataTraveler 16GB USB 2.0"/>
    <n v="17.899999999999999"/>
    <n v="2"/>
    <n v="0"/>
    <n v="3.400999999999998"/>
    <s v="Anna Andreadi"/>
    <s v="No"/>
    <s v="2017 / 09"/>
  </r>
  <r>
    <n v="1740"/>
    <x v="842"/>
    <x v="37"/>
    <d v="2017-09-09T00:00:00"/>
    <x v="1"/>
    <x v="106"/>
    <x v="106"/>
    <x v="1"/>
    <s v="United States"/>
    <x v="8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s v="Anna Andreadi"/>
    <s v="No"/>
    <s v="2017 / 09"/>
  </r>
  <r>
    <n v="1741"/>
    <x v="843"/>
    <x v="128"/>
    <d v="2016-08-16T00:00:00"/>
    <x v="1"/>
    <x v="525"/>
    <x v="525"/>
    <x v="2"/>
    <s v="United States"/>
    <x v="70"/>
    <s v="California"/>
    <n v="92037"/>
    <x v="1"/>
    <s v="OFF-LA-10000262"/>
    <x v="1"/>
    <x v="2"/>
    <s v="Avery 494"/>
    <n v="20.88"/>
    <n v="8"/>
    <n v="0"/>
    <n v="9.6047999999999991"/>
    <s v="Anna Andreadi"/>
    <s v="No"/>
    <s v="2016 / 08"/>
  </r>
  <r>
    <n v="1742"/>
    <x v="844"/>
    <x v="505"/>
    <d v="2019-11-03T00:00:00"/>
    <x v="1"/>
    <x v="498"/>
    <x v="498"/>
    <x v="0"/>
    <s v="United States"/>
    <x v="10"/>
    <s v="Pennsylvania"/>
    <n v="19140"/>
    <x v="3"/>
    <s v="OFF-PA-10004355"/>
    <x v="1"/>
    <x v="10"/>
    <s v="Xerox 231"/>
    <n v="20.736000000000004"/>
    <n v="4"/>
    <n v="0.2"/>
    <n v="7.2576000000000001"/>
    <s v="Chuck Magee"/>
    <s v="No"/>
    <s v="2019 / 10"/>
  </r>
  <r>
    <n v="1743"/>
    <x v="844"/>
    <x v="505"/>
    <d v="2019-11-03T00:00:00"/>
    <x v="1"/>
    <x v="498"/>
    <x v="498"/>
    <x v="0"/>
    <s v="United States"/>
    <x v="10"/>
    <s v="Pennsylvania"/>
    <n v="19140"/>
    <x v="3"/>
    <s v="FUR-FU-10004415"/>
    <x v="0"/>
    <x v="5"/>
    <s v="Stacking Tray, Side-Loading, Legal, Smoke"/>
    <n v="7.168000000000001"/>
    <n v="2"/>
    <n v="0.2"/>
    <n v="0.98559999999999937"/>
    <s v="Chuck Magee"/>
    <s v="No"/>
    <s v="2019 / 10"/>
  </r>
  <r>
    <n v="1744"/>
    <x v="844"/>
    <x v="505"/>
    <d v="2019-11-03T00:00:00"/>
    <x v="1"/>
    <x v="498"/>
    <x v="498"/>
    <x v="0"/>
    <s v="United States"/>
    <x v="10"/>
    <s v="Pennsylvania"/>
    <n v="19140"/>
    <x v="3"/>
    <s v="OFF-ST-10002486"/>
    <x v="1"/>
    <x v="4"/>
    <s v="Eldon Shelf Savers Cubes and Bins"/>
    <n v="11.168000000000001"/>
    <n v="2"/>
    <n v="0.2"/>
    <n v="-2.5128000000000008"/>
    <s v="Chuck Magee"/>
    <s v="No"/>
    <s v="2019 / 10"/>
  </r>
  <r>
    <n v="1745"/>
    <x v="844"/>
    <x v="505"/>
    <d v="2019-11-03T00:00:00"/>
    <x v="1"/>
    <x v="498"/>
    <x v="498"/>
    <x v="0"/>
    <s v="United States"/>
    <x v="10"/>
    <s v="Pennsylvania"/>
    <n v="19140"/>
    <x v="3"/>
    <s v="TEC-AC-10001142"/>
    <x v="2"/>
    <x v="11"/>
    <s v="First Data FD10 PIN Pad"/>
    <n v="442.40000000000003"/>
    <n v="7"/>
    <n v="0.2"/>
    <n v="-55.300000000000068"/>
    <s v="Chuck Magee"/>
    <s v="No"/>
    <s v="2019 / 10"/>
  </r>
  <r>
    <n v="1746"/>
    <x v="845"/>
    <x v="571"/>
    <d v="2016-06-09T00:00:00"/>
    <x v="2"/>
    <x v="298"/>
    <x v="298"/>
    <x v="0"/>
    <s v="United States"/>
    <x v="30"/>
    <s v="New York"/>
    <n v="14609"/>
    <x v="3"/>
    <s v="OFF-AR-10002656"/>
    <x v="1"/>
    <x v="6"/>
    <s v="Sanford Liquid Accent Highlighters"/>
    <n v="13.36"/>
    <n v="2"/>
    <n v="0"/>
    <n v="4.9431999999999992"/>
    <s v="Chuck Magee"/>
    <s v="No"/>
    <s v="2016 / 06"/>
  </r>
  <r>
    <n v="1747"/>
    <x v="846"/>
    <x v="572"/>
    <d v="2018-08-17T00:00:00"/>
    <x v="0"/>
    <x v="191"/>
    <x v="191"/>
    <x v="0"/>
    <s v="United States"/>
    <x v="108"/>
    <s v="North Carolina"/>
    <n v="28540"/>
    <x v="0"/>
    <s v="OFF-BI-10000138"/>
    <x v="1"/>
    <x v="8"/>
    <s v="Acco Translucent Poly Ring Binders"/>
    <n v="11.232000000000001"/>
    <n v="8"/>
    <n v="0.7"/>
    <n v="-8.2367999999999988"/>
    <s v="Cassandra Brandow"/>
    <s v="No"/>
    <s v="2018 / 08"/>
  </r>
  <r>
    <n v="1748"/>
    <x v="846"/>
    <x v="572"/>
    <d v="2018-08-17T00:00:00"/>
    <x v="0"/>
    <x v="191"/>
    <x v="191"/>
    <x v="0"/>
    <s v="United States"/>
    <x v="108"/>
    <s v="North Carolina"/>
    <n v="28540"/>
    <x v="0"/>
    <s v="OFF-PA-10004947"/>
    <x v="1"/>
    <x v="10"/>
    <s v="Easy-staple paper"/>
    <n v="10.272000000000002"/>
    <n v="3"/>
    <n v="0.2"/>
    <n v="3.2099999999999982"/>
    <s v="Cassandra Brandow"/>
    <s v="No"/>
    <s v="2018 / 08"/>
  </r>
  <r>
    <n v="1749"/>
    <x v="847"/>
    <x v="573"/>
    <d v="2016-04-29T00:00:00"/>
    <x v="1"/>
    <x v="526"/>
    <x v="526"/>
    <x v="2"/>
    <s v="United States"/>
    <x v="12"/>
    <s v="Texas"/>
    <n v="77095"/>
    <x v="2"/>
    <s v="OFF-PA-10003543"/>
    <x v="1"/>
    <x v="10"/>
    <s v="Xerox 1985"/>
    <n v="10.368000000000002"/>
    <n v="2"/>
    <n v="0.2"/>
    <n v="3.6288"/>
    <s v="Kelly Williams"/>
    <s v="No"/>
    <s v="2016 / 04"/>
  </r>
  <r>
    <n v="1750"/>
    <x v="847"/>
    <x v="573"/>
    <d v="2016-04-29T00:00:00"/>
    <x v="1"/>
    <x v="526"/>
    <x v="526"/>
    <x v="2"/>
    <s v="United States"/>
    <x v="12"/>
    <s v="Texas"/>
    <n v="77095"/>
    <x v="2"/>
    <s v="OFF-AR-10002221"/>
    <x v="1"/>
    <x v="6"/>
    <s v="12 Colored Short Pencils"/>
    <n v="6.24"/>
    <n v="3"/>
    <n v="0.2"/>
    <n v="0.54600000000000071"/>
    <s v="Kelly Williams"/>
    <s v="No"/>
    <s v="2016 / 04"/>
  </r>
  <r>
    <n v="1751"/>
    <x v="848"/>
    <x v="6"/>
    <d v="2017-11-27T00:00:00"/>
    <x v="1"/>
    <x v="246"/>
    <x v="246"/>
    <x v="2"/>
    <s v="United States"/>
    <x v="52"/>
    <s v="Texas"/>
    <n v="78207"/>
    <x v="2"/>
    <s v="FUR-TA-10004607"/>
    <x v="0"/>
    <x v="3"/>
    <s v="Hon 2111 Invitation Series Straight Table"/>
    <n v="206.96200000000002"/>
    <n v="2"/>
    <n v="0.3"/>
    <n v="-32.522600000000011"/>
    <s v="Kelly Williams"/>
    <s v="No"/>
    <s v="2017 / 11"/>
  </r>
  <r>
    <n v="1752"/>
    <x v="849"/>
    <x v="336"/>
    <d v="2019-10-17T00:00:00"/>
    <x v="2"/>
    <x v="527"/>
    <x v="527"/>
    <x v="0"/>
    <s v="United States"/>
    <x v="182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s v="Anna Andreadi"/>
    <s v="No"/>
    <s v="2019 / 10"/>
  </r>
  <r>
    <n v="1753"/>
    <x v="850"/>
    <x v="574"/>
    <d v="2019-12-05T00:00:00"/>
    <x v="2"/>
    <x v="100"/>
    <x v="100"/>
    <x v="1"/>
    <s v="United States"/>
    <x v="8"/>
    <s v="California"/>
    <n v="94122"/>
    <x v="1"/>
    <s v="OFF-ST-10004340"/>
    <x v="1"/>
    <x v="4"/>
    <s v="Fellowes Mobile File Cart, Black"/>
    <n v="559.62"/>
    <n v="9"/>
    <n v="0"/>
    <n v="151.09740000000002"/>
    <s v="Anna Andreadi"/>
    <s v="No"/>
    <s v="2019 / 12"/>
  </r>
  <r>
    <n v="1754"/>
    <x v="850"/>
    <x v="574"/>
    <d v="2019-12-05T00:00:00"/>
    <x v="2"/>
    <x v="100"/>
    <x v="100"/>
    <x v="1"/>
    <s v="United States"/>
    <x v="8"/>
    <s v="California"/>
    <n v="94122"/>
    <x v="1"/>
    <s v="OFF-PA-10004475"/>
    <x v="1"/>
    <x v="10"/>
    <s v="Xerox 1940"/>
    <n v="109.92"/>
    <n v="2"/>
    <n v="0"/>
    <n v="53.860799999999998"/>
    <s v="Anna Andreadi"/>
    <s v="No"/>
    <s v="2019 / 12"/>
  </r>
  <r>
    <n v="1755"/>
    <x v="850"/>
    <x v="574"/>
    <d v="2019-12-05T00:00:00"/>
    <x v="2"/>
    <x v="100"/>
    <x v="100"/>
    <x v="1"/>
    <s v="United States"/>
    <x v="8"/>
    <s v="California"/>
    <n v="94122"/>
    <x v="1"/>
    <s v="OFF-PA-10003893"/>
    <x v="1"/>
    <x v="10"/>
    <s v="Xerox 1962"/>
    <n v="8.56"/>
    <n v="2"/>
    <n v="0"/>
    <n v="3.8519999999999994"/>
    <s v="Anna Andreadi"/>
    <s v="No"/>
    <s v="2019 / 12"/>
  </r>
  <r>
    <n v="1756"/>
    <x v="851"/>
    <x v="575"/>
    <d v="2017-12-11T00:00:00"/>
    <x v="0"/>
    <x v="499"/>
    <x v="499"/>
    <x v="2"/>
    <s v="United States"/>
    <x v="5"/>
    <s v="Texas"/>
    <n v="76106"/>
    <x v="2"/>
    <s v="OFF-PA-10000100"/>
    <x v="1"/>
    <x v="10"/>
    <s v="Xerox 1945"/>
    <n v="360.71199999999999"/>
    <n v="11"/>
    <n v="0.2"/>
    <n v="130.75810000000001"/>
    <s v="Kelly Williams"/>
    <s v="No"/>
    <s v="2017 / 12"/>
  </r>
  <r>
    <n v="1757"/>
    <x v="851"/>
    <x v="575"/>
    <d v="2017-12-11T00:00:00"/>
    <x v="0"/>
    <x v="499"/>
    <x v="499"/>
    <x v="2"/>
    <s v="United States"/>
    <x v="5"/>
    <s v="Texas"/>
    <n v="76106"/>
    <x v="2"/>
    <s v="TEC-PH-10001817"/>
    <x v="2"/>
    <x v="7"/>
    <s v="Wilson Electronics DB Pro Signal Booster"/>
    <n v="1718.4"/>
    <n v="6"/>
    <n v="0.2"/>
    <n v="150.36000000000013"/>
    <s v="Kelly Williams"/>
    <s v="No"/>
    <s v="2017 / 12"/>
  </r>
  <r>
    <n v="1758"/>
    <x v="852"/>
    <x v="562"/>
    <d v="2017-07-15T00:00:00"/>
    <x v="2"/>
    <x v="359"/>
    <x v="359"/>
    <x v="2"/>
    <s v="United States"/>
    <x v="12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s v="Kelly Williams"/>
    <s v="No"/>
    <s v="2017 / 07"/>
  </r>
  <r>
    <n v="1759"/>
    <x v="853"/>
    <x v="218"/>
    <d v="2016-05-17T00:00:00"/>
    <x v="1"/>
    <x v="528"/>
    <x v="528"/>
    <x v="0"/>
    <s v="United States"/>
    <x v="12"/>
    <s v="Texas"/>
    <n v="77095"/>
    <x v="2"/>
    <s v="TEC-AC-10001013"/>
    <x v="2"/>
    <x v="11"/>
    <s v="Logitech ClearChat Comfort/USB Headset H390"/>
    <n v="46.864000000000004"/>
    <n v="2"/>
    <n v="0.2"/>
    <n v="7.615399999999994"/>
    <s v="Kelly Williams"/>
    <s v="No"/>
    <s v="2016 / 05"/>
  </r>
  <r>
    <n v="1760"/>
    <x v="854"/>
    <x v="576"/>
    <d v="2016-01-12T00:00:00"/>
    <x v="1"/>
    <x v="469"/>
    <x v="469"/>
    <x v="0"/>
    <s v="United States"/>
    <x v="10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s v="Chuck Magee"/>
    <s v="No"/>
    <s v="2016 / 01"/>
  </r>
  <r>
    <n v="1761"/>
    <x v="855"/>
    <x v="577"/>
    <d v="2017-09-09T00:00:00"/>
    <x v="1"/>
    <x v="151"/>
    <x v="151"/>
    <x v="0"/>
    <s v="United States"/>
    <x v="70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s v="Yes"/>
    <s v="2017 / 09"/>
  </r>
  <r>
    <n v="1762"/>
    <x v="855"/>
    <x v="577"/>
    <d v="2017-09-09T00:00:00"/>
    <x v="1"/>
    <x v="151"/>
    <x v="151"/>
    <x v="0"/>
    <s v="United States"/>
    <x v="70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s v="Anna Andreadi"/>
    <s v="Yes"/>
    <s v="2017 / 09"/>
  </r>
  <r>
    <n v="1763"/>
    <x v="855"/>
    <x v="577"/>
    <d v="2017-09-09T00:00:00"/>
    <x v="1"/>
    <x v="151"/>
    <x v="151"/>
    <x v="0"/>
    <s v="United States"/>
    <x v="70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s v="Anna Andreadi"/>
    <s v="Yes"/>
    <s v="2017 / 09"/>
  </r>
  <r>
    <n v="1764"/>
    <x v="856"/>
    <x v="578"/>
    <d v="2018-08-08T00:00:00"/>
    <x v="1"/>
    <x v="529"/>
    <x v="529"/>
    <x v="2"/>
    <s v="United States"/>
    <x v="244"/>
    <s v="Virginia"/>
    <n v="23434"/>
    <x v="0"/>
    <s v="OFF-SU-10002573"/>
    <x v="1"/>
    <x v="14"/>
    <s v="Acme 10&quot; Easy Grip Assistive Scissors"/>
    <n v="35.06"/>
    <n v="2"/>
    <n v="0"/>
    <n v="10.517999999999997"/>
    <s v="Cassandra Brandow"/>
    <s v="No"/>
    <s v="2018 / 08"/>
  </r>
  <r>
    <n v="1765"/>
    <x v="856"/>
    <x v="578"/>
    <d v="2018-08-08T00:00:00"/>
    <x v="1"/>
    <x v="529"/>
    <x v="529"/>
    <x v="2"/>
    <s v="United States"/>
    <x v="244"/>
    <s v="Virginia"/>
    <n v="23434"/>
    <x v="0"/>
    <s v="OFF-LA-10004484"/>
    <x v="1"/>
    <x v="2"/>
    <s v="Avery 476"/>
    <n v="4.13"/>
    <n v="1"/>
    <n v="0"/>
    <n v="1.8997999999999999"/>
    <s v="Cassandra Brandow"/>
    <s v="No"/>
    <s v="2018 / 08"/>
  </r>
  <r>
    <n v="1766"/>
    <x v="856"/>
    <x v="578"/>
    <d v="2018-08-08T00:00:00"/>
    <x v="1"/>
    <x v="529"/>
    <x v="529"/>
    <x v="2"/>
    <s v="United States"/>
    <x v="244"/>
    <s v="Virginia"/>
    <n v="23434"/>
    <x v="0"/>
    <s v="FUR-FU-10001591"/>
    <x v="0"/>
    <x v="5"/>
    <s v="Advantus Panel Wall Certificate Holder - 8.5x11"/>
    <n v="109.8"/>
    <n v="9"/>
    <n v="0"/>
    <n v="46.116000000000007"/>
    <s v="Cassandra Brandow"/>
    <s v="No"/>
    <s v="2018 / 08"/>
  </r>
  <r>
    <n v="1767"/>
    <x v="856"/>
    <x v="578"/>
    <d v="2018-08-08T00:00:00"/>
    <x v="1"/>
    <x v="529"/>
    <x v="529"/>
    <x v="2"/>
    <s v="United States"/>
    <x v="244"/>
    <s v="Virginia"/>
    <n v="23434"/>
    <x v="0"/>
    <s v="OFF-LA-10002034"/>
    <x v="1"/>
    <x v="2"/>
    <s v="Avery 478"/>
    <n v="9.82"/>
    <n v="2"/>
    <n v="0"/>
    <n v="4.8117999999999999"/>
    <s v="Cassandra Brandow"/>
    <s v="No"/>
    <s v="2018 / 08"/>
  </r>
  <r>
    <n v="1768"/>
    <x v="857"/>
    <x v="579"/>
    <d v="2016-03-26T00:00:00"/>
    <x v="1"/>
    <x v="530"/>
    <x v="530"/>
    <x v="0"/>
    <s v="United States"/>
    <x v="247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s v="Cassandra Brandow"/>
    <s v="No"/>
    <s v="2016 / 03"/>
  </r>
  <r>
    <n v="1769"/>
    <x v="857"/>
    <x v="579"/>
    <d v="2016-03-26T00:00:00"/>
    <x v="1"/>
    <x v="530"/>
    <x v="530"/>
    <x v="0"/>
    <s v="United States"/>
    <x v="247"/>
    <s v="North Carolina"/>
    <n v="27405"/>
    <x v="0"/>
    <s v="OFF-BI-10002735"/>
    <x v="1"/>
    <x v="8"/>
    <s v="GBC Prestige Therm-A-Bind Covers"/>
    <n v="51.465000000000018"/>
    <n v="5"/>
    <n v="0.7"/>
    <n v="-39.456499999999991"/>
    <s v="Cassandra Brandow"/>
    <s v="No"/>
    <s v="2016 / 03"/>
  </r>
  <r>
    <n v="1770"/>
    <x v="858"/>
    <x v="580"/>
    <d v="2019-03-08T00:00:00"/>
    <x v="1"/>
    <x v="34"/>
    <x v="34"/>
    <x v="1"/>
    <s v="United States"/>
    <x v="61"/>
    <s v="Texas"/>
    <n v="75081"/>
    <x v="2"/>
    <s v="OFF-SU-10001935"/>
    <x v="1"/>
    <x v="14"/>
    <s v="Staple remover"/>
    <n v="6.9760000000000009"/>
    <n v="4"/>
    <n v="0.2"/>
    <n v="-1.3952000000000013"/>
    <s v="Kelly Williams"/>
    <s v="No"/>
    <s v="2019 / 03"/>
  </r>
  <r>
    <n v="1771"/>
    <x v="858"/>
    <x v="580"/>
    <d v="2019-03-08T00:00:00"/>
    <x v="1"/>
    <x v="34"/>
    <x v="34"/>
    <x v="1"/>
    <s v="United States"/>
    <x v="61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s v="Kelly Williams"/>
    <s v="No"/>
    <s v="2019 / 03"/>
  </r>
  <r>
    <n v="1772"/>
    <x v="859"/>
    <x v="581"/>
    <d v="2018-11-29T00:00:00"/>
    <x v="0"/>
    <x v="55"/>
    <x v="55"/>
    <x v="1"/>
    <s v="United States"/>
    <x v="22"/>
    <s v="Illinois"/>
    <n v="60623"/>
    <x v="2"/>
    <s v="OFF-ST-10004337"/>
    <x v="1"/>
    <x v="4"/>
    <s v="SAFCO Commercial Wire Shelving, 72h"/>
    <n v="97.984000000000009"/>
    <n v="2"/>
    <n v="0.2"/>
    <n v="-24.496000000000002"/>
    <s v="Kelly Williams"/>
    <s v="No"/>
    <s v="2018 / 11"/>
  </r>
  <r>
    <n v="1773"/>
    <x v="859"/>
    <x v="581"/>
    <d v="2018-11-29T00:00:00"/>
    <x v="0"/>
    <x v="55"/>
    <x v="55"/>
    <x v="1"/>
    <s v="United States"/>
    <x v="22"/>
    <s v="Illinois"/>
    <n v="60623"/>
    <x v="2"/>
    <s v="TEC-AC-10001266"/>
    <x v="2"/>
    <x v="11"/>
    <s v="Memorex Micro Travel Drive 8 GB"/>
    <n v="62.400000000000006"/>
    <n v="6"/>
    <n v="0.2"/>
    <n v="19.499999999999993"/>
    <s v="Kelly Williams"/>
    <s v="No"/>
    <s v="2018 / 11"/>
  </r>
  <r>
    <n v="1774"/>
    <x v="860"/>
    <x v="582"/>
    <d v="2016-05-03T00:00:00"/>
    <x v="1"/>
    <x v="501"/>
    <x v="501"/>
    <x v="1"/>
    <s v="United States"/>
    <x v="248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s v="Chuck Magee"/>
    <s v="No"/>
    <s v="2016 / 04"/>
  </r>
  <r>
    <n v="1775"/>
    <x v="860"/>
    <x v="582"/>
    <d v="2016-05-03T00:00:00"/>
    <x v="1"/>
    <x v="501"/>
    <x v="501"/>
    <x v="1"/>
    <s v="United States"/>
    <x v="248"/>
    <s v="Maryland"/>
    <n v="21215"/>
    <x v="3"/>
    <s v="OFF-ST-10000877"/>
    <x v="1"/>
    <x v="4"/>
    <s v="Recycled Steel Personal File for Standard File Folders"/>
    <n v="497.61"/>
    <n v="9"/>
    <n v="0"/>
    <n v="129.37860000000001"/>
    <s v="Chuck Magee"/>
    <s v="No"/>
    <s v="2016 / 04"/>
  </r>
  <r>
    <n v="1776"/>
    <x v="860"/>
    <x v="582"/>
    <d v="2016-05-03T00:00:00"/>
    <x v="1"/>
    <x v="501"/>
    <x v="501"/>
    <x v="1"/>
    <s v="United States"/>
    <x v="248"/>
    <s v="Maryland"/>
    <n v="21215"/>
    <x v="3"/>
    <s v="OFF-AR-10004752"/>
    <x v="1"/>
    <x v="6"/>
    <s v="Blackstonian Pencils"/>
    <n v="5.34"/>
    <n v="2"/>
    <n v="0"/>
    <n v="1.4952000000000001"/>
    <s v="Chuck Magee"/>
    <s v="No"/>
    <s v="2016 / 04"/>
  </r>
  <r>
    <n v="1777"/>
    <x v="860"/>
    <x v="582"/>
    <d v="2016-05-03T00:00:00"/>
    <x v="1"/>
    <x v="501"/>
    <x v="501"/>
    <x v="1"/>
    <s v="United States"/>
    <x v="248"/>
    <s v="Maryland"/>
    <n v="21215"/>
    <x v="3"/>
    <s v="OFF-LA-10000452"/>
    <x v="1"/>
    <x v="2"/>
    <s v="Avery 488"/>
    <n v="3.15"/>
    <n v="1"/>
    <n v="0"/>
    <n v="1.512"/>
    <s v="Chuck Magee"/>
    <s v="No"/>
    <s v="2016 / 04"/>
  </r>
  <r>
    <n v="1778"/>
    <x v="861"/>
    <x v="27"/>
    <d v="2017-11-28T00:00:00"/>
    <x v="1"/>
    <x v="24"/>
    <x v="24"/>
    <x v="0"/>
    <s v="United States"/>
    <x v="1"/>
    <s v="California"/>
    <n v="90004"/>
    <x v="1"/>
    <s v="OFF-PA-10000675"/>
    <x v="1"/>
    <x v="10"/>
    <s v="Xerox 1919"/>
    <n v="368.91"/>
    <n v="9"/>
    <n v="0"/>
    <n v="180.76590000000002"/>
    <s v="Anna Andreadi"/>
    <s v="No"/>
    <s v="2017 / 11"/>
  </r>
  <r>
    <n v="1779"/>
    <x v="861"/>
    <x v="27"/>
    <d v="2017-11-28T00:00:00"/>
    <x v="1"/>
    <x v="24"/>
    <x v="24"/>
    <x v="0"/>
    <s v="United States"/>
    <x v="1"/>
    <s v="California"/>
    <n v="90004"/>
    <x v="1"/>
    <s v="OFF-AR-10003045"/>
    <x v="1"/>
    <x v="6"/>
    <s v="Prang Colored Pencils"/>
    <n v="14.7"/>
    <n v="5"/>
    <n v="0"/>
    <n v="6.6150000000000002"/>
    <s v="Anna Andreadi"/>
    <s v="No"/>
    <s v="2017 / 11"/>
  </r>
  <r>
    <n v="1780"/>
    <x v="862"/>
    <x v="583"/>
    <d v="2018-11-16T00:00:00"/>
    <x v="1"/>
    <x v="420"/>
    <x v="420"/>
    <x v="0"/>
    <s v="United States"/>
    <x v="20"/>
    <s v="New York"/>
    <n v="10011"/>
    <x v="3"/>
    <s v="TEC-AC-10003447"/>
    <x v="2"/>
    <x v="11"/>
    <s v="Micropad Numeric Keypads"/>
    <n v="59.97"/>
    <n v="3"/>
    <n v="0"/>
    <n v="14.992499999999996"/>
    <s v="Chuck Magee"/>
    <s v="No"/>
    <s v="2018 / 11"/>
  </r>
  <r>
    <n v="1781"/>
    <x v="862"/>
    <x v="583"/>
    <d v="2018-11-16T00:00:00"/>
    <x v="1"/>
    <x v="420"/>
    <x v="420"/>
    <x v="0"/>
    <s v="United States"/>
    <x v="20"/>
    <s v="New York"/>
    <n v="10011"/>
    <x v="3"/>
    <s v="OFF-ST-10002276"/>
    <x v="1"/>
    <x v="4"/>
    <s v="Safco Steel Mobile File Cart"/>
    <n v="83.36"/>
    <n v="1"/>
    <n v="0"/>
    <n v="20.840000000000003"/>
    <s v="Chuck Magee"/>
    <s v="No"/>
    <s v="2018 / 11"/>
  </r>
  <r>
    <n v="1782"/>
    <x v="863"/>
    <x v="584"/>
    <d v="2017-07-13T00:00:00"/>
    <x v="1"/>
    <x v="118"/>
    <x v="118"/>
    <x v="1"/>
    <s v="United States"/>
    <x v="47"/>
    <s v="Massachusetts"/>
    <n v="2038"/>
    <x v="3"/>
    <s v="OFF-PA-10001609"/>
    <x v="1"/>
    <x v="10"/>
    <s v="Tops Wirebound Message Log Books"/>
    <n v="6.58"/>
    <n v="2"/>
    <n v="0"/>
    <n v="3.0267999999999997"/>
    <s v="Chuck Magee"/>
    <s v="No"/>
    <s v="2017 / 07"/>
  </r>
  <r>
    <n v="1783"/>
    <x v="863"/>
    <x v="584"/>
    <d v="2017-07-13T00:00:00"/>
    <x v="1"/>
    <x v="118"/>
    <x v="118"/>
    <x v="1"/>
    <s v="United States"/>
    <x v="47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s v="Chuck Magee"/>
    <s v="No"/>
    <s v="2017 / 07"/>
  </r>
  <r>
    <n v="1784"/>
    <x v="864"/>
    <x v="585"/>
    <d v="2019-09-26T00:00:00"/>
    <x v="1"/>
    <x v="531"/>
    <x v="531"/>
    <x v="1"/>
    <s v="United States"/>
    <x v="158"/>
    <s v="Wisconsin"/>
    <n v="53209"/>
    <x v="2"/>
    <s v="OFF-PA-10004475"/>
    <x v="1"/>
    <x v="10"/>
    <s v="Xerox 1940"/>
    <n v="219.84"/>
    <n v="4"/>
    <n v="0"/>
    <n v="107.7216"/>
    <s v="Kelly Williams"/>
    <s v="No"/>
    <s v="2019 / 09"/>
  </r>
  <r>
    <n v="1785"/>
    <x v="864"/>
    <x v="585"/>
    <d v="2019-09-26T00:00:00"/>
    <x v="1"/>
    <x v="531"/>
    <x v="531"/>
    <x v="1"/>
    <s v="United States"/>
    <x v="158"/>
    <s v="Wisconsin"/>
    <n v="53209"/>
    <x v="2"/>
    <s v="TEC-AC-10004510"/>
    <x v="2"/>
    <x v="11"/>
    <s v="Logitech Desktop MK120 Mouse and keyboard Combo"/>
    <n v="98.16"/>
    <n v="6"/>
    <n v="0"/>
    <n v="9.8159999999999954"/>
    <s v="Kelly Williams"/>
    <s v="No"/>
    <s v="2019 / 09"/>
  </r>
  <r>
    <n v="1786"/>
    <x v="864"/>
    <x v="585"/>
    <d v="2019-09-26T00:00:00"/>
    <x v="1"/>
    <x v="531"/>
    <x v="531"/>
    <x v="1"/>
    <s v="United States"/>
    <x v="158"/>
    <s v="Wisconsin"/>
    <n v="53209"/>
    <x v="2"/>
    <s v="OFF-BI-10002976"/>
    <x v="1"/>
    <x v="8"/>
    <s v="ACCOHIDE Binder by Acco"/>
    <n v="33.04"/>
    <n v="8"/>
    <n v="0"/>
    <n v="15.5288"/>
    <s v="Kelly Williams"/>
    <s v="No"/>
    <s v="2019 / 09"/>
  </r>
  <r>
    <n v="1787"/>
    <x v="864"/>
    <x v="585"/>
    <d v="2019-09-26T00:00:00"/>
    <x v="1"/>
    <x v="531"/>
    <x v="531"/>
    <x v="1"/>
    <s v="United States"/>
    <x v="158"/>
    <s v="Wisconsin"/>
    <n v="53209"/>
    <x v="2"/>
    <s v="TEC-PH-10001615"/>
    <x v="2"/>
    <x v="7"/>
    <s v="AT&amp;T CL82213"/>
    <n v="86.97"/>
    <n v="3"/>
    <n v="0"/>
    <n v="25.221299999999989"/>
    <s v="Kelly Williams"/>
    <s v="No"/>
    <s v="2019 / 09"/>
  </r>
  <r>
    <n v="1788"/>
    <x v="865"/>
    <x v="586"/>
    <d v="2017-02-19T00:00:00"/>
    <x v="1"/>
    <x v="532"/>
    <x v="532"/>
    <x v="1"/>
    <s v="United States"/>
    <x v="249"/>
    <s v="Wisconsin"/>
    <n v="53142"/>
    <x v="2"/>
    <s v="TEC-PH-10001819"/>
    <x v="2"/>
    <x v="7"/>
    <s v="Innergie mMini Combo Duo USB Travel Charging Kit"/>
    <n v="134.97"/>
    <n v="3"/>
    <n v="0"/>
    <n v="64.785599999999988"/>
    <s v="Kelly Williams"/>
    <s v="No"/>
    <s v="2017 / 02"/>
  </r>
  <r>
    <n v="1789"/>
    <x v="865"/>
    <x v="586"/>
    <d v="2017-02-19T00:00:00"/>
    <x v="1"/>
    <x v="532"/>
    <x v="532"/>
    <x v="1"/>
    <s v="United States"/>
    <x v="249"/>
    <s v="Wisconsin"/>
    <n v="53142"/>
    <x v="2"/>
    <s v="TEC-PH-10000560"/>
    <x v="2"/>
    <x v="7"/>
    <s v="Samsung Galaxy S III - 16GB - pebble blue (T-Mobile)"/>
    <n v="699.98"/>
    <n v="2"/>
    <n v="0"/>
    <n v="195.99440000000004"/>
    <s v="Kelly Williams"/>
    <s v="No"/>
    <s v="2017 / 02"/>
  </r>
  <r>
    <n v="1790"/>
    <x v="865"/>
    <x v="586"/>
    <d v="2017-02-19T00:00:00"/>
    <x v="1"/>
    <x v="532"/>
    <x v="532"/>
    <x v="1"/>
    <s v="United States"/>
    <x v="249"/>
    <s v="Wisconsin"/>
    <n v="53142"/>
    <x v="2"/>
    <s v="TEC-AC-10004568"/>
    <x v="2"/>
    <x v="11"/>
    <s v="Maxell LTO Ultrium - 800 GB"/>
    <n v="139.94999999999999"/>
    <n v="5"/>
    <n v="0"/>
    <n v="26.590499999999988"/>
    <s v="Kelly Williams"/>
    <s v="No"/>
    <s v="2017 / 02"/>
  </r>
  <r>
    <n v="1791"/>
    <x v="866"/>
    <x v="587"/>
    <d v="2016-10-04T00:00:00"/>
    <x v="1"/>
    <x v="154"/>
    <x v="154"/>
    <x v="0"/>
    <s v="United States"/>
    <x v="20"/>
    <s v="New York"/>
    <n v="10011"/>
    <x v="3"/>
    <s v="OFF-PA-10004092"/>
    <x v="1"/>
    <x v="10"/>
    <s v="Tops Green Bar Computer Printout Paper"/>
    <n v="48.94"/>
    <n v="1"/>
    <n v="0"/>
    <n v="24.47"/>
    <s v="Chuck Magee"/>
    <s v="No"/>
    <s v="2016 / 09"/>
  </r>
  <r>
    <n v="1792"/>
    <x v="867"/>
    <x v="588"/>
    <d v="2016-12-03T00:00:00"/>
    <x v="2"/>
    <x v="261"/>
    <x v="261"/>
    <x v="0"/>
    <s v="United States"/>
    <x v="6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s v="No"/>
    <s v="2016 / 12"/>
  </r>
  <r>
    <n v="1793"/>
    <x v="867"/>
    <x v="588"/>
    <d v="2016-12-03T00:00:00"/>
    <x v="2"/>
    <x v="261"/>
    <x v="261"/>
    <x v="0"/>
    <s v="United States"/>
    <x v="6"/>
    <s v="Wisconsin"/>
    <n v="53711"/>
    <x v="2"/>
    <s v="OFF-AR-10000475"/>
    <x v="1"/>
    <x v="6"/>
    <s v="Hunt BOSTON Vista Battery-Operated Pencil Sharpener, Black"/>
    <n v="46.64"/>
    <n v="4"/>
    <n v="0"/>
    <n v="12.592800000000004"/>
    <s v="Kelly Williams"/>
    <s v="No"/>
    <s v="2016 / 12"/>
  </r>
  <r>
    <n v="1794"/>
    <x v="868"/>
    <x v="589"/>
    <d v="2016-12-13T00:00:00"/>
    <x v="1"/>
    <x v="533"/>
    <x v="533"/>
    <x v="1"/>
    <s v="United States"/>
    <x v="12"/>
    <s v="Texas"/>
    <n v="77041"/>
    <x v="2"/>
    <s v="OFF-ST-10000777"/>
    <x v="1"/>
    <x v="4"/>
    <s v="Companion Letter/Legal File, Black"/>
    <n v="60.415999999999997"/>
    <n v="2"/>
    <n v="0.2"/>
    <n v="6.0416000000000025"/>
    <s v="Kelly Williams"/>
    <s v="No"/>
    <s v="2016 / 12"/>
  </r>
  <r>
    <n v="1795"/>
    <x v="869"/>
    <x v="64"/>
    <d v="2018-09-10T00:00:00"/>
    <x v="1"/>
    <x v="534"/>
    <x v="534"/>
    <x v="2"/>
    <s v="United States"/>
    <x v="250"/>
    <s v="Kansas"/>
    <n v="66062"/>
    <x v="2"/>
    <s v="OFF-AR-10004022"/>
    <x v="1"/>
    <x v="6"/>
    <s v="Panasonic KP-380BK Classic Electric Pencil Sharpener"/>
    <n v="107.94"/>
    <n v="3"/>
    <n v="0"/>
    <n v="26.984999999999992"/>
    <s v="Kelly Williams"/>
    <s v="No"/>
    <s v="2018 / 09"/>
  </r>
  <r>
    <n v="1796"/>
    <x v="870"/>
    <x v="151"/>
    <d v="2019-08-30T00:00:00"/>
    <x v="2"/>
    <x v="280"/>
    <x v="280"/>
    <x v="2"/>
    <s v="United States"/>
    <x v="20"/>
    <s v="New York"/>
    <n v="10024"/>
    <x v="3"/>
    <s v="OFF-ST-10002352"/>
    <x v="1"/>
    <x v="4"/>
    <s v="Iris Project Case"/>
    <n v="63.84"/>
    <n v="8"/>
    <n v="0"/>
    <n v="16.598399999999998"/>
    <s v="Chuck Magee"/>
    <s v="No"/>
    <s v="2019 / 08"/>
  </r>
  <r>
    <n v="1797"/>
    <x v="870"/>
    <x v="151"/>
    <d v="2019-08-30T00:00:00"/>
    <x v="2"/>
    <x v="280"/>
    <x v="280"/>
    <x v="2"/>
    <s v="United States"/>
    <x v="20"/>
    <s v="New York"/>
    <n v="10024"/>
    <x v="3"/>
    <s v="TEC-PH-10000455"/>
    <x v="2"/>
    <x v="7"/>
    <s v="GE 30522EE2"/>
    <n v="347.96999999999997"/>
    <n v="3"/>
    <n v="0"/>
    <n v="100.91129999999997"/>
    <s v="Chuck Magee"/>
    <s v="No"/>
    <s v="2019 / 08"/>
  </r>
  <r>
    <n v="1798"/>
    <x v="870"/>
    <x v="151"/>
    <d v="2019-08-30T00:00:00"/>
    <x v="2"/>
    <x v="280"/>
    <x v="280"/>
    <x v="2"/>
    <s v="United States"/>
    <x v="20"/>
    <s v="New York"/>
    <n v="10024"/>
    <x v="3"/>
    <s v="OFF-BI-10003910"/>
    <x v="1"/>
    <x v="8"/>
    <s v="DXL Angle-View Binders with Locking Rings by Samsill"/>
    <n v="37.008000000000003"/>
    <n v="6"/>
    <n v="0.2"/>
    <n v="11.565"/>
    <s v="Chuck Magee"/>
    <s v="No"/>
    <s v="2019 / 08"/>
  </r>
  <r>
    <n v="1799"/>
    <x v="871"/>
    <x v="274"/>
    <d v="2018-07-11T00:00:00"/>
    <x v="1"/>
    <x v="528"/>
    <x v="528"/>
    <x v="0"/>
    <s v="United States"/>
    <x v="49"/>
    <s v="California"/>
    <n v="95123"/>
    <x v="1"/>
    <s v="FUR-FU-10003039"/>
    <x v="0"/>
    <x v="5"/>
    <s v="Howard Miller 11-1/2&quot; Diameter Grantwood Wall Clock"/>
    <n v="215.65"/>
    <n v="5"/>
    <n v="0"/>
    <n v="73.320999999999998"/>
    <s v="Anna Andreadi"/>
    <s v="No"/>
    <s v="2018 / 07"/>
  </r>
  <r>
    <n v="1800"/>
    <x v="872"/>
    <x v="590"/>
    <d v="2018-08-10T00:00:00"/>
    <x v="0"/>
    <x v="535"/>
    <x v="535"/>
    <x v="0"/>
    <s v="United States"/>
    <x v="61"/>
    <s v="Texas"/>
    <n v="75081"/>
    <x v="2"/>
    <s v="OFF-FA-10000585"/>
    <x v="1"/>
    <x v="13"/>
    <s v="OIC Bulk Pack Metal Binder Clips"/>
    <n v="11.168000000000001"/>
    <n v="4"/>
    <n v="0.2"/>
    <n v="3.6295999999999995"/>
    <s v="Kelly Williams"/>
    <s v="No"/>
    <s v="2018 / 08"/>
  </r>
  <r>
    <n v="1801"/>
    <x v="872"/>
    <x v="590"/>
    <d v="2018-08-10T00:00:00"/>
    <x v="0"/>
    <x v="535"/>
    <x v="535"/>
    <x v="0"/>
    <s v="United States"/>
    <x v="61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s v="Kelly Williams"/>
    <s v="No"/>
    <s v="2018 / 08"/>
  </r>
  <r>
    <n v="1802"/>
    <x v="873"/>
    <x v="373"/>
    <d v="2018-11-19T00:00:00"/>
    <x v="1"/>
    <x v="216"/>
    <x v="216"/>
    <x v="2"/>
    <s v="United States"/>
    <x v="109"/>
    <s v="Washington"/>
    <n v="98002"/>
    <x v="1"/>
    <s v="FUR-FU-10004270"/>
    <x v="0"/>
    <x v="5"/>
    <s v="Eldon Image Series Desk Accessories, Burgundy"/>
    <n v="4.18"/>
    <n v="1"/>
    <n v="0"/>
    <n v="1.5047999999999999"/>
    <s v="Anna Andreadi"/>
    <s v="No"/>
    <s v="2018 / 11"/>
  </r>
  <r>
    <n v="1803"/>
    <x v="874"/>
    <x v="585"/>
    <d v="2019-09-26T00:00:00"/>
    <x v="0"/>
    <x v="350"/>
    <x v="350"/>
    <x v="0"/>
    <s v="United States"/>
    <x v="10"/>
    <s v="Pennsylvania"/>
    <n v="19134"/>
    <x v="3"/>
    <s v="OFF-BI-10002498"/>
    <x v="1"/>
    <x v="8"/>
    <s v="Clear Mylar Reinforcing Strips"/>
    <n v="5.6070000000000011"/>
    <n v="1"/>
    <n v="0.7"/>
    <n v="-4.2987000000000002"/>
    <s v="Chuck Magee"/>
    <s v="No"/>
    <s v="2019 / 09"/>
  </r>
  <r>
    <n v="1804"/>
    <x v="874"/>
    <x v="585"/>
    <d v="2019-09-26T00:00:00"/>
    <x v="0"/>
    <x v="350"/>
    <x v="350"/>
    <x v="0"/>
    <s v="United States"/>
    <x v="10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s v="Chuck Magee"/>
    <s v="No"/>
    <s v="2019 / 09"/>
  </r>
  <r>
    <n v="1805"/>
    <x v="874"/>
    <x v="585"/>
    <d v="2019-09-26T00:00:00"/>
    <x v="0"/>
    <x v="350"/>
    <x v="350"/>
    <x v="0"/>
    <s v="United States"/>
    <x v="10"/>
    <s v="Pennsylvania"/>
    <n v="19134"/>
    <x v="3"/>
    <s v="TEC-AC-10002926"/>
    <x v="2"/>
    <x v="11"/>
    <s v="Logitech Wireless Marathon Mouse M705"/>
    <n v="79.984000000000009"/>
    <n v="2"/>
    <n v="0.2"/>
    <n v="22.995400000000004"/>
    <s v="Chuck Magee"/>
    <s v="No"/>
    <s v="2019 / 09"/>
  </r>
  <r>
    <n v="1806"/>
    <x v="875"/>
    <x v="591"/>
    <d v="2018-12-28T00:00:00"/>
    <x v="2"/>
    <x v="136"/>
    <x v="136"/>
    <x v="1"/>
    <s v="United States"/>
    <x v="1"/>
    <s v="California"/>
    <n v="90049"/>
    <x v="1"/>
    <s v="TEC-PH-10002200"/>
    <x v="2"/>
    <x v="7"/>
    <s v="Samsung Galaxy Note 2"/>
    <n v="2575.944"/>
    <n v="7"/>
    <n v="0.2"/>
    <n v="257.59440000000029"/>
    <s v="Anna Andreadi"/>
    <s v="No"/>
    <s v="2018 / 12"/>
  </r>
  <r>
    <n v="1807"/>
    <x v="875"/>
    <x v="591"/>
    <d v="2018-12-28T00:00:00"/>
    <x v="2"/>
    <x v="136"/>
    <x v="136"/>
    <x v="1"/>
    <s v="United States"/>
    <x v="1"/>
    <s v="California"/>
    <n v="90049"/>
    <x v="1"/>
    <s v="OFF-PA-10002005"/>
    <x v="1"/>
    <x v="10"/>
    <s v="Xerox 225"/>
    <n v="45.36"/>
    <n v="7"/>
    <n v="0"/>
    <n v="21.772800000000004"/>
    <s v="Anna Andreadi"/>
    <s v="No"/>
    <s v="2018 / 12"/>
  </r>
  <r>
    <n v="1808"/>
    <x v="875"/>
    <x v="591"/>
    <d v="2018-12-28T00:00:00"/>
    <x v="2"/>
    <x v="136"/>
    <x v="136"/>
    <x v="1"/>
    <s v="United States"/>
    <x v="1"/>
    <s v="California"/>
    <n v="90049"/>
    <x v="1"/>
    <s v="TEC-AC-10001465"/>
    <x v="2"/>
    <x v="11"/>
    <s v="SanDisk Cruzer 64 GB USB Flash Drive"/>
    <n v="254.24"/>
    <n v="7"/>
    <n v="0"/>
    <n v="76.271999999999977"/>
    <s v="Anna Andreadi"/>
    <s v="No"/>
    <s v="2018 / 12"/>
  </r>
  <r>
    <n v="1809"/>
    <x v="876"/>
    <x v="592"/>
    <d v="2018-02-13T00:00:00"/>
    <x v="2"/>
    <x v="536"/>
    <x v="536"/>
    <x v="1"/>
    <s v="United States"/>
    <x v="251"/>
    <s v="Oklahoma"/>
    <n v="74133"/>
    <x v="2"/>
    <s v="TEC-PH-10004897"/>
    <x v="2"/>
    <x v="7"/>
    <s v="Mediabridge Sport Armband iPhone 5s"/>
    <n v="69.930000000000007"/>
    <n v="7"/>
    <n v="0"/>
    <n v="0.69929999999999914"/>
    <s v="Kelly Williams"/>
    <s v="No"/>
    <s v="2018 / 02"/>
  </r>
  <r>
    <n v="1810"/>
    <x v="877"/>
    <x v="248"/>
    <d v="2018-10-29T00:00:00"/>
    <x v="1"/>
    <x v="96"/>
    <x v="96"/>
    <x v="1"/>
    <s v="United States"/>
    <x v="22"/>
    <s v="Illinois"/>
    <n v="60610"/>
    <x v="2"/>
    <s v="FUR-FU-10001196"/>
    <x v="0"/>
    <x v="5"/>
    <s v="DAX Cubicle Frames - 8x10"/>
    <n v="16.155999999999999"/>
    <n v="7"/>
    <n v="0.6"/>
    <n v="-12.116999999999999"/>
    <s v="Kelly Williams"/>
    <s v="No"/>
    <s v="2018 / 10"/>
  </r>
  <r>
    <n v="1811"/>
    <x v="877"/>
    <x v="248"/>
    <d v="2018-10-29T00:00:00"/>
    <x v="1"/>
    <x v="96"/>
    <x v="96"/>
    <x v="1"/>
    <s v="United States"/>
    <x v="22"/>
    <s v="Illinois"/>
    <n v="60610"/>
    <x v="2"/>
    <s v="OFF-PA-10000595"/>
    <x v="1"/>
    <x v="10"/>
    <s v="Xerox 1929"/>
    <n v="54.816000000000003"/>
    <n v="3"/>
    <n v="0.2"/>
    <n v="17.815199999999997"/>
    <s v="Kelly Williams"/>
    <s v="No"/>
    <s v="2018 / 10"/>
  </r>
  <r>
    <n v="1812"/>
    <x v="878"/>
    <x v="3"/>
    <d v="2016-06-11T00:00:00"/>
    <x v="0"/>
    <x v="383"/>
    <x v="383"/>
    <x v="0"/>
    <s v="United States"/>
    <x v="193"/>
    <s v="Virginia"/>
    <n v="22801"/>
    <x v="0"/>
    <s v="FUR-TA-10004534"/>
    <x v="0"/>
    <x v="3"/>
    <s v="Bevis 44 x 96 Conference Tables"/>
    <n v="1441.3"/>
    <n v="7"/>
    <n v="0"/>
    <n v="245.0209999999999"/>
    <s v="Cassandra Brandow"/>
    <s v="No"/>
    <s v="2016 / 06"/>
  </r>
  <r>
    <n v="1813"/>
    <x v="879"/>
    <x v="225"/>
    <d v="2019-11-26T00:00:00"/>
    <x v="1"/>
    <x v="537"/>
    <x v="537"/>
    <x v="0"/>
    <s v="United States"/>
    <x v="46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s v="Chuck Magee"/>
    <s v="No"/>
    <s v="2019 / 11"/>
  </r>
  <r>
    <n v="1814"/>
    <x v="879"/>
    <x v="225"/>
    <d v="2019-11-26T00:00:00"/>
    <x v="1"/>
    <x v="537"/>
    <x v="537"/>
    <x v="0"/>
    <s v="United States"/>
    <x v="46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s v="No"/>
    <s v="2019 / 11"/>
  </r>
  <r>
    <n v="1815"/>
    <x v="880"/>
    <x v="471"/>
    <d v="2017-09-18T00:00:00"/>
    <x v="1"/>
    <x v="407"/>
    <x v="407"/>
    <x v="1"/>
    <s v="United States"/>
    <x v="1"/>
    <s v="California"/>
    <n v="90045"/>
    <x v="1"/>
    <s v="FUR-TA-10002607"/>
    <x v="0"/>
    <x v="3"/>
    <s v="KI Conference Tables"/>
    <n v="170.13600000000002"/>
    <n v="3"/>
    <n v="0.2"/>
    <n v="-8.5067999999999913"/>
    <s v="Anna Andreadi"/>
    <s v="No"/>
    <s v="2017 / 09"/>
  </r>
  <r>
    <n v="1816"/>
    <x v="881"/>
    <x v="593"/>
    <d v="2017-06-04T00:00:00"/>
    <x v="3"/>
    <x v="328"/>
    <x v="328"/>
    <x v="0"/>
    <s v="United States"/>
    <x v="4"/>
    <s v="Washington"/>
    <n v="98105"/>
    <x v="1"/>
    <s v="OFF-LA-10000443"/>
    <x v="1"/>
    <x v="2"/>
    <s v="Avery 501"/>
    <n v="7.38"/>
    <n v="2"/>
    <n v="0"/>
    <n v="3.4685999999999999"/>
    <s v="Anna Andreadi"/>
    <s v="No"/>
    <s v="2017 / 06"/>
  </r>
  <r>
    <n v="1817"/>
    <x v="881"/>
    <x v="593"/>
    <d v="2017-06-04T00:00:00"/>
    <x v="3"/>
    <x v="328"/>
    <x v="328"/>
    <x v="0"/>
    <s v="United States"/>
    <x v="4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s v="Anna Andreadi"/>
    <s v="No"/>
    <s v="2017 / 06"/>
  </r>
  <r>
    <n v="1818"/>
    <x v="882"/>
    <x v="350"/>
    <d v="2017-12-15T00:00:00"/>
    <x v="0"/>
    <x v="430"/>
    <x v="430"/>
    <x v="0"/>
    <s v="United States"/>
    <x v="1"/>
    <s v="California"/>
    <n v="90036"/>
    <x v="1"/>
    <s v="OFF-LA-10001771"/>
    <x v="1"/>
    <x v="2"/>
    <s v="Avery 513"/>
    <n v="9.9600000000000009"/>
    <n v="2"/>
    <n v="0"/>
    <n v="4.5815999999999999"/>
    <s v="Anna Andreadi"/>
    <s v="No"/>
    <s v="2017 / 12"/>
  </r>
  <r>
    <n v="1819"/>
    <x v="883"/>
    <x v="594"/>
    <d v="2016-05-29T00:00:00"/>
    <x v="1"/>
    <x v="538"/>
    <x v="538"/>
    <x v="0"/>
    <s v="United States"/>
    <x v="22"/>
    <s v="Illinois"/>
    <n v="60623"/>
    <x v="2"/>
    <s v="OFF-AP-10001394"/>
    <x v="1"/>
    <x v="9"/>
    <s v="Harmony Air Purifier"/>
    <n v="75.59999999999998"/>
    <n v="2"/>
    <n v="0.8"/>
    <n v="-166.32000000000005"/>
    <s v="Kelly Williams"/>
    <s v="No"/>
    <s v="2016 / 05"/>
  </r>
  <r>
    <n v="1820"/>
    <x v="883"/>
    <x v="594"/>
    <d v="2016-05-29T00:00:00"/>
    <x v="1"/>
    <x v="538"/>
    <x v="538"/>
    <x v="0"/>
    <s v="United States"/>
    <x v="22"/>
    <s v="Illinois"/>
    <n v="60623"/>
    <x v="2"/>
    <s v="FUR-FU-10002553"/>
    <x v="0"/>
    <x v="5"/>
    <s v="Electrix Incandescent Magnifying Lamp, Black"/>
    <n v="29.32"/>
    <n v="2"/>
    <n v="0.6"/>
    <n v="-24.188999999999993"/>
    <s v="Kelly Williams"/>
    <s v="No"/>
    <s v="2016 / 05"/>
  </r>
  <r>
    <n v="1821"/>
    <x v="884"/>
    <x v="595"/>
    <d v="2018-02-20T00:00:00"/>
    <x v="1"/>
    <x v="105"/>
    <x v="105"/>
    <x v="1"/>
    <s v="United States"/>
    <x v="22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s v="Kelly Williams"/>
    <s v="No"/>
    <s v="2018 / 02"/>
  </r>
  <r>
    <n v="1822"/>
    <x v="884"/>
    <x v="595"/>
    <d v="2018-02-20T00:00:00"/>
    <x v="1"/>
    <x v="105"/>
    <x v="105"/>
    <x v="1"/>
    <s v="United States"/>
    <x v="22"/>
    <s v="Illinois"/>
    <n v="60623"/>
    <x v="2"/>
    <s v="OFF-FA-10000304"/>
    <x v="1"/>
    <x v="13"/>
    <s v="Advantus Push Pins"/>
    <n v="6.9760000000000009"/>
    <n v="4"/>
    <n v="0.2"/>
    <n v="1.8312000000000004"/>
    <s v="Kelly Williams"/>
    <s v="No"/>
    <s v="2018 / 02"/>
  </r>
  <r>
    <n v="1823"/>
    <x v="884"/>
    <x v="595"/>
    <d v="2018-02-20T00:00:00"/>
    <x v="1"/>
    <x v="105"/>
    <x v="105"/>
    <x v="1"/>
    <s v="United States"/>
    <x v="22"/>
    <s v="Illinois"/>
    <n v="60623"/>
    <x v="2"/>
    <s v="FUR-CH-10004754"/>
    <x v="0"/>
    <x v="1"/>
    <s v="Global Stack Chair with Arms, Black"/>
    <n v="62.957999999999998"/>
    <n v="3"/>
    <n v="0.3"/>
    <n v="-2.6981999999999999"/>
    <s v="Kelly Williams"/>
    <s v="No"/>
    <s v="2018 / 02"/>
  </r>
  <r>
    <n v="1824"/>
    <x v="884"/>
    <x v="595"/>
    <d v="2018-02-20T00:00:00"/>
    <x v="1"/>
    <x v="105"/>
    <x v="105"/>
    <x v="1"/>
    <s v="United States"/>
    <x v="22"/>
    <s v="Illinois"/>
    <n v="60623"/>
    <x v="2"/>
    <s v="OFF-PA-10000809"/>
    <x v="1"/>
    <x v="10"/>
    <s v="Xerox 206"/>
    <n v="5.1840000000000011"/>
    <n v="1"/>
    <n v="0.2"/>
    <n v="1.8144"/>
    <s v="Kelly Williams"/>
    <s v="No"/>
    <s v="2018 / 02"/>
  </r>
  <r>
    <n v="1825"/>
    <x v="885"/>
    <x v="596"/>
    <d v="2018-12-28T00:00:00"/>
    <x v="1"/>
    <x v="193"/>
    <x v="193"/>
    <x v="0"/>
    <s v="United States"/>
    <x v="252"/>
    <s v="Oregon"/>
    <n v="97756"/>
    <x v="1"/>
    <s v="OFF-BI-10003694"/>
    <x v="1"/>
    <x v="8"/>
    <s v="Avery 3 1/2&quot; Diskette Storage Pages, 10/Pack"/>
    <n v="31.32"/>
    <n v="10"/>
    <n v="0.7"/>
    <n v="-25.05599999999999"/>
    <s v="Anna Andreadi"/>
    <s v="No"/>
    <s v="2018 / 12"/>
  </r>
  <r>
    <n v="1826"/>
    <x v="885"/>
    <x v="596"/>
    <d v="2018-12-28T00:00:00"/>
    <x v="1"/>
    <x v="193"/>
    <x v="193"/>
    <x v="0"/>
    <s v="United States"/>
    <x v="252"/>
    <s v="Oregon"/>
    <n v="97756"/>
    <x v="1"/>
    <s v="FUR-FU-10001935"/>
    <x v="0"/>
    <x v="5"/>
    <s v="3M Hangers With Command Adhesive"/>
    <n v="11.840000000000002"/>
    <n v="4"/>
    <n v="0.2"/>
    <n v="3.108000000000001"/>
    <s v="Anna Andreadi"/>
    <s v="No"/>
    <s v="2018 / 12"/>
  </r>
  <r>
    <n v="1827"/>
    <x v="885"/>
    <x v="596"/>
    <d v="2018-12-28T00:00:00"/>
    <x v="1"/>
    <x v="193"/>
    <x v="193"/>
    <x v="0"/>
    <s v="United States"/>
    <x v="252"/>
    <s v="Oregon"/>
    <n v="97756"/>
    <x v="1"/>
    <s v="FUR-FU-10002878"/>
    <x v="0"/>
    <x v="5"/>
    <s v="Seth Thomas 14&quot; Day/Date Wall Clock"/>
    <n v="22.784000000000002"/>
    <n v="1"/>
    <n v="0.2"/>
    <n v="4.8416000000000006"/>
    <s v="Anna Andreadi"/>
    <s v="No"/>
    <s v="2018 / 12"/>
  </r>
  <r>
    <n v="1828"/>
    <x v="886"/>
    <x v="597"/>
    <d v="2018-02-11T00:00:00"/>
    <x v="0"/>
    <x v="539"/>
    <x v="539"/>
    <x v="2"/>
    <s v="United States"/>
    <x v="253"/>
    <s v="North Carolina"/>
    <n v="27604"/>
    <x v="0"/>
    <s v="TEC-PH-10002624"/>
    <x v="2"/>
    <x v="7"/>
    <s v="Samsung Galaxy S4 Mini"/>
    <n v="1127.9760000000001"/>
    <n v="3"/>
    <n v="0.2"/>
    <n v="126.8972999999998"/>
    <s v="Cassandra Brandow"/>
    <s v="No"/>
    <s v="2018 / 02"/>
  </r>
  <r>
    <n v="1829"/>
    <x v="887"/>
    <x v="562"/>
    <d v="2017-07-15T00:00:00"/>
    <x v="0"/>
    <x v="540"/>
    <x v="540"/>
    <x v="1"/>
    <s v="United States"/>
    <x v="203"/>
    <s v="Georgia"/>
    <n v="31204"/>
    <x v="0"/>
    <s v="OFF-PA-10000019"/>
    <x v="1"/>
    <x v="10"/>
    <s v="Xerox 1931"/>
    <n v="38.880000000000003"/>
    <n v="6"/>
    <n v="0"/>
    <n v="18.662400000000002"/>
    <s v="Cassandra Brandow"/>
    <s v="No"/>
    <s v="2017 / 07"/>
  </r>
  <r>
    <n v="1830"/>
    <x v="888"/>
    <x v="598"/>
    <d v="2016-05-24T00:00:00"/>
    <x v="1"/>
    <x v="94"/>
    <x v="94"/>
    <x v="0"/>
    <s v="United States"/>
    <x v="138"/>
    <s v="Ohio"/>
    <n v="44105"/>
    <x v="3"/>
    <s v="TEC-PH-10002885"/>
    <x v="2"/>
    <x v="7"/>
    <s v="Apple iPhone 5"/>
    <n v="779.79600000000005"/>
    <n v="2"/>
    <n v="0.4"/>
    <n v="-168.95579999999995"/>
    <s v="Chuck Magee"/>
    <s v="Yes"/>
    <s v="2016 / 05"/>
  </r>
  <r>
    <n v="1831"/>
    <x v="889"/>
    <x v="208"/>
    <d v="2019-10-21T00:00:00"/>
    <x v="3"/>
    <x v="359"/>
    <x v="359"/>
    <x v="2"/>
    <s v="United States"/>
    <x v="254"/>
    <s v="Oklahoma"/>
    <n v="74403"/>
    <x v="2"/>
    <s v="TEC-PH-10000895"/>
    <x v="2"/>
    <x v="7"/>
    <s v="Polycom VVX 310 VoIP phone"/>
    <n v="1439.92"/>
    <n v="8"/>
    <n v="0"/>
    <n v="374.37920000000008"/>
    <s v="Kelly Williams"/>
    <s v="No"/>
    <s v="2019 / 10"/>
  </r>
  <r>
    <n v="1832"/>
    <x v="889"/>
    <x v="208"/>
    <d v="2019-10-21T00:00:00"/>
    <x v="3"/>
    <x v="359"/>
    <x v="359"/>
    <x v="2"/>
    <s v="United States"/>
    <x v="254"/>
    <s v="Oklahoma"/>
    <n v="74403"/>
    <x v="2"/>
    <s v="FUR-TA-10002356"/>
    <x v="0"/>
    <x v="3"/>
    <s v="Bevis Boat-Shaped Conference Table"/>
    <n v="262.11"/>
    <n v="1"/>
    <n v="0"/>
    <n v="62.906399999999991"/>
    <s v="Kelly Williams"/>
    <s v="No"/>
    <s v="2019 / 10"/>
  </r>
  <r>
    <n v="1833"/>
    <x v="890"/>
    <x v="599"/>
    <d v="2017-11-09T00:00:00"/>
    <x v="1"/>
    <x v="334"/>
    <x v="334"/>
    <x v="1"/>
    <s v="United States"/>
    <x v="53"/>
    <s v="North Carolina"/>
    <n v="28110"/>
    <x v="0"/>
    <s v="FUR-CH-10001270"/>
    <x v="0"/>
    <x v="1"/>
    <s v="Harbour Creations Steel Folding Chair"/>
    <n v="207"/>
    <n v="3"/>
    <n v="0.2"/>
    <n v="25.874999999999972"/>
    <s v="Cassandra Brandow"/>
    <s v="No"/>
    <s v="2017 / 11"/>
  </r>
  <r>
    <n v="1834"/>
    <x v="891"/>
    <x v="378"/>
    <d v="2019-08-07T00:00:00"/>
    <x v="1"/>
    <x v="442"/>
    <x v="442"/>
    <x v="1"/>
    <s v="United States"/>
    <x v="89"/>
    <s v="Texas"/>
    <n v="78745"/>
    <x v="2"/>
    <s v="TEC-MA-10000488"/>
    <x v="2"/>
    <x v="15"/>
    <s v="Bady BDG101FRU Card Printer"/>
    <n v="1439.982"/>
    <n v="3"/>
    <n v="0.4"/>
    <n v="-263.99670000000026"/>
    <s v="Kelly Williams"/>
    <s v="No"/>
    <s v="2019 / 08"/>
  </r>
  <r>
    <n v="1835"/>
    <x v="891"/>
    <x v="378"/>
    <d v="2019-08-07T00:00:00"/>
    <x v="1"/>
    <x v="442"/>
    <x v="442"/>
    <x v="1"/>
    <s v="United States"/>
    <x v="89"/>
    <s v="Texas"/>
    <n v="78745"/>
    <x v="2"/>
    <s v="OFF-PA-10003729"/>
    <x v="1"/>
    <x v="10"/>
    <s v="Xerox 1998"/>
    <n v="36.288000000000011"/>
    <n v="7"/>
    <n v="0.2"/>
    <n v="12.700800000000001"/>
    <s v="Kelly Williams"/>
    <s v="No"/>
    <s v="2019 / 08"/>
  </r>
  <r>
    <n v="1836"/>
    <x v="892"/>
    <x v="261"/>
    <d v="2016-06-24T00:00:00"/>
    <x v="2"/>
    <x v="528"/>
    <x v="528"/>
    <x v="0"/>
    <s v="United States"/>
    <x v="255"/>
    <s v="Connecticut"/>
    <n v="6450"/>
    <x v="3"/>
    <s v="OFF-AR-10003056"/>
    <x v="1"/>
    <x v="6"/>
    <s v="Newell 341"/>
    <n v="21.400000000000002"/>
    <n v="5"/>
    <n v="0"/>
    <n v="6.2059999999999977"/>
    <s v="Chuck Magee"/>
    <s v="No"/>
    <s v="2016 / 06"/>
  </r>
  <r>
    <n v="1837"/>
    <x v="893"/>
    <x v="600"/>
    <d v="2019-02-21T00:00:00"/>
    <x v="0"/>
    <x v="468"/>
    <x v="468"/>
    <x v="1"/>
    <s v="United States"/>
    <x v="185"/>
    <s v="Georgia"/>
    <n v="30076"/>
    <x v="0"/>
    <s v="OFF-AP-10002518"/>
    <x v="1"/>
    <x v="9"/>
    <s v="Kensington 7 Outlet MasterPiece Power Center"/>
    <n v="1245.8599999999999"/>
    <n v="7"/>
    <n v="0"/>
    <n v="361.29939999999988"/>
    <s v="Cassandra Brandow"/>
    <s v="No"/>
    <s v="2019 / 02"/>
  </r>
  <r>
    <n v="1838"/>
    <x v="894"/>
    <x v="601"/>
    <d v="2016-08-05T00:00:00"/>
    <x v="1"/>
    <x v="541"/>
    <x v="541"/>
    <x v="1"/>
    <s v="United States"/>
    <x v="35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s v="Cassandra Brandow"/>
    <s v="No"/>
    <s v="2016 / 08"/>
  </r>
  <r>
    <n v="1839"/>
    <x v="894"/>
    <x v="601"/>
    <d v="2016-08-05T00:00:00"/>
    <x v="1"/>
    <x v="541"/>
    <x v="541"/>
    <x v="1"/>
    <s v="United States"/>
    <x v="35"/>
    <s v="North Carolina"/>
    <n v="28205"/>
    <x v="0"/>
    <s v="FUR-FU-10000629"/>
    <x v="0"/>
    <x v="5"/>
    <s v="9-3/4 Diameter Round Wall Clock"/>
    <n v="44.128"/>
    <n v="4"/>
    <n v="0.2"/>
    <n v="12.135200000000001"/>
    <s v="Cassandra Brandow"/>
    <s v="No"/>
    <s v="2016 / 08"/>
  </r>
  <r>
    <n v="1840"/>
    <x v="894"/>
    <x v="601"/>
    <d v="2016-08-05T00:00:00"/>
    <x v="1"/>
    <x v="541"/>
    <x v="541"/>
    <x v="1"/>
    <s v="United States"/>
    <x v="35"/>
    <s v="North Carolina"/>
    <n v="28205"/>
    <x v="0"/>
    <s v="OFF-AP-10001005"/>
    <x v="1"/>
    <x v="9"/>
    <s v="Honeywell Quietcare HEPA Air Cleaner"/>
    <n v="62.920000000000009"/>
    <n v="1"/>
    <n v="0.2"/>
    <n v="10.224499999999994"/>
    <s v="Cassandra Brandow"/>
    <s v="No"/>
    <s v="2016 / 08"/>
  </r>
  <r>
    <n v="1841"/>
    <x v="894"/>
    <x v="601"/>
    <d v="2016-08-05T00:00:00"/>
    <x v="1"/>
    <x v="541"/>
    <x v="541"/>
    <x v="1"/>
    <s v="United States"/>
    <x v="35"/>
    <s v="North Carolina"/>
    <n v="28205"/>
    <x v="0"/>
    <s v="OFF-PA-10002377"/>
    <x v="1"/>
    <x v="10"/>
    <s v="Xerox 1916"/>
    <n v="78.304000000000002"/>
    <n v="2"/>
    <n v="0.2"/>
    <n v="29.363999999999997"/>
    <s v="Cassandra Brandow"/>
    <s v="No"/>
    <s v="2016 / 08"/>
  </r>
  <r>
    <n v="1842"/>
    <x v="895"/>
    <x v="427"/>
    <d v="2018-07-23T00:00:00"/>
    <x v="1"/>
    <x v="542"/>
    <x v="542"/>
    <x v="1"/>
    <s v="United States"/>
    <x v="256"/>
    <s v="Kentucky"/>
    <n v="42104"/>
    <x v="0"/>
    <s v="FUR-CH-10000988"/>
    <x v="0"/>
    <x v="1"/>
    <s v="Hon Olson Stacker Stools"/>
    <n v="140.81"/>
    <n v="1"/>
    <n v="0"/>
    <n v="39.4268"/>
    <s v="Cassandra Brandow"/>
    <s v="No"/>
    <s v="2018 / 07"/>
  </r>
  <r>
    <n v="1843"/>
    <x v="896"/>
    <x v="97"/>
    <d v="2017-02-11T00:00:00"/>
    <x v="0"/>
    <x v="135"/>
    <x v="135"/>
    <x v="1"/>
    <s v="United States"/>
    <x v="52"/>
    <s v="Texas"/>
    <n v="78207"/>
    <x v="2"/>
    <s v="OFF-LA-10001074"/>
    <x v="1"/>
    <x v="2"/>
    <s v="Round Specialty Laser Printer Labels"/>
    <n v="40.096000000000004"/>
    <n v="4"/>
    <n v="0.2"/>
    <n v="13.532399999999996"/>
    <s v="Kelly Williams"/>
    <s v="No"/>
    <s v="2017 / 02"/>
  </r>
  <r>
    <n v="1844"/>
    <x v="896"/>
    <x v="97"/>
    <d v="2017-02-11T00:00:00"/>
    <x v="0"/>
    <x v="135"/>
    <x v="135"/>
    <x v="1"/>
    <s v="United States"/>
    <x v="52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s v="Kelly Williams"/>
    <s v="No"/>
    <s v="2017 / 02"/>
  </r>
  <r>
    <n v="1845"/>
    <x v="897"/>
    <x v="570"/>
    <d v="2019-08-02T00:00:00"/>
    <x v="1"/>
    <x v="543"/>
    <x v="543"/>
    <x v="0"/>
    <s v="United States"/>
    <x v="4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s v="Anna Andreadi"/>
    <s v="No"/>
    <s v="2019 / 07"/>
  </r>
  <r>
    <n v="1846"/>
    <x v="898"/>
    <x v="602"/>
    <d v="2019-01-17T00:00:00"/>
    <x v="0"/>
    <x v="526"/>
    <x v="526"/>
    <x v="2"/>
    <s v="United States"/>
    <x v="176"/>
    <s v="District of Columbia"/>
    <n v="20016"/>
    <x v="3"/>
    <s v="OFF-PA-10001804"/>
    <x v="1"/>
    <x v="10"/>
    <s v="Xerox 195"/>
    <n v="40.08"/>
    <n v="6"/>
    <n v="0"/>
    <n v="19.238399999999999"/>
    <s v="Chuck Magee"/>
    <s v="No"/>
    <s v="2019 / 01"/>
  </r>
  <r>
    <n v="1847"/>
    <x v="898"/>
    <x v="602"/>
    <d v="2019-01-17T00:00:00"/>
    <x v="0"/>
    <x v="526"/>
    <x v="526"/>
    <x v="2"/>
    <s v="United States"/>
    <x v="176"/>
    <s v="District of Columbia"/>
    <n v="20016"/>
    <x v="3"/>
    <s v="FUR-FU-10004973"/>
    <x v="0"/>
    <x v="5"/>
    <s v="Flat Face Poster Frame"/>
    <n v="37.68"/>
    <n v="2"/>
    <n v="0"/>
    <n v="15.825600000000001"/>
    <s v="Chuck Magee"/>
    <s v="No"/>
    <s v="2019 / 01"/>
  </r>
  <r>
    <n v="1848"/>
    <x v="899"/>
    <x v="18"/>
    <d v="2019-09-10T00:00:00"/>
    <x v="3"/>
    <x v="395"/>
    <x v="395"/>
    <x v="1"/>
    <s v="United States"/>
    <x v="1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s v="Anna Andreadi"/>
    <s v="No"/>
    <s v="2019 / 09"/>
  </r>
  <r>
    <n v="1849"/>
    <x v="899"/>
    <x v="18"/>
    <d v="2019-09-10T00:00:00"/>
    <x v="3"/>
    <x v="395"/>
    <x v="395"/>
    <x v="1"/>
    <s v="United States"/>
    <x v="1"/>
    <s v="California"/>
    <n v="90004"/>
    <x v="1"/>
    <s v="OFF-BI-10004140"/>
    <x v="1"/>
    <x v="8"/>
    <s v="Avery Non-Stick Binders"/>
    <n v="7.1840000000000011"/>
    <n v="2"/>
    <n v="0.2"/>
    <n v="2.2449999999999992"/>
    <s v="Anna Andreadi"/>
    <s v="No"/>
    <s v="2019 / 09"/>
  </r>
  <r>
    <n v="1850"/>
    <x v="900"/>
    <x v="603"/>
    <d v="2017-07-25T00:00:00"/>
    <x v="0"/>
    <x v="343"/>
    <x v="343"/>
    <x v="0"/>
    <s v="United States"/>
    <x v="257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s v="Kelly Williams"/>
    <s v="No"/>
    <s v="2017 / 07"/>
  </r>
  <r>
    <n v="1851"/>
    <x v="900"/>
    <x v="603"/>
    <d v="2017-07-25T00:00:00"/>
    <x v="0"/>
    <x v="343"/>
    <x v="343"/>
    <x v="0"/>
    <s v="United States"/>
    <x v="257"/>
    <s v="Indiana"/>
    <n v="46614"/>
    <x v="2"/>
    <s v="TEC-AC-10002253"/>
    <x v="2"/>
    <x v="11"/>
    <s v="Imation Bio 8GB USB Flash Drive Imation Corp"/>
    <n v="831.2"/>
    <n v="5"/>
    <n v="0"/>
    <n v="124.68000000000004"/>
    <s v="Kelly Williams"/>
    <s v="No"/>
    <s v="2017 / 07"/>
  </r>
  <r>
    <n v="1852"/>
    <x v="900"/>
    <x v="603"/>
    <d v="2017-07-25T00:00:00"/>
    <x v="0"/>
    <x v="343"/>
    <x v="343"/>
    <x v="0"/>
    <s v="United States"/>
    <x v="257"/>
    <s v="Indiana"/>
    <n v="46614"/>
    <x v="2"/>
    <s v="OFF-PA-10000528"/>
    <x v="1"/>
    <x v="10"/>
    <s v="Xerox 1981"/>
    <n v="26.400000000000002"/>
    <n v="5"/>
    <n v="0"/>
    <n v="11.879999999999999"/>
    <s v="Kelly Williams"/>
    <s v="No"/>
    <s v="2017 / 07"/>
  </r>
  <r>
    <n v="1853"/>
    <x v="900"/>
    <x v="603"/>
    <d v="2017-07-25T00:00:00"/>
    <x v="0"/>
    <x v="343"/>
    <x v="343"/>
    <x v="0"/>
    <s v="United States"/>
    <x v="257"/>
    <s v="Indiana"/>
    <n v="46614"/>
    <x v="2"/>
    <s v="OFF-EN-10000483"/>
    <x v="1"/>
    <x v="12"/>
    <s v="White Envelopes, White Envelopes with Clear Poly Window"/>
    <n v="106.75"/>
    <n v="7"/>
    <n v="0"/>
    <n v="49.10499999999999"/>
    <s v="Kelly Williams"/>
    <s v="No"/>
    <s v="2017 / 07"/>
  </r>
  <r>
    <n v="1854"/>
    <x v="900"/>
    <x v="603"/>
    <d v="2017-07-25T00:00:00"/>
    <x v="0"/>
    <x v="343"/>
    <x v="343"/>
    <x v="0"/>
    <s v="United States"/>
    <x v="257"/>
    <s v="Indiana"/>
    <n v="46614"/>
    <x v="2"/>
    <s v="OFF-PA-10003129"/>
    <x v="1"/>
    <x v="10"/>
    <s v="Tops White Computer Printout Paper"/>
    <n v="97.82"/>
    <n v="2"/>
    <n v="0"/>
    <n v="45.975399999999993"/>
    <s v="Kelly Williams"/>
    <s v="No"/>
    <s v="2017 / 07"/>
  </r>
  <r>
    <n v="1855"/>
    <x v="900"/>
    <x v="603"/>
    <d v="2017-07-25T00:00:00"/>
    <x v="0"/>
    <x v="343"/>
    <x v="343"/>
    <x v="0"/>
    <s v="United States"/>
    <x v="257"/>
    <s v="Indiana"/>
    <n v="46614"/>
    <x v="2"/>
    <s v="OFF-ST-10003442"/>
    <x v="1"/>
    <x v="4"/>
    <s v="Eldon Portable Mobile Manager"/>
    <n v="141.4"/>
    <n v="5"/>
    <n v="0"/>
    <n v="38.177999999999997"/>
    <s v="Kelly Williams"/>
    <s v="No"/>
    <s v="2017 / 07"/>
  </r>
  <r>
    <n v="1856"/>
    <x v="901"/>
    <x v="604"/>
    <d v="2016-06-17T00:00:00"/>
    <x v="1"/>
    <x v="524"/>
    <x v="524"/>
    <x v="1"/>
    <s v="United States"/>
    <x v="1"/>
    <s v="California"/>
    <n v="90032"/>
    <x v="1"/>
    <s v="OFF-AR-10003631"/>
    <x v="1"/>
    <x v="6"/>
    <s v="Staples in misc. colors"/>
    <n v="14.52"/>
    <n v="3"/>
    <n v="0"/>
    <n v="4.7915999999999999"/>
    <s v="Anna Andreadi"/>
    <s v="No"/>
    <s v="2016 / 06"/>
  </r>
  <r>
    <n v="1857"/>
    <x v="902"/>
    <x v="605"/>
    <d v="2019-05-15T00:00:00"/>
    <x v="0"/>
    <x v="141"/>
    <x v="141"/>
    <x v="1"/>
    <s v="United States"/>
    <x v="12"/>
    <s v="Texas"/>
    <n v="77041"/>
    <x v="2"/>
    <s v="OFF-ST-10000563"/>
    <x v="1"/>
    <x v="4"/>
    <s v="Fellowes Bankers Box Stor/Drawer Steel Plus"/>
    <n v="127.92000000000002"/>
    <n v="5"/>
    <n v="0.2"/>
    <n v="-15.990000000000002"/>
    <s v="Kelly Williams"/>
    <s v="No"/>
    <s v="2019 / 05"/>
  </r>
  <r>
    <n v="1858"/>
    <x v="902"/>
    <x v="605"/>
    <d v="2019-05-15T00:00:00"/>
    <x v="0"/>
    <x v="141"/>
    <x v="141"/>
    <x v="1"/>
    <s v="United States"/>
    <x v="12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s v="Kelly Williams"/>
    <s v="No"/>
    <s v="2019 / 05"/>
  </r>
  <r>
    <n v="1859"/>
    <x v="903"/>
    <x v="37"/>
    <d v="2017-09-05T00:00:00"/>
    <x v="2"/>
    <x v="80"/>
    <x v="80"/>
    <x v="1"/>
    <s v="United States"/>
    <x v="39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s v="Chuck Magee"/>
    <s v="No"/>
    <s v="2017 / 09"/>
  </r>
  <r>
    <n v="1860"/>
    <x v="903"/>
    <x v="37"/>
    <d v="2017-09-05T00:00:00"/>
    <x v="2"/>
    <x v="80"/>
    <x v="80"/>
    <x v="1"/>
    <s v="United States"/>
    <x v="39"/>
    <s v="Connecticut"/>
    <n v="6010"/>
    <x v="3"/>
    <s v="TEC-PH-10004959"/>
    <x v="2"/>
    <x v="7"/>
    <s v="Classic Ivory Antique Telephone ZL1810"/>
    <n v="100.49"/>
    <n v="1"/>
    <n v="0"/>
    <n v="25.122500000000002"/>
    <s v="Chuck Magee"/>
    <s v="No"/>
    <s v="2017 / 09"/>
  </r>
  <r>
    <n v="1861"/>
    <x v="904"/>
    <x v="606"/>
    <d v="2019-03-27T00:00:00"/>
    <x v="2"/>
    <x v="306"/>
    <x v="306"/>
    <x v="0"/>
    <s v="United States"/>
    <x v="20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s v="Chuck Magee"/>
    <s v="No"/>
    <s v="2019 / 03"/>
  </r>
  <r>
    <n v="1862"/>
    <x v="904"/>
    <x v="606"/>
    <d v="2019-03-27T00:00:00"/>
    <x v="2"/>
    <x v="306"/>
    <x v="306"/>
    <x v="0"/>
    <s v="United States"/>
    <x v="20"/>
    <s v="New York"/>
    <n v="10009"/>
    <x v="3"/>
    <s v="TEC-PH-10004896"/>
    <x v="2"/>
    <x v="7"/>
    <s v="Nokia Lumia 521 (T-Mobile)"/>
    <n v="119.96"/>
    <n v="4"/>
    <n v="0"/>
    <n v="33.588800000000006"/>
    <s v="Chuck Magee"/>
    <s v="No"/>
    <s v="2019 / 03"/>
  </r>
  <r>
    <n v="1863"/>
    <x v="905"/>
    <x v="607"/>
    <d v="2016-11-12T00:00:00"/>
    <x v="3"/>
    <x v="167"/>
    <x v="167"/>
    <x v="0"/>
    <s v="United States"/>
    <x v="52"/>
    <s v="Texas"/>
    <n v="78207"/>
    <x v="2"/>
    <s v="OFF-ST-10001328"/>
    <x v="1"/>
    <x v="4"/>
    <s v="Personal Filing Tote with Lid, Black/Gray"/>
    <n v="49.632000000000005"/>
    <n v="4"/>
    <n v="0.2"/>
    <n v="4.9632000000000005"/>
    <s v="Kelly Williams"/>
    <s v="No"/>
    <s v="2016 / 11"/>
  </r>
  <r>
    <n v="1864"/>
    <x v="906"/>
    <x v="63"/>
    <d v="2018-10-17T00:00:00"/>
    <x v="1"/>
    <x v="544"/>
    <x v="544"/>
    <x v="1"/>
    <s v="United States"/>
    <x v="34"/>
    <s v="Colorado"/>
    <n v="80013"/>
    <x v="1"/>
    <s v="FUR-TA-10004575"/>
    <x v="0"/>
    <x v="3"/>
    <s v="Hon 5100 Series Wood Tables"/>
    <n v="727.45"/>
    <n v="5"/>
    <n v="0.5"/>
    <n v="-465.5680000000001"/>
    <s v="Anna Andreadi"/>
    <s v="No"/>
    <s v="2018 / 10"/>
  </r>
  <r>
    <n v="1865"/>
    <x v="906"/>
    <x v="63"/>
    <d v="2018-10-17T00:00:00"/>
    <x v="1"/>
    <x v="544"/>
    <x v="544"/>
    <x v="1"/>
    <s v="United States"/>
    <x v="34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s v="Anna Andreadi"/>
    <s v="No"/>
    <s v="2018 / 10"/>
  </r>
  <r>
    <n v="1866"/>
    <x v="907"/>
    <x v="105"/>
    <d v="2019-11-12T00:00:00"/>
    <x v="3"/>
    <x v="243"/>
    <x v="243"/>
    <x v="1"/>
    <s v="United States"/>
    <x v="46"/>
    <s v="Ohio"/>
    <n v="43055"/>
    <x v="3"/>
    <s v="TEC-PH-10002824"/>
    <x v="2"/>
    <x v="7"/>
    <s v="Jabra SPEAK 410 Multidevice Speakerphone"/>
    <n v="370.78199999999998"/>
    <n v="3"/>
    <n v="0.4"/>
    <n v="-92.695500000000038"/>
    <s v="Chuck Magee"/>
    <s v="No"/>
    <s v="2019 / 11"/>
  </r>
  <r>
    <n v="1867"/>
    <x v="908"/>
    <x v="4"/>
    <d v="2019-04-18T00:00:00"/>
    <x v="2"/>
    <x v="340"/>
    <x v="340"/>
    <x v="1"/>
    <s v="United States"/>
    <x v="0"/>
    <s v="Nevada"/>
    <n v="89015"/>
    <x v="1"/>
    <s v="FUR-FU-10004460"/>
    <x v="0"/>
    <x v="5"/>
    <s v="Howard Miller 12&quot; Round Wall Clock"/>
    <n v="196.45"/>
    <n v="5"/>
    <n v="0"/>
    <n v="70.72199999999998"/>
    <s v="Anna Andreadi"/>
    <s v="No"/>
    <s v="2019 / 04"/>
  </r>
  <r>
    <n v="1868"/>
    <x v="909"/>
    <x v="608"/>
    <d v="2017-07-01T00:00:00"/>
    <x v="1"/>
    <x v="539"/>
    <x v="539"/>
    <x v="2"/>
    <s v="United States"/>
    <x v="10"/>
    <s v="Pennsylvania"/>
    <n v="19143"/>
    <x v="3"/>
    <s v="OFF-PA-10003309"/>
    <x v="1"/>
    <x v="10"/>
    <s v="Xerox 211"/>
    <n v="31.104000000000006"/>
    <n v="6"/>
    <n v="0.2"/>
    <n v="10.8864"/>
    <s v="Chuck Magee"/>
    <s v="No"/>
    <s v="2017 / 06"/>
  </r>
  <r>
    <n v="1869"/>
    <x v="909"/>
    <x v="608"/>
    <d v="2017-07-01T00:00:00"/>
    <x v="1"/>
    <x v="539"/>
    <x v="539"/>
    <x v="2"/>
    <s v="United States"/>
    <x v="10"/>
    <s v="Pennsylvania"/>
    <n v="19143"/>
    <x v="3"/>
    <s v="OFF-ST-10002554"/>
    <x v="1"/>
    <x v="4"/>
    <s v="Tennsco Industrial Shelving"/>
    <n v="78.256"/>
    <n v="2"/>
    <n v="0.2"/>
    <n v="-17.607599999999998"/>
    <s v="Chuck Magee"/>
    <s v="No"/>
    <s v="2017 / 06"/>
  </r>
  <r>
    <n v="1870"/>
    <x v="910"/>
    <x v="370"/>
    <d v="2018-08-29T00:00:00"/>
    <x v="0"/>
    <x v="230"/>
    <x v="230"/>
    <x v="0"/>
    <s v="United States"/>
    <x v="4"/>
    <s v="Washington"/>
    <n v="98103"/>
    <x v="1"/>
    <s v="OFF-PA-10000019"/>
    <x v="1"/>
    <x v="10"/>
    <s v="Xerox 1931"/>
    <n v="6.48"/>
    <n v="1"/>
    <n v="0"/>
    <n v="3.1104000000000003"/>
    <s v="Anna Andreadi"/>
    <s v="No"/>
    <s v="2018 / 08"/>
  </r>
  <r>
    <n v="1871"/>
    <x v="911"/>
    <x v="609"/>
    <d v="2016-07-25T00:00:00"/>
    <x v="1"/>
    <x v="545"/>
    <x v="545"/>
    <x v="1"/>
    <s v="United States"/>
    <x v="8"/>
    <s v="California"/>
    <n v="94122"/>
    <x v="1"/>
    <s v="OFF-AR-10002067"/>
    <x v="1"/>
    <x v="6"/>
    <s v="Newell 334"/>
    <n v="99.2"/>
    <n v="5"/>
    <n v="0"/>
    <n v="25.792000000000002"/>
    <s v="Anna Andreadi"/>
    <s v="No"/>
    <s v="2016 / 07"/>
  </r>
  <r>
    <n v="1872"/>
    <x v="911"/>
    <x v="609"/>
    <d v="2016-07-25T00:00:00"/>
    <x v="1"/>
    <x v="545"/>
    <x v="545"/>
    <x v="1"/>
    <s v="United States"/>
    <x v="8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s v="Anna Andreadi"/>
    <s v="No"/>
    <s v="2016 / 07"/>
  </r>
  <r>
    <n v="1873"/>
    <x v="911"/>
    <x v="609"/>
    <d v="2016-07-25T00:00:00"/>
    <x v="1"/>
    <x v="545"/>
    <x v="545"/>
    <x v="1"/>
    <s v="United States"/>
    <x v="8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s v="Anna Andreadi"/>
    <s v="No"/>
    <s v="2016 / 07"/>
  </r>
  <r>
    <n v="1874"/>
    <x v="912"/>
    <x v="610"/>
    <d v="2019-11-25T00:00:00"/>
    <x v="1"/>
    <x v="546"/>
    <x v="546"/>
    <x v="0"/>
    <s v="United States"/>
    <x v="258"/>
    <s v="Washington"/>
    <n v="99207"/>
    <x v="1"/>
    <s v="FUR-TA-10004767"/>
    <x v="0"/>
    <x v="3"/>
    <s v="Safco Drafting Table"/>
    <n v="70.98"/>
    <n v="1"/>
    <n v="0"/>
    <n v="20.584199999999996"/>
    <s v="Anna Andreadi"/>
    <s v="Yes"/>
    <s v="2019 / 11"/>
  </r>
  <r>
    <n v="1875"/>
    <x v="913"/>
    <x v="611"/>
    <d v="2016-06-09T00:00:00"/>
    <x v="1"/>
    <x v="88"/>
    <x v="88"/>
    <x v="2"/>
    <s v="United States"/>
    <x v="38"/>
    <s v="Ohio"/>
    <n v="43229"/>
    <x v="3"/>
    <s v="OFF-PA-10001685"/>
    <x v="1"/>
    <x v="10"/>
    <s v="Easy-staple paper"/>
    <n v="16.224"/>
    <n v="2"/>
    <n v="0.2"/>
    <n v="5.8812000000000006"/>
    <s v="Chuck Magee"/>
    <s v="No"/>
    <s v="2016 / 06"/>
  </r>
  <r>
    <n v="1876"/>
    <x v="914"/>
    <x v="612"/>
    <d v="2018-03-16T00:00:00"/>
    <x v="1"/>
    <x v="170"/>
    <x v="170"/>
    <x v="0"/>
    <s v="United States"/>
    <x v="85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s v="Chuck Magee"/>
    <s v="No"/>
    <s v="2018 / 03"/>
  </r>
  <r>
    <n v="1877"/>
    <x v="915"/>
    <x v="613"/>
    <d v="2019-03-29T00:00:00"/>
    <x v="1"/>
    <x v="547"/>
    <x v="547"/>
    <x v="0"/>
    <s v="United States"/>
    <x v="52"/>
    <s v="Texas"/>
    <n v="78207"/>
    <x v="2"/>
    <s v="TEC-PH-10000984"/>
    <x v="2"/>
    <x v="7"/>
    <s v="Panasonic KX-TG9471B"/>
    <n v="470.37600000000009"/>
    <n v="3"/>
    <n v="0.2"/>
    <n v="47.037600000000026"/>
    <s v="Kelly Williams"/>
    <s v="No"/>
    <s v="2019 / 03"/>
  </r>
  <r>
    <n v="1878"/>
    <x v="916"/>
    <x v="614"/>
    <d v="2020-01-02T00:00:00"/>
    <x v="1"/>
    <x v="506"/>
    <x v="506"/>
    <x v="0"/>
    <s v="United States"/>
    <x v="1"/>
    <s v="California"/>
    <n v="90049"/>
    <x v="1"/>
    <s v="FUR-CH-10002880"/>
    <x v="0"/>
    <x v="1"/>
    <s v="Global High-Back Leather Tilter, Burgundy"/>
    <n v="393.56799999999998"/>
    <n v="4"/>
    <n v="0.2"/>
    <n v="-44.276400000000024"/>
    <s v="Anna Andreadi"/>
    <s v="No"/>
    <s v="2019 / 12"/>
  </r>
  <r>
    <n v="1879"/>
    <x v="916"/>
    <x v="614"/>
    <d v="2020-01-02T00:00:00"/>
    <x v="1"/>
    <x v="506"/>
    <x v="506"/>
    <x v="0"/>
    <s v="United States"/>
    <x v="1"/>
    <s v="California"/>
    <n v="90049"/>
    <x v="1"/>
    <s v="TEC-PH-10002563"/>
    <x v="2"/>
    <x v="7"/>
    <s v="Adtran 1202752G1"/>
    <n v="302.37599999999998"/>
    <n v="3"/>
    <n v="0.2"/>
    <n v="22.678200000000018"/>
    <s v="Anna Andreadi"/>
    <s v="No"/>
    <s v="2019 / 12"/>
  </r>
  <r>
    <n v="1880"/>
    <x v="917"/>
    <x v="615"/>
    <d v="2019-04-02T00:00:00"/>
    <x v="1"/>
    <x v="316"/>
    <x v="316"/>
    <x v="1"/>
    <s v="United States"/>
    <x v="108"/>
    <s v="Florida"/>
    <n v="32216"/>
    <x v="0"/>
    <s v="OFF-BI-10001191"/>
    <x v="1"/>
    <x v="8"/>
    <s v="Canvas Sectional Post Binders"/>
    <n v="68.742000000000019"/>
    <n v="9"/>
    <n v="0.7"/>
    <n v="-48.119399999999985"/>
    <s v="Cassandra Brandow"/>
    <s v="No"/>
    <s v="2019 / 03"/>
  </r>
  <r>
    <n v="1881"/>
    <x v="918"/>
    <x v="616"/>
    <d v="2017-03-05T00:00:00"/>
    <x v="3"/>
    <x v="166"/>
    <x v="166"/>
    <x v="0"/>
    <s v="United States"/>
    <x v="20"/>
    <s v="New York"/>
    <n v="10011"/>
    <x v="3"/>
    <s v="OFF-EN-10002621"/>
    <x v="1"/>
    <x v="12"/>
    <s v="Staple envelope"/>
    <n v="29.339999999999996"/>
    <n v="3"/>
    <n v="0"/>
    <n v="14.669999999999998"/>
    <s v="Chuck Magee"/>
    <s v="No"/>
    <s v="2017 / 03"/>
  </r>
  <r>
    <n v="1882"/>
    <x v="918"/>
    <x v="616"/>
    <d v="2017-03-05T00:00:00"/>
    <x v="3"/>
    <x v="166"/>
    <x v="166"/>
    <x v="0"/>
    <s v="United States"/>
    <x v="20"/>
    <s v="New York"/>
    <n v="10011"/>
    <x v="3"/>
    <s v="FUR-CH-10001146"/>
    <x v="0"/>
    <x v="1"/>
    <s v="Global Value Mid-Back Manager's Chair, Gray"/>
    <n v="383.60700000000003"/>
    <n v="7"/>
    <n v="0.1"/>
    <n v="63.934499999999971"/>
    <s v="Chuck Magee"/>
    <s v="No"/>
    <s v="2017 / 03"/>
  </r>
  <r>
    <n v="1883"/>
    <x v="918"/>
    <x v="616"/>
    <d v="2017-03-05T00:00:00"/>
    <x v="3"/>
    <x v="166"/>
    <x v="166"/>
    <x v="0"/>
    <s v="United States"/>
    <x v="20"/>
    <s v="New York"/>
    <n v="10011"/>
    <x v="3"/>
    <s v="OFF-ST-10000689"/>
    <x v="1"/>
    <x v="4"/>
    <s v="Fellowes Strictly Business Drawer File, Letter/Legal Size"/>
    <n v="563.4"/>
    <n v="4"/>
    <n v="0"/>
    <n v="67.608000000000004"/>
    <s v="Chuck Magee"/>
    <s v="No"/>
    <s v="2017 / 03"/>
  </r>
  <r>
    <n v="1884"/>
    <x v="919"/>
    <x v="373"/>
    <d v="2018-11-17T00:00:00"/>
    <x v="1"/>
    <x v="254"/>
    <x v="254"/>
    <x v="2"/>
    <s v="United States"/>
    <x v="10"/>
    <s v="Pennsylvania"/>
    <n v="19143"/>
    <x v="3"/>
    <s v="OFF-PA-10001289"/>
    <x v="1"/>
    <x v="10"/>
    <s v="White Computer Printout Paper by Universal"/>
    <n v="217.05599999999998"/>
    <n v="7"/>
    <n v="0.2"/>
    <n v="78.6828"/>
    <s v="Chuck Magee"/>
    <s v="No"/>
    <s v="2018 / 11"/>
  </r>
  <r>
    <n v="1885"/>
    <x v="920"/>
    <x v="617"/>
    <d v="2019-01-23T00:00:00"/>
    <x v="0"/>
    <x v="297"/>
    <x v="297"/>
    <x v="0"/>
    <s v="United States"/>
    <x v="259"/>
    <s v="Texas"/>
    <n v="76248"/>
    <x v="2"/>
    <s v="OFF-LA-10003714"/>
    <x v="1"/>
    <x v="2"/>
    <s v="Avery 510"/>
    <n v="6"/>
    <n v="2"/>
    <n v="0.2"/>
    <n v="2.0999999999999996"/>
    <s v="Kelly Williams"/>
    <s v="No"/>
    <s v="2019 / 01"/>
  </r>
  <r>
    <n v="1886"/>
    <x v="921"/>
    <x v="183"/>
    <d v="2018-04-26T00:00:00"/>
    <x v="0"/>
    <x v="38"/>
    <x v="38"/>
    <x v="0"/>
    <s v="United States"/>
    <x v="8"/>
    <s v="California"/>
    <n v="94122"/>
    <x v="1"/>
    <s v="FUR-FU-10001889"/>
    <x v="0"/>
    <x v="5"/>
    <s v="Ultra Door Pull Handle"/>
    <n v="31.56"/>
    <n v="3"/>
    <n v="0"/>
    <n v="10.4148"/>
    <s v="Anna Andreadi"/>
    <s v="No"/>
    <s v="2018 / 04"/>
  </r>
  <r>
    <n v="1887"/>
    <x v="922"/>
    <x v="8"/>
    <d v="2016-05-15T00:00:00"/>
    <x v="2"/>
    <x v="382"/>
    <x v="382"/>
    <x v="2"/>
    <s v="United States"/>
    <x v="146"/>
    <s v="Florida"/>
    <n v="33012"/>
    <x v="0"/>
    <s v="OFF-FA-10002815"/>
    <x v="1"/>
    <x v="13"/>
    <s v="Staples"/>
    <n v="7.104000000000001"/>
    <n v="2"/>
    <n v="0.2"/>
    <n v="2.3976000000000002"/>
    <s v="Cassandra Brandow"/>
    <s v="No"/>
    <s v="2016 / 05"/>
  </r>
  <r>
    <n v="1888"/>
    <x v="922"/>
    <x v="8"/>
    <d v="2016-05-15T00:00:00"/>
    <x v="2"/>
    <x v="382"/>
    <x v="382"/>
    <x v="2"/>
    <s v="United States"/>
    <x v="146"/>
    <s v="Florida"/>
    <n v="33012"/>
    <x v="0"/>
    <s v="OFF-BI-10004519"/>
    <x v="1"/>
    <x v="8"/>
    <s v="GBC DocuBind P100 Manual Binding Machine"/>
    <n v="398.35200000000003"/>
    <n v="8"/>
    <n v="0.7"/>
    <n v="-331.95999999999992"/>
    <s v="Cassandra Brandow"/>
    <s v="No"/>
    <s v="2016 / 05"/>
  </r>
  <r>
    <n v="1889"/>
    <x v="923"/>
    <x v="618"/>
    <d v="2016-10-22T00:00:00"/>
    <x v="2"/>
    <x v="14"/>
    <x v="14"/>
    <x v="0"/>
    <s v="United States"/>
    <x v="54"/>
    <s v="Ohio"/>
    <n v="45014"/>
    <x v="3"/>
    <s v="OFF-AP-10004708"/>
    <x v="1"/>
    <x v="9"/>
    <s v="Fellowes Superior 10 Outlet Split Surge Protector"/>
    <n v="121.79200000000002"/>
    <n v="4"/>
    <n v="0.2"/>
    <n v="13.701599999999988"/>
    <s v="Chuck Magee"/>
    <s v="No"/>
    <s v="2016 / 10"/>
  </r>
  <r>
    <n v="1890"/>
    <x v="923"/>
    <x v="618"/>
    <d v="2016-10-22T00:00:00"/>
    <x v="2"/>
    <x v="14"/>
    <x v="14"/>
    <x v="0"/>
    <s v="United States"/>
    <x v="54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s v="Chuck Magee"/>
    <s v="No"/>
    <s v="2016 / 10"/>
  </r>
  <r>
    <n v="1891"/>
    <x v="924"/>
    <x v="619"/>
    <d v="2016-03-18T00:00:00"/>
    <x v="1"/>
    <x v="158"/>
    <x v="158"/>
    <x v="1"/>
    <s v="United States"/>
    <x v="101"/>
    <s v="California"/>
    <n v="92646"/>
    <x v="1"/>
    <s v="OFF-PA-10001204"/>
    <x v="1"/>
    <x v="10"/>
    <s v="Xerox 1972"/>
    <n v="10.56"/>
    <n v="2"/>
    <n v="0"/>
    <n v="4.7519999999999998"/>
    <s v="Anna Andreadi"/>
    <s v="No"/>
    <s v="2016 / 03"/>
  </r>
  <r>
    <n v="1892"/>
    <x v="924"/>
    <x v="619"/>
    <d v="2016-03-18T00:00:00"/>
    <x v="1"/>
    <x v="158"/>
    <x v="158"/>
    <x v="1"/>
    <s v="United States"/>
    <x v="101"/>
    <s v="California"/>
    <n v="92646"/>
    <x v="1"/>
    <s v="OFF-AR-10003723"/>
    <x v="1"/>
    <x v="6"/>
    <s v="Avery Hi-Liter Fluorescent Desk Style Markers"/>
    <n v="3.38"/>
    <n v="1"/>
    <n v="0"/>
    <n v="1.2505999999999999"/>
    <s v="Anna Andreadi"/>
    <s v="No"/>
    <s v="2016 / 03"/>
  </r>
  <r>
    <n v="1893"/>
    <x v="925"/>
    <x v="66"/>
    <d v="2019-12-24T00:00:00"/>
    <x v="0"/>
    <x v="187"/>
    <x v="187"/>
    <x v="0"/>
    <s v="United States"/>
    <x v="260"/>
    <s v="Florida"/>
    <n v="32127"/>
    <x v="0"/>
    <s v="OFF-EN-10002621"/>
    <x v="1"/>
    <x v="12"/>
    <s v="Staple envelope"/>
    <n v="7.8239999999999998"/>
    <n v="1"/>
    <n v="0.2"/>
    <n v="2.9339999999999997"/>
    <s v="Cassandra Brandow"/>
    <s v="No"/>
    <s v="2019 / 12"/>
  </r>
  <r>
    <n v="1894"/>
    <x v="926"/>
    <x v="390"/>
    <d v="2018-11-29T00:00:00"/>
    <x v="1"/>
    <x v="263"/>
    <x v="263"/>
    <x v="0"/>
    <s v="United States"/>
    <x v="261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s v="Anna Andreadi"/>
    <s v="No"/>
    <s v="2018 / 11"/>
  </r>
  <r>
    <n v="1895"/>
    <x v="927"/>
    <x v="574"/>
    <d v="2019-12-05T00:00:00"/>
    <x v="2"/>
    <x v="548"/>
    <x v="548"/>
    <x v="0"/>
    <s v="United States"/>
    <x v="262"/>
    <s v="Virginia"/>
    <n v="22901"/>
    <x v="0"/>
    <s v="OFF-AR-10001446"/>
    <x v="1"/>
    <x v="6"/>
    <s v="Newell 309"/>
    <n v="34.650000000000006"/>
    <n v="3"/>
    <n v="0"/>
    <n v="10.395"/>
    <s v="Cassandra Brandow"/>
    <s v="No"/>
    <s v="2019 / 12"/>
  </r>
  <r>
    <n v="1896"/>
    <x v="928"/>
    <x v="620"/>
    <d v="2018-01-04T00:00:00"/>
    <x v="1"/>
    <x v="123"/>
    <x v="123"/>
    <x v="0"/>
    <s v="United States"/>
    <x v="263"/>
    <s v="Montana"/>
    <n v="59801"/>
    <x v="1"/>
    <s v="OFF-BI-10004632"/>
    <x v="1"/>
    <x v="8"/>
    <s v="Ibico Hi-Tech Manual Binding System"/>
    <n v="487.98400000000004"/>
    <n v="2"/>
    <n v="0.2"/>
    <n v="152.49499999999998"/>
    <s v="Anna Andreadi"/>
    <s v="No"/>
    <s v="2017 / 12"/>
  </r>
  <r>
    <n v="1897"/>
    <x v="929"/>
    <x v="621"/>
    <d v="2019-10-06T00:00:00"/>
    <x v="2"/>
    <x v="549"/>
    <x v="549"/>
    <x v="0"/>
    <s v="United States"/>
    <x v="31"/>
    <s v="Minnesota"/>
    <n v="55407"/>
    <x v="2"/>
    <s v="OFF-BI-10001359"/>
    <x v="1"/>
    <x v="8"/>
    <s v="GBC DocuBind TL300 Electric Binding System"/>
    <n v="1793.98"/>
    <n v="2"/>
    <n v="0"/>
    <n v="843.17059999999992"/>
    <s v="Kelly Williams"/>
    <s v="No"/>
    <s v="2019 / 10"/>
  </r>
  <r>
    <n v="1898"/>
    <x v="930"/>
    <x v="550"/>
    <d v="2016-09-02T00:00:00"/>
    <x v="0"/>
    <x v="362"/>
    <x v="362"/>
    <x v="0"/>
    <s v="United States"/>
    <x v="100"/>
    <s v="Florida"/>
    <n v="33178"/>
    <x v="0"/>
    <s v="OFF-EN-10001749"/>
    <x v="1"/>
    <x v="12"/>
    <s v="Jiffy Padded Mailers with Self-Seal Closure"/>
    <n v="29.808"/>
    <n v="2"/>
    <n v="0.2"/>
    <n v="10.805399999999997"/>
    <s v="Cassandra Brandow"/>
    <s v="No"/>
    <s v="2016 / 08"/>
  </r>
  <r>
    <n v="1899"/>
    <x v="930"/>
    <x v="550"/>
    <d v="2016-09-02T00:00:00"/>
    <x v="0"/>
    <x v="362"/>
    <x v="362"/>
    <x v="0"/>
    <s v="United States"/>
    <x v="100"/>
    <s v="Florida"/>
    <n v="33178"/>
    <x v="0"/>
    <s v="OFF-BI-10004390"/>
    <x v="1"/>
    <x v="8"/>
    <s v="GBC DocuBind 200 Manual Binding Machine"/>
    <n v="505.1760000000001"/>
    <n v="4"/>
    <n v="0.7"/>
    <n v="-336.78399999999988"/>
    <s v="Cassandra Brandow"/>
    <s v="No"/>
    <s v="2016 / 08"/>
  </r>
  <r>
    <n v="1900"/>
    <x v="930"/>
    <x v="550"/>
    <d v="2016-09-02T00:00:00"/>
    <x v="0"/>
    <x v="362"/>
    <x v="362"/>
    <x v="0"/>
    <s v="United States"/>
    <x v="100"/>
    <s v="Florida"/>
    <n v="33178"/>
    <x v="0"/>
    <s v="FUR-TA-10001857"/>
    <x v="0"/>
    <x v="3"/>
    <s v="Balt Solid Wood Rectangular Table"/>
    <n v="174.05850000000001"/>
    <n v="3"/>
    <n v="0.45"/>
    <n v="-110.76450000000001"/>
    <s v="Cassandra Brandow"/>
    <s v="No"/>
    <s v="2016 / 08"/>
  </r>
  <r>
    <n v="1901"/>
    <x v="931"/>
    <x v="622"/>
    <d v="2018-07-03T00:00:00"/>
    <x v="0"/>
    <x v="476"/>
    <x v="476"/>
    <x v="0"/>
    <s v="United States"/>
    <x v="159"/>
    <s v="South Carolina"/>
    <n v="29501"/>
    <x v="0"/>
    <s v="OFF-ST-10000563"/>
    <x v="1"/>
    <x v="4"/>
    <s v="Fellowes Bankers Box Stor/Drawer Steel Plus"/>
    <n v="191.88"/>
    <n v="6"/>
    <n v="0"/>
    <n v="19.188000000000002"/>
    <s v="Cassandra Brandow"/>
    <s v="No"/>
    <s v="2018 / 06"/>
  </r>
  <r>
    <n v="1902"/>
    <x v="932"/>
    <x v="623"/>
    <d v="2018-08-23T00:00:00"/>
    <x v="2"/>
    <x v="108"/>
    <x v="108"/>
    <x v="2"/>
    <s v="United States"/>
    <x v="66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s v="Kelly Williams"/>
    <s v="No"/>
    <s v="2018 / 08"/>
  </r>
  <r>
    <n v="1903"/>
    <x v="933"/>
    <x v="208"/>
    <d v="2019-10-22T00:00:00"/>
    <x v="2"/>
    <x v="460"/>
    <x v="460"/>
    <x v="1"/>
    <s v="United States"/>
    <x v="24"/>
    <s v="Oregon"/>
    <n v="97477"/>
    <x v="1"/>
    <s v="OFF-PA-10003953"/>
    <x v="1"/>
    <x v="10"/>
    <s v="Xerox 218"/>
    <n v="5.1840000000000011"/>
    <n v="1"/>
    <n v="0.2"/>
    <n v="1.8144"/>
    <s v="Anna Andreadi"/>
    <s v="No"/>
    <s v="2019 / 10"/>
  </r>
  <r>
    <n v="1904"/>
    <x v="933"/>
    <x v="208"/>
    <d v="2019-10-22T00:00:00"/>
    <x v="2"/>
    <x v="460"/>
    <x v="460"/>
    <x v="1"/>
    <s v="United States"/>
    <x v="24"/>
    <s v="Oregon"/>
    <n v="97477"/>
    <x v="1"/>
    <s v="FUR-CH-10000155"/>
    <x v="0"/>
    <x v="1"/>
    <s v="Global Comet Stacking Armless Chair"/>
    <n v="478.48"/>
    <n v="2"/>
    <n v="0.2"/>
    <n v="47.848000000000013"/>
    <s v="Anna Andreadi"/>
    <s v="No"/>
    <s v="2019 / 10"/>
  </r>
  <r>
    <n v="1905"/>
    <x v="933"/>
    <x v="208"/>
    <d v="2019-10-22T00:00:00"/>
    <x v="2"/>
    <x v="460"/>
    <x v="460"/>
    <x v="1"/>
    <s v="United States"/>
    <x v="24"/>
    <s v="Oregon"/>
    <n v="97477"/>
    <x v="1"/>
    <s v="TEC-AC-10003116"/>
    <x v="2"/>
    <x v="11"/>
    <s v="Memorex Froggy Flash Drive 8 GB"/>
    <n v="28.400000000000002"/>
    <n v="2"/>
    <n v="0.2"/>
    <n v="6.7449999999999983"/>
    <s v="Anna Andreadi"/>
    <s v="No"/>
    <s v="2019 / 10"/>
  </r>
  <r>
    <n v="1906"/>
    <x v="934"/>
    <x v="208"/>
    <d v="2019-10-24T00:00:00"/>
    <x v="2"/>
    <x v="550"/>
    <x v="550"/>
    <x v="1"/>
    <s v="United States"/>
    <x v="245"/>
    <s v="Indiana"/>
    <n v="46203"/>
    <x v="2"/>
    <s v="OFF-ST-10002743"/>
    <x v="1"/>
    <x v="4"/>
    <s v="SAFCO Boltless Steel Shelving"/>
    <n v="909.12"/>
    <n v="8"/>
    <n v="0"/>
    <n v="9.091199999999958"/>
    <s v="Kelly Williams"/>
    <s v="No"/>
    <s v="2019 / 10"/>
  </r>
  <r>
    <n v="1907"/>
    <x v="935"/>
    <x v="624"/>
    <d v="2018-05-21T00:00:00"/>
    <x v="1"/>
    <x v="532"/>
    <x v="532"/>
    <x v="1"/>
    <s v="United States"/>
    <x v="264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s v="Cassandra Brandow"/>
    <s v="No"/>
    <s v="2018 / 05"/>
  </r>
  <r>
    <n v="1908"/>
    <x v="935"/>
    <x v="624"/>
    <d v="2018-05-21T00:00:00"/>
    <x v="1"/>
    <x v="532"/>
    <x v="532"/>
    <x v="1"/>
    <s v="United States"/>
    <x v="264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s v="Cassandra Brandow"/>
    <s v="No"/>
    <s v="2018 / 05"/>
  </r>
  <r>
    <n v="1909"/>
    <x v="936"/>
    <x v="302"/>
    <d v="2017-02-04T00:00:00"/>
    <x v="2"/>
    <x v="459"/>
    <x v="459"/>
    <x v="1"/>
    <s v="United States"/>
    <x v="1"/>
    <s v="California"/>
    <n v="90008"/>
    <x v="1"/>
    <s v="FUR-FU-10004093"/>
    <x v="0"/>
    <x v="5"/>
    <s v="Hand-Finished Solid Wood Document Frame"/>
    <n v="136.91999999999999"/>
    <n v="4"/>
    <n v="0"/>
    <n v="41.075999999999993"/>
    <s v="Anna Andreadi"/>
    <s v="No"/>
    <s v="2017 / 02"/>
  </r>
  <r>
    <n v="1910"/>
    <x v="937"/>
    <x v="404"/>
    <d v="2019-12-23T00:00:00"/>
    <x v="1"/>
    <x v="551"/>
    <x v="551"/>
    <x v="0"/>
    <s v="United States"/>
    <x v="147"/>
    <s v="New York"/>
    <n v="11572"/>
    <x v="3"/>
    <s v="FUR-FU-10001037"/>
    <x v="0"/>
    <x v="5"/>
    <s v="DAX Charcoal/Nickel-Tone Document Frame, 5 x 7"/>
    <n v="18.96"/>
    <n v="2"/>
    <n v="0"/>
    <n v="8.532"/>
    <s v="Chuck Magee"/>
    <s v="No"/>
    <s v="2019 / 12"/>
  </r>
  <r>
    <n v="1911"/>
    <x v="938"/>
    <x v="625"/>
    <d v="2018-11-22T00:00:00"/>
    <x v="1"/>
    <x v="34"/>
    <x v="34"/>
    <x v="1"/>
    <s v="United States"/>
    <x v="1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s v="Anna Andreadi"/>
    <s v="No"/>
    <s v="2018 / 11"/>
  </r>
  <r>
    <n v="1912"/>
    <x v="939"/>
    <x v="445"/>
    <d v="2019-07-06T00:00:00"/>
    <x v="0"/>
    <x v="395"/>
    <x v="395"/>
    <x v="1"/>
    <s v="United States"/>
    <x v="12"/>
    <s v="Texas"/>
    <n v="77041"/>
    <x v="2"/>
    <s v="OFF-PA-10001878"/>
    <x v="1"/>
    <x v="10"/>
    <s v="Xerox 1891"/>
    <n v="273.89600000000002"/>
    <n v="7"/>
    <n v="0.2"/>
    <n v="92.43989999999998"/>
    <s v="Kelly Williams"/>
    <s v="No"/>
    <s v="2019 / 07"/>
  </r>
  <r>
    <n v="1913"/>
    <x v="939"/>
    <x v="445"/>
    <d v="2019-07-06T00:00:00"/>
    <x v="0"/>
    <x v="395"/>
    <x v="395"/>
    <x v="1"/>
    <s v="United States"/>
    <x v="12"/>
    <s v="Texas"/>
    <n v="77041"/>
    <x v="2"/>
    <s v="TEC-MA-10003674"/>
    <x v="2"/>
    <x v="15"/>
    <s v="Hewlett-Packard Deskjet 5550 Printer"/>
    <n v="597.13200000000006"/>
    <n v="3"/>
    <n v="0.4"/>
    <n v="49.760999999999967"/>
    <s v="Kelly Williams"/>
    <s v="No"/>
    <s v="2019 / 07"/>
  </r>
  <r>
    <n v="1914"/>
    <x v="940"/>
    <x v="626"/>
    <d v="2016-01-17T00:00:00"/>
    <x v="2"/>
    <x v="552"/>
    <x v="552"/>
    <x v="0"/>
    <s v="United States"/>
    <x v="185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s v="Cassandra Brandow"/>
    <s v="No"/>
    <s v="2016 / 01"/>
  </r>
  <r>
    <n v="1915"/>
    <x v="941"/>
    <x v="504"/>
    <d v="2019-05-05T00:00:00"/>
    <x v="1"/>
    <x v="357"/>
    <x v="357"/>
    <x v="2"/>
    <s v="United States"/>
    <x v="199"/>
    <s v="Florida"/>
    <n v="33437"/>
    <x v="0"/>
    <s v="OFF-LA-10003190"/>
    <x v="1"/>
    <x v="2"/>
    <s v="Avery 474"/>
    <n v="4.6079999999999997"/>
    <n v="2"/>
    <n v="0.2"/>
    <n v="1.6704000000000001"/>
    <s v="Cassandra Brandow"/>
    <s v="No"/>
    <s v="2019 / 04"/>
  </r>
  <r>
    <n v="1916"/>
    <x v="941"/>
    <x v="504"/>
    <d v="2019-05-05T00:00:00"/>
    <x v="1"/>
    <x v="357"/>
    <x v="357"/>
    <x v="2"/>
    <s v="United States"/>
    <x v="199"/>
    <s v="Florida"/>
    <n v="33437"/>
    <x v="0"/>
    <s v="OFF-AR-10002280"/>
    <x v="1"/>
    <x v="6"/>
    <s v="Staples in misc. colors"/>
    <n v="15.528"/>
    <n v="3"/>
    <n v="0.2"/>
    <n v="4.8524999999999991"/>
    <s v="Cassandra Brandow"/>
    <s v="No"/>
    <s v="2019 / 04"/>
  </r>
  <r>
    <n v="1917"/>
    <x v="941"/>
    <x v="504"/>
    <d v="2019-05-05T00:00:00"/>
    <x v="1"/>
    <x v="357"/>
    <x v="357"/>
    <x v="2"/>
    <s v="United States"/>
    <x v="199"/>
    <s v="Florida"/>
    <n v="33437"/>
    <x v="0"/>
    <s v="OFF-LA-10001569"/>
    <x v="1"/>
    <x v="2"/>
    <s v="Avery 499"/>
    <n v="11.952000000000002"/>
    <n v="3"/>
    <n v="0.2"/>
    <n v="3.8843999999999994"/>
    <s v="Cassandra Brandow"/>
    <s v="No"/>
    <s v="2019 / 04"/>
  </r>
  <r>
    <n v="1918"/>
    <x v="942"/>
    <x v="627"/>
    <d v="2017-11-14T00:00:00"/>
    <x v="1"/>
    <x v="456"/>
    <x v="456"/>
    <x v="0"/>
    <s v="United States"/>
    <x v="47"/>
    <s v="Massachusetts"/>
    <n v="2038"/>
    <x v="3"/>
    <s v="OFF-AR-10001573"/>
    <x v="1"/>
    <x v="6"/>
    <s v="American Pencil"/>
    <n v="11.65"/>
    <n v="5"/>
    <n v="0"/>
    <n v="3.3784999999999989"/>
    <s v="Chuck Magee"/>
    <s v="No"/>
    <s v="2017 / 11"/>
  </r>
  <r>
    <n v="1919"/>
    <x v="943"/>
    <x v="628"/>
    <d v="2017-11-01T00:00:00"/>
    <x v="0"/>
    <x v="539"/>
    <x v="539"/>
    <x v="2"/>
    <s v="United States"/>
    <x v="66"/>
    <s v="Michigan"/>
    <n v="48227"/>
    <x v="2"/>
    <s v="TEC-PH-10001809"/>
    <x v="2"/>
    <x v="7"/>
    <s v="Panasonic KX T7736-B Digital phone"/>
    <n v="299.89999999999998"/>
    <n v="2"/>
    <n v="0"/>
    <n v="74.974999999999994"/>
    <s v="Kelly Williams"/>
    <s v="No"/>
    <s v="2017 / 10"/>
  </r>
  <r>
    <n v="1920"/>
    <x v="944"/>
    <x v="629"/>
    <d v="2019-08-19T00:00:00"/>
    <x v="2"/>
    <x v="553"/>
    <x v="553"/>
    <x v="1"/>
    <s v="United States"/>
    <x v="232"/>
    <s v="New York"/>
    <n v="13601"/>
    <x v="3"/>
    <s v="OFF-BI-10003091"/>
    <x v="1"/>
    <x v="8"/>
    <s v="GBC DocuBind TL200 Manual Binding Machine"/>
    <n v="895.92"/>
    <n v="5"/>
    <n v="0.2"/>
    <n v="302.37299999999993"/>
    <s v="Chuck Magee"/>
    <s v="No"/>
    <s v="2019 / 08"/>
  </r>
  <r>
    <n v="1921"/>
    <x v="944"/>
    <x v="629"/>
    <d v="2019-08-19T00:00:00"/>
    <x v="2"/>
    <x v="553"/>
    <x v="553"/>
    <x v="1"/>
    <s v="United States"/>
    <x v="232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s v="Chuck Magee"/>
    <s v="No"/>
    <s v="2019 / 08"/>
  </r>
  <r>
    <n v="1922"/>
    <x v="945"/>
    <x v="292"/>
    <d v="2017-10-09T00:00:00"/>
    <x v="1"/>
    <x v="89"/>
    <x v="89"/>
    <x v="1"/>
    <s v="United States"/>
    <x v="265"/>
    <s v="Pennsylvania"/>
    <n v="19601"/>
    <x v="3"/>
    <s v="OFF-ST-10002562"/>
    <x v="1"/>
    <x v="4"/>
    <s v="Staple magnet"/>
    <n v="15.008000000000003"/>
    <n v="2"/>
    <n v="0.2"/>
    <n v="1.5007999999999999"/>
    <s v="Chuck Magee"/>
    <s v="No"/>
    <s v="2017 / 10"/>
  </r>
  <r>
    <n v="1923"/>
    <x v="946"/>
    <x v="630"/>
    <d v="2018-07-10T00:00:00"/>
    <x v="0"/>
    <x v="554"/>
    <x v="554"/>
    <x v="1"/>
    <s v="United States"/>
    <x v="81"/>
    <s v="Texas"/>
    <n v="76017"/>
    <x v="2"/>
    <s v="TEC-PH-10004345"/>
    <x v="2"/>
    <x v="7"/>
    <s v="Cisco SPA 502G IP Phone"/>
    <n v="863.6400000000001"/>
    <n v="9"/>
    <n v="0.2"/>
    <n v="107.95499999999998"/>
    <s v="Kelly Williams"/>
    <s v="No"/>
    <s v="2018 / 07"/>
  </r>
  <r>
    <n v="1924"/>
    <x v="946"/>
    <x v="630"/>
    <d v="2018-07-10T00:00:00"/>
    <x v="0"/>
    <x v="554"/>
    <x v="554"/>
    <x v="1"/>
    <s v="United States"/>
    <x v="81"/>
    <s v="Texas"/>
    <n v="76017"/>
    <x v="2"/>
    <s v="OFF-AR-10000588"/>
    <x v="1"/>
    <x v="6"/>
    <s v="Newell 345"/>
    <n v="47.616"/>
    <n v="3"/>
    <n v="0.2"/>
    <n v="3.571200000000001"/>
    <s v="Kelly Williams"/>
    <s v="No"/>
    <s v="2018 / 07"/>
  </r>
  <r>
    <n v="1925"/>
    <x v="947"/>
    <x v="256"/>
    <d v="2019-12-07T00:00:00"/>
    <x v="0"/>
    <x v="268"/>
    <x v="268"/>
    <x v="0"/>
    <s v="United States"/>
    <x v="70"/>
    <s v="California"/>
    <n v="92024"/>
    <x v="1"/>
    <s v="OFF-PA-10003039"/>
    <x v="1"/>
    <x v="10"/>
    <s v="Xerox 1960"/>
    <n v="92.94"/>
    <n v="3"/>
    <n v="0"/>
    <n v="41.822999999999993"/>
    <s v="Anna Andreadi"/>
    <s v="No"/>
    <s v="2019 / 12"/>
  </r>
  <r>
    <n v="1926"/>
    <x v="948"/>
    <x v="631"/>
    <d v="2019-03-13T00:00:00"/>
    <x v="1"/>
    <x v="352"/>
    <x v="352"/>
    <x v="1"/>
    <s v="United States"/>
    <x v="8"/>
    <s v="California"/>
    <n v="94110"/>
    <x v="1"/>
    <s v="TEC-AC-10001908"/>
    <x v="2"/>
    <x v="11"/>
    <s v="Logitech Wireless Headset h800"/>
    <n v="199.98"/>
    <n v="2"/>
    <n v="0"/>
    <n v="69.992999999999995"/>
    <s v="Anna Andreadi"/>
    <s v="No"/>
    <s v="2019 / 03"/>
  </r>
  <r>
    <n v="1927"/>
    <x v="949"/>
    <x v="632"/>
    <d v="2018-06-15T00:00:00"/>
    <x v="1"/>
    <x v="411"/>
    <x v="411"/>
    <x v="0"/>
    <s v="United States"/>
    <x v="1"/>
    <s v="California"/>
    <n v="90045"/>
    <x v="1"/>
    <s v="TEC-PH-10001198"/>
    <x v="2"/>
    <x v="7"/>
    <s v="Avaya 4621SW VoIP phone"/>
    <n v="177.48000000000002"/>
    <n v="3"/>
    <n v="0.2"/>
    <n v="19.966499999999982"/>
    <s v="Anna Andreadi"/>
    <s v="No"/>
    <s v="2018 / 06"/>
  </r>
  <r>
    <n v="1928"/>
    <x v="950"/>
    <x v="354"/>
    <d v="2019-12-01T00:00:00"/>
    <x v="2"/>
    <x v="302"/>
    <x v="302"/>
    <x v="0"/>
    <s v="United States"/>
    <x v="60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s v="No"/>
    <s v="2019 / 11"/>
  </r>
  <r>
    <n v="1929"/>
    <x v="951"/>
    <x v="633"/>
    <d v="2019-03-18T00:00:00"/>
    <x v="0"/>
    <x v="91"/>
    <x v="91"/>
    <x v="2"/>
    <s v="United States"/>
    <x v="4"/>
    <s v="Washington"/>
    <n v="98105"/>
    <x v="1"/>
    <s v="OFF-PA-10001972"/>
    <x v="1"/>
    <x v="10"/>
    <s v="Xerox 214"/>
    <n v="6.48"/>
    <n v="1"/>
    <n v="0"/>
    <n v="3.1104000000000003"/>
    <s v="Anna Andreadi"/>
    <s v="No"/>
    <s v="2019 / 03"/>
  </r>
  <r>
    <n v="1930"/>
    <x v="951"/>
    <x v="633"/>
    <d v="2019-03-18T00:00:00"/>
    <x v="0"/>
    <x v="91"/>
    <x v="91"/>
    <x v="2"/>
    <s v="United States"/>
    <x v="4"/>
    <s v="Washington"/>
    <n v="98105"/>
    <x v="1"/>
    <s v="OFF-ST-10004180"/>
    <x v="1"/>
    <x v="4"/>
    <s v="Safco Commercial Shelving"/>
    <n v="46.51"/>
    <n v="1"/>
    <n v="0"/>
    <n v="1.8603999999999985"/>
    <s v="Anna Andreadi"/>
    <s v="No"/>
    <s v="2019 / 03"/>
  </r>
  <r>
    <n v="1931"/>
    <x v="951"/>
    <x v="633"/>
    <d v="2019-03-18T00:00:00"/>
    <x v="0"/>
    <x v="91"/>
    <x v="91"/>
    <x v="2"/>
    <s v="United States"/>
    <x v="4"/>
    <s v="Washington"/>
    <n v="98105"/>
    <x v="1"/>
    <s v="TEC-PH-10004165"/>
    <x v="2"/>
    <x v="7"/>
    <s v="Mitel MiVoice 5330e IP Phone"/>
    <n v="659.97600000000011"/>
    <n v="3"/>
    <n v="0.2"/>
    <n v="49.498199999999969"/>
    <s v="Anna Andreadi"/>
    <s v="No"/>
    <s v="2019 / 03"/>
  </r>
  <r>
    <n v="1932"/>
    <x v="952"/>
    <x v="581"/>
    <d v="2018-11-29T00:00:00"/>
    <x v="0"/>
    <x v="113"/>
    <x v="113"/>
    <x v="0"/>
    <s v="United States"/>
    <x v="48"/>
    <s v="Arizona"/>
    <n v="85254"/>
    <x v="1"/>
    <s v="TEC-PH-10002483"/>
    <x v="2"/>
    <x v="7"/>
    <s v="Motorola Moto X"/>
    <n v="271.99200000000002"/>
    <n v="1"/>
    <n v="0.2"/>
    <n v="23.799300000000002"/>
    <s v="Anna Andreadi"/>
    <s v="No"/>
    <s v="2018 / 11"/>
  </r>
  <r>
    <n v="1933"/>
    <x v="953"/>
    <x v="634"/>
    <d v="2019-08-10T00:00:00"/>
    <x v="0"/>
    <x v="277"/>
    <x v="277"/>
    <x v="0"/>
    <s v="United States"/>
    <x v="240"/>
    <s v="Louisiana"/>
    <n v="70506"/>
    <x v="0"/>
    <s v="FUR-BO-10000468"/>
    <x v="0"/>
    <x v="0"/>
    <s v="O'Sullivan 2-Shelf Heavy-Duty Bookcases"/>
    <n v="145.74"/>
    <n v="3"/>
    <n v="0"/>
    <n v="23.318400000000011"/>
    <s v="Cassandra Brandow"/>
    <s v="No"/>
    <s v="2019 / 08"/>
  </r>
  <r>
    <n v="1934"/>
    <x v="953"/>
    <x v="634"/>
    <d v="2019-08-10T00:00:00"/>
    <x v="0"/>
    <x v="277"/>
    <x v="277"/>
    <x v="0"/>
    <s v="United States"/>
    <x v="240"/>
    <s v="Louisiana"/>
    <n v="70506"/>
    <x v="0"/>
    <s v="FUR-FU-10001706"/>
    <x v="0"/>
    <x v="5"/>
    <s v="Longer-Life Soft White Bulbs"/>
    <n v="15.4"/>
    <n v="5"/>
    <n v="0"/>
    <n v="7.3919999999999995"/>
    <s v="Cassandra Brandow"/>
    <s v="No"/>
    <s v="2019 / 08"/>
  </r>
  <r>
    <n v="1935"/>
    <x v="954"/>
    <x v="344"/>
    <d v="2019-12-03T00:00:00"/>
    <x v="1"/>
    <x v="352"/>
    <x v="352"/>
    <x v="1"/>
    <s v="United States"/>
    <x v="8"/>
    <s v="California"/>
    <n v="94109"/>
    <x v="1"/>
    <s v="OFF-PA-10003129"/>
    <x v="1"/>
    <x v="10"/>
    <s v="Tops White Computer Printout Paper"/>
    <n v="244.54999999999998"/>
    <n v="5"/>
    <n v="0"/>
    <n v="114.93849999999998"/>
    <s v="Anna Andreadi"/>
    <s v="No"/>
    <s v="2019 / 11"/>
  </r>
  <r>
    <n v="1936"/>
    <x v="954"/>
    <x v="344"/>
    <d v="2019-12-03T00:00:00"/>
    <x v="1"/>
    <x v="352"/>
    <x v="352"/>
    <x v="1"/>
    <s v="United States"/>
    <x v="8"/>
    <s v="California"/>
    <n v="94109"/>
    <x v="1"/>
    <s v="TEC-AC-10001284"/>
    <x v="2"/>
    <x v="11"/>
    <s v="Enermax Briskie RF Wireless Keyboard and Mouse Combo"/>
    <n v="166.16"/>
    <n v="8"/>
    <n v="0"/>
    <n v="59.817599999999999"/>
    <s v="Anna Andreadi"/>
    <s v="No"/>
    <s v="2019 / 11"/>
  </r>
  <r>
    <n v="1937"/>
    <x v="955"/>
    <x v="442"/>
    <d v="2017-05-27T00:00:00"/>
    <x v="0"/>
    <x v="472"/>
    <x v="472"/>
    <x v="2"/>
    <s v="United States"/>
    <x v="8"/>
    <s v="California"/>
    <n v="94109"/>
    <x v="1"/>
    <s v="FUR-FU-10002268"/>
    <x v="0"/>
    <x v="5"/>
    <s v="Ultra Door Push Plate"/>
    <n v="14.73"/>
    <n v="3"/>
    <n v="0"/>
    <n v="4.8608999999999991"/>
    <s v="Anna Andreadi"/>
    <s v="No"/>
    <s v="2017 / 05"/>
  </r>
  <r>
    <n v="1938"/>
    <x v="956"/>
    <x v="630"/>
    <d v="2018-07-12T00:00:00"/>
    <x v="1"/>
    <x v="555"/>
    <x v="555"/>
    <x v="0"/>
    <s v="United States"/>
    <x v="266"/>
    <s v="Colorado"/>
    <n v="80020"/>
    <x v="1"/>
    <s v="OFF-BI-10002082"/>
    <x v="1"/>
    <x v="8"/>
    <s v="GBC Twin Loop Wire Binding Elements"/>
    <n v="19.968000000000004"/>
    <n v="2"/>
    <n v="0.7"/>
    <n v="-13.311999999999998"/>
    <s v="Anna Andreadi"/>
    <s v="No"/>
    <s v="2018 / 07"/>
  </r>
  <r>
    <n v="1939"/>
    <x v="956"/>
    <x v="630"/>
    <d v="2018-07-12T00:00:00"/>
    <x v="1"/>
    <x v="555"/>
    <x v="555"/>
    <x v="0"/>
    <s v="United States"/>
    <x v="266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s v="No"/>
    <s v="2018 / 07"/>
  </r>
  <r>
    <n v="1940"/>
    <x v="956"/>
    <x v="630"/>
    <d v="2018-07-12T00:00:00"/>
    <x v="1"/>
    <x v="555"/>
    <x v="555"/>
    <x v="0"/>
    <s v="United States"/>
    <x v="266"/>
    <s v="Colorado"/>
    <n v="80020"/>
    <x v="1"/>
    <s v="OFF-BI-10001634"/>
    <x v="1"/>
    <x v="8"/>
    <s v="Wilson Jones Active Use Binders"/>
    <n v="8.7360000000000024"/>
    <n v="4"/>
    <n v="0.7"/>
    <n v="-6.1151999999999997"/>
    <s v="Anna Andreadi"/>
    <s v="No"/>
    <s v="2018 / 07"/>
  </r>
  <r>
    <n v="1941"/>
    <x v="956"/>
    <x v="630"/>
    <d v="2018-07-12T00:00:00"/>
    <x v="1"/>
    <x v="555"/>
    <x v="555"/>
    <x v="0"/>
    <s v="United States"/>
    <x v="266"/>
    <s v="Colorado"/>
    <n v="80020"/>
    <x v="1"/>
    <s v="FUR-CH-10004287"/>
    <x v="0"/>
    <x v="1"/>
    <s v="SAFCO Arco Folding Chair"/>
    <n v="662.88"/>
    <n v="3"/>
    <n v="0.2"/>
    <n v="74.573999999999955"/>
    <s v="Anna Andreadi"/>
    <s v="No"/>
    <s v="2018 / 07"/>
  </r>
  <r>
    <n v="1942"/>
    <x v="957"/>
    <x v="635"/>
    <d v="2019-09-01T00:00:00"/>
    <x v="2"/>
    <x v="434"/>
    <x v="434"/>
    <x v="1"/>
    <s v="United States"/>
    <x v="94"/>
    <s v="Illinois"/>
    <n v="62301"/>
    <x v="2"/>
    <s v="OFF-LA-10004544"/>
    <x v="1"/>
    <x v="2"/>
    <s v="Avery 505"/>
    <n v="47.360000000000007"/>
    <n v="4"/>
    <n v="0.2"/>
    <n v="17.759999999999998"/>
    <s v="Kelly Williams"/>
    <s v="Yes"/>
    <s v="2019 / 08"/>
  </r>
  <r>
    <n v="1943"/>
    <x v="957"/>
    <x v="635"/>
    <d v="2019-09-01T00:00:00"/>
    <x v="2"/>
    <x v="434"/>
    <x v="434"/>
    <x v="1"/>
    <s v="United States"/>
    <x v="94"/>
    <s v="Illinois"/>
    <n v="62301"/>
    <x v="2"/>
    <s v="OFF-ST-10004507"/>
    <x v="1"/>
    <x v="4"/>
    <s v="Advantus Rolling Storage Box"/>
    <n v="27.439999999999998"/>
    <n v="2"/>
    <n v="0.2"/>
    <n v="2.4009999999999998"/>
    <s v="Kelly Williams"/>
    <s v="Yes"/>
    <s v="2019 / 08"/>
  </r>
  <r>
    <n v="1944"/>
    <x v="957"/>
    <x v="635"/>
    <d v="2019-09-01T00:00:00"/>
    <x v="2"/>
    <x v="434"/>
    <x v="434"/>
    <x v="1"/>
    <s v="United States"/>
    <x v="94"/>
    <s v="Illinois"/>
    <n v="62301"/>
    <x v="2"/>
    <s v="OFF-BI-10002012"/>
    <x v="1"/>
    <x v="8"/>
    <s v="Wilson Jones Easy Flow II Sheet Lifters"/>
    <n v="3.2399999999999993"/>
    <n v="9"/>
    <n v="0.8"/>
    <n v="-5.1840000000000011"/>
    <s v="Kelly Williams"/>
    <s v="Yes"/>
    <s v="2019 / 08"/>
  </r>
  <r>
    <n v="1945"/>
    <x v="958"/>
    <x v="23"/>
    <d v="2018-06-26T00:00:00"/>
    <x v="1"/>
    <x v="105"/>
    <x v="105"/>
    <x v="1"/>
    <s v="United States"/>
    <x v="238"/>
    <s v="Texas"/>
    <n v="75007"/>
    <x v="2"/>
    <s v="TEC-AC-10001109"/>
    <x v="2"/>
    <x v="11"/>
    <s v="Logitech Trackman Marble Mouse"/>
    <n v="95.968000000000004"/>
    <n v="4"/>
    <n v="0.2"/>
    <n v="26.391200000000001"/>
    <s v="Kelly Williams"/>
    <s v="No"/>
    <s v="2018 / 06"/>
  </r>
  <r>
    <n v="1946"/>
    <x v="958"/>
    <x v="23"/>
    <d v="2018-06-26T00:00:00"/>
    <x v="1"/>
    <x v="105"/>
    <x v="105"/>
    <x v="1"/>
    <s v="United States"/>
    <x v="238"/>
    <s v="Texas"/>
    <n v="75007"/>
    <x v="2"/>
    <s v="OFF-PA-10000809"/>
    <x v="1"/>
    <x v="10"/>
    <s v="Xerox 206"/>
    <n v="10.368000000000002"/>
    <n v="2"/>
    <n v="0.2"/>
    <n v="3.6288"/>
    <s v="Kelly Williams"/>
    <s v="No"/>
    <s v="2018 / 06"/>
  </r>
  <r>
    <n v="1947"/>
    <x v="959"/>
    <x v="264"/>
    <d v="2019-09-06T00:00:00"/>
    <x v="1"/>
    <x v="556"/>
    <x v="556"/>
    <x v="1"/>
    <s v="United States"/>
    <x v="20"/>
    <s v="New York"/>
    <n v="10009"/>
    <x v="3"/>
    <s v="OFF-AR-10000658"/>
    <x v="1"/>
    <x v="6"/>
    <s v="Newell 324"/>
    <n v="23.1"/>
    <n v="2"/>
    <n v="0"/>
    <n v="6.468"/>
    <s v="Chuck Magee"/>
    <s v="No"/>
    <s v="2019 / 09"/>
  </r>
  <r>
    <n v="1948"/>
    <x v="959"/>
    <x v="264"/>
    <d v="2019-09-06T00:00:00"/>
    <x v="1"/>
    <x v="556"/>
    <x v="556"/>
    <x v="1"/>
    <s v="United States"/>
    <x v="20"/>
    <s v="New York"/>
    <n v="10009"/>
    <x v="3"/>
    <s v="FUR-FU-10001196"/>
    <x v="0"/>
    <x v="5"/>
    <s v="DAX Cubicle Frames - 8x10"/>
    <n v="11.54"/>
    <n v="2"/>
    <n v="0"/>
    <n v="3.4619999999999997"/>
    <s v="Chuck Magee"/>
    <s v="No"/>
    <s v="2019 / 09"/>
  </r>
  <r>
    <n v="1949"/>
    <x v="959"/>
    <x v="264"/>
    <d v="2019-09-06T00:00:00"/>
    <x v="1"/>
    <x v="556"/>
    <x v="556"/>
    <x v="1"/>
    <s v="United States"/>
    <x v="20"/>
    <s v="New York"/>
    <n v="10009"/>
    <x v="3"/>
    <s v="FUR-TA-10001889"/>
    <x v="0"/>
    <x v="3"/>
    <s v="Bush Advantage Collection Racetrack Conference Table"/>
    <n v="254.52599999999998"/>
    <n v="1"/>
    <n v="0.4"/>
    <n v="-93.3262"/>
    <s v="Chuck Magee"/>
    <s v="No"/>
    <s v="2019 / 09"/>
  </r>
  <r>
    <n v="1950"/>
    <x v="959"/>
    <x v="264"/>
    <d v="2019-09-06T00:00:00"/>
    <x v="1"/>
    <x v="556"/>
    <x v="556"/>
    <x v="1"/>
    <s v="United States"/>
    <x v="20"/>
    <s v="New York"/>
    <n v="10009"/>
    <x v="3"/>
    <s v="OFF-AP-10000358"/>
    <x v="1"/>
    <x v="9"/>
    <s v="Fellowes Basic Home/Office Series Surge Protectors"/>
    <n v="12.98"/>
    <n v="1"/>
    <n v="0"/>
    <n v="3.7641999999999989"/>
    <s v="Chuck Magee"/>
    <s v="No"/>
    <s v="2019 / 09"/>
  </r>
  <r>
    <n v="1951"/>
    <x v="959"/>
    <x v="264"/>
    <d v="2019-09-06T00:00:00"/>
    <x v="1"/>
    <x v="556"/>
    <x v="556"/>
    <x v="1"/>
    <s v="United States"/>
    <x v="20"/>
    <s v="New York"/>
    <n v="10009"/>
    <x v="3"/>
    <s v="OFF-BI-10004970"/>
    <x v="1"/>
    <x v="8"/>
    <s v="ACCOHIDE 3-Ring Binder, Blue, 1&quot;"/>
    <n v="26.432000000000002"/>
    <n v="8"/>
    <n v="0.2"/>
    <n v="8.9207999999999998"/>
    <s v="Chuck Magee"/>
    <s v="No"/>
    <s v="2019 / 09"/>
  </r>
  <r>
    <n v="1952"/>
    <x v="959"/>
    <x v="264"/>
    <d v="2019-09-06T00:00:00"/>
    <x v="1"/>
    <x v="556"/>
    <x v="556"/>
    <x v="1"/>
    <s v="United States"/>
    <x v="20"/>
    <s v="New York"/>
    <n v="10009"/>
    <x v="3"/>
    <s v="TEC-PH-10003885"/>
    <x v="2"/>
    <x v="7"/>
    <s v="Cisco SPA508G"/>
    <n v="197.96999999999997"/>
    <n v="3"/>
    <n v="0"/>
    <n v="57.41129999999999"/>
    <s v="Chuck Magee"/>
    <s v="No"/>
    <s v="2019 / 09"/>
  </r>
  <r>
    <n v="1953"/>
    <x v="959"/>
    <x v="264"/>
    <d v="2019-09-06T00:00:00"/>
    <x v="1"/>
    <x v="556"/>
    <x v="556"/>
    <x v="1"/>
    <s v="United States"/>
    <x v="20"/>
    <s v="New York"/>
    <n v="10009"/>
    <x v="3"/>
    <s v="OFF-LA-10001641"/>
    <x v="1"/>
    <x v="2"/>
    <s v="Avery 518"/>
    <n v="18.899999999999999"/>
    <n v="6"/>
    <n v="0"/>
    <n v="9.0719999999999992"/>
    <s v="Chuck Magee"/>
    <s v="No"/>
    <s v="2019 / 09"/>
  </r>
  <r>
    <n v="1954"/>
    <x v="959"/>
    <x v="264"/>
    <d v="2019-09-06T00:00:00"/>
    <x v="1"/>
    <x v="556"/>
    <x v="556"/>
    <x v="1"/>
    <s v="United States"/>
    <x v="20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s v="Chuck Magee"/>
    <s v="No"/>
    <s v="2019 / 09"/>
  </r>
  <r>
    <n v="1955"/>
    <x v="959"/>
    <x v="264"/>
    <d v="2019-09-06T00:00:00"/>
    <x v="1"/>
    <x v="556"/>
    <x v="556"/>
    <x v="1"/>
    <s v="United States"/>
    <x v="20"/>
    <s v="New York"/>
    <n v="10009"/>
    <x v="3"/>
    <s v="OFF-AR-10004582"/>
    <x v="1"/>
    <x v="6"/>
    <s v="BIC Brite Liner Grip Highlighters"/>
    <n v="4.92"/>
    <n v="3"/>
    <n v="0"/>
    <n v="2.2139999999999995"/>
    <s v="Chuck Magee"/>
    <s v="No"/>
    <s v="2019 / 09"/>
  </r>
  <r>
    <n v="1956"/>
    <x v="959"/>
    <x v="264"/>
    <d v="2019-09-06T00:00:00"/>
    <x v="1"/>
    <x v="556"/>
    <x v="556"/>
    <x v="1"/>
    <s v="United States"/>
    <x v="20"/>
    <s v="New York"/>
    <n v="10009"/>
    <x v="3"/>
    <s v="TEC-AC-10002842"/>
    <x v="2"/>
    <x v="11"/>
    <s v="WD My Passport Ultra 2TB Portable External Hard Drive"/>
    <n v="238"/>
    <n v="2"/>
    <n v="0"/>
    <n v="38.080000000000013"/>
    <s v="Chuck Magee"/>
    <s v="No"/>
    <s v="2019 / 09"/>
  </r>
  <r>
    <n v="1957"/>
    <x v="959"/>
    <x v="264"/>
    <d v="2019-09-06T00:00:00"/>
    <x v="1"/>
    <x v="556"/>
    <x v="556"/>
    <x v="1"/>
    <s v="United States"/>
    <x v="20"/>
    <s v="New York"/>
    <n v="10009"/>
    <x v="3"/>
    <s v="TEC-AC-10000109"/>
    <x v="2"/>
    <x v="11"/>
    <s v="Sony Micro Vault Click 16 GB USB 2.0 Flash Drive"/>
    <n v="167.97"/>
    <n v="3"/>
    <n v="0"/>
    <n v="40.31280000000001"/>
    <s v="Chuck Magee"/>
    <s v="No"/>
    <s v="2019 / 09"/>
  </r>
  <r>
    <n v="1958"/>
    <x v="959"/>
    <x v="264"/>
    <d v="2019-09-06T00:00:00"/>
    <x v="1"/>
    <x v="556"/>
    <x v="556"/>
    <x v="1"/>
    <s v="United States"/>
    <x v="20"/>
    <s v="New York"/>
    <n v="10009"/>
    <x v="3"/>
    <s v="OFF-PA-10003893"/>
    <x v="1"/>
    <x v="10"/>
    <s v="Xerox 1962"/>
    <n v="17.12"/>
    <n v="4"/>
    <n v="0"/>
    <n v="7.7039999999999988"/>
    <s v="Chuck Magee"/>
    <s v="No"/>
    <s v="2019 / 09"/>
  </r>
  <r>
    <n v="1959"/>
    <x v="960"/>
    <x v="18"/>
    <d v="2019-09-15T00:00:00"/>
    <x v="0"/>
    <x v="355"/>
    <x v="355"/>
    <x v="0"/>
    <s v="United States"/>
    <x v="24"/>
    <s v="Missouri"/>
    <n v="65807"/>
    <x v="2"/>
    <s v="OFF-BI-10003669"/>
    <x v="1"/>
    <x v="8"/>
    <s v="3M Organizer Strips"/>
    <n v="16.200000000000003"/>
    <n v="3"/>
    <n v="0"/>
    <n v="7.7759999999999998"/>
    <s v="Kelly Williams"/>
    <s v="No"/>
    <s v="2019 / 09"/>
  </r>
  <r>
    <n v="1960"/>
    <x v="960"/>
    <x v="18"/>
    <d v="2019-09-15T00:00:00"/>
    <x v="0"/>
    <x v="355"/>
    <x v="355"/>
    <x v="0"/>
    <s v="United States"/>
    <x v="24"/>
    <s v="Missouri"/>
    <n v="65807"/>
    <x v="2"/>
    <s v="OFF-AP-10004785"/>
    <x v="1"/>
    <x v="9"/>
    <s v="Holmes Replacement Filter for HEPA Air Cleaner, Medium Room"/>
    <n v="33.99"/>
    <n v="3"/>
    <n v="0"/>
    <n v="14.615700000000004"/>
    <s v="Kelly Williams"/>
    <s v="No"/>
    <s v="2019 / 09"/>
  </r>
  <r>
    <n v="1961"/>
    <x v="960"/>
    <x v="18"/>
    <d v="2019-09-15T00:00:00"/>
    <x v="0"/>
    <x v="355"/>
    <x v="355"/>
    <x v="0"/>
    <s v="United States"/>
    <x v="24"/>
    <s v="Missouri"/>
    <n v="65807"/>
    <x v="2"/>
    <s v="TEC-AC-10003023"/>
    <x v="2"/>
    <x v="11"/>
    <s v="Logitech G105 Gaming Keyboard"/>
    <n v="296.84999999999997"/>
    <n v="5"/>
    <n v="0"/>
    <n v="53.432999999999993"/>
    <s v="Kelly Williams"/>
    <s v="No"/>
    <s v="2019 / 09"/>
  </r>
  <r>
    <n v="1962"/>
    <x v="960"/>
    <x v="18"/>
    <d v="2019-09-15T00:00:00"/>
    <x v="0"/>
    <x v="355"/>
    <x v="355"/>
    <x v="0"/>
    <s v="United States"/>
    <x v="24"/>
    <s v="Missouri"/>
    <n v="65807"/>
    <x v="2"/>
    <s v="TEC-AC-10002217"/>
    <x v="2"/>
    <x v="11"/>
    <s v="Imation Clip USB flash drive - 8 GB"/>
    <n v="112.80000000000001"/>
    <n v="6"/>
    <n v="0"/>
    <n v="6.7680000000000007"/>
    <s v="Kelly Williams"/>
    <s v="No"/>
    <s v="2019 / 09"/>
  </r>
  <r>
    <n v="1963"/>
    <x v="960"/>
    <x v="18"/>
    <d v="2019-09-15T00:00:00"/>
    <x v="0"/>
    <x v="355"/>
    <x v="355"/>
    <x v="0"/>
    <s v="United States"/>
    <x v="24"/>
    <s v="Missouri"/>
    <n v="65807"/>
    <x v="2"/>
    <s v="OFF-BI-10002954"/>
    <x v="1"/>
    <x v="8"/>
    <s v="Newell 3-Hole Punched Plastic Slotted Magazine Holders for Binders"/>
    <n v="13.71"/>
    <n v="3"/>
    <n v="0"/>
    <n v="6.5808"/>
    <s v="Kelly Williams"/>
    <s v="No"/>
    <s v="2019 / 09"/>
  </r>
  <r>
    <n v="1964"/>
    <x v="960"/>
    <x v="18"/>
    <d v="2019-09-15T00:00:00"/>
    <x v="0"/>
    <x v="355"/>
    <x v="355"/>
    <x v="0"/>
    <s v="United States"/>
    <x v="24"/>
    <s v="Missouri"/>
    <n v="65807"/>
    <x v="2"/>
    <s v="OFF-PA-10002586"/>
    <x v="1"/>
    <x v="10"/>
    <s v="Xerox 1970"/>
    <n v="24.900000000000002"/>
    <n v="5"/>
    <n v="0"/>
    <n v="11.703000000000001"/>
    <s v="Kelly Williams"/>
    <s v="No"/>
    <s v="2019 / 09"/>
  </r>
  <r>
    <n v="1965"/>
    <x v="960"/>
    <x v="18"/>
    <d v="2019-09-15T00:00:00"/>
    <x v="0"/>
    <x v="355"/>
    <x v="355"/>
    <x v="0"/>
    <s v="United States"/>
    <x v="24"/>
    <s v="Missouri"/>
    <n v="65807"/>
    <x v="2"/>
    <s v="OFF-ST-10000025"/>
    <x v="1"/>
    <x v="4"/>
    <s v="Fellowes Stor/Drawer Steel Plus Storage Drawers"/>
    <n v="286.29000000000002"/>
    <n v="3"/>
    <n v="0"/>
    <n v="17.177399999999977"/>
    <s v="Kelly Williams"/>
    <s v="No"/>
    <s v="2019 / 09"/>
  </r>
  <r>
    <n v="1966"/>
    <x v="960"/>
    <x v="18"/>
    <d v="2019-09-15T00:00:00"/>
    <x v="0"/>
    <x v="355"/>
    <x v="355"/>
    <x v="0"/>
    <s v="United States"/>
    <x v="24"/>
    <s v="Missouri"/>
    <n v="65807"/>
    <x v="2"/>
    <s v="OFF-AP-10003281"/>
    <x v="1"/>
    <x v="9"/>
    <s v="Acco 6 Outlet Guardian Standard Surge Suppressor"/>
    <n v="24.18"/>
    <n v="2"/>
    <n v="0"/>
    <n v="7.2539999999999978"/>
    <s v="Kelly Williams"/>
    <s v="No"/>
    <s v="2019 / 09"/>
  </r>
  <r>
    <n v="1967"/>
    <x v="961"/>
    <x v="202"/>
    <d v="2019-12-28T00:00:00"/>
    <x v="1"/>
    <x v="203"/>
    <x v="203"/>
    <x v="0"/>
    <s v="United States"/>
    <x v="267"/>
    <s v="New Jersey"/>
    <n v="7501"/>
    <x v="3"/>
    <s v="TEC-PH-10002103"/>
    <x v="2"/>
    <x v="7"/>
    <s v="Jabra SPEAK 410"/>
    <n v="281.96999999999997"/>
    <n v="3"/>
    <n v="0"/>
    <n v="78.951599999999999"/>
    <s v="Chuck Magee"/>
    <s v="No"/>
    <s v="2019 / 12"/>
  </r>
  <r>
    <n v="1968"/>
    <x v="961"/>
    <x v="202"/>
    <d v="2019-12-28T00:00:00"/>
    <x v="1"/>
    <x v="203"/>
    <x v="203"/>
    <x v="0"/>
    <s v="United States"/>
    <x v="267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s v="Chuck Magee"/>
    <s v="No"/>
    <s v="2019 / 12"/>
  </r>
  <r>
    <n v="1969"/>
    <x v="961"/>
    <x v="202"/>
    <d v="2019-12-28T00:00:00"/>
    <x v="1"/>
    <x v="203"/>
    <x v="203"/>
    <x v="0"/>
    <s v="United States"/>
    <x v="267"/>
    <s v="New Jersey"/>
    <n v="7501"/>
    <x v="3"/>
    <s v="OFF-PA-10001144"/>
    <x v="1"/>
    <x v="10"/>
    <s v="Xerox 1913"/>
    <n v="166.44"/>
    <n v="3"/>
    <n v="0"/>
    <n v="79.891199999999998"/>
    <s v="Chuck Magee"/>
    <s v="No"/>
    <s v="2019 / 12"/>
  </r>
  <r>
    <n v="1970"/>
    <x v="962"/>
    <x v="397"/>
    <d v="2019-09-29T00:00:00"/>
    <x v="1"/>
    <x v="217"/>
    <x v="217"/>
    <x v="0"/>
    <s v="United States"/>
    <x v="251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s v="Kelly Williams"/>
    <s v="No"/>
    <s v="2019 / 09"/>
  </r>
  <r>
    <n v="1971"/>
    <x v="963"/>
    <x v="636"/>
    <d v="2019-05-11T00:00:00"/>
    <x v="1"/>
    <x v="529"/>
    <x v="529"/>
    <x v="2"/>
    <s v="United States"/>
    <x v="22"/>
    <s v="Illinois"/>
    <n v="60623"/>
    <x v="2"/>
    <s v="OFF-AR-10004752"/>
    <x v="1"/>
    <x v="6"/>
    <s v="Blackstonian Pencils"/>
    <n v="6.4080000000000004"/>
    <n v="3"/>
    <n v="0.2"/>
    <n v="0.64079999999999981"/>
    <s v="Kelly Williams"/>
    <s v="No"/>
    <s v="2019 / 05"/>
  </r>
  <r>
    <n v="1972"/>
    <x v="963"/>
    <x v="636"/>
    <d v="2019-05-11T00:00:00"/>
    <x v="1"/>
    <x v="529"/>
    <x v="529"/>
    <x v="2"/>
    <s v="United States"/>
    <x v="22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s v="No"/>
    <s v="2019 / 05"/>
  </r>
  <r>
    <n v="1973"/>
    <x v="964"/>
    <x v="637"/>
    <d v="2016-12-19T00:00:00"/>
    <x v="1"/>
    <x v="557"/>
    <x v="557"/>
    <x v="0"/>
    <s v="United States"/>
    <x v="22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s v="Kelly Williams"/>
    <s v="Yes"/>
    <s v="2016 / 12"/>
  </r>
  <r>
    <n v="1974"/>
    <x v="964"/>
    <x v="637"/>
    <d v="2016-12-19T00:00:00"/>
    <x v="1"/>
    <x v="557"/>
    <x v="557"/>
    <x v="0"/>
    <s v="United States"/>
    <x v="22"/>
    <s v="Illinois"/>
    <n v="60610"/>
    <x v="2"/>
    <s v="OFF-FA-10003059"/>
    <x v="1"/>
    <x v="13"/>
    <s v="Assorted Color Push Pins"/>
    <n v="2.8960000000000004"/>
    <n v="2"/>
    <n v="0.2"/>
    <n v="0.4705999999999998"/>
    <s v="Kelly Williams"/>
    <s v="Yes"/>
    <s v="2016 / 12"/>
  </r>
  <r>
    <n v="1975"/>
    <x v="964"/>
    <x v="637"/>
    <d v="2016-12-19T00:00:00"/>
    <x v="1"/>
    <x v="557"/>
    <x v="557"/>
    <x v="0"/>
    <s v="United States"/>
    <x v="22"/>
    <s v="Illinois"/>
    <n v="60610"/>
    <x v="2"/>
    <s v="TEC-AC-10002718"/>
    <x v="2"/>
    <x v="11"/>
    <s v="Belkin Standard 104 key USB Keyboard"/>
    <n v="35.016000000000005"/>
    <n v="3"/>
    <n v="0.2"/>
    <n v="-2.188500000000003"/>
    <s v="Kelly Williams"/>
    <s v="Yes"/>
    <s v="2016 / 12"/>
  </r>
  <r>
    <n v="1976"/>
    <x v="965"/>
    <x v="638"/>
    <d v="2016-10-20T00:00:00"/>
    <x v="0"/>
    <x v="127"/>
    <x v="127"/>
    <x v="1"/>
    <s v="United States"/>
    <x v="122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s v="Cassandra Brandow"/>
    <s v="No"/>
    <s v="2016 / 10"/>
  </r>
  <r>
    <n v="1977"/>
    <x v="965"/>
    <x v="638"/>
    <d v="2016-10-20T00:00:00"/>
    <x v="0"/>
    <x v="127"/>
    <x v="127"/>
    <x v="1"/>
    <s v="United States"/>
    <x v="122"/>
    <s v="Alabama"/>
    <n v="36116"/>
    <x v="0"/>
    <s v="TEC-PH-10002352"/>
    <x v="2"/>
    <x v="7"/>
    <s v="Avaya IP Phone 1140E VoIP phone"/>
    <n v="1394.95"/>
    <n v="5"/>
    <n v="0"/>
    <n v="362.68699999999995"/>
    <s v="Cassandra Brandow"/>
    <s v="No"/>
    <s v="2016 / 10"/>
  </r>
  <r>
    <n v="1978"/>
    <x v="965"/>
    <x v="638"/>
    <d v="2016-10-20T00:00:00"/>
    <x v="0"/>
    <x v="127"/>
    <x v="127"/>
    <x v="1"/>
    <s v="United States"/>
    <x v="122"/>
    <s v="Alabama"/>
    <n v="36116"/>
    <x v="0"/>
    <s v="FUR-CH-10003774"/>
    <x v="0"/>
    <x v="1"/>
    <s v="Global Wood Trimmed Manager's Task Chair, Khaki"/>
    <n v="545.88"/>
    <n v="6"/>
    <n v="0"/>
    <n v="70.964399999999983"/>
    <s v="Cassandra Brandow"/>
    <s v="No"/>
    <s v="2016 / 10"/>
  </r>
  <r>
    <n v="1979"/>
    <x v="966"/>
    <x v="412"/>
    <d v="2017-05-12T00:00:00"/>
    <x v="1"/>
    <x v="211"/>
    <x v="211"/>
    <x v="0"/>
    <s v="United States"/>
    <x v="127"/>
    <s v="Oregon"/>
    <n v="97301"/>
    <x v="1"/>
    <s v="OFF-AR-10000127"/>
    <x v="1"/>
    <x v="6"/>
    <s v="Newell 321"/>
    <n v="5.2480000000000002"/>
    <n v="2"/>
    <n v="0.2"/>
    <n v="0.59039999999999915"/>
    <s v="Anna Andreadi"/>
    <s v="No"/>
    <s v="2017 / 05"/>
  </r>
  <r>
    <n v="1980"/>
    <x v="967"/>
    <x v="167"/>
    <d v="2018-04-14T00:00:00"/>
    <x v="3"/>
    <x v="446"/>
    <x v="446"/>
    <x v="0"/>
    <s v="United States"/>
    <x v="220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s v="Anna Andreadi"/>
    <s v="No"/>
    <s v="2018 / 04"/>
  </r>
  <r>
    <n v="1981"/>
    <x v="967"/>
    <x v="167"/>
    <d v="2018-04-14T00:00:00"/>
    <x v="3"/>
    <x v="446"/>
    <x v="446"/>
    <x v="0"/>
    <s v="United States"/>
    <x v="220"/>
    <s v="Arizona"/>
    <n v="85301"/>
    <x v="1"/>
    <s v="OFF-ST-10001228"/>
    <x v="1"/>
    <x v="4"/>
    <s v="Fellowes Personal Hanging Folder Files, Navy"/>
    <n v="42.975999999999999"/>
    <n v="4"/>
    <n v="0.2"/>
    <n v="4.2976000000000028"/>
    <s v="Anna Andreadi"/>
    <s v="No"/>
    <s v="2018 / 04"/>
  </r>
  <r>
    <n v="1982"/>
    <x v="968"/>
    <x v="639"/>
    <d v="2017-12-16T00:00:00"/>
    <x v="0"/>
    <x v="152"/>
    <x v="152"/>
    <x v="1"/>
    <s v="United States"/>
    <x v="38"/>
    <s v="Georgia"/>
    <n v="31907"/>
    <x v="0"/>
    <s v="OFF-BI-10004187"/>
    <x v="1"/>
    <x v="8"/>
    <s v="3-ring staple pack"/>
    <n v="3.76"/>
    <n v="2"/>
    <n v="0"/>
    <n v="1.8047999999999997"/>
    <s v="Cassandra Brandow"/>
    <s v="No"/>
    <s v="2017 / 12"/>
  </r>
  <r>
    <n v="1983"/>
    <x v="969"/>
    <x v="640"/>
    <d v="2016-12-09T00:00:00"/>
    <x v="1"/>
    <x v="159"/>
    <x v="159"/>
    <x v="0"/>
    <s v="United States"/>
    <x v="268"/>
    <s v="Oklahoma"/>
    <n v="73120"/>
    <x v="2"/>
    <s v="TEC-PH-10003811"/>
    <x v="2"/>
    <x v="7"/>
    <s v="Jabra Supreme Plus Driver Edition Headset"/>
    <n v="479.96"/>
    <n v="4"/>
    <n v="0"/>
    <n v="134.3888"/>
    <s v="Kelly Williams"/>
    <s v="No"/>
    <s v="2016 / 12"/>
  </r>
  <r>
    <n v="1984"/>
    <x v="970"/>
    <x v="641"/>
    <d v="2016-11-27T00:00:00"/>
    <x v="0"/>
    <x v="429"/>
    <x v="429"/>
    <x v="1"/>
    <s v="United States"/>
    <x v="71"/>
    <s v="California"/>
    <n v="94513"/>
    <x v="1"/>
    <s v="OFF-AP-10000240"/>
    <x v="1"/>
    <x v="9"/>
    <s v="Belkin F9G930V10-GRY 9 Outlet Surge"/>
    <n v="320.88"/>
    <n v="6"/>
    <n v="0"/>
    <n v="93.055199999999957"/>
    <s v="Anna Andreadi"/>
    <s v="Yes"/>
    <s v="2016 / 11"/>
  </r>
  <r>
    <n v="1985"/>
    <x v="970"/>
    <x v="641"/>
    <d v="2016-11-27T00:00:00"/>
    <x v="0"/>
    <x v="429"/>
    <x v="429"/>
    <x v="1"/>
    <s v="United States"/>
    <x v="71"/>
    <s v="California"/>
    <n v="94513"/>
    <x v="1"/>
    <s v="FUR-FU-10001940"/>
    <x v="0"/>
    <x v="5"/>
    <s v="Staple-based wall hangings"/>
    <n v="23.88"/>
    <n v="3"/>
    <n v="0"/>
    <n v="10.507200000000001"/>
    <s v="Anna Andreadi"/>
    <s v="Yes"/>
    <s v="2016 / 11"/>
  </r>
  <r>
    <n v="1986"/>
    <x v="970"/>
    <x v="641"/>
    <d v="2016-11-27T00:00:00"/>
    <x v="0"/>
    <x v="429"/>
    <x v="429"/>
    <x v="1"/>
    <s v="United States"/>
    <x v="71"/>
    <s v="California"/>
    <n v="94513"/>
    <x v="1"/>
    <s v="OFF-PA-10000575"/>
    <x v="1"/>
    <x v="10"/>
    <s v="Wirebound Message Books, Four 2 3/4 x 5 White Forms per Page"/>
    <n v="26.76"/>
    <n v="4"/>
    <n v="0"/>
    <n v="12.3096"/>
    <s v="Anna Andreadi"/>
    <s v="Yes"/>
    <s v="2016 / 11"/>
  </r>
  <r>
    <n v="1987"/>
    <x v="971"/>
    <x v="197"/>
    <d v="2018-07-27T00:00:00"/>
    <x v="2"/>
    <x v="558"/>
    <x v="558"/>
    <x v="0"/>
    <s v="United States"/>
    <x v="38"/>
    <s v="Ohio"/>
    <n v="43229"/>
    <x v="3"/>
    <s v="TEC-CO-10001449"/>
    <x v="2"/>
    <x v="16"/>
    <s v="Hewlett Packard LaserJet 3310 Copier"/>
    <n v="1439.9759999999999"/>
    <n v="4"/>
    <n v="0.4"/>
    <n v="191.99680000000001"/>
    <s v="Chuck Magee"/>
    <s v="No"/>
    <s v="2018 / 07"/>
  </r>
  <r>
    <n v="1988"/>
    <x v="972"/>
    <x v="529"/>
    <d v="2017-11-13T00:00:00"/>
    <x v="1"/>
    <x v="548"/>
    <x v="548"/>
    <x v="0"/>
    <s v="United States"/>
    <x v="24"/>
    <s v="Missouri"/>
    <n v="65807"/>
    <x v="2"/>
    <s v="OFF-BI-10002393"/>
    <x v="1"/>
    <x v="8"/>
    <s v="Binder Posts"/>
    <n v="17.22"/>
    <n v="3"/>
    <n v="0"/>
    <n v="7.9212000000000007"/>
    <s v="Kelly Williams"/>
    <s v="No"/>
    <s v="2017 / 11"/>
  </r>
  <r>
    <n v="1989"/>
    <x v="972"/>
    <x v="529"/>
    <d v="2017-11-13T00:00:00"/>
    <x v="1"/>
    <x v="548"/>
    <x v="548"/>
    <x v="0"/>
    <s v="United States"/>
    <x v="24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s v="Kelly Williams"/>
    <s v="No"/>
    <s v="2017 / 11"/>
  </r>
  <r>
    <n v="1990"/>
    <x v="972"/>
    <x v="529"/>
    <d v="2017-11-13T00:00:00"/>
    <x v="1"/>
    <x v="548"/>
    <x v="548"/>
    <x v="0"/>
    <s v="United States"/>
    <x v="24"/>
    <s v="Missouri"/>
    <n v="65807"/>
    <x v="2"/>
    <s v="OFF-EN-10000781"/>
    <x v="1"/>
    <x v="12"/>
    <s v="#10- 4 1/8&quot; x 9 1/2&quot; Recycled Envelopes"/>
    <n v="26.22"/>
    <n v="3"/>
    <n v="0"/>
    <n v="12.323399999999999"/>
    <s v="Kelly Williams"/>
    <s v="No"/>
    <s v="2017 / 11"/>
  </r>
  <r>
    <n v="1991"/>
    <x v="972"/>
    <x v="529"/>
    <d v="2017-11-13T00:00:00"/>
    <x v="1"/>
    <x v="548"/>
    <x v="548"/>
    <x v="0"/>
    <s v="United States"/>
    <x v="24"/>
    <s v="Missouri"/>
    <n v="65807"/>
    <x v="2"/>
    <s v="OFF-PA-10002160"/>
    <x v="1"/>
    <x v="10"/>
    <s v="Xerox 1978"/>
    <n v="17.34"/>
    <n v="3"/>
    <n v="0"/>
    <n v="8.4966000000000008"/>
    <s v="Kelly Williams"/>
    <s v="No"/>
    <s v="2017 / 11"/>
  </r>
  <r>
    <n v="1992"/>
    <x v="973"/>
    <x v="642"/>
    <d v="2019-02-28T00:00:00"/>
    <x v="1"/>
    <x v="558"/>
    <x v="558"/>
    <x v="0"/>
    <s v="United States"/>
    <x v="10"/>
    <s v="Pennsylvania"/>
    <n v="19134"/>
    <x v="3"/>
    <s v="OFF-BI-10004970"/>
    <x v="1"/>
    <x v="8"/>
    <s v="ACCOHIDE 3-Ring Binder, Blue, 1&quot;"/>
    <n v="4.9560000000000004"/>
    <n v="4"/>
    <n v="0.7"/>
    <n v="-3.7995999999999981"/>
    <s v="Chuck Magee"/>
    <s v="No"/>
    <s v="2019 / 02"/>
  </r>
  <r>
    <n v="1993"/>
    <x v="974"/>
    <x v="643"/>
    <d v="2019-07-02T00:00:00"/>
    <x v="1"/>
    <x v="529"/>
    <x v="529"/>
    <x v="2"/>
    <s v="United States"/>
    <x v="24"/>
    <s v="Oregon"/>
    <n v="97477"/>
    <x v="1"/>
    <s v="OFF-LA-10003923"/>
    <x v="1"/>
    <x v="2"/>
    <s v="Alphabetical Labels for Top Tab Filing"/>
    <n v="71.040000000000006"/>
    <n v="6"/>
    <n v="0.2"/>
    <n v="26.640000000000004"/>
    <s v="Anna Andreadi"/>
    <s v="No"/>
    <s v="2019 / 06"/>
  </r>
  <r>
    <n v="1994"/>
    <x v="974"/>
    <x v="643"/>
    <d v="2019-07-02T00:00:00"/>
    <x v="1"/>
    <x v="529"/>
    <x v="529"/>
    <x v="2"/>
    <s v="United States"/>
    <x v="24"/>
    <s v="Oregon"/>
    <n v="97477"/>
    <x v="1"/>
    <s v="OFF-AR-10002257"/>
    <x v="1"/>
    <x v="6"/>
    <s v="Eldon Spacemaker Box, Quick-Snap Lid, Clear"/>
    <n v="5.3440000000000003"/>
    <n v="2"/>
    <n v="0.2"/>
    <n v="0.73479999999999923"/>
    <s v="Anna Andreadi"/>
    <s v="No"/>
    <s v="2019 / 06"/>
  </r>
  <r>
    <n v="1995"/>
    <x v="974"/>
    <x v="643"/>
    <d v="2019-07-02T00:00:00"/>
    <x v="1"/>
    <x v="529"/>
    <x v="529"/>
    <x v="2"/>
    <s v="United States"/>
    <x v="24"/>
    <s v="Oregon"/>
    <n v="97477"/>
    <x v="1"/>
    <s v="OFF-FA-10004395"/>
    <x v="1"/>
    <x v="13"/>
    <s v="Plymouth Boxed Rubber Bands by Plymouth"/>
    <n v="11.304"/>
    <n v="3"/>
    <n v="0.2"/>
    <n v="-2.1194999999999999"/>
    <s v="Anna Andreadi"/>
    <s v="No"/>
    <s v="2019 / 06"/>
  </r>
  <r>
    <n v="1996"/>
    <x v="975"/>
    <x v="574"/>
    <d v="2019-12-04T00:00:00"/>
    <x v="0"/>
    <x v="559"/>
    <x v="559"/>
    <x v="0"/>
    <s v="United States"/>
    <x v="12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s v="Kelly Williams"/>
    <s v="No"/>
    <s v="2019 / 12"/>
  </r>
  <r>
    <n v="1997"/>
    <x v="975"/>
    <x v="574"/>
    <d v="2019-12-04T00:00:00"/>
    <x v="0"/>
    <x v="559"/>
    <x v="559"/>
    <x v="0"/>
    <s v="United States"/>
    <x v="12"/>
    <s v="Texas"/>
    <n v="77036"/>
    <x v="2"/>
    <s v="FUR-FU-10004020"/>
    <x v="0"/>
    <x v="5"/>
    <s v="Advantus Panel Wall Acrylic Frame"/>
    <n v="8.7520000000000007"/>
    <n v="4"/>
    <n v="0.6"/>
    <n v="-3.719599999999998"/>
    <s v="Kelly Williams"/>
    <s v="No"/>
    <s v="2019 / 12"/>
  </r>
  <r>
    <n v="1998"/>
    <x v="976"/>
    <x v="644"/>
    <d v="2016-02-09T00:00:00"/>
    <x v="2"/>
    <x v="540"/>
    <x v="540"/>
    <x v="1"/>
    <s v="United States"/>
    <x v="269"/>
    <s v="Virginia"/>
    <n v="23320"/>
    <x v="0"/>
    <s v="OFF-LA-10002787"/>
    <x v="1"/>
    <x v="2"/>
    <s v="Avery 480"/>
    <n v="15"/>
    <n v="4"/>
    <n v="0"/>
    <n v="7.1999999999999993"/>
    <s v="Cassandra Brandow"/>
    <s v="No"/>
    <s v="2016 / 02"/>
  </r>
  <r>
    <n v="1999"/>
    <x v="976"/>
    <x v="644"/>
    <d v="2016-02-09T00:00:00"/>
    <x v="2"/>
    <x v="540"/>
    <x v="540"/>
    <x v="1"/>
    <s v="United States"/>
    <x v="269"/>
    <s v="Virginia"/>
    <n v="23320"/>
    <x v="0"/>
    <s v="TEC-PH-10003645"/>
    <x v="2"/>
    <x v="7"/>
    <s v="Aastra 57i VoIP phone"/>
    <n v="161.61000000000001"/>
    <n v="1"/>
    <n v="0"/>
    <n v="42.018600000000006"/>
    <s v="Cassandra Brandow"/>
    <s v="No"/>
    <s v="2016 / 02"/>
  </r>
  <r>
    <n v="2000"/>
    <x v="976"/>
    <x v="644"/>
    <d v="2016-02-09T00:00:00"/>
    <x v="2"/>
    <x v="540"/>
    <x v="540"/>
    <x v="1"/>
    <s v="United States"/>
    <x v="269"/>
    <s v="Virginia"/>
    <n v="23320"/>
    <x v="0"/>
    <s v="TEC-PH-10001615"/>
    <x v="2"/>
    <x v="7"/>
    <s v="AT&amp;T CL82213"/>
    <n v="144.94999999999999"/>
    <n v="5"/>
    <n v="0"/>
    <n v="42.035499999999985"/>
    <s v="Cassandra Brandow"/>
    <s v="No"/>
    <s v="2016 / 02"/>
  </r>
  <r>
    <n v="2001"/>
    <x v="977"/>
    <x v="645"/>
    <d v="2019-04-18T00:00:00"/>
    <x v="1"/>
    <x v="560"/>
    <x v="560"/>
    <x v="0"/>
    <s v="United States"/>
    <x v="45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s v="Anna Andreadi"/>
    <s v="No"/>
    <s v="2019 / 04"/>
  </r>
  <r>
    <n v="2002"/>
    <x v="977"/>
    <x v="645"/>
    <d v="2019-04-18T00:00:00"/>
    <x v="1"/>
    <x v="560"/>
    <x v="560"/>
    <x v="0"/>
    <s v="United States"/>
    <x v="45"/>
    <s v="California"/>
    <n v="91104"/>
    <x v="1"/>
    <s v="OFF-AR-10001221"/>
    <x v="1"/>
    <x v="6"/>
    <s v="Dixon Ticonderoga Erasable Colored Pencil Set, 12-Color"/>
    <n v="41.86"/>
    <n v="7"/>
    <n v="0"/>
    <n v="14.232399999999998"/>
    <s v="Anna Andreadi"/>
    <s v="No"/>
    <s v="2019 / 04"/>
  </r>
  <r>
    <n v="2003"/>
    <x v="978"/>
    <x v="53"/>
    <d v="2019-12-28T00:00:00"/>
    <x v="0"/>
    <x v="527"/>
    <x v="527"/>
    <x v="0"/>
    <s v="United States"/>
    <x v="103"/>
    <s v="Kentucky"/>
    <n v="40214"/>
    <x v="0"/>
    <s v="OFF-ST-10000563"/>
    <x v="1"/>
    <x v="4"/>
    <s v="Fellowes Bankers Box Stor/Drawer Steel Plus"/>
    <n v="95.94"/>
    <n v="3"/>
    <n v="0"/>
    <n v="9.5940000000000012"/>
    <s v="Cassandra Brandow"/>
    <s v="No"/>
    <s v="2019 / 12"/>
  </r>
  <r>
    <n v="2004"/>
    <x v="978"/>
    <x v="53"/>
    <d v="2019-12-28T00:00:00"/>
    <x v="0"/>
    <x v="527"/>
    <x v="527"/>
    <x v="0"/>
    <s v="United States"/>
    <x v="103"/>
    <s v="Kentucky"/>
    <n v="40214"/>
    <x v="0"/>
    <s v="FUR-CH-10001146"/>
    <x v="0"/>
    <x v="1"/>
    <s v="Global Value Mid-Back Manager's Chair, Gray"/>
    <n v="304.45"/>
    <n v="5"/>
    <n v="0"/>
    <n v="76.112499999999983"/>
    <s v="Cassandra Brandow"/>
    <s v="No"/>
    <s v="2019 / 12"/>
  </r>
  <r>
    <n v="2005"/>
    <x v="979"/>
    <x v="645"/>
    <d v="2019-04-18T00:00:00"/>
    <x v="1"/>
    <x v="337"/>
    <x v="337"/>
    <x v="2"/>
    <s v="United States"/>
    <x v="270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s v="Kelly Williams"/>
    <s v="No"/>
    <s v="2019 / 04"/>
  </r>
  <r>
    <n v="2006"/>
    <x v="980"/>
    <x v="520"/>
    <d v="2017-01-04T00:00:00"/>
    <x v="1"/>
    <x v="338"/>
    <x v="338"/>
    <x v="1"/>
    <s v="United States"/>
    <x v="29"/>
    <s v="Missouri"/>
    <n v="65203"/>
    <x v="2"/>
    <s v="OFF-AR-10000034"/>
    <x v="1"/>
    <x v="6"/>
    <s v="BIC Brite Liner Grip Highlighters, Assorted, 5/Pack"/>
    <n v="29.68"/>
    <n v="7"/>
    <n v="0"/>
    <n v="11.575199999999999"/>
    <s v="Kelly Williams"/>
    <s v="No"/>
    <s v="2016 / 12"/>
  </r>
  <r>
    <n v="2007"/>
    <x v="980"/>
    <x v="520"/>
    <d v="2017-01-04T00:00:00"/>
    <x v="1"/>
    <x v="338"/>
    <x v="338"/>
    <x v="1"/>
    <s v="United States"/>
    <x v="29"/>
    <s v="Missouri"/>
    <n v="65203"/>
    <x v="2"/>
    <s v="TEC-AC-10000290"/>
    <x v="2"/>
    <x v="11"/>
    <s v="Sabrent 4-Port USB 2.0 Hub"/>
    <n v="47.53"/>
    <n v="7"/>
    <n v="0"/>
    <n v="16.160200000000003"/>
    <s v="Kelly Williams"/>
    <s v="No"/>
    <s v="2016 / 12"/>
  </r>
  <r>
    <n v="2008"/>
    <x v="981"/>
    <x v="646"/>
    <d v="2019-08-04T00:00:00"/>
    <x v="2"/>
    <x v="496"/>
    <x v="496"/>
    <x v="0"/>
    <s v="United States"/>
    <x v="22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s v="Kelly Williams"/>
    <s v="No"/>
    <s v="2019 / 08"/>
  </r>
  <r>
    <n v="2009"/>
    <x v="982"/>
    <x v="647"/>
    <d v="2016-11-21T00:00:00"/>
    <x v="1"/>
    <x v="440"/>
    <x v="440"/>
    <x v="0"/>
    <s v="United States"/>
    <x v="271"/>
    <s v="Tennessee"/>
    <n v="37604"/>
    <x v="0"/>
    <s v="OFF-AR-10001315"/>
    <x v="1"/>
    <x v="6"/>
    <s v="Newell 310"/>
    <n v="4.2240000000000002"/>
    <n v="3"/>
    <n v="0.2"/>
    <n v="0.47519999999999984"/>
    <s v="Cassandra Brandow"/>
    <s v="No"/>
    <s v="2016 / 11"/>
  </r>
  <r>
    <n v="2010"/>
    <x v="982"/>
    <x v="647"/>
    <d v="2016-11-21T00:00:00"/>
    <x v="1"/>
    <x v="440"/>
    <x v="440"/>
    <x v="0"/>
    <s v="United States"/>
    <x v="271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s v="Cassandra Brandow"/>
    <s v="No"/>
    <s v="2016 / 11"/>
  </r>
  <r>
    <n v="2011"/>
    <x v="982"/>
    <x v="647"/>
    <d v="2016-11-21T00:00:00"/>
    <x v="1"/>
    <x v="440"/>
    <x v="440"/>
    <x v="0"/>
    <s v="United States"/>
    <x v="271"/>
    <s v="Tennessee"/>
    <n v="37604"/>
    <x v="0"/>
    <s v="OFF-PA-10002137"/>
    <x v="1"/>
    <x v="10"/>
    <s v="Southworth 100% Résumé Paper, 24lb."/>
    <n v="24.896000000000001"/>
    <n v="4"/>
    <n v="0.2"/>
    <n v="7.7799999999999976"/>
    <s v="Cassandra Brandow"/>
    <s v="No"/>
    <s v="2016 / 11"/>
  </r>
  <r>
    <n v="2012"/>
    <x v="983"/>
    <x v="555"/>
    <d v="2017-12-11T00:00:00"/>
    <x v="3"/>
    <x v="561"/>
    <x v="561"/>
    <x v="0"/>
    <s v="United States"/>
    <x v="12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s v="Kelly Williams"/>
    <s v="Yes"/>
    <s v="2017 / 12"/>
  </r>
  <r>
    <n v="2013"/>
    <x v="983"/>
    <x v="555"/>
    <d v="2017-12-11T00:00:00"/>
    <x v="3"/>
    <x v="561"/>
    <x v="561"/>
    <x v="0"/>
    <s v="United States"/>
    <x v="12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s v="Kelly Williams"/>
    <s v="Yes"/>
    <s v="2017 / 12"/>
  </r>
  <r>
    <n v="2014"/>
    <x v="984"/>
    <x v="31"/>
    <d v="2018-09-23T00:00:00"/>
    <x v="1"/>
    <x v="562"/>
    <x v="562"/>
    <x v="0"/>
    <s v="United States"/>
    <x v="109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s v="No"/>
    <s v="2018 / 09"/>
  </r>
  <r>
    <n v="2015"/>
    <x v="984"/>
    <x v="31"/>
    <d v="2018-09-23T00:00:00"/>
    <x v="1"/>
    <x v="562"/>
    <x v="562"/>
    <x v="0"/>
    <s v="United States"/>
    <x v="109"/>
    <s v="Alabama"/>
    <n v="36830"/>
    <x v="0"/>
    <s v="OFF-PA-10000533"/>
    <x v="1"/>
    <x v="10"/>
    <s v="Southworth Parchment Paper &amp; Envelopes"/>
    <n v="13.08"/>
    <n v="2"/>
    <n v="0"/>
    <n v="6.0167999999999999"/>
    <s v="Cassandra Brandow"/>
    <s v="No"/>
    <s v="2018 / 09"/>
  </r>
  <r>
    <n v="2016"/>
    <x v="984"/>
    <x v="31"/>
    <d v="2018-09-23T00:00:00"/>
    <x v="1"/>
    <x v="562"/>
    <x v="562"/>
    <x v="0"/>
    <s v="United States"/>
    <x v="109"/>
    <s v="Alabama"/>
    <n v="36830"/>
    <x v="0"/>
    <s v="OFF-ST-10003716"/>
    <x v="1"/>
    <x v="4"/>
    <s v="Tennsco Double-Tier Lockers"/>
    <n v="900.08"/>
    <n v="4"/>
    <n v="0"/>
    <n v="117.0104"/>
    <s v="Cassandra Brandow"/>
    <s v="No"/>
    <s v="2018 / 09"/>
  </r>
  <r>
    <n v="2017"/>
    <x v="985"/>
    <x v="531"/>
    <d v="2017-03-23T00:00:00"/>
    <x v="1"/>
    <x v="318"/>
    <x v="318"/>
    <x v="0"/>
    <s v="United States"/>
    <x v="272"/>
    <s v="California"/>
    <n v="92404"/>
    <x v="1"/>
    <s v="OFF-BI-10000088"/>
    <x v="1"/>
    <x v="8"/>
    <s v="GBC Imprintable Covers"/>
    <n v="17.568000000000001"/>
    <n v="2"/>
    <n v="0.2"/>
    <n v="6.3684000000000003"/>
    <s v="Anna Andreadi"/>
    <s v="No"/>
    <s v="2017 / 03"/>
  </r>
  <r>
    <n v="2018"/>
    <x v="985"/>
    <x v="531"/>
    <d v="2017-03-23T00:00:00"/>
    <x v="1"/>
    <x v="318"/>
    <x v="318"/>
    <x v="0"/>
    <s v="United States"/>
    <x v="272"/>
    <s v="California"/>
    <n v="92404"/>
    <x v="1"/>
    <s v="OFF-LA-10000240"/>
    <x v="1"/>
    <x v="2"/>
    <s v="Self-Adhesive Address Labels for Typewriters by Universal"/>
    <n v="14.62"/>
    <n v="2"/>
    <n v="0"/>
    <n v="6.8713999999999995"/>
    <s v="Anna Andreadi"/>
    <s v="No"/>
    <s v="2017 / 03"/>
  </r>
  <r>
    <n v="2019"/>
    <x v="985"/>
    <x v="531"/>
    <d v="2017-03-23T00:00:00"/>
    <x v="1"/>
    <x v="318"/>
    <x v="318"/>
    <x v="0"/>
    <s v="United States"/>
    <x v="272"/>
    <s v="California"/>
    <n v="92404"/>
    <x v="1"/>
    <s v="OFF-SU-10001165"/>
    <x v="1"/>
    <x v="14"/>
    <s v="Acme Elite Stainless Steel Scissors"/>
    <n v="33.36"/>
    <n v="4"/>
    <n v="0"/>
    <n v="8.6736000000000004"/>
    <s v="Anna Andreadi"/>
    <s v="No"/>
    <s v="2017 / 03"/>
  </r>
  <r>
    <n v="2020"/>
    <x v="985"/>
    <x v="531"/>
    <d v="2017-03-23T00:00:00"/>
    <x v="1"/>
    <x v="318"/>
    <x v="318"/>
    <x v="0"/>
    <s v="United States"/>
    <x v="272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s v="Anna Andreadi"/>
    <s v="No"/>
    <s v="2017 / 03"/>
  </r>
  <r>
    <n v="2021"/>
    <x v="986"/>
    <x v="251"/>
    <d v="2018-09-21T00:00:00"/>
    <x v="2"/>
    <x v="563"/>
    <x v="563"/>
    <x v="2"/>
    <s v="United States"/>
    <x v="205"/>
    <s v="Rhode Island"/>
    <n v="2908"/>
    <x v="3"/>
    <s v="OFF-ST-10001490"/>
    <x v="1"/>
    <x v="4"/>
    <s v="Hot File 7-Pocket, Floor Stand"/>
    <n v="1606.23"/>
    <n v="9"/>
    <n v="0"/>
    <n v="481.86899999999986"/>
    <s v="Chuck Magee"/>
    <s v="No"/>
    <s v="2018 / 09"/>
  </r>
  <r>
    <n v="2022"/>
    <x v="986"/>
    <x v="251"/>
    <d v="2018-09-21T00:00:00"/>
    <x v="2"/>
    <x v="563"/>
    <x v="563"/>
    <x v="2"/>
    <s v="United States"/>
    <x v="205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s v="No"/>
    <s v="2018 / 09"/>
  </r>
  <r>
    <n v="2023"/>
    <x v="986"/>
    <x v="251"/>
    <d v="2018-09-21T00:00:00"/>
    <x v="2"/>
    <x v="563"/>
    <x v="563"/>
    <x v="2"/>
    <s v="United States"/>
    <x v="205"/>
    <s v="Rhode Island"/>
    <n v="2908"/>
    <x v="3"/>
    <s v="OFF-BI-10004826"/>
    <x v="1"/>
    <x v="8"/>
    <s v="JM Magazine Binder"/>
    <n v="49.53"/>
    <n v="3"/>
    <n v="0"/>
    <n v="23.774400000000004"/>
    <s v="Chuck Magee"/>
    <s v="No"/>
    <s v="2018 / 09"/>
  </r>
  <r>
    <n v="2024"/>
    <x v="986"/>
    <x v="251"/>
    <d v="2018-09-21T00:00:00"/>
    <x v="2"/>
    <x v="563"/>
    <x v="563"/>
    <x v="2"/>
    <s v="United States"/>
    <x v="205"/>
    <s v="Rhode Island"/>
    <n v="2908"/>
    <x v="3"/>
    <s v="FUR-CH-10004675"/>
    <x v="0"/>
    <x v="1"/>
    <s v="Lifetime Advantage Folding Chairs, 4/Carton"/>
    <n v="872.32"/>
    <n v="4"/>
    <n v="0"/>
    <n v="244.24959999999999"/>
    <s v="Chuck Magee"/>
    <s v="No"/>
    <s v="2018 / 09"/>
  </r>
  <r>
    <n v="2025"/>
    <x v="987"/>
    <x v="648"/>
    <d v="2019-08-22T00:00:00"/>
    <x v="0"/>
    <x v="421"/>
    <x v="421"/>
    <x v="0"/>
    <s v="United States"/>
    <x v="201"/>
    <s v="California"/>
    <n v="93727"/>
    <x v="1"/>
    <s v="OFF-BI-10002867"/>
    <x v="1"/>
    <x v="8"/>
    <s v="GBC Recycled Regency Composition Covers"/>
    <n v="239.12000000000003"/>
    <n v="5"/>
    <n v="0.2"/>
    <n v="77.71399999999997"/>
    <s v="Anna Andreadi"/>
    <s v="No"/>
    <s v="2019 / 08"/>
  </r>
  <r>
    <n v="2026"/>
    <x v="988"/>
    <x v="649"/>
    <d v="2017-03-15T00:00:00"/>
    <x v="2"/>
    <x v="507"/>
    <x v="507"/>
    <x v="0"/>
    <s v="United States"/>
    <x v="4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s v="Anna Andreadi"/>
    <s v="No"/>
    <s v="2017 / 03"/>
  </r>
  <r>
    <n v="2027"/>
    <x v="989"/>
    <x v="162"/>
    <d v="2018-09-10T00:00:00"/>
    <x v="0"/>
    <x v="91"/>
    <x v="91"/>
    <x v="2"/>
    <s v="United States"/>
    <x v="152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s v="Anna Andreadi"/>
    <s v="No"/>
    <s v="2018 / 09"/>
  </r>
  <r>
    <n v="2028"/>
    <x v="989"/>
    <x v="162"/>
    <d v="2018-09-10T00:00:00"/>
    <x v="0"/>
    <x v="91"/>
    <x v="91"/>
    <x v="2"/>
    <s v="United States"/>
    <x v="152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s v="Anna Andreadi"/>
    <s v="No"/>
    <s v="2018 / 09"/>
  </r>
  <r>
    <n v="2029"/>
    <x v="990"/>
    <x v="650"/>
    <d v="2017-11-30T00:00:00"/>
    <x v="1"/>
    <x v="323"/>
    <x v="323"/>
    <x v="1"/>
    <s v="United States"/>
    <x v="273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s v="Chuck Magee"/>
    <s v="No"/>
    <s v="2017 / 11"/>
  </r>
  <r>
    <n v="2030"/>
    <x v="990"/>
    <x v="650"/>
    <d v="2017-11-30T00:00:00"/>
    <x v="1"/>
    <x v="323"/>
    <x v="323"/>
    <x v="1"/>
    <s v="United States"/>
    <x v="273"/>
    <s v="Massachusetts"/>
    <n v="1453"/>
    <x v="3"/>
    <s v="OFF-ST-10001172"/>
    <x v="1"/>
    <x v="4"/>
    <s v="Tennsco Lockers, Sand"/>
    <n v="104.9"/>
    <n v="5"/>
    <n v="0"/>
    <n v="25.175999999999998"/>
    <s v="Chuck Magee"/>
    <s v="No"/>
    <s v="2017 / 11"/>
  </r>
  <r>
    <n v="2031"/>
    <x v="990"/>
    <x v="650"/>
    <d v="2017-11-30T00:00:00"/>
    <x v="1"/>
    <x v="323"/>
    <x v="323"/>
    <x v="1"/>
    <s v="United States"/>
    <x v="273"/>
    <s v="Massachusetts"/>
    <n v="1453"/>
    <x v="3"/>
    <s v="OFF-BI-10003707"/>
    <x v="1"/>
    <x v="8"/>
    <s v="Aluminum Screw Posts"/>
    <n v="61.04"/>
    <n v="4"/>
    <n v="0"/>
    <n v="30.52"/>
    <s v="Chuck Magee"/>
    <s v="No"/>
    <s v="2017 / 11"/>
  </r>
  <r>
    <n v="2032"/>
    <x v="990"/>
    <x v="650"/>
    <d v="2017-11-30T00:00:00"/>
    <x v="1"/>
    <x v="323"/>
    <x v="323"/>
    <x v="1"/>
    <s v="United States"/>
    <x v="273"/>
    <s v="Massachusetts"/>
    <n v="1453"/>
    <x v="3"/>
    <s v="OFF-PA-10001274"/>
    <x v="1"/>
    <x v="10"/>
    <s v="Loose Memo Sheets"/>
    <n v="10.95"/>
    <n v="3"/>
    <n v="0"/>
    <n v="5.1464999999999996"/>
    <s v="Chuck Magee"/>
    <s v="No"/>
    <s v="2017 / 11"/>
  </r>
  <r>
    <n v="2033"/>
    <x v="991"/>
    <x v="10"/>
    <d v="2018-12-13T00:00:00"/>
    <x v="1"/>
    <x v="334"/>
    <x v="334"/>
    <x v="1"/>
    <s v="United States"/>
    <x v="5"/>
    <s v="Texas"/>
    <n v="76106"/>
    <x v="2"/>
    <s v="OFF-PA-10002250"/>
    <x v="1"/>
    <x v="10"/>
    <s v="Things To Do Today Pad"/>
    <n v="9.3920000000000012"/>
    <n v="2"/>
    <n v="0.2"/>
    <n v="3.2871999999999999"/>
    <s v="Kelly Williams"/>
    <s v="No"/>
    <s v="2018 / 12"/>
  </r>
  <r>
    <n v="2034"/>
    <x v="991"/>
    <x v="10"/>
    <d v="2018-12-13T00:00:00"/>
    <x v="1"/>
    <x v="334"/>
    <x v="334"/>
    <x v="1"/>
    <s v="United States"/>
    <x v="5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s v="Kelly Williams"/>
    <s v="No"/>
    <s v="2018 / 12"/>
  </r>
  <r>
    <n v="2035"/>
    <x v="992"/>
    <x v="145"/>
    <d v="2019-09-29T00:00:00"/>
    <x v="1"/>
    <x v="564"/>
    <x v="564"/>
    <x v="0"/>
    <s v="United States"/>
    <x v="30"/>
    <s v="Minnesota"/>
    <n v="55901"/>
    <x v="2"/>
    <s v="OFF-BI-10002976"/>
    <x v="1"/>
    <x v="8"/>
    <s v="ACCOHIDE Binder by Acco"/>
    <n v="8.26"/>
    <n v="2"/>
    <n v="0"/>
    <n v="3.8822000000000001"/>
    <s v="Kelly Williams"/>
    <s v="No"/>
    <s v="2019 / 09"/>
  </r>
  <r>
    <n v="2036"/>
    <x v="992"/>
    <x v="145"/>
    <d v="2019-09-29T00:00:00"/>
    <x v="1"/>
    <x v="564"/>
    <x v="564"/>
    <x v="0"/>
    <s v="United States"/>
    <x v="30"/>
    <s v="Minnesota"/>
    <n v="55901"/>
    <x v="2"/>
    <s v="FUR-CH-10003061"/>
    <x v="0"/>
    <x v="1"/>
    <s v="Global Leather Task Chair, Black"/>
    <n v="269.96999999999997"/>
    <n v="3"/>
    <n v="0"/>
    <n v="51.294299999999964"/>
    <s v="Kelly Williams"/>
    <s v="No"/>
    <s v="2019 / 09"/>
  </r>
  <r>
    <n v="2037"/>
    <x v="993"/>
    <x v="651"/>
    <d v="2017-01-27T00:00:00"/>
    <x v="1"/>
    <x v="194"/>
    <x v="194"/>
    <x v="2"/>
    <s v="United States"/>
    <x v="274"/>
    <s v="Montana"/>
    <n v="59715"/>
    <x v="1"/>
    <s v="OFF-PA-10002893"/>
    <x v="1"/>
    <x v="10"/>
    <s v="Wirebound Service Call Books, 5 1/2&quot; x 4&quot;"/>
    <n v="29.04"/>
    <n v="3"/>
    <n v="0"/>
    <n v="13.9392"/>
    <s v="Anna Andreadi"/>
    <s v="Yes"/>
    <s v="2017 / 01"/>
  </r>
  <r>
    <n v="2038"/>
    <x v="993"/>
    <x v="651"/>
    <d v="2017-01-27T00:00:00"/>
    <x v="1"/>
    <x v="194"/>
    <x v="194"/>
    <x v="2"/>
    <s v="United States"/>
    <x v="274"/>
    <s v="Montana"/>
    <n v="59715"/>
    <x v="1"/>
    <s v="OFF-LA-10003077"/>
    <x v="1"/>
    <x v="2"/>
    <s v="Avery 500"/>
    <n v="14.62"/>
    <n v="2"/>
    <n v="0"/>
    <n v="6.8713999999999995"/>
    <s v="Anna Andreadi"/>
    <s v="Yes"/>
    <s v="2017 / 01"/>
  </r>
  <r>
    <n v="2039"/>
    <x v="994"/>
    <x v="652"/>
    <d v="2017-06-23T00:00:00"/>
    <x v="1"/>
    <x v="381"/>
    <x v="381"/>
    <x v="2"/>
    <s v="United States"/>
    <x v="97"/>
    <s v="Arizona"/>
    <n v="85345"/>
    <x v="1"/>
    <s v="OFF-PA-10001661"/>
    <x v="1"/>
    <x v="10"/>
    <s v="Xerox 1922"/>
    <n v="11.952000000000002"/>
    <n v="3"/>
    <n v="0.2"/>
    <n v="4.3326000000000002"/>
    <s v="Anna Andreadi"/>
    <s v="No"/>
    <s v="2017 / 06"/>
  </r>
  <r>
    <n v="2040"/>
    <x v="994"/>
    <x v="652"/>
    <d v="2017-06-23T00:00:00"/>
    <x v="1"/>
    <x v="381"/>
    <x v="381"/>
    <x v="2"/>
    <s v="United States"/>
    <x v="97"/>
    <s v="Arizona"/>
    <n v="85345"/>
    <x v="1"/>
    <s v="OFF-BI-10004656"/>
    <x v="1"/>
    <x v="8"/>
    <s v="Peel &amp; Stick Add-On Corner Pockets"/>
    <n v="4.5360000000000014"/>
    <n v="7"/>
    <n v="0.7"/>
    <n v="-3.3263999999999996"/>
    <s v="Anna Andreadi"/>
    <s v="No"/>
    <s v="2017 / 06"/>
  </r>
  <r>
    <n v="2041"/>
    <x v="994"/>
    <x v="652"/>
    <d v="2017-06-23T00:00:00"/>
    <x v="1"/>
    <x v="381"/>
    <x v="381"/>
    <x v="2"/>
    <s v="United States"/>
    <x v="97"/>
    <s v="Arizona"/>
    <n v="85345"/>
    <x v="1"/>
    <s v="OFF-BI-10003707"/>
    <x v="1"/>
    <x v="8"/>
    <s v="Aluminum Screw Posts"/>
    <n v="9.1560000000000006"/>
    <n v="2"/>
    <n v="0.7"/>
    <n v="-6.1039999999999974"/>
    <s v="Anna Andreadi"/>
    <s v="No"/>
    <s v="2017 / 06"/>
  </r>
  <r>
    <n v="2042"/>
    <x v="994"/>
    <x v="652"/>
    <d v="2017-06-23T00:00:00"/>
    <x v="1"/>
    <x v="381"/>
    <x v="381"/>
    <x v="2"/>
    <s v="United States"/>
    <x v="97"/>
    <s v="Arizona"/>
    <n v="85345"/>
    <x v="1"/>
    <s v="FUR-FU-10004973"/>
    <x v="0"/>
    <x v="5"/>
    <s v="Flat Face Poster Frame"/>
    <n v="75.36"/>
    <n v="5"/>
    <n v="0.2"/>
    <n v="20.724000000000007"/>
    <s v="Anna Andreadi"/>
    <s v="No"/>
    <s v="2017 / 06"/>
  </r>
  <r>
    <n v="2043"/>
    <x v="995"/>
    <x v="653"/>
    <d v="2017-10-08T00:00:00"/>
    <x v="1"/>
    <x v="182"/>
    <x v="182"/>
    <x v="1"/>
    <s v="United States"/>
    <x v="70"/>
    <s v="California"/>
    <n v="92105"/>
    <x v="1"/>
    <s v="OFF-BI-10004817"/>
    <x v="1"/>
    <x v="8"/>
    <s v="GBC Personal VeloBind Strips"/>
    <n v="57.504000000000005"/>
    <n v="6"/>
    <n v="0.2"/>
    <n v="20.1264"/>
    <s v="Anna Andreadi"/>
    <s v="No"/>
    <s v="2017 / 10"/>
  </r>
  <r>
    <n v="2044"/>
    <x v="996"/>
    <x v="551"/>
    <d v="2019-11-23T00:00:00"/>
    <x v="1"/>
    <x v="478"/>
    <x v="478"/>
    <x v="1"/>
    <s v="United States"/>
    <x v="80"/>
    <s v="Ohio"/>
    <n v="44107"/>
    <x v="3"/>
    <s v="OFF-AR-10001860"/>
    <x v="1"/>
    <x v="6"/>
    <s v="BIC Liqua Brite Liner"/>
    <n v="38.864000000000004"/>
    <n v="7"/>
    <n v="0.2"/>
    <n v="7.7728000000000002"/>
    <s v="Chuck Magee"/>
    <s v="No"/>
    <s v="2019 / 11"/>
  </r>
  <r>
    <n v="2045"/>
    <x v="997"/>
    <x v="654"/>
    <d v="2016-08-23T00:00:00"/>
    <x v="1"/>
    <x v="10"/>
    <x v="10"/>
    <x v="1"/>
    <s v="United States"/>
    <x v="12"/>
    <s v="Texas"/>
    <n v="77095"/>
    <x v="2"/>
    <s v="OFF-PA-10001639"/>
    <x v="1"/>
    <x v="10"/>
    <s v="Xerox 203"/>
    <n v="15.552000000000003"/>
    <n v="3"/>
    <n v="0.2"/>
    <n v="5.4432"/>
    <s v="Kelly Williams"/>
    <s v="No"/>
    <s v="2016 / 08"/>
  </r>
  <r>
    <n v="2046"/>
    <x v="998"/>
    <x v="19"/>
    <d v="2018-07-21T00:00:00"/>
    <x v="1"/>
    <x v="565"/>
    <x v="565"/>
    <x v="1"/>
    <s v="United States"/>
    <x v="275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s v="Chuck Magee"/>
    <s v="No"/>
    <s v="2018 / 07"/>
  </r>
  <r>
    <n v="2047"/>
    <x v="998"/>
    <x v="19"/>
    <d v="2018-07-21T00:00:00"/>
    <x v="1"/>
    <x v="565"/>
    <x v="565"/>
    <x v="1"/>
    <s v="United States"/>
    <x v="275"/>
    <s v="New Jersey"/>
    <n v="8861"/>
    <x v="3"/>
    <s v="TEC-PH-10001760"/>
    <x v="2"/>
    <x v="7"/>
    <s v="Bose SoundLink Bluetooth Speaker"/>
    <n v="597"/>
    <n v="3"/>
    <n v="0"/>
    <n v="280.59000000000003"/>
    <s v="Chuck Magee"/>
    <s v="No"/>
    <s v="2018 / 07"/>
  </r>
  <r>
    <n v="2048"/>
    <x v="998"/>
    <x v="19"/>
    <d v="2018-07-21T00:00:00"/>
    <x v="1"/>
    <x v="565"/>
    <x v="565"/>
    <x v="1"/>
    <s v="United States"/>
    <x v="275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s v="No"/>
    <s v="2018 / 07"/>
  </r>
  <r>
    <n v="2049"/>
    <x v="999"/>
    <x v="655"/>
    <d v="2017-07-13T00:00:00"/>
    <x v="2"/>
    <x v="242"/>
    <x v="242"/>
    <x v="0"/>
    <s v="United States"/>
    <x v="10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s v="Chuck Magee"/>
    <s v="No"/>
    <s v="2017 / 07"/>
  </r>
  <r>
    <n v="2050"/>
    <x v="999"/>
    <x v="655"/>
    <d v="2017-07-13T00:00:00"/>
    <x v="2"/>
    <x v="242"/>
    <x v="242"/>
    <x v="0"/>
    <s v="United States"/>
    <x v="10"/>
    <s v="Pennsylvania"/>
    <n v="19134"/>
    <x v="3"/>
    <s v="OFF-BI-10004022"/>
    <x v="1"/>
    <x v="8"/>
    <s v="Acco Suede Grain Vinyl Round Ring Binder"/>
    <n v="2.5020000000000002"/>
    <n v="3"/>
    <n v="0.7"/>
    <n v="-2.0015999999999998"/>
    <s v="Chuck Magee"/>
    <s v="No"/>
    <s v="2017 / 07"/>
  </r>
  <r>
    <n v="2051"/>
    <x v="999"/>
    <x v="655"/>
    <d v="2017-07-13T00:00:00"/>
    <x v="2"/>
    <x v="242"/>
    <x v="242"/>
    <x v="0"/>
    <s v="United States"/>
    <x v="10"/>
    <s v="Pennsylvania"/>
    <n v="19134"/>
    <x v="3"/>
    <s v="OFF-BI-10003669"/>
    <x v="1"/>
    <x v="8"/>
    <s v="3M Organizer Strips"/>
    <n v="6.4800000000000013"/>
    <n v="4"/>
    <n v="0.7"/>
    <n v="-4.7519999999999989"/>
    <s v="Chuck Magee"/>
    <s v="No"/>
    <s v="2017 / 07"/>
  </r>
  <r>
    <n v="2052"/>
    <x v="999"/>
    <x v="655"/>
    <d v="2017-07-13T00:00:00"/>
    <x v="2"/>
    <x v="242"/>
    <x v="242"/>
    <x v="0"/>
    <s v="United States"/>
    <x v="10"/>
    <s v="Pennsylvania"/>
    <n v="19134"/>
    <x v="3"/>
    <s v="FUR-CH-10003833"/>
    <x v="0"/>
    <x v="1"/>
    <s v="Novimex Fabric Task Chair"/>
    <n v="341.48799999999994"/>
    <n v="8"/>
    <n v="0.3"/>
    <n v="-73.175999999999988"/>
    <s v="Chuck Magee"/>
    <s v="No"/>
    <s v="2017 / 07"/>
  </r>
  <r>
    <n v="2053"/>
    <x v="999"/>
    <x v="655"/>
    <d v="2017-07-13T00:00:00"/>
    <x v="2"/>
    <x v="242"/>
    <x v="242"/>
    <x v="0"/>
    <s v="United States"/>
    <x v="10"/>
    <s v="Pennsylvania"/>
    <n v="19134"/>
    <x v="3"/>
    <s v="OFF-AR-10003732"/>
    <x v="1"/>
    <x v="6"/>
    <s v="Newell 333"/>
    <n v="11.12"/>
    <n v="5"/>
    <n v="0.2"/>
    <n v="0.83399999999999963"/>
    <s v="Chuck Magee"/>
    <s v="No"/>
    <s v="2017 / 07"/>
  </r>
  <r>
    <n v="2054"/>
    <x v="999"/>
    <x v="655"/>
    <d v="2017-07-13T00:00:00"/>
    <x v="2"/>
    <x v="242"/>
    <x v="242"/>
    <x v="0"/>
    <s v="United States"/>
    <x v="10"/>
    <s v="Pennsylvania"/>
    <n v="19134"/>
    <x v="3"/>
    <s v="FUR-FU-10003142"/>
    <x v="0"/>
    <x v="5"/>
    <s v="Master Big Foot Doorstop, Beige"/>
    <n v="25.344000000000001"/>
    <n v="6"/>
    <n v="0.2"/>
    <n v="3.4847999999999981"/>
    <s v="Chuck Magee"/>
    <s v="No"/>
    <s v="2017 / 07"/>
  </r>
  <r>
    <n v="2055"/>
    <x v="1000"/>
    <x v="49"/>
    <d v="2018-12-07T00:00:00"/>
    <x v="1"/>
    <x v="502"/>
    <x v="502"/>
    <x v="0"/>
    <s v="United States"/>
    <x v="102"/>
    <s v="Indiana"/>
    <n v="47374"/>
    <x v="2"/>
    <s v="FUR-FU-10001196"/>
    <x v="0"/>
    <x v="5"/>
    <s v="DAX Cubicle Frames - 8x10"/>
    <n v="17.309999999999999"/>
    <n v="3"/>
    <n v="0"/>
    <n v="5.1929999999999996"/>
    <s v="Kelly Williams"/>
    <s v="No"/>
    <s v="2018 / 12"/>
  </r>
  <r>
    <n v="2056"/>
    <x v="1001"/>
    <x v="66"/>
    <d v="2019-12-25T00:00:00"/>
    <x v="2"/>
    <x v="236"/>
    <x v="236"/>
    <x v="0"/>
    <s v="United States"/>
    <x v="66"/>
    <s v="Michigan"/>
    <n v="48227"/>
    <x v="2"/>
    <s v="TEC-AC-10001114"/>
    <x v="2"/>
    <x v="11"/>
    <s v="Microsoft Wireless Mobile Mouse 4000"/>
    <n v="199.95000000000002"/>
    <n v="5"/>
    <n v="0"/>
    <n v="63.983999999999988"/>
    <s v="Kelly Williams"/>
    <s v="No"/>
    <s v="2019 / 12"/>
  </r>
  <r>
    <n v="2057"/>
    <x v="1001"/>
    <x v="66"/>
    <d v="2019-12-25T00:00:00"/>
    <x v="2"/>
    <x v="236"/>
    <x v="236"/>
    <x v="0"/>
    <s v="United States"/>
    <x v="66"/>
    <s v="Michigan"/>
    <n v="48227"/>
    <x v="2"/>
    <s v="FUR-CH-10002335"/>
    <x v="0"/>
    <x v="1"/>
    <s v="Hon GuestStacker Chair"/>
    <n v="1586.6899999999998"/>
    <n v="7"/>
    <n v="0"/>
    <n v="412.5394"/>
    <s v="Kelly Williams"/>
    <s v="No"/>
    <s v="2019 / 12"/>
  </r>
  <r>
    <n v="2058"/>
    <x v="1001"/>
    <x v="66"/>
    <d v="2019-12-25T00:00:00"/>
    <x v="2"/>
    <x v="236"/>
    <x v="236"/>
    <x v="0"/>
    <s v="United States"/>
    <x v="66"/>
    <s v="Michigan"/>
    <n v="48227"/>
    <x v="2"/>
    <s v="TEC-AC-10000844"/>
    <x v="2"/>
    <x v="11"/>
    <s v="Logitech Gaming G510s - Keyboard"/>
    <n v="84.99"/>
    <n v="1"/>
    <n v="0"/>
    <n v="30.596399999999996"/>
    <s v="Kelly Williams"/>
    <s v="No"/>
    <s v="2019 / 12"/>
  </r>
  <r>
    <n v="2059"/>
    <x v="1001"/>
    <x v="66"/>
    <d v="2019-12-25T00:00:00"/>
    <x v="2"/>
    <x v="236"/>
    <x v="236"/>
    <x v="0"/>
    <s v="United States"/>
    <x v="66"/>
    <s v="Michigan"/>
    <n v="48227"/>
    <x v="2"/>
    <s v="FUR-TA-10004534"/>
    <x v="0"/>
    <x v="3"/>
    <s v="Bevis 44 x 96 Conference Tables"/>
    <n v="411.8"/>
    <n v="2"/>
    <n v="0"/>
    <n v="70.005999999999972"/>
    <s v="Kelly Williams"/>
    <s v="No"/>
    <s v="2019 / 12"/>
  </r>
  <r>
    <n v="2060"/>
    <x v="1002"/>
    <x v="656"/>
    <d v="2016-11-04T00:00:00"/>
    <x v="1"/>
    <x v="55"/>
    <x v="55"/>
    <x v="1"/>
    <s v="United States"/>
    <x v="1"/>
    <s v="California"/>
    <n v="90049"/>
    <x v="1"/>
    <s v="OFF-FA-10002975"/>
    <x v="1"/>
    <x v="13"/>
    <s v="Staples"/>
    <n v="11.34"/>
    <n v="3"/>
    <n v="0"/>
    <n v="5.2164000000000001"/>
    <s v="Anna Andreadi"/>
    <s v="No"/>
    <s v="2016 / 10"/>
  </r>
  <r>
    <n v="2061"/>
    <x v="1002"/>
    <x v="656"/>
    <d v="2016-11-04T00:00:00"/>
    <x v="1"/>
    <x v="55"/>
    <x v="55"/>
    <x v="1"/>
    <s v="United States"/>
    <x v="1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s v="Anna Andreadi"/>
    <s v="No"/>
    <s v="2016 / 10"/>
  </r>
  <r>
    <n v="2062"/>
    <x v="1002"/>
    <x v="656"/>
    <d v="2016-11-04T00:00:00"/>
    <x v="1"/>
    <x v="55"/>
    <x v="55"/>
    <x v="1"/>
    <s v="United States"/>
    <x v="1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s v="Anna Andreadi"/>
    <s v="No"/>
    <s v="2016 / 10"/>
  </r>
  <r>
    <n v="2063"/>
    <x v="1002"/>
    <x v="656"/>
    <d v="2016-11-04T00:00:00"/>
    <x v="1"/>
    <x v="55"/>
    <x v="55"/>
    <x v="1"/>
    <s v="United States"/>
    <x v="1"/>
    <s v="California"/>
    <n v="90049"/>
    <x v="1"/>
    <s v="OFF-PA-10000477"/>
    <x v="1"/>
    <x v="10"/>
    <s v="Xerox 1952"/>
    <n v="64.740000000000009"/>
    <n v="13"/>
    <n v="0"/>
    <n v="30.427800000000005"/>
    <s v="Anna Andreadi"/>
    <s v="No"/>
    <s v="2016 / 10"/>
  </r>
  <r>
    <n v="2064"/>
    <x v="1002"/>
    <x v="656"/>
    <d v="2016-11-04T00:00:00"/>
    <x v="1"/>
    <x v="55"/>
    <x v="55"/>
    <x v="1"/>
    <s v="United States"/>
    <x v="1"/>
    <s v="California"/>
    <n v="90049"/>
    <x v="1"/>
    <s v="OFF-BI-10004209"/>
    <x v="1"/>
    <x v="8"/>
    <s v="Fellowes Twister Kit, Gray/Clear, 3/pkg"/>
    <n v="19.295999999999999"/>
    <n v="3"/>
    <n v="0.2"/>
    <n v="6.0299999999999994"/>
    <s v="Anna Andreadi"/>
    <s v="No"/>
    <s v="2016 / 10"/>
  </r>
  <r>
    <n v="2065"/>
    <x v="1002"/>
    <x v="656"/>
    <d v="2016-11-04T00:00:00"/>
    <x v="1"/>
    <x v="55"/>
    <x v="55"/>
    <x v="1"/>
    <s v="United States"/>
    <x v="1"/>
    <s v="California"/>
    <n v="90049"/>
    <x v="1"/>
    <s v="OFF-ST-10001963"/>
    <x v="1"/>
    <x v="4"/>
    <s v="Tennsco Regal Shelving Units"/>
    <n v="405.64"/>
    <n v="4"/>
    <n v="0"/>
    <n v="12.169199999999989"/>
    <s v="Anna Andreadi"/>
    <s v="No"/>
    <s v="2016 / 10"/>
  </r>
  <r>
    <n v="2066"/>
    <x v="1002"/>
    <x v="656"/>
    <d v="2016-11-04T00:00:00"/>
    <x v="1"/>
    <x v="55"/>
    <x v="55"/>
    <x v="1"/>
    <s v="United States"/>
    <x v="1"/>
    <s v="California"/>
    <n v="90049"/>
    <x v="1"/>
    <s v="FUR-CH-10003833"/>
    <x v="0"/>
    <x v="1"/>
    <s v="Novimex Fabric Task Chair"/>
    <n v="146.352"/>
    <n v="3"/>
    <n v="0.2"/>
    <n v="-9.1470000000000056"/>
    <s v="Anna Andreadi"/>
    <s v="No"/>
    <s v="2016 / 10"/>
  </r>
  <r>
    <n v="2067"/>
    <x v="1002"/>
    <x v="656"/>
    <d v="2016-11-04T00:00:00"/>
    <x v="1"/>
    <x v="55"/>
    <x v="55"/>
    <x v="1"/>
    <s v="United States"/>
    <x v="1"/>
    <s v="California"/>
    <n v="90049"/>
    <x v="1"/>
    <s v="TEC-AC-10004568"/>
    <x v="2"/>
    <x v="11"/>
    <s v="Maxell LTO Ultrium - 800 GB"/>
    <n v="251.91"/>
    <n v="9"/>
    <n v="0"/>
    <n v="47.862899999999982"/>
    <s v="Anna Andreadi"/>
    <s v="No"/>
    <s v="2016 / 10"/>
  </r>
  <r>
    <n v="2068"/>
    <x v="1002"/>
    <x v="656"/>
    <d v="2016-11-04T00:00:00"/>
    <x v="1"/>
    <x v="55"/>
    <x v="55"/>
    <x v="1"/>
    <s v="United States"/>
    <x v="1"/>
    <s v="California"/>
    <n v="90049"/>
    <x v="1"/>
    <s v="OFF-AR-10001419"/>
    <x v="1"/>
    <x v="6"/>
    <s v="Newell 325"/>
    <n v="12.39"/>
    <n v="3"/>
    <n v="0"/>
    <n v="3.7169999999999996"/>
    <s v="Anna Andreadi"/>
    <s v="No"/>
    <s v="2016 / 10"/>
  </r>
  <r>
    <n v="2069"/>
    <x v="1003"/>
    <x v="657"/>
    <d v="2017-04-19T00:00:00"/>
    <x v="1"/>
    <x v="233"/>
    <x v="233"/>
    <x v="0"/>
    <s v="United States"/>
    <x v="225"/>
    <s v="California"/>
    <n v="91767"/>
    <x v="1"/>
    <s v="TEC-AC-10002800"/>
    <x v="2"/>
    <x v="11"/>
    <s v="Plantronics Audio 478 Stereo USB Headset"/>
    <n v="199.96"/>
    <n v="4"/>
    <n v="0"/>
    <n v="69.98599999999999"/>
    <s v="Anna Andreadi"/>
    <s v="No"/>
    <s v="2017 / 04"/>
  </r>
  <r>
    <n v="2070"/>
    <x v="1003"/>
    <x v="657"/>
    <d v="2017-04-19T00:00:00"/>
    <x v="1"/>
    <x v="233"/>
    <x v="233"/>
    <x v="0"/>
    <s v="United States"/>
    <x v="225"/>
    <s v="California"/>
    <n v="91767"/>
    <x v="1"/>
    <s v="FUR-TA-10003954"/>
    <x v="0"/>
    <x v="3"/>
    <s v="Hon 94000 Series Round Tables"/>
    <n v="710.83200000000011"/>
    <n v="3"/>
    <n v="0.2"/>
    <n v="-97.739399999999989"/>
    <s v="Anna Andreadi"/>
    <s v="No"/>
    <s v="2017 / 04"/>
  </r>
  <r>
    <n v="2071"/>
    <x v="1004"/>
    <x v="658"/>
    <d v="2018-07-23T00:00:00"/>
    <x v="0"/>
    <x v="566"/>
    <x v="566"/>
    <x v="1"/>
    <s v="United States"/>
    <x v="10"/>
    <s v="Pennsylvania"/>
    <n v="19134"/>
    <x v="3"/>
    <s v="OFF-BI-10000301"/>
    <x v="1"/>
    <x v="8"/>
    <s v="GBC Instant Report Kit"/>
    <n v="1.9410000000000003"/>
    <n v="1"/>
    <n v="0.7"/>
    <n v="-1.294"/>
    <s v="Chuck Magee"/>
    <s v="No"/>
    <s v="2018 / 07"/>
  </r>
  <r>
    <n v="2072"/>
    <x v="1005"/>
    <x v="225"/>
    <d v="2019-11-25T00:00:00"/>
    <x v="1"/>
    <x v="567"/>
    <x v="567"/>
    <x v="0"/>
    <s v="United States"/>
    <x v="276"/>
    <s v="California"/>
    <n v="91761"/>
    <x v="1"/>
    <s v="FUR-CH-10003956"/>
    <x v="0"/>
    <x v="1"/>
    <s v="Novimex High-Tech Fabric Mesh Task Chair"/>
    <n v="283.92"/>
    <n v="5"/>
    <n v="0.2"/>
    <n v="-46.137000000000029"/>
    <s v="Anna Andreadi"/>
    <s v="No"/>
    <s v="2019 / 11"/>
  </r>
  <r>
    <n v="2073"/>
    <x v="1006"/>
    <x v="491"/>
    <d v="2018-12-02T00:00:00"/>
    <x v="1"/>
    <x v="568"/>
    <x v="568"/>
    <x v="1"/>
    <s v="United States"/>
    <x v="4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s v="Anna Andreadi"/>
    <s v="No"/>
    <s v="2018 / 11"/>
  </r>
  <r>
    <n v="2074"/>
    <x v="1007"/>
    <x v="659"/>
    <d v="2019-11-12T00:00:00"/>
    <x v="0"/>
    <x v="489"/>
    <x v="489"/>
    <x v="2"/>
    <s v="United States"/>
    <x v="71"/>
    <s v="California"/>
    <n v="94513"/>
    <x v="1"/>
    <s v="TEC-AC-10003289"/>
    <x v="2"/>
    <x v="11"/>
    <s v="Anker Ultra-Slim Mini Bluetooth 3.0 Wireless Keyboard"/>
    <n v="59.97"/>
    <n v="3"/>
    <n v="0"/>
    <n v="13.793099999999999"/>
    <s v="Anna Andreadi"/>
    <s v="Yes"/>
    <s v="2019 / 11"/>
  </r>
  <r>
    <n v="2075"/>
    <x v="1007"/>
    <x v="659"/>
    <d v="2019-11-12T00:00:00"/>
    <x v="0"/>
    <x v="489"/>
    <x v="489"/>
    <x v="2"/>
    <s v="United States"/>
    <x v="71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s v="Anna Andreadi"/>
    <s v="Yes"/>
    <s v="2019 / 11"/>
  </r>
  <r>
    <n v="2076"/>
    <x v="1008"/>
    <x v="588"/>
    <d v="2016-12-05T00:00:00"/>
    <x v="1"/>
    <x v="309"/>
    <x v="309"/>
    <x v="0"/>
    <s v="United States"/>
    <x v="8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s v="Anna Andreadi"/>
    <s v="No"/>
    <s v="2016 / 12"/>
  </r>
  <r>
    <n v="2077"/>
    <x v="1009"/>
    <x v="510"/>
    <d v="2019-09-15T00:00:00"/>
    <x v="2"/>
    <x v="569"/>
    <x v="569"/>
    <x v="0"/>
    <s v="United States"/>
    <x v="248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s v="No"/>
    <s v="2019 / 09"/>
  </r>
  <r>
    <n v="2078"/>
    <x v="1009"/>
    <x v="510"/>
    <d v="2019-09-15T00:00:00"/>
    <x v="2"/>
    <x v="569"/>
    <x v="569"/>
    <x v="0"/>
    <s v="United States"/>
    <x v="248"/>
    <s v="Maryland"/>
    <n v="21215"/>
    <x v="3"/>
    <s v="OFF-AP-10000358"/>
    <x v="1"/>
    <x v="9"/>
    <s v="Fellowes Basic Home/Office Series Surge Protectors"/>
    <n v="90.86"/>
    <n v="7"/>
    <n v="0"/>
    <n v="26.349399999999992"/>
    <s v="Chuck Magee"/>
    <s v="No"/>
    <s v="2019 / 09"/>
  </r>
  <r>
    <n v="2079"/>
    <x v="1009"/>
    <x v="510"/>
    <d v="2019-09-15T00:00:00"/>
    <x v="2"/>
    <x v="569"/>
    <x v="569"/>
    <x v="0"/>
    <s v="United States"/>
    <x v="248"/>
    <s v="Maryland"/>
    <n v="21215"/>
    <x v="3"/>
    <s v="OFF-PA-10004243"/>
    <x v="1"/>
    <x v="10"/>
    <s v="Xerox 1939"/>
    <n v="94.85"/>
    <n v="5"/>
    <n v="0"/>
    <n v="45.527999999999992"/>
    <s v="Chuck Magee"/>
    <s v="No"/>
    <s v="2019 / 09"/>
  </r>
  <r>
    <n v="2080"/>
    <x v="1010"/>
    <x v="100"/>
    <d v="2017-12-29T00:00:00"/>
    <x v="1"/>
    <x v="333"/>
    <x v="333"/>
    <x v="0"/>
    <s v="United States"/>
    <x v="42"/>
    <s v="Arizona"/>
    <n v="85023"/>
    <x v="1"/>
    <s v="OFF-PA-10001295"/>
    <x v="1"/>
    <x v="10"/>
    <s v="Computer Printout Paper with Letter-Trim Perforations"/>
    <n v="106.232"/>
    <n v="7"/>
    <n v="0.2"/>
    <n v="37.181199999999997"/>
    <s v="Anna Andreadi"/>
    <s v="No"/>
    <s v="2017 / 12"/>
  </r>
  <r>
    <n v="2081"/>
    <x v="1010"/>
    <x v="100"/>
    <d v="2017-12-29T00:00:00"/>
    <x v="1"/>
    <x v="333"/>
    <x v="333"/>
    <x v="0"/>
    <s v="United States"/>
    <x v="42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s v="Anna Andreadi"/>
    <s v="No"/>
    <s v="2017 / 12"/>
  </r>
  <r>
    <n v="2082"/>
    <x v="1010"/>
    <x v="100"/>
    <d v="2017-12-29T00:00:00"/>
    <x v="1"/>
    <x v="333"/>
    <x v="333"/>
    <x v="0"/>
    <s v="United States"/>
    <x v="42"/>
    <s v="Arizona"/>
    <n v="85023"/>
    <x v="1"/>
    <s v="FUR-FU-10002885"/>
    <x v="0"/>
    <x v="5"/>
    <s v="Magna Visual Magnetic Picture Hangers"/>
    <n v="7.7120000000000006"/>
    <n v="2"/>
    <n v="0.2"/>
    <n v="1.7352000000000005"/>
    <s v="Anna Andreadi"/>
    <s v="No"/>
    <s v="2017 / 12"/>
  </r>
  <r>
    <n v="2083"/>
    <x v="1011"/>
    <x v="660"/>
    <d v="2019-03-01T00:00:00"/>
    <x v="1"/>
    <x v="242"/>
    <x v="242"/>
    <x v="0"/>
    <s v="United States"/>
    <x v="1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s v="Anna Andreadi"/>
    <s v="No"/>
    <s v="2019 / 02"/>
  </r>
  <r>
    <n v="2084"/>
    <x v="1012"/>
    <x v="533"/>
    <d v="2016-11-29T00:00:00"/>
    <x v="1"/>
    <x v="525"/>
    <x v="525"/>
    <x v="2"/>
    <s v="United States"/>
    <x v="12"/>
    <s v="Texas"/>
    <n v="77036"/>
    <x v="2"/>
    <s v="OFF-LA-10003923"/>
    <x v="1"/>
    <x v="2"/>
    <s v="Alphabetical Labels for Top Tab Filing"/>
    <n v="23.680000000000003"/>
    <n v="2"/>
    <n v="0.2"/>
    <n v="8.879999999999999"/>
    <s v="Kelly Williams"/>
    <s v="No"/>
    <s v="2016 / 11"/>
  </r>
  <r>
    <n v="2085"/>
    <x v="1013"/>
    <x v="661"/>
    <d v="2018-06-28T00:00:00"/>
    <x v="1"/>
    <x v="5"/>
    <x v="5"/>
    <x v="0"/>
    <s v="United States"/>
    <x v="20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s v="Chuck Magee"/>
    <s v="No"/>
    <s v="2018 / 06"/>
  </r>
  <r>
    <n v="2086"/>
    <x v="1013"/>
    <x v="661"/>
    <d v="2018-06-28T00:00:00"/>
    <x v="1"/>
    <x v="5"/>
    <x v="5"/>
    <x v="0"/>
    <s v="United States"/>
    <x v="20"/>
    <s v="New York"/>
    <n v="10009"/>
    <x v="3"/>
    <s v="OFF-LA-10000248"/>
    <x v="1"/>
    <x v="2"/>
    <s v="Avery 52"/>
    <n v="18.45"/>
    <n v="5"/>
    <n v="0"/>
    <n v="8.6715"/>
    <s v="Chuck Magee"/>
    <s v="No"/>
    <s v="2018 / 06"/>
  </r>
  <r>
    <n v="2087"/>
    <x v="1013"/>
    <x v="661"/>
    <d v="2018-06-28T00:00:00"/>
    <x v="1"/>
    <x v="5"/>
    <x v="5"/>
    <x v="0"/>
    <s v="United States"/>
    <x v="20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s v="Chuck Magee"/>
    <s v="No"/>
    <s v="2018 / 06"/>
  </r>
  <r>
    <n v="2088"/>
    <x v="1013"/>
    <x v="661"/>
    <d v="2018-06-28T00:00:00"/>
    <x v="1"/>
    <x v="5"/>
    <x v="5"/>
    <x v="0"/>
    <s v="United States"/>
    <x v="20"/>
    <s v="New York"/>
    <n v="10009"/>
    <x v="3"/>
    <s v="OFF-PA-10003129"/>
    <x v="1"/>
    <x v="10"/>
    <s v="Tops White Computer Printout Paper"/>
    <n v="146.72999999999999"/>
    <n v="3"/>
    <n v="0"/>
    <n v="68.963099999999997"/>
    <s v="Chuck Magee"/>
    <s v="No"/>
    <s v="2018 / 06"/>
  </r>
  <r>
    <n v="2089"/>
    <x v="1013"/>
    <x v="661"/>
    <d v="2018-06-28T00:00:00"/>
    <x v="1"/>
    <x v="5"/>
    <x v="5"/>
    <x v="0"/>
    <s v="United States"/>
    <x v="20"/>
    <s v="New York"/>
    <n v="10009"/>
    <x v="3"/>
    <s v="OFF-FA-10004076"/>
    <x v="1"/>
    <x v="13"/>
    <s v="Translucent Push Pins by OIC"/>
    <n v="3.96"/>
    <n v="2"/>
    <n v="0"/>
    <n v="1.4651999999999998"/>
    <s v="Chuck Magee"/>
    <s v="No"/>
    <s v="2018 / 06"/>
  </r>
  <r>
    <n v="2090"/>
    <x v="1014"/>
    <x v="662"/>
    <d v="2017-10-30T00:00:00"/>
    <x v="1"/>
    <x v="199"/>
    <x v="199"/>
    <x v="1"/>
    <s v="United States"/>
    <x v="277"/>
    <s v="California"/>
    <n v="91730"/>
    <x v="1"/>
    <s v="OFF-LA-10004008"/>
    <x v="1"/>
    <x v="2"/>
    <s v="Avery 507"/>
    <n v="5.76"/>
    <n v="2"/>
    <n v="0"/>
    <n v="2.6495999999999995"/>
    <s v="Anna Andreadi"/>
    <s v="No"/>
    <s v="2017 / 10"/>
  </r>
  <r>
    <n v="2091"/>
    <x v="1015"/>
    <x v="663"/>
    <d v="2019-07-19T00:00:00"/>
    <x v="1"/>
    <x v="570"/>
    <x v="570"/>
    <x v="0"/>
    <s v="United States"/>
    <x v="40"/>
    <s v="Delaware"/>
    <n v="19805"/>
    <x v="3"/>
    <s v="OFF-BI-10004094"/>
    <x v="1"/>
    <x v="8"/>
    <s v="GBC Standard Plastic Binding Systems Combs"/>
    <n v="26.549999999999997"/>
    <n v="3"/>
    <n v="0"/>
    <n v="13.009499999999999"/>
    <s v="Chuck Magee"/>
    <s v="Yes"/>
    <s v="2019 / 07"/>
  </r>
  <r>
    <n v="2092"/>
    <x v="1015"/>
    <x v="663"/>
    <d v="2019-07-19T00:00:00"/>
    <x v="1"/>
    <x v="570"/>
    <x v="570"/>
    <x v="0"/>
    <s v="United States"/>
    <x v="40"/>
    <s v="Delaware"/>
    <n v="19805"/>
    <x v="3"/>
    <s v="FUR-TA-10004607"/>
    <x v="0"/>
    <x v="3"/>
    <s v="Hon 2111 Invitation Series Straight Table"/>
    <n v="310.44300000000004"/>
    <n v="3"/>
    <n v="0.3"/>
    <n v="-48.783900000000031"/>
    <s v="Chuck Magee"/>
    <s v="Yes"/>
    <s v="2019 / 07"/>
  </r>
  <r>
    <n v="2093"/>
    <x v="1016"/>
    <x v="664"/>
    <d v="2016-11-21T00:00:00"/>
    <x v="1"/>
    <x v="88"/>
    <x v="88"/>
    <x v="2"/>
    <s v="United States"/>
    <x v="278"/>
    <s v="Minnesota"/>
    <n v="56560"/>
    <x v="2"/>
    <s v="FUR-CH-10004289"/>
    <x v="0"/>
    <x v="1"/>
    <s v="Global Super Steno Chair"/>
    <n v="479.90000000000003"/>
    <n v="5"/>
    <n v="0"/>
    <n v="81.58299999999997"/>
    <s v="Kelly Williams"/>
    <s v="No"/>
    <s v="2016 / 11"/>
  </r>
  <r>
    <n v="2094"/>
    <x v="1017"/>
    <x v="657"/>
    <d v="2017-04-15T00:00:00"/>
    <x v="0"/>
    <x v="497"/>
    <x v="497"/>
    <x v="0"/>
    <s v="United States"/>
    <x v="168"/>
    <s v="New Mexico"/>
    <n v="87401"/>
    <x v="1"/>
    <s v="OFF-SU-10004498"/>
    <x v="1"/>
    <x v="14"/>
    <s v="Martin-Yale Premier Letter Opener"/>
    <n v="12.88"/>
    <n v="1"/>
    <n v="0"/>
    <n v="0.38640000000000008"/>
    <s v="Anna Andreadi"/>
    <s v="No"/>
    <s v="2017 / 04"/>
  </r>
  <r>
    <n v="2095"/>
    <x v="1018"/>
    <x v="665"/>
    <d v="2017-11-29T00:00:00"/>
    <x v="1"/>
    <x v="11"/>
    <x v="11"/>
    <x v="0"/>
    <s v="United States"/>
    <x v="40"/>
    <s v="North Carolina"/>
    <n v="28403"/>
    <x v="0"/>
    <s v="OFF-AR-10001177"/>
    <x v="1"/>
    <x v="6"/>
    <s v="Newell 349"/>
    <n v="13.120000000000001"/>
    <n v="5"/>
    <n v="0.2"/>
    <n v="1.4759999999999982"/>
    <s v="Cassandra Brandow"/>
    <s v="No"/>
    <s v="2017 / 11"/>
  </r>
  <r>
    <n v="2096"/>
    <x v="1019"/>
    <x v="666"/>
    <d v="2018-05-20T00:00:00"/>
    <x v="1"/>
    <x v="17"/>
    <x v="17"/>
    <x v="2"/>
    <s v="United States"/>
    <x v="25"/>
    <s v="Mississippi"/>
    <n v="39212"/>
    <x v="0"/>
    <s v="OFF-BI-10001718"/>
    <x v="1"/>
    <x v="8"/>
    <s v="GBC DocuBind P50 Personal Binding Machine"/>
    <n v="511.84"/>
    <n v="8"/>
    <n v="0"/>
    <n v="240.56479999999999"/>
    <s v="Cassandra Brandow"/>
    <s v="No"/>
    <s v="2018 / 05"/>
  </r>
  <r>
    <n v="2097"/>
    <x v="1019"/>
    <x v="666"/>
    <d v="2018-05-20T00:00:00"/>
    <x v="1"/>
    <x v="17"/>
    <x v="17"/>
    <x v="2"/>
    <s v="United States"/>
    <x v="25"/>
    <s v="Mississippi"/>
    <n v="39212"/>
    <x v="0"/>
    <s v="OFF-AR-10004602"/>
    <x v="1"/>
    <x v="6"/>
    <s v="Boston KS Multi-Size Manual Pencil Sharpener"/>
    <n v="91.96"/>
    <n v="4"/>
    <n v="0"/>
    <n v="25.748800000000003"/>
    <s v="Cassandra Brandow"/>
    <s v="No"/>
    <s v="2018 / 05"/>
  </r>
  <r>
    <n v="2098"/>
    <x v="1019"/>
    <x v="666"/>
    <d v="2018-05-20T00:00:00"/>
    <x v="1"/>
    <x v="17"/>
    <x v="17"/>
    <x v="2"/>
    <s v="United States"/>
    <x v="25"/>
    <s v="Mississippi"/>
    <n v="39212"/>
    <x v="0"/>
    <s v="OFF-AR-10003856"/>
    <x v="1"/>
    <x v="6"/>
    <s v="Newell 344"/>
    <n v="8.34"/>
    <n v="3"/>
    <n v="0"/>
    <n v="2.1683999999999997"/>
    <s v="Cassandra Brandow"/>
    <s v="No"/>
    <s v="2018 / 05"/>
  </r>
  <r>
    <n v="2099"/>
    <x v="1020"/>
    <x v="210"/>
    <d v="2019-09-12T00:00:00"/>
    <x v="1"/>
    <x v="76"/>
    <x v="76"/>
    <x v="0"/>
    <s v="United States"/>
    <x v="32"/>
    <s v="Oregon"/>
    <n v="97206"/>
    <x v="1"/>
    <s v="OFF-ST-10000649"/>
    <x v="1"/>
    <x v="4"/>
    <s v="Hanging Personal Folder File"/>
    <n v="37.68"/>
    <n v="3"/>
    <n v="0.2"/>
    <n v="2.3550000000000022"/>
    <s v="Anna Andreadi"/>
    <s v="Yes"/>
    <s v="2019 / 09"/>
  </r>
  <r>
    <n v="2100"/>
    <x v="1020"/>
    <x v="210"/>
    <d v="2019-09-12T00:00:00"/>
    <x v="1"/>
    <x v="76"/>
    <x v="76"/>
    <x v="0"/>
    <s v="United States"/>
    <x v="32"/>
    <s v="Oregon"/>
    <n v="97206"/>
    <x v="1"/>
    <s v="TEC-AC-10002926"/>
    <x v="2"/>
    <x v="11"/>
    <s v="Logitech Wireless Marathon Mouse M705"/>
    <n v="279.94400000000002"/>
    <n v="7"/>
    <n v="0.2"/>
    <n v="80.48390000000002"/>
    <s v="Anna Andreadi"/>
    <s v="Yes"/>
    <s v="2019 / 09"/>
  </r>
  <r>
    <n v="2101"/>
    <x v="1021"/>
    <x v="418"/>
    <d v="2016-03-17T00:00:00"/>
    <x v="1"/>
    <x v="409"/>
    <x v="409"/>
    <x v="0"/>
    <s v="United States"/>
    <x v="60"/>
    <s v="Colorado"/>
    <n v="80219"/>
    <x v="1"/>
    <s v="OFF-ST-10000078"/>
    <x v="1"/>
    <x v="4"/>
    <s v="Tennsco 6- and 18-Compartment Lockers"/>
    <n v="636.40800000000013"/>
    <n v="3"/>
    <n v="0.2"/>
    <n v="-15.910200000000088"/>
    <s v="Anna Andreadi"/>
    <s v="No"/>
    <s v="2016 / 03"/>
  </r>
  <r>
    <n v="2102"/>
    <x v="1021"/>
    <x v="418"/>
    <d v="2016-03-17T00:00:00"/>
    <x v="1"/>
    <x v="409"/>
    <x v="409"/>
    <x v="0"/>
    <s v="United States"/>
    <x v="60"/>
    <s v="Colorado"/>
    <n v="80219"/>
    <x v="1"/>
    <s v="OFF-AR-10001044"/>
    <x v="1"/>
    <x v="6"/>
    <s v="BOSTON Ranger #55 Pencil Sharpener, Black"/>
    <n v="83.168000000000006"/>
    <n v="4"/>
    <n v="0.2"/>
    <n v="9.3563999999999936"/>
    <s v="Anna Andreadi"/>
    <s v="No"/>
    <s v="2016 / 03"/>
  </r>
  <r>
    <n v="2103"/>
    <x v="1022"/>
    <x v="667"/>
    <d v="2016-07-18T00:00:00"/>
    <x v="3"/>
    <x v="571"/>
    <x v="571"/>
    <x v="2"/>
    <s v="United States"/>
    <x v="93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s v="Anna Andreadi"/>
    <s v="No"/>
    <s v="2016 / 07"/>
  </r>
  <r>
    <n v="2104"/>
    <x v="1023"/>
    <x v="668"/>
    <d v="2019-03-28T00:00:00"/>
    <x v="0"/>
    <x v="312"/>
    <x v="312"/>
    <x v="1"/>
    <s v="United States"/>
    <x v="20"/>
    <s v="New York"/>
    <n v="10009"/>
    <x v="3"/>
    <s v="OFF-PA-10000357"/>
    <x v="1"/>
    <x v="10"/>
    <s v="Xerox 1888"/>
    <n v="221.92"/>
    <n v="4"/>
    <n v="0"/>
    <n v="106.52159999999999"/>
    <s v="Chuck Magee"/>
    <s v="No"/>
    <s v="2019 / 03"/>
  </r>
  <r>
    <n v="2105"/>
    <x v="1023"/>
    <x v="668"/>
    <d v="2019-03-28T00:00:00"/>
    <x v="0"/>
    <x v="312"/>
    <x v="312"/>
    <x v="1"/>
    <s v="United States"/>
    <x v="20"/>
    <s v="New York"/>
    <n v="10009"/>
    <x v="3"/>
    <s v="TEC-AC-10001266"/>
    <x v="2"/>
    <x v="11"/>
    <s v="Memorex Micro Travel Drive 8 GB"/>
    <n v="26"/>
    <n v="2"/>
    <n v="0"/>
    <n v="11.7"/>
    <s v="Chuck Magee"/>
    <s v="No"/>
    <s v="2019 / 03"/>
  </r>
  <r>
    <n v="2106"/>
    <x v="1024"/>
    <x v="587"/>
    <d v="2016-10-05T00:00:00"/>
    <x v="1"/>
    <x v="572"/>
    <x v="572"/>
    <x v="0"/>
    <s v="United States"/>
    <x v="199"/>
    <s v="Florida"/>
    <n v="33437"/>
    <x v="0"/>
    <s v="OFF-PA-10004888"/>
    <x v="1"/>
    <x v="10"/>
    <s v="Xerox 217"/>
    <n v="15.552000000000003"/>
    <n v="3"/>
    <n v="0.2"/>
    <n v="5.4432"/>
    <s v="Cassandra Brandow"/>
    <s v="No"/>
    <s v="2016 / 09"/>
  </r>
  <r>
    <n v="2107"/>
    <x v="1025"/>
    <x v="467"/>
    <d v="2016-09-26T00:00:00"/>
    <x v="3"/>
    <x v="428"/>
    <x v="428"/>
    <x v="1"/>
    <s v="United States"/>
    <x v="279"/>
    <s v="Texas"/>
    <n v="75150"/>
    <x v="2"/>
    <s v="OFF-BI-10003460"/>
    <x v="1"/>
    <x v="8"/>
    <s v="Acco 3-Hole Punch"/>
    <n v="0.87599999999999978"/>
    <n v="1"/>
    <n v="0.8"/>
    <n v="-1.4016000000000002"/>
    <s v="Kelly Williams"/>
    <s v="No"/>
    <s v="2016 / 09"/>
  </r>
  <r>
    <n v="2108"/>
    <x v="1026"/>
    <x v="89"/>
    <d v="2017-10-31T00:00:00"/>
    <x v="3"/>
    <x v="65"/>
    <x v="65"/>
    <x v="0"/>
    <s v="United States"/>
    <x v="56"/>
    <s v="California"/>
    <n v="92374"/>
    <x v="1"/>
    <s v="OFF-PA-10000157"/>
    <x v="1"/>
    <x v="10"/>
    <s v="Xerox 191"/>
    <n v="19.98"/>
    <n v="1"/>
    <n v="0"/>
    <n v="9.3905999999999992"/>
    <s v="Anna Andreadi"/>
    <s v="Yes"/>
    <s v="2017 / 10"/>
  </r>
  <r>
    <n v="2109"/>
    <x v="1026"/>
    <x v="89"/>
    <d v="2017-10-31T00:00:00"/>
    <x v="3"/>
    <x v="65"/>
    <x v="65"/>
    <x v="0"/>
    <s v="United States"/>
    <x v="56"/>
    <s v="California"/>
    <n v="92374"/>
    <x v="1"/>
    <s v="OFF-BI-10004519"/>
    <x v="1"/>
    <x v="8"/>
    <s v="GBC DocuBind P100 Manual Binding Machine"/>
    <n v="398.35199999999998"/>
    <n v="3"/>
    <n v="0.2"/>
    <n v="124.48499999999999"/>
    <s v="Anna Andreadi"/>
    <s v="Yes"/>
    <s v="2017 / 10"/>
  </r>
  <r>
    <n v="2110"/>
    <x v="1026"/>
    <x v="89"/>
    <d v="2017-10-31T00:00:00"/>
    <x v="3"/>
    <x v="65"/>
    <x v="65"/>
    <x v="0"/>
    <s v="United States"/>
    <x v="56"/>
    <s v="California"/>
    <n v="92374"/>
    <x v="1"/>
    <s v="OFF-AR-10004272"/>
    <x v="1"/>
    <x v="6"/>
    <s v="Newell 308"/>
    <n v="5.04"/>
    <n v="3"/>
    <n v="0"/>
    <n v="1.2599999999999998"/>
    <s v="Anna Andreadi"/>
    <s v="Yes"/>
    <s v="2017 / 10"/>
  </r>
  <r>
    <n v="2111"/>
    <x v="1026"/>
    <x v="89"/>
    <d v="2017-10-31T00:00:00"/>
    <x v="3"/>
    <x v="65"/>
    <x v="65"/>
    <x v="0"/>
    <s v="United States"/>
    <x v="56"/>
    <s v="California"/>
    <n v="92374"/>
    <x v="1"/>
    <s v="OFF-FA-10000585"/>
    <x v="1"/>
    <x v="13"/>
    <s v="OIC Bulk Pack Metal Binder Clips"/>
    <n v="17.450000000000003"/>
    <n v="5"/>
    <n v="0"/>
    <n v="8.0269999999999992"/>
    <s v="Anna Andreadi"/>
    <s v="Yes"/>
    <s v="2017 / 10"/>
  </r>
  <r>
    <n v="2112"/>
    <x v="1026"/>
    <x v="89"/>
    <d v="2017-10-31T00:00:00"/>
    <x v="3"/>
    <x v="65"/>
    <x v="65"/>
    <x v="0"/>
    <s v="United States"/>
    <x v="56"/>
    <s v="California"/>
    <n v="92374"/>
    <x v="1"/>
    <s v="FUR-CH-10004218"/>
    <x v="0"/>
    <x v="1"/>
    <s v="Global Fabric Manager's Chair, Dark Gray"/>
    <n v="323.13600000000002"/>
    <n v="4"/>
    <n v="0.2"/>
    <n v="20.196000000000012"/>
    <s v="Anna Andreadi"/>
    <s v="Yes"/>
    <s v="2017 / 10"/>
  </r>
  <r>
    <n v="2113"/>
    <x v="1026"/>
    <x v="89"/>
    <d v="2017-10-31T00:00:00"/>
    <x v="3"/>
    <x v="65"/>
    <x v="65"/>
    <x v="0"/>
    <s v="United States"/>
    <x v="56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s v="Anna Andreadi"/>
    <s v="Yes"/>
    <s v="2017 / 10"/>
  </r>
  <r>
    <n v="2114"/>
    <x v="1026"/>
    <x v="89"/>
    <d v="2017-10-31T00:00:00"/>
    <x v="3"/>
    <x v="65"/>
    <x v="65"/>
    <x v="0"/>
    <s v="United States"/>
    <x v="56"/>
    <s v="California"/>
    <n v="92374"/>
    <x v="1"/>
    <s v="TEC-PH-10001578"/>
    <x v="2"/>
    <x v="7"/>
    <s v="Polycom SoundStation2 EX Conference phone"/>
    <n v="1295.8400000000001"/>
    <n v="4"/>
    <n v="0.2"/>
    <n v="145.78199999999993"/>
    <s v="Anna Andreadi"/>
    <s v="Yes"/>
    <s v="2017 / 10"/>
  </r>
  <r>
    <n v="2115"/>
    <x v="1026"/>
    <x v="89"/>
    <d v="2017-10-31T00:00:00"/>
    <x v="3"/>
    <x v="65"/>
    <x v="65"/>
    <x v="0"/>
    <s v="United States"/>
    <x v="56"/>
    <s v="California"/>
    <n v="92374"/>
    <x v="1"/>
    <s v="OFF-ST-10003638"/>
    <x v="1"/>
    <x v="4"/>
    <s v="Mobile Personal File Cube"/>
    <n v="46.84"/>
    <n v="2"/>
    <n v="0"/>
    <n v="12.646799999999999"/>
    <s v="Anna Andreadi"/>
    <s v="Yes"/>
    <s v="2017 / 10"/>
  </r>
  <r>
    <n v="2116"/>
    <x v="1026"/>
    <x v="89"/>
    <d v="2017-10-31T00:00:00"/>
    <x v="3"/>
    <x v="65"/>
    <x v="65"/>
    <x v="0"/>
    <s v="United States"/>
    <x v="56"/>
    <s v="California"/>
    <n v="92374"/>
    <x v="1"/>
    <s v="FUR-BO-10002213"/>
    <x v="0"/>
    <x v="0"/>
    <s v="DMI Eclipse Executive Suite Bookcases"/>
    <n v="425.83300000000003"/>
    <n v="1"/>
    <n v="0.15"/>
    <n v="20.03919999999998"/>
    <s v="Anna Andreadi"/>
    <s v="Yes"/>
    <s v="2017 / 10"/>
  </r>
  <r>
    <n v="2117"/>
    <x v="1027"/>
    <x v="88"/>
    <d v="2017-10-17T00:00:00"/>
    <x v="0"/>
    <x v="343"/>
    <x v="343"/>
    <x v="0"/>
    <s v="United States"/>
    <x v="30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s v="Chuck Magee"/>
    <s v="No"/>
    <s v="2017 / 10"/>
  </r>
  <r>
    <n v="2118"/>
    <x v="1028"/>
    <x v="251"/>
    <d v="2018-09-23T00:00:00"/>
    <x v="1"/>
    <x v="573"/>
    <x v="573"/>
    <x v="0"/>
    <s v="United States"/>
    <x v="280"/>
    <s v="California"/>
    <n v="95207"/>
    <x v="1"/>
    <s v="OFF-PA-10002222"/>
    <x v="1"/>
    <x v="10"/>
    <s v="Xerox Color Copier Paper, 11&quot; x 17&quot;, Ream"/>
    <n v="159.88"/>
    <n v="7"/>
    <n v="0"/>
    <n v="73.544799999999995"/>
    <s v="Anna Andreadi"/>
    <s v="No"/>
    <s v="2018 / 09"/>
  </r>
  <r>
    <n v="2119"/>
    <x v="1029"/>
    <x v="669"/>
    <d v="2019-04-15T00:00:00"/>
    <x v="2"/>
    <x v="338"/>
    <x v="338"/>
    <x v="1"/>
    <s v="United States"/>
    <x v="4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s v="Anna Andreadi"/>
    <s v="No"/>
    <s v="2019 / 04"/>
  </r>
  <r>
    <n v="2120"/>
    <x v="1029"/>
    <x v="669"/>
    <d v="2019-04-15T00:00:00"/>
    <x v="2"/>
    <x v="338"/>
    <x v="338"/>
    <x v="1"/>
    <s v="United States"/>
    <x v="4"/>
    <s v="Washington"/>
    <n v="98105"/>
    <x v="1"/>
    <s v="OFF-BI-10003091"/>
    <x v="1"/>
    <x v="8"/>
    <s v="GBC DocuBind TL200 Manual Binding Machine"/>
    <n v="895.92"/>
    <n v="5"/>
    <n v="0.2"/>
    <n v="302.37299999999993"/>
    <s v="Anna Andreadi"/>
    <s v="No"/>
    <s v="2019 / 04"/>
  </r>
  <r>
    <n v="2121"/>
    <x v="1030"/>
    <x v="363"/>
    <d v="2019-01-13T00:00:00"/>
    <x v="1"/>
    <x v="465"/>
    <x v="465"/>
    <x v="0"/>
    <s v="United States"/>
    <x v="281"/>
    <s v="Florida"/>
    <n v="32174"/>
    <x v="0"/>
    <s v="OFF-BI-10000145"/>
    <x v="1"/>
    <x v="8"/>
    <s v="Zipper Ring Binder Pockets"/>
    <n v="2.8080000000000007"/>
    <n v="3"/>
    <n v="0.7"/>
    <n v="-1.9656000000000002"/>
    <s v="Cassandra Brandow"/>
    <s v="No"/>
    <s v="2019 / 01"/>
  </r>
  <r>
    <n v="2122"/>
    <x v="1031"/>
    <x v="45"/>
    <d v="2019-11-11T00:00:00"/>
    <x v="2"/>
    <x v="80"/>
    <x v="80"/>
    <x v="1"/>
    <s v="United States"/>
    <x v="282"/>
    <s v="California"/>
    <n v="94086"/>
    <x v="1"/>
    <s v="FUR-CH-10003061"/>
    <x v="0"/>
    <x v="1"/>
    <s v="Global Leather Task Chair, Black"/>
    <n v="215.976"/>
    <n v="3"/>
    <n v="0.2"/>
    <n v="-2.6997000000000355"/>
    <s v="Anna Andreadi"/>
    <s v="No"/>
    <s v="2019 / 11"/>
  </r>
  <r>
    <n v="2123"/>
    <x v="1032"/>
    <x v="585"/>
    <d v="2019-09-24T00:00:00"/>
    <x v="0"/>
    <x v="382"/>
    <x v="382"/>
    <x v="2"/>
    <s v="United States"/>
    <x v="190"/>
    <s v="Michigan"/>
    <n v="48911"/>
    <x v="2"/>
    <s v="FUR-BO-10001972"/>
    <x v="0"/>
    <x v="0"/>
    <s v="O'Sullivan 4-Shelf Bookcase in Odessa Pine"/>
    <n v="241.96"/>
    <n v="2"/>
    <n v="0"/>
    <n v="41.133199999999988"/>
    <s v="Kelly Williams"/>
    <s v="No"/>
    <s v="2019 / 09"/>
  </r>
  <r>
    <n v="2124"/>
    <x v="1032"/>
    <x v="585"/>
    <d v="2019-09-24T00:00:00"/>
    <x v="0"/>
    <x v="382"/>
    <x v="382"/>
    <x v="2"/>
    <s v="United States"/>
    <x v="190"/>
    <s v="Michigan"/>
    <n v="48911"/>
    <x v="2"/>
    <s v="OFF-LA-10000134"/>
    <x v="1"/>
    <x v="2"/>
    <s v="Avery 511"/>
    <n v="27.72"/>
    <n v="9"/>
    <n v="0"/>
    <n v="13.3056"/>
    <s v="Kelly Williams"/>
    <s v="No"/>
    <s v="2019 / 09"/>
  </r>
  <r>
    <n v="2125"/>
    <x v="1033"/>
    <x v="96"/>
    <d v="2019-12-05T00:00:00"/>
    <x v="1"/>
    <x v="382"/>
    <x v="382"/>
    <x v="2"/>
    <s v="United States"/>
    <x v="10"/>
    <s v="Pennsylvania"/>
    <n v="19143"/>
    <x v="3"/>
    <s v="OFF-EN-10003040"/>
    <x v="1"/>
    <x v="12"/>
    <s v="Quality Park Security Envelopes"/>
    <n v="104.68000000000002"/>
    <n v="5"/>
    <n v="0.2"/>
    <n v="35.329499999999996"/>
    <s v="Chuck Magee"/>
    <s v="No"/>
    <s v="2019 / 12"/>
  </r>
  <r>
    <n v="2126"/>
    <x v="1033"/>
    <x v="96"/>
    <d v="2019-12-05T00:00:00"/>
    <x v="1"/>
    <x v="382"/>
    <x v="382"/>
    <x v="2"/>
    <s v="United States"/>
    <x v="10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s v="Chuck Magee"/>
    <s v="No"/>
    <s v="2019 / 12"/>
  </r>
  <r>
    <n v="2127"/>
    <x v="1034"/>
    <x v="670"/>
    <d v="2016-06-28T00:00:00"/>
    <x v="1"/>
    <x v="574"/>
    <x v="574"/>
    <x v="0"/>
    <s v="United States"/>
    <x v="10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s v="Chuck Magee"/>
    <s v="No"/>
    <s v="2016 / 06"/>
  </r>
  <r>
    <n v="2128"/>
    <x v="1035"/>
    <x v="242"/>
    <d v="2017-10-09T00:00:00"/>
    <x v="1"/>
    <x v="451"/>
    <x v="451"/>
    <x v="2"/>
    <s v="United States"/>
    <x v="10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s v="Chuck Magee"/>
    <s v="No"/>
    <s v="2017 / 10"/>
  </r>
  <r>
    <n v="2129"/>
    <x v="1035"/>
    <x v="242"/>
    <d v="2017-10-09T00:00:00"/>
    <x v="1"/>
    <x v="451"/>
    <x v="451"/>
    <x v="2"/>
    <s v="United States"/>
    <x v="10"/>
    <s v="Pennsylvania"/>
    <n v="19134"/>
    <x v="3"/>
    <s v="OFF-PA-10001293"/>
    <x v="1"/>
    <x v="10"/>
    <s v="Xerox 1946"/>
    <n v="20.736000000000004"/>
    <n v="4"/>
    <n v="0.2"/>
    <n v="7.2576000000000001"/>
    <s v="Chuck Magee"/>
    <s v="No"/>
    <s v="2017 / 10"/>
  </r>
  <r>
    <n v="2130"/>
    <x v="1036"/>
    <x v="671"/>
    <d v="2016-05-22T00:00:00"/>
    <x v="0"/>
    <x v="575"/>
    <x v="575"/>
    <x v="1"/>
    <s v="United States"/>
    <x v="18"/>
    <s v="New Hampshire"/>
    <n v="3820"/>
    <x v="3"/>
    <s v="OFF-AP-10000124"/>
    <x v="1"/>
    <x v="9"/>
    <s v="Acco 6 Outlet Guardian Basic Surge Suppressor"/>
    <n v="33.28"/>
    <n v="4"/>
    <n v="0"/>
    <n v="9.3184000000000005"/>
    <s v="Chuck Magee"/>
    <s v="No"/>
    <s v="2016 / 05"/>
  </r>
  <r>
    <n v="2131"/>
    <x v="1036"/>
    <x v="671"/>
    <d v="2016-05-22T00:00:00"/>
    <x v="0"/>
    <x v="575"/>
    <x v="575"/>
    <x v="1"/>
    <s v="United States"/>
    <x v="18"/>
    <s v="New Hampshire"/>
    <n v="3820"/>
    <x v="3"/>
    <s v="OFF-AR-10004511"/>
    <x v="1"/>
    <x v="6"/>
    <s v="Sanford Colorific Scented Colored Pencils, 12/Pack"/>
    <n v="38.520000000000003"/>
    <n v="9"/>
    <n v="0"/>
    <n v="11.9412"/>
    <s v="Chuck Magee"/>
    <s v="No"/>
    <s v="2016 / 05"/>
  </r>
  <r>
    <n v="2132"/>
    <x v="1036"/>
    <x v="671"/>
    <d v="2016-05-22T00:00:00"/>
    <x v="0"/>
    <x v="575"/>
    <x v="575"/>
    <x v="1"/>
    <s v="United States"/>
    <x v="18"/>
    <s v="New Hampshire"/>
    <n v="3820"/>
    <x v="3"/>
    <s v="FUR-FU-10000076"/>
    <x v="0"/>
    <x v="5"/>
    <s v="24-Hour Round Wall Clock"/>
    <n v="139.86000000000001"/>
    <n v="7"/>
    <n v="0"/>
    <n v="60.139800000000015"/>
    <s v="Chuck Magee"/>
    <s v="No"/>
    <s v="2016 / 05"/>
  </r>
  <r>
    <n v="2133"/>
    <x v="1037"/>
    <x v="312"/>
    <d v="2017-11-26T00:00:00"/>
    <x v="1"/>
    <x v="297"/>
    <x v="297"/>
    <x v="0"/>
    <s v="United States"/>
    <x v="20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s v="No"/>
    <s v="2017 / 11"/>
  </r>
  <r>
    <n v="2134"/>
    <x v="1038"/>
    <x v="672"/>
    <d v="2017-12-04T00:00:00"/>
    <x v="1"/>
    <x v="576"/>
    <x v="576"/>
    <x v="0"/>
    <s v="United States"/>
    <x v="10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s v="Chuck Magee"/>
    <s v="No"/>
    <s v="2017 / 11"/>
  </r>
  <r>
    <n v="2135"/>
    <x v="1038"/>
    <x v="672"/>
    <d v="2017-12-04T00:00:00"/>
    <x v="1"/>
    <x v="576"/>
    <x v="576"/>
    <x v="0"/>
    <s v="United States"/>
    <x v="10"/>
    <s v="Pennsylvania"/>
    <n v="19134"/>
    <x v="3"/>
    <s v="OFF-FA-10000053"/>
    <x v="1"/>
    <x v="13"/>
    <s v="Revere Boxed Rubber Bands by Revere"/>
    <n v="10.584"/>
    <n v="7"/>
    <n v="0.2"/>
    <n v="-2.3813999999999993"/>
    <s v="Chuck Magee"/>
    <s v="No"/>
    <s v="2017 / 11"/>
  </r>
  <r>
    <n v="2136"/>
    <x v="1038"/>
    <x v="672"/>
    <d v="2017-12-04T00:00:00"/>
    <x v="1"/>
    <x v="576"/>
    <x v="576"/>
    <x v="0"/>
    <s v="United States"/>
    <x v="10"/>
    <s v="Pennsylvania"/>
    <n v="19134"/>
    <x v="3"/>
    <s v="TEC-PH-10002807"/>
    <x v="2"/>
    <x v="7"/>
    <s v="Motorla HX550 Universal Bluetooth Headset"/>
    <n v="94.919999999999987"/>
    <n v="4"/>
    <n v="0.4"/>
    <n v="15.819999999999993"/>
    <s v="Chuck Magee"/>
    <s v="No"/>
    <s v="2017 / 11"/>
  </r>
  <r>
    <n v="2137"/>
    <x v="1039"/>
    <x v="620"/>
    <d v="2018-01-05T00:00:00"/>
    <x v="1"/>
    <x v="577"/>
    <x v="577"/>
    <x v="0"/>
    <s v="United States"/>
    <x v="55"/>
    <s v="Texas"/>
    <n v="75051"/>
    <x v="2"/>
    <s v="FUR-FU-10002364"/>
    <x v="0"/>
    <x v="5"/>
    <s v="Eldon Expressions Wood Desk Accessories, Oak"/>
    <n v="14.76"/>
    <n v="5"/>
    <n v="0.6"/>
    <n v="-11.439000000000004"/>
    <s v="Kelly Williams"/>
    <s v="No"/>
    <s v="2017 / 12"/>
  </r>
  <r>
    <n v="2138"/>
    <x v="1039"/>
    <x v="620"/>
    <d v="2018-01-05T00:00:00"/>
    <x v="1"/>
    <x v="577"/>
    <x v="577"/>
    <x v="0"/>
    <s v="United States"/>
    <x v="55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s v="Kelly Williams"/>
    <s v="No"/>
    <s v="2017 / 12"/>
  </r>
  <r>
    <n v="2139"/>
    <x v="1040"/>
    <x v="673"/>
    <d v="2019-11-16T00:00:00"/>
    <x v="3"/>
    <x v="558"/>
    <x v="558"/>
    <x v="0"/>
    <s v="United States"/>
    <x v="20"/>
    <s v="New York"/>
    <n v="10009"/>
    <x v="3"/>
    <s v="OFF-PA-10004092"/>
    <x v="1"/>
    <x v="10"/>
    <s v="Tops Green Bar Computer Printout Paper"/>
    <n v="146.82"/>
    <n v="3"/>
    <n v="0"/>
    <n v="73.41"/>
    <s v="Chuck Magee"/>
    <s v="No"/>
    <s v="2019 / 11"/>
  </r>
  <r>
    <n v="2140"/>
    <x v="1041"/>
    <x v="571"/>
    <d v="2016-06-11T00:00:00"/>
    <x v="1"/>
    <x v="265"/>
    <x v="265"/>
    <x v="1"/>
    <s v="United States"/>
    <x v="85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s v="Chuck Magee"/>
    <s v="No"/>
    <s v="2016 / 06"/>
  </r>
  <r>
    <n v="2141"/>
    <x v="1041"/>
    <x v="571"/>
    <d v="2016-06-11T00:00:00"/>
    <x v="1"/>
    <x v="265"/>
    <x v="265"/>
    <x v="1"/>
    <s v="United States"/>
    <x v="85"/>
    <s v="New York"/>
    <n v="11561"/>
    <x v="3"/>
    <s v="OFF-SU-10001664"/>
    <x v="1"/>
    <x v="14"/>
    <s v="Acme Office Executive Series Stainless Steel Trimmers"/>
    <n v="17.14"/>
    <n v="2"/>
    <n v="0"/>
    <n v="4.4564000000000004"/>
    <s v="Chuck Magee"/>
    <s v="No"/>
    <s v="2016 / 06"/>
  </r>
  <r>
    <n v="2142"/>
    <x v="1041"/>
    <x v="571"/>
    <d v="2016-06-11T00:00:00"/>
    <x v="1"/>
    <x v="265"/>
    <x v="265"/>
    <x v="1"/>
    <s v="United States"/>
    <x v="85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s v="Chuck Magee"/>
    <s v="No"/>
    <s v="2016 / 06"/>
  </r>
  <r>
    <n v="2143"/>
    <x v="1042"/>
    <x v="142"/>
    <d v="2018-09-05T00:00:00"/>
    <x v="1"/>
    <x v="158"/>
    <x v="158"/>
    <x v="1"/>
    <s v="United States"/>
    <x v="10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s v="Chuck Magee"/>
    <s v="No"/>
    <s v="2018 / 09"/>
  </r>
  <r>
    <n v="2144"/>
    <x v="1042"/>
    <x v="142"/>
    <d v="2018-09-05T00:00:00"/>
    <x v="1"/>
    <x v="158"/>
    <x v="158"/>
    <x v="1"/>
    <s v="United States"/>
    <x v="10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s v="Chuck Magee"/>
    <s v="No"/>
    <s v="2018 / 09"/>
  </r>
  <r>
    <n v="2145"/>
    <x v="1042"/>
    <x v="142"/>
    <d v="2018-09-05T00:00:00"/>
    <x v="1"/>
    <x v="158"/>
    <x v="158"/>
    <x v="1"/>
    <s v="United States"/>
    <x v="10"/>
    <s v="Pennsylvania"/>
    <n v="19140"/>
    <x v="3"/>
    <s v="OFF-FA-10002780"/>
    <x v="1"/>
    <x v="13"/>
    <s v="Staples"/>
    <n v="16.687999999999999"/>
    <n v="7"/>
    <n v="0.2"/>
    <n v="5.4235999999999995"/>
    <s v="Chuck Magee"/>
    <s v="No"/>
    <s v="2018 / 09"/>
  </r>
  <r>
    <n v="2146"/>
    <x v="1043"/>
    <x v="674"/>
    <d v="2018-06-29T00:00:00"/>
    <x v="1"/>
    <x v="378"/>
    <x v="378"/>
    <x v="1"/>
    <s v="United States"/>
    <x v="283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s v="Yes"/>
    <s v="2018 / 06"/>
  </r>
  <r>
    <n v="2147"/>
    <x v="1043"/>
    <x v="674"/>
    <d v="2018-06-29T00:00:00"/>
    <x v="1"/>
    <x v="378"/>
    <x v="378"/>
    <x v="1"/>
    <s v="United States"/>
    <x v="283"/>
    <s v="Pennsylvania"/>
    <n v="17403"/>
    <x v="3"/>
    <s v="OFF-BI-10004781"/>
    <x v="1"/>
    <x v="8"/>
    <s v="GBC Wire Binding Strips"/>
    <n v="38.088000000000001"/>
    <n v="4"/>
    <n v="0.7"/>
    <n v="-27.93119999999999"/>
    <s v="Chuck Magee"/>
    <s v="Yes"/>
    <s v="2018 / 06"/>
  </r>
  <r>
    <n v="2148"/>
    <x v="1043"/>
    <x v="674"/>
    <d v="2018-06-29T00:00:00"/>
    <x v="1"/>
    <x v="378"/>
    <x v="378"/>
    <x v="1"/>
    <s v="United States"/>
    <x v="283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s v="Chuck Magee"/>
    <s v="Yes"/>
    <s v="2018 / 06"/>
  </r>
  <r>
    <n v="2149"/>
    <x v="1044"/>
    <x v="432"/>
    <d v="2016-12-17T00:00:00"/>
    <x v="1"/>
    <x v="576"/>
    <x v="576"/>
    <x v="0"/>
    <s v="United States"/>
    <x v="3"/>
    <s v="California"/>
    <n v="94521"/>
    <x v="1"/>
    <s v="FUR-FU-10003975"/>
    <x v="0"/>
    <x v="5"/>
    <s v="Eldon Advantage Chair Mats for Low to Medium Pile Carpets"/>
    <n v="43.31"/>
    <n v="1"/>
    <n v="0"/>
    <n v="4.330999999999996"/>
    <s v="Anna Andreadi"/>
    <s v="No"/>
    <s v="2016 / 12"/>
  </r>
  <r>
    <n v="2150"/>
    <x v="1045"/>
    <x v="185"/>
    <d v="2019-04-05T00:00:00"/>
    <x v="1"/>
    <x v="157"/>
    <x v="157"/>
    <x v="0"/>
    <s v="United States"/>
    <x v="20"/>
    <s v="New York"/>
    <n v="10035"/>
    <x v="3"/>
    <s v="TEC-PH-10001536"/>
    <x v="2"/>
    <x v="7"/>
    <s v="Spigen Samsung Galaxy S5 Case Wallet"/>
    <n v="84.949999999999989"/>
    <n v="5"/>
    <n v="0"/>
    <n v="22.086999999999996"/>
    <s v="Chuck Magee"/>
    <s v="No"/>
    <s v="2019 / 03"/>
  </r>
  <r>
    <n v="2151"/>
    <x v="1046"/>
    <x v="123"/>
    <d v="2019-11-26T00:00:00"/>
    <x v="1"/>
    <x v="578"/>
    <x v="578"/>
    <x v="0"/>
    <s v="United States"/>
    <x v="284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s v="Kelly Williams"/>
    <s v="No"/>
    <s v="2019 / 11"/>
  </r>
  <r>
    <n v="2152"/>
    <x v="1047"/>
    <x v="156"/>
    <d v="2016-11-29T00:00:00"/>
    <x v="0"/>
    <x v="579"/>
    <x v="579"/>
    <x v="0"/>
    <s v="United States"/>
    <x v="285"/>
    <s v="Missouri"/>
    <n v="63116"/>
    <x v="2"/>
    <s v="TEC-AC-10001772"/>
    <x v="2"/>
    <x v="11"/>
    <s v="Memorex Mini Travel Drive 16 GB USB 2.0 Flash Drive"/>
    <n v="111.79"/>
    <n v="7"/>
    <n v="0"/>
    <n v="43.598100000000002"/>
    <s v="Kelly Williams"/>
    <s v="No"/>
    <s v="2016 / 11"/>
  </r>
  <r>
    <n v="2153"/>
    <x v="1048"/>
    <x v="6"/>
    <d v="2017-11-26T00:00:00"/>
    <x v="1"/>
    <x v="481"/>
    <x v="481"/>
    <x v="0"/>
    <s v="United States"/>
    <x v="94"/>
    <s v="Massachusetts"/>
    <n v="2169"/>
    <x v="3"/>
    <s v="OFF-PA-10002586"/>
    <x v="1"/>
    <x v="10"/>
    <s v="Xerox 1970"/>
    <n v="14.940000000000001"/>
    <n v="3"/>
    <n v="0"/>
    <n v="7.0218000000000007"/>
    <s v="Chuck Magee"/>
    <s v="No"/>
    <s v="2017 / 11"/>
  </r>
  <r>
    <n v="2154"/>
    <x v="1049"/>
    <x v="216"/>
    <d v="2018-07-18T00:00:00"/>
    <x v="1"/>
    <x v="112"/>
    <x v="112"/>
    <x v="1"/>
    <s v="United States"/>
    <x v="20"/>
    <s v="New York"/>
    <n v="10009"/>
    <x v="3"/>
    <s v="OFF-BI-10004094"/>
    <x v="1"/>
    <x v="8"/>
    <s v="GBC Standard Plastic Binding Systems Combs"/>
    <n v="14.16"/>
    <n v="2"/>
    <n v="0.2"/>
    <n v="5.133"/>
    <s v="Chuck Magee"/>
    <s v="No"/>
    <s v="2018 / 07"/>
  </r>
  <r>
    <n v="2155"/>
    <x v="1050"/>
    <x v="567"/>
    <d v="2018-05-05T00:00:00"/>
    <x v="1"/>
    <x v="408"/>
    <x v="408"/>
    <x v="2"/>
    <s v="United States"/>
    <x v="61"/>
    <s v="Texas"/>
    <n v="75081"/>
    <x v="2"/>
    <s v="FUR-FU-10004973"/>
    <x v="0"/>
    <x v="5"/>
    <s v="Flat Face Poster Frame"/>
    <n v="22.608000000000001"/>
    <n v="3"/>
    <n v="0.6"/>
    <n v="-10.173599999999997"/>
    <s v="Kelly Williams"/>
    <s v="No"/>
    <s v="2018 / 04"/>
  </r>
  <r>
    <n v="2156"/>
    <x v="1051"/>
    <x v="197"/>
    <d v="2018-07-27T00:00:00"/>
    <x v="0"/>
    <x v="445"/>
    <x v="445"/>
    <x v="0"/>
    <s v="United States"/>
    <x v="1"/>
    <s v="California"/>
    <n v="90032"/>
    <x v="1"/>
    <s v="OFF-FA-10000624"/>
    <x v="1"/>
    <x v="13"/>
    <s v="OIC Binder Clips"/>
    <n v="21.48"/>
    <n v="6"/>
    <n v="0"/>
    <n v="10.74"/>
    <s v="Anna Andreadi"/>
    <s v="No"/>
    <s v="2018 / 07"/>
  </r>
  <r>
    <n v="2157"/>
    <x v="1052"/>
    <x v="169"/>
    <d v="2016-06-24T00:00:00"/>
    <x v="2"/>
    <x v="231"/>
    <x v="231"/>
    <x v="0"/>
    <s v="United States"/>
    <x v="31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s v="No"/>
    <s v="2016 / 06"/>
  </r>
  <r>
    <n v="2158"/>
    <x v="1052"/>
    <x v="169"/>
    <d v="2016-06-24T00:00:00"/>
    <x v="2"/>
    <x v="231"/>
    <x v="231"/>
    <x v="0"/>
    <s v="United States"/>
    <x v="31"/>
    <s v="Minnesota"/>
    <n v="55407"/>
    <x v="2"/>
    <s v="OFF-ST-10001469"/>
    <x v="1"/>
    <x v="4"/>
    <s v="Fellowes Bankers Box Recycled Super Stor/Drawer"/>
    <n v="161.94"/>
    <n v="3"/>
    <n v="0"/>
    <n v="9.716399999999993"/>
    <s v="Kelly Williams"/>
    <s v="No"/>
    <s v="2016 / 06"/>
  </r>
  <r>
    <n v="2159"/>
    <x v="1053"/>
    <x v="208"/>
    <d v="2019-10-26T00:00:00"/>
    <x v="1"/>
    <x v="71"/>
    <x v="71"/>
    <x v="2"/>
    <s v="United States"/>
    <x v="207"/>
    <s v="Florida"/>
    <n v="32725"/>
    <x v="0"/>
    <s v="OFF-AR-10004956"/>
    <x v="1"/>
    <x v="6"/>
    <s v="Newell 33"/>
    <n v="17.856000000000002"/>
    <n v="4"/>
    <n v="0.2"/>
    <n v="2.0087999999999973"/>
    <s v="Cassandra Brandow"/>
    <s v="No"/>
    <s v="2019 / 10"/>
  </r>
  <r>
    <n v="2160"/>
    <x v="1054"/>
    <x v="323"/>
    <d v="2018-09-09T00:00:00"/>
    <x v="1"/>
    <x v="229"/>
    <x v="229"/>
    <x v="0"/>
    <s v="United States"/>
    <x v="22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s v="Kelly Williams"/>
    <s v="No"/>
    <s v="2018 / 09"/>
  </r>
  <r>
    <n v="2161"/>
    <x v="1055"/>
    <x v="675"/>
    <d v="2018-05-14T00:00:00"/>
    <x v="3"/>
    <x v="109"/>
    <x v="109"/>
    <x v="0"/>
    <s v="United States"/>
    <x v="74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s v="Chuck Magee"/>
    <s v="No"/>
    <s v="2018 / 05"/>
  </r>
  <r>
    <n v="2162"/>
    <x v="1056"/>
    <x v="676"/>
    <d v="2018-01-12T00:00:00"/>
    <x v="1"/>
    <x v="108"/>
    <x v="108"/>
    <x v="2"/>
    <s v="United States"/>
    <x v="182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s v="Anna Andreadi"/>
    <s v="No"/>
    <s v="2018 / 01"/>
  </r>
  <r>
    <n v="2163"/>
    <x v="1057"/>
    <x v="677"/>
    <d v="2019-03-19T00:00:00"/>
    <x v="1"/>
    <x v="580"/>
    <x v="580"/>
    <x v="2"/>
    <s v="United States"/>
    <x v="286"/>
    <s v="California"/>
    <n v="95336"/>
    <x v="1"/>
    <s v="OFF-PA-10004359"/>
    <x v="1"/>
    <x v="10"/>
    <s v="Multicolor Computer Printout Paper"/>
    <n v="314.54999999999995"/>
    <n v="3"/>
    <n v="0"/>
    <n v="150.98399999999998"/>
    <s v="Anna Andreadi"/>
    <s v="No"/>
    <s v="2019 / 03"/>
  </r>
  <r>
    <n v="2164"/>
    <x v="1058"/>
    <x v="63"/>
    <d v="2018-10-19T00:00:00"/>
    <x v="1"/>
    <x v="66"/>
    <x v="66"/>
    <x v="0"/>
    <s v="United States"/>
    <x v="128"/>
    <s v="Texas"/>
    <n v="78041"/>
    <x v="2"/>
    <s v="TEC-AC-10002402"/>
    <x v="2"/>
    <x v="11"/>
    <s v="Razer Kraken PRO Over Ear PC and Music Headset"/>
    <n v="191.976"/>
    <n v="3"/>
    <n v="0.2"/>
    <n v="23.996999999999986"/>
    <s v="Kelly Williams"/>
    <s v="No"/>
    <s v="2018 / 10"/>
  </r>
  <r>
    <n v="2165"/>
    <x v="1058"/>
    <x v="63"/>
    <d v="2018-10-19T00:00:00"/>
    <x v="1"/>
    <x v="66"/>
    <x v="66"/>
    <x v="0"/>
    <s v="United States"/>
    <x v="128"/>
    <s v="Texas"/>
    <n v="78041"/>
    <x v="2"/>
    <s v="OFF-PA-10000551"/>
    <x v="1"/>
    <x v="10"/>
    <s v="Array Memo Cubes"/>
    <n v="8.2880000000000003"/>
    <n v="2"/>
    <n v="0.2"/>
    <n v="3.0043999999999995"/>
    <s v="Kelly Williams"/>
    <s v="No"/>
    <s v="2018 / 10"/>
  </r>
  <r>
    <n v="2166"/>
    <x v="1058"/>
    <x v="63"/>
    <d v="2018-10-19T00:00:00"/>
    <x v="1"/>
    <x v="66"/>
    <x v="66"/>
    <x v="0"/>
    <s v="United States"/>
    <x v="128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s v="Kelly Williams"/>
    <s v="No"/>
    <s v="2018 / 10"/>
  </r>
  <r>
    <n v="2167"/>
    <x v="1058"/>
    <x v="63"/>
    <d v="2018-10-19T00:00:00"/>
    <x v="1"/>
    <x v="66"/>
    <x v="66"/>
    <x v="0"/>
    <s v="United States"/>
    <x v="128"/>
    <s v="Texas"/>
    <n v="78041"/>
    <x v="2"/>
    <s v="OFF-AR-10002067"/>
    <x v="1"/>
    <x v="6"/>
    <s v="Newell 334"/>
    <n v="15.872"/>
    <n v="1"/>
    <n v="0.2"/>
    <n v="1.1904000000000003"/>
    <s v="Kelly Williams"/>
    <s v="No"/>
    <s v="2018 / 10"/>
  </r>
  <r>
    <n v="2168"/>
    <x v="1058"/>
    <x v="63"/>
    <d v="2018-10-19T00:00:00"/>
    <x v="1"/>
    <x v="66"/>
    <x v="66"/>
    <x v="0"/>
    <s v="United States"/>
    <x v="128"/>
    <s v="Texas"/>
    <n v="78041"/>
    <x v="2"/>
    <s v="OFF-BI-10004140"/>
    <x v="1"/>
    <x v="8"/>
    <s v="Avery Non-Stick Binders"/>
    <n v="6.2859999999999987"/>
    <n v="7"/>
    <n v="0.8"/>
    <n v="-11.000500000000008"/>
    <s v="Kelly Williams"/>
    <s v="No"/>
    <s v="2018 / 10"/>
  </r>
  <r>
    <n v="2169"/>
    <x v="1059"/>
    <x v="678"/>
    <d v="2019-01-30T00:00:00"/>
    <x v="0"/>
    <x v="581"/>
    <x v="581"/>
    <x v="0"/>
    <s v="United States"/>
    <x v="239"/>
    <s v="Ohio"/>
    <n v="44240"/>
    <x v="3"/>
    <s v="OFF-AR-10004078"/>
    <x v="1"/>
    <x v="6"/>
    <s v="Newell 312"/>
    <n v="14.015999999999998"/>
    <n v="3"/>
    <n v="0.2"/>
    <n v="1.7519999999999998"/>
    <s v="Chuck Magee"/>
    <s v="No"/>
    <s v="2019 / 01"/>
  </r>
  <r>
    <n v="2170"/>
    <x v="1059"/>
    <x v="678"/>
    <d v="2019-01-30T00:00:00"/>
    <x v="0"/>
    <x v="581"/>
    <x v="581"/>
    <x v="0"/>
    <s v="United States"/>
    <x v="239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s v="Chuck Magee"/>
    <s v="No"/>
    <s v="2019 / 01"/>
  </r>
  <r>
    <n v="2171"/>
    <x v="1059"/>
    <x v="678"/>
    <d v="2019-01-30T00:00:00"/>
    <x v="0"/>
    <x v="581"/>
    <x v="581"/>
    <x v="0"/>
    <s v="United States"/>
    <x v="239"/>
    <s v="Ohio"/>
    <n v="44240"/>
    <x v="3"/>
    <s v="TEC-PH-10003931"/>
    <x v="2"/>
    <x v="7"/>
    <s v="JBL Micro Wireless Portable Bluetooth Speaker"/>
    <n v="107.982"/>
    <n v="3"/>
    <n v="0.4"/>
    <n v="-26.995499999999993"/>
    <s v="Chuck Magee"/>
    <s v="No"/>
    <s v="2019 / 01"/>
  </r>
  <r>
    <n v="2172"/>
    <x v="1060"/>
    <x v="123"/>
    <d v="2019-11-25T00:00:00"/>
    <x v="1"/>
    <x v="18"/>
    <x v="18"/>
    <x v="1"/>
    <s v="United States"/>
    <x v="287"/>
    <s v="Texas"/>
    <n v="76903"/>
    <x v="2"/>
    <s v="FUR-CH-10004675"/>
    <x v="0"/>
    <x v="1"/>
    <s v="Lifetime Advantage Folding Chairs, 4/Carton"/>
    <n v="305.31200000000001"/>
    <n v="2"/>
    <n v="0.3"/>
    <n v="-8.7232000000000198"/>
    <s v="Kelly Williams"/>
    <s v="No"/>
    <s v="2019 / 11"/>
  </r>
  <r>
    <n v="2173"/>
    <x v="1061"/>
    <x v="601"/>
    <d v="2016-08-03T00:00:00"/>
    <x v="2"/>
    <x v="582"/>
    <x v="582"/>
    <x v="0"/>
    <s v="United States"/>
    <x v="8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s v="Anna Andreadi"/>
    <s v="No"/>
    <s v="2016 / 08"/>
  </r>
  <r>
    <n v="2174"/>
    <x v="1062"/>
    <x v="679"/>
    <d v="2018-08-04T00:00:00"/>
    <x v="1"/>
    <x v="60"/>
    <x v="60"/>
    <x v="2"/>
    <s v="United States"/>
    <x v="12"/>
    <s v="Texas"/>
    <n v="77070"/>
    <x v="2"/>
    <s v="OFF-BI-10002353"/>
    <x v="1"/>
    <x v="8"/>
    <s v="GBC VeloBind Cover Sets"/>
    <n v="9.2639999999999976"/>
    <n v="3"/>
    <n v="0.8"/>
    <n v="-13.895999999999997"/>
    <s v="Kelly Williams"/>
    <s v="No"/>
    <s v="2018 / 07"/>
  </r>
  <r>
    <n v="2175"/>
    <x v="1063"/>
    <x v="117"/>
    <d v="2017-08-03T00:00:00"/>
    <x v="0"/>
    <x v="566"/>
    <x v="566"/>
    <x v="1"/>
    <s v="United States"/>
    <x v="12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s v="No"/>
    <s v="2017 / 07"/>
  </r>
  <r>
    <n v="2176"/>
    <x v="1064"/>
    <x v="680"/>
    <d v="2018-10-21T00:00:00"/>
    <x v="1"/>
    <x v="583"/>
    <x v="583"/>
    <x v="2"/>
    <s v="United States"/>
    <x v="288"/>
    <s v="Utah"/>
    <n v="84106"/>
    <x v="1"/>
    <s v="OFF-PA-10000740"/>
    <x v="1"/>
    <x v="10"/>
    <s v="Xerox 1982"/>
    <n v="45.68"/>
    <n v="2"/>
    <n v="0"/>
    <n v="21.012799999999999"/>
    <s v="Anna Andreadi"/>
    <s v="No"/>
    <s v="2018 / 10"/>
  </r>
  <r>
    <n v="2177"/>
    <x v="1064"/>
    <x v="680"/>
    <d v="2018-10-21T00:00:00"/>
    <x v="1"/>
    <x v="583"/>
    <x v="583"/>
    <x v="2"/>
    <s v="United States"/>
    <x v="288"/>
    <s v="Utah"/>
    <n v="84106"/>
    <x v="1"/>
    <s v="OFF-PA-10003001"/>
    <x v="1"/>
    <x v="10"/>
    <s v="Xerox 1986"/>
    <n v="60.12"/>
    <n v="9"/>
    <n v="0"/>
    <n v="28.857599999999998"/>
    <s v="Anna Andreadi"/>
    <s v="No"/>
    <s v="2018 / 10"/>
  </r>
  <r>
    <n v="2178"/>
    <x v="1064"/>
    <x v="680"/>
    <d v="2018-10-21T00:00:00"/>
    <x v="1"/>
    <x v="583"/>
    <x v="583"/>
    <x v="2"/>
    <s v="United States"/>
    <x v="288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s v="No"/>
    <s v="2018 / 10"/>
  </r>
  <r>
    <n v="2179"/>
    <x v="1064"/>
    <x v="680"/>
    <d v="2018-10-21T00:00:00"/>
    <x v="1"/>
    <x v="583"/>
    <x v="583"/>
    <x v="2"/>
    <s v="United States"/>
    <x v="288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s v="No"/>
    <s v="2018 / 10"/>
  </r>
  <r>
    <n v="2180"/>
    <x v="1065"/>
    <x v="681"/>
    <d v="2018-05-11T00:00:00"/>
    <x v="1"/>
    <x v="170"/>
    <x v="170"/>
    <x v="0"/>
    <s v="United States"/>
    <x v="20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s v="Chuck Magee"/>
    <s v="No"/>
    <s v="2018 / 05"/>
  </r>
  <r>
    <n v="2181"/>
    <x v="1065"/>
    <x v="681"/>
    <d v="2018-05-11T00:00:00"/>
    <x v="1"/>
    <x v="170"/>
    <x v="170"/>
    <x v="0"/>
    <s v="United States"/>
    <x v="20"/>
    <s v="New York"/>
    <n v="10009"/>
    <x v="3"/>
    <s v="OFF-LA-10003923"/>
    <x v="1"/>
    <x v="2"/>
    <s v="Alphabetical Labels for Top Tab Filing"/>
    <n v="44.400000000000006"/>
    <n v="3"/>
    <n v="0"/>
    <n v="22.200000000000003"/>
    <s v="Chuck Magee"/>
    <s v="No"/>
    <s v="2018 / 05"/>
  </r>
  <r>
    <n v="2182"/>
    <x v="1065"/>
    <x v="681"/>
    <d v="2018-05-11T00:00:00"/>
    <x v="1"/>
    <x v="170"/>
    <x v="170"/>
    <x v="0"/>
    <s v="United States"/>
    <x v="20"/>
    <s v="New York"/>
    <n v="10009"/>
    <x v="3"/>
    <s v="FUR-CH-10002084"/>
    <x v="0"/>
    <x v="1"/>
    <s v="Hon Mobius Operator's Chair"/>
    <n v="442.76400000000001"/>
    <n v="4"/>
    <n v="0.1"/>
    <n v="59.035200000000003"/>
    <s v="Chuck Magee"/>
    <s v="No"/>
    <s v="2018 / 05"/>
  </r>
  <r>
    <n v="2183"/>
    <x v="1065"/>
    <x v="681"/>
    <d v="2018-05-11T00:00:00"/>
    <x v="1"/>
    <x v="170"/>
    <x v="170"/>
    <x v="0"/>
    <s v="United States"/>
    <x v="20"/>
    <s v="New York"/>
    <n v="10009"/>
    <x v="3"/>
    <s v="TEC-MA-10000488"/>
    <x v="2"/>
    <x v="15"/>
    <s v="Bady BDG101FRU Card Printer"/>
    <n v="3999.95"/>
    <n v="5"/>
    <n v="0"/>
    <n v="1159.9854999999998"/>
    <s v="Chuck Magee"/>
    <s v="No"/>
    <s v="2018 / 05"/>
  </r>
  <r>
    <n v="2184"/>
    <x v="1065"/>
    <x v="681"/>
    <d v="2018-05-11T00:00:00"/>
    <x v="1"/>
    <x v="170"/>
    <x v="170"/>
    <x v="0"/>
    <s v="United States"/>
    <x v="20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s v="Chuck Magee"/>
    <s v="No"/>
    <s v="2018 / 05"/>
  </r>
  <r>
    <n v="2185"/>
    <x v="1065"/>
    <x v="681"/>
    <d v="2018-05-11T00:00:00"/>
    <x v="1"/>
    <x v="170"/>
    <x v="170"/>
    <x v="0"/>
    <s v="United States"/>
    <x v="20"/>
    <s v="New York"/>
    <n v="10009"/>
    <x v="3"/>
    <s v="FUR-FU-10001940"/>
    <x v="0"/>
    <x v="5"/>
    <s v="Staple-based wall hangings"/>
    <n v="63.68"/>
    <n v="8"/>
    <n v="0"/>
    <n v="28.019200000000005"/>
    <s v="Chuck Magee"/>
    <s v="No"/>
    <s v="2018 / 05"/>
  </r>
  <r>
    <n v="2186"/>
    <x v="1066"/>
    <x v="378"/>
    <d v="2019-08-04T00:00:00"/>
    <x v="0"/>
    <x v="96"/>
    <x v="96"/>
    <x v="1"/>
    <s v="United States"/>
    <x v="162"/>
    <s v="California"/>
    <n v="93905"/>
    <x v="1"/>
    <s v="OFF-BI-10002735"/>
    <x v="1"/>
    <x v="8"/>
    <s v="GBC Prestige Therm-A-Bind Covers"/>
    <n v="54.896000000000008"/>
    <n v="2"/>
    <n v="0.2"/>
    <n v="18.5274"/>
    <s v="Anna Andreadi"/>
    <s v="No"/>
    <s v="2019 / 08"/>
  </r>
  <r>
    <n v="2187"/>
    <x v="1067"/>
    <x v="216"/>
    <d v="2018-07-14T00:00:00"/>
    <x v="3"/>
    <x v="584"/>
    <x v="584"/>
    <x v="0"/>
    <s v="United States"/>
    <x v="114"/>
    <s v="Alabama"/>
    <n v="35810"/>
    <x v="0"/>
    <s v="TEC-AC-10002345"/>
    <x v="2"/>
    <x v="11"/>
    <s v="HP Standard 104 key PS/2 Keyboard"/>
    <n v="29"/>
    <n v="2"/>
    <n v="0"/>
    <n v="7.25"/>
    <s v="Cassandra Brandow"/>
    <s v="No"/>
    <s v="2018 / 07"/>
  </r>
  <r>
    <n v="2188"/>
    <x v="1068"/>
    <x v="682"/>
    <d v="2019-08-15T00:00:00"/>
    <x v="1"/>
    <x v="582"/>
    <x v="582"/>
    <x v="0"/>
    <s v="United States"/>
    <x v="38"/>
    <s v="Indiana"/>
    <n v="47201"/>
    <x v="2"/>
    <s v="OFF-EN-10003134"/>
    <x v="1"/>
    <x v="12"/>
    <s v="Staple envelope"/>
    <n v="70.08"/>
    <n v="6"/>
    <n v="0"/>
    <n v="35.04"/>
    <s v="Kelly Williams"/>
    <s v="No"/>
    <s v="2019 / 08"/>
  </r>
  <r>
    <n v="2189"/>
    <x v="1068"/>
    <x v="682"/>
    <d v="2019-08-15T00:00:00"/>
    <x v="1"/>
    <x v="582"/>
    <x v="582"/>
    <x v="0"/>
    <s v="United States"/>
    <x v="38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s v="Kelly Williams"/>
    <s v="No"/>
    <s v="2019 / 08"/>
  </r>
  <r>
    <n v="2190"/>
    <x v="1068"/>
    <x v="682"/>
    <d v="2019-08-15T00:00:00"/>
    <x v="1"/>
    <x v="582"/>
    <x v="582"/>
    <x v="0"/>
    <s v="United States"/>
    <x v="38"/>
    <s v="Indiana"/>
    <n v="47201"/>
    <x v="2"/>
    <s v="TEC-PH-10003645"/>
    <x v="2"/>
    <x v="7"/>
    <s v="Aastra 57i VoIP phone"/>
    <n v="1454.4900000000002"/>
    <n v="9"/>
    <n v="0"/>
    <n v="378.16740000000004"/>
    <s v="Kelly Williams"/>
    <s v="No"/>
    <s v="2019 / 08"/>
  </r>
  <r>
    <n v="2191"/>
    <x v="1069"/>
    <x v="674"/>
    <d v="2018-06-29T00:00:00"/>
    <x v="1"/>
    <x v="238"/>
    <x v="238"/>
    <x v="0"/>
    <s v="United States"/>
    <x v="1"/>
    <s v="California"/>
    <n v="90049"/>
    <x v="1"/>
    <s v="OFF-AP-10000692"/>
    <x v="1"/>
    <x v="9"/>
    <s v="Fellowes Mighty 8 Compact Surge Protector"/>
    <n v="60.81"/>
    <n v="3"/>
    <n v="0"/>
    <n v="17.026800000000001"/>
    <s v="Anna Andreadi"/>
    <s v="No"/>
    <s v="2018 / 06"/>
  </r>
  <r>
    <n v="2192"/>
    <x v="1070"/>
    <x v="107"/>
    <d v="2018-12-17T00:00:00"/>
    <x v="1"/>
    <x v="275"/>
    <x v="275"/>
    <x v="0"/>
    <s v="United States"/>
    <x v="4"/>
    <s v="Washington"/>
    <n v="98105"/>
    <x v="1"/>
    <s v="OFF-BI-10001718"/>
    <x v="1"/>
    <x v="8"/>
    <s v="GBC DocuBind P50 Personal Binding Machine"/>
    <n v="153.55199999999999"/>
    <n v="3"/>
    <n v="0.2"/>
    <n v="51.823799999999999"/>
    <s v="Anna Andreadi"/>
    <s v="No"/>
    <s v="2018 / 12"/>
  </r>
  <r>
    <n v="2193"/>
    <x v="1070"/>
    <x v="107"/>
    <d v="2018-12-17T00:00:00"/>
    <x v="1"/>
    <x v="275"/>
    <x v="275"/>
    <x v="0"/>
    <s v="United States"/>
    <x v="4"/>
    <s v="Washington"/>
    <n v="98105"/>
    <x v="1"/>
    <s v="OFF-AP-10002082"/>
    <x v="1"/>
    <x v="9"/>
    <s v="Holmes HEPA Air Purifier"/>
    <n v="65.34"/>
    <n v="3"/>
    <n v="0"/>
    <n v="22.869"/>
    <s v="Anna Andreadi"/>
    <s v="No"/>
    <s v="2018 / 12"/>
  </r>
  <r>
    <n v="2194"/>
    <x v="1070"/>
    <x v="107"/>
    <d v="2018-12-17T00:00:00"/>
    <x v="1"/>
    <x v="275"/>
    <x v="275"/>
    <x v="0"/>
    <s v="United States"/>
    <x v="4"/>
    <s v="Washington"/>
    <n v="98105"/>
    <x v="1"/>
    <s v="OFF-PA-10001125"/>
    <x v="1"/>
    <x v="10"/>
    <s v="Xerox 1988"/>
    <n v="123.92"/>
    <n v="4"/>
    <n v="0"/>
    <n v="55.763999999999996"/>
    <s v="Anna Andreadi"/>
    <s v="No"/>
    <s v="2018 / 12"/>
  </r>
  <r>
    <n v="2195"/>
    <x v="1070"/>
    <x v="107"/>
    <d v="2018-12-17T00:00:00"/>
    <x v="1"/>
    <x v="275"/>
    <x v="275"/>
    <x v="0"/>
    <s v="United States"/>
    <x v="4"/>
    <s v="Washington"/>
    <n v="98105"/>
    <x v="1"/>
    <s v="OFF-AP-10000252"/>
    <x v="1"/>
    <x v="9"/>
    <s v="Harmony HEPA Quiet Air Purifiers"/>
    <n v="35.099999999999994"/>
    <n v="3"/>
    <n v="0"/>
    <n v="12.285"/>
    <s v="Anna Andreadi"/>
    <s v="No"/>
    <s v="2018 / 12"/>
  </r>
  <r>
    <n v="2196"/>
    <x v="1070"/>
    <x v="107"/>
    <d v="2018-12-17T00:00:00"/>
    <x v="1"/>
    <x v="275"/>
    <x v="275"/>
    <x v="0"/>
    <s v="United States"/>
    <x v="4"/>
    <s v="Washington"/>
    <n v="98105"/>
    <x v="1"/>
    <s v="TEC-AC-10003038"/>
    <x v="2"/>
    <x v="11"/>
    <s v="Kingston Digital DataTraveler 16GB USB 2.0"/>
    <n v="44.75"/>
    <n v="5"/>
    <n v="0"/>
    <n v="8.5024999999999942"/>
    <s v="Anna Andreadi"/>
    <s v="No"/>
    <s v="2018 / 12"/>
  </r>
  <r>
    <n v="2197"/>
    <x v="1071"/>
    <x v="49"/>
    <d v="2018-12-06T00:00:00"/>
    <x v="1"/>
    <x v="369"/>
    <x v="369"/>
    <x v="0"/>
    <s v="United States"/>
    <x v="289"/>
    <s v="Tennessee"/>
    <n v="37918"/>
    <x v="0"/>
    <s v="OFF-AR-10000940"/>
    <x v="1"/>
    <x v="6"/>
    <s v="Newell 343"/>
    <n v="4.7039999999999997"/>
    <n v="2"/>
    <n v="0.2"/>
    <n v="0.41160000000000019"/>
    <s v="Cassandra Brandow"/>
    <s v="Yes"/>
    <s v="2018 / 12"/>
  </r>
  <r>
    <n v="2198"/>
    <x v="1072"/>
    <x v="683"/>
    <d v="2016-12-04T00:00:00"/>
    <x v="1"/>
    <x v="569"/>
    <x v="569"/>
    <x v="0"/>
    <s v="United States"/>
    <x v="122"/>
    <s v="Alabama"/>
    <n v="36116"/>
    <x v="0"/>
    <s v="OFF-AR-10001954"/>
    <x v="1"/>
    <x v="6"/>
    <s v="Newell 331"/>
    <n v="14.669999999999998"/>
    <n v="3"/>
    <n v="0"/>
    <n v="3.9609000000000001"/>
    <s v="Cassandra Brandow"/>
    <s v="No"/>
    <s v="2016 / 11"/>
  </r>
  <r>
    <n v="2199"/>
    <x v="1073"/>
    <x v="262"/>
    <d v="2017-04-02T00:00:00"/>
    <x v="1"/>
    <x v="237"/>
    <x v="237"/>
    <x v="0"/>
    <s v="United States"/>
    <x v="10"/>
    <s v="Pennsylvania"/>
    <n v="19120"/>
    <x v="3"/>
    <s v="OFF-PA-10003177"/>
    <x v="1"/>
    <x v="10"/>
    <s v="Xerox 1999"/>
    <n v="15.552000000000003"/>
    <n v="3"/>
    <n v="0.2"/>
    <n v="5.4432"/>
    <s v="Chuck Magee"/>
    <s v="No"/>
    <s v="2017 / 03"/>
  </r>
  <r>
    <n v="2200"/>
    <x v="1073"/>
    <x v="262"/>
    <d v="2017-04-02T00:00:00"/>
    <x v="1"/>
    <x v="237"/>
    <x v="237"/>
    <x v="0"/>
    <s v="United States"/>
    <x v="10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s v="Chuck Magee"/>
    <s v="No"/>
    <s v="2017 / 03"/>
  </r>
  <r>
    <n v="2201"/>
    <x v="1074"/>
    <x v="106"/>
    <d v="2016-06-06T00:00:00"/>
    <x v="1"/>
    <x v="299"/>
    <x v="299"/>
    <x v="0"/>
    <s v="United States"/>
    <x v="290"/>
    <s v="Arkansas"/>
    <n v="72209"/>
    <x v="0"/>
    <s v="FUR-FU-10001935"/>
    <x v="0"/>
    <x v="5"/>
    <s v="3M Hangers With Command Adhesive"/>
    <n v="22.200000000000003"/>
    <n v="6"/>
    <n v="0"/>
    <n v="9.1020000000000021"/>
    <s v="Cassandra Brandow"/>
    <s v="No"/>
    <s v="2016 / 06"/>
  </r>
  <r>
    <n v="2202"/>
    <x v="1074"/>
    <x v="106"/>
    <d v="2016-06-06T00:00:00"/>
    <x v="1"/>
    <x v="299"/>
    <x v="299"/>
    <x v="0"/>
    <s v="United States"/>
    <x v="290"/>
    <s v="Arkansas"/>
    <n v="72209"/>
    <x v="0"/>
    <s v="TEC-PH-10002563"/>
    <x v="2"/>
    <x v="7"/>
    <s v="Adtran 1202752G1"/>
    <n v="881.93"/>
    <n v="7"/>
    <n v="0"/>
    <n v="229.30180000000001"/>
    <s v="Cassandra Brandow"/>
    <s v="No"/>
    <s v="2016 / 06"/>
  </r>
  <r>
    <n v="2203"/>
    <x v="1075"/>
    <x v="684"/>
    <d v="2017-09-12T00:00:00"/>
    <x v="1"/>
    <x v="457"/>
    <x v="457"/>
    <x v="2"/>
    <s v="United States"/>
    <x v="4"/>
    <s v="Washington"/>
    <n v="98103"/>
    <x v="1"/>
    <s v="OFF-BI-10002160"/>
    <x v="1"/>
    <x v="8"/>
    <s v="Acco Hanging Data Binders"/>
    <n v="6.0960000000000001"/>
    <n v="2"/>
    <n v="0.2"/>
    <n v="2.1335999999999999"/>
    <s v="Anna Andreadi"/>
    <s v="No"/>
    <s v="2017 / 09"/>
  </r>
  <r>
    <n v="2204"/>
    <x v="1075"/>
    <x v="684"/>
    <d v="2017-09-12T00:00:00"/>
    <x v="1"/>
    <x v="457"/>
    <x v="457"/>
    <x v="2"/>
    <s v="United States"/>
    <x v="4"/>
    <s v="Washington"/>
    <n v="98103"/>
    <x v="1"/>
    <s v="FUR-FU-10004748"/>
    <x v="0"/>
    <x v="5"/>
    <s v="Howard Miller 16&quot; Diameter Gallery Wall Clock"/>
    <n v="191.82"/>
    <n v="3"/>
    <n v="0"/>
    <n v="74.809799999999996"/>
    <s v="Anna Andreadi"/>
    <s v="No"/>
    <s v="2017 / 09"/>
  </r>
  <r>
    <n v="2205"/>
    <x v="1076"/>
    <x v="685"/>
    <d v="2017-07-05T00:00:00"/>
    <x v="1"/>
    <x v="56"/>
    <x v="56"/>
    <x v="0"/>
    <s v="United States"/>
    <x v="152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s v="Chuck Magee"/>
    <s v="No"/>
    <s v="2017 / 06"/>
  </r>
  <r>
    <n v="2206"/>
    <x v="1077"/>
    <x v="545"/>
    <d v="2018-09-12T00:00:00"/>
    <x v="0"/>
    <x v="344"/>
    <x v="344"/>
    <x v="2"/>
    <s v="United States"/>
    <x v="39"/>
    <s v="Tennessee"/>
    <n v="37620"/>
    <x v="0"/>
    <s v="OFF-AR-10000538"/>
    <x v="1"/>
    <x v="6"/>
    <s v="Boston Model 1800 Electric Pencil Sharpener, Gray"/>
    <n v="67.56"/>
    <n v="3"/>
    <n v="0.2"/>
    <n v="8.4449999999999896"/>
    <s v="Cassandra Brandow"/>
    <s v="No"/>
    <s v="2018 / 09"/>
  </r>
  <r>
    <n v="2207"/>
    <x v="1078"/>
    <x v="686"/>
    <d v="2016-07-20T00:00:00"/>
    <x v="1"/>
    <x v="585"/>
    <x v="585"/>
    <x v="2"/>
    <s v="United States"/>
    <x v="34"/>
    <s v="Illinois"/>
    <n v="60505"/>
    <x v="2"/>
    <s v="OFF-BI-10001098"/>
    <x v="1"/>
    <x v="8"/>
    <s v="Acco D-Ring Binder w/DublLock"/>
    <n v="29.931999999999992"/>
    <n v="7"/>
    <n v="0.8"/>
    <n v="-46.394600000000011"/>
    <s v="Kelly Williams"/>
    <s v="No"/>
    <s v="2016 / 07"/>
  </r>
  <r>
    <n v="2208"/>
    <x v="1078"/>
    <x v="686"/>
    <d v="2016-07-20T00:00:00"/>
    <x v="1"/>
    <x v="585"/>
    <x v="585"/>
    <x v="2"/>
    <s v="United States"/>
    <x v="34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s v="No"/>
    <s v="2016 / 07"/>
  </r>
  <r>
    <n v="2209"/>
    <x v="1079"/>
    <x v="421"/>
    <d v="2017-08-26T00:00:00"/>
    <x v="1"/>
    <x v="42"/>
    <x v="42"/>
    <x v="2"/>
    <s v="United States"/>
    <x v="20"/>
    <s v="New York"/>
    <n v="10009"/>
    <x v="3"/>
    <s v="OFF-AR-10000390"/>
    <x v="1"/>
    <x v="6"/>
    <s v="Newell Chalk Holder"/>
    <n v="16.52"/>
    <n v="4"/>
    <n v="0"/>
    <n v="7.5991999999999997"/>
    <s v="Chuck Magee"/>
    <s v="No"/>
    <s v="2017 / 08"/>
  </r>
  <r>
    <n v="2210"/>
    <x v="1080"/>
    <x v="687"/>
    <d v="2016-11-16T00:00:00"/>
    <x v="0"/>
    <x v="586"/>
    <x v="586"/>
    <x v="0"/>
    <s v="United States"/>
    <x v="54"/>
    <s v="Connecticut"/>
    <n v="6824"/>
    <x v="3"/>
    <s v="TEC-PH-10001079"/>
    <x v="2"/>
    <x v="7"/>
    <s v="Polycom SoundPoint Pro SE-225 Corded phone"/>
    <n v="832.93"/>
    <n v="7"/>
    <n v="0"/>
    <n v="233.22039999999998"/>
    <s v="Chuck Magee"/>
    <s v="No"/>
    <s v="2016 / 11"/>
  </r>
  <r>
    <n v="2211"/>
    <x v="1080"/>
    <x v="687"/>
    <d v="2016-11-16T00:00:00"/>
    <x v="0"/>
    <x v="586"/>
    <x v="586"/>
    <x v="0"/>
    <s v="United States"/>
    <x v="54"/>
    <s v="Connecticut"/>
    <n v="6824"/>
    <x v="3"/>
    <s v="OFF-BI-10003460"/>
    <x v="1"/>
    <x v="8"/>
    <s v="Acco 3-Hole Punch"/>
    <n v="43.8"/>
    <n v="10"/>
    <n v="0"/>
    <n v="21.023999999999997"/>
    <s v="Chuck Magee"/>
    <s v="No"/>
    <s v="2016 / 11"/>
  </r>
  <r>
    <n v="2212"/>
    <x v="1081"/>
    <x v="581"/>
    <d v="2018-11-30T00:00:00"/>
    <x v="2"/>
    <x v="146"/>
    <x v="146"/>
    <x v="1"/>
    <s v="United States"/>
    <x v="291"/>
    <s v="Michigan"/>
    <n v="48146"/>
    <x v="2"/>
    <s v="OFF-AP-10003842"/>
    <x v="1"/>
    <x v="9"/>
    <s v="Euro-Pro Shark Turbo Vacuum"/>
    <n v="167.292"/>
    <n v="6"/>
    <n v="0.1"/>
    <n v="29.7408"/>
    <s v="Kelly Williams"/>
    <s v="No"/>
    <s v="2018 / 11"/>
  </r>
  <r>
    <n v="2213"/>
    <x v="1082"/>
    <x v="610"/>
    <d v="2019-11-25T00:00:00"/>
    <x v="1"/>
    <x v="349"/>
    <x v="349"/>
    <x v="0"/>
    <s v="United States"/>
    <x v="20"/>
    <s v="New York"/>
    <n v="10035"/>
    <x v="3"/>
    <s v="FUR-FU-10003535"/>
    <x v="0"/>
    <x v="5"/>
    <s v="Howard Miller Distant Time Traveler Alarm Clock"/>
    <n v="27.42"/>
    <n v="1"/>
    <n v="0"/>
    <n v="11.2422"/>
    <s v="Chuck Magee"/>
    <s v="No"/>
    <s v="2019 / 11"/>
  </r>
  <r>
    <n v="2214"/>
    <x v="1083"/>
    <x v="172"/>
    <d v="2019-10-02T00:00:00"/>
    <x v="2"/>
    <x v="515"/>
    <x v="515"/>
    <x v="0"/>
    <s v="United States"/>
    <x v="49"/>
    <s v="California"/>
    <n v="95123"/>
    <x v="1"/>
    <s v="OFF-BI-10002012"/>
    <x v="1"/>
    <x v="8"/>
    <s v="Wilson Jones Easy Flow II Sheet Lifters"/>
    <n v="1.4400000000000002"/>
    <n v="1"/>
    <n v="0.2"/>
    <n v="0.504"/>
    <s v="Anna Andreadi"/>
    <s v="No"/>
    <s v="2019 / 10"/>
  </r>
  <r>
    <n v="2215"/>
    <x v="1083"/>
    <x v="172"/>
    <d v="2019-10-02T00:00:00"/>
    <x v="2"/>
    <x v="515"/>
    <x v="515"/>
    <x v="0"/>
    <s v="United States"/>
    <x v="49"/>
    <s v="California"/>
    <n v="95123"/>
    <x v="1"/>
    <s v="OFF-BI-10001922"/>
    <x v="1"/>
    <x v="8"/>
    <s v="Storex Dura Pro Binders"/>
    <n v="61.77600000000001"/>
    <n v="13"/>
    <n v="0.2"/>
    <n v="20.849399999999996"/>
    <s v="Anna Andreadi"/>
    <s v="No"/>
    <s v="2019 / 10"/>
  </r>
  <r>
    <n v="2216"/>
    <x v="1083"/>
    <x v="172"/>
    <d v="2019-10-02T00:00:00"/>
    <x v="2"/>
    <x v="515"/>
    <x v="515"/>
    <x v="0"/>
    <s v="United States"/>
    <x v="49"/>
    <s v="California"/>
    <n v="95123"/>
    <x v="1"/>
    <s v="OFF-AP-10000576"/>
    <x v="1"/>
    <x v="9"/>
    <s v="Belkin 325VA UPS Surge Protector, 6'"/>
    <n v="241.96"/>
    <n v="2"/>
    <n v="0"/>
    <n v="60.490000000000009"/>
    <s v="Anna Andreadi"/>
    <s v="No"/>
    <s v="2019 / 10"/>
  </r>
  <r>
    <n v="2217"/>
    <x v="1083"/>
    <x v="172"/>
    <d v="2019-10-02T00:00:00"/>
    <x v="2"/>
    <x v="515"/>
    <x v="515"/>
    <x v="0"/>
    <s v="United States"/>
    <x v="49"/>
    <s v="California"/>
    <n v="95123"/>
    <x v="1"/>
    <s v="FUR-CH-10000553"/>
    <x v="0"/>
    <x v="1"/>
    <s v="Metal Folding Chairs, Beige, 4/Carton"/>
    <n v="108.608"/>
    <n v="4"/>
    <n v="0.2"/>
    <n v="9.5031999999999925"/>
    <s v="Anna Andreadi"/>
    <s v="No"/>
    <s v="2019 / 10"/>
  </r>
  <r>
    <n v="2218"/>
    <x v="1084"/>
    <x v="59"/>
    <d v="2016-09-25T00:00:00"/>
    <x v="1"/>
    <x v="587"/>
    <x v="587"/>
    <x v="1"/>
    <s v="United States"/>
    <x v="108"/>
    <s v="Florida"/>
    <n v="32216"/>
    <x v="0"/>
    <s v="OFF-AR-10003469"/>
    <x v="1"/>
    <x v="6"/>
    <s v="Nontoxic Chalk"/>
    <n v="2.8160000000000003"/>
    <n v="2"/>
    <n v="0.2"/>
    <n v="0.98559999999999992"/>
    <s v="Cassandra Brandow"/>
    <s v="No"/>
    <s v="2016 / 09"/>
  </r>
  <r>
    <n v="2219"/>
    <x v="1085"/>
    <x v="688"/>
    <d v="2019-08-01T00:00:00"/>
    <x v="1"/>
    <x v="588"/>
    <x v="588"/>
    <x v="1"/>
    <s v="United States"/>
    <x v="8"/>
    <s v="California"/>
    <n v="94110"/>
    <x v="1"/>
    <s v="OFF-BI-10000145"/>
    <x v="1"/>
    <x v="8"/>
    <s v="Zipper Ring Binder Pockets"/>
    <n v="9.9840000000000018"/>
    <n v="4"/>
    <n v="0.2"/>
    <n v="3.6191999999999993"/>
    <s v="Anna Andreadi"/>
    <s v="No"/>
    <s v="2019 / 07"/>
  </r>
  <r>
    <n v="2220"/>
    <x v="1085"/>
    <x v="688"/>
    <d v="2019-08-01T00:00:00"/>
    <x v="1"/>
    <x v="588"/>
    <x v="588"/>
    <x v="1"/>
    <s v="United States"/>
    <x v="8"/>
    <s v="California"/>
    <n v="94110"/>
    <x v="1"/>
    <s v="OFF-ST-10001580"/>
    <x v="1"/>
    <x v="4"/>
    <s v="Super Decoflex Portable Personal File"/>
    <n v="14.98"/>
    <n v="1"/>
    <n v="0"/>
    <n v="4.1943999999999999"/>
    <s v="Anna Andreadi"/>
    <s v="No"/>
    <s v="2019 / 07"/>
  </r>
  <r>
    <n v="2221"/>
    <x v="1085"/>
    <x v="688"/>
    <d v="2019-08-01T00:00:00"/>
    <x v="1"/>
    <x v="588"/>
    <x v="588"/>
    <x v="1"/>
    <s v="United States"/>
    <x v="8"/>
    <s v="California"/>
    <n v="94110"/>
    <x v="1"/>
    <s v="TEC-PH-10001817"/>
    <x v="2"/>
    <x v="7"/>
    <s v="Wilson Electronics DB Pro Signal Booster"/>
    <n v="1145.6000000000001"/>
    <n v="4"/>
    <n v="0.2"/>
    <n v="100.24000000000007"/>
    <s v="Anna Andreadi"/>
    <s v="No"/>
    <s v="2019 / 07"/>
  </r>
  <r>
    <n v="2222"/>
    <x v="1086"/>
    <x v="401"/>
    <d v="2017-12-06T00:00:00"/>
    <x v="3"/>
    <x v="589"/>
    <x v="589"/>
    <x v="0"/>
    <s v="United States"/>
    <x v="292"/>
    <s v="Ohio"/>
    <n v="43302"/>
    <x v="3"/>
    <s v="TEC-PH-10001578"/>
    <x v="2"/>
    <x v="7"/>
    <s v="Polycom SoundStation2 EX Conference phone"/>
    <n v="485.93999999999994"/>
    <n v="2"/>
    <n v="0.4"/>
    <n v="-89.089000000000055"/>
    <s v="Chuck Magee"/>
    <s v="No"/>
    <s v="2017 / 12"/>
  </r>
  <r>
    <n v="2223"/>
    <x v="1086"/>
    <x v="401"/>
    <d v="2017-12-06T00:00:00"/>
    <x v="3"/>
    <x v="589"/>
    <x v="589"/>
    <x v="0"/>
    <s v="United States"/>
    <x v="292"/>
    <s v="Ohio"/>
    <n v="43302"/>
    <x v="3"/>
    <s v="OFF-AR-10004078"/>
    <x v="1"/>
    <x v="6"/>
    <s v="Newell 312"/>
    <n v="37.375999999999998"/>
    <n v="8"/>
    <n v="0.2"/>
    <n v="4.6719999999999988"/>
    <s v="Chuck Magee"/>
    <s v="No"/>
    <s v="2017 / 12"/>
  </r>
  <r>
    <n v="2224"/>
    <x v="1086"/>
    <x v="401"/>
    <d v="2017-12-06T00:00:00"/>
    <x v="3"/>
    <x v="589"/>
    <x v="589"/>
    <x v="0"/>
    <s v="United States"/>
    <x v="292"/>
    <s v="Ohio"/>
    <n v="43302"/>
    <x v="3"/>
    <s v="FUR-CH-10004860"/>
    <x v="0"/>
    <x v="1"/>
    <s v="Global Low Back Tilter Chair"/>
    <n v="70.685999999999993"/>
    <n v="1"/>
    <n v="0.3"/>
    <n v="-24.23520000000001"/>
    <s v="Chuck Magee"/>
    <s v="No"/>
    <s v="2017 / 12"/>
  </r>
  <r>
    <n v="2225"/>
    <x v="1087"/>
    <x v="689"/>
    <d v="2019-08-05T00:00:00"/>
    <x v="1"/>
    <x v="105"/>
    <x v="105"/>
    <x v="1"/>
    <s v="United States"/>
    <x v="10"/>
    <s v="Pennsylvania"/>
    <n v="19134"/>
    <x v="3"/>
    <s v="OFF-PA-10003790"/>
    <x v="1"/>
    <x v="10"/>
    <s v="Xerox 1991"/>
    <n v="54.816000000000003"/>
    <n v="3"/>
    <n v="0.2"/>
    <n v="17.815199999999997"/>
    <s v="Chuck Magee"/>
    <s v="No"/>
    <s v="2019 / 07"/>
  </r>
  <r>
    <n v="2226"/>
    <x v="1088"/>
    <x v="690"/>
    <d v="2018-03-21T00:00:00"/>
    <x v="0"/>
    <x v="590"/>
    <x v="590"/>
    <x v="0"/>
    <s v="United States"/>
    <x v="293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s v="Anna Andreadi"/>
    <s v="No"/>
    <s v="2018 / 03"/>
  </r>
  <r>
    <n v="2227"/>
    <x v="1089"/>
    <x v="570"/>
    <d v="2019-08-03T00:00:00"/>
    <x v="1"/>
    <x v="156"/>
    <x v="156"/>
    <x v="1"/>
    <s v="United States"/>
    <x v="89"/>
    <s v="Texas"/>
    <n v="78745"/>
    <x v="2"/>
    <s v="OFF-FA-10003059"/>
    <x v="1"/>
    <x v="13"/>
    <s v="Assorted Color Push Pins"/>
    <n v="2.8960000000000004"/>
    <n v="2"/>
    <n v="0.2"/>
    <n v="0.4705999999999998"/>
    <s v="Kelly Williams"/>
    <s v="No"/>
    <s v="2019 / 07"/>
  </r>
  <r>
    <n v="2228"/>
    <x v="1089"/>
    <x v="570"/>
    <d v="2019-08-03T00:00:00"/>
    <x v="1"/>
    <x v="156"/>
    <x v="156"/>
    <x v="1"/>
    <s v="United States"/>
    <x v="89"/>
    <s v="Texas"/>
    <n v="78745"/>
    <x v="2"/>
    <s v="TEC-PH-10002496"/>
    <x v="2"/>
    <x v="7"/>
    <s v="Cisco SPA301"/>
    <n v="124.79200000000002"/>
    <n v="1"/>
    <n v="0.2"/>
    <n v="15.598999999999993"/>
    <s v="Kelly Williams"/>
    <s v="No"/>
    <s v="2019 / 07"/>
  </r>
  <r>
    <n v="2229"/>
    <x v="1090"/>
    <x v="393"/>
    <d v="2018-10-05T00:00:00"/>
    <x v="1"/>
    <x v="411"/>
    <x v="411"/>
    <x v="0"/>
    <s v="United States"/>
    <x v="20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s v="Chuck Magee"/>
    <s v="No"/>
    <s v="2018 / 10"/>
  </r>
  <r>
    <n v="2230"/>
    <x v="1091"/>
    <x v="691"/>
    <d v="2016-04-05T00:00:00"/>
    <x v="1"/>
    <x v="397"/>
    <x v="397"/>
    <x v="0"/>
    <s v="United States"/>
    <x v="8"/>
    <s v="California"/>
    <n v="94122"/>
    <x v="1"/>
    <s v="OFF-BI-10004390"/>
    <x v="1"/>
    <x v="8"/>
    <s v="GBC DocuBind 200 Manual Binding Machine"/>
    <n v="673.5680000000001"/>
    <n v="2"/>
    <n v="0.2"/>
    <n v="252.58799999999999"/>
    <s v="Anna Andreadi"/>
    <s v="No"/>
    <s v="2016 / 03"/>
  </r>
  <r>
    <n v="2231"/>
    <x v="1091"/>
    <x v="691"/>
    <d v="2016-04-05T00:00:00"/>
    <x v="1"/>
    <x v="397"/>
    <x v="397"/>
    <x v="0"/>
    <s v="United States"/>
    <x v="8"/>
    <s v="California"/>
    <n v="94122"/>
    <x v="1"/>
    <s v="OFF-AP-10002765"/>
    <x v="1"/>
    <x v="9"/>
    <s v="Fellowes Advanced Computer Series Surge Protectors"/>
    <n v="52.98"/>
    <n v="2"/>
    <n v="0"/>
    <n v="14.834400000000002"/>
    <s v="Anna Andreadi"/>
    <s v="No"/>
    <s v="2016 / 03"/>
  </r>
  <r>
    <n v="2232"/>
    <x v="1092"/>
    <x v="335"/>
    <d v="2019-07-01T00:00:00"/>
    <x v="1"/>
    <x v="591"/>
    <x v="591"/>
    <x v="0"/>
    <s v="United States"/>
    <x v="189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s v="Kelly Williams"/>
    <s v="No"/>
    <s v="2019 / 06"/>
  </r>
  <r>
    <n v="2233"/>
    <x v="1093"/>
    <x v="362"/>
    <d v="2019-07-14T00:00:00"/>
    <x v="1"/>
    <x v="581"/>
    <x v="581"/>
    <x v="0"/>
    <s v="United States"/>
    <x v="22"/>
    <s v="Illinois"/>
    <n v="60610"/>
    <x v="2"/>
    <s v="OFF-ST-10003692"/>
    <x v="1"/>
    <x v="4"/>
    <s v="Recycled Steel Personal File for Hanging File Folders"/>
    <n v="228.92"/>
    <n v="5"/>
    <n v="0.2"/>
    <n v="14.307499999999997"/>
    <s v="Kelly Williams"/>
    <s v="No"/>
    <s v="2019 / 07"/>
  </r>
  <r>
    <n v="2234"/>
    <x v="1094"/>
    <x v="639"/>
    <d v="2017-12-16T00:00:00"/>
    <x v="0"/>
    <x v="264"/>
    <x v="264"/>
    <x v="0"/>
    <s v="United States"/>
    <x v="32"/>
    <s v="Oregon"/>
    <n v="97206"/>
    <x v="1"/>
    <s v="TEC-PH-10001051"/>
    <x v="2"/>
    <x v="7"/>
    <s v="HTC One"/>
    <n v="319.96800000000002"/>
    <n v="4"/>
    <n v="0.2"/>
    <n v="35.996399999999952"/>
    <s v="Anna Andreadi"/>
    <s v="No"/>
    <s v="2017 / 12"/>
  </r>
  <r>
    <n v="2235"/>
    <x v="1095"/>
    <x v="256"/>
    <d v="2019-12-10T00:00:00"/>
    <x v="1"/>
    <x v="425"/>
    <x v="425"/>
    <x v="1"/>
    <s v="United States"/>
    <x v="140"/>
    <s v="Vermont"/>
    <m/>
    <x v="3"/>
    <s v="TEC-AC-10001013"/>
    <x v="2"/>
    <x v="11"/>
    <s v="Logitech ClearChat Comfort/USB Headset H390"/>
    <n v="205.03"/>
    <n v="7"/>
    <n v="0"/>
    <n v="67.659899999999979"/>
    <s v="Chuck Magee"/>
    <s v="No"/>
    <s v="2019 / 12"/>
  </r>
  <r>
    <n v="2236"/>
    <x v="1096"/>
    <x v="426"/>
    <d v="2017-09-17T00:00:00"/>
    <x v="0"/>
    <x v="564"/>
    <x v="564"/>
    <x v="0"/>
    <s v="United States"/>
    <x v="245"/>
    <s v="Indiana"/>
    <n v="46203"/>
    <x v="2"/>
    <s v="OFF-ST-10000025"/>
    <x v="1"/>
    <x v="4"/>
    <s v="Fellowes Stor/Drawer Steel Plus Storage Drawers"/>
    <n v="190.86"/>
    <n v="2"/>
    <n v="0"/>
    <n v="11.451599999999985"/>
    <s v="Kelly Williams"/>
    <s v="No"/>
    <s v="2017 / 09"/>
  </r>
  <r>
    <n v="2237"/>
    <x v="1096"/>
    <x v="426"/>
    <d v="2017-09-17T00:00:00"/>
    <x v="0"/>
    <x v="564"/>
    <x v="564"/>
    <x v="0"/>
    <s v="United States"/>
    <x v="245"/>
    <s v="Indiana"/>
    <n v="46203"/>
    <x v="2"/>
    <s v="OFF-AR-10000817"/>
    <x v="1"/>
    <x v="6"/>
    <s v="Manco Dry-Lighter Erasable Highlighter"/>
    <n v="24.32"/>
    <n v="8"/>
    <n v="0"/>
    <n v="8.2687999999999988"/>
    <s v="Kelly Williams"/>
    <s v="No"/>
    <s v="2017 / 09"/>
  </r>
  <r>
    <n v="2238"/>
    <x v="1097"/>
    <x v="692"/>
    <d v="2018-07-21T00:00:00"/>
    <x v="1"/>
    <x v="563"/>
    <x v="563"/>
    <x v="2"/>
    <s v="United States"/>
    <x v="212"/>
    <s v="Utah"/>
    <n v="84604"/>
    <x v="1"/>
    <s v="OFF-SU-10000952"/>
    <x v="1"/>
    <x v="14"/>
    <s v="Fiskars Home &amp; Office Scissors"/>
    <n v="44.400000000000006"/>
    <n v="5"/>
    <n v="0"/>
    <n v="12.432000000000002"/>
    <s v="Anna Andreadi"/>
    <s v="No"/>
    <s v="2018 / 07"/>
  </r>
  <r>
    <n v="2239"/>
    <x v="1098"/>
    <x v="693"/>
    <d v="2019-04-26T00:00:00"/>
    <x v="1"/>
    <x v="319"/>
    <x v="319"/>
    <x v="2"/>
    <s v="United States"/>
    <x v="22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s v="Kelly Williams"/>
    <s v="No"/>
    <s v="2019 / 04"/>
  </r>
  <r>
    <n v="2240"/>
    <x v="1099"/>
    <x v="625"/>
    <d v="2018-11-17T00:00:00"/>
    <x v="0"/>
    <x v="592"/>
    <x v="592"/>
    <x v="0"/>
    <s v="United States"/>
    <x v="1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s v="Anna Andreadi"/>
    <s v="No"/>
    <s v="2018 / 11"/>
  </r>
  <r>
    <n v="2241"/>
    <x v="1099"/>
    <x v="625"/>
    <d v="2018-11-17T00:00:00"/>
    <x v="0"/>
    <x v="592"/>
    <x v="592"/>
    <x v="0"/>
    <s v="United States"/>
    <x v="1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s v="Anna Andreadi"/>
    <s v="No"/>
    <s v="2018 / 11"/>
  </r>
  <r>
    <n v="2242"/>
    <x v="1100"/>
    <x v="491"/>
    <d v="2018-12-01T00:00:00"/>
    <x v="1"/>
    <x v="564"/>
    <x v="564"/>
    <x v="0"/>
    <s v="United States"/>
    <x v="10"/>
    <s v="Pennsylvania"/>
    <n v="19134"/>
    <x v="3"/>
    <s v="TEC-PH-10004165"/>
    <x v="2"/>
    <x v="7"/>
    <s v="Mitel MiVoice 5330e IP Phone"/>
    <n v="494.98199999999997"/>
    <n v="3"/>
    <n v="0.4"/>
    <n v="-115.49580000000006"/>
    <s v="Chuck Magee"/>
    <s v="No"/>
    <s v="2018 / 11"/>
  </r>
  <r>
    <n v="2243"/>
    <x v="1101"/>
    <x v="610"/>
    <d v="2019-11-25T00:00:00"/>
    <x v="1"/>
    <x v="593"/>
    <x v="593"/>
    <x v="2"/>
    <s v="United States"/>
    <x v="45"/>
    <s v="California"/>
    <n v="91104"/>
    <x v="1"/>
    <s v="OFF-ST-10003442"/>
    <x v="1"/>
    <x v="4"/>
    <s v="Eldon Portable Mobile Manager"/>
    <n v="56.56"/>
    <n v="2"/>
    <n v="0"/>
    <n v="15.2712"/>
    <s v="Anna Andreadi"/>
    <s v="Yes"/>
    <s v="2019 / 11"/>
  </r>
  <r>
    <n v="2244"/>
    <x v="1101"/>
    <x v="610"/>
    <d v="2019-11-25T00:00:00"/>
    <x v="1"/>
    <x v="593"/>
    <x v="593"/>
    <x v="2"/>
    <s v="United States"/>
    <x v="45"/>
    <s v="California"/>
    <n v="91104"/>
    <x v="1"/>
    <s v="OFF-AR-10003856"/>
    <x v="1"/>
    <x v="6"/>
    <s v="Newell 344"/>
    <n v="5.56"/>
    <n v="2"/>
    <n v="0"/>
    <n v="1.4455999999999998"/>
    <s v="Anna Andreadi"/>
    <s v="Yes"/>
    <s v="2019 / 11"/>
  </r>
  <r>
    <n v="2245"/>
    <x v="1101"/>
    <x v="610"/>
    <d v="2019-11-25T00:00:00"/>
    <x v="1"/>
    <x v="593"/>
    <x v="593"/>
    <x v="2"/>
    <s v="United States"/>
    <x v="45"/>
    <s v="California"/>
    <n v="91104"/>
    <x v="1"/>
    <s v="OFF-FA-10004248"/>
    <x v="1"/>
    <x v="13"/>
    <s v="Advantus T-Pin Paper Clips"/>
    <n v="9.02"/>
    <n v="2"/>
    <n v="0"/>
    <n v="3.5178000000000003"/>
    <s v="Anna Andreadi"/>
    <s v="Yes"/>
    <s v="2019 / 11"/>
  </r>
  <r>
    <n v="2246"/>
    <x v="1101"/>
    <x v="610"/>
    <d v="2019-11-25T00:00:00"/>
    <x v="1"/>
    <x v="593"/>
    <x v="593"/>
    <x v="2"/>
    <s v="United States"/>
    <x v="45"/>
    <s v="California"/>
    <n v="91104"/>
    <x v="1"/>
    <s v="OFF-AP-10001492"/>
    <x v="1"/>
    <x v="9"/>
    <s v="Acco Six-Outlet Power Strip, 4' Cord Length"/>
    <n v="8.6199999999999992"/>
    <n v="1"/>
    <n v="0"/>
    <n v="2.2412000000000001"/>
    <s v="Anna Andreadi"/>
    <s v="Yes"/>
    <s v="2019 / 11"/>
  </r>
  <r>
    <n v="2247"/>
    <x v="1101"/>
    <x v="610"/>
    <d v="2019-11-25T00:00:00"/>
    <x v="1"/>
    <x v="593"/>
    <x v="593"/>
    <x v="2"/>
    <s v="United States"/>
    <x v="45"/>
    <s v="California"/>
    <n v="91104"/>
    <x v="1"/>
    <s v="TEC-PH-10004165"/>
    <x v="2"/>
    <x v="7"/>
    <s v="Mitel MiVoice 5330e IP Phone"/>
    <n v="659.97600000000011"/>
    <n v="3"/>
    <n v="0.2"/>
    <n v="49.498199999999969"/>
    <s v="Anna Andreadi"/>
    <s v="Yes"/>
    <s v="2019 / 11"/>
  </r>
  <r>
    <n v="2248"/>
    <x v="1102"/>
    <x v="586"/>
    <d v="2017-02-18T00:00:00"/>
    <x v="0"/>
    <x v="594"/>
    <x v="594"/>
    <x v="0"/>
    <s v="United States"/>
    <x v="1"/>
    <s v="California"/>
    <n v="90004"/>
    <x v="1"/>
    <s v="OFF-PA-10004285"/>
    <x v="1"/>
    <x v="10"/>
    <s v="Xerox 1959"/>
    <n v="13.36"/>
    <n v="2"/>
    <n v="0"/>
    <n v="6.4127999999999998"/>
    <s v="Anna Andreadi"/>
    <s v="Yes"/>
    <s v="2017 / 02"/>
  </r>
  <r>
    <n v="2249"/>
    <x v="1102"/>
    <x v="586"/>
    <d v="2017-02-18T00:00:00"/>
    <x v="0"/>
    <x v="594"/>
    <x v="594"/>
    <x v="0"/>
    <s v="United States"/>
    <x v="1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s v="Yes"/>
    <s v="2017 / 02"/>
  </r>
  <r>
    <n v="2250"/>
    <x v="1102"/>
    <x v="586"/>
    <d v="2017-02-18T00:00:00"/>
    <x v="0"/>
    <x v="594"/>
    <x v="594"/>
    <x v="0"/>
    <s v="United States"/>
    <x v="1"/>
    <s v="California"/>
    <n v="90004"/>
    <x v="1"/>
    <s v="OFF-BI-10000546"/>
    <x v="1"/>
    <x v="8"/>
    <s v="Avery Durable Binders"/>
    <n v="11.52"/>
    <n v="5"/>
    <n v="0.2"/>
    <n v="4.1760000000000002"/>
    <s v="Anna Andreadi"/>
    <s v="Yes"/>
    <s v="2017 / 02"/>
  </r>
  <r>
    <n v="2251"/>
    <x v="1102"/>
    <x v="586"/>
    <d v="2017-02-18T00:00:00"/>
    <x v="0"/>
    <x v="594"/>
    <x v="594"/>
    <x v="0"/>
    <s v="United States"/>
    <x v="1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s v="Anna Andreadi"/>
    <s v="Yes"/>
    <s v="2017 / 02"/>
  </r>
  <r>
    <n v="2252"/>
    <x v="1102"/>
    <x v="586"/>
    <d v="2017-02-18T00:00:00"/>
    <x v="0"/>
    <x v="594"/>
    <x v="594"/>
    <x v="0"/>
    <s v="United States"/>
    <x v="1"/>
    <s v="California"/>
    <n v="90004"/>
    <x v="1"/>
    <s v="OFF-PA-10000477"/>
    <x v="1"/>
    <x v="10"/>
    <s v="Xerox 22"/>
    <n v="19.440000000000001"/>
    <n v="3"/>
    <n v="0"/>
    <n v="9.3312000000000008"/>
    <s v="Anna Andreadi"/>
    <s v="Yes"/>
    <s v="2017 / 02"/>
  </r>
  <r>
    <n v="2253"/>
    <x v="1103"/>
    <x v="173"/>
    <d v="2018-04-17T00:00:00"/>
    <x v="0"/>
    <x v="451"/>
    <x v="451"/>
    <x v="2"/>
    <s v="United States"/>
    <x v="70"/>
    <s v="California"/>
    <n v="92105"/>
    <x v="1"/>
    <s v="OFF-PA-10004327"/>
    <x v="1"/>
    <x v="10"/>
    <s v="Xerox 1911"/>
    <n v="143.69999999999999"/>
    <n v="3"/>
    <n v="0"/>
    <n v="68.975999999999999"/>
    <s v="Anna Andreadi"/>
    <s v="No"/>
    <s v="2018 / 04"/>
  </r>
  <r>
    <n v="2254"/>
    <x v="1104"/>
    <x v="694"/>
    <d v="2017-10-01T00:00:00"/>
    <x v="2"/>
    <x v="428"/>
    <x v="428"/>
    <x v="1"/>
    <s v="United States"/>
    <x v="8"/>
    <s v="California"/>
    <n v="94110"/>
    <x v="1"/>
    <s v="OFF-AP-10000696"/>
    <x v="1"/>
    <x v="9"/>
    <s v="Holmes Odor Grabber"/>
    <n v="43.26"/>
    <n v="3"/>
    <n v="0"/>
    <n v="14.275799999999998"/>
    <s v="Anna Andreadi"/>
    <s v="No"/>
    <s v="2017 / 09"/>
  </r>
  <r>
    <n v="2255"/>
    <x v="1104"/>
    <x v="694"/>
    <d v="2017-10-01T00:00:00"/>
    <x v="2"/>
    <x v="428"/>
    <x v="428"/>
    <x v="1"/>
    <s v="United States"/>
    <x v="8"/>
    <s v="California"/>
    <n v="94110"/>
    <x v="1"/>
    <s v="OFF-AP-10002082"/>
    <x v="1"/>
    <x v="9"/>
    <s v="Holmes HEPA Air Purifier"/>
    <n v="43.56"/>
    <n v="2"/>
    <n v="0"/>
    <n v="15.245999999999999"/>
    <s v="Anna Andreadi"/>
    <s v="No"/>
    <s v="2017 / 09"/>
  </r>
  <r>
    <n v="2256"/>
    <x v="1105"/>
    <x v="42"/>
    <d v="2018-09-22T00:00:00"/>
    <x v="1"/>
    <x v="156"/>
    <x v="156"/>
    <x v="1"/>
    <s v="United States"/>
    <x v="294"/>
    <s v="Maine"/>
    <n v="4401"/>
    <x v="3"/>
    <s v="TEC-PH-10001944"/>
    <x v="2"/>
    <x v="7"/>
    <s v="Wi-Ex zBoost YX540 Cellular Phone Signal Booster"/>
    <n v="437.84999999999997"/>
    <n v="3"/>
    <n v="0"/>
    <n v="131.35499999999996"/>
    <s v="Chuck Magee"/>
    <s v="No"/>
    <s v="2018 / 09"/>
  </r>
  <r>
    <n v="2257"/>
    <x v="1105"/>
    <x v="42"/>
    <d v="2018-09-22T00:00:00"/>
    <x v="1"/>
    <x v="156"/>
    <x v="156"/>
    <x v="1"/>
    <s v="United States"/>
    <x v="294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s v="Chuck Magee"/>
    <s v="No"/>
    <s v="2018 / 09"/>
  </r>
  <r>
    <n v="2258"/>
    <x v="1106"/>
    <x v="114"/>
    <d v="2019-06-19T00:00:00"/>
    <x v="2"/>
    <x v="59"/>
    <x v="59"/>
    <x v="0"/>
    <s v="United States"/>
    <x v="8"/>
    <s v="California"/>
    <n v="94122"/>
    <x v="1"/>
    <s v="FUR-CH-10000015"/>
    <x v="0"/>
    <x v="1"/>
    <s v="Hon Multipurpose Stacking Arm Chairs"/>
    <n v="1212.96"/>
    <n v="7"/>
    <n v="0.2"/>
    <n v="90.97199999999998"/>
    <s v="Anna Andreadi"/>
    <s v="No"/>
    <s v="2019 / 06"/>
  </r>
  <r>
    <n v="2259"/>
    <x v="1106"/>
    <x v="114"/>
    <d v="2019-06-19T00:00:00"/>
    <x v="2"/>
    <x v="59"/>
    <x v="59"/>
    <x v="0"/>
    <s v="United States"/>
    <x v="8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s v="No"/>
    <s v="2019 / 06"/>
  </r>
  <r>
    <n v="2260"/>
    <x v="1107"/>
    <x v="627"/>
    <d v="2017-11-10T00:00:00"/>
    <x v="0"/>
    <x v="595"/>
    <x v="595"/>
    <x v="2"/>
    <s v="United States"/>
    <x v="70"/>
    <s v="California"/>
    <n v="92024"/>
    <x v="1"/>
    <s v="OFF-FA-10002280"/>
    <x v="1"/>
    <x v="13"/>
    <s v="Advantus Plastic Paper Clips"/>
    <n v="5"/>
    <n v="1"/>
    <n v="0"/>
    <n v="2.4"/>
    <s v="Anna Andreadi"/>
    <s v="No"/>
    <s v="2017 / 11"/>
  </r>
  <r>
    <n v="2261"/>
    <x v="1107"/>
    <x v="627"/>
    <d v="2017-11-10T00:00:00"/>
    <x v="0"/>
    <x v="595"/>
    <x v="595"/>
    <x v="2"/>
    <s v="United States"/>
    <x v="70"/>
    <s v="California"/>
    <n v="92024"/>
    <x v="1"/>
    <s v="TEC-AC-10002049"/>
    <x v="2"/>
    <x v="11"/>
    <s v="Logitech G19 Programmable Gaming Keyboard"/>
    <n v="371.96999999999997"/>
    <n v="3"/>
    <n v="0"/>
    <n v="66.954599999999971"/>
    <s v="Anna Andreadi"/>
    <s v="No"/>
    <s v="2017 / 11"/>
  </r>
  <r>
    <n v="2262"/>
    <x v="1108"/>
    <x v="217"/>
    <d v="2017-12-18T00:00:00"/>
    <x v="3"/>
    <x v="596"/>
    <x v="596"/>
    <x v="0"/>
    <s v="United States"/>
    <x v="20"/>
    <s v="New York"/>
    <n v="10035"/>
    <x v="3"/>
    <s v="TEC-AC-10002253"/>
    <x v="2"/>
    <x v="11"/>
    <s v="Imation Bio 8GB USB Flash Drive Imation Corp"/>
    <n v="166.24"/>
    <n v="1"/>
    <n v="0"/>
    <n v="24.936000000000007"/>
    <s v="Chuck Magee"/>
    <s v="No"/>
    <s v="2017 / 12"/>
  </r>
  <r>
    <n v="2263"/>
    <x v="1109"/>
    <x v="695"/>
    <d v="2019-02-09T00:00:00"/>
    <x v="2"/>
    <x v="597"/>
    <x v="597"/>
    <x v="0"/>
    <s v="United States"/>
    <x v="81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s v="Cassandra Brandow"/>
    <s v="No"/>
    <s v="2019 / 02"/>
  </r>
  <r>
    <n v="2264"/>
    <x v="1110"/>
    <x v="696"/>
    <d v="2018-11-16T00:00:00"/>
    <x v="0"/>
    <x v="211"/>
    <x v="211"/>
    <x v="0"/>
    <s v="United States"/>
    <x v="118"/>
    <s v="Georgia"/>
    <n v="30318"/>
    <x v="0"/>
    <s v="TEC-AC-10004145"/>
    <x v="2"/>
    <x v="11"/>
    <s v="Logitech diNovo Edge Keyboard"/>
    <n v="499.98"/>
    <n v="2"/>
    <n v="0"/>
    <n v="114.99540000000002"/>
    <s v="Cassandra Brandow"/>
    <s v="No"/>
    <s v="2018 / 11"/>
  </r>
  <r>
    <n v="2265"/>
    <x v="1110"/>
    <x v="696"/>
    <d v="2018-11-16T00:00:00"/>
    <x v="0"/>
    <x v="211"/>
    <x v="211"/>
    <x v="0"/>
    <s v="United States"/>
    <x v="118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s v="Cassandra Brandow"/>
    <s v="No"/>
    <s v="2018 / 11"/>
  </r>
  <r>
    <n v="2266"/>
    <x v="1110"/>
    <x v="696"/>
    <d v="2018-11-16T00:00:00"/>
    <x v="0"/>
    <x v="211"/>
    <x v="211"/>
    <x v="0"/>
    <s v="United States"/>
    <x v="118"/>
    <s v="Georgia"/>
    <n v="30318"/>
    <x v="0"/>
    <s v="OFF-BI-10004970"/>
    <x v="1"/>
    <x v="8"/>
    <s v="ACCOHIDE 3-Ring Binder, Blue, 1&quot;"/>
    <n v="8.26"/>
    <n v="2"/>
    <n v="0"/>
    <n v="3.8822000000000001"/>
    <s v="Cassandra Brandow"/>
    <s v="No"/>
    <s v="2018 / 11"/>
  </r>
  <r>
    <n v="2267"/>
    <x v="1111"/>
    <x v="386"/>
    <d v="2019-10-12T00:00:00"/>
    <x v="3"/>
    <x v="598"/>
    <x v="598"/>
    <x v="2"/>
    <s v="United States"/>
    <x v="53"/>
    <s v="North Carolina"/>
    <n v="28110"/>
    <x v="0"/>
    <s v="OFF-PA-10003919"/>
    <x v="1"/>
    <x v="10"/>
    <s v="Xerox 1989"/>
    <n v="7.9680000000000009"/>
    <n v="2"/>
    <n v="0.2"/>
    <n v="2.6892000000000005"/>
    <s v="Cassandra Brandow"/>
    <s v="No"/>
    <s v="2019 / 10"/>
  </r>
  <r>
    <n v="2268"/>
    <x v="1112"/>
    <x v="697"/>
    <d v="2019-09-17T00:00:00"/>
    <x v="3"/>
    <x v="599"/>
    <x v="599"/>
    <x v="0"/>
    <s v="United States"/>
    <x v="4"/>
    <s v="Washington"/>
    <n v="98115"/>
    <x v="1"/>
    <s v="OFF-PA-10002001"/>
    <x v="1"/>
    <x v="10"/>
    <s v="Xerox 1984"/>
    <n v="12.96"/>
    <n v="2"/>
    <n v="0"/>
    <n v="6.3504000000000005"/>
    <s v="Anna Andreadi"/>
    <s v="No"/>
    <s v="2019 / 09"/>
  </r>
  <r>
    <n v="2269"/>
    <x v="1113"/>
    <x v="698"/>
    <d v="2019-12-26T00:00:00"/>
    <x v="1"/>
    <x v="158"/>
    <x v="158"/>
    <x v="1"/>
    <s v="United States"/>
    <x v="30"/>
    <s v="New York"/>
    <n v="14609"/>
    <x v="3"/>
    <s v="OFF-PA-10002787"/>
    <x v="1"/>
    <x v="10"/>
    <s v="Xerox 227"/>
    <n v="6.48"/>
    <n v="1"/>
    <n v="0"/>
    <n v="3.1104000000000003"/>
    <s v="Chuck Magee"/>
    <s v="No"/>
    <s v="2019 / 12"/>
  </r>
  <r>
    <n v="2270"/>
    <x v="1113"/>
    <x v="698"/>
    <d v="2019-12-26T00:00:00"/>
    <x v="1"/>
    <x v="158"/>
    <x v="158"/>
    <x v="1"/>
    <s v="United States"/>
    <x v="30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s v="Chuck Magee"/>
    <s v="No"/>
    <s v="2019 / 12"/>
  </r>
  <r>
    <n v="2271"/>
    <x v="1114"/>
    <x v="574"/>
    <d v="2019-12-07T00:00:00"/>
    <x v="1"/>
    <x v="149"/>
    <x v="149"/>
    <x v="1"/>
    <s v="United States"/>
    <x v="100"/>
    <s v="Florida"/>
    <n v="33180"/>
    <x v="0"/>
    <s v="OFF-AR-10004344"/>
    <x v="1"/>
    <x v="6"/>
    <s v="Bulldog Vacuum Base Pencil Sharpener"/>
    <n v="47.96"/>
    <n v="5"/>
    <n v="0.2"/>
    <n v="4.196499999999995"/>
    <s v="Cassandra Brandow"/>
    <s v="No"/>
    <s v="2019 / 12"/>
  </r>
  <r>
    <n v="2272"/>
    <x v="1115"/>
    <x v="481"/>
    <d v="2017-09-27T00:00:00"/>
    <x v="1"/>
    <x v="79"/>
    <x v="79"/>
    <x v="0"/>
    <s v="United States"/>
    <x v="4"/>
    <s v="Washington"/>
    <n v="98105"/>
    <x v="1"/>
    <s v="OFF-ST-10003123"/>
    <x v="1"/>
    <x v="4"/>
    <s v="Fellowes Bases and Tops For Staxonsteel/High-Stak Systems"/>
    <n v="199.74"/>
    <n v="6"/>
    <n v="0"/>
    <n v="47.937599999999996"/>
    <s v="Anna Andreadi"/>
    <s v="No"/>
    <s v="2017 / 09"/>
  </r>
  <r>
    <n v="2273"/>
    <x v="1116"/>
    <x v="699"/>
    <d v="2017-03-11T00:00:00"/>
    <x v="1"/>
    <x v="139"/>
    <x v="139"/>
    <x v="0"/>
    <s v="United States"/>
    <x v="8"/>
    <s v="California"/>
    <n v="94122"/>
    <x v="1"/>
    <s v="FUR-FU-10000308"/>
    <x v="0"/>
    <x v="5"/>
    <s v="Deflect-o Glass Clear Studded Chair Mats"/>
    <n v="435.26"/>
    <n v="7"/>
    <n v="0"/>
    <n v="95.757200000000012"/>
    <s v="Anna Andreadi"/>
    <s v="No"/>
    <s v="2017 / 03"/>
  </r>
  <r>
    <n v="2274"/>
    <x v="1116"/>
    <x v="699"/>
    <d v="2017-03-11T00:00:00"/>
    <x v="1"/>
    <x v="139"/>
    <x v="139"/>
    <x v="0"/>
    <s v="United States"/>
    <x v="8"/>
    <s v="California"/>
    <n v="94122"/>
    <x v="1"/>
    <s v="TEC-CO-10003763"/>
    <x v="2"/>
    <x v="16"/>
    <s v="Canon PC1060 Personal Laser Copier"/>
    <n v="1119.9840000000002"/>
    <n v="2"/>
    <n v="0.2"/>
    <n v="377.99459999999993"/>
    <s v="Anna Andreadi"/>
    <s v="No"/>
    <s v="2017 / 03"/>
  </r>
  <r>
    <n v="2275"/>
    <x v="1117"/>
    <x v="462"/>
    <d v="2016-10-08T00:00:00"/>
    <x v="0"/>
    <x v="153"/>
    <x v="153"/>
    <x v="1"/>
    <s v="United States"/>
    <x v="1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s v="Anna Andreadi"/>
    <s v="No"/>
    <s v="2016 / 10"/>
  </r>
  <r>
    <n v="2276"/>
    <x v="1117"/>
    <x v="462"/>
    <d v="2016-10-08T00:00:00"/>
    <x v="0"/>
    <x v="153"/>
    <x v="153"/>
    <x v="1"/>
    <s v="United States"/>
    <x v="1"/>
    <s v="California"/>
    <n v="90036"/>
    <x v="1"/>
    <s v="FUR-CH-10002774"/>
    <x v="0"/>
    <x v="1"/>
    <s v="Global Deluxe Stacking Chair, Gray"/>
    <n v="122.352"/>
    <n v="3"/>
    <n v="0.2"/>
    <n v="13.764599999999994"/>
    <s v="Anna Andreadi"/>
    <s v="No"/>
    <s v="2016 / 10"/>
  </r>
  <r>
    <n v="2277"/>
    <x v="1118"/>
    <x v="700"/>
    <d v="2016-07-01T00:00:00"/>
    <x v="1"/>
    <x v="215"/>
    <x v="215"/>
    <x v="0"/>
    <s v="United States"/>
    <x v="295"/>
    <s v="Mississippi"/>
    <n v="38671"/>
    <x v="0"/>
    <s v="OFF-ST-10004337"/>
    <x v="1"/>
    <x v="4"/>
    <s v="SAFCO Commercial Wire Shelving, 72h"/>
    <n v="306.2"/>
    <n v="5"/>
    <n v="0"/>
    <n v="0"/>
    <s v="Cassandra Brandow"/>
    <s v="No"/>
    <s v="2016 / 06"/>
  </r>
  <r>
    <n v="2278"/>
    <x v="1118"/>
    <x v="700"/>
    <d v="2016-07-01T00:00:00"/>
    <x v="1"/>
    <x v="215"/>
    <x v="215"/>
    <x v="0"/>
    <s v="United States"/>
    <x v="295"/>
    <s v="Mississippi"/>
    <n v="38671"/>
    <x v="0"/>
    <s v="FUR-TA-10001039"/>
    <x v="0"/>
    <x v="3"/>
    <s v="KI Adjustable-Height Table"/>
    <n v="85.98"/>
    <n v="1"/>
    <n v="0"/>
    <n v="22.354800000000004"/>
    <s v="Cassandra Brandow"/>
    <s v="No"/>
    <s v="2016 / 06"/>
  </r>
  <r>
    <n v="2279"/>
    <x v="1118"/>
    <x v="700"/>
    <d v="2016-07-01T00:00:00"/>
    <x v="1"/>
    <x v="215"/>
    <x v="215"/>
    <x v="0"/>
    <s v="United States"/>
    <x v="295"/>
    <s v="Mississippi"/>
    <n v="38671"/>
    <x v="0"/>
    <s v="TEC-AC-10000109"/>
    <x v="2"/>
    <x v="11"/>
    <s v="Sony Micro Vault Click 16 GB USB 2.0 Flash Drive"/>
    <n v="223.96"/>
    <n v="4"/>
    <n v="0"/>
    <n v="53.750400000000013"/>
    <s v="Cassandra Brandow"/>
    <s v="No"/>
    <s v="2016 / 06"/>
  </r>
  <r>
    <n v="2280"/>
    <x v="1119"/>
    <x v="505"/>
    <d v="2019-11-02T00:00:00"/>
    <x v="2"/>
    <x v="600"/>
    <x v="600"/>
    <x v="0"/>
    <s v="United States"/>
    <x v="4"/>
    <s v="Washington"/>
    <n v="98115"/>
    <x v="1"/>
    <s v="FUR-CH-10003833"/>
    <x v="0"/>
    <x v="1"/>
    <s v="Novimex Fabric Task Chair"/>
    <n v="97.567999999999998"/>
    <n v="2"/>
    <n v="0.2"/>
    <n v="-6.0980000000000025"/>
    <s v="Anna Andreadi"/>
    <s v="No"/>
    <s v="2019 / 10"/>
  </r>
  <r>
    <n v="2281"/>
    <x v="1119"/>
    <x v="505"/>
    <d v="2019-11-02T00:00:00"/>
    <x v="2"/>
    <x v="600"/>
    <x v="600"/>
    <x v="0"/>
    <s v="United States"/>
    <x v="4"/>
    <s v="Washington"/>
    <n v="98115"/>
    <x v="1"/>
    <s v="FUR-CH-10004289"/>
    <x v="0"/>
    <x v="1"/>
    <s v="Global Super Steno Chair"/>
    <n v="614.27200000000005"/>
    <n v="8"/>
    <n v="0.2"/>
    <n v="-23.03520000000006"/>
    <s v="Anna Andreadi"/>
    <s v="No"/>
    <s v="2019 / 10"/>
  </r>
  <r>
    <n v="2282"/>
    <x v="1119"/>
    <x v="505"/>
    <d v="2019-11-02T00:00:00"/>
    <x v="2"/>
    <x v="600"/>
    <x v="600"/>
    <x v="0"/>
    <s v="United States"/>
    <x v="4"/>
    <s v="Washington"/>
    <n v="98115"/>
    <x v="1"/>
    <s v="FUR-BO-10004467"/>
    <x v="0"/>
    <x v="0"/>
    <s v="Bestar Classic Bookcase"/>
    <n v="199.98"/>
    <n v="2"/>
    <n v="0"/>
    <n v="37.996199999999988"/>
    <s v="Anna Andreadi"/>
    <s v="No"/>
    <s v="2019 / 10"/>
  </r>
  <r>
    <n v="2283"/>
    <x v="1120"/>
    <x v="323"/>
    <d v="2018-09-05T00:00:00"/>
    <x v="2"/>
    <x v="524"/>
    <x v="524"/>
    <x v="1"/>
    <s v="United States"/>
    <x v="209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s v="Chuck Magee"/>
    <s v="No"/>
    <s v="2018 / 09"/>
  </r>
  <r>
    <n v="2284"/>
    <x v="1121"/>
    <x v="616"/>
    <d v="2017-03-09T00:00:00"/>
    <x v="1"/>
    <x v="227"/>
    <x v="227"/>
    <x v="0"/>
    <s v="United States"/>
    <x v="296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s v="No"/>
    <s v="2017 / 03"/>
  </r>
  <r>
    <n v="2285"/>
    <x v="1121"/>
    <x v="616"/>
    <d v="2017-03-09T00:00:00"/>
    <x v="1"/>
    <x v="227"/>
    <x v="227"/>
    <x v="0"/>
    <s v="United States"/>
    <x v="296"/>
    <s v="Indiana"/>
    <n v="47362"/>
    <x v="2"/>
    <s v="OFF-AP-10002222"/>
    <x v="1"/>
    <x v="9"/>
    <s v="Staple holder"/>
    <n v="60.69"/>
    <n v="7"/>
    <n v="0"/>
    <n v="16.386300000000002"/>
    <s v="Kelly Williams"/>
    <s v="No"/>
    <s v="2017 / 03"/>
  </r>
  <r>
    <n v="2286"/>
    <x v="1122"/>
    <x v="465"/>
    <d v="2018-05-08T00:00:00"/>
    <x v="2"/>
    <x v="601"/>
    <x v="601"/>
    <x v="1"/>
    <s v="United States"/>
    <x v="87"/>
    <s v="Tennessee"/>
    <n v="37130"/>
    <x v="0"/>
    <s v="OFF-PA-10003971"/>
    <x v="1"/>
    <x v="10"/>
    <s v="Xerox 1965"/>
    <n v="14.352000000000002"/>
    <n v="3"/>
    <n v="0.2"/>
    <n v="5.2026000000000003"/>
    <s v="Cassandra Brandow"/>
    <s v="No"/>
    <s v="2018 / 05"/>
  </r>
  <r>
    <n v="2287"/>
    <x v="1123"/>
    <x v="701"/>
    <d v="2019-11-23T00:00:00"/>
    <x v="1"/>
    <x v="394"/>
    <x v="394"/>
    <x v="0"/>
    <s v="United States"/>
    <x v="127"/>
    <s v="Virginia"/>
    <n v="24153"/>
    <x v="0"/>
    <s v="OFF-AP-10004036"/>
    <x v="1"/>
    <x v="9"/>
    <s v="Bionaire 99.97% HEPA Air Cleaner"/>
    <n v="35.04"/>
    <n v="2"/>
    <n v="0"/>
    <n v="12.263999999999999"/>
    <s v="Cassandra Brandow"/>
    <s v="No"/>
    <s v="2019 / 11"/>
  </r>
  <r>
    <n v="2288"/>
    <x v="1124"/>
    <x v="702"/>
    <d v="2019-06-05T00:00:00"/>
    <x v="0"/>
    <x v="121"/>
    <x v="121"/>
    <x v="1"/>
    <s v="United States"/>
    <x v="167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s v="Chuck Magee"/>
    <s v="No"/>
    <s v="2019 / 06"/>
  </r>
  <r>
    <n v="2289"/>
    <x v="1125"/>
    <x v="193"/>
    <d v="2019-06-13T00:00:00"/>
    <x v="2"/>
    <x v="572"/>
    <x v="572"/>
    <x v="0"/>
    <s v="United States"/>
    <x v="1"/>
    <s v="California"/>
    <n v="90032"/>
    <x v="1"/>
    <s v="OFF-AR-10002375"/>
    <x v="1"/>
    <x v="6"/>
    <s v="Newell 351"/>
    <n v="16.399999999999999"/>
    <n v="5"/>
    <n v="0"/>
    <n v="4.7559999999999985"/>
    <s v="Anna Andreadi"/>
    <s v="No"/>
    <s v="2019 / 06"/>
  </r>
  <r>
    <n v="2290"/>
    <x v="1126"/>
    <x v="703"/>
    <d v="2019-01-11T00:00:00"/>
    <x v="2"/>
    <x v="602"/>
    <x v="602"/>
    <x v="1"/>
    <s v="United States"/>
    <x v="4"/>
    <s v="Washington"/>
    <n v="98115"/>
    <x v="1"/>
    <s v="FUR-TA-10001950"/>
    <x v="0"/>
    <x v="3"/>
    <s v="Balt Solid Wood Round Tables"/>
    <n v="892.98"/>
    <n v="2"/>
    <n v="0"/>
    <n v="80.368200000000002"/>
    <s v="Anna Andreadi"/>
    <s v="No"/>
    <s v="2019 / 01"/>
  </r>
  <r>
    <n v="2291"/>
    <x v="1127"/>
    <x v="704"/>
    <d v="2017-04-25T00:00:00"/>
    <x v="1"/>
    <x v="378"/>
    <x v="378"/>
    <x v="1"/>
    <s v="United States"/>
    <x v="38"/>
    <s v="Georgia"/>
    <n v="31907"/>
    <x v="0"/>
    <s v="TEC-PH-10001557"/>
    <x v="2"/>
    <x v="7"/>
    <s v="Pyle PMP37LED"/>
    <n v="287.96999999999997"/>
    <n v="3"/>
    <n v="0"/>
    <n v="77.751899999999992"/>
    <s v="Cassandra Brandow"/>
    <s v="Yes"/>
    <s v="2017 / 04"/>
  </r>
  <r>
    <n v="2292"/>
    <x v="1127"/>
    <x v="704"/>
    <d v="2017-04-25T00:00:00"/>
    <x v="1"/>
    <x v="378"/>
    <x v="378"/>
    <x v="1"/>
    <s v="United States"/>
    <x v="38"/>
    <s v="Georgia"/>
    <n v="31907"/>
    <x v="0"/>
    <s v="FUR-FU-10002937"/>
    <x v="0"/>
    <x v="5"/>
    <s v="GE 48&quot; Fluorescent Tube, Cool White Energy Saver, 34 Watts, 30/Box"/>
    <n v="595.38"/>
    <n v="6"/>
    <n v="0"/>
    <n v="297.69"/>
    <s v="Cassandra Brandow"/>
    <s v="Yes"/>
    <s v="2017 / 04"/>
  </r>
  <r>
    <n v="2293"/>
    <x v="1127"/>
    <x v="704"/>
    <d v="2017-04-25T00:00:00"/>
    <x v="1"/>
    <x v="378"/>
    <x v="378"/>
    <x v="1"/>
    <s v="United States"/>
    <x v="38"/>
    <s v="Georgia"/>
    <n v="31907"/>
    <x v="0"/>
    <s v="OFF-PA-10001166"/>
    <x v="1"/>
    <x v="10"/>
    <s v="Xerox 2"/>
    <n v="12.96"/>
    <n v="2"/>
    <n v="0"/>
    <n v="6.2208000000000006"/>
    <s v="Cassandra Brandow"/>
    <s v="Yes"/>
    <s v="2017 / 04"/>
  </r>
  <r>
    <n v="2294"/>
    <x v="1128"/>
    <x v="549"/>
    <d v="2017-11-06T00:00:00"/>
    <x v="1"/>
    <x v="425"/>
    <x v="425"/>
    <x v="1"/>
    <s v="United States"/>
    <x v="20"/>
    <s v="New York"/>
    <n v="10009"/>
    <x v="3"/>
    <s v="TEC-PH-10000347"/>
    <x v="2"/>
    <x v="7"/>
    <s v="Cush Cases Heavy Duty Rugged Cover Case for Samsung Galaxy S5 - Purple"/>
    <n v="4.95"/>
    <n v="1"/>
    <n v="0"/>
    <n v="1.3365"/>
    <s v="Chuck Magee"/>
    <s v="No"/>
    <s v="2017 / 11"/>
  </r>
  <r>
    <n v="2295"/>
    <x v="1129"/>
    <x v="331"/>
    <d v="2019-12-27T00:00:00"/>
    <x v="1"/>
    <x v="524"/>
    <x v="524"/>
    <x v="1"/>
    <s v="United States"/>
    <x v="209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s v="Chuck Magee"/>
    <s v="No"/>
    <s v="2019 / 12"/>
  </r>
  <r>
    <n v="2296"/>
    <x v="1130"/>
    <x v="549"/>
    <d v="2017-11-05T00:00:00"/>
    <x v="1"/>
    <x v="104"/>
    <x v="104"/>
    <x v="0"/>
    <s v="United States"/>
    <x v="20"/>
    <s v="New York"/>
    <n v="10011"/>
    <x v="3"/>
    <s v="OFF-PA-10002659"/>
    <x v="1"/>
    <x v="10"/>
    <s v="Avoid Verbal Orders Carbonless Minifold Book"/>
    <n v="13.52"/>
    <n v="4"/>
    <n v="0"/>
    <n v="6.219199999999999"/>
    <s v="Chuck Magee"/>
    <s v="No"/>
    <s v="2017 / 11"/>
  </r>
  <r>
    <n v="2297"/>
    <x v="1130"/>
    <x v="549"/>
    <d v="2017-11-05T00:00:00"/>
    <x v="1"/>
    <x v="104"/>
    <x v="104"/>
    <x v="0"/>
    <s v="United States"/>
    <x v="20"/>
    <s v="New York"/>
    <n v="10011"/>
    <x v="3"/>
    <s v="FUR-FU-10000965"/>
    <x v="0"/>
    <x v="5"/>
    <s v="Howard Miller 11-1/2&quot; Diameter Ridgewood Wall Clock"/>
    <n v="259.7"/>
    <n v="5"/>
    <n v="0"/>
    <n v="106.477"/>
    <s v="Chuck Magee"/>
    <s v="No"/>
    <s v="2017 / 11"/>
  </r>
  <r>
    <n v="2298"/>
    <x v="1130"/>
    <x v="549"/>
    <d v="2017-11-05T00:00:00"/>
    <x v="1"/>
    <x v="104"/>
    <x v="104"/>
    <x v="0"/>
    <s v="United States"/>
    <x v="20"/>
    <s v="New York"/>
    <n v="10011"/>
    <x v="3"/>
    <s v="TEC-PH-10001527"/>
    <x v="2"/>
    <x v="7"/>
    <s v="Plantronics MX500i Earset"/>
    <n v="42.95"/>
    <n v="1"/>
    <n v="0"/>
    <n v="1.2884999999999991"/>
    <s v="Chuck Magee"/>
    <s v="No"/>
    <s v="2017 / 11"/>
  </r>
  <r>
    <n v="2299"/>
    <x v="1130"/>
    <x v="549"/>
    <d v="2017-11-05T00:00:00"/>
    <x v="1"/>
    <x v="104"/>
    <x v="104"/>
    <x v="0"/>
    <s v="United States"/>
    <x v="20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s v="Chuck Magee"/>
    <s v="No"/>
    <s v="2017 / 11"/>
  </r>
  <r>
    <n v="2300"/>
    <x v="1130"/>
    <x v="549"/>
    <d v="2017-11-05T00:00:00"/>
    <x v="1"/>
    <x v="104"/>
    <x v="104"/>
    <x v="0"/>
    <s v="United States"/>
    <x v="20"/>
    <s v="New York"/>
    <n v="10011"/>
    <x v="3"/>
    <s v="TEC-PH-10002597"/>
    <x v="2"/>
    <x v="7"/>
    <s v="Xblue XB-1670-86 X16 Small Office Telephone - Titanium"/>
    <n v="503.96"/>
    <n v="4"/>
    <n v="0"/>
    <n v="125.99000000000001"/>
    <s v="Chuck Magee"/>
    <s v="No"/>
    <s v="2017 / 11"/>
  </r>
  <r>
    <n v="2301"/>
    <x v="1131"/>
    <x v="687"/>
    <d v="2016-11-18T00:00:00"/>
    <x v="1"/>
    <x v="145"/>
    <x v="145"/>
    <x v="0"/>
    <s v="United States"/>
    <x v="297"/>
    <s v="Michigan"/>
    <n v="48640"/>
    <x v="2"/>
    <s v="OFF-BI-10000756"/>
    <x v="1"/>
    <x v="8"/>
    <s v="Storex DuraTech Recycled Plastic Frosted Binders"/>
    <n v="12.72"/>
    <n v="3"/>
    <n v="0"/>
    <n v="6.36"/>
    <s v="Kelly Williams"/>
    <s v="No"/>
    <s v="2016 / 11"/>
  </r>
  <r>
    <n v="2302"/>
    <x v="1131"/>
    <x v="687"/>
    <d v="2016-11-18T00:00:00"/>
    <x v="1"/>
    <x v="145"/>
    <x v="145"/>
    <x v="0"/>
    <s v="United States"/>
    <x v="297"/>
    <s v="Michigan"/>
    <n v="48640"/>
    <x v="2"/>
    <s v="OFF-BI-10000546"/>
    <x v="1"/>
    <x v="8"/>
    <s v="Avery Durable Binders"/>
    <n v="11.52"/>
    <n v="4"/>
    <n v="0"/>
    <n v="5.6448"/>
    <s v="Kelly Williams"/>
    <s v="No"/>
    <s v="2016 / 11"/>
  </r>
  <r>
    <n v="2303"/>
    <x v="1132"/>
    <x v="327"/>
    <d v="2018-01-21T00:00:00"/>
    <x v="1"/>
    <x v="393"/>
    <x v="393"/>
    <x v="1"/>
    <s v="United States"/>
    <x v="38"/>
    <s v="Georgia"/>
    <n v="31907"/>
    <x v="0"/>
    <s v="TEC-AC-10001142"/>
    <x v="2"/>
    <x v="11"/>
    <s v="First Data FD10 PIN Pad"/>
    <n v="316"/>
    <n v="4"/>
    <n v="0"/>
    <n v="31.599999999999966"/>
    <s v="Cassandra Brandow"/>
    <s v="No"/>
    <s v="2018 / 01"/>
  </r>
  <r>
    <n v="2304"/>
    <x v="1133"/>
    <x v="697"/>
    <d v="2019-09-22T00:00:00"/>
    <x v="0"/>
    <x v="246"/>
    <x v="246"/>
    <x v="2"/>
    <s v="United States"/>
    <x v="185"/>
    <s v="Georgia"/>
    <n v="30076"/>
    <x v="0"/>
    <s v="FUR-CH-10000785"/>
    <x v="0"/>
    <x v="1"/>
    <s v="Global Ergonomic Managers Chair"/>
    <n v="723.92"/>
    <n v="4"/>
    <n v="0"/>
    <n v="188.2192"/>
    <s v="Cassandra Brandow"/>
    <s v="No"/>
    <s v="2019 / 09"/>
  </r>
  <r>
    <n v="2305"/>
    <x v="1133"/>
    <x v="697"/>
    <d v="2019-09-22T00:00:00"/>
    <x v="0"/>
    <x v="246"/>
    <x v="246"/>
    <x v="2"/>
    <s v="United States"/>
    <x v="185"/>
    <s v="Georgia"/>
    <n v="30076"/>
    <x v="0"/>
    <s v="OFF-PA-10000474"/>
    <x v="1"/>
    <x v="10"/>
    <s v="Easy-staple paper"/>
    <n v="106.32"/>
    <n v="3"/>
    <n v="0"/>
    <n v="49.970399999999991"/>
    <s v="Cassandra Brandow"/>
    <s v="No"/>
    <s v="2019 / 09"/>
  </r>
  <r>
    <n v="2306"/>
    <x v="1134"/>
    <x v="443"/>
    <d v="2018-12-24T00:00:00"/>
    <x v="2"/>
    <x v="130"/>
    <x v="130"/>
    <x v="1"/>
    <s v="United States"/>
    <x v="22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s v="Kelly Williams"/>
    <s v="No"/>
    <s v="2018 / 12"/>
  </r>
  <r>
    <n v="2307"/>
    <x v="1135"/>
    <x v="705"/>
    <d v="2017-08-08T00:00:00"/>
    <x v="2"/>
    <x v="99"/>
    <x v="99"/>
    <x v="1"/>
    <s v="United States"/>
    <x v="12"/>
    <s v="Texas"/>
    <n v="77041"/>
    <x v="2"/>
    <s v="OFF-PA-10004156"/>
    <x v="1"/>
    <x v="10"/>
    <s v="Xerox 188"/>
    <n v="27.216000000000001"/>
    <n v="3"/>
    <n v="0.2"/>
    <n v="9.8657999999999983"/>
    <s v="Kelly Williams"/>
    <s v="No"/>
    <s v="2017 / 08"/>
  </r>
  <r>
    <n v="2308"/>
    <x v="1136"/>
    <x v="60"/>
    <d v="2019-11-09T00:00:00"/>
    <x v="1"/>
    <x v="603"/>
    <x v="603"/>
    <x v="0"/>
    <s v="United States"/>
    <x v="20"/>
    <s v="New York"/>
    <n v="10009"/>
    <x v="3"/>
    <s v="TEC-AC-10001432"/>
    <x v="2"/>
    <x v="11"/>
    <s v="Enermax Aurora Lite Keyboard"/>
    <n v="390.75"/>
    <n v="5"/>
    <n v="0"/>
    <n v="171.93000000000006"/>
    <s v="Chuck Magee"/>
    <s v="No"/>
    <s v="2019 / 11"/>
  </r>
  <r>
    <n v="2309"/>
    <x v="1137"/>
    <x v="532"/>
    <d v="2019-06-12T00:00:00"/>
    <x v="2"/>
    <x v="604"/>
    <x v="604"/>
    <x v="2"/>
    <s v="United States"/>
    <x v="97"/>
    <s v="Arizona"/>
    <n v="85345"/>
    <x v="1"/>
    <s v="FUR-CH-10001394"/>
    <x v="0"/>
    <x v="1"/>
    <s v="Global Leather Executive Chair"/>
    <n v="280.79200000000003"/>
    <n v="1"/>
    <n v="0.2"/>
    <n v="35.098999999999961"/>
    <s v="Anna Andreadi"/>
    <s v="No"/>
    <s v="2019 / 06"/>
  </r>
  <r>
    <n v="2310"/>
    <x v="1137"/>
    <x v="532"/>
    <d v="2019-06-12T00:00:00"/>
    <x v="2"/>
    <x v="604"/>
    <x v="604"/>
    <x v="2"/>
    <s v="United States"/>
    <x v="97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s v="Anna Andreadi"/>
    <s v="No"/>
    <s v="2019 / 06"/>
  </r>
  <r>
    <n v="2311"/>
    <x v="1137"/>
    <x v="532"/>
    <d v="2019-06-12T00:00:00"/>
    <x v="2"/>
    <x v="604"/>
    <x v="604"/>
    <x v="2"/>
    <s v="United States"/>
    <x v="97"/>
    <s v="Arizona"/>
    <n v="85345"/>
    <x v="1"/>
    <s v="OFF-AR-10002956"/>
    <x v="1"/>
    <x v="6"/>
    <s v="Boston 16801 Nautilus Battery Pencil Sharpener"/>
    <n v="88.04"/>
    <n v="5"/>
    <n v="0.2"/>
    <n v="6.602999999999998"/>
    <s v="Anna Andreadi"/>
    <s v="No"/>
    <s v="2019 / 06"/>
  </r>
  <r>
    <n v="2312"/>
    <x v="1137"/>
    <x v="532"/>
    <d v="2019-06-12T00:00:00"/>
    <x v="2"/>
    <x v="604"/>
    <x v="604"/>
    <x v="2"/>
    <s v="United States"/>
    <x v="97"/>
    <s v="Arizona"/>
    <n v="85345"/>
    <x v="1"/>
    <s v="OFF-AR-10001955"/>
    <x v="1"/>
    <x v="6"/>
    <s v="Newell 319"/>
    <n v="15.872"/>
    <n v="1"/>
    <n v="0.2"/>
    <n v="1.9839999999999982"/>
    <s v="Anna Andreadi"/>
    <s v="No"/>
    <s v="2019 / 06"/>
  </r>
  <r>
    <n v="2313"/>
    <x v="1137"/>
    <x v="532"/>
    <d v="2019-06-12T00:00:00"/>
    <x v="2"/>
    <x v="604"/>
    <x v="604"/>
    <x v="2"/>
    <s v="United States"/>
    <x v="97"/>
    <s v="Arizona"/>
    <n v="85345"/>
    <x v="1"/>
    <s v="OFF-ST-10001809"/>
    <x v="1"/>
    <x v="4"/>
    <s v="Fellowes Officeware Wire Shelving"/>
    <n v="215.59200000000001"/>
    <n v="3"/>
    <n v="0.2"/>
    <n v="-48.508200000000009"/>
    <s v="Anna Andreadi"/>
    <s v="No"/>
    <s v="2019 / 06"/>
  </r>
  <r>
    <n v="2314"/>
    <x v="1138"/>
    <x v="228"/>
    <d v="2019-07-25T00:00:00"/>
    <x v="1"/>
    <x v="605"/>
    <x v="605"/>
    <x v="1"/>
    <s v="United States"/>
    <x v="298"/>
    <s v="South Dakota"/>
    <n v="57103"/>
    <x v="2"/>
    <s v="OFF-LA-10004093"/>
    <x v="1"/>
    <x v="2"/>
    <s v="Avery 486"/>
    <n v="14.62"/>
    <n v="2"/>
    <n v="0"/>
    <n v="6.8713999999999995"/>
    <s v="Kelly Williams"/>
    <s v="No"/>
    <s v="2019 / 07"/>
  </r>
  <r>
    <n v="2315"/>
    <x v="1138"/>
    <x v="228"/>
    <d v="2019-07-25T00:00:00"/>
    <x v="1"/>
    <x v="605"/>
    <x v="605"/>
    <x v="1"/>
    <s v="United States"/>
    <x v="298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s v="Kelly Williams"/>
    <s v="No"/>
    <s v="2019 / 07"/>
  </r>
  <r>
    <n v="2316"/>
    <x v="1138"/>
    <x v="228"/>
    <d v="2019-07-25T00:00:00"/>
    <x v="1"/>
    <x v="605"/>
    <x v="605"/>
    <x v="1"/>
    <s v="United States"/>
    <x v="298"/>
    <s v="South Dakota"/>
    <n v="57103"/>
    <x v="2"/>
    <s v="OFF-BI-10000404"/>
    <x v="1"/>
    <x v="8"/>
    <s v="Avery Printable Repositionable Plastic Tabs"/>
    <n v="43"/>
    <n v="5"/>
    <n v="0"/>
    <n v="20.21"/>
    <s v="Kelly Williams"/>
    <s v="No"/>
    <s v="2019 / 07"/>
  </r>
  <r>
    <n v="2317"/>
    <x v="1138"/>
    <x v="228"/>
    <d v="2019-07-25T00:00:00"/>
    <x v="1"/>
    <x v="605"/>
    <x v="605"/>
    <x v="1"/>
    <s v="United States"/>
    <x v="298"/>
    <s v="South Dakota"/>
    <n v="57103"/>
    <x v="2"/>
    <s v="FUR-CH-10003833"/>
    <x v="0"/>
    <x v="1"/>
    <s v="Novimex Fabric Task Chair"/>
    <n v="182.94"/>
    <n v="3"/>
    <n v="0"/>
    <n v="27.440999999999995"/>
    <s v="Kelly Williams"/>
    <s v="No"/>
    <s v="2019 / 07"/>
  </r>
  <r>
    <n v="2318"/>
    <x v="1138"/>
    <x v="228"/>
    <d v="2019-07-25T00:00:00"/>
    <x v="1"/>
    <x v="605"/>
    <x v="605"/>
    <x v="1"/>
    <s v="United States"/>
    <x v="298"/>
    <s v="South Dakota"/>
    <n v="57103"/>
    <x v="2"/>
    <s v="OFF-BI-10002072"/>
    <x v="1"/>
    <x v="8"/>
    <s v="Cardinal Slant-D Ring Binders"/>
    <n v="60.83"/>
    <n v="7"/>
    <n v="0"/>
    <n v="30.414999999999999"/>
    <s v="Kelly Williams"/>
    <s v="No"/>
    <s v="2019 / 07"/>
  </r>
  <r>
    <n v="2319"/>
    <x v="1138"/>
    <x v="228"/>
    <d v="2019-07-25T00:00:00"/>
    <x v="1"/>
    <x v="605"/>
    <x v="605"/>
    <x v="1"/>
    <s v="United States"/>
    <x v="298"/>
    <s v="South Dakota"/>
    <n v="57103"/>
    <x v="2"/>
    <s v="TEC-AC-10003095"/>
    <x v="2"/>
    <x v="11"/>
    <s v="Logitech G35 7.1-Channel Surround Sound Headset"/>
    <n v="389.97"/>
    <n v="3"/>
    <n v="0"/>
    <n v="132.58980000000003"/>
    <s v="Kelly Williams"/>
    <s v="No"/>
    <s v="2019 / 07"/>
  </r>
  <r>
    <n v="2320"/>
    <x v="1139"/>
    <x v="706"/>
    <d v="2017-12-26T00:00:00"/>
    <x v="2"/>
    <x v="214"/>
    <x v="214"/>
    <x v="0"/>
    <s v="United States"/>
    <x v="102"/>
    <s v="Virginia"/>
    <n v="23223"/>
    <x v="0"/>
    <s v="OFF-AP-10001563"/>
    <x v="1"/>
    <x v="9"/>
    <s v="Belkin Premiere Surge Master II 8-outlet surge protector"/>
    <n v="194.32"/>
    <n v="4"/>
    <n v="0"/>
    <n v="56.352799999999974"/>
    <s v="Cassandra Brandow"/>
    <s v="No"/>
    <s v="2017 / 12"/>
  </r>
  <r>
    <n v="2321"/>
    <x v="1140"/>
    <x v="177"/>
    <d v="2019-03-24T00:00:00"/>
    <x v="1"/>
    <x v="304"/>
    <x v="304"/>
    <x v="1"/>
    <s v="United States"/>
    <x v="4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s v="Anna Andreadi"/>
    <s v="Yes"/>
    <s v="2019 / 03"/>
  </r>
  <r>
    <n v="2322"/>
    <x v="1141"/>
    <x v="620"/>
    <d v="2018-01-03T00:00:00"/>
    <x v="0"/>
    <x v="346"/>
    <x v="346"/>
    <x v="1"/>
    <s v="United States"/>
    <x v="0"/>
    <s v="Kentucky"/>
    <n v="42420"/>
    <x v="0"/>
    <s v="OFF-BI-10004492"/>
    <x v="1"/>
    <x v="8"/>
    <s v="Tuf-Vin Binders"/>
    <n v="94.74"/>
    <n v="3"/>
    <n v="0"/>
    <n v="44.527799999999992"/>
    <s v="Cassandra Brandow"/>
    <s v="No"/>
    <s v="2017 / 12"/>
  </r>
  <r>
    <n v="2323"/>
    <x v="1141"/>
    <x v="620"/>
    <d v="2018-01-03T00:00:00"/>
    <x v="0"/>
    <x v="346"/>
    <x v="346"/>
    <x v="1"/>
    <s v="United States"/>
    <x v="0"/>
    <s v="Kentucky"/>
    <n v="42420"/>
    <x v="0"/>
    <s v="OFF-BI-10001072"/>
    <x v="1"/>
    <x v="8"/>
    <s v="GBC Clear Cover, 8-1/2 x 11, unpunched, 25 covers per pack"/>
    <n v="60.64"/>
    <n v="4"/>
    <n v="0"/>
    <n v="27.894399999999997"/>
    <s v="Cassandra Brandow"/>
    <s v="No"/>
    <s v="2017 / 12"/>
  </r>
  <r>
    <n v="2324"/>
    <x v="1141"/>
    <x v="620"/>
    <d v="2018-01-03T00:00:00"/>
    <x v="0"/>
    <x v="346"/>
    <x v="346"/>
    <x v="1"/>
    <s v="United States"/>
    <x v="0"/>
    <s v="Kentucky"/>
    <n v="42420"/>
    <x v="0"/>
    <s v="OFF-BI-10003707"/>
    <x v="1"/>
    <x v="8"/>
    <s v="Aluminum Screw Posts"/>
    <n v="76.3"/>
    <n v="5"/>
    <n v="0"/>
    <n v="38.15"/>
    <s v="Cassandra Brandow"/>
    <s v="No"/>
    <s v="2017 / 12"/>
  </r>
  <r>
    <n v="2325"/>
    <x v="1141"/>
    <x v="620"/>
    <d v="2018-01-03T00:00:00"/>
    <x v="0"/>
    <x v="346"/>
    <x v="346"/>
    <x v="1"/>
    <s v="United States"/>
    <x v="0"/>
    <s v="Kentucky"/>
    <n v="42420"/>
    <x v="0"/>
    <s v="OFF-BI-10000977"/>
    <x v="1"/>
    <x v="8"/>
    <s v="Ibico Plastic Spiral Binding Combs"/>
    <n v="364.79999999999995"/>
    <n v="12"/>
    <n v="0"/>
    <n v="167.80799999999999"/>
    <s v="Cassandra Brandow"/>
    <s v="No"/>
    <s v="2017 / 12"/>
  </r>
  <r>
    <n v="2326"/>
    <x v="1142"/>
    <x v="426"/>
    <d v="2017-09-19T00:00:00"/>
    <x v="0"/>
    <x v="606"/>
    <x v="606"/>
    <x v="1"/>
    <s v="United States"/>
    <x v="20"/>
    <s v="New York"/>
    <n v="10035"/>
    <x v="3"/>
    <s v="OFF-BI-10002082"/>
    <x v="1"/>
    <x v="8"/>
    <s v="GBC Twin Loop Wire Binding Elements"/>
    <n v="79.872000000000014"/>
    <n v="3"/>
    <n v="0.2"/>
    <n v="29.951999999999998"/>
    <s v="Chuck Magee"/>
    <s v="No"/>
    <s v="2017 / 09"/>
  </r>
  <r>
    <n v="2327"/>
    <x v="1142"/>
    <x v="426"/>
    <d v="2017-09-19T00:00:00"/>
    <x v="0"/>
    <x v="606"/>
    <x v="606"/>
    <x v="1"/>
    <s v="United States"/>
    <x v="20"/>
    <s v="New York"/>
    <n v="10035"/>
    <x v="3"/>
    <s v="FUR-BO-10004709"/>
    <x v="0"/>
    <x v="0"/>
    <s v="Bush Westfield Collection Bookcases, Medium Cherry Finish"/>
    <n v="46.384"/>
    <n v="1"/>
    <n v="0.2"/>
    <n v="1.1596000000000011"/>
    <s v="Chuck Magee"/>
    <s v="No"/>
    <s v="2017 / 09"/>
  </r>
  <r>
    <n v="2328"/>
    <x v="1142"/>
    <x v="426"/>
    <d v="2017-09-19T00:00:00"/>
    <x v="0"/>
    <x v="606"/>
    <x v="606"/>
    <x v="1"/>
    <s v="United States"/>
    <x v="20"/>
    <s v="New York"/>
    <n v="10035"/>
    <x v="3"/>
    <s v="OFF-PA-10002365"/>
    <x v="1"/>
    <x v="10"/>
    <s v="Xerox 1967"/>
    <n v="12.96"/>
    <n v="2"/>
    <n v="0"/>
    <n v="6.2208000000000006"/>
    <s v="Chuck Magee"/>
    <s v="No"/>
    <s v="2017 / 09"/>
  </r>
  <r>
    <n v="2329"/>
    <x v="1143"/>
    <x v="397"/>
    <d v="2019-09-26T00:00:00"/>
    <x v="2"/>
    <x v="607"/>
    <x v="607"/>
    <x v="2"/>
    <s v="United States"/>
    <x v="299"/>
    <s v="Colorado"/>
    <n v="80525"/>
    <x v="1"/>
    <s v="OFF-EN-10004147"/>
    <x v="1"/>
    <x v="12"/>
    <s v="Wausau Papers Astrobrights Colored Envelopes"/>
    <n v="14.352000000000002"/>
    <n v="3"/>
    <n v="0.2"/>
    <n v="5.2026000000000003"/>
    <s v="Anna Andreadi"/>
    <s v="No"/>
    <s v="2019 / 09"/>
  </r>
  <r>
    <n v="2330"/>
    <x v="1144"/>
    <x v="707"/>
    <d v="2017-12-29T00:00:00"/>
    <x v="1"/>
    <x v="251"/>
    <x v="251"/>
    <x v="1"/>
    <s v="United States"/>
    <x v="10"/>
    <s v="Pennsylvania"/>
    <n v="19140"/>
    <x v="3"/>
    <s v="FUR-FU-10001468"/>
    <x v="0"/>
    <x v="5"/>
    <s v="Tenex Antistatic Computer Chair Mats"/>
    <n v="547.13599999999997"/>
    <n v="4"/>
    <n v="0.2"/>
    <n v="-68.392000000000053"/>
    <s v="Chuck Magee"/>
    <s v="No"/>
    <s v="2017 / 12"/>
  </r>
  <r>
    <n v="2331"/>
    <x v="1145"/>
    <x v="446"/>
    <d v="2018-09-26T00:00:00"/>
    <x v="0"/>
    <x v="156"/>
    <x v="156"/>
    <x v="1"/>
    <s v="United States"/>
    <x v="1"/>
    <s v="California"/>
    <n v="90004"/>
    <x v="1"/>
    <s v="OFF-ST-10000642"/>
    <x v="1"/>
    <x v="4"/>
    <s v="Tennsco Lockers, Gray"/>
    <n v="41.96"/>
    <n v="2"/>
    <n v="0"/>
    <n v="2.9371999999999971"/>
    <s v="Anna Andreadi"/>
    <s v="No"/>
    <s v="2018 / 09"/>
  </r>
  <r>
    <n v="2332"/>
    <x v="1145"/>
    <x v="446"/>
    <d v="2018-09-26T00:00:00"/>
    <x v="0"/>
    <x v="156"/>
    <x v="156"/>
    <x v="1"/>
    <s v="United States"/>
    <x v="1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s v="Anna Andreadi"/>
    <s v="No"/>
    <s v="2018 / 09"/>
  </r>
  <r>
    <n v="2333"/>
    <x v="1146"/>
    <x v="708"/>
    <d v="2019-03-25T00:00:00"/>
    <x v="1"/>
    <x v="355"/>
    <x v="355"/>
    <x v="0"/>
    <s v="United States"/>
    <x v="240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s v="No"/>
    <s v="2019 / 03"/>
  </r>
  <r>
    <n v="2334"/>
    <x v="1146"/>
    <x v="708"/>
    <d v="2019-03-25T00:00:00"/>
    <x v="1"/>
    <x v="355"/>
    <x v="355"/>
    <x v="0"/>
    <s v="United States"/>
    <x v="240"/>
    <s v="Indiana"/>
    <n v="47905"/>
    <x v="2"/>
    <s v="OFF-PA-10004971"/>
    <x v="1"/>
    <x v="10"/>
    <s v="Xerox 196"/>
    <n v="5.78"/>
    <n v="1"/>
    <n v="0"/>
    <n v="2.8322000000000003"/>
    <s v="Kelly Williams"/>
    <s v="No"/>
    <s v="2019 / 03"/>
  </r>
  <r>
    <n v="2335"/>
    <x v="1147"/>
    <x v="587"/>
    <d v="2016-10-04T00:00:00"/>
    <x v="1"/>
    <x v="608"/>
    <x v="608"/>
    <x v="0"/>
    <s v="United States"/>
    <x v="300"/>
    <s v="Tennessee"/>
    <n v="37042"/>
    <x v="0"/>
    <s v="OFF-AP-10000696"/>
    <x v="1"/>
    <x v="9"/>
    <s v="Holmes Odor Grabber"/>
    <n v="69.216000000000008"/>
    <n v="6"/>
    <n v="0.2"/>
    <n v="11.247599999999995"/>
    <s v="Cassandra Brandow"/>
    <s v="No"/>
    <s v="2016 / 09"/>
  </r>
  <r>
    <n v="2336"/>
    <x v="1148"/>
    <x v="389"/>
    <d v="2019-12-10T00:00:00"/>
    <x v="3"/>
    <x v="417"/>
    <x v="417"/>
    <x v="0"/>
    <s v="United States"/>
    <x v="54"/>
    <s v="Connecticut"/>
    <n v="6824"/>
    <x v="3"/>
    <s v="OFF-EN-10004030"/>
    <x v="1"/>
    <x v="12"/>
    <s v="Convenience Packs of Business Envelopes"/>
    <n v="10.86"/>
    <n v="3"/>
    <n v="0"/>
    <n v="5.1042000000000005"/>
    <s v="Chuck Magee"/>
    <s v="No"/>
    <s v="2019 / 12"/>
  </r>
  <r>
    <n v="2337"/>
    <x v="1148"/>
    <x v="389"/>
    <d v="2019-12-10T00:00:00"/>
    <x v="3"/>
    <x v="417"/>
    <x v="417"/>
    <x v="0"/>
    <s v="United States"/>
    <x v="54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s v="Chuck Magee"/>
    <s v="No"/>
    <s v="2019 / 12"/>
  </r>
  <r>
    <n v="2338"/>
    <x v="1149"/>
    <x v="709"/>
    <d v="2016-08-23T00:00:00"/>
    <x v="3"/>
    <x v="302"/>
    <x v="302"/>
    <x v="0"/>
    <s v="United States"/>
    <x v="20"/>
    <s v="New York"/>
    <n v="10009"/>
    <x v="3"/>
    <s v="OFF-PA-10003936"/>
    <x v="1"/>
    <x v="10"/>
    <s v="Xerox 1994"/>
    <n v="25.92"/>
    <n v="4"/>
    <n v="0"/>
    <n v="12.441600000000001"/>
    <s v="Chuck Magee"/>
    <s v="No"/>
    <s v="2016 / 08"/>
  </r>
  <r>
    <n v="2339"/>
    <x v="1149"/>
    <x v="709"/>
    <d v="2016-08-23T00:00:00"/>
    <x v="3"/>
    <x v="302"/>
    <x v="302"/>
    <x v="0"/>
    <s v="United States"/>
    <x v="20"/>
    <s v="New York"/>
    <n v="10009"/>
    <x v="3"/>
    <s v="OFF-PA-10004530"/>
    <x v="1"/>
    <x v="10"/>
    <s v="Personal Creations Ink Jet Cards and Labels"/>
    <n v="45.92"/>
    <n v="4"/>
    <n v="0"/>
    <n v="22.500800000000002"/>
    <s v="Chuck Magee"/>
    <s v="No"/>
    <s v="2016 / 08"/>
  </r>
  <r>
    <n v="2340"/>
    <x v="1150"/>
    <x v="710"/>
    <d v="2016-08-24T00:00:00"/>
    <x v="1"/>
    <x v="600"/>
    <x v="600"/>
    <x v="0"/>
    <s v="United States"/>
    <x v="38"/>
    <s v="Ohio"/>
    <n v="43229"/>
    <x v="3"/>
    <s v="OFF-AR-10004930"/>
    <x v="1"/>
    <x v="6"/>
    <s v="Turquoise Lead Holder with Pocket Clip"/>
    <n v="10.72"/>
    <n v="2"/>
    <n v="0.2"/>
    <n v="1.7419999999999987"/>
    <s v="Chuck Magee"/>
    <s v="No"/>
    <s v="2016 / 08"/>
  </r>
  <r>
    <n v="2341"/>
    <x v="1151"/>
    <x v="338"/>
    <d v="2018-11-15T00:00:00"/>
    <x v="1"/>
    <x v="290"/>
    <x v="290"/>
    <x v="0"/>
    <s v="United States"/>
    <x v="131"/>
    <s v="Georgia"/>
    <n v="31088"/>
    <x v="0"/>
    <s v="OFF-AR-10004999"/>
    <x v="1"/>
    <x v="6"/>
    <s v="Newell 315"/>
    <n v="41.86"/>
    <n v="7"/>
    <n v="0"/>
    <n v="10.465"/>
    <s v="Cassandra Brandow"/>
    <s v="No"/>
    <s v="2018 / 11"/>
  </r>
  <r>
    <n v="2342"/>
    <x v="1152"/>
    <x v="520"/>
    <d v="2017-01-03T00:00:00"/>
    <x v="2"/>
    <x v="39"/>
    <x v="39"/>
    <x v="2"/>
    <s v="United States"/>
    <x v="47"/>
    <s v="Massachusetts"/>
    <n v="2038"/>
    <x v="3"/>
    <s v="FUR-FU-10002501"/>
    <x v="0"/>
    <x v="5"/>
    <s v="Nu-Dell Executive Frame"/>
    <n v="63.2"/>
    <n v="5"/>
    <n v="0"/>
    <n v="23.384"/>
    <s v="Chuck Magee"/>
    <s v="No"/>
    <s v="2016 / 12"/>
  </r>
  <r>
    <n v="2343"/>
    <x v="1152"/>
    <x v="520"/>
    <d v="2017-01-03T00:00:00"/>
    <x v="2"/>
    <x v="39"/>
    <x v="39"/>
    <x v="2"/>
    <s v="United States"/>
    <x v="47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s v="Chuck Magee"/>
    <s v="No"/>
    <s v="2016 / 12"/>
  </r>
  <r>
    <n v="2344"/>
    <x v="1153"/>
    <x v="711"/>
    <d v="2016-07-30T00:00:00"/>
    <x v="0"/>
    <x v="488"/>
    <x v="488"/>
    <x v="0"/>
    <s v="United States"/>
    <x v="22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s v="Kelly Williams"/>
    <s v="No"/>
    <s v="2016 / 07"/>
  </r>
  <r>
    <n v="2345"/>
    <x v="1154"/>
    <x v="712"/>
    <d v="2018-02-28T00:00:00"/>
    <x v="1"/>
    <x v="391"/>
    <x v="391"/>
    <x v="2"/>
    <s v="United States"/>
    <x v="158"/>
    <s v="Wisconsin"/>
    <n v="53209"/>
    <x v="2"/>
    <s v="OFF-AP-10001205"/>
    <x v="1"/>
    <x v="9"/>
    <s v="Belkin 5 Outlet SurgeMaster Power Centers"/>
    <n v="490.32"/>
    <n v="9"/>
    <n v="0"/>
    <n v="137.28960000000004"/>
    <s v="Kelly Williams"/>
    <s v="No"/>
    <s v="2018 / 02"/>
  </r>
  <r>
    <n v="2346"/>
    <x v="1155"/>
    <x v="69"/>
    <d v="2018-03-18T00:00:00"/>
    <x v="1"/>
    <x v="299"/>
    <x v="299"/>
    <x v="0"/>
    <s v="United States"/>
    <x v="52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s v="Kelly Williams"/>
    <s v="No"/>
    <s v="2018 / 03"/>
  </r>
  <r>
    <n v="2347"/>
    <x v="1155"/>
    <x v="69"/>
    <d v="2018-03-18T00:00:00"/>
    <x v="1"/>
    <x v="299"/>
    <x v="299"/>
    <x v="0"/>
    <s v="United States"/>
    <x v="52"/>
    <s v="Texas"/>
    <n v="78207"/>
    <x v="2"/>
    <s v="OFF-BI-10004141"/>
    <x v="1"/>
    <x v="8"/>
    <s v="Insertable Tab Indexes For Data Binders"/>
    <n v="1.2719999999999998"/>
    <n v="2"/>
    <n v="0.8"/>
    <n v="-2.1624000000000012"/>
    <s v="Kelly Williams"/>
    <s v="No"/>
    <s v="2018 / 03"/>
  </r>
  <r>
    <n v="2348"/>
    <x v="1155"/>
    <x v="69"/>
    <d v="2018-03-18T00:00:00"/>
    <x v="1"/>
    <x v="299"/>
    <x v="299"/>
    <x v="0"/>
    <s v="United States"/>
    <x v="52"/>
    <s v="Texas"/>
    <n v="78207"/>
    <x v="2"/>
    <s v="FUR-TA-10004619"/>
    <x v="0"/>
    <x v="3"/>
    <s v="Hon Non-Folding Utility Tables"/>
    <n v="557.58500000000004"/>
    <n v="5"/>
    <n v="0.3"/>
    <n v="0"/>
    <s v="Kelly Williams"/>
    <s v="No"/>
    <s v="2018 / 03"/>
  </r>
  <r>
    <n v="2349"/>
    <x v="1156"/>
    <x v="574"/>
    <d v="2019-12-03T00:00:00"/>
    <x v="3"/>
    <x v="87"/>
    <x v="87"/>
    <x v="1"/>
    <s v="United States"/>
    <x v="1"/>
    <s v="California"/>
    <n v="90032"/>
    <x v="1"/>
    <s v="OFF-BI-10004187"/>
    <x v="1"/>
    <x v="8"/>
    <s v="3-ring staple pack"/>
    <n v="9.0240000000000009"/>
    <n v="6"/>
    <n v="0.2"/>
    <n v="3.1583999999999985"/>
    <s v="Anna Andreadi"/>
    <s v="No"/>
    <s v="2019 / 12"/>
  </r>
  <r>
    <n v="2350"/>
    <x v="1156"/>
    <x v="574"/>
    <d v="2019-12-03T00:00:00"/>
    <x v="3"/>
    <x v="87"/>
    <x v="87"/>
    <x v="1"/>
    <s v="United States"/>
    <x v="1"/>
    <s v="California"/>
    <n v="90032"/>
    <x v="1"/>
    <s v="OFF-BI-10000632"/>
    <x v="1"/>
    <x v="8"/>
    <s v="Satellite Sectional Post Binders"/>
    <n v="69.456000000000003"/>
    <n v="2"/>
    <n v="0.2"/>
    <n v="22.573199999999996"/>
    <s v="Anna Andreadi"/>
    <s v="No"/>
    <s v="2019 / 12"/>
  </r>
  <r>
    <n v="2351"/>
    <x v="1156"/>
    <x v="574"/>
    <d v="2019-12-03T00:00:00"/>
    <x v="3"/>
    <x v="87"/>
    <x v="87"/>
    <x v="1"/>
    <s v="United States"/>
    <x v="1"/>
    <s v="California"/>
    <n v="90032"/>
    <x v="1"/>
    <s v="OFF-PA-10003724"/>
    <x v="1"/>
    <x v="10"/>
    <s v="Wirebound Message Book, 4 per Page"/>
    <n v="10.86"/>
    <n v="2"/>
    <n v="0"/>
    <n v="5.3213999999999997"/>
    <s v="Anna Andreadi"/>
    <s v="No"/>
    <s v="2019 / 12"/>
  </r>
  <r>
    <n v="2352"/>
    <x v="1156"/>
    <x v="574"/>
    <d v="2019-12-03T00:00:00"/>
    <x v="3"/>
    <x v="87"/>
    <x v="87"/>
    <x v="1"/>
    <s v="United States"/>
    <x v="1"/>
    <s v="California"/>
    <n v="90032"/>
    <x v="1"/>
    <s v="OFF-AP-10002765"/>
    <x v="1"/>
    <x v="9"/>
    <s v="Fellowes Advanced Computer Series Surge Protectors"/>
    <n v="79.47"/>
    <n v="3"/>
    <n v="0"/>
    <n v="22.251600000000003"/>
    <s v="Anna Andreadi"/>
    <s v="No"/>
    <s v="2019 / 12"/>
  </r>
  <r>
    <n v="2353"/>
    <x v="1156"/>
    <x v="574"/>
    <d v="2019-12-03T00:00:00"/>
    <x v="3"/>
    <x v="87"/>
    <x v="87"/>
    <x v="1"/>
    <s v="United States"/>
    <x v="1"/>
    <s v="California"/>
    <n v="90032"/>
    <x v="1"/>
    <s v="OFF-AR-10001868"/>
    <x v="1"/>
    <x v="6"/>
    <s v="Prang Dustless Chalk Sticks"/>
    <n v="10.08"/>
    <n v="6"/>
    <n v="0"/>
    <n v="5.04"/>
    <s v="Anna Andreadi"/>
    <s v="No"/>
    <s v="2019 / 12"/>
  </r>
  <r>
    <n v="2354"/>
    <x v="1157"/>
    <x v="284"/>
    <d v="2017-09-02T00:00:00"/>
    <x v="2"/>
    <x v="609"/>
    <x v="609"/>
    <x v="1"/>
    <s v="United States"/>
    <x v="8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s v="Anna Andreadi"/>
    <s v="No"/>
    <s v="2017 / 08"/>
  </r>
  <r>
    <n v="2355"/>
    <x v="1157"/>
    <x v="284"/>
    <d v="2017-09-02T00:00:00"/>
    <x v="2"/>
    <x v="609"/>
    <x v="609"/>
    <x v="1"/>
    <s v="United States"/>
    <x v="8"/>
    <s v="California"/>
    <n v="94122"/>
    <x v="1"/>
    <s v="OFF-BI-10002735"/>
    <x v="1"/>
    <x v="8"/>
    <s v="GBC Prestige Therm-A-Bind Covers"/>
    <n v="137.24"/>
    <n v="5"/>
    <n v="0.2"/>
    <n v="46.3185"/>
    <s v="Anna Andreadi"/>
    <s v="No"/>
    <s v="2017 / 08"/>
  </r>
  <r>
    <n v="2356"/>
    <x v="1157"/>
    <x v="284"/>
    <d v="2017-09-02T00:00:00"/>
    <x v="2"/>
    <x v="609"/>
    <x v="609"/>
    <x v="1"/>
    <s v="United States"/>
    <x v="8"/>
    <s v="California"/>
    <n v="94122"/>
    <x v="1"/>
    <s v="TEC-AC-10004864"/>
    <x v="2"/>
    <x v="11"/>
    <s v="Memorex Micro Travel Drive 32 GB"/>
    <n v="36.51"/>
    <n v="1"/>
    <n v="0"/>
    <n v="15.699300000000001"/>
    <s v="Anna Andreadi"/>
    <s v="No"/>
    <s v="2017 / 08"/>
  </r>
  <r>
    <n v="2357"/>
    <x v="1157"/>
    <x v="284"/>
    <d v="2017-09-02T00:00:00"/>
    <x v="2"/>
    <x v="609"/>
    <x v="609"/>
    <x v="1"/>
    <s v="United States"/>
    <x v="8"/>
    <s v="California"/>
    <n v="94122"/>
    <x v="1"/>
    <s v="TEC-MA-10000597"/>
    <x v="2"/>
    <x v="15"/>
    <s v="Lexmark S315 Color Inkjet Printer"/>
    <n v="239.976"/>
    <n v="3"/>
    <n v="0.2"/>
    <n v="80.991899999999987"/>
    <s v="Anna Andreadi"/>
    <s v="No"/>
    <s v="2017 / 08"/>
  </r>
  <r>
    <n v="2358"/>
    <x v="1158"/>
    <x v="461"/>
    <d v="2016-03-21T00:00:00"/>
    <x v="1"/>
    <x v="291"/>
    <x v="291"/>
    <x v="1"/>
    <s v="United States"/>
    <x v="20"/>
    <s v="New York"/>
    <n v="10024"/>
    <x v="3"/>
    <s v="FUR-TA-10003473"/>
    <x v="0"/>
    <x v="3"/>
    <s v="Bretford Rectangular Conference Table Tops"/>
    <n v="1579.7460000000001"/>
    <n v="7"/>
    <n v="0.4"/>
    <n v="-447.59469999999988"/>
    <s v="Chuck Magee"/>
    <s v="No"/>
    <s v="2016 / 03"/>
  </r>
  <r>
    <n v="2359"/>
    <x v="1158"/>
    <x v="461"/>
    <d v="2016-03-21T00:00:00"/>
    <x v="1"/>
    <x v="291"/>
    <x v="291"/>
    <x v="1"/>
    <s v="United States"/>
    <x v="20"/>
    <s v="New York"/>
    <n v="10024"/>
    <x v="3"/>
    <s v="FUR-TA-10001950"/>
    <x v="0"/>
    <x v="3"/>
    <s v="Balt Solid Wood Round Tables"/>
    <n v="1071.576"/>
    <n v="4"/>
    <n v="0.4"/>
    <n v="-553.64760000000001"/>
    <s v="Chuck Magee"/>
    <s v="No"/>
    <s v="2016 / 03"/>
  </r>
  <r>
    <n v="2360"/>
    <x v="1158"/>
    <x v="461"/>
    <d v="2016-03-21T00:00:00"/>
    <x v="1"/>
    <x v="291"/>
    <x v="291"/>
    <x v="1"/>
    <s v="United States"/>
    <x v="20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s v="Chuck Magee"/>
    <s v="No"/>
    <s v="2016 / 03"/>
  </r>
  <r>
    <n v="2361"/>
    <x v="1158"/>
    <x v="461"/>
    <d v="2016-03-21T00:00:00"/>
    <x v="1"/>
    <x v="291"/>
    <x v="291"/>
    <x v="1"/>
    <s v="United States"/>
    <x v="20"/>
    <s v="New York"/>
    <n v="10024"/>
    <x v="3"/>
    <s v="OFF-PA-10002960"/>
    <x v="1"/>
    <x v="10"/>
    <s v="Xerox 1926"/>
    <n v="34.86"/>
    <n v="7"/>
    <n v="0"/>
    <n v="16.3842"/>
    <s v="Chuck Magee"/>
    <s v="No"/>
    <s v="2016 / 03"/>
  </r>
  <r>
    <n v="2362"/>
    <x v="1158"/>
    <x v="461"/>
    <d v="2016-03-21T00:00:00"/>
    <x v="1"/>
    <x v="291"/>
    <x v="291"/>
    <x v="1"/>
    <s v="United States"/>
    <x v="20"/>
    <s v="New York"/>
    <n v="10024"/>
    <x v="3"/>
    <s v="OFF-PA-10000919"/>
    <x v="1"/>
    <x v="10"/>
    <s v="Xerox 1918"/>
    <n v="155.04"/>
    <n v="4"/>
    <n v="0"/>
    <n v="75.9696"/>
    <s v="Chuck Magee"/>
    <s v="No"/>
    <s v="2016 / 03"/>
  </r>
  <r>
    <n v="2363"/>
    <x v="1159"/>
    <x v="513"/>
    <d v="2019-04-20T00:00:00"/>
    <x v="1"/>
    <x v="167"/>
    <x v="167"/>
    <x v="0"/>
    <s v="United States"/>
    <x v="38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s v="Chuck Magee"/>
    <s v="No"/>
    <s v="2019 / 04"/>
  </r>
  <r>
    <n v="2364"/>
    <x v="1160"/>
    <x v="69"/>
    <d v="2018-03-18T00:00:00"/>
    <x v="1"/>
    <x v="144"/>
    <x v="144"/>
    <x v="2"/>
    <s v="United States"/>
    <x v="141"/>
    <s v="Virginia"/>
    <n v="22980"/>
    <x v="0"/>
    <s v="FUR-FU-10004864"/>
    <x v="0"/>
    <x v="5"/>
    <s v="Howard Miller 14-1/2&quot; Diameter Chrome Round Wall Clock"/>
    <n v="127.88"/>
    <n v="2"/>
    <n v="0"/>
    <n v="40.921599999999998"/>
    <s v="Cassandra Brandow"/>
    <s v="No"/>
    <s v="2018 / 03"/>
  </r>
  <r>
    <n v="2365"/>
    <x v="1160"/>
    <x v="69"/>
    <d v="2018-03-18T00:00:00"/>
    <x v="1"/>
    <x v="144"/>
    <x v="144"/>
    <x v="2"/>
    <s v="United States"/>
    <x v="141"/>
    <s v="Virginia"/>
    <n v="22980"/>
    <x v="0"/>
    <s v="OFF-AP-10004540"/>
    <x v="1"/>
    <x v="9"/>
    <s v="Eureka The Boss Lite 10-Amp Upright Vacuum, Blue"/>
    <n v="160.32"/>
    <n v="2"/>
    <n v="0"/>
    <n v="44.889600000000002"/>
    <s v="Cassandra Brandow"/>
    <s v="No"/>
    <s v="2018 / 03"/>
  </r>
  <r>
    <n v="2366"/>
    <x v="1160"/>
    <x v="69"/>
    <d v="2018-03-18T00:00:00"/>
    <x v="1"/>
    <x v="144"/>
    <x v="144"/>
    <x v="2"/>
    <s v="United States"/>
    <x v="141"/>
    <s v="Virginia"/>
    <n v="22980"/>
    <x v="0"/>
    <s v="OFF-BI-10004965"/>
    <x v="1"/>
    <x v="8"/>
    <s v="Ibico Covers for Plastic or Wire Binding Elements"/>
    <n v="46"/>
    <n v="4"/>
    <n v="0"/>
    <n v="20.7"/>
    <s v="Cassandra Brandow"/>
    <s v="No"/>
    <s v="2018 / 03"/>
  </r>
  <r>
    <n v="2367"/>
    <x v="1161"/>
    <x v="156"/>
    <d v="2016-11-26T00:00:00"/>
    <x v="0"/>
    <x v="552"/>
    <x v="552"/>
    <x v="0"/>
    <s v="United States"/>
    <x v="301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s v="Anna Andreadi"/>
    <s v="No"/>
    <s v="2016 / 11"/>
  </r>
  <r>
    <n v="2368"/>
    <x v="1162"/>
    <x v="516"/>
    <d v="2019-02-13T00:00:00"/>
    <x v="2"/>
    <x v="438"/>
    <x v="438"/>
    <x v="0"/>
    <s v="United States"/>
    <x v="183"/>
    <s v="Maryland"/>
    <n v="20735"/>
    <x v="3"/>
    <s v="OFF-PA-10002464"/>
    <x v="1"/>
    <x v="10"/>
    <s v="HP Office Recycled Paper (20Lb. and 87 Bright)"/>
    <n v="23.12"/>
    <n v="4"/>
    <n v="0"/>
    <n v="11.328800000000001"/>
    <s v="Chuck Magee"/>
    <s v="No"/>
    <s v="2019 / 02"/>
  </r>
  <r>
    <n v="2369"/>
    <x v="1163"/>
    <x v="713"/>
    <d v="2018-09-27T00:00:00"/>
    <x v="1"/>
    <x v="126"/>
    <x v="126"/>
    <x v="1"/>
    <s v="United States"/>
    <x v="54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s v="No"/>
    <s v="2018 / 09"/>
  </r>
  <r>
    <n v="2370"/>
    <x v="1163"/>
    <x v="713"/>
    <d v="2018-09-27T00:00:00"/>
    <x v="1"/>
    <x v="126"/>
    <x v="126"/>
    <x v="1"/>
    <s v="United States"/>
    <x v="54"/>
    <s v="Ohio"/>
    <n v="45014"/>
    <x v="3"/>
    <s v="OFF-AR-10000315"/>
    <x v="1"/>
    <x v="6"/>
    <s v="Dixon Ticonderoga Maple Cedar Pencil, #2"/>
    <n v="4.9119999999999999"/>
    <n v="2"/>
    <n v="0.2"/>
    <n v="0.30700000000000016"/>
    <s v="Chuck Magee"/>
    <s v="No"/>
    <s v="2018 / 09"/>
  </r>
  <r>
    <n v="2371"/>
    <x v="1164"/>
    <x v="437"/>
    <d v="2019-07-09T00:00:00"/>
    <x v="0"/>
    <x v="172"/>
    <x v="172"/>
    <x v="1"/>
    <s v="United States"/>
    <x v="99"/>
    <s v="Rhode Island"/>
    <n v="2886"/>
    <x v="3"/>
    <s v="TEC-AC-10004353"/>
    <x v="2"/>
    <x v="11"/>
    <s v="Hypercom P1300 Pinpad"/>
    <n v="252"/>
    <n v="4"/>
    <n v="0"/>
    <n v="93.240000000000009"/>
    <s v="Chuck Magee"/>
    <s v="No"/>
    <s v="2019 / 07"/>
  </r>
  <r>
    <n v="2372"/>
    <x v="1165"/>
    <x v="274"/>
    <d v="2018-07-11T00:00:00"/>
    <x v="0"/>
    <x v="292"/>
    <x v="292"/>
    <x v="1"/>
    <s v="United States"/>
    <x v="34"/>
    <s v="Illinois"/>
    <n v="60505"/>
    <x v="2"/>
    <s v="FUR-FU-10004973"/>
    <x v="0"/>
    <x v="5"/>
    <s v="Flat Face Poster Frame"/>
    <n v="60.288000000000004"/>
    <n v="8"/>
    <n v="0.6"/>
    <n v="-27.129599999999996"/>
    <s v="Kelly Williams"/>
    <s v="No"/>
    <s v="2018 / 07"/>
  </r>
  <r>
    <n v="2373"/>
    <x v="1165"/>
    <x v="274"/>
    <d v="2018-07-11T00:00:00"/>
    <x v="0"/>
    <x v="292"/>
    <x v="292"/>
    <x v="1"/>
    <s v="United States"/>
    <x v="34"/>
    <s v="Illinois"/>
    <n v="60505"/>
    <x v="2"/>
    <s v="OFF-FA-10000936"/>
    <x v="1"/>
    <x v="13"/>
    <s v="Acco Hot Clips Clips to Go"/>
    <n v="2.6320000000000001"/>
    <n v="1"/>
    <n v="0.2"/>
    <n v="0.8224999999999999"/>
    <s v="Kelly Williams"/>
    <s v="No"/>
    <s v="2018 / 07"/>
  </r>
  <r>
    <n v="2374"/>
    <x v="1165"/>
    <x v="274"/>
    <d v="2018-07-11T00:00:00"/>
    <x v="0"/>
    <x v="292"/>
    <x v="292"/>
    <x v="1"/>
    <s v="United States"/>
    <x v="34"/>
    <s v="Illinois"/>
    <n v="60505"/>
    <x v="2"/>
    <s v="OFF-PA-10001609"/>
    <x v="1"/>
    <x v="10"/>
    <s v="Tops Wirebound Message Log Books"/>
    <n v="23.688000000000002"/>
    <n v="9"/>
    <n v="0.2"/>
    <n v="7.698599999999999"/>
    <s v="Kelly Williams"/>
    <s v="No"/>
    <s v="2018 / 07"/>
  </r>
  <r>
    <n v="2375"/>
    <x v="1165"/>
    <x v="274"/>
    <d v="2018-07-11T00:00:00"/>
    <x v="0"/>
    <x v="292"/>
    <x v="292"/>
    <x v="1"/>
    <s v="United States"/>
    <x v="34"/>
    <s v="Illinois"/>
    <n v="60505"/>
    <x v="2"/>
    <s v="FUR-CH-10000785"/>
    <x v="0"/>
    <x v="1"/>
    <s v="Global Ergonomic Managers Chair"/>
    <n v="253.37199999999996"/>
    <n v="2"/>
    <n v="0.3"/>
    <n v="-14.478399999999993"/>
    <s v="Kelly Williams"/>
    <s v="No"/>
    <s v="2018 / 07"/>
  </r>
  <r>
    <n v="2376"/>
    <x v="1166"/>
    <x v="714"/>
    <d v="2019-01-30T00:00:00"/>
    <x v="1"/>
    <x v="236"/>
    <x v="236"/>
    <x v="0"/>
    <s v="United States"/>
    <x v="214"/>
    <s v="Georgia"/>
    <n v="30080"/>
    <x v="0"/>
    <s v="OFF-FA-10000053"/>
    <x v="1"/>
    <x v="13"/>
    <s v="Revere Boxed Rubber Bands by Revere"/>
    <n v="5.67"/>
    <n v="3"/>
    <n v="0"/>
    <n v="0.11340000000000017"/>
    <s v="Cassandra Brandow"/>
    <s v="No"/>
    <s v="2019 / 01"/>
  </r>
  <r>
    <n v="2377"/>
    <x v="1167"/>
    <x v="710"/>
    <d v="2016-08-21T00:00:00"/>
    <x v="0"/>
    <x v="474"/>
    <x v="474"/>
    <x v="0"/>
    <s v="United States"/>
    <x v="38"/>
    <s v="Ohio"/>
    <n v="43229"/>
    <x v="3"/>
    <s v="OFF-BI-10001718"/>
    <x v="1"/>
    <x v="8"/>
    <s v="GBC DocuBind P50 Personal Binding Machine"/>
    <n v="76.77600000000001"/>
    <n v="4"/>
    <n v="0.7"/>
    <n v="-58.861599999999981"/>
    <s v="Chuck Magee"/>
    <s v="No"/>
    <s v="2016 / 08"/>
  </r>
  <r>
    <n v="2378"/>
    <x v="1167"/>
    <x v="710"/>
    <d v="2016-08-21T00:00:00"/>
    <x v="0"/>
    <x v="474"/>
    <x v="474"/>
    <x v="0"/>
    <s v="United States"/>
    <x v="38"/>
    <s v="Ohio"/>
    <n v="43229"/>
    <x v="3"/>
    <s v="OFF-SU-10004768"/>
    <x v="1"/>
    <x v="14"/>
    <s v="Acme Kleencut Forged Steel Scissors"/>
    <n v="9.1840000000000011"/>
    <n v="2"/>
    <n v="0.2"/>
    <n v="1.1479999999999988"/>
    <s v="Chuck Magee"/>
    <s v="No"/>
    <s v="2016 / 08"/>
  </r>
  <r>
    <n v="2379"/>
    <x v="1168"/>
    <x v="401"/>
    <d v="2017-12-11T00:00:00"/>
    <x v="1"/>
    <x v="454"/>
    <x v="454"/>
    <x v="2"/>
    <s v="United States"/>
    <x v="302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s v="Anna Andreadi"/>
    <s v="No"/>
    <s v="2017 / 12"/>
  </r>
  <r>
    <n v="2380"/>
    <x v="1169"/>
    <x v="715"/>
    <d v="2018-05-10T00:00:00"/>
    <x v="1"/>
    <x v="534"/>
    <x v="534"/>
    <x v="2"/>
    <s v="United States"/>
    <x v="160"/>
    <s v="Ohio"/>
    <n v="44052"/>
    <x v="3"/>
    <s v="OFF-FA-10004248"/>
    <x v="1"/>
    <x v="13"/>
    <s v="Advantus T-Pin Paper Clips"/>
    <n v="7.2160000000000002"/>
    <n v="2"/>
    <n v="0.2"/>
    <n v="1.7138000000000002"/>
    <s v="Chuck Magee"/>
    <s v="No"/>
    <s v="2018 / 05"/>
  </r>
  <r>
    <n v="2381"/>
    <x v="1169"/>
    <x v="715"/>
    <d v="2018-05-10T00:00:00"/>
    <x v="1"/>
    <x v="534"/>
    <x v="534"/>
    <x v="2"/>
    <s v="United States"/>
    <x v="160"/>
    <s v="Ohio"/>
    <n v="44052"/>
    <x v="3"/>
    <s v="OFF-PA-10002581"/>
    <x v="1"/>
    <x v="10"/>
    <s v="Xerox 1951"/>
    <n v="49.568000000000005"/>
    <n v="2"/>
    <n v="0.2"/>
    <n v="15.489999999999997"/>
    <s v="Chuck Magee"/>
    <s v="No"/>
    <s v="2018 / 05"/>
  </r>
  <r>
    <n v="2382"/>
    <x v="1169"/>
    <x v="715"/>
    <d v="2018-05-10T00:00:00"/>
    <x v="1"/>
    <x v="534"/>
    <x v="534"/>
    <x v="2"/>
    <s v="United States"/>
    <x v="160"/>
    <s v="Ohio"/>
    <n v="44052"/>
    <x v="3"/>
    <s v="FUR-FU-10004848"/>
    <x v="0"/>
    <x v="5"/>
    <s v="DAX Solid Wood Frames"/>
    <n v="54.711999999999996"/>
    <n v="7"/>
    <n v="0.2"/>
    <n v="11.626299999999999"/>
    <s v="Chuck Magee"/>
    <s v="No"/>
    <s v="2018 / 05"/>
  </r>
  <r>
    <n v="2383"/>
    <x v="1170"/>
    <x v="613"/>
    <d v="2019-03-26T00:00:00"/>
    <x v="2"/>
    <x v="610"/>
    <x v="610"/>
    <x v="0"/>
    <s v="United States"/>
    <x v="201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s v="Anna Andreadi"/>
    <s v="No"/>
    <s v="2019 / 03"/>
  </r>
  <r>
    <n v="2384"/>
    <x v="1170"/>
    <x v="613"/>
    <d v="2019-03-26T00:00:00"/>
    <x v="2"/>
    <x v="610"/>
    <x v="610"/>
    <x v="0"/>
    <s v="United States"/>
    <x v="201"/>
    <s v="California"/>
    <n v="93727"/>
    <x v="1"/>
    <s v="OFF-AR-10003087"/>
    <x v="1"/>
    <x v="6"/>
    <s v="Staples in misc. colors"/>
    <n v="16.02"/>
    <n v="9"/>
    <n v="0"/>
    <n v="4.4855999999999998"/>
    <s v="Anna Andreadi"/>
    <s v="No"/>
    <s v="2019 / 03"/>
  </r>
  <r>
    <n v="2385"/>
    <x v="1170"/>
    <x v="613"/>
    <d v="2019-03-26T00:00:00"/>
    <x v="2"/>
    <x v="610"/>
    <x v="610"/>
    <x v="0"/>
    <s v="United States"/>
    <x v="201"/>
    <s v="California"/>
    <n v="93727"/>
    <x v="1"/>
    <s v="OFF-BI-10002026"/>
    <x v="1"/>
    <x v="8"/>
    <s v="Avery Arch Ring Binders"/>
    <n v="185.92000000000002"/>
    <n v="4"/>
    <n v="0.2"/>
    <n v="62.74799999999999"/>
    <s v="Anna Andreadi"/>
    <s v="No"/>
    <s v="2019 / 03"/>
  </r>
  <r>
    <n v="2386"/>
    <x v="1170"/>
    <x v="613"/>
    <d v="2019-03-26T00:00:00"/>
    <x v="2"/>
    <x v="610"/>
    <x v="610"/>
    <x v="0"/>
    <s v="United States"/>
    <x v="201"/>
    <s v="California"/>
    <n v="93727"/>
    <x v="1"/>
    <s v="TEC-PH-10000141"/>
    <x v="2"/>
    <x v="7"/>
    <s v="Clearsounds A400"/>
    <n v="211.16800000000001"/>
    <n v="4"/>
    <n v="0.2"/>
    <n v="15.837600000000009"/>
    <s v="Anna Andreadi"/>
    <s v="No"/>
    <s v="2019 / 03"/>
  </r>
  <r>
    <n v="2387"/>
    <x v="1170"/>
    <x v="613"/>
    <d v="2019-03-26T00:00:00"/>
    <x v="2"/>
    <x v="610"/>
    <x v="610"/>
    <x v="0"/>
    <s v="United States"/>
    <x v="201"/>
    <s v="California"/>
    <n v="93727"/>
    <x v="1"/>
    <s v="TEC-CO-10000971"/>
    <x v="2"/>
    <x v="16"/>
    <s v="Hewlett Packard 310 Color Digital Copier"/>
    <n v="479.98400000000004"/>
    <n v="2"/>
    <n v="0.2"/>
    <n v="59.997999999999962"/>
    <s v="Anna Andreadi"/>
    <s v="No"/>
    <s v="2019 / 03"/>
  </r>
  <r>
    <n v="2388"/>
    <x v="1171"/>
    <x v="295"/>
    <d v="2017-12-15T00:00:00"/>
    <x v="2"/>
    <x v="589"/>
    <x v="589"/>
    <x v="0"/>
    <s v="United States"/>
    <x v="70"/>
    <s v="California"/>
    <n v="92105"/>
    <x v="1"/>
    <s v="OFF-FA-10001229"/>
    <x v="1"/>
    <x v="13"/>
    <s v="Staples"/>
    <n v="7.86"/>
    <n v="2"/>
    <n v="0"/>
    <n v="3.6155999999999997"/>
    <s v="Anna Andreadi"/>
    <s v="No"/>
    <s v="2017 / 12"/>
  </r>
  <r>
    <n v="2389"/>
    <x v="1171"/>
    <x v="295"/>
    <d v="2017-12-15T00:00:00"/>
    <x v="2"/>
    <x v="589"/>
    <x v="589"/>
    <x v="0"/>
    <s v="United States"/>
    <x v="70"/>
    <s v="California"/>
    <n v="92105"/>
    <x v="1"/>
    <s v="OFF-BI-10002437"/>
    <x v="1"/>
    <x v="8"/>
    <s v="Recycled Premium Regency Composition Covers"/>
    <n v="24.448"/>
    <n v="2"/>
    <n v="0.2"/>
    <n v="8.8623999999999992"/>
    <s v="Anna Andreadi"/>
    <s v="No"/>
    <s v="2017 / 12"/>
  </r>
  <r>
    <n v="2390"/>
    <x v="1172"/>
    <x v="401"/>
    <d v="2017-12-10T00:00:00"/>
    <x v="1"/>
    <x v="611"/>
    <x v="611"/>
    <x v="0"/>
    <s v="United States"/>
    <x v="20"/>
    <s v="New York"/>
    <n v="10009"/>
    <x v="3"/>
    <s v="OFF-PA-10004255"/>
    <x v="1"/>
    <x v="10"/>
    <s v="Xerox 219"/>
    <n v="6.48"/>
    <n v="1"/>
    <n v="0"/>
    <n v="3.1104000000000003"/>
    <s v="Chuck Magee"/>
    <s v="No"/>
    <s v="2017 / 12"/>
  </r>
  <r>
    <n v="2391"/>
    <x v="1172"/>
    <x v="401"/>
    <d v="2017-12-10T00:00:00"/>
    <x v="1"/>
    <x v="611"/>
    <x v="611"/>
    <x v="0"/>
    <s v="United States"/>
    <x v="20"/>
    <s v="New York"/>
    <n v="10009"/>
    <x v="3"/>
    <s v="OFF-PA-10001184"/>
    <x v="1"/>
    <x v="10"/>
    <s v="Xerox 1903"/>
    <n v="41.86"/>
    <n v="7"/>
    <n v="0"/>
    <n v="20.511400000000002"/>
    <s v="Chuck Magee"/>
    <s v="No"/>
    <s v="2017 / 12"/>
  </r>
  <r>
    <n v="2392"/>
    <x v="1172"/>
    <x v="401"/>
    <d v="2017-12-10T00:00:00"/>
    <x v="1"/>
    <x v="611"/>
    <x v="611"/>
    <x v="0"/>
    <s v="United States"/>
    <x v="20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s v="Chuck Magee"/>
    <s v="No"/>
    <s v="2017 / 12"/>
  </r>
  <r>
    <n v="2393"/>
    <x v="1172"/>
    <x v="401"/>
    <d v="2017-12-10T00:00:00"/>
    <x v="1"/>
    <x v="611"/>
    <x v="611"/>
    <x v="0"/>
    <s v="United States"/>
    <x v="20"/>
    <s v="New York"/>
    <n v="10009"/>
    <x v="3"/>
    <s v="FUR-FU-10002878"/>
    <x v="0"/>
    <x v="5"/>
    <s v="Seth Thomas 14&quot; Day/Date Wall Clock"/>
    <n v="113.92"/>
    <n v="4"/>
    <n v="0"/>
    <n v="42.150400000000005"/>
    <s v="Chuck Magee"/>
    <s v="No"/>
    <s v="2017 / 12"/>
  </r>
  <r>
    <n v="2394"/>
    <x v="1173"/>
    <x v="716"/>
    <d v="2018-03-23T00:00:00"/>
    <x v="1"/>
    <x v="394"/>
    <x v="394"/>
    <x v="0"/>
    <s v="United States"/>
    <x v="303"/>
    <s v="Massachusetts"/>
    <n v="2148"/>
    <x v="3"/>
    <s v="OFF-AR-10000588"/>
    <x v="1"/>
    <x v="6"/>
    <s v="Newell 345"/>
    <n v="39.68"/>
    <n v="2"/>
    <n v="0"/>
    <n v="10.316800000000001"/>
    <s v="Chuck Magee"/>
    <s v="No"/>
    <s v="2018 / 03"/>
  </r>
  <r>
    <n v="2395"/>
    <x v="1174"/>
    <x v="717"/>
    <d v="2017-11-19T00:00:00"/>
    <x v="1"/>
    <x v="601"/>
    <x v="601"/>
    <x v="1"/>
    <s v="United States"/>
    <x v="20"/>
    <s v="New York"/>
    <n v="10035"/>
    <x v="3"/>
    <s v="TEC-AC-10002217"/>
    <x v="2"/>
    <x v="11"/>
    <s v="Imation Clip USB flash drive - 8 GB"/>
    <n v="37.6"/>
    <n v="2"/>
    <n v="0"/>
    <n v="2.2560000000000002"/>
    <s v="Chuck Magee"/>
    <s v="No"/>
    <s v="2017 / 11"/>
  </r>
  <r>
    <n v="2396"/>
    <x v="1174"/>
    <x v="717"/>
    <d v="2017-11-19T00:00:00"/>
    <x v="1"/>
    <x v="601"/>
    <x v="601"/>
    <x v="1"/>
    <s v="United States"/>
    <x v="20"/>
    <s v="New York"/>
    <n v="10035"/>
    <x v="3"/>
    <s v="TEC-AC-10001267"/>
    <x v="2"/>
    <x v="11"/>
    <s v="Imation 32GB Pocket Pro USB 3.0 Flash Drive - 32 GB - Black - 1 P ..."/>
    <n v="59.9"/>
    <n v="2"/>
    <n v="0"/>
    <n v="23.96"/>
    <s v="Chuck Magee"/>
    <s v="No"/>
    <s v="2017 / 11"/>
  </r>
  <r>
    <n v="2397"/>
    <x v="1174"/>
    <x v="717"/>
    <d v="2017-11-19T00:00:00"/>
    <x v="1"/>
    <x v="601"/>
    <x v="601"/>
    <x v="1"/>
    <s v="United States"/>
    <x v="20"/>
    <s v="New York"/>
    <n v="10035"/>
    <x v="3"/>
    <s v="OFF-PA-10004041"/>
    <x v="1"/>
    <x v="10"/>
    <s v="It's Hot Message Books with Stickers, 2 3/4&quot; x 5&quot;"/>
    <n v="37"/>
    <n v="5"/>
    <n v="0"/>
    <n v="16.649999999999999"/>
    <s v="Chuck Magee"/>
    <s v="No"/>
    <s v="2017 / 11"/>
  </r>
  <r>
    <n v="2398"/>
    <x v="1175"/>
    <x v="718"/>
    <d v="2019-08-16T00:00:00"/>
    <x v="0"/>
    <x v="413"/>
    <x v="413"/>
    <x v="0"/>
    <s v="United States"/>
    <x v="8"/>
    <s v="California"/>
    <n v="94109"/>
    <x v="1"/>
    <s v="OFF-LA-10001613"/>
    <x v="1"/>
    <x v="2"/>
    <s v="Avery File Folder Labels"/>
    <n v="5.76"/>
    <n v="2"/>
    <n v="0"/>
    <n v="2.8224"/>
    <s v="Anna Andreadi"/>
    <s v="No"/>
    <s v="2019 / 08"/>
  </r>
  <r>
    <n v="2399"/>
    <x v="1175"/>
    <x v="718"/>
    <d v="2019-08-16T00:00:00"/>
    <x v="0"/>
    <x v="413"/>
    <x v="413"/>
    <x v="0"/>
    <s v="United States"/>
    <x v="8"/>
    <s v="California"/>
    <n v="94109"/>
    <x v="1"/>
    <s v="OFF-AR-10000246"/>
    <x v="1"/>
    <x v="6"/>
    <s v="Newell 318"/>
    <n v="16.68"/>
    <n v="6"/>
    <n v="0"/>
    <n v="4.3367999999999993"/>
    <s v="Anna Andreadi"/>
    <s v="No"/>
    <s v="2019 / 08"/>
  </r>
  <r>
    <n v="2400"/>
    <x v="1176"/>
    <x v="428"/>
    <d v="2019-09-15T00:00:00"/>
    <x v="1"/>
    <x v="115"/>
    <x v="115"/>
    <x v="1"/>
    <s v="United States"/>
    <x v="159"/>
    <s v="South Carolina"/>
    <n v="29501"/>
    <x v="0"/>
    <s v="OFF-ST-10001809"/>
    <x v="1"/>
    <x v="4"/>
    <s v="Fellowes Officeware Wire Shelving"/>
    <n v="628.80999999999995"/>
    <n v="7"/>
    <n v="0"/>
    <n v="12.576199999999986"/>
    <s v="Cassandra Brandow"/>
    <s v="No"/>
    <s v="2019 / 09"/>
  </r>
  <r>
    <n v="2401"/>
    <x v="1176"/>
    <x v="428"/>
    <d v="2019-09-15T00:00:00"/>
    <x v="1"/>
    <x v="115"/>
    <x v="115"/>
    <x v="1"/>
    <s v="United States"/>
    <x v="159"/>
    <s v="South Carolina"/>
    <n v="29501"/>
    <x v="0"/>
    <s v="OFF-ST-10002214"/>
    <x v="1"/>
    <x v="4"/>
    <s v="X-Rack File for Hanging Folders"/>
    <n v="56.449999999999996"/>
    <n v="5"/>
    <n v="0"/>
    <n v="14.676999999999998"/>
    <s v="Cassandra Brandow"/>
    <s v="No"/>
    <s v="2019 / 09"/>
  </r>
  <r>
    <n v="2402"/>
    <x v="1177"/>
    <x v="719"/>
    <d v="2019-04-04T00:00:00"/>
    <x v="0"/>
    <x v="548"/>
    <x v="548"/>
    <x v="0"/>
    <s v="United States"/>
    <x v="24"/>
    <s v="Missouri"/>
    <n v="65807"/>
    <x v="2"/>
    <s v="OFF-ST-10000649"/>
    <x v="1"/>
    <x v="4"/>
    <s v="Hanging Personal Folder File"/>
    <n v="94.199999999999989"/>
    <n v="6"/>
    <n v="0"/>
    <n v="23.550000000000004"/>
    <s v="Kelly Williams"/>
    <s v="No"/>
    <s v="2019 / 04"/>
  </r>
  <r>
    <n v="2403"/>
    <x v="1177"/>
    <x v="719"/>
    <d v="2019-04-04T00:00:00"/>
    <x v="0"/>
    <x v="548"/>
    <x v="548"/>
    <x v="0"/>
    <s v="United States"/>
    <x v="24"/>
    <s v="Missouri"/>
    <n v="65807"/>
    <x v="2"/>
    <s v="OFF-EN-10001990"/>
    <x v="1"/>
    <x v="12"/>
    <s v="Staple envelope"/>
    <n v="28.4"/>
    <n v="5"/>
    <n v="0"/>
    <n v="13.347999999999997"/>
    <s v="Kelly Williams"/>
    <s v="No"/>
    <s v="2019 / 04"/>
  </r>
  <r>
    <n v="2404"/>
    <x v="1178"/>
    <x v="720"/>
    <d v="2018-10-03T00:00:00"/>
    <x v="1"/>
    <x v="447"/>
    <x v="447"/>
    <x v="1"/>
    <s v="United States"/>
    <x v="114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s v="Kelly Williams"/>
    <s v="No"/>
    <s v="2018 / 09"/>
  </r>
  <r>
    <n v="2405"/>
    <x v="1179"/>
    <x v="566"/>
    <d v="2019-10-11T00:00:00"/>
    <x v="1"/>
    <x v="207"/>
    <x v="207"/>
    <x v="0"/>
    <s v="United States"/>
    <x v="1"/>
    <s v="California"/>
    <n v="90045"/>
    <x v="1"/>
    <s v="TEC-AC-10002049"/>
    <x v="2"/>
    <x v="11"/>
    <s v="Logitech G19 Programmable Gaming Keyboard"/>
    <n v="1115.9099999999999"/>
    <n v="9"/>
    <n v="0"/>
    <n v="200.86379999999991"/>
    <s v="Anna Andreadi"/>
    <s v="No"/>
    <s v="2019 / 10"/>
  </r>
  <r>
    <n v="2406"/>
    <x v="1179"/>
    <x v="566"/>
    <d v="2019-10-11T00:00:00"/>
    <x v="1"/>
    <x v="207"/>
    <x v="207"/>
    <x v="0"/>
    <s v="United States"/>
    <x v="1"/>
    <s v="California"/>
    <n v="90045"/>
    <x v="1"/>
    <s v="TEC-PH-10003555"/>
    <x v="2"/>
    <x v="7"/>
    <s v="Motorola HK250 Universal Bluetooth Headset"/>
    <n v="128.744"/>
    <n v="7"/>
    <n v="0.2"/>
    <n v="-28.967399999999991"/>
    <s v="Anna Andreadi"/>
    <s v="No"/>
    <s v="2019 / 10"/>
  </r>
  <r>
    <n v="2407"/>
    <x v="1179"/>
    <x v="566"/>
    <d v="2019-10-11T00:00:00"/>
    <x v="1"/>
    <x v="207"/>
    <x v="207"/>
    <x v="0"/>
    <s v="United States"/>
    <x v="1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s v="Anna Andreadi"/>
    <s v="No"/>
    <s v="2019 / 10"/>
  </r>
  <r>
    <n v="2408"/>
    <x v="1180"/>
    <x v="176"/>
    <d v="2019-01-25T00:00:00"/>
    <x v="1"/>
    <x v="612"/>
    <x v="612"/>
    <x v="0"/>
    <s v="United States"/>
    <x v="8"/>
    <s v="California"/>
    <n v="94122"/>
    <x v="1"/>
    <s v="OFF-AR-10003631"/>
    <x v="1"/>
    <x v="6"/>
    <s v="Staples in misc. colors"/>
    <n v="24.2"/>
    <n v="5"/>
    <n v="0"/>
    <n v="7.9859999999999998"/>
    <s v="Anna Andreadi"/>
    <s v="No"/>
    <s v="2019 / 01"/>
  </r>
  <r>
    <n v="2409"/>
    <x v="1180"/>
    <x v="176"/>
    <d v="2019-01-25T00:00:00"/>
    <x v="1"/>
    <x v="612"/>
    <x v="612"/>
    <x v="0"/>
    <s v="United States"/>
    <x v="8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s v="No"/>
    <s v="2019 / 01"/>
  </r>
  <r>
    <n v="2410"/>
    <x v="1181"/>
    <x v="721"/>
    <d v="2019-03-25T00:00:00"/>
    <x v="2"/>
    <x v="336"/>
    <x v="336"/>
    <x v="2"/>
    <s v="United States"/>
    <x v="8"/>
    <s v="California"/>
    <n v="94122"/>
    <x v="1"/>
    <s v="FUR-FU-10000758"/>
    <x v="0"/>
    <x v="5"/>
    <s v="DAX Natural Wood-Tone Poster Frame"/>
    <n v="211.84"/>
    <n v="8"/>
    <n v="0"/>
    <n v="76.262399999999985"/>
    <s v="Anna Andreadi"/>
    <s v="No"/>
    <s v="2019 / 03"/>
  </r>
  <r>
    <n v="2411"/>
    <x v="1182"/>
    <x v="601"/>
    <d v="2016-08-06T00:00:00"/>
    <x v="1"/>
    <x v="357"/>
    <x v="357"/>
    <x v="2"/>
    <s v="United States"/>
    <x v="10"/>
    <s v="Pennsylvania"/>
    <n v="19120"/>
    <x v="3"/>
    <s v="OFF-FA-10000992"/>
    <x v="1"/>
    <x v="13"/>
    <s v="Acco Clips to Go Binder Clips, 24 Clips in Two Sizes"/>
    <n v="5.68"/>
    <n v="2"/>
    <n v="0.2"/>
    <n v="1.9169999999999998"/>
    <s v="Chuck Magee"/>
    <s v="No"/>
    <s v="2016 / 08"/>
  </r>
  <r>
    <n v="2412"/>
    <x v="1183"/>
    <x v="722"/>
    <d v="2017-06-09T00:00:00"/>
    <x v="0"/>
    <x v="613"/>
    <x v="613"/>
    <x v="1"/>
    <s v="United States"/>
    <x v="1"/>
    <s v="California"/>
    <n v="90036"/>
    <x v="1"/>
    <s v="OFF-BI-10004187"/>
    <x v="1"/>
    <x v="8"/>
    <s v="3-ring staple pack"/>
    <n v="7.52"/>
    <n v="5"/>
    <n v="0.2"/>
    <n v="2.6319999999999997"/>
    <s v="Anna Andreadi"/>
    <s v="No"/>
    <s v="2017 / 06"/>
  </r>
  <r>
    <n v="2413"/>
    <x v="1184"/>
    <x v="607"/>
    <d v="2016-11-16T00:00:00"/>
    <x v="1"/>
    <x v="350"/>
    <x v="350"/>
    <x v="0"/>
    <s v="United States"/>
    <x v="1"/>
    <s v="California"/>
    <n v="90045"/>
    <x v="1"/>
    <s v="OFF-PA-10001947"/>
    <x v="1"/>
    <x v="10"/>
    <s v="Xerox 1974"/>
    <n v="11.96"/>
    <n v="2"/>
    <n v="0"/>
    <n v="5.8604000000000003"/>
    <s v="Anna Andreadi"/>
    <s v="No"/>
    <s v="2016 / 11"/>
  </r>
  <r>
    <n v="2414"/>
    <x v="1184"/>
    <x v="607"/>
    <d v="2016-11-16T00:00:00"/>
    <x v="1"/>
    <x v="350"/>
    <x v="350"/>
    <x v="0"/>
    <s v="United States"/>
    <x v="1"/>
    <s v="California"/>
    <n v="90045"/>
    <x v="1"/>
    <s v="FUR-TA-10002356"/>
    <x v="0"/>
    <x v="3"/>
    <s v="Bevis Boat-Shaped Conference Table"/>
    <n v="629.06400000000008"/>
    <n v="3"/>
    <n v="0.2"/>
    <n v="31.453199999999953"/>
    <s v="Anna Andreadi"/>
    <s v="No"/>
    <s v="2016 / 11"/>
  </r>
  <r>
    <n v="2415"/>
    <x v="1185"/>
    <x v="723"/>
    <d v="2019-01-02T00:00:00"/>
    <x v="1"/>
    <x v="180"/>
    <x v="180"/>
    <x v="0"/>
    <s v="United States"/>
    <x v="158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s v="Kelly Williams"/>
    <s v="No"/>
    <s v="2018 / 12"/>
  </r>
  <r>
    <n v="2416"/>
    <x v="1186"/>
    <x v="380"/>
    <d v="2017-07-11T00:00:00"/>
    <x v="1"/>
    <x v="452"/>
    <x v="452"/>
    <x v="2"/>
    <s v="United States"/>
    <x v="304"/>
    <s v="Massachusetts"/>
    <n v="1040"/>
    <x v="3"/>
    <s v="FUR-BO-10002824"/>
    <x v="0"/>
    <x v="0"/>
    <s v="Bush Mission Pointe Library"/>
    <n v="301.95999999999998"/>
    <n v="2"/>
    <n v="0"/>
    <n v="60.391999999999996"/>
    <s v="Chuck Magee"/>
    <s v="No"/>
    <s v="2017 / 07"/>
  </r>
  <r>
    <n v="2417"/>
    <x v="1187"/>
    <x v="386"/>
    <d v="2019-10-18T00:00:00"/>
    <x v="1"/>
    <x v="614"/>
    <x v="614"/>
    <x v="1"/>
    <s v="United States"/>
    <x v="305"/>
    <s v="New Mexico"/>
    <n v="87105"/>
    <x v="1"/>
    <s v="TEC-AC-10002842"/>
    <x v="2"/>
    <x v="11"/>
    <s v="WD My Passport Ultra 2TB Portable External Hard Drive"/>
    <n v="595"/>
    <n v="5"/>
    <n v="0"/>
    <n v="95.200000000000031"/>
    <s v="Anna Andreadi"/>
    <s v="No"/>
    <s v="2019 / 10"/>
  </r>
  <r>
    <n v="2418"/>
    <x v="1187"/>
    <x v="386"/>
    <d v="2019-10-18T00:00:00"/>
    <x v="1"/>
    <x v="614"/>
    <x v="614"/>
    <x v="1"/>
    <s v="United States"/>
    <x v="305"/>
    <s v="New Mexico"/>
    <n v="87105"/>
    <x v="1"/>
    <s v="OFF-BI-10002082"/>
    <x v="1"/>
    <x v="8"/>
    <s v="GBC Twin Loop Wire Binding Elements"/>
    <n v="79.872000000000014"/>
    <n v="3"/>
    <n v="0.2"/>
    <n v="29.951999999999998"/>
    <s v="Anna Andreadi"/>
    <s v="No"/>
    <s v="2019 / 10"/>
  </r>
  <r>
    <n v="2419"/>
    <x v="1188"/>
    <x v="206"/>
    <d v="2018-05-28T00:00:00"/>
    <x v="1"/>
    <x v="18"/>
    <x v="18"/>
    <x v="1"/>
    <s v="United States"/>
    <x v="306"/>
    <s v="Nevada"/>
    <n v="89431"/>
    <x v="1"/>
    <s v="TEC-MA-10000112"/>
    <x v="2"/>
    <x v="15"/>
    <s v="Panasonic KX MB2061 Multifunction Printer"/>
    <n v="2396.4"/>
    <n v="10"/>
    <n v="0.2"/>
    <n v="179.73000000000013"/>
    <s v="Anna Andreadi"/>
    <s v="No"/>
    <s v="2018 / 05"/>
  </r>
  <r>
    <n v="2420"/>
    <x v="1189"/>
    <x v="45"/>
    <d v="2019-11-14T00:00:00"/>
    <x v="1"/>
    <x v="565"/>
    <x v="565"/>
    <x v="1"/>
    <s v="United States"/>
    <x v="307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s v="Anna Andreadi"/>
    <s v="No"/>
    <s v="2019 / 11"/>
  </r>
  <r>
    <n v="2421"/>
    <x v="1189"/>
    <x v="45"/>
    <d v="2019-11-14T00:00:00"/>
    <x v="1"/>
    <x v="565"/>
    <x v="565"/>
    <x v="1"/>
    <s v="United States"/>
    <x v="307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s v="Anna Andreadi"/>
    <s v="No"/>
    <s v="2019 / 11"/>
  </r>
  <r>
    <n v="2422"/>
    <x v="1190"/>
    <x v="724"/>
    <d v="2018-04-23T00:00:00"/>
    <x v="1"/>
    <x v="615"/>
    <x v="615"/>
    <x v="2"/>
    <s v="United States"/>
    <x v="308"/>
    <s v="Illinois"/>
    <n v="60126"/>
    <x v="2"/>
    <s v="OFF-ST-10003656"/>
    <x v="1"/>
    <x v="4"/>
    <s v="Safco Industrial Wire Shelving"/>
    <n v="230.376"/>
    <n v="3"/>
    <n v="0.2"/>
    <n v="-48.954900000000002"/>
    <s v="Kelly Williams"/>
    <s v="No"/>
    <s v="2018 / 04"/>
  </r>
  <r>
    <n v="2423"/>
    <x v="1190"/>
    <x v="724"/>
    <d v="2018-04-23T00:00:00"/>
    <x v="1"/>
    <x v="615"/>
    <x v="615"/>
    <x v="2"/>
    <s v="United States"/>
    <x v="308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s v="Kelly Williams"/>
    <s v="No"/>
    <s v="2018 / 04"/>
  </r>
  <r>
    <n v="2424"/>
    <x v="1191"/>
    <x v="53"/>
    <d v="2019-12-30T00:00:00"/>
    <x v="1"/>
    <x v="603"/>
    <x v="603"/>
    <x v="0"/>
    <s v="United States"/>
    <x v="54"/>
    <s v="Ohio"/>
    <n v="45014"/>
    <x v="3"/>
    <s v="TEC-AC-10002473"/>
    <x v="2"/>
    <x v="11"/>
    <s v="Maxell 4.7GB DVD-R"/>
    <n v="158.928"/>
    <n v="7"/>
    <n v="0.2"/>
    <n v="41.718599999999995"/>
    <s v="Chuck Magee"/>
    <s v="No"/>
    <s v="2019 / 12"/>
  </r>
  <r>
    <n v="2425"/>
    <x v="1191"/>
    <x v="53"/>
    <d v="2019-12-30T00:00:00"/>
    <x v="1"/>
    <x v="603"/>
    <x v="603"/>
    <x v="0"/>
    <s v="United States"/>
    <x v="54"/>
    <s v="Ohio"/>
    <n v="45014"/>
    <x v="3"/>
    <s v="OFF-BI-10000632"/>
    <x v="1"/>
    <x v="8"/>
    <s v="Satellite Sectional Post Binders"/>
    <n v="13.023000000000001"/>
    <n v="1"/>
    <n v="0.7"/>
    <n v="-10.418399999999998"/>
    <s v="Chuck Magee"/>
    <s v="No"/>
    <s v="2019 / 12"/>
  </r>
  <r>
    <n v="2426"/>
    <x v="1191"/>
    <x v="53"/>
    <d v="2019-12-30T00:00:00"/>
    <x v="1"/>
    <x v="603"/>
    <x v="603"/>
    <x v="0"/>
    <s v="United States"/>
    <x v="54"/>
    <s v="Ohio"/>
    <n v="45014"/>
    <x v="3"/>
    <s v="FUR-TA-10002645"/>
    <x v="0"/>
    <x v="3"/>
    <s v="Hon Rectangular Conference Tables"/>
    <n v="273.06"/>
    <n v="2"/>
    <n v="0.4"/>
    <n v="-104.67300000000006"/>
    <s v="Chuck Magee"/>
    <s v="No"/>
    <s v="2019 / 12"/>
  </r>
  <r>
    <n v="2427"/>
    <x v="1191"/>
    <x v="53"/>
    <d v="2019-12-30T00:00:00"/>
    <x v="1"/>
    <x v="603"/>
    <x v="603"/>
    <x v="0"/>
    <s v="United States"/>
    <x v="54"/>
    <s v="Ohio"/>
    <n v="45014"/>
    <x v="3"/>
    <s v="OFF-FA-10002975"/>
    <x v="1"/>
    <x v="13"/>
    <s v="Staples"/>
    <n v="39.311999999999998"/>
    <n v="13"/>
    <n v="0.2"/>
    <n v="12.776399999999999"/>
    <s v="Chuck Magee"/>
    <s v="No"/>
    <s v="2019 / 12"/>
  </r>
  <r>
    <n v="2428"/>
    <x v="1192"/>
    <x v="725"/>
    <d v="2018-06-17T00:00:00"/>
    <x v="1"/>
    <x v="89"/>
    <x v="89"/>
    <x v="1"/>
    <s v="United States"/>
    <x v="81"/>
    <s v="Texas"/>
    <n v="76017"/>
    <x v="2"/>
    <s v="OFF-BI-10003784"/>
    <x v="1"/>
    <x v="8"/>
    <s v="Computer Printout Index Tabs"/>
    <n v="1.3439999999999996"/>
    <n v="4"/>
    <n v="0.8"/>
    <n v="-2.1504000000000008"/>
    <s v="Kelly Williams"/>
    <s v="No"/>
    <s v="2018 / 06"/>
  </r>
  <r>
    <n v="2429"/>
    <x v="1192"/>
    <x v="725"/>
    <d v="2018-06-17T00:00:00"/>
    <x v="1"/>
    <x v="89"/>
    <x v="89"/>
    <x v="1"/>
    <s v="United States"/>
    <x v="81"/>
    <s v="Texas"/>
    <n v="76017"/>
    <x v="2"/>
    <s v="OFF-BI-10001617"/>
    <x v="1"/>
    <x v="8"/>
    <s v="GBC Wire Binding Combs"/>
    <n v="8.2719999999999985"/>
    <n v="4"/>
    <n v="0.8"/>
    <n v="-13.648800000000001"/>
    <s v="Kelly Williams"/>
    <s v="No"/>
    <s v="2018 / 06"/>
  </r>
  <r>
    <n v="2430"/>
    <x v="1192"/>
    <x v="725"/>
    <d v="2018-06-17T00:00:00"/>
    <x v="1"/>
    <x v="89"/>
    <x v="89"/>
    <x v="1"/>
    <s v="United States"/>
    <x v="81"/>
    <s v="Texas"/>
    <n v="76017"/>
    <x v="2"/>
    <s v="FUR-FU-10004415"/>
    <x v="0"/>
    <x v="5"/>
    <s v="Stacking Tray, Side-Loading, Legal, Smoke"/>
    <n v="12.544000000000002"/>
    <n v="7"/>
    <n v="0.6"/>
    <n v="-9.0944000000000038"/>
    <s v="Kelly Williams"/>
    <s v="No"/>
    <s v="2018 / 06"/>
  </r>
  <r>
    <n v="2431"/>
    <x v="1193"/>
    <x v="726"/>
    <d v="2019-05-20T00:00:00"/>
    <x v="1"/>
    <x v="176"/>
    <x v="176"/>
    <x v="2"/>
    <s v="United States"/>
    <x v="8"/>
    <s v="California"/>
    <n v="94110"/>
    <x v="1"/>
    <s v="OFF-LA-10000240"/>
    <x v="1"/>
    <x v="2"/>
    <s v="Self-Adhesive Address Labels for Typewriters by Universal"/>
    <n v="58.48"/>
    <n v="8"/>
    <n v="0"/>
    <n v="27.485599999999998"/>
    <s v="Anna Andreadi"/>
    <s v="No"/>
    <s v="2019 / 05"/>
  </r>
  <r>
    <n v="2432"/>
    <x v="1194"/>
    <x v="116"/>
    <d v="2020-01-02T00:00:00"/>
    <x v="1"/>
    <x v="447"/>
    <x v="447"/>
    <x v="1"/>
    <s v="United States"/>
    <x v="4"/>
    <s v="Washington"/>
    <n v="98103"/>
    <x v="1"/>
    <s v="FUR-FU-10001935"/>
    <x v="0"/>
    <x v="5"/>
    <s v="3M Hangers With Command Adhesive"/>
    <n v="7.4"/>
    <n v="2"/>
    <n v="0"/>
    <n v="3.0340000000000007"/>
    <s v="Anna Andreadi"/>
    <s v="No"/>
    <s v="2019 / 12"/>
  </r>
  <r>
    <n v="2433"/>
    <x v="1195"/>
    <x v="727"/>
    <d v="2016-04-01T00:00:00"/>
    <x v="1"/>
    <x v="616"/>
    <x v="616"/>
    <x v="0"/>
    <s v="United States"/>
    <x v="20"/>
    <s v="New York"/>
    <n v="10009"/>
    <x v="3"/>
    <s v="FUR-CH-10002439"/>
    <x v="0"/>
    <x v="1"/>
    <s v="Iceberg Nesting Folding Chair, 19w x 6d x 43h"/>
    <n v="366.786"/>
    <n v="7"/>
    <n v="0.1"/>
    <n v="65.206400000000002"/>
    <s v="Chuck Magee"/>
    <s v="No"/>
    <s v="2016 / 03"/>
  </r>
  <r>
    <n v="2434"/>
    <x v="1196"/>
    <x v="39"/>
    <d v="2019-06-01T00:00:00"/>
    <x v="1"/>
    <x v="101"/>
    <x v="101"/>
    <x v="0"/>
    <s v="United States"/>
    <x v="12"/>
    <s v="Texas"/>
    <n v="77070"/>
    <x v="2"/>
    <s v="TEC-PH-10001536"/>
    <x v="2"/>
    <x v="7"/>
    <s v="Spigen Samsung Galaxy S5 Case Wallet"/>
    <n v="54.367999999999995"/>
    <n v="4"/>
    <n v="0.2"/>
    <n v="4.0775999999999968"/>
    <s v="Kelly Williams"/>
    <s v="No"/>
    <s v="2019 / 05"/>
  </r>
  <r>
    <n v="2435"/>
    <x v="1197"/>
    <x v="717"/>
    <d v="2017-11-17T00:00:00"/>
    <x v="2"/>
    <x v="601"/>
    <x v="601"/>
    <x v="1"/>
    <s v="United States"/>
    <x v="24"/>
    <s v="Virginia"/>
    <n v="22153"/>
    <x v="0"/>
    <s v="OFF-EN-10001532"/>
    <x v="1"/>
    <x v="12"/>
    <s v="Brown Kraft Recycled Envelopes"/>
    <n v="33.96"/>
    <n v="2"/>
    <n v="0"/>
    <n v="16.98"/>
    <s v="Cassandra Brandow"/>
    <s v="No"/>
    <s v="2017 / 11"/>
  </r>
  <r>
    <n v="2436"/>
    <x v="1197"/>
    <x v="717"/>
    <d v="2017-11-17T00:00:00"/>
    <x v="2"/>
    <x v="601"/>
    <x v="601"/>
    <x v="1"/>
    <s v="United States"/>
    <x v="24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s v="Cassandra Brandow"/>
    <s v="No"/>
    <s v="2017 / 11"/>
  </r>
  <r>
    <n v="2437"/>
    <x v="1198"/>
    <x v="445"/>
    <d v="2019-07-10T00:00:00"/>
    <x v="1"/>
    <x v="244"/>
    <x v="244"/>
    <x v="0"/>
    <s v="United States"/>
    <x v="168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s v="Anna Andreadi"/>
    <s v="Yes"/>
    <s v="2019 / 07"/>
  </r>
  <r>
    <n v="2438"/>
    <x v="1199"/>
    <x v="728"/>
    <d v="2016-11-20T00:00:00"/>
    <x v="0"/>
    <x v="617"/>
    <x v="617"/>
    <x v="0"/>
    <s v="United States"/>
    <x v="103"/>
    <s v="Colorado"/>
    <n v="80027"/>
    <x v="1"/>
    <s v="FUR-TA-10000849"/>
    <x v="0"/>
    <x v="3"/>
    <s v="Bevis Rectangular Conference Tables"/>
    <n v="145.97999999999999"/>
    <n v="2"/>
    <n v="0.5"/>
    <n v="-99.266399999999976"/>
    <s v="Anna Andreadi"/>
    <s v="No"/>
    <s v="2016 / 11"/>
  </r>
  <r>
    <n v="2439"/>
    <x v="1199"/>
    <x v="728"/>
    <d v="2016-11-20T00:00:00"/>
    <x v="0"/>
    <x v="617"/>
    <x v="617"/>
    <x v="0"/>
    <s v="United States"/>
    <x v="103"/>
    <s v="Colorado"/>
    <n v="80027"/>
    <x v="1"/>
    <s v="OFF-PA-10002259"/>
    <x v="1"/>
    <x v="10"/>
    <s v="Geographics Note Cards, Blank, White, 8 1/2&quot; x 11&quot;"/>
    <n v="35.808"/>
    <n v="4"/>
    <n v="0.2"/>
    <n v="12.5328"/>
    <s v="Anna Andreadi"/>
    <s v="No"/>
    <s v="2016 / 11"/>
  </r>
  <r>
    <n v="2440"/>
    <x v="1200"/>
    <x v="729"/>
    <d v="2019-07-22T00:00:00"/>
    <x v="1"/>
    <x v="517"/>
    <x v="517"/>
    <x v="0"/>
    <s v="United States"/>
    <x v="67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s v="Cassandra Brandow"/>
    <s v="No"/>
    <s v="2019 / 07"/>
  </r>
  <r>
    <n v="2441"/>
    <x v="1201"/>
    <x v="730"/>
    <d v="2018-05-27T00:00:00"/>
    <x v="1"/>
    <x v="578"/>
    <x v="578"/>
    <x v="0"/>
    <s v="United States"/>
    <x v="309"/>
    <s v="New Jersey"/>
    <n v="7055"/>
    <x v="3"/>
    <s v="TEC-PH-10004614"/>
    <x v="2"/>
    <x v="7"/>
    <s v="AT&amp;T 841000 Phone"/>
    <n v="345"/>
    <n v="5"/>
    <n v="0"/>
    <n v="86.25"/>
    <s v="Chuck Magee"/>
    <s v="No"/>
    <s v="2018 / 05"/>
  </r>
  <r>
    <n v="2442"/>
    <x v="1201"/>
    <x v="730"/>
    <d v="2018-05-27T00:00:00"/>
    <x v="1"/>
    <x v="578"/>
    <x v="578"/>
    <x v="0"/>
    <s v="United States"/>
    <x v="309"/>
    <s v="New Jersey"/>
    <n v="7055"/>
    <x v="3"/>
    <s v="FUR-TA-10003748"/>
    <x v="0"/>
    <x v="3"/>
    <s v="Bevis 36 x 72 Conference Tables"/>
    <n v="174.28599999999997"/>
    <n v="2"/>
    <n v="0.3"/>
    <n v="-19.918399999999991"/>
    <s v="Chuck Magee"/>
    <s v="No"/>
    <s v="2018 / 05"/>
  </r>
  <r>
    <n v="2443"/>
    <x v="1201"/>
    <x v="730"/>
    <d v="2018-05-27T00:00:00"/>
    <x v="1"/>
    <x v="578"/>
    <x v="578"/>
    <x v="0"/>
    <s v="United States"/>
    <x v="309"/>
    <s v="New Jersey"/>
    <n v="7055"/>
    <x v="3"/>
    <s v="OFF-AP-10003217"/>
    <x v="1"/>
    <x v="9"/>
    <s v="Eureka Sanitaire  Commercial Upright"/>
    <n v="662.84"/>
    <n v="4"/>
    <n v="0"/>
    <n v="172.33840000000004"/>
    <s v="Chuck Magee"/>
    <s v="No"/>
    <s v="2018 / 05"/>
  </r>
  <r>
    <n v="2444"/>
    <x v="1201"/>
    <x v="730"/>
    <d v="2018-05-27T00:00:00"/>
    <x v="1"/>
    <x v="578"/>
    <x v="578"/>
    <x v="0"/>
    <s v="United States"/>
    <x v="309"/>
    <s v="New Jersey"/>
    <n v="7055"/>
    <x v="3"/>
    <s v="TEC-AC-10002399"/>
    <x v="2"/>
    <x v="11"/>
    <s v="SanDisk Cruzer 32 GB USB Flash Drive"/>
    <n v="95.1"/>
    <n v="5"/>
    <n v="0"/>
    <n v="30.431999999999995"/>
    <s v="Chuck Magee"/>
    <s v="No"/>
    <s v="2018 / 05"/>
  </r>
  <r>
    <n v="2445"/>
    <x v="1201"/>
    <x v="730"/>
    <d v="2018-05-27T00:00:00"/>
    <x v="1"/>
    <x v="578"/>
    <x v="578"/>
    <x v="0"/>
    <s v="United States"/>
    <x v="309"/>
    <s v="New Jersey"/>
    <n v="7055"/>
    <x v="3"/>
    <s v="OFF-EN-10002973"/>
    <x v="1"/>
    <x v="12"/>
    <s v="Ampad #10 Peel &amp; Seel Holiday Envelopes"/>
    <n v="26.880000000000003"/>
    <n v="6"/>
    <n v="0"/>
    <n v="12.902400000000002"/>
    <s v="Chuck Magee"/>
    <s v="No"/>
    <s v="2018 / 05"/>
  </r>
  <r>
    <n v="2446"/>
    <x v="1201"/>
    <x v="730"/>
    <d v="2018-05-27T00:00:00"/>
    <x v="1"/>
    <x v="578"/>
    <x v="578"/>
    <x v="0"/>
    <s v="United States"/>
    <x v="309"/>
    <s v="New Jersey"/>
    <n v="7055"/>
    <x v="3"/>
    <s v="TEC-PH-10001336"/>
    <x v="2"/>
    <x v="7"/>
    <s v="Digium D40 VoIP phone"/>
    <n v="257.98"/>
    <n v="2"/>
    <n v="0"/>
    <n v="74.8142"/>
    <s v="Chuck Magee"/>
    <s v="No"/>
    <s v="2018 / 05"/>
  </r>
  <r>
    <n v="2447"/>
    <x v="1202"/>
    <x v="12"/>
    <d v="2017-10-01T00:00:00"/>
    <x v="1"/>
    <x v="562"/>
    <x v="562"/>
    <x v="0"/>
    <s v="United States"/>
    <x v="1"/>
    <s v="California"/>
    <n v="90004"/>
    <x v="1"/>
    <s v="OFF-EN-10000461"/>
    <x v="1"/>
    <x v="12"/>
    <s v="#10- 4 1/8&quot; x 9 1/2&quot; Recycled Envelopes"/>
    <n v="17.48"/>
    <n v="2"/>
    <n v="0"/>
    <n v="8.2156000000000002"/>
    <s v="Anna Andreadi"/>
    <s v="No"/>
    <s v="2017 / 09"/>
  </r>
  <r>
    <n v="2448"/>
    <x v="1203"/>
    <x v="731"/>
    <d v="2018-11-06T00:00:00"/>
    <x v="1"/>
    <x v="217"/>
    <x v="217"/>
    <x v="0"/>
    <s v="United States"/>
    <x v="10"/>
    <s v="Pennsylvania"/>
    <n v="19143"/>
    <x v="3"/>
    <s v="FUR-CH-10000988"/>
    <x v="0"/>
    <x v="1"/>
    <s v="Hon Olson Stacker Stools"/>
    <n v="492.83499999999998"/>
    <n v="5"/>
    <n v="0.3"/>
    <n v="-14.080999999999989"/>
    <s v="Chuck Magee"/>
    <s v="No"/>
    <s v="2018 / 10"/>
  </r>
  <r>
    <n v="2449"/>
    <x v="1204"/>
    <x v="471"/>
    <d v="2017-09-17T00:00:00"/>
    <x v="0"/>
    <x v="200"/>
    <x v="200"/>
    <x v="0"/>
    <s v="United States"/>
    <x v="310"/>
    <s v="South Carolina"/>
    <n v="29406"/>
    <x v="0"/>
    <s v="OFF-ST-10001809"/>
    <x v="1"/>
    <x v="4"/>
    <s v="Fellowes Officeware Wire Shelving"/>
    <n v="269.49"/>
    <n v="3"/>
    <n v="0"/>
    <n v="5.3897999999999939"/>
    <s v="Cassandra Brandow"/>
    <s v="No"/>
    <s v="2017 / 09"/>
  </r>
  <r>
    <n v="2450"/>
    <x v="1205"/>
    <x v="732"/>
    <d v="2018-11-10T00:00:00"/>
    <x v="1"/>
    <x v="37"/>
    <x v="37"/>
    <x v="2"/>
    <s v="United States"/>
    <x v="49"/>
    <s v="California"/>
    <n v="95123"/>
    <x v="1"/>
    <s v="OFF-BI-10003963"/>
    <x v="1"/>
    <x v="8"/>
    <s v="Cardinal Holdit Data Disk Pockets"/>
    <n v="29.120000000000005"/>
    <n v="5"/>
    <n v="0.2"/>
    <n v="9.8279999999999959"/>
    <s v="Anna Andreadi"/>
    <s v="No"/>
    <s v="2018 / 11"/>
  </r>
  <r>
    <n v="2451"/>
    <x v="1206"/>
    <x v="294"/>
    <d v="2019-03-22T00:00:00"/>
    <x v="0"/>
    <x v="591"/>
    <x v="591"/>
    <x v="0"/>
    <s v="United States"/>
    <x v="20"/>
    <s v="New York"/>
    <n v="10011"/>
    <x v="3"/>
    <s v="OFF-LA-10000081"/>
    <x v="1"/>
    <x v="2"/>
    <s v="Avery 496"/>
    <n v="18.75"/>
    <n v="5"/>
    <n v="0"/>
    <n v="9"/>
    <s v="Chuck Magee"/>
    <s v="No"/>
    <s v="2019 / 03"/>
  </r>
  <r>
    <n v="2452"/>
    <x v="1206"/>
    <x v="294"/>
    <d v="2019-03-22T00:00:00"/>
    <x v="0"/>
    <x v="591"/>
    <x v="591"/>
    <x v="0"/>
    <s v="United States"/>
    <x v="20"/>
    <s v="New York"/>
    <n v="10011"/>
    <x v="3"/>
    <s v="TEC-PH-10000149"/>
    <x v="2"/>
    <x v="7"/>
    <s v="Cisco SPA525G2 IP Phone - Wireless"/>
    <n v="119.69999999999999"/>
    <n v="6"/>
    <n v="0"/>
    <n v="31.121999999999996"/>
    <s v="Chuck Magee"/>
    <s v="No"/>
    <s v="2019 / 03"/>
  </r>
  <r>
    <n v="2453"/>
    <x v="1206"/>
    <x v="294"/>
    <d v="2019-03-22T00:00:00"/>
    <x v="0"/>
    <x v="591"/>
    <x v="591"/>
    <x v="0"/>
    <s v="United States"/>
    <x v="20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s v="No"/>
    <s v="2019 / 03"/>
  </r>
  <r>
    <n v="2454"/>
    <x v="1206"/>
    <x v="294"/>
    <d v="2019-03-22T00:00:00"/>
    <x v="0"/>
    <x v="591"/>
    <x v="591"/>
    <x v="0"/>
    <s v="United States"/>
    <x v="20"/>
    <s v="New York"/>
    <n v="10011"/>
    <x v="3"/>
    <s v="TEC-AC-10002399"/>
    <x v="2"/>
    <x v="11"/>
    <s v="SanDisk Cruzer 32 GB USB Flash Drive"/>
    <n v="57.06"/>
    <n v="3"/>
    <n v="0"/>
    <n v="18.2592"/>
    <s v="Chuck Magee"/>
    <s v="No"/>
    <s v="2019 / 03"/>
  </r>
  <r>
    <n v="2455"/>
    <x v="1206"/>
    <x v="294"/>
    <d v="2019-03-22T00:00:00"/>
    <x v="0"/>
    <x v="591"/>
    <x v="591"/>
    <x v="0"/>
    <s v="United States"/>
    <x v="20"/>
    <s v="New York"/>
    <n v="10011"/>
    <x v="3"/>
    <s v="TEC-AC-10003038"/>
    <x v="2"/>
    <x v="11"/>
    <s v="Kingston Digital DataTraveler 16GB USB 2.0"/>
    <n v="71.599999999999994"/>
    <n v="8"/>
    <n v="0"/>
    <n v="13.603999999999992"/>
    <s v="Chuck Magee"/>
    <s v="No"/>
    <s v="2019 / 03"/>
  </r>
  <r>
    <n v="2456"/>
    <x v="1206"/>
    <x v="294"/>
    <d v="2019-03-22T00:00:00"/>
    <x v="0"/>
    <x v="591"/>
    <x v="591"/>
    <x v="0"/>
    <s v="United States"/>
    <x v="20"/>
    <s v="New York"/>
    <n v="10011"/>
    <x v="3"/>
    <s v="OFF-ST-10000344"/>
    <x v="1"/>
    <x v="4"/>
    <s v="Neat Ideas Personal Hanging Folder Files, Black"/>
    <n v="107.44"/>
    <n v="8"/>
    <n v="0"/>
    <n v="27.934399999999997"/>
    <s v="Chuck Magee"/>
    <s v="No"/>
    <s v="2019 / 03"/>
  </r>
  <r>
    <n v="2457"/>
    <x v="1206"/>
    <x v="294"/>
    <d v="2019-03-22T00:00:00"/>
    <x v="0"/>
    <x v="591"/>
    <x v="591"/>
    <x v="0"/>
    <s v="United States"/>
    <x v="20"/>
    <s v="New York"/>
    <n v="10011"/>
    <x v="3"/>
    <s v="OFF-LA-10004093"/>
    <x v="1"/>
    <x v="2"/>
    <s v="Avery 486"/>
    <n v="7.31"/>
    <n v="1"/>
    <n v="0"/>
    <n v="3.4356999999999998"/>
    <s v="Chuck Magee"/>
    <s v="No"/>
    <s v="2019 / 03"/>
  </r>
  <r>
    <n v="2458"/>
    <x v="1206"/>
    <x v="294"/>
    <d v="2019-03-22T00:00:00"/>
    <x v="0"/>
    <x v="591"/>
    <x v="591"/>
    <x v="0"/>
    <s v="United States"/>
    <x v="20"/>
    <s v="New York"/>
    <n v="10011"/>
    <x v="3"/>
    <s v="OFF-AR-10001683"/>
    <x v="1"/>
    <x v="6"/>
    <s v="Lumber Crayons"/>
    <n v="59.099999999999994"/>
    <n v="6"/>
    <n v="0"/>
    <n v="22.458000000000002"/>
    <s v="Chuck Magee"/>
    <s v="No"/>
    <s v="2019 / 03"/>
  </r>
  <r>
    <n v="2459"/>
    <x v="1206"/>
    <x v="294"/>
    <d v="2019-03-22T00:00:00"/>
    <x v="0"/>
    <x v="591"/>
    <x v="591"/>
    <x v="0"/>
    <s v="United States"/>
    <x v="20"/>
    <s v="New York"/>
    <n v="10011"/>
    <x v="3"/>
    <s v="OFF-ST-10003455"/>
    <x v="1"/>
    <x v="4"/>
    <s v="Tenex File Box, Personal Filing Tote with Lid, Black"/>
    <n v="46.53"/>
    <n v="3"/>
    <n v="0"/>
    <n v="12.097800000000001"/>
    <s v="Chuck Magee"/>
    <s v="No"/>
    <s v="2019 / 03"/>
  </r>
  <r>
    <n v="2460"/>
    <x v="1207"/>
    <x v="733"/>
    <d v="2019-08-21T00:00:00"/>
    <x v="1"/>
    <x v="506"/>
    <x v="506"/>
    <x v="0"/>
    <s v="United States"/>
    <x v="135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s v="Chuck Magee"/>
    <s v="No"/>
    <s v="2019 / 08"/>
  </r>
  <r>
    <n v="2461"/>
    <x v="1208"/>
    <x v="655"/>
    <d v="2017-07-13T00:00:00"/>
    <x v="0"/>
    <x v="618"/>
    <x v="618"/>
    <x v="0"/>
    <s v="United States"/>
    <x v="4"/>
    <s v="Washington"/>
    <n v="98115"/>
    <x v="1"/>
    <s v="OFF-PA-10001763"/>
    <x v="1"/>
    <x v="10"/>
    <s v="Xerox 1896"/>
    <n v="29.97"/>
    <n v="3"/>
    <n v="0"/>
    <n v="13.486499999999999"/>
    <s v="Anna Andreadi"/>
    <s v="No"/>
    <s v="2017 / 07"/>
  </r>
  <r>
    <n v="2462"/>
    <x v="1208"/>
    <x v="655"/>
    <d v="2017-07-13T00:00:00"/>
    <x v="0"/>
    <x v="618"/>
    <x v="618"/>
    <x v="0"/>
    <s v="United States"/>
    <x v="4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s v="Anna Andreadi"/>
    <s v="No"/>
    <s v="2017 / 07"/>
  </r>
  <r>
    <n v="2463"/>
    <x v="1209"/>
    <x v="734"/>
    <d v="2019-12-09T00:00:00"/>
    <x v="1"/>
    <x v="427"/>
    <x v="427"/>
    <x v="0"/>
    <s v="United States"/>
    <x v="20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s v="Chuck Magee"/>
    <s v="No"/>
    <s v="2019 / 12"/>
  </r>
  <r>
    <n v="2464"/>
    <x v="1209"/>
    <x v="734"/>
    <d v="2019-12-09T00:00:00"/>
    <x v="1"/>
    <x v="427"/>
    <x v="427"/>
    <x v="0"/>
    <s v="United States"/>
    <x v="20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s v="Chuck Magee"/>
    <s v="No"/>
    <s v="2019 / 12"/>
  </r>
  <r>
    <n v="2465"/>
    <x v="1209"/>
    <x v="734"/>
    <d v="2019-12-09T00:00:00"/>
    <x v="1"/>
    <x v="427"/>
    <x v="427"/>
    <x v="0"/>
    <s v="United States"/>
    <x v="20"/>
    <s v="New York"/>
    <n v="10009"/>
    <x v="3"/>
    <s v="TEC-PH-10000576"/>
    <x v="2"/>
    <x v="7"/>
    <s v="AT&amp;T 1080 Corded phone"/>
    <n v="136.99"/>
    <n v="1"/>
    <n v="0"/>
    <n v="36.987300000000005"/>
    <s v="Chuck Magee"/>
    <s v="No"/>
    <s v="2019 / 12"/>
  </r>
  <r>
    <n v="2466"/>
    <x v="1209"/>
    <x v="734"/>
    <d v="2019-12-09T00:00:00"/>
    <x v="1"/>
    <x v="427"/>
    <x v="427"/>
    <x v="0"/>
    <s v="United States"/>
    <x v="20"/>
    <s v="New York"/>
    <n v="10009"/>
    <x v="3"/>
    <s v="OFF-LA-10001317"/>
    <x v="1"/>
    <x v="2"/>
    <s v="Avery 520"/>
    <n v="3.15"/>
    <n v="1"/>
    <n v="0"/>
    <n v="1.512"/>
    <s v="Chuck Magee"/>
    <s v="No"/>
    <s v="2019 / 12"/>
  </r>
  <r>
    <n v="2467"/>
    <x v="1210"/>
    <x v="464"/>
    <d v="2019-05-08T00:00:00"/>
    <x v="1"/>
    <x v="177"/>
    <x v="177"/>
    <x v="0"/>
    <s v="United States"/>
    <x v="311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s v="Cassandra Brandow"/>
    <s v="No"/>
    <s v="2019 / 05"/>
  </r>
  <r>
    <n v="2468"/>
    <x v="1210"/>
    <x v="464"/>
    <d v="2019-05-08T00:00:00"/>
    <x v="1"/>
    <x v="177"/>
    <x v="177"/>
    <x v="0"/>
    <s v="United States"/>
    <x v="311"/>
    <s v="Virginia"/>
    <n v="23602"/>
    <x v="0"/>
    <s v="OFF-ST-10003306"/>
    <x v="1"/>
    <x v="4"/>
    <s v="Letter Size Cart"/>
    <n v="571.44000000000005"/>
    <n v="4"/>
    <n v="0"/>
    <n v="165.71759999999995"/>
    <s v="Cassandra Brandow"/>
    <s v="No"/>
    <s v="2019 / 05"/>
  </r>
  <r>
    <n v="2469"/>
    <x v="1210"/>
    <x v="464"/>
    <d v="2019-05-08T00:00:00"/>
    <x v="1"/>
    <x v="177"/>
    <x v="177"/>
    <x v="0"/>
    <s v="United States"/>
    <x v="311"/>
    <s v="Virginia"/>
    <n v="23602"/>
    <x v="0"/>
    <s v="OFF-PA-10004983"/>
    <x v="1"/>
    <x v="10"/>
    <s v="Xerox 23"/>
    <n v="32.400000000000006"/>
    <n v="5"/>
    <n v="0"/>
    <n v="15.552000000000001"/>
    <s v="Cassandra Brandow"/>
    <s v="No"/>
    <s v="2019 / 05"/>
  </r>
  <r>
    <n v="2470"/>
    <x v="1210"/>
    <x v="464"/>
    <d v="2019-05-08T00:00:00"/>
    <x v="1"/>
    <x v="177"/>
    <x v="177"/>
    <x v="0"/>
    <s v="United States"/>
    <x v="311"/>
    <s v="Virginia"/>
    <n v="23602"/>
    <x v="0"/>
    <s v="OFF-ST-10001291"/>
    <x v="1"/>
    <x v="4"/>
    <s v="Tenex Personal Self-Stacking Standard File Box, Black/Gray"/>
    <n v="16.91"/>
    <n v="1"/>
    <n v="0"/>
    <n v="4.5656999999999996"/>
    <s v="Cassandra Brandow"/>
    <s v="No"/>
    <s v="2019 / 05"/>
  </r>
  <r>
    <n v="2471"/>
    <x v="1211"/>
    <x v="115"/>
    <d v="2018-01-28T00:00:00"/>
    <x v="1"/>
    <x v="619"/>
    <x v="619"/>
    <x v="0"/>
    <s v="United States"/>
    <x v="115"/>
    <s v="North Carolina"/>
    <n v="28314"/>
    <x v="0"/>
    <s v="FUR-FU-10002107"/>
    <x v="0"/>
    <x v="5"/>
    <s v="Eldon Pizzaz Desk Accessories"/>
    <n v="14.272"/>
    <n v="8"/>
    <n v="0.2"/>
    <n v="4.281600000000001"/>
    <s v="Cassandra Brandow"/>
    <s v="No"/>
    <s v="2018 / 01"/>
  </r>
  <r>
    <n v="2472"/>
    <x v="1211"/>
    <x v="115"/>
    <d v="2018-01-28T00:00:00"/>
    <x v="1"/>
    <x v="619"/>
    <x v="619"/>
    <x v="0"/>
    <s v="United States"/>
    <x v="115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s v="Cassandra Brandow"/>
    <s v="No"/>
    <s v="2018 / 01"/>
  </r>
  <r>
    <n v="2473"/>
    <x v="1211"/>
    <x v="115"/>
    <d v="2018-01-28T00:00:00"/>
    <x v="1"/>
    <x v="619"/>
    <x v="619"/>
    <x v="0"/>
    <s v="United States"/>
    <x v="115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s v="Cassandra Brandow"/>
    <s v="No"/>
    <s v="2018 / 01"/>
  </r>
  <r>
    <n v="2474"/>
    <x v="1212"/>
    <x v="54"/>
    <d v="2018-11-06T00:00:00"/>
    <x v="2"/>
    <x v="418"/>
    <x v="418"/>
    <x v="0"/>
    <s v="United States"/>
    <x v="1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s v="Anna Andreadi"/>
    <s v="No"/>
    <s v="2018 / 11"/>
  </r>
  <r>
    <n v="2475"/>
    <x v="1212"/>
    <x v="54"/>
    <d v="2018-11-06T00:00:00"/>
    <x v="2"/>
    <x v="418"/>
    <x v="418"/>
    <x v="0"/>
    <s v="United States"/>
    <x v="1"/>
    <s v="California"/>
    <n v="90032"/>
    <x v="1"/>
    <s v="TEC-AC-10000682"/>
    <x v="2"/>
    <x v="11"/>
    <s v="Kensington K72356US Mouse-in-a-Box USB Desktop Mouse"/>
    <n v="82.95"/>
    <n v="5"/>
    <n v="0"/>
    <n v="29.032499999999999"/>
    <s v="Anna Andreadi"/>
    <s v="No"/>
    <s v="2018 / 11"/>
  </r>
  <r>
    <n v="2476"/>
    <x v="1212"/>
    <x v="54"/>
    <d v="2018-11-06T00:00:00"/>
    <x v="2"/>
    <x v="418"/>
    <x v="418"/>
    <x v="0"/>
    <s v="United States"/>
    <x v="1"/>
    <s v="California"/>
    <n v="90032"/>
    <x v="1"/>
    <s v="OFF-LA-10004545"/>
    <x v="1"/>
    <x v="2"/>
    <s v="Avery 50"/>
    <n v="87.71"/>
    <n v="7"/>
    <n v="0"/>
    <n v="41.223699999999994"/>
    <s v="Anna Andreadi"/>
    <s v="No"/>
    <s v="2018 / 11"/>
  </r>
  <r>
    <n v="2477"/>
    <x v="1212"/>
    <x v="54"/>
    <d v="2018-11-06T00:00:00"/>
    <x v="2"/>
    <x v="418"/>
    <x v="418"/>
    <x v="0"/>
    <s v="United States"/>
    <x v="1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s v="Anna Andreadi"/>
    <s v="No"/>
    <s v="2018 / 11"/>
  </r>
  <r>
    <n v="2478"/>
    <x v="1213"/>
    <x v="507"/>
    <d v="2019-09-08T00:00:00"/>
    <x v="0"/>
    <x v="620"/>
    <x v="620"/>
    <x v="1"/>
    <s v="United States"/>
    <x v="1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s v="Anna Andreadi"/>
    <s v="No"/>
    <s v="2019 / 09"/>
  </r>
  <r>
    <n v="2479"/>
    <x v="1214"/>
    <x v="103"/>
    <d v="2016-09-19T00:00:00"/>
    <x v="1"/>
    <x v="419"/>
    <x v="419"/>
    <x v="0"/>
    <s v="United States"/>
    <x v="20"/>
    <s v="New York"/>
    <n v="10011"/>
    <x v="3"/>
    <s v="OFF-AR-10002833"/>
    <x v="1"/>
    <x v="6"/>
    <s v="Newell 322"/>
    <n v="5.46"/>
    <n v="3"/>
    <n v="0"/>
    <n v="1.4742000000000002"/>
    <s v="Chuck Magee"/>
    <s v="No"/>
    <s v="2016 / 09"/>
  </r>
  <r>
    <n v="2480"/>
    <x v="1215"/>
    <x v="249"/>
    <d v="2019-06-25T00:00:00"/>
    <x v="1"/>
    <x v="383"/>
    <x v="383"/>
    <x v="0"/>
    <s v="United States"/>
    <x v="61"/>
    <s v="Texas"/>
    <n v="75220"/>
    <x v="2"/>
    <s v="OFF-SU-10002557"/>
    <x v="1"/>
    <x v="14"/>
    <s v="Fiskars Spring-Action Scissors"/>
    <n v="11.184000000000001"/>
    <n v="1"/>
    <n v="0.2"/>
    <n v="0.83879999999999999"/>
    <s v="Kelly Williams"/>
    <s v="No"/>
    <s v="2019 / 06"/>
  </r>
  <r>
    <n v="2481"/>
    <x v="1215"/>
    <x v="249"/>
    <d v="2019-06-25T00:00:00"/>
    <x v="1"/>
    <x v="383"/>
    <x v="383"/>
    <x v="0"/>
    <s v="United States"/>
    <x v="61"/>
    <s v="Texas"/>
    <n v="75220"/>
    <x v="2"/>
    <s v="OFF-ST-10003656"/>
    <x v="1"/>
    <x v="4"/>
    <s v="Safco Industrial Wire Shelving"/>
    <n v="153.584"/>
    <n v="2"/>
    <n v="0.2"/>
    <n v="-32.636600000000001"/>
    <s v="Kelly Williams"/>
    <s v="No"/>
    <s v="2019 / 06"/>
  </r>
  <r>
    <n v="2482"/>
    <x v="1216"/>
    <x v="165"/>
    <d v="2019-12-31T00:00:00"/>
    <x v="1"/>
    <x v="117"/>
    <x v="117"/>
    <x v="0"/>
    <s v="United States"/>
    <x v="4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s v="Anna Andreadi"/>
    <s v="No"/>
    <s v="2019 / 12"/>
  </r>
  <r>
    <n v="2483"/>
    <x v="1217"/>
    <x v="735"/>
    <d v="2019-09-03T00:00:00"/>
    <x v="1"/>
    <x v="607"/>
    <x v="607"/>
    <x v="2"/>
    <s v="United States"/>
    <x v="4"/>
    <s v="Washington"/>
    <n v="98105"/>
    <x v="1"/>
    <s v="TEC-PH-10000912"/>
    <x v="2"/>
    <x v="7"/>
    <s v="Anker 24W Portable Micro USB Car Charger"/>
    <n v="35.167999999999999"/>
    <n v="4"/>
    <n v="0.2"/>
    <n v="11.429599999999999"/>
    <s v="Anna Andreadi"/>
    <s v="No"/>
    <s v="2019 / 08"/>
  </r>
  <r>
    <n v="2484"/>
    <x v="1217"/>
    <x v="735"/>
    <d v="2019-09-03T00:00:00"/>
    <x v="1"/>
    <x v="607"/>
    <x v="607"/>
    <x v="2"/>
    <s v="United States"/>
    <x v="4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s v="Anna Andreadi"/>
    <s v="No"/>
    <s v="2019 / 08"/>
  </r>
  <r>
    <n v="2485"/>
    <x v="1217"/>
    <x v="735"/>
    <d v="2019-09-03T00:00:00"/>
    <x v="1"/>
    <x v="607"/>
    <x v="607"/>
    <x v="2"/>
    <s v="United States"/>
    <x v="4"/>
    <s v="Washington"/>
    <n v="98105"/>
    <x v="1"/>
    <s v="OFF-BI-10001658"/>
    <x v="1"/>
    <x v="8"/>
    <s v="GBC Standard Therm-A-Bind Covers"/>
    <n v="99.680000000000021"/>
    <n v="5"/>
    <n v="0.2"/>
    <n v="32.396000000000001"/>
    <s v="Anna Andreadi"/>
    <s v="No"/>
    <s v="2019 / 08"/>
  </r>
  <r>
    <n v="2486"/>
    <x v="1217"/>
    <x v="735"/>
    <d v="2019-09-03T00:00:00"/>
    <x v="1"/>
    <x v="607"/>
    <x v="607"/>
    <x v="2"/>
    <s v="United States"/>
    <x v="4"/>
    <s v="Washington"/>
    <n v="98105"/>
    <x v="1"/>
    <s v="OFF-AR-10003856"/>
    <x v="1"/>
    <x v="6"/>
    <s v="Newell 344"/>
    <n v="5.56"/>
    <n v="2"/>
    <n v="0"/>
    <n v="1.4455999999999998"/>
    <s v="Anna Andreadi"/>
    <s v="No"/>
    <s v="2019 / 08"/>
  </r>
  <r>
    <n v="2487"/>
    <x v="1218"/>
    <x v="98"/>
    <d v="2017-01-04T00:00:00"/>
    <x v="0"/>
    <x v="118"/>
    <x v="118"/>
    <x v="1"/>
    <s v="United States"/>
    <x v="46"/>
    <s v="Delaware"/>
    <n v="19711"/>
    <x v="3"/>
    <s v="OFF-ST-10001837"/>
    <x v="1"/>
    <x v="4"/>
    <s v="SAFCO Mobile Desk Side File, Wire Frame"/>
    <n v="85.52"/>
    <n v="2"/>
    <n v="0"/>
    <n v="22.235199999999999"/>
    <s v="Chuck Magee"/>
    <s v="No"/>
    <s v="2017 / 01"/>
  </r>
  <r>
    <n v="2488"/>
    <x v="1218"/>
    <x v="98"/>
    <d v="2017-01-04T00:00:00"/>
    <x v="0"/>
    <x v="118"/>
    <x v="118"/>
    <x v="1"/>
    <s v="United States"/>
    <x v="46"/>
    <s v="Delaware"/>
    <n v="19711"/>
    <x v="3"/>
    <s v="OFF-AR-10001473"/>
    <x v="1"/>
    <x v="6"/>
    <s v="Newell 313"/>
    <n v="9.84"/>
    <n v="3"/>
    <n v="0"/>
    <n v="2.6568000000000005"/>
    <s v="Chuck Magee"/>
    <s v="No"/>
    <s v="2017 / 01"/>
  </r>
  <r>
    <n v="2489"/>
    <x v="1218"/>
    <x v="98"/>
    <d v="2017-01-04T00:00:00"/>
    <x v="0"/>
    <x v="118"/>
    <x v="118"/>
    <x v="1"/>
    <s v="United States"/>
    <x v="46"/>
    <s v="Delaware"/>
    <n v="19711"/>
    <x v="3"/>
    <s v="OFF-PA-10004285"/>
    <x v="1"/>
    <x v="10"/>
    <s v="Xerox 1959"/>
    <n v="20.04"/>
    <n v="3"/>
    <n v="0"/>
    <n v="9.6191999999999993"/>
    <s v="Chuck Magee"/>
    <s v="No"/>
    <s v="2017 / 01"/>
  </r>
  <r>
    <n v="2490"/>
    <x v="1219"/>
    <x v="330"/>
    <d v="2017-10-13T00:00:00"/>
    <x v="0"/>
    <x v="621"/>
    <x v="621"/>
    <x v="0"/>
    <s v="United States"/>
    <x v="20"/>
    <s v="New York"/>
    <n v="10024"/>
    <x v="3"/>
    <s v="TEC-PH-10001835"/>
    <x v="2"/>
    <x v="7"/>
    <s v="Jawbone JAMBOX Wireless Bluetooth Speaker"/>
    <n v="631.96"/>
    <n v="4"/>
    <n v="0"/>
    <n v="303.3408"/>
    <s v="Chuck Magee"/>
    <s v="No"/>
    <s v="2017 / 10"/>
  </r>
  <r>
    <n v="2491"/>
    <x v="1219"/>
    <x v="330"/>
    <d v="2017-10-13T00:00:00"/>
    <x v="0"/>
    <x v="621"/>
    <x v="621"/>
    <x v="0"/>
    <s v="United States"/>
    <x v="20"/>
    <s v="New York"/>
    <n v="10024"/>
    <x v="3"/>
    <s v="OFF-PA-10002245"/>
    <x v="1"/>
    <x v="10"/>
    <s v="Xerox 1895"/>
    <n v="23.92"/>
    <n v="4"/>
    <n v="0"/>
    <n v="10.763999999999999"/>
    <s v="Chuck Magee"/>
    <s v="No"/>
    <s v="2017 / 10"/>
  </r>
  <r>
    <n v="2492"/>
    <x v="1220"/>
    <x v="736"/>
    <d v="2016-12-15T00:00:00"/>
    <x v="0"/>
    <x v="44"/>
    <x v="44"/>
    <x v="0"/>
    <s v="United States"/>
    <x v="1"/>
    <s v="California"/>
    <n v="90049"/>
    <x v="1"/>
    <s v="OFF-PA-10001457"/>
    <x v="1"/>
    <x v="10"/>
    <s v="White GlueTop Scratch Pads"/>
    <n v="90.24"/>
    <n v="6"/>
    <n v="0"/>
    <n v="41.51039999999999"/>
    <s v="Anna Andreadi"/>
    <s v="No"/>
    <s v="2016 / 12"/>
  </r>
  <r>
    <n v="2493"/>
    <x v="1221"/>
    <x v="84"/>
    <d v="2016-11-23T00:00:00"/>
    <x v="1"/>
    <x v="622"/>
    <x v="622"/>
    <x v="0"/>
    <s v="United States"/>
    <x v="312"/>
    <s v="New York"/>
    <n v="14701"/>
    <x v="3"/>
    <s v="TEC-PH-10002885"/>
    <x v="2"/>
    <x v="7"/>
    <s v="Apple iPhone 5"/>
    <n v="4548.8100000000004"/>
    <n v="7"/>
    <n v="0"/>
    <n v="1228.1787000000004"/>
    <s v="Chuck Magee"/>
    <s v="No"/>
    <s v="2016 / 11"/>
  </r>
  <r>
    <n v="2494"/>
    <x v="1222"/>
    <x v="545"/>
    <d v="2018-09-14T00:00:00"/>
    <x v="0"/>
    <x v="409"/>
    <x v="409"/>
    <x v="0"/>
    <s v="United States"/>
    <x v="12"/>
    <s v="Texas"/>
    <n v="77095"/>
    <x v="2"/>
    <s v="FUR-TA-10004086"/>
    <x v="0"/>
    <x v="3"/>
    <s v="KI Adjustable-Height Table"/>
    <n v="300.93"/>
    <n v="5"/>
    <n v="0.3"/>
    <n v="-34.39200000000001"/>
    <s v="Kelly Williams"/>
    <s v="No"/>
    <s v="2018 / 09"/>
  </r>
  <r>
    <n v="2495"/>
    <x v="1222"/>
    <x v="545"/>
    <d v="2018-09-14T00:00:00"/>
    <x v="0"/>
    <x v="409"/>
    <x v="409"/>
    <x v="0"/>
    <s v="United States"/>
    <x v="12"/>
    <s v="Texas"/>
    <n v="77095"/>
    <x v="2"/>
    <s v="TEC-PH-10000895"/>
    <x v="2"/>
    <x v="7"/>
    <s v="Polycom VVX 310 VoIP phone"/>
    <n v="719.96"/>
    <n v="5"/>
    <n v="0.2"/>
    <n v="53.997000000000043"/>
    <s v="Kelly Williams"/>
    <s v="No"/>
    <s v="2018 / 09"/>
  </r>
  <r>
    <n v="2496"/>
    <x v="1223"/>
    <x v="737"/>
    <d v="2016-06-22T00:00:00"/>
    <x v="1"/>
    <x v="623"/>
    <x v="623"/>
    <x v="0"/>
    <s v="United States"/>
    <x v="313"/>
    <s v="Indiana"/>
    <n v="46544"/>
    <x v="2"/>
    <s v="FUR-CH-10000225"/>
    <x v="0"/>
    <x v="1"/>
    <s v="Global Geo Office Task Chair, Gray"/>
    <n v="647.84"/>
    <n v="8"/>
    <n v="0"/>
    <n v="32.391999999999939"/>
    <s v="Kelly Williams"/>
    <s v="No"/>
    <s v="2016 / 06"/>
  </r>
  <r>
    <n v="2497"/>
    <x v="1224"/>
    <x v="120"/>
    <d v="2017-10-01T00:00:00"/>
    <x v="1"/>
    <x v="354"/>
    <x v="354"/>
    <x v="2"/>
    <s v="United States"/>
    <x v="70"/>
    <s v="California"/>
    <n v="92037"/>
    <x v="1"/>
    <s v="OFF-ST-10002370"/>
    <x v="1"/>
    <x v="4"/>
    <s v="Sortfiler Multipurpose Personal File Organizer, Black"/>
    <n v="64.17"/>
    <n v="3"/>
    <n v="0"/>
    <n v="18.609299999999998"/>
    <s v="Anna Andreadi"/>
    <s v="No"/>
    <s v="2017 / 09"/>
  </r>
  <r>
    <n v="2498"/>
    <x v="1224"/>
    <x v="120"/>
    <d v="2017-10-01T00:00:00"/>
    <x v="1"/>
    <x v="354"/>
    <x v="354"/>
    <x v="2"/>
    <s v="United States"/>
    <x v="70"/>
    <s v="California"/>
    <n v="92037"/>
    <x v="1"/>
    <s v="OFF-EN-10000056"/>
    <x v="1"/>
    <x v="12"/>
    <s v="Cameo Buff Policy Envelopes"/>
    <n v="124.46"/>
    <n v="2"/>
    <n v="0"/>
    <n v="58.496199999999988"/>
    <s v="Anna Andreadi"/>
    <s v="No"/>
    <s v="2017 / 09"/>
  </r>
  <r>
    <n v="2499"/>
    <x v="1225"/>
    <x v="288"/>
    <d v="2018-05-24T00:00:00"/>
    <x v="1"/>
    <x v="387"/>
    <x v="387"/>
    <x v="1"/>
    <s v="United States"/>
    <x v="8"/>
    <s v="California"/>
    <n v="94109"/>
    <x v="1"/>
    <s v="OFF-BI-10004817"/>
    <x v="1"/>
    <x v="8"/>
    <s v="GBC Personal VeloBind Strips"/>
    <n v="9.5840000000000014"/>
    <n v="1"/>
    <n v="0.2"/>
    <n v="3.3543999999999996"/>
    <s v="Anna Andreadi"/>
    <s v="No"/>
    <s v="2018 / 05"/>
  </r>
  <r>
    <n v="2500"/>
    <x v="1226"/>
    <x v="738"/>
    <d v="2019-06-23T00:00:00"/>
    <x v="2"/>
    <x v="419"/>
    <x v="419"/>
    <x v="0"/>
    <s v="United States"/>
    <x v="100"/>
    <s v="Florida"/>
    <n v="33178"/>
    <x v="0"/>
    <s v="OFF-EN-10004483"/>
    <x v="1"/>
    <x v="12"/>
    <s v="#10 White Business Envelopes,4 1/8 x 9 1/2"/>
    <n v="37.608000000000004"/>
    <n v="3"/>
    <n v="0.2"/>
    <n v="12.692699999999995"/>
    <s v="Cassandra Brandow"/>
    <s v="No"/>
    <s v="2019 / 06"/>
  </r>
  <r>
    <n v="2501"/>
    <x v="1227"/>
    <x v="46"/>
    <d v="2019-06-20T00:00:00"/>
    <x v="2"/>
    <x v="624"/>
    <x v="624"/>
    <x v="1"/>
    <s v="United States"/>
    <x v="242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s v="Kelly Williams"/>
    <s v="Yes"/>
    <s v="2019 / 06"/>
  </r>
  <r>
    <n v="2502"/>
    <x v="1227"/>
    <x v="46"/>
    <d v="2019-06-20T00:00:00"/>
    <x v="2"/>
    <x v="624"/>
    <x v="624"/>
    <x v="1"/>
    <s v="United States"/>
    <x v="242"/>
    <s v="Illinois"/>
    <n v="60076"/>
    <x v="2"/>
    <s v="OFF-BI-10000546"/>
    <x v="1"/>
    <x v="8"/>
    <s v="Avery Durable Binders"/>
    <n v="2.3039999999999994"/>
    <n v="4"/>
    <n v="0.8"/>
    <n v="-3.5711999999999993"/>
    <s v="Kelly Williams"/>
    <s v="Yes"/>
    <s v="2019 / 06"/>
  </r>
  <r>
    <n v="2503"/>
    <x v="1227"/>
    <x v="46"/>
    <d v="2019-06-20T00:00:00"/>
    <x v="2"/>
    <x v="624"/>
    <x v="624"/>
    <x v="1"/>
    <s v="United States"/>
    <x v="242"/>
    <s v="Illinois"/>
    <n v="60076"/>
    <x v="2"/>
    <s v="OFF-BI-10001294"/>
    <x v="1"/>
    <x v="8"/>
    <s v="Fellowes Binding Cases"/>
    <n v="9.3599999999999977"/>
    <n v="4"/>
    <n v="0.8"/>
    <n v="-16.380000000000003"/>
    <s v="Kelly Williams"/>
    <s v="Yes"/>
    <s v="2019 / 06"/>
  </r>
  <r>
    <n v="2504"/>
    <x v="1228"/>
    <x v="696"/>
    <d v="2018-11-19T00:00:00"/>
    <x v="1"/>
    <x v="625"/>
    <x v="625"/>
    <x v="0"/>
    <s v="United States"/>
    <x v="8"/>
    <s v="California"/>
    <n v="94110"/>
    <x v="1"/>
    <s v="OFF-LA-10000248"/>
    <x v="1"/>
    <x v="2"/>
    <s v="Avery 52"/>
    <n v="7.38"/>
    <n v="2"/>
    <n v="0"/>
    <n v="3.4685999999999999"/>
    <s v="Anna Andreadi"/>
    <s v="No"/>
    <s v="2018 / 11"/>
  </r>
  <r>
    <n v="2505"/>
    <x v="1229"/>
    <x v="739"/>
    <d v="2016-07-27T00:00:00"/>
    <x v="0"/>
    <x v="107"/>
    <x v="107"/>
    <x v="0"/>
    <s v="United States"/>
    <x v="8"/>
    <s v="California"/>
    <n v="94122"/>
    <x v="1"/>
    <s v="OFF-ST-10001228"/>
    <x v="1"/>
    <x v="4"/>
    <s v="Fellowes Personal Hanging Folder Files, Navy"/>
    <n v="53.72"/>
    <n v="4"/>
    <n v="0"/>
    <n v="15.041600000000003"/>
    <s v="Anna Andreadi"/>
    <s v="No"/>
    <s v="2016 / 07"/>
  </r>
  <r>
    <n v="2506"/>
    <x v="1229"/>
    <x v="739"/>
    <d v="2016-07-27T00:00:00"/>
    <x v="0"/>
    <x v="107"/>
    <x v="107"/>
    <x v="0"/>
    <s v="United States"/>
    <x v="8"/>
    <s v="California"/>
    <n v="94122"/>
    <x v="1"/>
    <s v="OFF-SU-10000151"/>
    <x v="1"/>
    <x v="14"/>
    <s v="High Speed Automatic Electric Letter Opener"/>
    <n v="8187.65"/>
    <n v="5"/>
    <n v="0"/>
    <n v="327.50599999999963"/>
    <s v="Anna Andreadi"/>
    <s v="No"/>
    <s v="2016 / 07"/>
  </r>
  <r>
    <n v="2507"/>
    <x v="1229"/>
    <x v="739"/>
    <d v="2016-07-27T00:00:00"/>
    <x v="0"/>
    <x v="107"/>
    <x v="107"/>
    <x v="0"/>
    <s v="United States"/>
    <x v="8"/>
    <s v="California"/>
    <n v="94122"/>
    <x v="1"/>
    <s v="FUR-FU-10004351"/>
    <x v="0"/>
    <x v="5"/>
    <s v="Staple-based wall hangings"/>
    <n v="77.92"/>
    <n v="8"/>
    <n v="0"/>
    <n v="34.284800000000004"/>
    <s v="Anna Andreadi"/>
    <s v="No"/>
    <s v="2016 / 07"/>
  </r>
  <r>
    <n v="2508"/>
    <x v="1230"/>
    <x v="740"/>
    <d v="2017-07-02T00:00:00"/>
    <x v="3"/>
    <x v="579"/>
    <x v="579"/>
    <x v="0"/>
    <s v="United States"/>
    <x v="12"/>
    <s v="Texas"/>
    <n v="77070"/>
    <x v="2"/>
    <s v="OFF-AP-10001293"/>
    <x v="1"/>
    <x v="9"/>
    <s v="Belkin 8 Outlet Surge Protector"/>
    <n v="32.783999999999992"/>
    <n v="4"/>
    <n v="0.8"/>
    <n v="-85.238399999999999"/>
    <s v="Kelly Williams"/>
    <s v="No"/>
    <s v="2017 / 07"/>
  </r>
  <r>
    <n v="2509"/>
    <x v="1231"/>
    <x v="580"/>
    <d v="2019-03-08T00:00:00"/>
    <x v="1"/>
    <x v="199"/>
    <x v="199"/>
    <x v="1"/>
    <s v="United States"/>
    <x v="1"/>
    <s v="California"/>
    <n v="90045"/>
    <x v="1"/>
    <s v="TEC-PH-10000675"/>
    <x v="2"/>
    <x v="7"/>
    <s v="Panasonic KX TS3282B Corded phone"/>
    <n v="196.77600000000001"/>
    <n v="3"/>
    <n v="0.2"/>
    <n v="14.758199999999995"/>
    <s v="Anna Andreadi"/>
    <s v="No"/>
    <s v="2019 / 03"/>
  </r>
  <r>
    <n v="2510"/>
    <x v="1231"/>
    <x v="580"/>
    <d v="2019-03-08T00:00:00"/>
    <x v="1"/>
    <x v="199"/>
    <x v="199"/>
    <x v="1"/>
    <s v="United States"/>
    <x v="1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s v="Anna Andreadi"/>
    <s v="No"/>
    <s v="2019 / 03"/>
  </r>
  <r>
    <n v="2511"/>
    <x v="1232"/>
    <x v="741"/>
    <d v="2018-11-23T00:00:00"/>
    <x v="1"/>
    <x v="585"/>
    <x v="585"/>
    <x v="2"/>
    <s v="United States"/>
    <x v="268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s v="Kelly Williams"/>
    <s v="No"/>
    <s v="2018 / 11"/>
  </r>
  <r>
    <n v="2512"/>
    <x v="1233"/>
    <x v="24"/>
    <d v="2017-04-19T00:00:00"/>
    <x v="2"/>
    <x v="608"/>
    <x v="608"/>
    <x v="0"/>
    <s v="United States"/>
    <x v="53"/>
    <s v="Louisiana"/>
    <n v="71203"/>
    <x v="0"/>
    <s v="TEC-AC-10003116"/>
    <x v="2"/>
    <x v="11"/>
    <s v="Memorex Froggy Flash Drive 8 GB"/>
    <n v="106.5"/>
    <n v="6"/>
    <n v="0"/>
    <n v="41.534999999999997"/>
    <s v="Cassandra Brandow"/>
    <s v="No"/>
    <s v="2017 / 04"/>
  </r>
  <r>
    <n v="2513"/>
    <x v="1234"/>
    <x v="574"/>
    <d v="2019-12-06T00:00:00"/>
    <x v="1"/>
    <x v="626"/>
    <x v="626"/>
    <x v="2"/>
    <s v="United States"/>
    <x v="67"/>
    <s v="Florida"/>
    <n v="33614"/>
    <x v="0"/>
    <s v="OFF-BI-10002429"/>
    <x v="1"/>
    <x v="8"/>
    <s v="Premier Elliptical Ring Binder, Black"/>
    <n v="45.660000000000011"/>
    <n v="5"/>
    <n v="0.7"/>
    <n v="-33.483999999999995"/>
    <s v="Cassandra Brandow"/>
    <s v="No"/>
    <s v="2019 / 12"/>
  </r>
  <r>
    <n v="2514"/>
    <x v="1235"/>
    <x v="583"/>
    <d v="2018-11-17T00:00:00"/>
    <x v="1"/>
    <x v="179"/>
    <x v="179"/>
    <x v="1"/>
    <s v="United States"/>
    <x v="22"/>
    <s v="Illinois"/>
    <n v="60623"/>
    <x v="2"/>
    <s v="TEC-AC-10003280"/>
    <x v="2"/>
    <x v="11"/>
    <s v="Belkin F8E887 USB Wired Ergonomic Keyboard"/>
    <n v="95.968000000000004"/>
    <n v="4"/>
    <n v="0.2"/>
    <n v="1.1995999999999931"/>
    <s v="Kelly Williams"/>
    <s v="No"/>
    <s v="2018 / 11"/>
  </r>
  <r>
    <n v="2515"/>
    <x v="1235"/>
    <x v="583"/>
    <d v="2018-11-17T00:00:00"/>
    <x v="1"/>
    <x v="179"/>
    <x v="179"/>
    <x v="1"/>
    <s v="United States"/>
    <x v="22"/>
    <s v="Illinois"/>
    <n v="60623"/>
    <x v="2"/>
    <s v="FUR-CH-10004540"/>
    <x v="0"/>
    <x v="1"/>
    <s v="Global Chrome Stack Chair"/>
    <n v="47.991999999999997"/>
    <n v="2"/>
    <n v="0.3"/>
    <n v="-2.0567999999999991"/>
    <s v="Kelly Williams"/>
    <s v="No"/>
    <s v="2018 / 11"/>
  </r>
  <r>
    <n v="2516"/>
    <x v="1236"/>
    <x v="742"/>
    <d v="2016-09-10T00:00:00"/>
    <x v="1"/>
    <x v="413"/>
    <x v="413"/>
    <x v="0"/>
    <s v="United States"/>
    <x v="256"/>
    <s v="Ohio"/>
    <n v="43402"/>
    <x v="3"/>
    <s v="OFF-ST-10000585"/>
    <x v="1"/>
    <x v="4"/>
    <s v="Economy Rollaway Files"/>
    <n v="264.32"/>
    <n v="2"/>
    <n v="0.2"/>
    <n v="19.823999999999998"/>
    <s v="Chuck Magee"/>
    <s v="No"/>
    <s v="2016 / 09"/>
  </r>
  <r>
    <n v="2517"/>
    <x v="1237"/>
    <x v="647"/>
    <d v="2016-11-22T00:00:00"/>
    <x v="1"/>
    <x v="287"/>
    <x v="287"/>
    <x v="0"/>
    <s v="United States"/>
    <x v="12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s v="Kelly Williams"/>
    <s v="No"/>
    <s v="2016 / 11"/>
  </r>
  <r>
    <n v="2518"/>
    <x v="1238"/>
    <x v="743"/>
    <d v="2019-05-07T00:00:00"/>
    <x v="1"/>
    <x v="61"/>
    <x v="61"/>
    <x v="1"/>
    <s v="United States"/>
    <x v="58"/>
    <s v="New Jersey"/>
    <n v="7090"/>
    <x v="3"/>
    <s v="FUR-FU-10003975"/>
    <x v="0"/>
    <x v="5"/>
    <s v="Eldon Advantage Chair Mats for Low to Medium Pile Carpets"/>
    <n v="129.93"/>
    <n v="3"/>
    <n v="0"/>
    <n v="12.992999999999988"/>
    <s v="Chuck Magee"/>
    <s v="No"/>
    <s v="2019 / 05"/>
  </r>
  <r>
    <n v="2519"/>
    <x v="1239"/>
    <x v="680"/>
    <d v="2018-10-21T00:00:00"/>
    <x v="1"/>
    <x v="522"/>
    <x v="522"/>
    <x v="2"/>
    <s v="United States"/>
    <x v="268"/>
    <s v="Oklahoma"/>
    <n v="73120"/>
    <x v="2"/>
    <s v="OFF-LA-10004559"/>
    <x v="1"/>
    <x v="2"/>
    <s v="Avery 49"/>
    <n v="20.16"/>
    <n v="7"/>
    <n v="0"/>
    <n v="9.8783999999999992"/>
    <s v="Kelly Williams"/>
    <s v="No"/>
    <s v="2018 / 10"/>
  </r>
  <r>
    <n v="2520"/>
    <x v="1239"/>
    <x v="680"/>
    <d v="2018-10-21T00:00:00"/>
    <x v="1"/>
    <x v="522"/>
    <x v="522"/>
    <x v="2"/>
    <s v="United States"/>
    <x v="268"/>
    <s v="Oklahoma"/>
    <n v="73120"/>
    <x v="2"/>
    <s v="OFF-LA-10003223"/>
    <x v="1"/>
    <x v="2"/>
    <s v="Avery 508"/>
    <n v="29.46"/>
    <n v="6"/>
    <n v="0"/>
    <n v="14.4354"/>
    <s v="Kelly Williams"/>
    <s v="No"/>
    <s v="2018 / 10"/>
  </r>
  <r>
    <n v="2521"/>
    <x v="1239"/>
    <x v="680"/>
    <d v="2018-10-21T00:00:00"/>
    <x v="1"/>
    <x v="522"/>
    <x v="522"/>
    <x v="2"/>
    <s v="United States"/>
    <x v="268"/>
    <s v="Oklahoma"/>
    <n v="73120"/>
    <x v="2"/>
    <s v="OFF-AP-10002651"/>
    <x v="1"/>
    <x v="9"/>
    <s v="Hoover Upright Vacuum With Dirt Cup"/>
    <n v="868.58999999999992"/>
    <n v="3"/>
    <n v="0"/>
    <n v="251.89109999999988"/>
    <s v="Kelly Williams"/>
    <s v="No"/>
    <s v="2018 / 10"/>
  </r>
  <r>
    <n v="2522"/>
    <x v="1239"/>
    <x v="680"/>
    <d v="2018-10-21T00:00:00"/>
    <x v="1"/>
    <x v="522"/>
    <x v="522"/>
    <x v="2"/>
    <s v="United States"/>
    <x v="268"/>
    <s v="Oklahoma"/>
    <n v="73120"/>
    <x v="2"/>
    <s v="OFF-PA-10003177"/>
    <x v="1"/>
    <x v="10"/>
    <s v="Xerox 1999"/>
    <n v="12.96"/>
    <n v="2"/>
    <n v="0"/>
    <n v="6.2208000000000006"/>
    <s v="Kelly Williams"/>
    <s v="No"/>
    <s v="2018 / 10"/>
  </r>
  <r>
    <n v="2523"/>
    <x v="1239"/>
    <x v="680"/>
    <d v="2018-10-21T00:00:00"/>
    <x v="1"/>
    <x v="522"/>
    <x v="522"/>
    <x v="2"/>
    <s v="United States"/>
    <x v="268"/>
    <s v="Oklahoma"/>
    <n v="73120"/>
    <x v="2"/>
    <s v="TEC-PH-10003442"/>
    <x v="2"/>
    <x v="7"/>
    <s v="Samsung Replacement EH64AVFWE Premium Headset"/>
    <n v="5.5"/>
    <n v="1"/>
    <n v="0"/>
    <n v="1.375"/>
    <s v="Kelly Williams"/>
    <s v="No"/>
    <s v="2018 / 10"/>
  </r>
  <r>
    <n v="2524"/>
    <x v="1239"/>
    <x v="680"/>
    <d v="2018-10-21T00:00:00"/>
    <x v="1"/>
    <x v="522"/>
    <x v="522"/>
    <x v="2"/>
    <s v="United States"/>
    <x v="268"/>
    <s v="Oklahoma"/>
    <n v="73120"/>
    <x v="2"/>
    <s v="OFF-BI-10000977"/>
    <x v="1"/>
    <x v="8"/>
    <s v="Ibico Plastic Spiral Binding Combs"/>
    <n v="121.6"/>
    <n v="4"/>
    <n v="0"/>
    <n v="55.935999999999993"/>
    <s v="Kelly Williams"/>
    <s v="No"/>
    <s v="2018 / 10"/>
  </r>
  <r>
    <n v="2525"/>
    <x v="1240"/>
    <x v="744"/>
    <d v="2017-04-10T00:00:00"/>
    <x v="1"/>
    <x v="627"/>
    <x v="627"/>
    <x v="0"/>
    <s v="United States"/>
    <x v="12"/>
    <s v="Texas"/>
    <n v="77041"/>
    <x v="2"/>
    <s v="OFF-AR-10004078"/>
    <x v="1"/>
    <x v="6"/>
    <s v="Newell 312"/>
    <n v="42.047999999999995"/>
    <n v="9"/>
    <n v="0.2"/>
    <n v="5.2559999999999985"/>
    <s v="Kelly Williams"/>
    <s v="No"/>
    <s v="2017 / 04"/>
  </r>
  <r>
    <n v="2526"/>
    <x v="1240"/>
    <x v="744"/>
    <d v="2017-04-10T00:00:00"/>
    <x v="1"/>
    <x v="627"/>
    <x v="627"/>
    <x v="0"/>
    <s v="United States"/>
    <x v="12"/>
    <s v="Texas"/>
    <n v="77041"/>
    <x v="2"/>
    <s v="TEC-AC-10002550"/>
    <x v="2"/>
    <x v="11"/>
    <s v="Maxell 4.7GB DVD-RW 3/Pack"/>
    <n v="25.488"/>
    <n v="2"/>
    <n v="0.2"/>
    <n v="4.4603999999999999"/>
    <s v="Kelly Williams"/>
    <s v="No"/>
    <s v="2017 / 04"/>
  </r>
  <r>
    <n v="2527"/>
    <x v="1240"/>
    <x v="744"/>
    <d v="2017-04-10T00:00:00"/>
    <x v="1"/>
    <x v="627"/>
    <x v="627"/>
    <x v="0"/>
    <s v="United States"/>
    <x v="12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s v="Kelly Williams"/>
    <s v="No"/>
    <s v="2017 / 04"/>
  </r>
  <r>
    <n v="2528"/>
    <x v="1240"/>
    <x v="744"/>
    <d v="2017-04-10T00:00:00"/>
    <x v="1"/>
    <x v="627"/>
    <x v="627"/>
    <x v="0"/>
    <s v="United States"/>
    <x v="12"/>
    <s v="Texas"/>
    <n v="77041"/>
    <x v="2"/>
    <s v="OFF-BI-10004209"/>
    <x v="1"/>
    <x v="8"/>
    <s v="Fellowes Twister Kit, Gray/Clear, 3/pkg"/>
    <n v="9.6479999999999961"/>
    <n v="6"/>
    <n v="0.8"/>
    <n v="-16.884"/>
    <s v="Kelly Williams"/>
    <s v="No"/>
    <s v="2017 / 04"/>
  </r>
  <r>
    <n v="2529"/>
    <x v="1240"/>
    <x v="744"/>
    <d v="2017-04-10T00:00:00"/>
    <x v="1"/>
    <x v="627"/>
    <x v="627"/>
    <x v="0"/>
    <s v="United States"/>
    <x v="12"/>
    <s v="Texas"/>
    <n v="77041"/>
    <x v="2"/>
    <s v="OFF-PA-10001526"/>
    <x v="1"/>
    <x v="10"/>
    <s v="Xerox 1949"/>
    <n v="7.9680000000000009"/>
    <n v="2"/>
    <n v="0.2"/>
    <n v="2.8884000000000007"/>
    <s v="Kelly Williams"/>
    <s v="No"/>
    <s v="2017 / 04"/>
  </r>
  <r>
    <n v="2530"/>
    <x v="1241"/>
    <x v="745"/>
    <d v="2016-10-29T00:00:00"/>
    <x v="1"/>
    <x v="626"/>
    <x v="626"/>
    <x v="2"/>
    <s v="United States"/>
    <x v="2"/>
    <s v="Florida"/>
    <n v="33311"/>
    <x v="0"/>
    <s v="OFF-PA-10000788"/>
    <x v="1"/>
    <x v="10"/>
    <s v="Xerox 210"/>
    <n v="10.368000000000002"/>
    <n v="2"/>
    <n v="0.2"/>
    <n v="3.6288"/>
    <s v="Cassandra Brandow"/>
    <s v="No"/>
    <s v="2016 / 10"/>
  </r>
  <r>
    <n v="2531"/>
    <x v="1242"/>
    <x v="654"/>
    <d v="2016-08-21T00:00:00"/>
    <x v="1"/>
    <x v="137"/>
    <x v="137"/>
    <x v="1"/>
    <s v="United States"/>
    <x v="290"/>
    <s v="Arkansas"/>
    <n v="72209"/>
    <x v="0"/>
    <s v="OFF-PA-10000595"/>
    <x v="1"/>
    <x v="10"/>
    <s v="Xerox 1929"/>
    <n v="114.2"/>
    <n v="5"/>
    <n v="0"/>
    <n v="52.531999999999996"/>
    <s v="Cassandra Brandow"/>
    <s v="No"/>
    <s v="2016 / 08"/>
  </r>
  <r>
    <n v="2532"/>
    <x v="1242"/>
    <x v="654"/>
    <d v="2016-08-21T00:00:00"/>
    <x v="1"/>
    <x v="137"/>
    <x v="137"/>
    <x v="1"/>
    <s v="United States"/>
    <x v="290"/>
    <s v="Arkansas"/>
    <n v="72209"/>
    <x v="0"/>
    <s v="OFF-BI-10000829"/>
    <x v="1"/>
    <x v="8"/>
    <s v="Avery Non-Stick Binders"/>
    <n v="17.96"/>
    <n v="4"/>
    <n v="0"/>
    <n v="8.2615999999999996"/>
    <s v="Cassandra Brandow"/>
    <s v="No"/>
    <s v="2016 / 08"/>
  </r>
  <r>
    <n v="2533"/>
    <x v="1242"/>
    <x v="654"/>
    <d v="2016-08-21T00:00:00"/>
    <x v="1"/>
    <x v="137"/>
    <x v="137"/>
    <x v="1"/>
    <s v="United States"/>
    <x v="290"/>
    <s v="Arkansas"/>
    <n v="72209"/>
    <x v="0"/>
    <s v="OFF-FA-10002676"/>
    <x v="1"/>
    <x v="13"/>
    <s v="Colored Push Pins"/>
    <n v="12.67"/>
    <n v="7"/>
    <n v="0"/>
    <n v="4.5611999999999995"/>
    <s v="Cassandra Brandow"/>
    <s v="No"/>
    <s v="2016 / 08"/>
  </r>
  <r>
    <n v="2534"/>
    <x v="1242"/>
    <x v="654"/>
    <d v="2016-08-21T00:00:00"/>
    <x v="1"/>
    <x v="137"/>
    <x v="137"/>
    <x v="1"/>
    <s v="United States"/>
    <x v="290"/>
    <s v="Arkansas"/>
    <n v="72209"/>
    <x v="0"/>
    <s v="TEC-AC-10000844"/>
    <x v="2"/>
    <x v="11"/>
    <s v="Logitech Gaming G510s - Keyboard"/>
    <n v="339.96"/>
    <n v="4"/>
    <n v="0"/>
    <n v="122.38559999999998"/>
    <s v="Cassandra Brandow"/>
    <s v="No"/>
    <s v="2016 / 08"/>
  </r>
  <r>
    <n v="2535"/>
    <x v="1243"/>
    <x v="733"/>
    <d v="2019-08-18T00:00:00"/>
    <x v="0"/>
    <x v="393"/>
    <x v="393"/>
    <x v="1"/>
    <s v="United States"/>
    <x v="10"/>
    <s v="Pennsylvania"/>
    <n v="19120"/>
    <x v="3"/>
    <s v="OFF-ST-10004459"/>
    <x v="1"/>
    <x v="4"/>
    <s v="Tennsco Single-Tier Lockers"/>
    <n v="1801.6320000000001"/>
    <n v="6"/>
    <n v="0.2"/>
    <n v="-337.80600000000004"/>
    <s v="Chuck Magee"/>
    <s v="No"/>
    <s v="2019 / 08"/>
  </r>
  <r>
    <n v="2536"/>
    <x v="1244"/>
    <x v="684"/>
    <d v="2017-09-08T00:00:00"/>
    <x v="2"/>
    <x v="628"/>
    <x v="628"/>
    <x v="1"/>
    <s v="United States"/>
    <x v="314"/>
    <s v="California"/>
    <n v="92253"/>
    <x v="1"/>
    <s v="TEC-AC-10003499"/>
    <x v="2"/>
    <x v="11"/>
    <s v="Memorex Mini Travel Drive 8 GB USB 2.0 Flash Drive"/>
    <n v="46.32"/>
    <n v="4"/>
    <n v="0"/>
    <n v="18.064800000000002"/>
    <s v="Anna Andreadi"/>
    <s v="Yes"/>
    <s v="2017 / 09"/>
  </r>
  <r>
    <n v="2537"/>
    <x v="1245"/>
    <x v="746"/>
    <d v="2017-01-29T00:00:00"/>
    <x v="0"/>
    <x v="277"/>
    <x v="277"/>
    <x v="0"/>
    <s v="United States"/>
    <x v="138"/>
    <s v="Ohio"/>
    <n v="44105"/>
    <x v="3"/>
    <s v="FUR-CH-10000513"/>
    <x v="0"/>
    <x v="1"/>
    <s v="High-Back Leather Manager's Chair"/>
    <n v="181.98599999999999"/>
    <n v="2"/>
    <n v="0.3"/>
    <n v="-54.595799999999997"/>
    <s v="Chuck Magee"/>
    <s v="No"/>
    <s v="2017 / 01"/>
  </r>
  <r>
    <n v="2538"/>
    <x v="1245"/>
    <x v="746"/>
    <d v="2017-01-29T00:00:00"/>
    <x v="0"/>
    <x v="277"/>
    <x v="277"/>
    <x v="0"/>
    <s v="United States"/>
    <x v="138"/>
    <s v="Ohio"/>
    <n v="44105"/>
    <x v="3"/>
    <s v="TEC-PH-10000895"/>
    <x v="2"/>
    <x v="7"/>
    <s v="Polycom VVX 310 VoIP phone"/>
    <n v="431.976"/>
    <n v="4"/>
    <n v="0.4"/>
    <n v="-100.7944"/>
    <s v="Chuck Magee"/>
    <s v="No"/>
    <s v="2017 / 01"/>
  </r>
  <r>
    <n v="2539"/>
    <x v="1245"/>
    <x v="746"/>
    <d v="2017-01-29T00:00:00"/>
    <x v="0"/>
    <x v="277"/>
    <x v="277"/>
    <x v="0"/>
    <s v="United States"/>
    <x v="138"/>
    <s v="Ohio"/>
    <n v="44105"/>
    <x v="3"/>
    <s v="TEC-PH-10002555"/>
    <x v="2"/>
    <x v="7"/>
    <s v="Nortel Meridian M5316 Digital phone"/>
    <n v="155.36999999999998"/>
    <n v="1"/>
    <n v="0.4"/>
    <n v="-36.253"/>
    <s v="Chuck Magee"/>
    <s v="No"/>
    <s v="2017 / 01"/>
  </r>
  <r>
    <n v="2540"/>
    <x v="1246"/>
    <x v="747"/>
    <d v="2017-07-16T00:00:00"/>
    <x v="3"/>
    <x v="613"/>
    <x v="613"/>
    <x v="1"/>
    <s v="United States"/>
    <x v="8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s v="Anna Andreadi"/>
    <s v="No"/>
    <s v="2017 / 07"/>
  </r>
  <r>
    <n v="2541"/>
    <x v="1246"/>
    <x v="747"/>
    <d v="2017-07-16T00:00:00"/>
    <x v="3"/>
    <x v="613"/>
    <x v="613"/>
    <x v="1"/>
    <s v="United States"/>
    <x v="8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s v="Anna Andreadi"/>
    <s v="No"/>
    <s v="2017 / 07"/>
  </r>
  <r>
    <n v="2542"/>
    <x v="1247"/>
    <x v="567"/>
    <d v="2018-05-04T00:00:00"/>
    <x v="1"/>
    <x v="629"/>
    <x v="629"/>
    <x v="1"/>
    <s v="United States"/>
    <x v="48"/>
    <s v="Arizona"/>
    <n v="85254"/>
    <x v="1"/>
    <s v="FUR-FU-10002759"/>
    <x v="0"/>
    <x v="5"/>
    <s v="12-1/2 Diameter Round Wall Clock"/>
    <n v="111.88800000000001"/>
    <n v="7"/>
    <n v="0.2"/>
    <n v="22.377600000000001"/>
    <s v="Anna Andreadi"/>
    <s v="No"/>
    <s v="2018 / 04"/>
  </r>
  <r>
    <n v="2543"/>
    <x v="1248"/>
    <x v="467"/>
    <d v="2016-10-01T00:00:00"/>
    <x v="0"/>
    <x v="630"/>
    <x v="630"/>
    <x v="1"/>
    <s v="United States"/>
    <x v="10"/>
    <s v="Pennsylvania"/>
    <n v="19134"/>
    <x v="3"/>
    <s v="OFF-AP-10002191"/>
    <x v="1"/>
    <x v="9"/>
    <s v="Belkin 8 Outlet SurgeMaster II Gold Surge Protector"/>
    <n v="143.952"/>
    <n v="3"/>
    <n v="0.2"/>
    <n v="14.39520000000001"/>
    <s v="Chuck Magee"/>
    <s v="No"/>
    <s v="2016 / 09"/>
  </r>
  <r>
    <n v="2544"/>
    <x v="1249"/>
    <x v="162"/>
    <d v="2018-09-14T00:00:00"/>
    <x v="1"/>
    <x v="399"/>
    <x v="399"/>
    <x v="2"/>
    <s v="United States"/>
    <x v="303"/>
    <s v="Massachusetts"/>
    <n v="2148"/>
    <x v="3"/>
    <s v="FUR-BO-10003450"/>
    <x v="0"/>
    <x v="0"/>
    <s v="Bush Westfield Collection Bookcases, Dark Cherry Finish"/>
    <n v="173.94"/>
    <n v="3"/>
    <n v="0"/>
    <n v="13.915199999999992"/>
    <s v="Chuck Magee"/>
    <s v="No"/>
    <s v="2018 / 09"/>
  </r>
  <r>
    <n v="2545"/>
    <x v="1249"/>
    <x v="162"/>
    <d v="2018-09-14T00:00:00"/>
    <x v="1"/>
    <x v="399"/>
    <x v="399"/>
    <x v="2"/>
    <s v="United States"/>
    <x v="303"/>
    <s v="Massachusetts"/>
    <n v="2148"/>
    <x v="3"/>
    <s v="OFF-LA-10000248"/>
    <x v="1"/>
    <x v="2"/>
    <s v="Avery 52"/>
    <n v="14.76"/>
    <n v="4"/>
    <n v="0"/>
    <n v="6.9371999999999998"/>
    <s v="Chuck Magee"/>
    <s v="No"/>
    <s v="2018 / 09"/>
  </r>
  <r>
    <n v="2546"/>
    <x v="1250"/>
    <x v="513"/>
    <d v="2019-04-20T00:00:00"/>
    <x v="1"/>
    <x v="32"/>
    <x v="32"/>
    <x v="0"/>
    <s v="United States"/>
    <x v="49"/>
    <s v="California"/>
    <n v="95123"/>
    <x v="1"/>
    <s v="OFF-ST-10004804"/>
    <x v="1"/>
    <x v="4"/>
    <s v="Belkin 19&quot; Vented Equipment Shelf, Black"/>
    <n v="205.92"/>
    <n v="4"/>
    <n v="0"/>
    <n v="2.0592000000000041"/>
    <s v="Anna Andreadi"/>
    <s v="No"/>
    <s v="2019 / 04"/>
  </r>
  <r>
    <n v="2547"/>
    <x v="1250"/>
    <x v="513"/>
    <d v="2019-04-20T00:00:00"/>
    <x v="1"/>
    <x v="32"/>
    <x v="32"/>
    <x v="0"/>
    <s v="United States"/>
    <x v="49"/>
    <s v="California"/>
    <n v="95123"/>
    <x v="1"/>
    <s v="FUR-BO-10001337"/>
    <x v="0"/>
    <x v="0"/>
    <s v="O'Sullivan Living Dimensions 2-Shelf Bookcases"/>
    <n v="102.833"/>
    <n v="1"/>
    <n v="0.15"/>
    <n v="-6.0489999999999995"/>
    <s v="Anna Andreadi"/>
    <s v="No"/>
    <s v="2019 / 04"/>
  </r>
  <r>
    <n v="2548"/>
    <x v="1251"/>
    <x v="748"/>
    <d v="2017-08-22T00:00:00"/>
    <x v="1"/>
    <x v="622"/>
    <x v="622"/>
    <x v="0"/>
    <s v="United States"/>
    <x v="42"/>
    <s v="Arizona"/>
    <n v="85023"/>
    <x v="1"/>
    <s v="OFF-AR-10002255"/>
    <x v="1"/>
    <x v="6"/>
    <s v="Newell 346"/>
    <n v="2.3039999999999998"/>
    <n v="1"/>
    <n v="0.2"/>
    <n v="0.25919999999999999"/>
    <s v="Anna Andreadi"/>
    <s v="Yes"/>
    <s v="2017 / 08"/>
  </r>
  <r>
    <n v="2549"/>
    <x v="1251"/>
    <x v="748"/>
    <d v="2017-08-22T00:00:00"/>
    <x v="1"/>
    <x v="622"/>
    <x v="622"/>
    <x v="0"/>
    <s v="United States"/>
    <x v="42"/>
    <s v="Arizona"/>
    <n v="85023"/>
    <x v="1"/>
    <s v="TEC-PH-10002624"/>
    <x v="2"/>
    <x v="7"/>
    <s v="Samsung Galaxy S4 Mini"/>
    <n v="1879.96"/>
    <n v="5"/>
    <n v="0.2"/>
    <n v="211.49549999999977"/>
    <s v="Anna Andreadi"/>
    <s v="Yes"/>
    <s v="2017 / 08"/>
  </r>
  <r>
    <n v="2550"/>
    <x v="1251"/>
    <x v="748"/>
    <d v="2017-08-22T00:00:00"/>
    <x v="1"/>
    <x v="622"/>
    <x v="622"/>
    <x v="0"/>
    <s v="United States"/>
    <x v="42"/>
    <s v="Arizona"/>
    <n v="85023"/>
    <x v="1"/>
    <s v="OFF-PA-10001878"/>
    <x v="1"/>
    <x v="10"/>
    <s v="Xerox 1891"/>
    <n v="313.024"/>
    <n v="8"/>
    <n v="0.2"/>
    <n v="105.64559999999997"/>
    <s v="Anna Andreadi"/>
    <s v="Yes"/>
    <s v="2017 / 08"/>
  </r>
  <r>
    <n v="2551"/>
    <x v="1251"/>
    <x v="748"/>
    <d v="2017-08-22T00:00:00"/>
    <x v="1"/>
    <x v="622"/>
    <x v="622"/>
    <x v="0"/>
    <s v="United States"/>
    <x v="42"/>
    <s v="Arizona"/>
    <n v="85023"/>
    <x v="1"/>
    <s v="OFF-LA-10000452"/>
    <x v="1"/>
    <x v="2"/>
    <s v="Avery 488"/>
    <n v="5.04"/>
    <n v="2"/>
    <n v="0.2"/>
    <n v="1.764"/>
    <s v="Anna Andreadi"/>
    <s v="Yes"/>
    <s v="2017 / 08"/>
  </r>
  <r>
    <n v="2552"/>
    <x v="1252"/>
    <x v="123"/>
    <d v="2019-11-23T00:00:00"/>
    <x v="1"/>
    <x v="455"/>
    <x v="455"/>
    <x v="0"/>
    <s v="United States"/>
    <x v="0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s v="Cassandra Brandow"/>
    <s v="No"/>
    <s v="2019 / 11"/>
  </r>
  <r>
    <n v="2553"/>
    <x v="1252"/>
    <x v="123"/>
    <d v="2019-11-23T00:00:00"/>
    <x v="1"/>
    <x v="455"/>
    <x v="455"/>
    <x v="0"/>
    <s v="United States"/>
    <x v="0"/>
    <s v="Kentucky"/>
    <n v="42420"/>
    <x v="0"/>
    <s v="OFF-BI-10000088"/>
    <x v="1"/>
    <x v="8"/>
    <s v="GBC Imprintable Covers"/>
    <n v="21.96"/>
    <n v="2"/>
    <n v="0"/>
    <n v="10.760400000000001"/>
    <s v="Cassandra Brandow"/>
    <s v="No"/>
    <s v="2019 / 11"/>
  </r>
  <r>
    <n v="2554"/>
    <x v="1253"/>
    <x v="749"/>
    <d v="2018-09-18T00:00:00"/>
    <x v="1"/>
    <x v="43"/>
    <x v="43"/>
    <x v="2"/>
    <s v="United States"/>
    <x v="29"/>
    <s v="South Carolina"/>
    <n v="29203"/>
    <x v="0"/>
    <s v="OFF-PA-10000029"/>
    <x v="1"/>
    <x v="10"/>
    <s v="Xerox 224"/>
    <n v="25.92"/>
    <n v="4"/>
    <n v="0"/>
    <n v="12.441600000000001"/>
    <s v="Cassandra Brandow"/>
    <s v="No"/>
    <s v="2018 / 09"/>
  </r>
  <r>
    <n v="2555"/>
    <x v="1254"/>
    <x v="243"/>
    <d v="2018-08-20T00:00:00"/>
    <x v="1"/>
    <x v="547"/>
    <x v="547"/>
    <x v="0"/>
    <s v="United States"/>
    <x v="315"/>
    <s v="Florida"/>
    <n v="32303"/>
    <x v="0"/>
    <s v="TEC-PH-10000369"/>
    <x v="2"/>
    <x v="7"/>
    <s v="HTC One Mini"/>
    <n v="705.54399999999998"/>
    <n v="7"/>
    <n v="0.2"/>
    <n v="70.554400000000072"/>
    <s v="Cassandra Brandow"/>
    <s v="No"/>
    <s v="2018 / 08"/>
  </r>
  <r>
    <n v="2556"/>
    <x v="1255"/>
    <x v="120"/>
    <d v="2017-09-30T00:00:00"/>
    <x v="1"/>
    <x v="58"/>
    <x v="58"/>
    <x v="0"/>
    <s v="United States"/>
    <x v="20"/>
    <s v="New York"/>
    <n v="10035"/>
    <x v="3"/>
    <s v="TEC-AC-10001590"/>
    <x v="2"/>
    <x v="11"/>
    <s v="Dell Slim USB Multimedia Keyboard"/>
    <n v="50"/>
    <n v="2"/>
    <n v="0"/>
    <n v="12"/>
    <s v="Chuck Magee"/>
    <s v="No"/>
    <s v="2017 / 09"/>
  </r>
  <r>
    <n v="2557"/>
    <x v="1256"/>
    <x v="750"/>
    <d v="2018-10-14T00:00:00"/>
    <x v="1"/>
    <x v="308"/>
    <x v="308"/>
    <x v="1"/>
    <s v="United States"/>
    <x v="12"/>
    <s v="Texas"/>
    <n v="77070"/>
    <x v="2"/>
    <s v="FUR-FU-10004909"/>
    <x v="0"/>
    <x v="5"/>
    <s v="Contemporary Wood/Metal Frame"/>
    <n v="51.712000000000003"/>
    <n v="8"/>
    <n v="0.6"/>
    <n v="-32.320000000000007"/>
    <s v="Kelly Williams"/>
    <s v="No"/>
    <s v="2018 / 10"/>
  </r>
  <r>
    <n v="2558"/>
    <x v="1257"/>
    <x v="539"/>
    <d v="2017-03-30T00:00:00"/>
    <x v="1"/>
    <x v="130"/>
    <x v="130"/>
    <x v="1"/>
    <s v="United States"/>
    <x v="197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s v="Cassandra Brandow"/>
    <s v="No"/>
    <s v="2017 / 03"/>
  </r>
  <r>
    <n v="2559"/>
    <x v="1258"/>
    <x v="70"/>
    <d v="2017-06-04T00:00:00"/>
    <x v="1"/>
    <x v="612"/>
    <x v="612"/>
    <x v="0"/>
    <s v="United States"/>
    <x v="11"/>
    <s v="Utah"/>
    <n v="84057"/>
    <x v="1"/>
    <s v="FUR-BO-10004357"/>
    <x v="0"/>
    <x v="0"/>
    <s v="O'Sullivan Living Dimensions 3-Shelf Bookcases"/>
    <n v="1406.86"/>
    <n v="7"/>
    <n v="0"/>
    <n v="140.68599999999989"/>
    <s v="Anna Andreadi"/>
    <s v="No"/>
    <s v="2017 / 05"/>
  </r>
  <r>
    <n v="2560"/>
    <x v="1258"/>
    <x v="70"/>
    <d v="2017-06-04T00:00:00"/>
    <x v="1"/>
    <x v="612"/>
    <x v="612"/>
    <x v="0"/>
    <s v="United States"/>
    <x v="11"/>
    <s v="Utah"/>
    <n v="84057"/>
    <x v="1"/>
    <s v="OFF-LA-10003766"/>
    <x v="1"/>
    <x v="2"/>
    <s v="Self-Adhesive Removable Labels"/>
    <n v="15.75"/>
    <n v="5"/>
    <n v="0"/>
    <n v="7.5600000000000005"/>
    <s v="Anna Andreadi"/>
    <s v="No"/>
    <s v="2017 / 05"/>
  </r>
  <r>
    <n v="2561"/>
    <x v="1258"/>
    <x v="70"/>
    <d v="2017-06-04T00:00:00"/>
    <x v="1"/>
    <x v="612"/>
    <x v="612"/>
    <x v="0"/>
    <s v="United States"/>
    <x v="11"/>
    <s v="Utah"/>
    <n v="84057"/>
    <x v="1"/>
    <s v="OFF-ST-10000046"/>
    <x v="1"/>
    <x v="4"/>
    <s v="Fellowes Super Stor/Drawer Files"/>
    <n v="323.10000000000002"/>
    <n v="2"/>
    <n v="0"/>
    <n v="61.38900000000001"/>
    <s v="Anna Andreadi"/>
    <s v="No"/>
    <s v="2017 / 05"/>
  </r>
  <r>
    <n v="2562"/>
    <x v="1259"/>
    <x v="707"/>
    <d v="2017-12-31T00:00:00"/>
    <x v="1"/>
    <x v="93"/>
    <x v="93"/>
    <x v="0"/>
    <s v="United States"/>
    <x v="316"/>
    <s v="Tennessee"/>
    <n v="37211"/>
    <x v="0"/>
    <s v="OFF-LA-10003190"/>
    <x v="1"/>
    <x v="2"/>
    <s v="Avery 474"/>
    <n v="9.2159999999999993"/>
    <n v="4"/>
    <n v="0.2"/>
    <n v="3.3408000000000002"/>
    <s v="Cassandra Brandow"/>
    <s v="No"/>
    <s v="2017 / 12"/>
  </r>
  <r>
    <n v="2563"/>
    <x v="1259"/>
    <x v="707"/>
    <d v="2017-12-31T00:00:00"/>
    <x v="1"/>
    <x v="93"/>
    <x v="93"/>
    <x v="0"/>
    <s v="United States"/>
    <x v="316"/>
    <s v="Tennessee"/>
    <n v="37211"/>
    <x v="0"/>
    <s v="OFF-PA-10002787"/>
    <x v="1"/>
    <x v="10"/>
    <s v="Xerox 227"/>
    <n v="10.368000000000002"/>
    <n v="2"/>
    <n v="0.2"/>
    <n v="3.6288"/>
    <s v="Cassandra Brandow"/>
    <s v="No"/>
    <s v="2017 / 12"/>
  </r>
  <r>
    <n v="2564"/>
    <x v="1260"/>
    <x v="751"/>
    <d v="2017-03-22T00:00:00"/>
    <x v="0"/>
    <x v="403"/>
    <x v="403"/>
    <x v="1"/>
    <s v="United States"/>
    <x v="20"/>
    <s v="New York"/>
    <n v="10009"/>
    <x v="3"/>
    <s v="TEC-AC-10000387"/>
    <x v="2"/>
    <x v="11"/>
    <s v="KeyTronic KT800P2 - Keyboard - Black"/>
    <n v="15.02"/>
    <n v="1"/>
    <n v="0"/>
    <n v="2.7035999999999998"/>
    <s v="Chuck Magee"/>
    <s v="No"/>
    <s v="2017 / 03"/>
  </r>
  <r>
    <n v="2565"/>
    <x v="1260"/>
    <x v="751"/>
    <d v="2017-03-22T00:00:00"/>
    <x v="0"/>
    <x v="403"/>
    <x v="403"/>
    <x v="1"/>
    <s v="United States"/>
    <x v="20"/>
    <s v="New York"/>
    <n v="10009"/>
    <x v="3"/>
    <s v="OFF-ST-10001291"/>
    <x v="1"/>
    <x v="4"/>
    <s v="Tenex Personal Self-Stacking Standard File Box, Black/Gray"/>
    <n v="33.82"/>
    <n v="2"/>
    <n v="0"/>
    <n v="9.1313999999999993"/>
    <s v="Chuck Magee"/>
    <s v="No"/>
    <s v="2017 / 03"/>
  </r>
  <r>
    <n v="2566"/>
    <x v="1261"/>
    <x v="202"/>
    <d v="2019-12-24T00:00:00"/>
    <x v="2"/>
    <x v="631"/>
    <x v="631"/>
    <x v="0"/>
    <s v="United States"/>
    <x v="256"/>
    <s v="Kentucky"/>
    <n v="42104"/>
    <x v="0"/>
    <s v="TEC-AC-10003116"/>
    <x v="2"/>
    <x v="11"/>
    <s v="Memorex Froggy Flash Drive 8 GB"/>
    <n v="71"/>
    <n v="4"/>
    <n v="0"/>
    <n v="27.689999999999998"/>
    <s v="Cassandra Brandow"/>
    <s v="No"/>
    <s v="2019 / 12"/>
  </r>
  <r>
    <n v="2567"/>
    <x v="1262"/>
    <x v="752"/>
    <d v="2019-11-03T00:00:00"/>
    <x v="0"/>
    <x v="227"/>
    <x v="227"/>
    <x v="0"/>
    <s v="United States"/>
    <x v="317"/>
    <s v="Washington"/>
    <n v="98226"/>
    <x v="1"/>
    <s v="OFF-BI-10001308"/>
    <x v="1"/>
    <x v="8"/>
    <s v="GBC Standard Plastic Binding Systems' Combs"/>
    <n v="25.120000000000005"/>
    <n v="5"/>
    <n v="0.2"/>
    <n v="7.8499999999999979"/>
    <s v="Anna Andreadi"/>
    <s v="No"/>
    <s v="2019 / 11"/>
  </r>
  <r>
    <n v="2568"/>
    <x v="1262"/>
    <x v="752"/>
    <d v="2019-11-03T00:00:00"/>
    <x v="0"/>
    <x v="227"/>
    <x v="227"/>
    <x v="0"/>
    <s v="United States"/>
    <x v="317"/>
    <s v="Washington"/>
    <n v="98226"/>
    <x v="1"/>
    <s v="FUR-TA-10003954"/>
    <x v="0"/>
    <x v="3"/>
    <s v="Hon 94000 Series Round Tables"/>
    <n v="2665.62"/>
    <n v="9"/>
    <n v="0"/>
    <n v="239.90580000000011"/>
    <s v="Anna Andreadi"/>
    <s v="No"/>
    <s v="2019 / 11"/>
  </r>
  <r>
    <n v="2569"/>
    <x v="1263"/>
    <x v="210"/>
    <d v="2019-09-11T00:00:00"/>
    <x v="1"/>
    <x v="407"/>
    <x v="407"/>
    <x v="1"/>
    <s v="United States"/>
    <x v="20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s v="Chuck Magee"/>
    <s v="No"/>
    <s v="2019 / 09"/>
  </r>
  <r>
    <n v="2570"/>
    <x v="1264"/>
    <x v="753"/>
    <d v="2019-12-27T00:00:00"/>
    <x v="3"/>
    <x v="112"/>
    <x v="112"/>
    <x v="1"/>
    <s v="United States"/>
    <x v="46"/>
    <s v="Ohio"/>
    <n v="43055"/>
    <x v="3"/>
    <s v="TEC-PH-10000576"/>
    <x v="2"/>
    <x v="7"/>
    <s v="AT&amp;T 1080 Corded phone"/>
    <n v="164.38800000000001"/>
    <n v="2"/>
    <n v="0.4"/>
    <n v="-35.617400000000004"/>
    <s v="Chuck Magee"/>
    <s v="No"/>
    <s v="2019 / 12"/>
  </r>
  <r>
    <n v="2571"/>
    <x v="1264"/>
    <x v="753"/>
    <d v="2019-12-27T00:00:00"/>
    <x v="3"/>
    <x v="112"/>
    <x v="112"/>
    <x v="1"/>
    <s v="United States"/>
    <x v="46"/>
    <s v="Ohio"/>
    <n v="43055"/>
    <x v="3"/>
    <s v="OFF-AR-10004441"/>
    <x v="1"/>
    <x v="6"/>
    <s v="BIC Brite Liner Highlighters"/>
    <n v="13.247999999999999"/>
    <n v="4"/>
    <n v="0.2"/>
    <n v="3.6431999999999998"/>
    <s v="Chuck Magee"/>
    <s v="No"/>
    <s v="2019 / 12"/>
  </r>
  <r>
    <n v="2572"/>
    <x v="1265"/>
    <x v="11"/>
    <d v="2019-07-21T00:00:00"/>
    <x v="1"/>
    <x v="91"/>
    <x v="91"/>
    <x v="2"/>
    <s v="United States"/>
    <x v="318"/>
    <s v="Illinois"/>
    <n v="60098"/>
    <x v="2"/>
    <s v="OFF-AR-10003759"/>
    <x v="1"/>
    <x v="6"/>
    <s v="Crayola Anti Dust Chalk, 12/Pack"/>
    <n v="2.9120000000000004"/>
    <n v="2"/>
    <n v="0.2"/>
    <n v="0.90999999999999981"/>
    <s v="Kelly Williams"/>
    <s v="No"/>
    <s v="2019 / 07"/>
  </r>
  <r>
    <n v="2573"/>
    <x v="1266"/>
    <x v="399"/>
    <d v="2018-08-15T00:00:00"/>
    <x v="0"/>
    <x v="632"/>
    <x v="632"/>
    <x v="0"/>
    <s v="United States"/>
    <x v="238"/>
    <s v="Texas"/>
    <n v="75007"/>
    <x v="2"/>
    <s v="TEC-AC-10004145"/>
    <x v="2"/>
    <x v="11"/>
    <s v="Logitech diNovo Edge Keyboard"/>
    <n v="1399.9440000000002"/>
    <n v="7"/>
    <n v="0.2"/>
    <n v="52.497900000000016"/>
    <s v="Kelly Williams"/>
    <s v="No"/>
    <s v="2018 / 08"/>
  </r>
  <r>
    <n v="2574"/>
    <x v="1267"/>
    <x v="362"/>
    <d v="2019-07-14T00:00:00"/>
    <x v="1"/>
    <x v="598"/>
    <x v="598"/>
    <x v="2"/>
    <s v="United States"/>
    <x v="240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s v="Kelly Williams"/>
    <s v="Yes"/>
    <s v="2019 / 07"/>
  </r>
  <r>
    <n v="2575"/>
    <x v="1268"/>
    <x v="754"/>
    <d v="2016-11-27T00:00:00"/>
    <x v="1"/>
    <x v="19"/>
    <x v="19"/>
    <x v="1"/>
    <s v="United States"/>
    <x v="38"/>
    <s v="Georgia"/>
    <n v="31907"/>
    <x v="0"/>
    <s v="OFF-EN-10004955"/>
    <x v="1"/>
    <x v="12"/>
    <s v="Fashion Color Clasp Envelopes"/>
    <n v="16.23"/>
    <n v="3"/>
    <n v="0"/>
    <n v="7.9527000000000001"/>
    <s v="Cassandra Brandow"/>
    <s v="No"/>
    <s v="2016 / 11"/>
  </r>
  <r>
    <n v="2576"/>
    <x v="1268"/>
    <x v="754"/>
    <d v="2016-11-27T00:00:00"/>
    <x v="1"/>
    <x v="19"/>
    <x v="19"/>
    <x v="1"/>
    <s v="United States"/>
    <x v="38"/>
    <s v="Georgia"/>
    <n v="31907"/>
    <x v="0"/>
    <s v="OFF-BI-10001071"/>
    <x v="1"/>
    <x v="8"/>
    <s v="GBC ProClick Punch Binding System"/>
    <n v="319.89999999999998"/>
    <n v="5"/>
    <n v="0"/>
    <n v="156.751"/>
    <s v="Cassandra Brandow"/>
    <s v="No"/>
    <s v="2016 / 11"/>
  </r>
  <r>
    <n v="2577"/>
    <x v="1268"/>
    <x v="754"/>
    <d v="2016-11-27T00:00:00"/>
    <x v="1"/>
    <x v="19"/>
    <x v="19"/>
    <x v="1"/>
    <s v="United States"/>
    <x v="38"/>
    <s v="Georgia"/>
    <n v="31907"/>
    <x v="0"/>
    <s v="OFF-EN-10001990"/>
    <x v="1"/>
    <x v="12"/>
    <s v="Staple envelope"/>
    <n v="11.36"/>
    <n v="2"/>
    <n v="0"/>
    <n v="5.3391999999999991"/>
    <s v="Cassandra Brandow"/>
    <s v="No"/>
    <s v="2016 / 11"/>
  </r>
  <r>
    <n v="2578"/>
    <x v="1268"/>
    <x v="754"/>
    <d v="2016-11-27T00:00:00"/>
    <x v="1"/>
    <x v="19"/>
    <x v="19"/>
    <x v="1"/>
    <s v="United States"/>
    <x v="38"/>
    <s v="Georgia"/>
    <n v="31907"/>
    <x v="0"/>
    <s v="OFF-AP-10002734"/>
    <x v="1"/>
    <x v="9"/>
    <s v="Holmes Harmony HEPA Air Purifier for 17 x 20 Room"/>
    <n v="675.12"/>
    <n v="3"/>
    <n v="0"/>
    <n v="290.30160000000001"/>
    <s v="Cassandra Brandow"/>
    <s v="No"/>
    <s v="2016 / 11"/>
  </r>
  <r>
    <n v="2579"/>
    <x v="1269"/>
    <x v="755"/>
    <d v="2016-01-31T00:00:00"/>
    <x v="1"/>
    <x v="174"/>
    <x v="174"/>
    <x v="2"/>
    <s v="United States"/>
    <x v="166"/>
    <s v="Virginia"/>
    <n v="22304"/>
    <x v="0"/>
    <s v="FUR-FU-10004587"/>
    <x v="0"/>
    <x v="5"/>
    <s v="GE General Use Halogen Bulbs, 100 Watts, 1 Bulb per Pack"/>
    <n v="62.820000000000007"/>
    <n v="3"/>
    <n v="0"/>
    <n v="30.7818"/>
    <s v="Cassandra Brandow"/>
    <s v="No"/>
    <s v="2016 / 01"/>
  </r>
  <r>
    <n v="2580"/>
    <x v="1269"/>
    <x v="755"/>
    <d v="2016-01-31T00:00:00"/>
    <x v="1"/>
    <x v="174"/>
    <x v="174"/>
    <x v="2"/>
    <s v="United States"/>
    <x v="166"/>
    <s v="Virginia"/>
    <n v="22304"/>
    <x v="0"/>
    <s v="OFF-ST-10004337"/>
    <x v="1"/>
    <x v="4"/>
    <s v="SAFCO Commercial Wire Shelving, 72h"/>
    <n v="489.92"/>
    <n v="8"/>
    <n v="0"/>
    <n v="0"/>
    <s v="Cassandra Brandow"/>
    <s v="No"/>
    <s v="2016 / 01"/>
  </r>
  <r>
    <n v="2581"/>
    <x v="1269"/>
    <x v="755"/>
    <d v="2016-01-31T00:00:00"/>
    <x v="1"/>
    <x v="174"/>
    <x v="174"/>
    <x v="2"/>
    <s v="United States"/>
    <x v="166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s v="Cassandra Brandow"/>
    <s v="No"/>
    <s v="2016 / 01"/>
  </r>
  <r>
    <n v="2582"/>
    <x v="1269"/>
    <x v="755"/>
    <d v="2016-01-31T00:00:00"/>
    <x v="1"/>
    <x v="174"/>
    <x v="174"/>
    <x v="2"/>
    <s v="United States"/>
    <x v="166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s v="Cassandra Brandow"/>
    <s v="No"/>
    <s v="2016 / 01"/>
  </r>
  <r>
    <n v="2583"/>
    <x v="1269"/>
    <x v="755"/>
    <d v="2016-01-31T00:00:00"/>
    <x v="1"/>
    <x v="174"/>
    <x v="174"/>
    <x v="2"/>
    <s v="United States"/>
    <x v="166"/>
    <s v="Virginia"/>
    <n v="22304"/>
    <x v="0"/>
    <s v="TEC-PH-10004833"/>
    <x v="2"/>
    <x v="7"/>
    <s v="Macally Suction Cup Mount"/>
    <n v="155.35"/>
    <n v="13"/>
    <n v="0"/>
    <n v="0"/>
    <s v="Cassandra Brandow"/>
    <s v="No"/>
    <s v="2016 / 01"/>
  </r>
  <r>
    <n v="2584"/>
    <x v="1269"/>
    <x v="755"/>
    <d v="2016-01-31T00:00:00"/>
    <x v="1"/>
    <x v="174"/>
    <x v="174"/>
    <x v="2"/>
    <s v="United States"/>
    <x v="166"/>
    <s v="Virginia"/>
    <n v="22304"/>
    <x v="0"/>
    <s v="FUR-FU-10001847"/>
    <x v="0"/>
    <x v="5"/>
    <s v="Eldon Image Series Black Desk Accessories"/>
    <n v="12.419999999999998"/>
    <n v="3"/>
    <n v="0"/>
    <n v="4.4711999999999996"/>
    <s v="Cassandra Brandow"/>
    <s v="No"/>
    <s v="2016 / 01"/>
  </r>
  <r>
    <n v="2585"/>
    <x v="1269"/>
    <x v="755"/>
    <d v="2016-01-31T00:00:00"/>
    <x v="1"/>
    <x v="174"/>
    <x v="174"/>
    <x v="2"/>
    <s v="United States"/>
    <x v="166"/>
    <s v="Virginia"/>
    <n v="22304"/>
    <x v="0"/>
    <s v="TEC-PH-10002103"/>
    <x v="2"/>
    <x v="7"/>
    <s v="Jabra SPEAK 410"/>
    <n v="187.98"/>
    <n v="2"/>
    <n v="0"/>
    <n v="52.634399999999999"/>
    <s v="Cassandra Brandow"/>
    <s v="No"/>
    <s v="2016 / 01"/>
  </r>
  <r>
    <n v="2586"/>
    <x v="1270"/>
    <x v="502"/>
    <d v="2017-11-10T00:00:00"/>
    <x v="1"/>
    <x v="294"/>
    <x v="294"/>
    <x v="1"/>
    <s v="United States"/>
    <x v="319"/>
    <s v="Texas"/>
    <n v="76117"/>
    <x v="2"/>
    <s v="OFF-EN-10001137"/>
    <x v="1"/>
    <x v="12"/>
    <s v="#10 Gummed Flap White Envelopes, 100/Box"/>
    <n v="6.6080000000000005"/>
    <n v="2"/>
    <n v="0.2"/>
    <n v="2.1475999999999997"/>
    <s v="Kelly Williams"/>
    <s v="No"/>
    <s v="2017 / 11"/>
  </r>
  <r>
    <n v="2587"/>
    <x v="1271"/>
    <x v="160"/>
    <d v="2019-07-06T00:00:00"/>
    <x v="1"/>
    <x v="267"/>
    <x v="267"/>
    <x v="0"/>
    <s v="United States"/>
    <x v="20"/>
    <s v="New York"/>
    <n v="10024"/>
    <x v="3"/>
    <s v="OFF-ST-10001476"/>
    <x v="1"/>
    <x v="4"/>
    <s v="Steel Personal Filing/Posting Tote"/>
    <n v="248.57"/>
    <n v="7"/>
    <n v="0"/>
    <n v="67.113900000000015"/>
    <s v="Chuck Magee"/>
    <s v="No"/>
    <s v="2019 / 06"/>
  </r>
  <r>
    <n v="2588"/>
    <x v="1271"/>
    <x v="160"/>
    <d v="2019-07-06T00:00:00"/>
    <x v="1"/>
    <x v="267"/>
    <x v="267"/>
    <x v="0"/>
    <s v="United States"/>
    <x v="20"/>
    <s v="New York"/>
    <n v="10024"/>
    <x v="3"/>
    <s v="FUR-FU-10002045"/>
    <x v="0"/>
    <x v="5"/>
    <s v="Executive Impressions 14&quot;"/>
    <n v="22.23"/>
    <n v="1"/>
    <n v="0"/>
    <n v="9.7812000000000019"/>
    <s v="Chuck Magee"/>
    <s v="No"/>
    <s v="2019 / 06"/>
  </r>
  <r>
    <n v="2589"/>
    <x v="1272"/>
    <x v="465"/>
    <d v="2018-05-09T00:00:00"/>
    <x v="1"/>
    <x v="593"/>
    <x v="593"/>
    <x v="2"/>
    <s v="United States"/>
    <x v="1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s v="Anna Andreadi"/>
    <s v="No"/>
    <s v="2018 / 05"/>
  </r>
  <r>
    <n v="2590"/>
    <x v="1272"/>
    <x v="465"/>
    <d v="2018-05-09T00:00:00"/>
    <x v="1"/>
    <x v="593"/>
    <x v="593"/>
    <x v="2"/>
    <s v="United States"/>
    <x v="1"/>
    <s v="California"/>
    <n v="90004"/>
    <x v="1"/>
    <s v="TEC-PH-10001433"/>
    <x v="2"/>
    <x v="7"/>
    <s v="Cisco Small Business SPA 502G VoIP phone"/>
    <n v="246.16800000000001"/>
    <n v="3"/>
    <n v="0.2"/>
    <n v="21.539699999999996"/>
    <s v="Anna Andreadi"/>
    <s v="No"/>
    <s v="2018 / 05"/>
  </r>
  <r>
    <n v="2591"/>
    <x v="1273"/>
    <x v="162"/>
    <d v="2018-09-14T00:00:00"/>
    <x v="1"/>
    <x v="339"/>
    <x v="339"/>
    <x v="0"/>
    <s v="United States"/>
    <x v="320"/>
    <s v="Illinois"/>
    <n v="60090"/>
    <x v="2"/>
    <s v="FUR-FU-10004671"/>
    <x v="0"/>
    <x v="5"/>
    <s v="Executive Impressions 12&quot; Wall Clock"/>
    <n v="14.136000000000003"/>
    <n v="2"/>
    <n v="0.6"/>
    <n v="-7.774799999999999"/>
    <s v="Kelly Williams"/>
    <s v="No"/>
    <s v="2018 / 09"/>
  </r>
  <r>
    <n v="2592"/>
    <x v="1273"/>
    <x v="162"/>
    <d v="2018-09-14T00:00:00"/>
    <x v="1"/>
    <x v="339"/>
    <x v="339"/>
    <x v="0"/>
    <s v="United States"/>
    <x v="320"/>
    <s v="Illinois"/>
    <n v="60090"/>
    <x v="2"/>
    <s v="FUR-TA-10003569"/>
    <x v="0"/>
    <x v="3"/>
    <s v="Bretford CR8500 Series Meeting Room Furniture"/>
    <n v="601.47"/>
    <n v="3"/>
    <n v="0.5"/>
    <n v="-300.73500000000001"/>
    <s v="Kelly Williams"/>
    <s v="No"/>
    <s v="2018 / 09"/>
  </r>
  <r>
    <n v="2593"/>
    <x v="1274"/>
    <x v="221"/>
    <d v="2019-11-26T00:00:00"/>
    <x v="0"/>
    <x v="276"/>
    <x v="276"/>
    <x v="1"/>
    <s v="United States"/>
    <x v="321"/>
    <s v="South Carolina"/>
    <n v="29483"/>
    <x v="0"/>
    <s v="TEC-PH-10002807"/>
    <x v="2"/>
    <x v="7"/>
    <s v="Motorla HX550 Universal Bluetooth Headset"/>
    <n v="79.099999999999994"/>
    <n v="2"/>
    <n v="0"/>
    <n v="39.549999999999997"/>
    <s v="Cassandra Brandow"/>
    <s v="No"/>
    <s v="2019 / 11"/>
  </r>
  <r>
    <n v="2594"/>
    <x v="1274"/>
    <x v="221"/>
    <d v="2019-11-26T00:00:00"/>
    <x v="0"/>
    <x v="276"/>
    <x v="276"/>
    <x v="1"/>
    <s v="United States"/>
    <x v="321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s v="Cassandra Brandow"/>
    <s v="No"/>
    <s v="2019 / 11"/>
  </r>
  <r>
    <n v="2595"/>
    <x v="1275"/>
    <x v="726"/>
    <d v="2019-05-17T00:00:00"/>
    <x v="1"/>
    <x v="312"/>
    <x v="312"/>
    <x v="1"/>
    <s v="United States"/>
    <x v="38"/>
    <s v="Indiana"/>
    <n v="47201"/>
    <x v="2"/>
    <s v="OFF-EN-10003296"/>
    <x v="1"/>
    <x v="12"/>
    <s v="Tyvek Side-Opening Peel &amp; Seel Expanding Envelopes"/>
    <n v="180.96"/>
    <n v="2"/>
    <n v="0"/>
    <n v="81.432000000000002"/>
    <s v="Kelly Williams"/>
    <s v="No"/>
    <s v="2019 / 05"/>
  </r>
  <r>
    <n v="2596"/>
    <x v="1275"/>
    <x v="726"/>
    <d v="2019-05-17T00:00:00"/>
    <x v="1"/>
    <x v="312"/>
    <x v="312"/>
    <x v="1"/>
    <s v="United States"/>
    <x v="38"/>
    <s v="Indiana"/>
    <n v="47201"/>
    <x v="2"/>
    <s v="OFF-BI-10004632"/>
    <x v="1"/>
    <x v="8"/>
    <s v="Ibico Hi-Tech Manual Binding System"/>
    <n v="914.97"/>
    <n v="3"/>
    <n v="0"/>
    <n v="411.73649999999998"/>
    <s v="Kelly Williams"/>
    <s v="No"/>
    <s v="2019 / 05"/>
  </r>
  <r>
    <n v="2597"/>
    <x v="1275"/>
    <x v="726"/>
    <d v="2019-05-17T00:00:00"/>
    <x v="1"/>
    <x v="312"/>
    <x v="312"/>
    <x v="1"/>
    <s v="United States"/>
    <x v="38"/>
    <s v="Indiana"/>
    <n v="47201"/>
    <x v="2"/>
    <s v="TEC-PH-10002310"/>
    <x v="2"/>
    <x v="7"/>
    <s v="Plantronics Calisto P620-M USB Wireless Speakerphone System"/>
    <n v="587.97"/>
    <n v="3"/>
    <n v="0"/>
    <n v="158.75190000000003"/>
    <s v="Kelly Williams"/>
    <s v="No"/>
    <s v="2019 / 05"/>
  </r>
  <r>
    <n v="2598"/>
    <x v="1275"/>
    <x v="726"/>
    <d v="2019-05-17T00:00:00"/>
    <x v="1"/>
    <x v="312"/>
    <x v="312"/>
    <x v="1"/>
    <s v="United States"/>
    <x v="38"/>
    <s v="Indiana"/>
    <n v="47201"/>
    <x v="2"/>
    <s v="OFF-ST-10000078"/>
    <x v="1"/>
    <x v="4"/>
    <s v="Tennsco 6- and 18-Compartment Lockers"/>
    <n v="530.34"/>
    <n v="2"/>
    <n v="0"/>
    <n v="95.461199999999963"/>
    <s v="Kelly Williams"/>
    <s v="No"/>
    <s v="2019 / 05"/>
  </r>
  <r>
    <n v="2599"/>
    <x v="1275"/>
    <x v="726"/>
    <d v="2019-05-17T00:00:00"/>
    <x v="1"/>
    <x v="312"/>
    <x v="312"/>
    <x v="1"/>
    <s v="United States"/>
    <x v="38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s v="Kelly Williams"/>
    <s v="No"/>
    <s v="2019 / 05"/>
  </r>
  <r>
    <n v="2600"/>
    <x v="1276"/>
    <x v="756"/>
    <d v="2019-04-29T00:00:00"/>
    <x v="1"/>
    <x v="85"/>
    <x v="85"/>
    <x v="0"/>
    <s v="United States"/>
    <x v="20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s v="Chuck Magee"/>
    <s v="No"/>
    <s v="2019 / 04"/>
  </r>
  <r>
    <n v="2601"/>
    <x v="1276"/>
    <x v="756"/>
    <d v="2019-04-29T00:00:00"/>
    <x v="1"/>
    <x v="85"/>
    <x v="85"/>
    <x v="0"/>
    <s v="United States"/>
    <x v="20"/>
    <s v="New York"/>
    <n v="10024"/>
    <x v="3"/>
    <s v="OFF-SU-10002573"/>
    <x v="1"/>
    <x v="14"/>
    <s v="Acme 10&quot; Easy Grip Assistive Scissors"/>
    <n v="122.71000000000001"/>
    <n v="7"/>
    <n v="0"/>
    <n v="36.812999999999988"/>
    <s v="Chuck Magee"/>
    <s v="No"/>
    <s v="2019 / 04"/>
  </r>
  <r>
    <n v="2602"/>
    <x v="1277"/>
    <x v="30"/>
    <d v="2018-06-04T00:00:00"/>
    <x v="3"/>
    <x v="633"/>
    <x v="633"/>
    <x v="0"/>
    <s v="United States"/>
    <x v="20"/>
    <s v="New York"/>
    <n v="10035"/>
    <x v="3"/>
    <s v="OFF-PA-10000349"/>
    <x v="1"/>
    <x v="10"/>
    <s v="Easy-staple paper"/>
    <n v="14.940000000000001"/>
    <n v="3"/>
    <n v="0"/>
    <n v="7.0218000000000007"/>
    <s v="Chuck Magee"/>
    <s v="No"/>
    <s v="2018 / 06"/>
  </r>
  <r>
    <n v="2603"/>
    <x v="1277"/>
    <x v="30"/>
    <d v="2018-06-04T00:00:00"/>
    <x v="3"/>
    <x v="633"/>
    <x v="633"/>
    <x v="0"/>
    <s v="United States"/>
    <x v="20"/>
    <s v="New York"/>
    <n v="10035"/>
    <x v="3"/>
    <s v="TEC-MA-10003356"/>
    <x v="2"/>
    <x v="15"/>
    <s v="Panasonic KX MC6040 Color Laser Multifunction Printer"/>
    <n v="1349.85"/>
    <n v="3"/>
    <n v="0"/>
    <n v="364.45949999999993"/>
    <s v="Chuck Magee"/>
    <s v="No"/>
    <s v="2018 / 06"/>
  </r>
  <r>
    <n v="2604"/>
    <x v="1277"/>
    <x v="30"/>
    <d v="2018-06-04T00:00:00"/>
    <x v="3"/>
    <x v="633"/>
    <x v="633"/>
    <x v="0"/>
    <s v="United States"/>
    <x v="20"/>
    <s v="New York"/>
    <n v="10035"/>
    <x v="3"/>
    <s v="FUR-BO-10000362"/>
    <x v="0"/>
    <x v="0"/>
    <s v="Sauder Inglewood Library Bookcases"/>
    <n v="136.78399999999999"/>
    <n v="1"/>
    <n v="0.2"/>
    <n v="5.129400000000004"/>
    <s v="Chuck Magee"/>
    <s v="No"/>
    <s v="2018 / 06"/>
  </r>
  <r>
    <n v="2605"/>
    <x v="1277"/>
    <x v="30"/>
    <d v="2018-06-04T00:00:00"/>
    <x v="3"/>
    <x v="633"/>
    <x v="633"/>
    <x v="0"/>
    <s v="United States"/>
    <x v="20"/>
    <s v="New York"/>
    <n v="10035"/>
    <x v="3"/>
    <s v="FUR-FU-10003878"/>
    <x v="0"/>
    <x v="5"/>
    <s v="Linden 10&quot; Round Wall Clock, Black"/>
    <n v="61.12"/>
    <n v="4"/>
    <n v="0"/>
    <n v="20.780799999999999"/>
    <s v="Chuck Magee"/>
    <s v="No"/>
    <s v="2018 / 06"/>
  </r>
  <r>
    <n v="2606"/>
    <x v="1278"/>
    <x v="757"/>
    <d v="2016-12-21T00:00:00"/>
    <x v="1"/>
    <x v="634"/>
    <x v="634"/>
    <x v="1"/>
    <s v="United States"/>
    <x v="108"/>
    <s v="Florida"/>
    <n v="32216"/>
    <x v="0"/>
    <s v="OFF-BI-10000591"/>
    <x v="1"/>
    <x v="8"/>
    <s v="Avery Binder Labels"/>
    <n v="1.1670000000000003"/>
    <n v="1"/>
    <n v="0.7"/>
    <n v="-0.85579999999999989"/>
    <s v="Cassandra Brandow"/>
    <s v="No"/>
    <s v="2016 / 12"/>
  </r>
  <r>
    <n v="2607"/>
    <x v="1279"/>
    <x v="758"/>
    <d v="2018-03-10T00:00:00"/>
    <x v="1"/>
    <x v="450"/>
    <x v="450"/>
    <x v="2"/>
    <s v="United States"/>
    <x v="70"/>
    <s v="California"/>
    <n v="92024"/>
    <x v="1"/>
    <s v="OFF-AR-10003727"/>
    <x v="1"/>
    <x v="6"/>
    <s v="Berol Giant Pencil Sharpener"/>
    <n v="16.989999999999998"/>
    <n v="1"/>
    <n v="0"/>
    <n v="4.9270999999999976"/>
    <s v="Anna Andreadi"/>
    <s v="No"/>
    <s v="2018 / 03"/>
  </r>
  <r>
    <n v="2608"/>
    <x v="1280"/>
    <x v="641"/>
    <d v="2016-11-30T00:00:00"/>
    <x v="1"/>
    <x v="565"/>
    <x v="565"/>
    <x v="1"/>
    <s v="United States"/>
    <x v="81"/>
    <s v="Texas"/>
    <n v="76017"/>
    <x v="2"/>
    <s v="TEC-AC-10001635"/>
    <x v="2"/>
    <x v="11"/>
    <s v="KeyTronic KT400U2 - Keyboard - Black"/>
    <n v="24.672000000000001"/>
    <n v="3"/>
    <n v="0.2"/>
    <n v="0"/>
    <s v="Kelly Williams"/>
    <s v="No"/>
    <s v="2016 / 11"/>
  </r>
  <r>
    <n v="2609"/>
    <x v="1280"/>
    <x v="641"/>
    <d v="2016-11-30T00:00:00"/>
    <x v="1"/>
    <x v="565"/>
    <x v="565"/>
    <x v="1"/>
    <s v="United States"/>
    <x v="81"/>
    <s v="Texas"/>
    <n v="76017"/>
    <x v="2"/>
    <s v="OFF-LA-10001317"/>
    <x v="1"/>
    <x v="2"/>
    <s v="Avery 520"/>
    <n v="2.52"/>
    <n v="1"/>
    <n v="0.2"/>
    <n v="0.88200000000000001"/>
    <s v="Kelly Williams"/>
    <s v="No"/>
    <s v="2016 / 11"/>
  </r>
  <r>
    <n v="2610"/>
    <x v="1280"/>
    <x v="641"/>
    <d v="2016-11-30T00:00:00"/>
    <x v="1"/>
    <x v="565"/>
    <x v="565"/>
    <x v="1"/>
    <s v="United States"/>
    <x v="81"/>
    <s v="Texas"/>
    <n v="76017"/>
    <x v="2"/>
    <s v="FUR-TA-10000577"/>
    <x v="0"/>
    <x v="3"/>
    <s v="Bretford CR4500 Series Slim Rectangular Table"/>
    <n v="1218.7349999999997"/>
    <n v="5"/>
    <n v="0.3"/>
    <n v="-121.87349999999992"/>
    <s v="Kelly Williams"/>
    <s v="No"/>
    <s v="2016 / 11"/>
  </r>
  <r>
    <n v="2611"/>
    <x v="1280"/>
    <x v="641"/>
    <d v="2016-11-30T00:00:00"/>
    <x v="1"/>
    <x v="565"/>
    <x v="565"/>
    <x v="1"/>
    <s v="United States"/>
    <x v="81"/>
    <s v="Texas"/>
    <n v="76017"/>
    <x v="2"/>
    <s v="OFF-LA-10000248"/>
    <x v="1"/>
    <x v="2"/>
    <s v="Avery 52"/>
    <n v="5.9039999999999999"/>
    <n v="2"/>
    <n v="0.2"/>
    <n v="1.9925999999999999"/>
    <s v="Kelly Williams"/>
    <s v="No"/>
    <s v="2016 / 11"/>
  </r>
  <r>
    <n v="2612"/>
    <x v="1280"/>
    <x v="641"/>
    <d v="2016-11-30T00:00:00"/>
    <x v="1"/>
    <x v="565"/>
    <x v="565"/>
    <x v="1"/>
    <s v="United States"/>
    <x v="81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s v="Kelly Williams"/>
    <s v="No"/>
    <s v="2016 / 11"/>
  </r>
  <r>
    <n v="2613"/>
    <x v="1280"/>
    <x v="641"/>
    <d v="2016-11-30T00:00:00"/>
    <x v="1"/>
    <x v="565"/>
    <x v="565"/>
    <x v="1"/>
    <s v="United States"/>
    <x v="81"/>
    <s v="Texas"/>
    <n v="76017"/>
    <x v="2"/>
    <s v="FUR-FU-10000221"/>
    <x v="0"/>
    <x v="5"/>
    <s v="Master Caster Door Stop, Brown"/>
    <n v="6.0960000000000001"/>
    <n v="3"/>
    <n v="0.6"/>
    <n v="-3.9624000000000006"/>
    <s v="Kelly Williams"/>
    <s v="No"/>
    <s v="2016 / 11"/>
  </r>
  <r>
    <n v="2614"/>
    <x v="1281"/>
    <x v="236"/>
    <d v="2018-05-05T00:00:00"/>
    <x v="1"/>
    <x v="635"/>
    <x v="635"/>
    <x v="1"/>
    <s v="United States"/>
    <x v="1"/>
    <s v="California"/>
    <n v="90045"/>
    <x v="1"/>
    <s v="FUR-CH-10002304"/>
    <x v="0"/>
    <x v="1"/>
    <s v="Global Stack Chair without Arms, Black"/>
    <n v="41.568000000000005"/>
    <n v="2"/>
    <n v="0.2"/>
    <n v="2.5980000000000008"/>
    <s v="Anna Andreadi"/>
    <s v="No"/>
    <s v="2018 / 04"/>
  </r>
  <r>
    <n v="2615"/>
    <x v="1282"/>
    <x v="759"/>
    <d v="2016-05-03T00:00:00"/>
    <x v="1"/>
    <x v="636"/>
    <x v="636"/>
    <x v="1"/>
    <s v="United States"/>
    <x v="1"/>
    <s v="California"/>
    <n v="90049"/>
    <x v="1"/>
    <s v="FUR-CH-10004886"/>
    <x v="0"/>
    <x v="1"/>
    <s v="Bevis Steel Folding Chairs"/>
    <n v="230.28000000000003"/>
    <n v="3"/>
    <n v="0.2"/>
    <n v="23.027999999999992"/>
    <s v="Anna Andreadi"/>
    <s v="No"/>
    <s v="2016 / 04"/>
  </r>
  <r>
    <n v="2616"/>
    <x v="1282"/>
    <x v="759"/>
    <d v="2016-05-03T00:00:00"/>
    <x v="1"/>
    <x v="636"/>
    <x v="636"/>
    <x v="1"/>
    <s v="United States"/>
    <x v="1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s v="Anna Andreadi"/>
    <s v="No"/>
    <s v="2016 / 04"/>
  </r>
  <r>
    <n v="2617"/>
    <x v="1283"/>
    <x v="719"/>
    <d v="2019-04-05T00:00:00"/>
    <x v="1"/>
    <x v="333"/>
    <x v="333"/>
    <x v="0"/>
    <s v="United States"/>
    <x v="8"/>
    <s v="California"/>
    <n v="94110"/>
    <x v="1"/>
    <s v="OFF-LA-10003663"/>
    <x v="1"/>
    <x v="2"/>
    <s v="Avery 498"/>
    <n v="5.78"/>
    <n v="2"/>
    <n v="0"/>
    <n v="2.7166000000000001"/>
    <s v="Anna Andreadi"/>
    <s v="No"/>
    <s v="2019 / 04"/>
  </r>
  <r>
    <n v="2618"/>
    <x v="1283"/>
    <x v="719"/>
    <d v="2019-04-05T00:00:00"/>
    <x v="1"/>
    <x v="333"/>
    <x v="333"/>
    <x v="0"/>
    <s v="United States"/>
    <x v="8"/>
    <s v="California"/>
    <n v="94110"/>
    <x v="1"/>
    <s v="OFF-BI-10001294"/>
    <x v="1"/>
    <x v="8"/>
    <s v="Fellowes Binding Cases"/>
    <n v="121.67999999999999"/>
    <n v="13"/>
    <n v="0.2"/>
    <n v="38.024999999999977"/>
    <s v="Anna Andreadi"/>
    <s v="No"/>
    <s v="2019 / 04"/>
  </r>
  <r>
    <n v="2619"/>
    <x v="1284"/>
    <x v="66"/>
    <d v="2019-12-26T00:00:00"/>
    <x v="1"/>
    <x v="487"/>
    <x v="487"/>
    <x v="1"/>
    <s v="United States"/>
    <x v="51"/>
    <s v="New Mexico"/>
    <n v="88220"/>
    <x v="1"/>
    <s v="OFF-AR-10000369"/>
    <x v="1"/>
    <x v="6"/>
    <s v="Design Ebony Sketching Pencil"/>
    <n v="4.17"/>
    <n v="3"/>
    <n v="0"/>
    <n v="1.0841999999999998"/>
    <s v="Anna Andreadi"/>
    <s v="No"/>
    <s v="2019 / 12"/>
  </r>
  <r>
    <n v="2620"/>
    <x v="1284"/>
    <x v="66"/>
    <d v="2019-12-26T00:00:00"/>
    <x v="1"/>
    <x v="487"/>
    <x v="487"/>
    <x v="1"/>
    <s v="United States"/>
    <x v="51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s v="No"/>
    <s v="2019 / 12"/>
  </r>
  <r>
    <n v="2621"/>
    <x v="1284"/>
    <x v="66"/>
    <d v="2019-12-26T00:00:00"/>
    <x v="1"/>
    <x v="487"/>
    <x v="487"/>
    <x v="1"/>
    <s v="United States"/>
    <x v="51"/>
    <s v="New Mexico"/>
    <n v="88220"/>
    <x v="1"/>
    <s v="OFF-ST-10000876"/>
    <x v="1"/>
    <x v="4"/>
    <s v="Eldon Simplefile Box Office"/>
    <n v="37.32"/>
    <n v="3"/>
    <n v="0"/>
    <n v="10.4496"/>
    <s v="Anna Andreadi"/>
    <s v="No"/>
    <s v="2019 / 12"/>
  </r>
  <r>
    <n v="2622"/>
    <x v="1284"/>
    <x v="66"/>
    <d v="2019-12-26T00:00:00"/>
    <x v="1"/>
    <x v="487"/>
    <x v="487"/>
    <x v="1"/>
    <s v="United States"/>
    <x v="51"/>
    <s v="New Mexico"/>
    <n v="88220"/>
    <x v="1"/>
    <s v="OFF-LA-10001404"/>
    <x v="1"/>
    <x v="2"/>
    <s v="Avery 517"/>
    <n v="18.45"/>
    <n v="5"/>
    <n v="0"/>
    <n v="8.6715"/>
    <s v="Anna Andreadi"/>
    <s v="No"/>
    <s v="2019 / 12"/>
  </r>
  <r>
    <n v="2623"/>
    <x v="1285"/>
    <x v="640"/>
    <d v="2016-12-06T00:00:00"/>
    <x v="0"/>
    <x v="637"/>
    <x v="637"/>
    <x v="1"/>
    <s v="United States"/>
    <x v="285"/>
    <s v="Missouri"/>
    <n v="63116"/>
    <x v="2"/>
    <s v="OFF-PA-10001972"/>
    <x v="1"/>
    <x v="10"/>
    <s v="Xerox 214"/>
    <n v="25.92"/>
    <n v="4"/>
    <n v="0"/>
    <n v="12.441600000000001"/>
    <s v="Kelly Williams"/>
    <s v="Yes"/>
    <s v="2016 / 12"/>
  </r>
  <r>
    <n v="2624"/>
    <x v="1286"/>
    <x v="760"/>
    <d v="2019-10-24T00:00:00"/>
    <x v="2"/>
    <x v="638"/>
    <x v="638"/>
    <x v="2"/>
    <s v="United States"/>
    <x v="20"/>
    <s v="New York"/>
    <n v="10024"/>
    <x v="3"/>
    <s v="TEC-CO-10004722"/>
    <x v="2"/>
    <x v="16"/>
    <s v="Canon imageCLASS 2200 Advanced Copier"/>
    <n v="11199.968000000001"/>
    <n v="4"/>
    <n v="0.2"/>
    <n v="3919.9887999999992"/>
    <s v="Chuck Magee"/>
    <s v="No"/>
    <s v="2019 / 10"/>
  </r>
  <r>
    <n v="2625"/>
    <x v="1286"/>
    <x v="760"/>
    <d v="2019-10-24T00:00:00"/>
    <x v="2"/>
    <x v="638"/>
    <x v="638"/>
    <x v="2"/>
    <s v="United States"/>
    <x v="20"/>
    <s v="New York"/>
    <n v="10024"/>
    <x v="3"/>
    <s v="TEC-PH-10001494"/>
    <x v="2"/>
    <x v="7"/>
    <s v="Polycom CX600 IP Phone VoIP phone"/>
    <n v="2399.6"/>
    <n v="8"/>
    <n v="0"/>
    <n v="647.89200000000005"/>
    <s v="Chuck Magee"/>
    <s v="No"/>
    <s v="2019 / 10"/>
  </r>
  <r>
    <n v="2626"/>
    <x v="1286"/>
    <x v="760"/>
    <d v="2019-10-24T00:00:00"/>
    <x v="2"/>
    <x v="638"/>
    <x v="638"/>
    <x v="2"/>
    <s v="United States"/>
    <x v="20"/>
    <s v="New York"/>
    <n v="10024"/>
    <x v="3"/>
    <s v="OFF-EN-10002500"/>
    <x v="1"/>
    <x v="12"/>
    <s v="Globe Weis Peel &amp; Seel First Class Envelopes"/>
    <n v="63.9"/>
    <n v="5"/>
    <n v="0"/>
    <n v="28.754999999999995"/>
    <s v="Chuck Magee"/>
    <s v="No"/>
    <s v="2019 / 10"/>
  </r>
  <r>
    <n v="2627"/>
    <x v="1286"/>
    <x v="760"/>
    <d v="2019-10-24T00:00:00"/>
    <x v="2"/>
    <x v="638"/>
    <x v="638"/>
    <x v="2"/>
    <s v="United States"/>
    <x v="20"/>
    <s v="New York"/>
    <n v="10024"/>
    <x v="3"/>
    <s v="TEC-PH-10003800"/>
    <x v="2"/>
    <x v="7"/>
    <s v="i.Sound Portable Power - 8000 mAh"/>
    <n v="52.99"/>
    <n v="1"/>
    <n v="0"/>
    <n v="0.52989999999999782"/>
    <s v="Chuck Magee"/>
    <s v="No"/>
    <s v="2019 / 10"/>
  </r>
  <r>
    <n v="2628"/>
    <x v="1287"/>
    <x v="38"/>
    <d v="2019-11-15T00:00:00"/>
    <x v="2"/>
    <x v="115"/>
    <x v="115"/>
    <x v="1"/>
    <s v="United States"/>
    <x v="24"/>
    <s v="Ohio"/>
    <n v="45503"/>
    <x v="3"/>
    <s v="TEC-AC-10002399"/>
    <x v="2"/>
    <x v="11"/>
    <s v="SanDisk Cruzer 32 GB USB Flash Drive"/>
    <n v="60.864000000000004"/>
    <n v="4"/>
    <n v="0.2"/>
    <n v="9.1295999999999964"/>
    <s v="Chuck Magee"/>
    <s v="No"/>
    <s v="2019 / 11"/>
  </r>
  <r>
    <n v="2629"/>
    <x v="1287"/>
    <x v="38"/>
    <d v="2019-11-15T00:00:00"/>
    <x v="2"/>
    <x v="115"/>
    <x v="115"/>
    <x v="1"/>
    <s v="United States"/>
    <x v="24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s v="Chuck Magee"/>
    <s v="No"/>
    <s v="2019 / 11"/>
  </r>
  <r>
    <n v="2630"/>
    <x v="1287"/>
    <x v="38"/>
    <d v="2019-11-15T00:00:00"/>
    <x v="2"/>
    <x v="115"/>
    <x v="115"/>
    <x v="1"/>
    <s v="United States"/>
    <x v="24"/>
    <s v="Ohio"/>
    <n v="45503"/>
    <x v="3"/>
    <s v="OFF-BI-10003196"/>
    <x v="1"/>
    <x v="8"/>
    <s v="Accohide Poly Flexible Ring Binders"/>
    <n v="11.220000000000002"/>
    <n v="10"/>
    <n v="0.7"/>
    <n v="-7.4799999999999969"/>
    <s v="Chuck Magee"/>
    <s v="No"/>
    <s v="2019 / 11"/>
  </r>
  <r>
    <n v="2631"/>
    <x v="1288"/>
    <x v="229"/>
    <d v="2017-09-15T00:00:00"/>
    <x v="1"/>
    <x v="492"/>
    <x v="492"/>
    <x v="0"/>
    <s v="United States"/>
    <x v="251"/>
    <s v="Oklahoma"/>
    <n v="74133"/>
    <x v="2"/>
    <s v="OFF-PA-10000477"/>
    <x v="1"/>
    <x v="10"/>
    <s v="Xerox 1952"/>
    <n v="14.940000000000001"/>
    <n v="3"/>
    <n v="0"/>
    <n v="7.0218000000000007"/>
    <s v="Kelly Williams"/>
    <s v="No"/>
    <s v="2017 / 09"/>
  </r>
  <r>
    <n v="2632"/>
    <x v="1289"/>
    <x v="356"/>
    <d v="2019-05-20T00:00:00"/>
    <x v="1"/>
    <x v="639"/>
    <x v="639"/>
    <x v="0"/>
    <s v="United States"/>
    <x v="4"/>
    <s v="Washington"/>
    <n v="98103"/>
    <x v="1"/>
    <s v="FUR-FU-10000076"/>
    <x v="0"/>
    <x v="5"/>
    <s v="24-Hour Round Wall Clock"/>
    <n v="39.96"/>
    <n v="2"/>
    <n v="0"/>
    <n v="17.182800000000004"/>
    <s v="Anna Andreadi"/>
    <s v="No"/>
    <s v="2019 / 05"/>
  </r>
  <r>
    <n v="2633"/>
    <x v="1289"/>
    <x v="356"/>
    <d v="2019-05-20T00:00:00"/>
    <x v="1"/>
    <x v="639"/>
    <x v="639"/>
    <x v="0"/>
    <s v="United States"/>
    <x v="4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s v="Anna Andreadi"/>
    <s v="No"/>
    <s v="2019 / 05"/>
  </r>
  <r>
    <n v="2634"/>
    <x v="1289"/>
    <x v="356"/>
    <d v="2019-05-20T00:00:00"/>
    <x v="1"/>
    <x v="639"/>
    <x v="639"/>
    <x v="0"/>
    <s v="United States"/>
    <x v="4"/>
    <s v="Washington"/>
    <n v="98103"/>
    <x v="1"/>
    <s v="FUR-CH-10004287"/>
    <x v="0"/>
    <x v="1"/>
    <s v="SAFCO Arco Folding Chair"/>
    <n v="220.96"/>
    <n v="1"/>
    <n v="0.2"/>
    <n v="24.857999999999983"/>
    <s v="Anna Andreadi"/>
    <s v="No"/>
    <s v="2019 / 05"/>
  </r>
  <r>
    <n v="2635"/>
    <x v="1290"/>
    <x v="761"/>
    <d v="2017-07-10T00:00:00"/>
    <x v="0"/>
    <x v="541"/>
    <x v="541"/>
    <x v="1"/>
    <s v="United States"/>
    <x v="115"/>
    <s v="North Carolina"/>
    <n v="28314"/>
    <x v="0"/>
    <s v="FUR-FU-10003829"/>
    <x v="0"/>
    <x v="5"/>
    <s v="Stackable Trays"/>
    <n v="4.9280000000000008"/>
    <n v="2"/>
    <n v="0.2"/>
    <n v="0.73919999999999941"/>
    <s v="Cassandra Brandow"/>
    <s v="No"/>
    <s v="2017 / 07"/>
  </r>
  <r>
    <n v="2636"/>
    <x v="1290"/>
    <x v="761"/>
    <d v="2017-07-10T00:00:00"/>
    <x v="0"/>
    <x v="541"/>
    <x v="541"/>
    <x v="1"/>
    <s v="United States"/>
    <x v="115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s v="Cassandra Brandow"/>
    <s v="No"/>
    <s v="2017 / 07"/>
  </r>
  <r>
    <n v="2637"/>
    <x v="1291"/>
    <x v="762"/>
    <d v="2017-08-19T00:00:00"/>
    <x v="1"/>
    <x v="640"/>
    <x v="640"/>
    <x v="1"/>
    <s v="United States"/>
    <x v="1"/>
    <s v="California"/>
    <n v="90045"/>
    <x v="1"/>
    <s v="OFF-ST-10000046"/>
    <x v="1"/>
    <x v="4"/>
    <s v="Fellowes Super Stor/Drawer Files"/>
    <n v="323.10000000000002"/>
    <n v="2"/>
    <n v="0"/>
    <n v="61.38900000000001"/>
    <s v="Anna Andreadi"/>
    <s v="No"/>
    <s v="2017 / 08"/>
  </r>
  <r>
    <n v="2638"/>
    <x v="1292"/>
    <x v="492"/>
    <d v="2019-06-18T00:00:00"/>
    <x v="1"/>
    <x v="641"/>
    <x v="641"/>
    <x v="0"/>
    <s v="United States"/>
    <x v="20"/>
    <s v="New York"/>
    <n v="10035"/>
    <x v="3"/>
    <s v="OFF-PA-10000697"/>
    <x v="1"/>
    <x v="10"/>
    <s v="TOPS Voice Message Log Book, Flash Format"/>
    <n v="19.04"/>
    <n v="4"/>
    <n v="0"/>
    <n v="9.3295999999999992"/>
    <s v="Chuck Magee"/>
    <s v="No"/>
    <s v="2019 / 06"/>
  </r>
  <r>
    <n v="2639"/>
    <x v="1292"/>
    <x v="492"/>
    <d v="2019-06-18T00:00:00"/>
    <x v="1"/>
    <x v="641"/>
    <x v="641"/>
    <x v="0"/>
    <s v="United States"/>
    <x v="20"/>
    <s v="New York"/>
    <n v="10035"/>
    <x v="3"/>
    <s v="OFF-BI-10000848"/>
    <x v="1"/>
    <x v="8"/>
    <s v="Angle-D Ring Binders"/>
    <n v="13.128"/>
    <n v="3"/>
    <n v="0.2"/>
    <n v="4.2665999999999986"/>
    <s v="Chuck Magee"/>
    <s v="No"/>
    <s v="2019 / 06"/>
  </r>
  <r>
    <n v="2640"/>
    <x v="1292"/>
    <x v="492"/>
    <d v="2019-06-18T00:00:00"/>
    <x v="1"/>
    <x v="641"/>
    <x v="641"/>
    <x v="0"/>
    <s v="United States"/>
    <x v="20"/>
    <s v="New York"/>
    <n v="10035"/>
    <x v="3"/>
    <s v="OFF-AR-10004691"/>
    <x v="1"/>
    <x v="6"/>
    <s v="Boston 1730 StandUp Electric Pencil Sharpener"/>
    <n v="64.14"/>
    <n v="3"/>
    <n v="0"/>
    <n v="16.676400000000001"/>
    <s v="Chuck Magee"/>
    <s v="No"/>
    <s v="2019 / 06"/>
  </r>
  <r>
    <n v="2641"/>
    <x v="1292"/>
    <x v="492"/>
    <d v="2019-06-18T00:00:00"/>
    <x v="1"/>
    <x v="641"/>
    <x v="641"/>
    <x v="0"/>
    <s v="United States"/>
    <x v="20"/>
    <s v="New York"/>
    <n v="10035"/>
    <x v="3"/>
    <s v="FUR-CH-10000595"/>
    <x v="0"/>
    <x v="1"/>
    <s v="Safco Contoured Stacking Chairs"/>
    <n v="858.24"/>
    <n v="4"/>
    <n v="0.1"/>
    <n v="143.03999999999996"/>
    <s v="Chuck Magee"/>
    <s v="No"/>
    <s v="2019 / 06"/>
  </r>
  <r>
    <n v="2642"/>
    <x v="1293"/>
    <x v="763"/>
    <d v="2017-02-25T00:00:00"/>
    <x v="1"/>
    <x v="215"/>
    <x v="215"/>
    <x v="0"/>
    <s v="United States"/>
    <x v="322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s v="Cassandra Brandow"/>
    <s v="No"/>
    <s v="2017 / 02"/>
  </r>
  <r>
    <n v="2643"/>
    <x v="1294"/>
    <x v="723"/>
    <d v="2018-12-30T00:00:00"/>
    <x v="2"/>
    <x v="567"/>
    <x v="567"/>
    <x v="0"/>
    <s v="United States"/>
    <x v="34"/>
    <s v="Illinois"/>
    <n v="60505"/>
    <x v="2"/>
    <s v="OFF-PA-10001289"/>
    <x v="1"/>
    <x v="10"/>
    <s v="White Computer Printout Paper by Universal"/>
    <n v="186.048"/>
    <n v="6"/>
    <n v="0.2"/>
    <n v="67.442399999999992"/>
    <s v="Kelly Williams"/>
    <s v="No"/>
    <s v="2018 / 12"/>
  </r>
  <r>
    <n v="2644"/>
    <x v="1295"/>
    <x v="764"/>
    <d v="2018-04-21T00:00:00"/>
    <x v="0"/>
    <x v="408"/>
    <x v="408"/>
    <x v="2"/>
    <s v="United States"/>
    <x v="253"/>
    <s v="North Carolina"/>
    <n v="27604"/>
    <x v="0"/>
    <s v="TEC-PH-10003092"/>
    <x v="2"/>
    <x v="7"/>
    <s v="Motorola L804"/>
    <n v="36.792000000000002"/>
    <n v="1"/>
    <n v="0.2"/>
    <n v="4.1390999999999991"/>
    <s v="Cassandra Brandow"/>
    <s v="No"/>
    <s v="2018 / 04"/>
  </r>
  <r>
    <n v="2645"/>
    <x v="1295"/>
    <x v="764"/>
    <d v="2018-04-21T00:00:00"/>
    <x v="0"/>
    <x v="408"/>
    <x v="408"/>
    <x v="2"/>
    <s v="United States"/>
    <x v="253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s v="No"/>
    <s v="2018 / 04"/>
  </r>
  <r>
    <n v="2646"/>
    <x v="1296"/>
    <x v="557"/>
    <d v="2016-09-12T00:00:00"/>
    <x v="0"/>
    <x v="483"/>
    <x v="483"/>
    <x v="0"/>
    <s v="United States"/>
    <x v="251"/>
    <s v="Oklahoma"/>
    <n v="74133"/>
    <x v="2"/>
    <s v="FUR-FU-10004270"/>
    <x v="0"/>
    <x v="5"/>
    <s v="Executive Impressions 13&quot; Clairmont Wall Clock"/>
    <n v="57.69"/>
    <n v="3"/>
    <n v="0"/>
    <n v="23.652900000000002"/>
    <s v="Kelly Williams"/>
    <s v="No"/>
    <s v="2016 / 09"/>
  </r>
  <r>
    <n v="2647"/>
    <x v="1296"/>
    <x v="557"/>
    <d v="2016-09-12T00:00:00"/>
    <x v="0"/>
    <x v="483"/>
    <x v="483"/>
    <x v="0"/>
    <s v="United States"/>
    <x v="251"/>
    <s v="Oklahoma"/>
    <n v="74133"/>
    <x v="2"/>
    <s v="OFF-BI-10000948"/>
    <x v="1"/>
    <x v="8"/>
    <s v="GBC Laser Imprintable Binding System Covers, Desert Sand"/>
    <n v="42.81"/>
    <n v="3"/>
    <n v="0"/>
    <n v="20.120699999999999"/>
    <s v="Kelly Williams"/>
    <s v="No"/>
    <s v="2016 / 09"/>
  </r>
  <r>
    <n v="2648"/>
    <x v="1296"/>
    <x v="557"/>
    <d v="2016-09-12T00:00:00"/>
    <x v="0"/>
    <x v="483"/>
    <x v="483"/>
    <x v="0"/>
    <s v="United States"/>
    <x v="251"/>
    <s v="Oklahoma"/>
    <n v="74133"/>
    <x v="2"/>
    <s v="OFF-PA-10000223"/>
    <x v="1"/>
    <x v="10"/>
    <s v="Xerox 2000"/>
    <n v="12.96"/>
    <n v="2"/>
    <n v="0"/>
    <n v="6.2208000000000006"/>
    <s v="Kelly Williams"/>
    <s v="No"/>
    <s v="2016 / 09"/>
  </r>
  <r>
    <n v="2649"/>
    <x v="1296"/>
    <x v="557"/>
    <d v="2016-09-12T00:00:00"/>
    <x v="0"/>
    <x v="483"/>
    <x v="483"/>
    <x v="0"/>
    <s v="United States"/>
    <x v="251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s v="Kelly Williams"/>
    <s v="No"/>
    <s v="2016 / 09"/>
  </r>
  <r>
    <n v="2650"/>
    <x v="1296"/>
    <x v="557"/>
    <d v="2016-09-12T00:00:00"/>
    <x v="0"/>
    <x v="483"/>
    <x v="483"/>
    <x v="0"/>
    <s v="United States"/>
    <x v="251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s v="Kelly Williams"/>
    <s v="No"/>
    <s v="2016 / 09"/>
  </r>
  <r>
    <n v="2651"/>
    <x v="1297"/>
    <x v="182"/>
    <d v="2018-10-01T00:00:00"/>
    <x v="1"/>
    <x v="64"/>
    <x v="64"/>
    <x v="1"/>
    <s v="United States"/>
    <x v="86"/>
    <s v="California"/>
    <n v="92345"/>
    <x v="1"/>
    <s v="FUR-BO-10004467"/>
    <x v="0"/>
    <x v="0"/>
    <s v="Bestar Classic Bookcase"/>
    <n v="424.95749999999992"/>
    <n v="5"/>
    <n v="0.15"/>
    <n v="19.997999999999976"/>
    <s v="Anna Andreadi"/>
    <s v="No"/>
    <s v="2018 / 09"/>
  </r>
  <r>
    <n v="2652"/>
    <x v="1298"/>
    <x v="697"/>
    <d v="2019-09-21T00:00:00"/>
    <x v="0"/>
    <x v="127"/>
    <x v="127"/>
    <x v="1"/>
    <s v="United States"/>
    <x v="212"/>
    <s v="Utah"/>
    <n v="84604"/>
    <x v="1"/>
    <s v="OFF-BI-10000829"/>
    <x v="1"/>
    <x v="8"/>
    <s v="Avery Non-Stick Binders"/>
    <n v="10.776000000000002"/>
    <n v="3"/>
    <n v="0.2"/>
    <n v="3.5021999999999989"/>
    <s v="Anna Andreadi"/>
    <s v="No"/>
    <s v="2019 / 09"/>
  </r>
  <r>
    <n v="2653"/>
    <x v="1298"/>
    <x v="697"/>
    <d v="2019-09-21T00:00:00"/>
    <x v="0"/>
    <x v="127"/>
    <x v="127"/>
    <x v="1"/>
    <s v="United States"/>
    <x v="212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s v="No"/>
    <s v="2019 / 09"/>
  </r>
  <r>
    <n v="2654"/>
    <x v="1298"/>
    <x v="697"/>
    <d v="2019-09-21T00:00:00"/>
    <x v="0"/>
    <x v="127"/>
    <x v="127"/>
    <x v="1"/>
    <s v="United States"/>
    <x v="212"/>
    <s v="Utah"/>
    <n v="84604"/>
    <x v="1"/>
    <s v="OFF-PA-10000062"/>
    <x v="1"/>
    <x v="10"/>
    <s v="Green Bar Computer Printout Paper"/>
    <n v="164.88"/>
    <n v="3"/>
    <n v="0"/>
    <n v="80.791200000000003"/>
    <s v="Anna Andreadi"/>
    <s v="No"/>
    <s v="2019 / 09"/>
  </r>
  <r>
    <n v="2655"/>
    <x v="1298"/>
    <x v="697"/>
    <d v="2019-09-21T00:00:00"/>
    <x v="0"/>
    <x v="127"/>
    <x v="127"/>
    <x v="1"/>
    <s v="United States"/>
    <x v="212"/>
    <s v="Utah"/>
    <n v="84604"/>
    <x v="1"/>
    <s v="FUR-BO-10003404"/>
    <x v="0"/>
    <x v="0"/>
    <s v="Global Adaptabilites Bookcase, Cherry/Storm Gray Finish"/>
    <n v="1292.94"/>
    <n v="3"/>
    <n v="0"/>
    <n v="77.576399999999921"/>
    <s v="Anna Andreadi"/>
    <s v="No"/>
    <s v="2019 / 09"/>
  </r>
  <r>
    <n v="2656"/>
    <x v="1298"/>
    <x v="697"/>
    <d v="2019-09-21T00:00:00"/>
    <x v="0"/>
    <x v="127"/>
    <x v="127"/>
    <x v="1"/>
    <s v="United States"/>
    <x v="212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s v="Anna Andreadi"/>
    <s v="No"/>
    <s v="2019 / 09"/>
  </r>
  <r>
    <n v="2657"/>
    <x v="1298"/>
    <x v="697"/>
    <d v="2019-09-21T00:00:00"/>
    <x v="0"/>
    <x v="127"/>
    <x v="127"/>
    <x v="1"/>
    <s v="United States"/>
    <x v="212"/>
    <s v="Utah"/>
    <n v="84604"/>
    <x v="1"/>
    <s v="OFF-ST-10001272"/>
    <x v="1"/>
    <x v="4"/>
    <s v="Mini 13-1/2 Capacity Data Binder Rack, Pearl"/>
    <n v="261.74"/>
    <n v="2"/>
    <n v="0"/>
    <n v="65.435000000000002"/>
    <s v="Anna Andreadi"/>
    <s v="No"/>
    <s v="2019 / 09"/>
  </r>
  <r>
    <n v="2658"/>
    <x v="1298"/>
    <x v="697"/>
    <d v="2019-09-21T00:00:00"/>
    <x v="0"/>
    <x v="127"/>
    <x v="127"/>
    <x v="1"/>
    <s v="United States"/>
    <x v="212"/>
    <s v="Utah"/>
    <n v="84604"/>
    <x v="1"/>
    <s v="OFF-LA-10001175"/>
    <x v="1"/>
    <x v="2"/>
    <s v="Avery 514"/>
    <n v="14.399999999999999"/>
    <n v="5"/>
    <n v="0"/>
    <n v="7.056"/>
    <s v="Anna Andreadi"/>
    <s v="No"/>
    <s v="2019 / 09"/>
  </r>
  <r>
    <n v="2659"/>
    <x v="1299"/>
    <x v="765"/>
    <d v="2018-08-20T00:00:00"/>
    <x v="1"/>
    <x v="7"/>
    <x v="7"/>
    <x v="0"/>
    <s v="United States"/>
    <x v="8"/>
    <s v="California"/>
    <n v="94110"/>
    <x v="1"/>
    <s v="OFF-EN-10004030"/>
    <x v="1"/>
    <x v="12"/>
    <s v="Convenience Packs of Business Envelopes"/>
    <n v="10.86"/>
    <n v="3"/>
    <n v="0"/>
    <n v="5.1042000000000005"/>
    <s v="Anna Andreadi"/>
    <s v="No"/>
    <s v="2018 / 08"/>
  </r>
  <r>
    <n v="2660"/>
    <x v="1300"/>
    <x v="100"/>
    <d v="2017-12-28T00:00:00"/>
    <x v="1"/>
    <x v="403"/>
    <x v="403"/>
    <x v="1"/>
    <s v="United States"/>
    <x v="23"/>
    <s v="Arizona"/>
    <n v="85234"/>
    <x v="1"/>
    <s v="FUR-CH-10004287"/>
    <x v="0"/>
    <x v="1"/>
    <s v="SAFCO Arco Folding Chair"/>
    <n v="883.84"/>
    <n v="4"/>
    <n v="0.2"/>
    <n v="99.431999999999931"/>
    <s v="Anna Andreadi"/>
    <s v="No"/>
    <s v="2017 / 12"/>
  </r>
  <r>
    <n v="2661"/>
    <x v="1301"/>
    <x v="354"/>
    <d v="2019-12-02T00:00:00"/>
    <x v="1"/>
    <x v="375"/>
    <x v="375"/>
    <x v="1"/>
    <s v="United States"/>
    <x v="20"/>
    <s v="New York"/>
    <n v="10035"/>
    <x v="3"/>
    <s v="TEC-PH-10002834"/>
    <x v="2"/>
    <x v="7"/>
    <s v="Google Nexus 5"/>
    <n v="1979.89"/>
    <n v="11"/>
    <n v="0"/>
    <n v="494.97250000000003"/>
    <s v="Chuck Magee"/>
    <s v="No"/>
    <s v="2019 / 11"/>
  </r>
  <r>
    <n v="2662"/>
    <x v="1301"/>
    <x v="354"/>
    <d v="2019-12-02T00:00:00"/>
    <x v="1"/>
    <x v="375"/>
    <x v="375"/>
    <x v="1"/>
    <s v="United States"/>
    <x v="20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s v="Chuck Magee"/>
    <s v="No"/>
    <s v="2019 / 11"/>
  </r>
  <r>
    <n v="2663"/>
    <x v="1302"/>
    <x v="349"/>
    <d v="2019-04-15T00:00:00"/>
    <x v="2"/>
    <x v="642"/>
    <x v="642"/>
    <x v="2"/>
    <s v="United States"/>
    <x v="24"/>
    <s v="Missouri"/>
    <n v="65807"/>
    <x v="2"/>
    <s v="OFF-BI-10003460"/>
    <x v="1"/>
    <x v="8"/>
    <s v="Acco 3-Hole Punch"/>
    <n v="8.76"/>
    <n v="2"/>
    <n v="0"/>
    <n v="4.2047999999999996"/>
    <s v="Kelly Williams"/>
    <s v="No"/>
    <s v="2019 / 04"/>
  </r>
  <r>
    <n v="2664"/>
    <x v="1303"/>
    <x v="766"/>
    <d v="2018-05-04T00:00:00"/>
    <x v="2"/>
    <x v="520"/>
    <x v="520"/>
    <x v="0"/>
    <s v="United States"/>
    <x v="26"/>
    <s v="Tennessee"/>
    <n v="38109"/>
    <x v="0"/>
    <s v="OFF-LA-10001569"/>
    <x v="1"/>
    <x v="2"/>
    <s v="Avery 499"/>
    <n v="3.9840000000000004"/>
    <n v="1"/>
    <n v="0.2"/>
    <n v="1.2948"/>
    <s v="Cassandra Brandow"/>
    <s v="No"/>
    <s v="2018 / 05"/>
  </r>
  <r>
    <n v="2665"/>
    <x v="1303"/>
    <x v="766"/>
    <d v="2018-05-04T00:00:00"/>
    <x v="2"/>
    <x v="520"/>
    <x v="520"/>
    <x v="0"/>
    <s v="United States"/>
    <x v="26"/>
    <s v="Tennessee"/>
    <n v="38109"/>
    <x v="0"/>
    <s v="FUR-TA-10004534"/>
    <x v="0"/>
    <x v="3"/>
    <s v="Bevis 44 x 96 Conference Tables"/>
    <n v="370.62"/>
    <n v="3"/>
    <n v="0.4"/>
    <n v="-142.07100000000008"/>
    <s v="Cassandra Brandow"/>
    <s v="No"/>
    <s v="2018 / 05"/>
  </r>
  <r>
    <n v="2666"/>
    <x v="1303"/>
    <x v="766"/>
    <d v="2018-05-04T00:00:00"/>
    <x v="2"/>
    <x v="520"/>
    <x v="520"/>
    <x v="0"/>
    <s v="United States"/>
    <x v="26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s v="Cassandra Brandow"/>
    <s v="No"/>
    <s v="2018 / 05"/>
  </r>
  <r>
    <n v="2667"/>
    <x v="1304"/>
    <x v="393"/>
    <d v="2018-10-01T00:00:00"/>
    <x v="3"/>
    <x v="643"/>
    <x v="643"/>
    <x v="0"/>
    <s v="United States"/>
    <x v="112"/>
    <s v="Texas"/>
    <n v="79109"/>
    <x v="2"/>
    <s v="TEC-AC-10003832"/>
    <x v="2"/>
    <x v="11"/>
    <s v="Imation 16GB Mini TravelDrive USB 2.0 Flash Drive"/>
    <n v="79.512000000000015"/>
    <n v="3"/>
    <n v="0.2"/>
    <n v="20.8719"/>
    <s v="Kelly Williams"/>
    <s v="No"/>
    <s v="2018 / 10"/>
  </r>
  <r>
    <n v="2668"/>
    <x v="1304"/>
    <x v="393"/>
    <d v="2018-10-01T00:00:00"/>
    <x v="3"/>
    <x v="643"/>
    <x v="643"/>
    <x v="0"/>
    <s v="United States"/>
    <x v="112"/>
    <s v="Texas"/>
    <n v="79109"/>
    <x v="2"/>
    <s v="OFF-PA-10000474"/>
    <x v="1"/>
    <x v="10"/>
    <s v="Easy-staple paper"/>
    <n v="28.352"/>
    <n v="1"/>
    <n v="0.2"/>
    <n v="9.568799999999996"/>
    <s v="Kelly Williams"/>
    <s v="No"/>
    <s v="2018 / 10"/>
  </r>
  <r>
    <n v="2669"/>
    <x v="1305"/>
    <x v="767"/>
    <d v="2017-08-30T00:00:00"/>
    <x v="1"/>
    <x v="644"/>
    <x v="644"/>
    <x v="2"/>
    <s v="United States"/>
    <x v="1"/>
    <s v="California"/>
    <n v="90045"/>
    <x v="1"/>
    <s v="FUR-CH-10002774"/>
    <x v="0"/>
    <x v="1"/>
    <s v="Global Deluxe Stacking Chair, Gray"/>
    <n v="40.783999999999999"/>
    <n v="1"/>
    <n v="0.2"/>
    <n v="4.5881999999999987"/>
    <s v="Anna Andreadi"/>
    <s v="No"/>
    <s v="2017 / 08"/>
  </r>
  <r>
    <n v="2670"/>
    <x v="1305"/>
    <x v="767"/>
    <d v="2017-08-30T00:00:00"/>
    <x v="1"/>
    <x v="644"/>
    <x v="644"/>
    <x v="2"/>
    <s v="United States"/>
    <x v="1"/>
    <s v="California"/>
    <n v="90045"/>
    <x v="1"/>
    <s v="OFF-AP-10002765"/>
    <x v="1"/>
    <x v="9"/>
    <s v="Fellowes Advanced Computer Series Surge Protectors"/>
    <n v="105.96"/>
    <n v="4"/>
    <n v="0"/>
    <n v="29.668800000000005"/>
    <s v="Anna Andreadi"/>
    <s v="No"/>
    <s v="2017 / 08"/>
  </r>
  <r>
    <n v="2671"/>
    <x v="1306"/>
    <x v="340"/>
    <d v="2016-09-12T00:00:00"/>
    <x v="0"/>
    <x v="645"/>
    <x v="645"/>
    <x v="1"/>
    <s v="United States"/>
    <x v="90"/>
    <s v="Massachusetts"/>
    <n v="1852"/>
    <x v="3"/>
    <s v="OFF-PA-10001144"/>
    <x v="1"/>
    <x v="10"/>
    <s v="Xerox 1913"/>
    <n v="166.44"/>
    <n v="3"/>
    <n v="0"/>
    <n v="79.891199999999998"/>
    <s v="Chuck Magee"/>
    <s v="Yes"/>
    <s v="2016 / 09"/>
  </r>
  <r>
    <n v="2672"/>
    <x v="1306"/>
    <x v="340"/>
    <d v="2016-09-12T00:00:00"/>
    <x v="0"/>
    <x v="645"/>
    <x v="645"/>
    <x v="1"/>
    <s v="United States"/>
    <x v="90"/>
    <s v="Massachusetts"/>
    <n v="1852"/>
    <x v="3"/>
    <s v="FUR-CH-10003761"/>
    <x v="0"/>
    <x v="1"/>
    <s v="Global Italian Leather Office Chair"/>
    <n v="785.87999999999988"/>
    <n v="6"/>
    <n v="0"/>
    <n v="212.18759999999997"/>
    <s v="Chuck Magee"/>
    <s v="Yes"/>
    <s v="2016 / 09"/>
  </r>
  <r>
    <n v="2673"/>
    <x v="1306"/>
    <x v="340"/>
    <d v="2016-09-12T00:00:00"/>
    <x v="0"/>
    <x v="645"/>
    <x v="645"/>
    <x v="1"/>
    <s v="United States"/>
    <x v="90"/>
    <s v="Massachusetts"/>
    <n v="1852"/>
    <x v="3"/>
    <s v="OFF-PA-10004665"/>
    <x v="1"/>
    <x v="10"/>
    <s v="Advantus Motivational Note Cards"/>
    <n v="26.2"/>
    <n v="2"/>
    <n v="0"/>
    <n v="12.837999999999999"/>
    <s v="Chuck Magee"/>
    <s v="Yes"/>
    <s v="2016 / 09"/>
  </r>
  <r>
    <n v="2674"/>
    <x v="1306"/>
    <x v="340"/>
    <d v="2016-09-12T00:00:00"/>
    <x v="0"/>
    <x v="645"/>
    <x v="645"/>
    <x v="1"/>
    <s v="United States"/>
    <x v="90"/>
    <s v="Massachusetts"/>
    <n v="1852"/>
    <x v="3"/>
    <s v="OFF-ST-10000078"/>
    <x v="1"/>
    <x v="4"/>
    <s v="Tennsco 6- and 18-Compartment Lockers"/>
    <n v="1325.8500000000001"/>
    <n v="5"/>
    <n v="0"/>
    <n v="238.65299999999991"/>
    <s v="Chuck Magee"/>
    <s v="Yes"/>
    <s v="2016 / 09"/>
  </r>
  <r>
    <n v="2675"/>
    <x v="1307"/>
    <x v="734"/>
    <d v="2019-12-03T00:00:00"/>
    <x v="3"/>
    <x v="646"/>
    <x v="646"/>
    <x v="0"/>
    <s v="United States"/>
    <x v="70"/>
    <s v="California"/>
    <n v="92024"/>
    <x v="1"/>
    <s v="OFF-PA-10000357"/>
    <x v="1"/>
    <x v="10"/>
    <s v="Xerox 1888"/>
    <n v="166.44"/>
    <n v="3"/>
    <n v="0"/>
    <n v="79.891199999999998"/>
    <s v="Anna Andreadi"/>
    <s v="No"/>
    <s v="2019 / 12"/>
  </r>
  <r>
    <n v="2676"/>
    <x v="1308"/>
    <x v="344"/>
    <d v="2019-12-02T00:00:00"/>
    <x v="1"/>
    <x v="140"/>
    <x v="140"/>
    <x v="0"/>
    <s v="United States"/>
    <x v="153"/>
    <s v="North Carolina"/>
    <n v="28806"/>
    <x v="0"/>
    <s v="OFF-AR-10000422"/>
    <x v="1"/>
    <x v="6"/>
    <s v="Pencil and Crayon Sharpener"/>
    <n v="8.76"/>
    <n v="5"/>
    <n v="0.2"/>
    <n v="0.76649999999999974"/>
    <s v="Cassandra Brandow"/>
    <s v="No"/>
    <s v="2019 / 11"/>
  </r>
  <r>
    <n v="2677"/>
    <x v="1308"/>
    <x v="344"/>
    <d v="2019-12-02T00:00:00"/>
    <x v="1"/>
    <x v="140"/>
    <x v="140"/>
    <x v="0"/>
    <s v="United States"/>
    <x v="153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s v="Cassandra Brandow"/>
    <s v="No"/>
    <s v="2019 / 11"/>
  </r>
  <r>
    <n v="2678"/>
    <x v="1309"/>
    <x v="261"/>
    <d v="2016-06-21T00:00:00"/>
    <x v="3"/>
    <x v="647"/>
    <x v="647"/>
    <x v="0"/>
    <s v="United States"/>
    <x v="206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s v="Anna Andreadi"/>
    <s v="No"/>
    <s v="2016 / 06"/>
  </r>
  <r>
    <n v="2679"/>
    <x v="1309"/>
    <x v="261"/>
    <d v="2016-06-21T00:00:00"/>
    <x v="3"/>
    <x v="647"/>
    <x v="647"/>
    <x v="0"/>
    <s v="United States"/>
    <x v="206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s v="Anna Andreadi"/>
    <s v="No"/>
    <s v="2016 / 06"/>
  </r>
  <r>
    <n v="2680"/>
    <x v="1310"/>
    <x v="276"/>
    <d v="2019-01-27T00:00:00"/>
    <x v="1"/>
    <x v="414"/>
    <x v="414"/>
    <x v="2"/>
    <s v="United States"/>
    <x v="25"/>
    <s v="Michigan"/>
    <n v="49201"/>
    <x v="2"/>
    <s v="OFF-BI-10000546"/>
    <x v="1"/>
    <x v="8"/>
    <s v="Avery Durable Binders"/>
    <n v="14.399999999999999"/>
    <n v="5"/>
    <n v="0"/>
    <n v="7.056"/>
    <s v="Kelly Williams"/>
    <s v="No"/>
    <s v="2019 / 01"/>
  </r>
  <r>
    <n v="2681"/>
    <x v="1310"/>
    <x v="276"/>
    <d v="2019-01-27T00:00:00"/>
    <x v="1"/>
    <x v="414"/>
    <x v="414"/>
    <x v="2"/>
    <s v="United States"/>
    <x v="25"/>
    <s v="Michigan"/>
    <n v="49201"/>
    <x v="2"/>
    <s v="TEC-AC-10002049"/>
    <x v="2"/>
    <x v="11"/>
    <s v="Logitech G19 Programmable Gaming Keyboard"/>
    <n v="619.94999999999993"/>
    <n v="5"/>
    <n v="0"/>
    <n v="111.59099999999995"/>
    <s v="Kelly Williams"/>
    <s v="No"/>
    <s v="2019 / 01"/>
  </r>
  <r>
    <n v="2682"/>
    <x v="1310"/>
    <x v="276"/>
    <d v="2019-01-27T00:00:00"/>
    <x v="1"/>
    <x v="414"/>
    <x v="414"/>
    <x v="2"/>
    <s v="United States"/>
    <x v="25"/>
    <s v="Michigan"/>
    <n v="49201"/>
    <x v="2"/>
    <s v="OFF-BI-10001196"/>
    <x v="1"/>
    <x v="8"/>
    <s v="Avery Flip-Chart Easel Binder, Black"/>
    <n v="89.52"/>
    <n v="4"/>
    <n v="0"/>
    <n v="42.074399999999997"/>
    <s v="Kelly Williams"/>
    <s v="No"/>
    <s v="2019 / 01"/>
  </r>
  <r>
    <n v="2683"/>
    <x v="1310"/>
    <x v="276"/>
    <d v="2019-01-27T00:00:00"/>
    <x v="1"/>
    <x v="414"/>
    <x v="414"/>
    <x v="2"/>
    <s v="United States"/>
    <x v="25"/>
    <s v="Michigan"/>
    <n v="49201"/>
    <x v="2"/>
    <s v="TEC-MA-10002981"/>
    <x v="2"/>
    <x v="15"/>
    <s v="I.R.I.S IRISCard Anywhere 5 Card Scanner"/>
    <n v="350.97300000000007"/>
    <n v="3"/>
    <n v="0.1"/>
    <n v="152.08829999999998"/>
    <s v="Kelly Williams"/>
    <s v="No"/>
    <s v="2019 / 01"/>
  </r>
  <r>
    <n v="2684"/>
    <x v="1310"/>
    <x v="276"/>
    <d v="2019-01-27T00:00:00"/>
    <x v="1"/>
    <x v="414"/>
    <x v="414"/>
    <x v="2"/>
    <s v="United States"/>
    <x v="25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s v="2019 / 01"/>
  </r>
  <r>
    <n v="2685"/>
    <x v="1311"/>
    <x v="222"/>
    <d v="2019-07-06T00:00:00"/>
    <x v="1"/>
    <x v="564"/>
    <x v="564"/>
    <x v="0"/>
    <s v="United States"/>
    <x v="1"/>
    <s v="California"/>
    <n v="90004"/>
    <x v="1"/>
    <s v="OFF-BI-10000632"/>
    <x v="1"/>
    <x v="8"/>
    <s v="Satellite Sectional Post Binders"/>
    <n v="312.55200000000002"/>
    <n v="9"/>
    <n v="0.2"/>
    <n v="101.57939999999999"/>
    <s v="Anna Andreadi"/>
    <s v="Yes"/>
    <s v="2019 / 06"/>
  </r>
  <r>
    <n v="2686"/>
    <x v="1312"/>
    <x v="47"/>
    <d v="2018-09-11T00:00:00"/>
    <x v="1"/>
    <x v="41"/>
    <x v="41"/>
    <x v="0"/>
    <s v="United States"/>
    <x v="222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s v="Cassandra Brandow"/>
    <s v="No"/>
    <s v="2018 / 09"/>
  </r>
  <r>
    <n v="2687"/>
    <x v="1312"/>
    <x v="47"/>
    <d v="2018-09-11T00:00:00"/>
    <x v="1"/>
    <x v="41"/>
    <x v="41"/>
    <x v="0"/>
    <s v="United States"/>
    <x v="222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s v="Cassandra Brandow"/>
    <s v="No"/>
    <s v="2018 / 09"/>
  </r>
  <r>
    <n v="2688"/>
    <x v="1313"/>
    <x v="578"/>
    <d v="2018-08-05T00:00:00"/>
    <x v="2"/>
    <x v="267"/>
    <x v="267"/>
    <x v="0"/>
    <s v="United States"/>
    <x v="97"/>
    <s v="Illinois"/>
    <n v="61604"/>
    <x v="2"/>
    <s v="OFF-BI-10002003"/>
    <x v="1"/>
    <x v="8"/>
    <s v="Ibico Presentation Index for Binding Systems"/>
    <n v="3.9799999999999991"/>
    <n v="5"/>
    <n v="0.8"/>
    <n v="-6.5670000000000019"/>
    <s v="Kelly Williams"/>
    <s v="No"/>
    <s v="2018 / 08"/>
  </r>
  <r>
    <n v="2689"/>
    <x v="1314"/>
    <x v="768"/>
    <d v="2017-11-14T00:00:00"/>
    <x v="2"/>
    <x v="289"/>
    <x v="289"/>
    <x v="1"/>
    <s v="United States"/>
    <x v="1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s v="Anna Andreadi"/>
    <s v="Yes"/>
    <s v="2017 / 11"/>
  </r>
  <r>
    <n v="2690"/>
    <x v="1315"/>
    <x v="479"/>
    <d v="2016-07-02T00:00:00"/>
    <x v="2"/>
    <x v="154"/>
    <x v="154"/>
    <x v="0"/>
    <s v="United States"/>
    <x v="22"/>
    <s v="Illinois"/>
    <n v="60653"/>
    <x v="2"/>
    <s v="OFF-AR-10004582"/>
    <x v="1"/>
    <x v="6"/>
    <s v="BIC Brite Liner Grip Highlighters"/>
    <n v="5.2480000000000002"/>
    <n v="4"/>
    <n v="0.2"/>
    <n v="1.6399999999999995"/>
    <s v="Kelly Williams"/>
    <s v="No"/>
    <s v="2016 / 06"/>
  </r>
  <r>
    <n v="2691"/>
    <x v="1316"/>
    <x v="769"/>
    <d v="2019-12-08T00:00:00"/>
    <x v="1"/>
    <x v="380"/>
    <x v="380"/>
    <x v="0"/>
    <s v="United States"/>
    <x v="10"/>
    <s v="Pennsylvania"/>
    <n v="19134"/>
    <x v="3"/>
    <s v="OFF-BI-10004364"/>
    <x v="1"/>
    <x v="8"/>
    <s v="Storex Dura Pro Binders"/>
    <n v="5.3460000000000019"/>
    <n v="3"/>
    <n v="0.7"/>
    <n v="-4.4550000000000001"/>
    <s v="Chuck Magee"/>
    <s v="No"/>
    <s v="2019 / 12"/>
  </r>
  <r>
    <n v="2692"/>
    <x v="1317"/>
    <x v="770"/>
    <d v="2018-09-02T00:00:00"/>
    <x v="1"/>
    <x v="79"/>
    <x v="79"/>
    <x v="0"/>
    <s v="United States"/>
    <x v="323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s v="Anna Andreadi"/>
    <s v="No"/>
    <s v="2018 / 08"/>
  </r>
  <r>
    <n v="2693"/>
    <x v="1317"/>
    <x v="770"/>
    <d v="2018-09-02T00:00:00"/>
    <x v="1"/>
    <x v="79"/>
    <x v="79"/>
    <x v="0"/>
    <s v="United States"/>
    <x v="323"/>
    <s v="Colorado"/>
    <n v="80112"/>
    <x v="1"/>
    <s v="TEC-PH-10002890"/>
    <x v="2"/>
    <x v="7"/>
    <s v="AT&amp;T 17929 Lendline Telephone"/>
    <n v="108.57599999999999"/>
    <n v="3"/>
    <n v="0.2"/>
    <n v="8.1432000000000002"/>
    <s v="Anna Andreadi"/>
    <s v="No"/>
    <s v="2018 / 08"/>
  </r>
  <r>
    <n v="2694"/>
    <x v="1318"/>
    <x v="115"/>
    <d v="2018-01-28T00:00:00"/>
    <x v="1"/>
    <x v="295"/>
    <x v="295"/>
    <x v="1"/>
    <s v="United States"/>
    <x v="4"/>
    <s v="Washington"/>
    <n v="98115"/>
    <x v="1"/>
    <s v="FUR-FU-10001475"/>
    <x v="0"/>
    <x v="5"/>
    <s v="Contract Clock, 14&quot;, Brown"/>
    <n v="109.9"/>
    <n v="5"/>
    <n v="0"/>
    <n v="37.366"/>
    <s v="Anna Andreadi"/>
    <s v="No"/>
    <s v="2018 / 01"/>
  </r>
  <r>
    <n v="2695"/>
    <x v="1319"/>
    <x v="771"/>
    <d v="2016-10-20T00:00:00"/>
    <x v="1"/>
    <x v="297"/>
    <x v="297"/>
    <x v="0"/>
    <s v="United States"/>
    <x v="146"/>
    <s v="Florida"/>
    <n v="33012"/>
    <x v="0"/>
    <s v="FUR-FU-10004270"/>
    <x v="0"/>
    <x v="5"/>
    <s v="Executive Impressions 13&quot; Clairmont Wall Clock"/>
    <n v="15.384"/>
    <n v="1"/>
    <n v="0.2"/>
    <n v="4.0383000000000013"/>
    <s v="Cassandra Brandow"/>
    <s v="No"/>
    <s v="2016 / 10"/>
  </r>
  <r>
    <n v="2696"/>
    <x v="1320"/>
    <x v="569"/>
    <d v="2018-02-09T00:00:00"/>
    <x v="2"/>
    <x v="648"/>
    <x v="648"/>
    <x v="0"/>
    <s v="United States"/>
    <x v="152"/>
    <s v="Ohio"/>
    <n v="43130"/>
    <x v="3"/>
    <s v="OFF-PA-10003465"/>
    <x v="1"/>
    <x v="10"/>
    <s v="Xerox 1912"/>
    <n v="30.352"/>
    <n v="2"/>
    <n v="0.2"/>
    <n v="10.623199999999997"/>
    <s v="Chuck Magee"/>
    <s v="No"/>
    <s v="2018 / 02"/>
  </r>
  <r>
    <n v="2697"/>
    <x v="1321"/>
    <x v="772"/>
    <d v="2016-03-23T00:00:00"/>
    <x v="1"/>
    <x v="598"/>
    <x v="598"/>
    <x v="2"/>
    <s v="United States"/>
    <x v="108"/>
    <s v="Florida"/>
    <n v="32216"/>
    <x v="0"/>
    <s v="TEC-MA-10003626"/>
    <x v="2"/>
    <x v="15"/>
    <s v="Hewlett-Packard Deskjet 6540 Color Inkjet Printer"/>
    <n v="821.3"/>
    <n v="4"/>
    <n v="0.5"/>
    <n v="-16.426000000000045"/>
    <s v="Cassandra Brandow"/>
    <s v="No"/>
    <s v="2016 / 03"/>
  </r>
  <r>
    <n v="2698"/>
    <x v="1321"/>
    <x v="772"/>
    <d v="2016-03-23T00:00:00"/>
    <x v="1"/>
    <x v="598"/>
    <x v="598"/>
    <x v="2"/>
    <s v="United States"/>
    <x v="108"/>
    <s v="Florida"/>
    <n v="32216"/>
    <x v="0"/>
    <s v="TEC-MA-10002412"/>
    <x v="2"/>
    <x v="15"/>
    <s v="Cisco TelePresence System EX90 Videoconferencing Unit"/>
    <n v="22638.48"/>
    <n v="6"/>
    <n v="0.5"/>
    <n v="-1811.0784000000021"/>
    <s v="Cassandra Brandow"/>
    <s v="No"/>
    <s v="2016 / 03"/>
  </r>
  <r>
    <n v="2699"/>
    <x v="1321"/>
    <x v="772"/>
    <d v="2016-03-23T00:00:00"/>
    <x v="1"/>
    <x v="598"/>
    <x v="598"/>
    <x v="2"/>
    <s v="United States"/>
    <x v="108"/>
    <s v="Florida"/>
    <n v="32216"/>
    <x v="0"/>
    <s v="OFF-PA-10001804"/>
    <x v="1"/>
    <x v="10"/>
    <s v="Xerox 195"/>
    <n v="21.376000000000001"/>
    <n v="4"/>
    <n v="0.2"/>
    <n v="7.4815999999999994"/>
    <s v="Cassandra Brandow"/>
    <s v="No"/>
    <s v="2016 / 03"/>
  </r>
  <r>
    <n v="2700"/>
    <x v="1321"/>
    <x v="772"/>
    <d v="2016-03-23T00:00:00"/>
    <x v="1"/>
    <x v="598"/>
    <x v="598"/>
    <x v="2"/>
    <s v="United States"/>
    <x v="108"/>
    <s v="Florida"/>
    <n v="32216"/>
    <x v="0"/>
    <s v="OFF-AR-10003183"/>
    <x v="1"/>
    <x v="6"/>
    <s v="Avery Fluorescent Highlighter Four-Color Set"/>
    <n v="8.016"/>
    <n v="3"/>
    <n v="0.2"/>
    <n v="1.0019999999999993"/>
    <s v="Cassandra Brandow"/>
    <s v="No"/>
    <s v="2016 / 03"/>
  </r>
  <r>
    <n v="2701"/>
    <x v="1321"/>
    <x v="772"/>
    <d v="2016-03-23T00:00:00"/>
    <x v="1"/>
    <x v="598"/>
    <x v="598"/>
    <x v="2"/>
    <s v="United States"/>
    <x v="108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s v="Cassandra Brandow"/>
    <s v="No"/>
    <s v="2016 / 03"/>
  </r>
  <r>
    <n v="2702"/>
    <x v="1321"/>
    <x v="772"/>
    <d v="2016-03-23T00:00:00"/>
    <x v="1"/>
    <x v="598"/>
    <x v="598"/>
    <x v="2"/>
    <s v="United States"/>
    <x v="108"/>
    <s v="Florida"/>
    <n v="32216"/>
    <x v="0"/>
    <s v="OFF-FA-10003112"/>
    <x v="1"/>
    <x v="13"/>
    <s v="Staples"/>
    <n v="18.936"/>
    <n v="3"/>
    <n v="0.2"/>
    <n v="5.9174999999999986"/>
    <s v="Cassandra Brandow"/>
    <s v="No"/>
    <s v="2016 / 03"/>
  </r>
  <r>
    <n v="2703"/>
    <x v="1321"/>
    <x v="772"/>
    <d v="2016-03-23T00:00:00"/>
    <x v="1"/>
    <x v="598"/>
    <x v="598"/>
    <x v="2"/>
    <s v="United States"/>
    <x v="108"/>
    <s v="Florida"/>
    <n v="32216"/>
    <x v="0"/>
    <s v="FUR-FU-10001986"/>
    <x v="0"/>
    <x v="5"/>
    <s v="Dana Fluorescent Magnifying Lamp, White, 36&quot;"/>
    <n v="122.352"/>
    <n v="3"/>
    <n v="0.2"/>
    <n v="15.29399999999999"/>
    <s v="Cassandra Brandow"/>
    <s v="No"/>
    <s v="2016 / 03"/>
  </r>
  <r>
    <n v="2704"/>
    <x v="1322"/>
    <x v="773"/>
    <d v="2016-05-30T00:00:00"/>
    <x v="1"/>
    <x v="261"/>
    <x v="261"/>
    <x v="0"/>
    <s v="United States"/>
    <x v="248"/>
    <s v="Maryland"/>
    <n v="21215"/>
    <x v="3"/>
    <s v="OFF-PA-10002319"/>
    <x v="1"/>
    <x v="10"/>
    <s v="Xerox 1944"/>
    <n v="116.28"/>
    <n v="3"/>
    <n v="0"/>
    <n v="56.977199999999996"/>
    <s v="Chuck Magee"/>
    <s v="No"/>
    <s v="2016 / 05"/>
  </r>
  <r>
    <n v="2705"/>
    <x v="1323"/>
    <x v="497"/>
    <d v="2019-07-13T00:00:00"/>
    <x v="0"/>
    <x v="557"/>
    <x v="557"/>
    <x v="0"/>
    <s v="United States"/>
    <x v="20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s v="Chuck Magee"/>
    <s v="No"/>
    <s v="2019 / 07"/>
  </r>
  <r>
    <n v="2706"/>
    <x v="1324"/>
    <x v="114"/>
    <d v="2019-06-21T00:00:00"/>
    <x v="1"/>
    <x v="437"/>
    <x v="437"/>
    <x v="2"/>
    <s v="United States"/>
    <x v="51"/>
    <s v="New Mexico"/>
    <n v="88220"/>
    <x v="1"/>
    <s v="OFF-SU-10001165"/>
    <x v="1"/>
    <x v="14"/>
    <s v="Acme Elite Stainless Steel Scissors"/>
    <n v="16.68"/>
    <n v="2"/>
    <n v="0"/>
    <n v="4.3368000000000002"/>
    <s v="Anna Andreadi"/>
    <s v="No"/>
    <s v="2019 / 06"/>
  </r>
  <r>
    <n v="2707"/>
    <x v="1324"/>
    <x v="114"/>
    <d v="2019-06-21T00:00:00"/>
    <x v="1"/>
    <x v="437"/>
    <x v="437"/>
    <x v="2"/>
    <s v="United States"/>
    <x v="51"/>
    <s v="New Mexico"/>
    <n v="88220"/>
    <x v="1"/>
    <s v="OFF-PA-10001246"/>
    <x v="1"/>
    <x v="10"/>
    <s v="Xerox 215"/>
    <n v="19.440000000000001"/>
    <n v="3"/>
    <n v="0"/>
    <n v="9.3312000000000008"/>
    <s v="Anna Andreadi"/>
    <s v="No"/>
    <s v="2019 / 06"/>
  </r>
  <r>
    <n v="2708"/>
    <x v="1324"/>
    <x v="114"/>
    <d v="2019-06-21T00:00:00"/>
    <x v="1"/>
    <x v="437"/>
    <x v="437"/>
    <x v="2"/>
    <s v="United States"/>
    <x v="51"/>
    <s v="New Mexico"/>
    <n v="88220"/>
    <x v="1"/>
    <s v="OFF-PA-10001815"/>
    <x v="1"/>
    <x v="10"/>
    <s v="Xerox 1885"/>
    <n v="192.16"/>
    <n v="4"/>
    <n v="0"/>
    <n v="92.236799999999988"/>
    <s v="Anna Andreadi"/>
    <s v="No"/>
    <s v="2019 / 06"/>
  </r>
  <r>
    <n v="2709"/>
    <x v="1325"/>
    <x v="564"/>
    <d v="2017-02-06T00:00:00"/>
    <x v="1"/>
    <x v="230"/>
    <x v="230"/>
    <x v="0"/>
    <s v="United States"/>
    <x v="1"/>
    <s v="California"/>
    <n v="90049"/>
    <x v="1"/>
    <s v="FUR-FU-10001876"/>
    <x v="0"/>
    <x v="5"/>
    <s v="Computer Room Manger, 14&quot;"/>
    <n v="227.35999999999999"/>
    <n v="7"/>
    <n v="0"/>
    <n v="81.849599999999981"/>
    <s v="Anna Andreadi"/>
    <s v="No"/>
    <s v="2017 / 01"/>
  </r>
  <r>
    <n v="2710"/>
    <x v="1325"/>
    <x v="564"/>
    <d v="2017-02-06T00:00:00"/>
    <x v="1"/>
    <x v="230"/>
    <x v="230"/>
    <x v="0"/>
    <s v="United States"/>
    <x v="1"/>
    <s v="California"/>
    <n v="90049"/>
    <x v="1"/>
    <s v="TEC-MA-10000488"/>
    <x v="2"/>
    <x v="15"/>
    <s v="Bady BDG101FRU Card Printer"/>
    <n v="1919.9760000000001"/>
    <n v="3"/>
    <n v="0.2"/>
    <n v="215.99729999999977"/>
    <s v="Anna Andreadi"/>
    <s v="No"/>
    <s v="2017 / 01"/>
  </r>
  <r>
    <n v="2711"/>
    <x v="1326"/>
    <x v="555"/>
    <d v="2017-12-15T00:00:00"/>
    <x v="1"/>
    <x v="485"/>
    <x v="485"/>
    <x v="0"/>
    <s v="United States"/>
    <x v="108"/>
    <s v="Florida"/>
    <n v="32216"/>
    <x v="0"/>
    <s v="OFF-BI-10001098"/>
    <x v="1"/>
    <x v="8"/>
    <s v="Acco D-Ring Binder w/DublLock"/>
    <n v="12.828000000000001"/>
    <n v="2"/>
    <n v="0.7"/>
    <n v="-8.9795999999999978"/>
    <s v="Cassandra Brandow"/>
    <s v="No"/>
    <s v="2017 / 12"/>
  </r>
  <r>
    <n v="2712"/>
    <x v="1327"/>
    <x v="449"/>
    <d v="2019-10-11T00:00:00"/>
    <x v="2"/>
    <x v="434"/>
    <x v="434"/>
    <x v="1"/>
    <s v="United States"/>
    <x v="80"/>
    <s v="Ohio"/>
    <n v="44107"/>
    <x v="3"/>
    <s v="FUR-FU-10003577"/>
    <x v="0"/>
    <x v="5"/>
    <s v="Nu-Dell Leatherette Frames"/>
    <n v="45.888000000000005"/>
    <n v="4"/>
    <n v="0.2"/>
    <n v="9.1775999999999982"/>
    <s v="Chuck Magee"/>
    <s v="No"/>
    <s v="2019 / 10"/>
  </r>
  <r>
    <n v="2713"/>
    <x v="1328"/>
    <x v="570"/>
    <d v="2019-08-01T00:00:00"/>
    <x v="0"/>
    <x v="306"/>
    <x v="306"/>
    <x v="0"/>
    <s v="United States"/>
    <x v="21"/>
    <s v="New York"/>
    <n v="12180"/>
    <x v="3"/>
    <s v="OFF-AR-10002656"/>
    <x v="1"/>
    <x v="6"/>
    <s v="Sanford Liquid Accent Highlighters"/>
    <n v="60.12"/>
    <n v="9"/>
    <n v="0"/>
    <n v="22.244399999999995"/>
    <s v="Chuck Magee"/>
    <s v="No"/>
    <s v="2019 / 07"/>
  </r>
  <r>
    <n v="2714"/>
    <x v="1329"/>
    <x v="573"/>
    <d v="2016-04-29T00:00:00"/>
    <x v="1"/>
    <x v="62"/>
    <x v="62"/>
    <x v="0"/>
    <s v="United States"/>
    <x v="40"/>
    <s v="North Carolina"/>
    <n v="28403"/>
    <x v="0"/>
    <s v="TEC-PH-10004531"/>
    <x v="2"/>
    <x v="7"/>
    <s v="AT&amp;T CL2909"/>
    <n v="302.37599999999998"/>
    <n v="3"/>
    <n v="0.2"/>
    <n v="37.796999999999997"/>
    <s v="Cassandra Brandow"/>
    <s v="No"/>
    <s v="2016 / 04"/>
  </r>
  <r>
    <n v="2715"/>
    <x v="1330"/>
    <x v="494"/>
    <d v="2017-12-06T00:00:00"/>
    <x v="1"/>
    <x v="457"/>
    <x v="457"/>
    <x v="2"/>
    <s v="United States"/>
    <x v="4"/>
    <s v="Washington"/>
    <n v="98105"/>
    <x v="1"/>
    <s v="OFF-AR-10003251"/>
    <x v="1"/>
    <x v="6"/>
    <s v="Prang Drawing Pencil Set"/>
    <n v="13.899999999999999"/>
    <n v="5"/>
    <n v="0"/>
    <n v="5.56"/>
    <s v="Anna Andreadi"/>
    <s v="No"/>
    <s v="2017 / 12"/>
  </r>
  <r>
    <n v="2716"/>
    <x v="1331"/>
    <x v="774"/>
    <d v="2016-12-08T00:00:00"/>
    <x v="1"/>
    <x v="434"/>
    <x v="434"/>
    <x v="1"/>
    <s v="United States"/>
    <x v="20"/>
    <s v="New York"/>
    <n v="10024"/>
    <x v="3"/>
    <s v="TEC-PH-10000673"/>
    <x v="2"/>
    <x v="7"/>
    <s v="Plantronics Voyager Pro HD - Bluetooth Headset"/>
    <n v="129.97999999999999"/>
    <n v="2"/>
    <n v="0"/>
    <n v="62.3904"/>
    <s v="Chuck Magee"/>
    <s v="No"/>
    <s v="2016 / 12"/>
  </r>
  <r>
    <n v="2717"/>
    <x v="1332"/>
    <x v="775"/>
    <d v="2019-09-01T00:00:00"/>
    <x v="1"/>
    <x v="649"/>
    <x v="649"/>
    <x v="2"/>
    <s v="United States"/>
    <x v="38"/>
    <s v="Georgia"/>
    <n v="31907"/>
    <x v="0"/>
    <s v="TEC-AC-10000158"/>
    <x v="2"/>
    <x v="11"/>
    <s v="Sony 64GB Class 10 Micro SDHC R40 Memory Card"/>
    <n v="71.98"/>
    <n v="2"/>
    <n v="0"/>
    <n v="15.1158"/>
    <s v="Cassandra Brandow"/>
    <s v="No"/>
    <s v="2019 / 08"/>
  </r>
  <r>
    <n v="2718"/>
    <x v="1333"/>
    <x v="557"/>
    <d v="2016-09-13T00:00:00"/>
    <x v="1"/>
    <x v="589"/>
    <x v="589"/>
    <x v="0"/>
    <s v="United States"/>
    <x v="20"/>
    <s v="New York"/>
    <n v="10024"/>
    <x v="3"/>
    <s v="TEC-PH-10002075"/>
    <x v="2"/>
    <x v="7"/>
    <s v="AT&amp;T EL51110 DECT"/>
    <n v="377.96999999999997"/>
    <n v="3"/>
    <n v="0"/>
    <n v="109.61129999999999"/>
    <s v="Chuck Magee"/>
    <s v="No"/>
    <s v="2016 / 09"/>
  </r>
  <r>
    <n v="2719"/>
    <x v="1334"/>
    <x v="202"/>
    <d v="2019-12-27T00:00:00"/>
    <x v="1"/>
    <x v="339"/>
    <x v="339"/>
    <x v="0"/>
    <s v="United States"/>
    <x v="116"/>
    <s v="California"/>
    <n v="92627"/>
    <x v="1"/>
    <s v="OFF-ST-10004340"/>
    <x v="1"/>
    <x v="4"/>
    <s v="Fellowes Mobile File Cart, Black"/>
    <n v="124.36"/>
    <n v="2"/>
    <n v="0"/>
    <n v="33.577200000000005"/>
    <s v="Anna Andreadi"/>
    <s v="No"/>
    <s v="2019 / 12"/>
  </r>
  <r>
    <n v="2720"/>
    <x v="1335"/>
    <x v="776"/>
    <d v="2016-12-08T00:00:00"/>
    <x v="0"/>
    <x v="166"/>
    <x v="166"/>
    <x v="0"/>
    <s v="United States"/>
    <x v="12"/>
    <s v="Texas"/>
    <n v="77095"/>
    <x v="2"/>
    <s v="FUR-FU-10002759"/>
    <x v="0"/>
    <x v="5"/>
    <s v="12-1/2 Diameter Round Wall Clock"/>
    <n v="23.976000000000003"/>
    <n v="3"/>
    <n v="0.6"/>
    <n v="-14.385599999999997"/>
    <s v="Kelly Williams"/>
    <s v="No"/>
    <s v="2016 / 12"/>
  </r>
  <r>
    <n v="2721"/>
    <x v="1336"/>
    <x v="130"/>
    <d v="2016-11-08T00:00:00"/>
    <x v="0"/>
    <x v="21"/>
    <x v="21"/>
    <x v="1"/>
    <s v="United States"/>
    <x v="143"/>
    <s v="North Carolina"/>
    <n v="27511"/>
    <x v="0"/>
    <s v="OFF-FA-10000585"/>
    <x v="1"/>
    <x v="13"/>
    <s v="OIC Bulk Pack Metal Binder Clips"/>
    <n v="8.3760000000000012"/>
    <n v="3"/>
    <n v="0.2"/>
    <n v="2.7222"/>
    <s v="Cassandra Brandow"/>
    <s v="No"/>
    <s v="2016 / 11"/>
  </r>
  <r>
    <n v="2722"/>
    <x v="1336"/>
    <x v="130"/>
    <d v="2016-11-08T00:00:00"/>
    <x v="0"/>
    <x v="21"/>
    <x v="21"/>
    <x v="1"/>
    <s v="United States"/>
    <x v="143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s v="Cassandra Brandow"/>
    <s v="No"/>
    <s v="2016 / 11"/>
  </r>
  <r>
    <n v="2723"/>
    <x v="1337"/>
    <x v="167"/>
    <d v="2018-04-19T00:00:00"/>
    <x v="0"/>
    <x v="483"/>
    <x v="483"/>
    <x v="0"/>
    <s v="United States"/>
    <x v="166"/>
    <s v="Virginia"/>
    <n v="22304"/>
    <x v="0"/>
    <s v="OFF-ST-10001558"/>
    <x v="1"/>
    <x v="4"/>
    <s v="Acco Perma 4000 Stacking Storage Drawers"/>
    <n v="81.199999999999989"/>
    <n v="5"/>
    <n v="0"/>
    <n v="12.18"/>
    <s v="Cassandra Brandow"/>
    <s v="No"/>
    <s v="2018 / 04"/>
  </r>
  <r>
    <n v="2724"/>
    <x v="1338"/>
    <x v="777"/>
    <d v="2016-10-08T00:00:00"/>
    <x v="1"/>
    <x v="650"/>
    <x v="650"/>
    <x v="0"/>
    <s v="United States"/>
    <x v="132"/>
    <s v="California"/>
    <n v="94591"/>
    <x v="1"/>
    <s v="OFF-LA-10004689"/>
    <x v="1"/>
    <x v="2"/>
    <s v="Avery 512"/>
    <n v="14.450000000000001"/>
    <n v="5"/>
    <n v="0"/>
    <n v="6.7915000000000001"/>
    <s v="Anna Andreadi"/>
    <s v="No"/>
    <s v="2016 / 10"/>
  </r>
  <r>
    <n v="2725"/>
    <x v="1338"/>
    <x v="777"/>
    <d v="2016-10-08T00:00:00"/>
    <x v="1"/>
    <x v="650"/>
    <x v="650"/>
    <x v="0"/>
    <s v="United States"/>
    <x v="132"/>
    <s v="California"/>
    <n v="94591"/>
    <x v="1"/>
    <s v="OFF-BI-10002867"/>
    <x v="1"/>
    <x v="8"/>
    <s v="GBC Recycled Regency Composition Covers"/>
    <n v="95.64800000000001"/>
    <n v="2"/>
    <n v="0.2"/>
    <n v="31.085599999999989"/>
    <s v="Anna Andreadi"/>
    <s v="No"/>
    <s v="2016 / 10"/>
  </r>
  <r>
    <n v="2726"/>
    <x v="1339"/>
    <x v="659"/>
    <d v="2019-11-13T00:00:00"/>
    <x v="1"/>
    <x v="212"/>
    <x v="212"/>
    <x v="0"/>
    <s v="United States"/>
    <x v="10"/>
    <s v="Pennsylvania"/>
    <n v="19120"/>
    <x v="3"/>
    <s v="TEC-PH-10003811"/>
    <x v="2"/>
    <x v="7"/>
    <s v="Jabra Supreme Plus Driver Edition Headset"/>
    <n v="359.97"/>
    <n v="5"/>
    <n v="0.4"/>
    <n v="-71.994000000000028"/>
    <s v="Chuck Magee"/>
    <s v="No"/>
    <s v="2019 / 11"/>
  </r>
  <r>
    <n v="2727"/>
    <x v="1339"/>
    <x v="659"/>
    <d v="2019-11-13T00:00:00"/>
    <x v="1"/>
    <x v="212"/>
    <x v="212"/>
    <x v="0"/>
    <s v="United States"/>
    <x v="10"/>
    <s v="Pennsylvania"/>
    <n v="19120"/>
    <x v="3"/>
    <s v="FUR-TA-10000849"/>
    <x v="0"/>
    <x v="3"/>
    <s v="Bevis Rectangular Conference Tables"/>
    <n v="350.35199999999998"/>
    <n v="4"/>
    <n v="0.4"/>
    <n v="-140.14079999999996"/>
    <s v="Chuck Magee"/>
    <s v="No"/>
    <s v="2019 / 11"/>
  </r>
  <r>
    <n v="2728"/>
    <x v="1340"/>
    <x v="66"/>
    <d v="2019-12-24T00:00:00"/>
    <x v="2"/>
    <x v="85"/>
    <x v="85"/>
    <x v="0"/>
    <s v="United States"/>
    <x v="167"/>
    <s v="Ohio"/>
    <n v="43615"/>
    <x v="3"/>
    <s v="OFF-BI-10000848"/>
    <x v="1"/>
    <x v="8"/>
    <s v="Angle-D Ring Binders"/>
    <n v="1.6410000000000002"/>
    <n v="1"/>
    <n v="0.7"/>
    <n v="-1.3128000000000002"/>
    <s v="Chuck Magee"/>
    <s v="No"/>
    <s v="2019 / 12"/>
  </r>
  <r>
    <n v="2729"/>
    <x v="1340"/>
    <x v="66"/>
    <d v="2019-12-24T00:00:00"/>
    <x v="2"/>
    <x v="85"/>
    <x v="85"/>
    <x v="0"/>
    <s v="United States"/>
    <x v="167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s v="No"/>
    <s v="2019 / 12"/>
  </r>
  <r>
    <n v="2730"/>
    <x v="1341"/>
    <x v="778"/>
    <d v="2019-02-19T00:00:00"/>
    <x v="1"/>
    <x v="651"/>
    <x v="651"/>
    <x v="0"/>
    <s v="United States"/>
    <x v="4"/>
    <s v="Washington"/>
    <n v="98105"/>
    <x v="1"/>
    <s v="OFF-AR-10001547"/>
    <x v="1"/>
    <x v="6"/>
    <s v="Newell 311"/>
    <n v="6.63"/>
    <n v="3"/>
    <n v="0"/>
    <n v="1.7901"/>
    <s v="Anna Andreadi"/>
    <s v="No"/>
    <s v="2019 / 02"/>
  </r>
  <r>
    <n v="2731"/>
    <x v="1341"/>
    <x v="778"/>
    <d v="2019-02-19T00:00:00"/>
    <x v="1"/>
    <x v="651"/>
    <x v="651"/>
    <x v="0"/>
    <s v="United States"/>
    <x v="4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s v="Anna Andreadi"/>
    <s v="No"/>
    <s v="2019 / 02"/>
  </r>
  <r>
    <n v="2732"/>
    <x v="1341"/>
    <x v="778"/>
    <d v="2019-02-19T00:00:00"/>
    <x v="1"/>
    <x v="651"/>
    <x v="651"/>
    <x v="0"/>
    <s v="United States"/>
    <x v="4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s v="Anna Andreadi"/>
    <s v="No"/>
    <s v="2019 / 02"/>
  </r>
  <r>
    <n v="2733"/>
    <x v="1342"/>
    <x v="779"/>
    <d v="2016-07-06T00:00:00"/>
    <x v="1"/>
    <x v="13"/>
    <x v="13"/>
    <x v="0"/>
    <s v="United States"/>
    <x v="135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s v="Chuck Magee"/>
    <s v="No"/>
    <s v="2016 / 07"/>
  </r>
  <r>
    <n v="2734"/>
    <x v="1342"/>
    <x v="779"/>
    <d v="2016-07-06T00:00:00"/>
    <x v="1"/>
    <x v="13"/>
    <x v="13"/>
    <x v="0"/>
    <s v="United States"/>
    <x v="135"/>
    <s v="New Jersey"/>
    <n v="7060"/>
    <x v="3"/>
    <s v="OFF-AR-10000716"/>
    <x v="1"/>
    <x v="6"/>
    <s v="DIXON Ticonderoga Erasable Checking Pencils"/>
    <n v="5.58"/>
    <n v="1"/>
    <n v="0"/>
    <n v="2.1762000000000001"/>
    <s v="Chuck Magee"/>
    <s v="No"/>
    <s v="2016 / 07"/>
  </r>
  <r>
    <n v="2735"/>
    <x v="1343"/>
    <x v="780"/>
    <d v="2017-02-23T00:00:00"/>
    <x v="0"/>
    <x v="555"/>
    <x v="555"/>
    <x v="0"/>
    <s v="United States"/>
    <x v="324"/>
    <s v="New Mexico"/>
    <n v="88001"/>
    <x v="1"/>
    <s v="OFF-PA-10000249"/>
    <x v="1"/>
    <x v="10"/>
    <s v="Easy-staple paper"/>
    <n v="49.12"/>
    <n v="4"/>
    <n v="0"/>
    <n v="23.086399999999998"/>
    <s v="Anna Andreadi"/>
    <s v="No"/>
    <s v="2017 / 02"/>
  </r>
  <r>
    <n v="2736"/>
    <x v="1344"/>
    <x v="50"/>
    <d v="2017-11-19T00:00:00"/>
    <x v="1"/>
    <x v="107"/>
    <x v="107"/>
    <x v="0"/>
    <s v="United States"/>
    <x v="46"/>
    <s v="Delaware"/>
    <n v="19711"/>
    <x v="3"/>
    <s v="TEC-PH-10003691"/>
    <x v="2"/>
    <x v="7"/>
    <s v="BlackBerry Q10"/>
    <n v="377.96999999999997"/>
    <n v="3"/>
    <n v="0"/>
    <n v="94.492500000000007"/>
    <s v="Chuck Magee"/>
    <s v="No"/>
    <s v="2017 / 11"/>
  </r>
  <r>
    <n v="2737"/>
    <x v="1344"/>
    <x v="50"/>
    <d v="2017-11-19T00:00:00"/>
    <x v="1"/>
    <x v="107"/>
    <x v="107"/>
    <x v="0"/>
    <s v="United States"/>
    <x v="46"/>
    <s v="Delaware"/>
    <n v="19711"/>
    <x v="3"/>
    <s v="OFF-PA-10001560"/>
    <x v="1"/>
    <x v="10"/>
    <s v="Adams Telephone Message Books, 5 1/4” x 11”"/>
    <n v="42.28"/>
    <n v="7"/>
    <n v="0"/>
    <n v="19.871600000000001"/>
    <s v="Chuck Magee"/>
    <s v="No"/>
    <s v="2017 / 11"/>
  </r>
  <r>
    <n v="2738"/>
    <x v="1344"/>
    <x v="50"/>
    <d v="2017-11-19T00:00:00"/>
    <x v="1"/>
    <x v="107"/>
    <x v="107"/>
    <x v="0"/>
    <s v="United States"/>
    <x v="46"/>
    <s v="Delaware"/>
    <n v="19711"/>
    <x v="3"/>
    <s v="FUR-BO-10004467"/>
    <x v="0"/>
    <x v="0"/>
    <s v="Bestar Classic Bookcase"/>
    <n v="299.96999999999997"/>
    <n v="3"/>
    <n v="0"/>
    <n v="56.994299999999981"/>
    <s v="Chuck Magee"/>
    <s v="No"/>
    <s v="2017 / 11"/>
  </r>
  <r>
    <n v="2739"/>
    <x v="1344"/>
    <x v="50"/>
    <d v="2017-11-19T00:00:00"/>
    <x v="1"/>
    <x v="107"/>
    <x v="107"/>
    <x v="0"/>
    <s v="United States"/>
    <x v="46"/>
    <s v="Delaware"/>
    <n v="19711"/>
    <x v="3"/>
    <s v="TEC-PH-10001819"/>
    <x v="2"/>
    <x v="7"/>
    <s v="Innergie mMini Combo Duo USB Travel Charging Kit"/>
    <n v="89.98"/>
    <n v="2"/>
    <n v="0"/>
    <n v="43.190399999999997"/>
    <s v="Chuck Magee"/>
    <s v="No"/>
    <s v="2017 / 11"/>
  </r>
  <r>
    <n v="2740"/>
    <x v="1345"/>
    <x v="513"/>
    <d v="2019-04-18T00:00:00"/>
    <x v="2"/>
    <x v="494"/>
    <x v="494"/>
    <x v="1"/>
    <s v="United States"/>
    <x v="325"/>
    <s v="Alabama"/>
    <n v="35244"/>
    <x v="0"/>
    <s v="OFF-SU-10000157"/>
    <x v="1"/>
    <x v="14"/>
    <s v="Compact Automatic Electric Letter Opener"/>
    <n v="477.24"/>
    <n v="4"/>
    <n v="0"/>
    <n v="9.5448000000000093"/>
    <s v="Cassandra Brandow"/>
    <s v="No"/>
    <s v="2019 / 04"/>
  </r>
  <r>
    <n v="2741"/>
    <x v="1345"/>
    <x v="513"/>
    <d v="2019-04-18T00:00:00"/>
    <x v="2"/>
    <x v="494"/>
    <x v="494"/>
    <x v="1"/>
    <s v="United States"/>
    <x v="325"/>
    <s v="Alabama"/>
    <n v="35244"/>
    <x v="0"/>
    <s v="TEC-AC-10004227"/>
    <x v="2"/>
    <x v="11"/>
    <s v="SanDisk Ultra 16 GB MicroSDHC Class 10 Memory Card"/>
    <n v="25.98"/>
    <n v="2"/>
    <n v="0"/>
    <n v="1.558799999999998"/>
    <s v="Cassandra Brandow"/>
    <s v="No"/>
    <s v="2019 / 04"/>
  </r>
  <r>
    <n v="2742"/>
    <x v="1346"/>
    <x v="781"/>
    <d v="2018-02-27T00:00:00"/>
    <x v="0"/>
    <x v="232"/>
    <x v="232"/>
    <x v="0"/>
    <s v="United States"/>
    <x v="46"/>
    <s v="Ohio"/>
    <n v="43055"/>
    <x v="3"/>
    <s v="OFF-EN-10003134"/>
    <x v="1"/>
    <x v="12"/>
    <s v="Staple envelope"/>
    <n v="46.72"/>
    <n v="5"/>
    <n v="0.2"/>
    <n v="17.52"/>
    <s v="Chuck Magee"/>
    <s v="No"/>
    <s v="2018 / 02"/>
  </r>
  <r>
    <n v="2743"/>
    <x v="1347"/>
    <x v="130"/>
    <d v="2016-11-08T00:00:00"/>
    <x v="1"/>
    <x v="652"/>
    <x v="652"/>
    <x v="0"/>
    <s v="United States"/>
    <x v="70"/>
    <s v="California"/>
    <n v="92037"/>
    <x v="1"/>
    <s v="FUR-FU-10004671"/>
    <x v="0"/>
    <x v="5"/>
    <s v="Executive Impressions 12&quot; Wall Clock"/>
    <n v="35.340000000000003"/>
    <n v="2"/>
    <n v="0"/>
    <n v="13.429200000000002"/>
    <s v="Anna Andreadi"/>
    <s v="No"/>
    <s v="2016 / 11"/>
  </r>
  <r>
    <n v="2744"/>
    <x v="1348"/>
    <x v="782"/>
    <d v="2017-06-25T00:00:00"/>
    <x v="0"/>
    <x v="34"/>
    <x v="34"/>
    <x v="1"/>
    <s v="United States"/>
    <x v="8"/>
    <s v="California"/>
    <n v="94122"/>
    <x v="1"/>
    <s v="FUR-FU-10002253"/>
    <x v="0"/>
    <x v="5"/>
    <s v="Howard Miller 13&quot; Diameter Pewter Finish Round Wall Clock"/>
    <n v="257.64"/>
    <n v="6"/>
    <n v="0"/>
    <n v="100.4796"/>
    <s v="Anna Andreadi"/>
    <s v="No"/>
    <s v="2017 / 06"/>
  </r>
  <r>
    <n v="2745"/>
    <x v="1348"/>
    <x v="782"/>
    <d v="2017-06-25T00:00:00"/>
    <x v="0"/>
    <x v="34"/>
    <x v="34"/>
    <x v="1"/>
    <s v="United States"/>
    <x v="8"/>
    <s v="California"/>
    <n v="94122"/>
    <x v="1"/>
    <s v="TEC-PH-10002726"/>
    <x v="2"/>
    <x v="7"/>
    <s v="netTALK DUO VoIP Telephone Service"/>
    <n v="125.97600000000001"/>
    <n v="3"/>
    <n v="0.2"/>
    <n v="47.241"/>
    <s v="Anna Andreadi"/>
    <s v="No"/>
    <s v="2017 / 06"/>
  </r>
  <r>
    <n v="2746"/>
    <x v="1349"/>
    <x v="783"/>
    <d v="2019-08-11T00:00:00"/>
    <x v="0"/>
    <x v="248"/>
    <x v="248"/>
    <x v="0"/>
    <s v="United States"/>
    <x v="108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s v="Cassandra Brandow"/>
    <s v="No"/>
    <s v="2019 / 08"/>
  </r>
  <r>
    <n v="2747"/>
    <x v="1350"/>
    <x v="552"/>
    <d v="2016-05-17T00:00:00"/>
    <x v="1"/>
    <x v="409"/>
    <x v="409"/>
    <x v="0"/>
    <s v="United States"/>
    <x v="47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s v="Chuck Magee"/>
    <s v="No"/>
    <s v="2016 / 05"/>
  </r>
  <r>
    <n v="2748"/>
    <x v="1351"/>
    <x v="6"/>
    <d v="2017-11-26T00:00:00"/>
    <x v="1"/>
    <x v="399"/>
    <x v="399"/>
    <x v="2"/>
    <s v="United States"/>
    <x v="326"/>
    <s v="Texas"/>
    <n v="75034"/>
    <x v="2"/>
    <s v="TEC-AC-10004127"/>
    <x v="2"/>
    <x v="11"/>
    <s v="SanDisk Cruzer 8 GB USB Flash Drive"/>
    <n v="27.168000000000003"/>
    <n v="4"/>
    <n v="0.2"/>
    <n v="-1.3583999999999987"/>
    <s v="Kelly Williams"/>
    <s v="No"/>
    <s v="2017 / 11"/>
  </r>
  <r>
    <n v="2749"/>
    <x v="1352"/>
    <x v="784"/>
    <d v="2017-12-08T00:00:00"/>
    <x v="1"/>
    <x v="653"/>
    <x v="653"/>
    <x v="0"/>
    <s v="United States"/>
    <x v="315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s v="Cassandra Brandow"/>
    <s v="No"/>
    <s v="2017 / 12"/>
  </r>
  <r>
    <n v="2750"/>
    <x v="1353"/>
    <x v="785"/>
    <d v="2016-06-14T00:00:00"/>
    <x v="1"/>
    <x v="229"/>
    <x v="229"/>
    <x v="0"/>
    <s v="United States"/>
    <x v="4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s v="Anna Andreadi"/>
    <s v="No"/>
    <s v="2016 / 06"/>
  </r>
  <r>
    <n v="2751"/>
    <x v="1354"/>
    <x v="233"/>
    <d v="2016-08-11T00:00:00"/>
    <x v="0"/>
    <x v="612"/>
    <x v="612"/>
    <x v="0"/>
    <s v="United States"/>
    <x v="327"/>
    <s v="California"/>
    <n v="95687"/>
    <x v="1"/>
    <s v="OFF-ST-10000532"/>
    <x v="1"/>
    <x v="4"/>
    <s v="Advantus Rolling Drawer Organizers"/>
    <n v="423.28"/>
    <n v="11"/>
    <n v="0"/>
    <n v="110.05279999999999"/>
    <s v="Anna Andreadi"/>
    <s v="No"/>
    <s v="2016 / 08"/>
  </r>
  <r>
    <n v="2752"/>
    <x v="1355"/>
    <x v="542"/>
    <d v="2016-05-30T00:00:00"/>
    <x v="1"/>
    <x v="520"/>
    <x v="520"/>
    <x v="0"/>
    <s v="United States"/>
    <x v="1"/>
    <s v="California"/>
    <n v="90008"/>
    <x v="1"/>
    <s v="FUR-CH-10000988"/>
    <x v="0"/>
    <x v="1"/>
    <s v="Hon Olson Stacker Stools"/>
    <n v="225.29600000000002"/>
    <n v="2"/>
    <n v="0.2"/>
    <n v="22.529599999999995"/>
    <s v="Anna Andreadi"/>
    <s v="No"/>
    <s v="2016 / 05"/>
  </r>
  <r>
    <n v="2753"/>
    <x v="1356"/>
    <x v="786"/>
    <d v="2017-04-21T00:00:00"/>
    <x v="1"/>
    <x v="654"/>
    <x v="654"/>
    <x v="0"/>
    <s v="United States"/>
    <x v="8"/>
    <s v="California"/>
    <n v="94122"/>
    <x v="1"/>
    <s v="OFF-AR-10003251"/>
    <x v="1"/>
    <x v="6"/>
    <s v="Prang Drawing Pencil Set"/>
    <n v="5.56"/>
    <n v="2"/>
    <n v="0"/>
    <n v="2.2239999999999998"/>
    <s v="Anna Andreadi"/>
    <s v="No"/>
    <s v="2017 / 04"/>
  </r>
  <r>
    <n v="2754"/>
    <x v="1356"/>
    <x v="786"/>
    <d v="2017-04-21T00:00:00"/>
    <x v="1"/>
    <x v="654"/>
    <x v="654"/>
    <x v="0"/>
    <s v="United States"/>
    <x v="8"/>
    <s v="California"/>
    <n v="94122"/>
    <x v="1"/>
    <s v="TEC-AC-10003174"/>
    <x v="2"/>
    <x v="11"/>
    <s v="Plantronics S12 Corded Telephone Headset System"/>
    <n v="323.37"/>
    <n v="3"/>
    <n v="0"/>
    <n v="129.34800000000001"/>
    <s v="Anna Andreadi"/>
    <s v="No"/>
    <s v="2017 / 04"/>
  </r>
  <r>
    <n v="2755"/>
    <x v="1356"/>
    <x v="786"/>
    <d v="2017-04-21T00:00:00"/>
    <x v="1"/>
    <x v="654"/>
    <x v="654"/>
    <x v="0"/>
    <s v="United States"/>
    <x v="8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s v="Anna Andreadi"/>
    <s v="No"/>
    <s v="2017 / 04"/>
  </r>
  <r>
    <n v="2756"/>
    <x v="1356"/>
    <x v="786"/>
    <d v="2017-04-21T00:00:00"/>
    <x v="1"/>
    <x v="654"/>
    <x v="654"/>
    <x v="0"/>
    <s v="United States"/>
    <x v="8"/>
    <s v="California"/>
    <n v="94122"/>
    <x v="1"/>
    <s v="OFF-AP-10002651"/>
    <x v="1"/>
    <x v="9"/>
    <s v="Hoover Upright Vacuum With Dirt Cup"/>
    <n v="1447.6499999999999"/>
    <n v="5"/>
    <n v="0"/>
    <n v="419.8184999999998"/>
    <s v="Anna Andreadi"/>
    <s v="No"/>
    <s v="2017 / 04"/>
  </r>
  <r>
    <n v="2757"/>
    <x v="1356"/>
    <x v="786"/>
    <d v="2017-04-21T00:00:00"/>
    <x v="1"/>
    <x v="654"/>
    <x v="654"/>
    <x v="0"/>
    <s v="United States"/>
    <x v="8"/>
    <s v="California"/>
    <n v="94122"/>
    <x v="1"/>
    <s v="OFF-PA-10001184"/>
    <x v="1"/>
    <x v="10"/>
    <s v="Xerox 1903"/>
    <n v="11.96"/>
    <n v="2"/>
    <n v="0"/>
    <n v="5.8604000000000003"/>
    <s v="Anna Andreadi"/>
    <s v="No"/>
    <s v="2017 / 04"/>
  </r>
  <r>
    <n v="2758"/>
    <x v="1357"/>
    <x v="725"/>
    <d v="2018-06-13T00:00:00"/>
    <x v="0"/>
    <x v="301"/>
    <x v="301"/>
    <x v="0"/>
    <s v="United States"/>
    <x v="20"/>
    <s v="New York"/>
    <n v="10035"/>
    <x v="3"/>
    <s v="TEC-AC-10002402"/>
    <x v="2"/>
    <x v="11"/>
    <s v="Razer Kraken PRO Over Ear PC and Music Headset"/>
    <n v="239.96999999999997"/>
    <n v="3"/>
    <n v="0"/>
    <n v="71.990999999999985"/>
    <s v="Chuck Magee"/>
    <s v="No"/>
    <s v="2018 / 06"/>
  </r>
  <r>
    <n v="2759"/>
    <x v="1358"/>
    <x v="21"/>
    <d v="2018-03-15T00:00:00"/>
    <x v="1"/>
    <x v="655"/>
    <x v="655"/>
    <x v="2"/>
    <s v="United States"/>
    <x v="38"/>
    <s v="Georgia"/>
    <n v="31907"/>
    <x v="0"/>
    <s v="FUR-FU-10004270"/>
    <x v="0"/>
    <x v="5"/>
    <s v="Executive Impressions 13&quot; Clairmont Wall Clock"/>
    <n v="76.92"/>
    <n v="4"/>
    <n v="0"/>
    <n v="31.537200000000006"/>
    <s v="Cassandra Brandow"/>
    <s v="No"/>
    <s v="2018 / 03"/>
  </r>
  <r>
    <n v="2760"/>
    <x v="1358"/>
    <x v="21"/>
    <d v="2018-03-15T00:00:00"/>
    <x v="1"/>
    <x v="655"/>
    <x v="655"/>
    <x v="2"/>
    <s v="United States"/>
    <x v="38"/>
    <s v="Georgia"/>
    <n v="31907"/>
    <x v="0"/>
    <s v="OFF-ST-10001526"/>
    <x v="1"/>
    <x v="4"/>
    <s v="Iceberg Mobile Mega Data/Printer Cart"/>
    <n v="481.32"/>
    <n v="4"/>
    <n v="0"/>
    <n v="125.14319999999998"/>
    <s v="Cassandra Brandow"/>
    <s v="No"/>
    <s v="2018 / 03"/>
  </r>
  <r>
    <n v="2761"/>
    <x v="1359"/>
    <x v="542"/>
    <d v="2016-05-29T00:00:00"/>
    <x v="2"/>
    <x v="656"/>
    <x v="656"/>
    <x v="2"/>
    <s v="United States"/>
    <x v="208"/>
    <s v="Utah"/>
    <n v="84107"/>
    <x v="1"/>
    <s v="OFF-PA-10002893"/>
    <x v="1"/>
    <x v="10"/>
    <s v="Wirebound Service Call Books, 5 1/2&quot; x 4&quot;"/>
    <n v="48.4"/>
    <n v="5"/>
    <n v="0"/>
    <n v="23.231999999999999"/>
    <s v="Anna Andreadi"/>
    <s v="No"/>
    <s v="2016 / 05"/>
  </r>
  <r>
    <n v="2762"/>
    <x v="1360"/>
    <x v="386"/>
    <d v="2019-10-14T00:00:00"/>
    <x v="2"/>
    <x v="71"/>
    <x v="71"/>
    <x v="2"/>
    <s v="United States"/>
    <x v="8"/>
    <s v="California"/>
    <n v="94110"/>
    <x v="1"/>
    <s v="TEC-AC-10003709"/>
    <x v="2"/>
    <x v="11"/>
    <s v="Maxell 4.7GB DVD-R 5/Pack"/>
    <n v="0.99"/>
    <n v="1"/>
    <n v="0"/>
    <n v="0.4356000000000001"/>
    <s v="Anna Andreadi"/>
    <s v="No"/>
    <s v="2019 / 10"/>
  </r>
  <r>
    <n v="2763"/>
    <x v="1360"/>
    <x v="386"/>
    <d v="2019-10-14T00:00:00"/>
    <x v="2"/>
    <x v="71"/>
    <x v="71"/>
    <x v="2"/>
    <s v="United States"/>
    <x v="8"/>
    <s v="California"/>
    <n v="94110"/>
    <x v="1"/>
    <s v="OFF-BI-10001191"/>
    <x v="1"/>
    <x v="8"/>
    <s v="Canvas Sectional Post Binders"/>
    <n v="101.84"/>
    <n v="5"/>
    <n v="0.2"/>
    <n v="36.917000000000002"/>
    <s v="Anna Andreadi"/>
    <s v="No"/>
    <s v="2019 / 10"/>
  </r>
  <r>
    <n v="2764"/>
    <x v="1361"/>
    <x v="738"/>
    <d v="2019-06-28T00:00:00"/>
    <x v="1"/>
    <x v="484"/>
    <x v="484"/>
    <x v="2"/>
    <s v="United States"/>
    <x v="10"/>
    <s v="Pennsylvania"/>
    <n v="19140"/>
    <x v="3"/>
    <s v="OFF-BI-10003166"/>
    <x v="1"/>
    <x v="8"/>
    <s v="GBC Plasticlear Binding Covers"/>
    <n v="10.332000000000003"/>
    <n v="3"/>
    <n v="0.7"/>
    <n v="-7.5767999999999986"/>
    <s v="Chuck Magee"/>
    <s v="No"/>
    <s v="2019 / 06"/>
  </r>
  <r>
    <n v="2765"/>
    <x v="1361"/>
    <x v="738"/>
    <d v="2019-06-28T00:00:00"/>
    <x v="1"/>
    <x v="484"/>
    <x v="484"/>
    <x v="2"/>
    <s v="United States"/>
    <x v="10"/>
    <s v="Pennsylvania"/>
    <n v="19140"/>
    <x v="3"/>
    <s v="OFF-BI-10003982"/>
    <x v="1"/>
    <x v="8"/>
    <s v="Wilson Jones Century Plastic Molded Ring Binders"/>
    <n v="31.155000000000005"/>
    <n v="5"/>
    <n v="0.7"/>
    <n v="-23.8855"/>
    <s v="Chuck Magee"/>
    <s v="No"/>
    <s v="2019 / 06"/>
  </r>
  <r>
    <n v="2766"/>
    <x v="1361"/>
    <x v="738"/>
    <d v="2019-06-28T00:00:00"/>
    <x v="1"/>
    <x v="484"/>
    <x v="484"/>
    <x v="2"/>
    <s v="United States"/>
    <x v="10"/>
    <s v="Pennsylvania"/>
    <n v="19140"/>
    <x v="3"/>
    <s v="OFF-ST-10004835"/>
    <x v="1"/>
    <x v="4"/>
    <s v="Plastic Stacking Crates &amp; Casters"/>
    <n v="8.9280000000000008"/>
    <n v="2"/>
    <n v="0.2"/>
    <n v="0.66959999999999997"/>
    <s v="Chuck Magee"/>
    <s v="No"/>
    <s v="2019 / 06"/>
  </r>
  <r>
    <n v="2767"/>
    <x v="1362"/>
    <x v="787"/>
    <d v="2019-01-18T00:00:00"/>
    <x v="2"/>
    <x v="355"/>
    <x v="355"/>
    <x v="0"/>
    <s v="United States"/>
    <x v="10"/>
    <s v="Pennsylvania"/>
    <n v="19134"/>
    <x v="3"/>
    <s v="OFF-AP-10000159"/>
    <x v="1"/>
    <x v="9"/>
    <s v="Belkin F9M820V08 8 Outlet Surge"/>
    <n v="34.384"/>
    <n v="1"/>
    <n v="0.2"/>
    <n v="3.8681999999999945"/>
    <s v="Chuck Magee"/>
    <s v="No"/>
    <s v="2019 / 01"/>
  </r>
  <r>
    <n v="2768"/>
    <x v="1362"/>
    <x v="787"/>
    <d v="2019-01-18T00:00:00"/>
    <x v="2"/>
    <x v="355"/>
    <x v="355"/>
    <x v="0"/>
    <s v="United States"/>
    <x v="10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s v="Chuck Magee"/>
    <s v="No"/>
    <s v="2019 / 01"/>
  </r>
  <r>
    <n v="2769"/>
    <x v="1363"/>
    <x v="788"/>
    <d v="2017-04-07T00:00:00"/>
    <x v="1"/>
    <x v="657"/>
    <x v="657"/>
    <x v="0"/>
    <s v="United States"/>
    <x v="61"/>
    <s v="Texas"/>
    <n v="75220"/>
    <x v="2"/>
    <s v="OFF-AP-10001242"/>
    <x v="1"/>
    <x v="9"/>
    <s v="APC 7 Outlet Network SurgeArrest Surge Protector"/>
    <n v="32.191999999999993"/>
    <n v="2"/>
    <n v="0.8"/>
    <n v="-80.48"/>
    <s v="Kelly Williams"/>
    <s v="No"/>
    <s v="2017 / 04"/>
  </r>
  <r>
    <n v="2770"/>
    <x v="1363"/>
    <x v="788"/>
    <d v="2017-04-07T00:00:00"/>
    <x v="1"/>
    <x v="657"/>
    <x v="657"/>
    <x v="0"/>
    <s v="United States"/>
    <x v="61"/>
    <s v="Texas"/>
    <n v="75220"/>
    <x v="2"/>
    <s v="TEC-AC-10003038"/>
    <x v="2"/>
    <x v="11"/>
    <s v="Kingston Digital DataTraveler 16GB USB 2.0"/>
    <n v="50.120000000000005"/>
    <n v="7"/>
    <n v="0.2"/>
    <n v="-0.62650000000000716"/>
    <s v="Kelly Williams"/>
    <s v="No"/>
    <s v="2017 / 04"/>
  </r>
  <r>
    <n v="2771"/>
    <x v="1363"/>
    <x v="788"/>
    <d v="2017-04-07T00:00:00"/>
    <x v="1"/>
    <x v="657"/>
    <x v="657"/>
    <x v="0"/>
    <s v="United States"/>
    <x v="61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s v="Kelly Williams"/>
    <s v="No"/>
    <s v="2017 / 04"/>
  </r>
  <r>
    <n v="2772"/>
    <x v="1364"/>
    <x v="323"/>
    <d v="2018-09-10T00:00:00"/>
    <x v="1"/>
    <x v="370"/>
    <x v="370"/>
    <x v="0"/>
    <s v="United States"/>
    <x v="328"/>
    <s v="Wisconsin"/>
    <n v="53186"/>
    <x v="2"/>
    <s v="OFF-ST-10000918"/>
    <x v="1"/>
    <x v="4"/>
    <s v="Crate-A-Files"/>
    <n v="54.5"/>
    <n v="5"/>
    <n v="0"/>
    <n v="14.169999999999998"/>
    <s v="Kelly Williams"/>
    <s v="No"/>
    <s v="2018 / 09"/>
  </r>
  <r>
    <n v="2773"/>
    <x v="1365"/>
    <x v="389"/>
    <d v="2019-12-12T00:00:00"/>
    <x v="2"/>
    <x v="537"/>
    <x v="537"/>
    <x v="0"/>
    <s v="United States"/>
    <x v="2"/>
    <s v="Florida"/>
    <n v="33311"/>
    <x v="0"/>
    <s v="FUR-FU-10001940"/>
    <x v="0"/>
    <x v="5"/>
    <s v="Staple-based wall hangings"/>
    <n v="19.103999999999999"/>
    <n v="3"/>
    <n v="0.2"/>
    <n v="5.7312000000000012"/>
    <s v="Cassandra Brandow"/>
    <s v="No"/>
    <s v="2019 / 12"/>
  </r>
  <r>
    <n v="2774"/>
    <x v="1366"/>
    <x v="441"/>
    <d v="2018-11-26T00:00:00"/>
    <x v="1"/>
    <x v="361"/>
    <x v="361"/>
    <x v="0"/>
    <s v="United States"/>
    <x v="66"/>
    <s v="Michigan"/>
    <n v="48205"/>
    <x v="2"/>
    <s v="OFF-BI-10002852"/>
    <x v="1"/>
    <x v="8"/>
    <s v="Ibico Standard Transparent Covers"/>
    <n v="49.44"/>
    <n v="3"/>
    <n v="0"/>
    <n v="24.2256"/>
    <s v="Kelly Williams"/>
    <s v="No"/>
    <s v="2018 / 11"/>
  </r>
  <r>
    <n v="2775"/>
    <x v="1367"/>
    <x v="343"/>
    <d v="2019-11-18T00:00:00"/>
    <x v="1"/>
    <x v="529"/>
    <x v="529"/>
    <x v="2"/>
    <s v="United States"/>
    <x v="24"/>
    <s v="Ohio"/>
    <n v="45503"/>
    <x v="3"/>
    <s v="OFF-PA-10004451"/>
    <x v="1"/>
    <x v="10"/>
    <s v="Xerox 222"/>
    <n v="10.368000000000002"/>
    <n v="2"/>
    <n v="0.2"/>
    <n v="3.6288"/>
    <s v="Chuck Magee"/>
    <s v="No"/>
    <s v="2019 / 11"/>
  </r>
  <r>
    <n v="2776"/>
    <x v="1368"/>
    <x v="147"/>
    <d v="2018-10-25T00:00:00"/>
    <x v="1"/>
    <x v="32"/>
    <x v="32"/>
    <x v="0"/>
    <s v="United States"/>
    <x v="70"/>
    <s v="California"/>
    <n v="92037"/>
    <x v="1"/>
    <s v="OFF-ST-10004804"/>
    <x v="1"/>
    <x v="4"/>
    <s v="Belkin 19&quot; Vented Equipment Shelf, Black"/>
    <n v="154.44"/>
    <n v="3"/>
    <n v="0"/>
    <n v="1.5444000000000031"/>
    <s v="Anna Andreadi"/>
    <s v="No"/>
    <s v="2018 / 10"/>
  </r>
  <r>
    <n v="2777"/>
    <x v="1369"/>
    <x v="379"/>
    <d v="2017-12-25T00:00:00"/>
    <x v="1"/>
    <x v="45"/>
    <x v="45"/>
    <x v="1"/>
    <s v="United States"/>
    <x v="77"/>
    <s v="Colorado"/>
    <n v="80906"/>
    <x v="1"/>
    <s v="OFF-AP-10003971"/>
    <x v="1"/>
    <x v="9"/>
    <s v="Belkin 6 Outlet Metallic Surge Strip"/>
    <n v="60.984000000000009"/>
    <n v="7"/>
    <n v="0.2"/>
    <n v="4.5737999999999985"/>
    <s v="Anna Andreadi"/>
    <s v="No"/>
    <s v="2017 / 12"/>
  </r>
  <r>
    <n v="2778"/>
    <x v="1370"/>
    <x v="789"/>
    <d v="2017-07-19T00:00:00"/>
    <x v="0"/>
    <x v="341"/>
    <x v="341"/>
    <x v="0"/>
    <s v="United States"/>
    <x v="329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s v="Anna Andreadi"/>
    <s v="No"/>
    <s v="2017 / 07"/>
  </r>
  <r>
    <n v="2779"/>
    <x v="1371"/>
    <x v="504"/>
    <d v="2019-05-05T00:00:00"/>
    <x v="1"/>
    <x v="164"/>
    <x v="164"/>
    <x v="1"/>
    <s v="United States"/>
    <x v="330"/>
    <s v="Florida"/>
    <n v="33068"/>
    <x v="0"/>
    <s v="FUR-FU-10001935"/>
    <x v="0"/>
    <x v="5"/>
    <s v="3M Hangers With Command Adhesive"/>
    <n v="23.680000000000003"/>
    <n v="8"/>
    <n v="0.2"/>
    <n v="6.216000000000002"/>
    <s v="Cassandra Brandow"/>
    <s v="No"/>
    <s v="2019 / 04"/>
  </r>
  <r>
    <n v="2780"/>
    <x v="1371"/>
    <x v="504"/>
    <d v="2019-05-05T00:00:00"/>
    <x v="1"/>
    <x v="164"/>
    <x v="164"/>
    <x v="1"/>
    <s v="United States"/>
    <x v="330"/>
    <s v="Florida"/>
    <n v="33068"/>
    <x v="0"/>
    <s v="TEC-AC-10003433"/>
    <x v="2"/>
    <x v="11"/>
    <s v="Maxell 4.7GB DVD+R 5/Pack"/>
    <n v="2.3760000000000003"/>
    <n v="3"/>
    <n v="0.2"/>
    <n v="0.74249999999999994"/>
    <s v="Cassandra Brandow"/>
    <s v="No"/>
    <s v="2019 / 04"/>
  </r>
  <r>
    <n v="2781"/>
    <x v="1372"/>
    <x v="636"/>
    <d v="2019-05-08T00:00:00"/>
    <x v="2"/>
    <x v="646"/>
    <x v="646"/>
    <x v="0"/>
    <s v="United States"/>
    <x v="20"/>
    <s v="New York"/>
    <n v="10035"/>
    <x v="3"/>
    <s v="OFF-LA-10004544"/>
    <x v="1"/>
    <x v="2"/>
    <s v="Avery 505"/>
    <n v="59.2"/>
    <n v="4"/>
    <n v="0"/>
    <n v="29.6"/>
    <s v="Chuck Magee"/>
    <s v="No"/>
    <s v="2019 / 05"/>
  </r>
  <r>
    <n v="2782"/>
    <x v="1373"/>
    <x v="225"/>
    <d v="2019-11-27T00:00:00"/>
    <x v="1"/>
    <x v="643"/>
    <x v="643"/>
    <x v="0"/>
    <s v="United States"/>
    <x v="69"/>
    <s v="Minnesota"/>
    <n v="55044"/>
    <x v="2"/>
    <s v="OFF-AR-10001026"/>
    <x v="1"/>
    <x v="6"/>
    <s v="Sanford Uni-Blazer View Highlighters, Chisel Tip, Yellow"/>
    <n v="22"/>
    <n v="10"/>
    <n v="0"/>
    <n v="9.6800000000000015"/>
    <s v="Kelly Williams"/>
    <s v="No"/>
    <s v="2019 / 11"/>
  </r>
  <r>
    <n v="2783"/>
    <x v="1374"/>
    <x v="583"/>
    <d v="2018-11-16T00:00:00"/>
    <x v="1"/>
    <x v="436"/>
    <x v="436"/>
    <x v="0"/>
    <s v="United States"/>
    <x v="66"/>
    <s v="Michigan"/>
    <n v="48234"/>
    <x v="2"/>
    <s v="TEC-PH-10001336"/>
    <x v="2"/>
    <x v="7"/>
    <s v="Digium D40 VoIP phone"/>
    <n v="257.98"/>
    <n v="2"/>
    <n v="0"/>
    <n v="74.8142"/>
    <s v="Kelly Williams"/>
    <s v="No"/>
    <s v="2018 / 11"/>
  </r>
  <r>
    <n v="2784"/>
    <x v="1375"/>
    <x v="732"/>
    <d v="2018-11-10T00:00:00"/>
    <x v="1"/>
    <x v="155"/>
    <x v="155"/>
    <x v="1"/>
    <s v="United States"/>
    <x v="10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s v="Chuck Magee"/>
    <s v="No"/>
    <s v="2018 / 11"/>
  </r>
  <r>
    <n v="2785"/>
    <x v="1376"/>
    <x v="790"/>
    <d v="2018-10-15T00:00:00"/>
    <x v="1"/>
    <x v="172"/>
    <x v="172"/>
    <x v="1"/>
    <s v="United States"/>
    <x v="21"/>
    <s v="Ohio"/>
    <n v="45373"/>
    <x v="3"/>
    <s v="TEC-PH-10004897"/>
    <x v="2"/>
    <x v="7"/>
    <s v="Mediabridge Sport Armband iPhone 5s"/>
    <n v="23.975999999999999"/>
    <n v="4"/>
    <n v="0.4"/>
    <n v="-15.584400000000002"/>
    <s v="Chuck Magee"/>
    <s v="No"/>
    <s v="2018 / 10"/>
  </r>
  <r>
    <n v="2786"/>
    <x v="1377"/>
    <x v="481"/>
    <d v="2017-09-23T00:00:00"/>
    <x v="2"/>
    <x v="522"/>
    <x v="522"/>
    <x v="2"/>
    <s v="United States"/>
    <x v="1"/>
    <s v="California"/>
    <n v="90036"/>
    <x v="1"/>
    <s v="FUR-CH-10004997"/>
    <x v="0"/>
    <x v="1"/>
    <s v="Hon Every-Day Series Multi-Task Chairs"/>
    <n v="601.53599999999994"/>
    <n v="4"/>
    <n v="0.2"/>
    <n v="0"/>
    <s v="Anna Andreadi"/>
    <s v="No"/>
    <s v="2017 / 09"/>
  </r>
  <r>
    <n v="2787"/>
    <x v="1377"/>
    <x v="481"/>
    <d v="2017-09-23T00:00:00"/>
    <x v="2"/>
    <x v="522"/>
    <x v="522"/>
    <x v="2"/>
    <s v="United States"/>
    <x v="1"/>
    <s v="California"/>
    <n v="90036"/>
    <x v="1"/>
    <s v="OFF-FA-10002763"/>
    <x v="1"/>
    <x v="13"/>
    <s v="Advantus Map Pennant Flags and Round Head Tacks"/>
    <n v="7.9"/>
    <n v="2"/>
    <n v="0"/>
    <n v="2.5279999999999996"/>
    <s v="Anna Andreadi"/>
    <s v="No"/>
    <s v="2017 / 09"/>
  </r>
  <r>
    <n v="2788"/>
    <x v="1378"/>
    <x v="266"/>
    <d v="2016-12-06T00:00:00"/>
    <x v="1"/>
    <x v="550"/>
    <x v="550"/>
    <x v="1"/>
    <s v="United States"/>
    <x v="331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s v="Kelly Williams"/>
    <s v="No"/>
    <s v="2016 / 12"/>
  </r>
  <r>
    <n v="2789"/>
    <x v="1378"/>
    <x v="266"/>
    <d v="2016-12-06T00:00:00"/>
    <x v="1"/>
    <x v="550"/>
    <x v="550"/>
    <x v="1"/>
    <s v="United States"/>
    <x v="331"/>
    <s v="Texas"/>
    <n v="78415"/>
    <x v="2"/>
    <s v="OFF-AR-10000940"/>
    <x v="1"/>
    <x v="6"/>
    <s v="Newell 343"/>
    <n v="16.463999999999999"/>
    <n v="7"/>
    <n v="0.2"/>
    <n v="1.4406000000000008"/>
    <s v="Kelly Williams"/>
    <s v="No"/>
    <s v="2016 / 12"/>
  </r>
  <r>
    <n v="2790"/>
    <x v="1378"/>
    <x v="266"/>
    <d v="2016-12-06T00:00:00"/>
    <x v="1"/>
    <x v="550"/>
    <x v="550"/>
    <x v="1"/>
    <s v="United States"/>
    <x v="331"/>
    <s v="Texas"/>
    <n v="78415"/>
    <x v="2"/>
    <s v="FUR-FU-10002759"/>
    <x v="0"/>
    <x v="5"/>
    <s v="12-1/2 Diameter Round Wall Clock"/>
    <n v="39.960000000000008"/>
    <n v="5"/>
    <n v="0.6"/>
    <n v="-23.975999999999999"/>
    <s v="Kelly Williams"/>
    <s v="No"/>
    <s v="2016 / 12"/>
  </r>
  <r>
    <n v="2791"/>
    <x v="1379"/>
    <x v="158"/>
    <d v="2016-09-22T00:00:00"/>
    <x v="2"/>
    <x v="312"/>
    <x v="312"/>
    <x v="1"/>
    <s v="United States"/>
    <x v="155"/>
    <s v="Nebraska"/>
    <n v="68104"/>
    <x v="2"/>
    <s v="OFF-AP-10000358"/>
    <x v="1"/>
    <x v="9"/>
    <s v="Fellowes Basic Home/Office Series Surge Protectors"/>
    <n v="25.96"/>
    <n v="2"/>
    <n v="0"/>
    <n v="7.5283999999999978"/>
    <s v="Kelly Williams"/>
    <s v="No"/>
    <s v="2016 / 09"/>
  </r>
  <r>
    <n v="2792"/>
    <x v="1379"/>
    <x v="158"/>
    <d v="2016-09-22T00:00:00"/>
    <x v="2"/>
    <x v="312"/>
    <x v="312"/>
    <x v="1"/>
    <s v="United States"/>
    <x v="155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s v="Kelly Williams"/>
    <s v="No"/>
    <s v="2016 / 09"/>
  </r>
  <r>
    <n v="2793"/>
    <x v="1379"/>
    <x v="158"/>
    <d v="2016-09-22T00:00:00"/>
    <x v="2"/>
    <x v="312"/>
    <x v="312"/>
    <x v="1"/>
    <s v="United States"/>
    <x v="155"/>
    <s v="Nebraska"/>
    <n v="68104"/>
    <x v="2"/>
    <s v="OFF-PA-10000029"/>
    <x v="1"/>
    <x v="10"/>
    <s v="Xerox 224"/>
    <n v="6.48"/>
    <n v="1"/>
    <n v="0"/>
    <n v="3.1104000000000003"/>
    <s v="Kelly Williams"/>
    <s v="No"/>
    <s v="2016 / 09"/>
  </r>
  <r>
    <n v="2794"/>
    <x v="1380"/>
    <x v="791"/>
    <d v="2016-04-17T00:00:00"/>
    <x v="1"/>
    <x v="634"/>
    <x v="634"/>
    <x v="1"/>
    <s v="United States"/>
    <x v="332"/>
    <s v="California"/>
    <n v="90278"/>
    <x v="1"/>
    <s v="TEC-PH-10001557"/>
    <x v="2"/>
    <x v="7"/>
    <s v="Pyle PMP37LED"/>
    <n v="1075.088"/>
    <n v="14"/>
    <n v="0.2"/>
    <n v="94.070199999999943"/>
    <s v="Anna Andreadi"/>
    <s v="No"/>
    <s v="2016 / 04"/>
  </r>
  <r>
    <n v="2795"/>
    <x v="1380"/>
    <x v="791"/>
    <d v="2016-04-17T00:00:00"/>
    <x v="1"/>
    <x v="634"/>
    <x v="634"/>
    <x v="1"/>
    <s v="United States"/>
    <x v="332"/>
    <s v="California"/>
    <n v="90278"/>
    <x v="1"/>
    <s v="TEC-PH-10000576"/>
    <x v="2"/>
    <x v="7"/>
    <s v="AT&amp;T 1080 Corded phone"/>
    <n v="438.36800000000005"/>
    <n v="4"/>
    <n v="0.2"/>
    <n v="38.357200000000006"/>
    <s v="Anna Andreadi"/>
    <s v="No"/>
    <s v="2016 / 04"/>
  </r>
  <r>
    <n v="2796"/>
    <x v="1380"/>
    <x v="791"/>
    <d v="2016-04-17T00:00:00"/>
    <x v="1"/>
    <x v="634"/>
    <x v="634"/>
    <x v="1"/>
    <s v="United States"/>
    <x v="332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s v="Anna Andreadi"/>
    <s v="No"/>
    <s v="2016 / 04"/>
  </r>
  <r>
    <n v="2797"/>
    <x v="1380"/>
    <x v="791"/>
    <d v="2016-04-17T00:00:00"/>
    <x v="1"/>
    <x v="634"/>
    <x v="634"/>
    <x v="1"/>
    <s v="United States"/>
    <x v="332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s v="Anna Andreadi"/>
    <s v="No"/>
    <s v="2016 / 04"/>
  </r>
  <r>
    <n v="2798"/>
    <x v="1381"/>
    <x v="179"/>
    <d v="2019-10-27T00:00:00"/>
    <x v="1"/>
    <x v="490"/>
    <x v="490"/>
    <x v="0"/>
    <s v="United States"/>
    <x v="290"/>
    <s v="Arkansas"/>
    <n v="72209"/>
    <x v="0"/>
    <s v="OFF-AR-10002257"/>
    <x v="1"/>
    <x v="6"/>
    <s v="Eldon Spacemaker Box, Quick-Snap Lid, Clear"/>
    <n v="13.36"/>
    <n v="4"/>
    <n v="0"/>
    <n v="4.1415999999999986"/>
    <s v="Cassandra Brandow"/>
    <s v="No"/>
    <s v="2019 / 10"/>
  </r>
  <r>
    <n v="2799"/>
    <x v="1381"/>
    <x v="179"/>
    <d v="2019-10-27T00:00:00"/>
    <x v="1"/>
    <x v="490"/>
    <x v="490"/>
    <x v="0"/>
    <s v="United States"/>
    <x v="290"/>
    <s v="Arkansas"/>
    <n v="72209"/>
    <x v="0"/>
    <s v="OFF-PA-10001019"/>
    <x v="1"/>
    <x v="10"/>
    <s v="Xerox 1884"/>
    <n v="39.96"/>
    <n v="2"/>
    <n v="0"/>
    <n v="18.781199999999998"/>
    <s v="Cassandra Brandow"/>
    <s v="No"/>
    <s v="2019 / 10"/>
  </r>
  <r>
    <n v="2800"/>
    <x v="1381"/>
    <x v="179"/>
    <d v="2019-10-27T00:00:00"/>
    <x v="1"/>
    <x v="490"/>
    <x v="490"/>
    <x v="0"/>
    <s v="United States"/>
    <x v="290"/>
    <s v="Arkansas"/>
    <n v="72209"/>
    <x v="0"/>
    <s v="OFF-BI-10003364"/>
    <x v="1"/>
    <x v="8"/>
    <s v="Binding Machine Supplies"/>
    <n v="145.85000000000002"/>
    <n v="5"/>
    <n v="0"/>
    <n v="70.007999999999996"/>
    <s v="Cassandra Brandow"/>
    <s v="No"/>
    <s v="2019 / 10"/>
  </r>
  <r>
    <n v="2801"/>
    <x v="1382"/>
    <x v="792"/>
    <d v="2018-10-28T00:00:00"/>
    <x v="2"/>
    <x v="329"/>
    <x v="329"/>
    <x v="1"/>
    <s v="United States"/>
    <x v="100"/>
    <s v="Florida"/>
    <n v="33180"/>
    <x v="0"/>
    <s v="TEC-PH-10000984"/>
    <x v="2"/>
    <x v="7"/>
    <s v="Panasonic KX-TG9471B"/>
    <n v="783.96000000000015"/>
    <n v="5"/>
    <n v="0.2"/>
    <n v="78.396000000000043"/>
    <s v="Cassandra Brandow"/>
    <s v="No"/>
    <s v="2018 / 10"/>
  </r>
  <r>
    <n v="2802"/>
    <x v="1383"/>
    <x v="549"/>
    <d v="2017-11-04T00:00:00"/>
    <x v="2"/>
    <x v="315"/>
    <x v="315"/>
    <x v="0"/>
    <s v="United States"/>
    <x v="127"/>
    <s v="Oregon"/>
    <n v="97301"/>
    <x v="1"/>
    <s v="OFF-AR-10001683"/>
    <x v="1"/>
    <x v="6"/>
    <s v="Lumber Crayons"/>
    <n v="7.88"/>
    <n v="1"/>
    <n v="0.2"/>
    <n v="1.7730000000000004"/>
    <s v="Anna Andreadi"/>
    <s v="No"/>
    <s v="2017 / 11"/>
  </r>
  <r>
    <n v="2803"/>
    <x v="1384"/>
    <x v="132"/>
    <d v="2019-11-08T00:00:00"/>
    <x v="1"/>
    <x v="658"/>
    <x v="658"/>
    <x v="0"/>
    <s v="United States"/>
    <x v="324"/>
    <s v="New Mexico"/>
    <n v="88001"/>
    <x v="1"/>
    <s v="FUR-FU-10000629"/>
    <x v="0"/>
    <x v="5"/>
    <s v="9-3/4 Diameter Round Wall Clock"/>
    <n v="41.37"/>
    <n v="3"/>
    <n v="0"/>
    <n v="17.375399999999999"/>
    <s v="Anna Andreadi"/>
    <s v="No"/>
    <s v="2019 / 11"/>
  </r>
  <r>
    <n v="2804"/>
    <x v="1385"/>
    <x v="793"/>
    <d v="2017-05-16T00:00:00"/>
    <x v="1"/>
    <x v="473"/>
    <x v="473"/>
    <x v="0"/>
    <s v="United States"/>
    <x v="8"/>
    <s v="California"/>
    <n v="94122"/>
    <x v="1"/>
    <s v="OFF-PA-10003893"/>
    <x v="1"/>
    <x v="10"/>
    <s v="Xerox 1962"/>
    <n v="12.84"/>
    <n v="3"/>
    <n v="0"/>
    <n v="5.7779999999999987"/>
    <s v="Anna Andreadi"/>
    <s v="No"/>
    <s v="2017 / 05"/>
  </r>
  <r>
    <n v="2805"/>
    <x v="1385"/>
    <x v="793"/>
    <d v="2017-05-16T00:00:00"/>
    <x v="1"/>
    <x v="473"/>
    <x v="473"/>
    <x v="0"/>
    <s v="United States"/>
    <x v="8"/>
    <s v="California"/>
    <n v="94122"/>
    <x v="1"/>
    <s v="OFF-PA-10004239"/>
    <x v="1"/>
    <x v="10"/>
    <s v="Xerox 1953"/>
    <n v="25.68"/>
    <n v="6"/>
    <n v="0"/>
    <n v="11.555999999999997"/>
    <s v="Anna Andreadi"/>
    <s v="No"/>
    <s v="2017 / 05"/>
  </r>
  <r>
    <n v="2806"/>
    <x v="1386"/>
    <x v="67"/>
    <d v="2017-09-11T00:00:00"/>
    <x v="1"/>
    <x v="230"/>
    <x v="230"/>
    <x v="0"/>
    <s v="United States"/>
    <x v="236"/>
    <s v="Texas"/>
    <n v="79907"/>
    <x v="2"/>
    <s v="FUR-CH-10000553"/>
    <x v="0"/>
    <x v="1"/>
    <s v="Metal Folding Chairs, Beige, 4/Carton"/>
    <n v="47.515999999999991"/>
    <n v="2"/>
    <n v="0.3"/>
    <n v="-2.0364000000000004"/>
    <s v="Kelly Williams"/>
    <s v="No"/>
    <s v="2017 / 09"/>
  </r>
  <r>
    <n v="2807"/>
    <x v="1387"/>
    <x v="395"/>
    <d v="2017-07-27T00:00:00"/>
    <x v="0"/>
    <x v="659"/>
    <x v="659"/>
    <x v="0"/>
    <s v="United States"/>
    <x v="4"/>
    <s v="Washington"/>
    <n v="98115"/>
    <x v="1"/>
    <s v="OFF-FA-10004395"/>
    <x v="1"/>
    <x v="13"/>
    <s v="Plymouth Boxed Rubber Bands by Plymouth"/>
    <n v="9.42"/>
    <n v="2"/>
    <n v="0"/>
    <n v="0.47100000000000009"/>
    <s v="Anna Andreadi"/>
    <s v="No"/>
    <s v="2017 / 07"/>
  </r>
  <r>
    <n v="2808"/>
    <x v="1387"/>
    <x v="395"/>
    <d v="2017-07-27T00:00:00"/>
    <x v="0"/>
    <x v="659"/>
    <x v="659"/>
    <x v="0"/>
    <s v="United States"/>
    <x v="4"/>
    <s v="Washington"/>
    <n v="98115"/>
    <x v="1"/>
    <s v="OFF-PA-10004782"/>
    <x v="1"/>
    <x v="10"/>
    <s v="Xerox 228"/>
    <n v="12.96"/>
    <n v="2"/>
    <n v="0"/>
    <n v="6.2208000000000006"/>
    <s v="Anna Andreadi"/>
    <s v="No"/>
    <s v="2017 / 07"/>
  </r>
  <r>
    <n v="2809"/>
    <x v="1387"/>
    <x v="395"/>
    <d v="2017-07-27T00:00:00"/>
    <x v="0"/>
    <x v="659"/>
    <x v="659"/>
    <x v="0"/>
    <s v="United States"/>
    <x v="4"/>
    <s v="Washington"/>
    <n v="98115"/>
    <x v="1"/>
    <s v="FUR-BO-10002213"/>
    <x v="0"/>
    <x v="0"/>
    <s v="Sauder Forest Hills Library, Woodland Oak Finish"/>
    <n v="704.9"/>
    <n v="5"/>
    <n v="0"/>
    <n v="56.392000000000024"/>
    <s v="Anna Andreadi"/>
    <s v="No"/>
    <s v="2017 / 07"/>
  </r>
  <r>
    <n v="2810"/>
    <x v="1387"/>
    <x v="395"/>
    <d v="2017-07-27T00:00:00"/>
    <x v="0"/>
    <x v="659"/>
    <x v="659"/>
    <x v="0"/>
    <s v="United States"/>
    <x v="4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s v="No"/>
    <s v="2017 / 07"/>
  </r>
  <r>
    <n v="2811"/>
    <x v="1388"/>
    <x v="547"/>
    <d v="2017-11-18T00:00:00"/>
    <x v="0"/>
    <x v="486"/>
    <x v="486"/>
    <x v="2"/>
    <s v="United States"/>
    <x v="158"/>
    <s v="Wisconsin"/>
    <n v="53209"/>
    <x v="2"/>
    <s v="OFF-PA-10000157"/>
    <x v="1"/>
    <x v="10"/>
    <s v="Xerox 191"/>
    <n v="179.82"/>
    <n v="9"/>
    <n v="0"/>
    <n v="84.5154"/>
    <s v="Kelly Williams"/>
    <s v="No"/>
    <s v="2017 / 11"/>
  </r>
  <r>
    <n v="2812"/>
    <x v="1388"/>
    <x v="547"/>
    <d v="2017-11-18T00:00:00"/>
    <x v="0"/>
    <x v="486"/>
    <x v="486"/>
    <x v="2"/>
    <s v="United States"/>
    <x v="158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s v="Kelly Williams"/>
    <s v="No"/>
    <s v="2017 / 11"/>
  </r>
  <r>
    <n v="2813"/>
    <x v="1388"/>
    <x v="547"/>
    <d v="2017-11-18T00:00:00"/>
    <x v="0"/>
    <x v="486"/>
    <x v="486"/>
    <x v="2"/>
    <s v="United States"/>
    <x v="158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s v="Kelly Williams"/>
    <s v="No"/>
    <s v="2017 / 11"/>
  </r>
  <r>
    <n v="2814"/>
    <x v="1388"/>
    <x v="547"/>
    <d v="2017-11-18T00:00:00"/>
    <x v="0"/>
    <x v="486"/>
    <x v="486"/>
    <x v="2"/>
    <s v="United States"/>
    <x v="158"/>
    <s v="Wisconsin"/>
    <n v="53209"/>
    <x v="2"/>
    <s v="TEC-AC-10004145"/>
    <x v="2"/>
    <x v="11"/>
    <s v="Logitech diNovo Edge Keyboard"/>
    <n v="999.96"/>
    <n v="4"/>
    <n v="0"/>
    <n v="229.99080000000004"/>
    <s v="Kelly Williams"/>
    <s v="No"/>
    <s v="2017 / 11"/>
  </r>
  <r>
    <n v="2815"/>
    <x v="1388"/>
    <x v="547"/>
    <d v="2017-11-18T00:00:00"/>
    <x v="0"/>
    <x v="486"/>
    <x v="486"/>
    <x v="2"/>
    <s v="United States"/>
    <x v="158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s v="Kelly Williams"/>
    <s v="No"/>
    <s v="2017 / 11"/>
  </r>
  <r>
    <n v="2816"/>
    <x v="1389"/>
    <x v="135"/>
    <d v="2017-09-08T00:00:00"/>
    <x v="1"/>
    <x v="660"/>
    <x v="660"/>
    <x v="2"/>
    <s v="United States"/>
    <x v="47"/>
    <s v="Massachusetts"/>
    <n v="2038"/>
    <x v="3"/>
    <s v="OFF-BI-10001510"/>
    <x v="1"/>
    <x v="8"/>
    <s v="Deluxe Heavy-Duty Vinyl Round Ring Binder"/>
    <n v="114.60000000000001"/>
    <n v="5"/>
    <n v="0"/>
    <n v="51.57"/>
    <s v="Chuck Magee"/>
    <s v="No"/>
    <s v="2017 / 09"/>
  </r>
  <r>
    <n v="2817"/>
    <x v="1389"/>
    <x v="135"/>
    <d v="2017-09-08T00:00:00"/>
    <x v="1"/>
    <x v="660"/>
    <x v="660"/>
    <x v="2"/>
    <s v="United States"/>
    <x v="47"/>
    <s v="Massachusetts"/>
    <n v="2038"/>
    <x v="3"/>
    <s v="FUR-CH-10003817"/>
    <x v="0"/>
    <x v="1"/>
    <s v="Global Value Steno Chair, Gray"/>
    <n v="60.74"/>
    <n v="1"/>
    <n v="0"/>
    <n v="15.185000000000002"/>
    <s v="Chuck Magee"/>
    <s v="No"/>
    <s v="2017 / 09"/>
  </r>
  <r>
    <n v="2818"/>
    <x v="1389"/>
    <x v="135"/>
    <d v="2017-09-08T00:00:00"/>
    <x v="1"/>
    <x v="660"/>
    <x v="660"/>
    <x v="2"/>
    <s v="United States"/>
    <x v="47"/>
    <s v="Massachusetts"/>
    <n v="2038"/>
    <x v="3"/>
    <s v="FUR-FU-10000308"/>
    <x v="0"/>
    <x v="5"/>
    <s v="Deflect-o Glass Clear Studded Chair Mats"/>
    <n v="124.36"/>
    <n v="2"/>
    <n v="0"/>
    <n v="27.359200000000001"/>
    <s v="Chuck Magee"/>
    <s v="No"/>
    <s v="2017 / 09"/>
  </r>
  <r>
    <n v="2819"/>
    <x v="1389"/>
    <x v="135"/>
    <d v="2017-09-08T00:00:00"/>
    <x v="1"/>
    <x v="660"/>
    <x v="660"/>
    <x v="2"/>
    <s v="United States"/>
    <x v="47"/>
    <s v="Massachusetts"/>
    <n v="2038"/>
    <x v="3"/>
    <s v="OFF-ST-10003208"/>
    <x v="1"/>
    <x v="4"/>
    <s v="Adjustable Depth Letter/Legal Cart"/>
    <n v="1088.76"/>
    <n v="6"/>
    <n v="0"/>
    <n v="315.74039999999985"/>
    <s v="Chuck Magee"/>
    <s v="No"/>
    <s v="2017 / 09"/>
  </r>
  <r>
    <n v="2820"/>
    <x v="1390"/>
    <x v="465"/>
    <d v="2018-05-08T00:00:00"/>
    <x v="2"/>
    <x v="661"/>
    <x v="661"/>
    <x v="0"/>
    <s v="United States"/>
    <x v="184"/>
    <s v="California"/>
    <n v="92024"/>
    <x v="1"/>
    <s v="OFF-BI-10003784"/>
    <x v="1"/>
    <x v="8"/>
    <s v="Computer Printout Index Tabs"/>
    <n v="6.7200000000000006"/>
    <n v="5"/>
    <n v="0.2"/>
    <n v="2.351999999999999"/>
    <s v="Anna Andreadi"/>
    <s v="No"/>
    <s v="2018 / 05"/>
  </r>
  <r>
    <n v="2821"/>
    <x v="1390"/>
    <x v="465"/>
    <d v="2018-05-08T00:00:00"/>
    <x v="2"/>
    <x v="661"/>
    <x v="661"/>
    <x v="0"/>
    <s v="United States"/>
    <x v="184"/>
    <s v="California"/>
    <n v="92024"/>
    <x v="1"/>
    <s v="FUR-TA-10003748"/>
    <x v="0"/>
    <x v="3"/>
    <s v="Bevis 36 x 72 Conference Tables"/>
    <n v="298.77600000000001"/>
    <n v="3"/>
    <n v="0.2"/>
    <n v="7.4693999999999932"/>
    <s v="Anna Andreadi"/>
    <s v="No"/>
    <s v="2018 / 05"/>
  </r>
  <r>
    <n v="2822"/>
    <x v="1391"/>
    <x v="413"/>
    <d v="2019-01-05T00:00:00"/>
    <x v="1"/>
    <x v="379"/>
    <x v="379"/>
    <x v="0"/>
    <s v="United States"/>
    <x v="125"/>
    <s v="California"/>
    <n v="92804"/>
    <x v="1"/>
    <s v="TEC-PH-10002563"/>
    <x v="2"/>
    <x v="7"/>
    <s v="Adtran 1202752G1"/>
    <n v="302.37599999999998"/>
    <n v="3"/>
    <n v="0.2"/>
    <n v="22.678200000000018"/>
    <s v="Anna Andreadi"/>
    <s v="No"/>
    <s v="2018 / 12"/>
  </r>
  <r>
    <n v="2823"/>
    <x v="1392"/>
    <x v="65"/>
    <d v="2019-09-20T00:00:00"/>
    <x v="2"/>
    <x v="419"/>
    <x v="419"/>
    <x v="0"/>
    <s v="United States"/>
    <x v="81"/>
    <s v="Texas"/>
    <n v="76017"/>
    <x v="2"/>
    <s v="OFF-AR-10000122"/>
    <x v="1"/>
    <x v="6"/>
    <s v="Newell 314"/>
    <n v="8.9280000000000008"/>
    <n v="2"/>
    <n v="0.2"/>
    <n v="0.55799999999999894"/>
    <s v="Kelly Williams"/>
    <s v="No"/>
    <s v="2019 / 09"/>
  </r>
  <r>
    <n v="2824"/>
    <x v="1392"/>
    <x v="65"/>
    <d v="2019-09-20T00:00:00"/>
    <x v="2"/>
    <x v="419"/>
    <x v="419"/>
    <x v="0"/>
    <s v="United States"/>
    <x v="81"/>
    <s v="Texas"/>
    <n v="76017"/>
    <x v="2"/>
    <s v="OFF-ST-10000352"/>
    <x v="1"/>
    <x v="4"/>
    <s v="Acco Perma 2700 Stacking Storage Drawers"/>
    <n v="47.584000000000003"/>
    <n v="2"/>
    <n v="0.2"/>
    <n v="-2.9739999999999966"/>
    <s v="Kelly Williams"/>
    <s v="No"/>
    <s v="2019 / 09"/>
  </r>
  <r>
    <n v="2825"/>
    <x v="1393"/>
    <x v="794"/>
    <d v="2016-09-30T00:00:00"/>
    <x v="1"/>
    <x v="192"/>
    <x v="192"/>
    <x v="2"/>
    <s v="United States"/>
    <x v="12"/>
    <s v="Texas"/>
    <n v="77041"/>
    <x v="2"/>
    <s v="OFF-PA-10003270"/>
    <x v="1"/>
    <x v="10"/>
    <s v="Xerox 1954"/>
    <n v="33.792000000000002"/>
    <n v="8"/>
    <n v="0.2"/>
    <n v="10.559999999999999"/>
    <s v="Kelly Williams"/>
    <s v="No"/>
    <s v="2016 / 09"/>
  </r>
  <r>
    <n v="2826"/>
    <x v="1393"/>
    <x v="794"/>
    <d v="2016-09-30T00:00:00"/>
    <x v="1"/>
    <x v="192"/>
    <x v="192"/>
    <x v="2"/>
    <s v="United States"/>
    <x v="12"/>
    <s v="Texas"/>
    <n v="77041"/>
    <x v="2"/>
    <s v="FUR-BO-10003272"/>
    <x v="0"/>
    <x v="0"/>
    <s v="O'Sullivan Living Dimensions 5-Shelf Bookcases"/>
    <n v="300.53279999999995"/>
    <n v="2"/>
    <n v="0.32"/>
    <n v="-97.23120000000003"/>
    <s v="Kelly Williams"/>
    <s v="No"/>
    <s v="2016 / 09"/>
  </r>
  <r>
    <n v="2827"/>
    <x v="1393"/>
    <x v="794"/>
    <d v="2016-09-30T00:00:00"/>
    <x v="1"/>
    <x v="192"/>
    <x v="192"/>
    <x v="2"/>
    <s v="United States"/>
    <x v="12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s v="Kelly Williams"/>
    <s v="No"/>
    <s v="2016 / 09"/>
  </r>
  <r>
    <n v="2828"/>
    <x v="1393"/>
    <x v="794"/>
    <d v="2016-09-30T00:00:00"/>
    <x v="1"/>
    <x v="192"/>
    <x v="192"/>
    <x v="2"/>
    <s v="United States"/>
    <x v="12"/>
    <s v="Texas"/>
    <n v="77041"/>
    <x v="2"/>
    <s v="OFF-EN-10001509"/>
    <x v="1"/>
    <x v="12"/>
    <s v="Poly String Tie Envelopes"/>
    <n v="3.2640000000000002"/>
    <n v="2"/>
    <n v="0.2"/>
    <n v="1.1015999999999997"/>
    <s v="Kelly Williams"/>
    <s v="No"/>
    <s v="2016 / 09"/>
  </r>
  <r>
    <n v="2829"/>
    <x v="1394"/>
    <x v="131"/>
    <d v="2018-04-26T00:00:00"/>
    <x v="2"/>
    <x v="77"/>
    <x v="77"/>
    <x v="0"/>
    <s v="United States"/>
    <x v="152"/>
    <s v="Ohio"/>
    <n v="43130"/>
    <x v="3"/>
    <s v="OFF-PA-10002421"/>
    <x v="1"/>
    <x v="10"/>
    <s v="Embossed Ink Jet Note Cards"/>
    <n v="108.33600000000001"/>
    <n v="6"/>
    <n v="0.2"/>
    <n v="37.917599999999993"/>
    <s v="Chuck Magee"/>
    <s v="No"/>
    <s v="2018 / 04"/>
  </r>
  <r>
    <n v="2830"/>
    <x v="1394"/>
    <x v="131"/>
    <d v="2018-04-26T00:00:00"/>
    <x v="2"/>
    <x v="77"/>
    <x v="77"/>
    <x v="0"/>
    <s v="United States"/>
    <x v="152"/>
    <s v="Ohio"/>
    <n v="43130"/>
    <x v="3"/>
    <s v="OFF-ST-10000760"/>
    <x v="1"/>
    <x v="4"/>
    <s v="Eldon Fold 'N Roll Cart System"/>
    <n v="55.92"/>
    <n v="5"/>
    <n v="0.2"/>
    <n v="6.2910000000000004"/>
    <s v="Chuck Magee"/>
    <s v="No"/>
    <s v="2018 / 04"/>
  </r>
  <r>
    <n v="2831"/>
    <x v="1394"/>
    <x v="131"/>
    <d v="2018-04-26T00:00:00"/>
    <x v="2"/>
    <x v="77"/>
    <x v="77"/>
    <x v="0"/>
    <s v="United States"/>
    <x v="152"/>
    <s v="Ohio"/>
    <n v="43130"/>
    <x v="3"/>
    <s v="OFF-PA-10002923"/>
    <x v="1"/>
    <x v="10"/>
    <s v="Xerox 1942"/>
    <n v="78.304000000000002"/>
    <n v="2"/>
    <n v="0.2"/>
    <n v="29.363999999999997"/>
    <s v="Chuck Magee"/>
    <s v="No"/>
    <s v="2018 / 04"/>
  </r>
  <r>
    <n v="2832"/>
    <x v="1395"/>
    <x v="301"/>
    <d v="2016-11-05T00:00:00"/>
    <x v="1"/>
    <x v="444"/>
    <x v="444"/>
    <x v="0"/>
    <s v="United States"/>
    <x v="32"/>
    <s v="Oregon"/>
    <n v="97206"/>
    <x v="1"/>
    <s v="OFF-ST-10001128"/>
    <x v="1"/>
    <x v="4"/>
    <s v="Carina Mini System Audio Rack, Model AR050B"/>
    <n v="443.92"/>
    <n v="5"/>
    <n v="0.2"/>
    <n v="-94.33299999999997"/>
    <s v="Anna Andreadi"/>
    <s v="No"/>
    <s v="2016 / 11"/>
  </r>
  <r>
    <n v="2833"/>
    <x v="1395"/>
    <x v="301"/>
    <d v="2016-11-05T00:00:00"/>
    <x v="1"/>
    <x v="444"/>
    <x v="444"/>
    <x v="0"/>
    <s v="United States"/>
    <x v="32"/>
    <s v="Oregon"/>
    <n v="97206"/>
    <x v="1"/>
    <s v="TEC-PH-10000673"/>
    <x v="2"/>
    <x v="7"/>
    <s v="Plantronics Voyager Pro HD - Bluetooth Headset"/>
    <n v="155.976"/>
    <n v="3"/>
    <n v="0.2"/>
    <n v="54.5916"/>
    <s v="Anna Andreadi"/>
    <s v="No"/>
    <s v="2016 / 11"/>
  </r>
  <r>
    <n v="2834"/>
    <x v="1396"/>
    <x v="795"/>
    <d v="2019-01-31T00:00:00"/>
    <x v="0"/>
    <x v="662"/>
    <x v="662"/>
    <x v="1"/>
    <s v="United States"/>
    <x v="325"/>
    <s v="Alabama"/>
    <n v="35244"/>
    <x v="0"/>
    <s v="OFF-AR-10001547"/>
    <x v="1"/>
    <x v="6"/>
    <s v="Newell 311"/>
    <n v="15.469999999999999"/>
    <n v="7"/>
    <n v="0"/>
    <n v="4.1768999999999998"/>
    <s v="Cassandra Brandow"/>
    <s v="No"/>
    <s v="2019 / 01"/>
  </r>
  <r>
    <n v="2835"/>
    <x v="1396"/>
    <x v="795"/>
    <d v="2019-01-31T00:00:00"/>
    <x v="0"/>
    <x v="662"/>
    <x v="662"/>
    <x v="1"/>
    <s v="United States"/>
    <x v="325"/>
    <s v="Alabama"/>
    <n v="35244"/>
    <x v="0"/>
    <s v="OFF-BI-10001890"/>
    <x v="1"/>
    <x v="8"/>
    <s v="Avery Poly Binder Pockets"/>
    <n v="7.16"/>
    <n v="2"/>
    <n v="0"/>
    <n v="3.4367999999999999"/>
    <s v="Cassandra Brandow"/>
    <s v="No"/>
    <s v="2019 / 01"/>
  </r>
  <r>
    <n v="2836"/>
    <x v="1397"/>
    <x v="343"/>
    <d v="2019-11-16T00:00:00"/>
    <x v="1"/>
    <x v="315"/>
    <x v="315"/>
    <x v="0"/>
    <s v="United States"/>
    <x v="1"/>
    <s v="California"/>
    <n v="90036"/>
    <x v="1"/>
    <s v="OFF-AP-10003971"/>
    <x v="1"/>
    <x v="9"/>
    <s v="Belkin 6 Outlet Metallic Surge Strip"/>
    <n v="10.89"/>
    <n v="1"/>
    <n v="0"/>
    <n v="2.8314000000000004"/>
    <s v="Anna Andreadi"/>
    <s v="No"/>
    <s v="2019 / 11"/>
  </r>
  <r>
    <n v="2837"/>
    <x v="1397"/>
    <x v="343"/>
    <d v="2019-11-16T00:00:00"/>
    <x v="1"/>
    <x v="315"/>
    <x v="315"/>
    <x v="0"/>
    <s v="United States"/>
    <x v="1"/>
    <s v="California"/>
    <n v="90036"/>
    <x v="1"/>
    <s v="OFF-PA-10000520"/>
    <x v="1"/>
    <x v="10"/>
    <s v="Xerox 201"/>
    <n v="19.440000000000001"/>
    <n v="3"/>
    <n v="0"/>
    <n v="9.3312000000000008"/>
    <s v="Anna Andreadi"/>
    <s v="No"/>
    <s v="2019 / 11"/>
  </r>
  <r>
    <n v="2838"/>
    <x v="1397"/>
    <x v="343"/>
    <d v="2019-11-16T00:00:00"/>
    <x v="1"/>
    <x v="315"/>
    <x v="315"/>
    <x v="0"/>
    <s v="United States"/>
    <x v="1"/>
    <s v="California"/>
    <n v="90036"/>
    <x v="1"/>
    <s v="OFF-BI-10000977"/>
    <x v="1"/>
    <x v="8"/>
    <s v="Ibico Plastic Spiral Binding Combs"/>
    <n v="121.6"/>
    <n v="5"/>
    <n v="0.2"/>
    <n v="39.519999999999989"/>
    <s v="Anna Andreadi"/>
    <s v="No"/>
    <s v="2019 / 11"/>
  </r>
  <r>
    <n v="2839"/>
    <x v="1398"/>
    <x v="632"/>
    <d v="2018-06-12T00:00:00"/>
    <x v="2"/>
    <x v="646"/>
    <x v="646"/>
    <x v="0"/>
    <s v="United States"/>
    <x v="315"/>
    <s v="Florida"/>
    <n v="32303"/>
    <x v="0"/>
    <s v="TEC-MA-10002178"/>
    <x v="2"/>
    <x v="15"/>
    <s v="Cisco CP-7937G Unified IP Conference Station Phone"/>
    <n v="695.7"/>
    <n v="2"/>
    <n v="0.5"/>
    <n v="-27.827999999999975"/>
    <s v="Cassandra Brandow"/>
    <s v="No"/>
    <s v="2018 / 06"/>
  </r>
  <r>
    <n v="2840"/>
    <x v="1399"/>
    <x v="37"/>
    <d v="2017-09-08T00:00:00"/>
    <x v="0"/>
    <x v="80"/>
    <x v="80"/>
    <x v="1"/>
    <s v="United States"/>
    <x v="20"/>
    <s v="New York"/>
    <n v="10009"/>
    <x v="3"/>
    <s v="OFF-ST-10001526"/>
    <x v="1"/>
    <x v="4"/>
    <s v="Iceberg Mobile Mega Data/Printer Cart"/>
    <n v="120.33"/>
    <n v="1"/>
    <n v="0"/>
    <n v="31.285799999999995"/>
    <s v="Chuck Magee"/>
    <s v="No"/>
    <s v="2017 / 09"/>
  </r>
  <r>
    <n v="2841"/>
    <x v="1400"/>
    <x v="619"/>
    <d v="2016-03-19T00:00:00"/>
    <x v="1"/>
    <x v="278"/>
    <x v="278"/>
    <x v="2"/>
    <s v="United States"/>
    <x v="269"/>
    <s v="Virginia"/>
    <n v="23320"/>
    <x v="0"/>
    <s v="FUR-CH-10003379"/>
    <x v="0"/>
    <x v="1"/>
    <s v="Global Commerce Series High-Back Swivel/Tilt Chairs"/>
    <n v="1139.92"/>
    <n v="4"/>
    <n v="0"/>
    <n v="284.98"/>
    <s v="Cassandra Brandow"/>
    <s v="No"/>
    <s v="2016 / 03"/>
  </r>
  <r>
    <n v="2842"/>
    <x v="1401"/>
    <x v="515"/>
    <d v="2019-09-04T00:00:00"/>
    <x v="0"/>
    <x v="210"/>
    <x v="210"/>
    <x v="0"/>
    <s v="United States"/>
    <x v="115"/>
    <s v="North Carolina"/>
    <n v="28314"/>
    <x v="0"/>
    <s v="OFF-PA-10000100"/>
    <x v="1"/>
    <x v="10"/>
    <s v="Xerox 1945"/>
    <n v="229.54400000000001"/>
    <n v="7"/>
    <n v="0.2"/>
    <n v="83.209699999999998"/>
    <s v="Cassandra Brandow"/>
    <s v="No"/>
    <s v="2019 / 08"/>
  </r>
  <r>
    <n v="2843"/>
    <x v="1402"/>
    <x v="721"/>
    <d v="2019-03-27T00:00:00"/>
    <x v="1"/>
    <x v="663"/>
    <x v="663"/>
    <x v="0"/>
    <s v="United States"/>
    <x v="114"/>
    <s v="Texas"/>
    <n v="77340"/>
    <x v="2"/>
    <s v="OFF-ST-10001809"/>
    <x v="1"/>
    <x v="4"/>
    <s v="Fellowes Officeware Wire Shelving"/>
    <n v="143.72800000000001"/>
    <n v="2"/>
    <n v="0.2"/>
    <n v="-32.338800000000006"/>
    <s v="Kelly Williams"/>
    <s v="No"/>
    <s v="2019 / 03"/>
  </r>
  <r>
    <n v="2844"/>
    <x v="1403"/>
    <x v="796"/>
    <d v="2019-05-22T00:00:00"/>
    <x v="1"/>
    <x v="3"/>
    <x v="3"/>
    <x v="0"/>
    <s v="United States"/>
    <x v="10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s v="Chuck Magee"/>
    <s v="Yes"/>
    <s v="2019 / 05"/>
  </r>
  <r>
    <n v="2845"/>
    <x v="1404"/>
    <x v="797"/>
    <d v="2018-12-31T00:00:00"/>
    <x v="1"/>
    <x v="410"/>
    <x v="410"/>
    <x v="1"/>
    <s v="United States"/>
    <x v="318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s v="Kelly Williams"/>
    <s v="No"/>
    <s v="2018 / 12"/>
  </r>
  <r>
    <n v="2846"/>
    <x v="1405"/>
    <x v="701"/>
    <d v="2019-11-20T00:00:00"/>
    <x v="2"/>
    <x v="190"/>
    <x v="190"/>
    <x v="0"/>
    <s v="United States"/>
    <x v="231"/>
    <s v="Massachusetts"/>
    <n v="2149"/>
    <x v="3"/>
    <s v="OFF-AR-10001958"/>
    <x v="1"/>
    <x v="6"/>
    <s v="Stanley Bostitch Contemporary Electric Pencil Sharpeners"/>
    <n v="50.94"/>
    <n v="3"/>
    <n v="0"/>
    <n v="14.263200000000001"/>
    <s v="Chuck Magee"/>
    <s v="Yes"/>
    <s v="2019 / 11"/>
  </r>
  <r>
    <n v="2847"/>
    <x v="1406"/>
    <x v="18"/>
    <d v="2019-09-15T00:00:00"/>
    <x v="1"/>
    <x v="381"/>
    <x v="381"/>
    <x v="2"/>
    <s v="United States"/>
    <x v="22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s v="No"/>
    <s v="2019 / 09"/>
  </r>
  <r>
    <n v="2848"/>
    <x v="1407"/>
    <x v="798"/>
    <d v="2019-04-15T00:00:00"/>
    <x v="1"/>
    <x v="664"/>
    <x v="664"/>
    <x v="1"/>
    <s v="United States"/>
    <x v="185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s v="Cassandra Brandow"/>
    <s v="No"/>
    <s v="2019 / 04"/>
  </r>
  <r>
    <n v="2849"/>
    <x v="1407"/>
    <x v="798"/>
    <d v="2019-04-15T00:00:00"/>
    <x v="1"/>
    <x v="664"/>
    <x v="664"/>
    <x v="1"/>
    <s v="United States"/>
    <x v="185"/>
    <s v="Georgia"/>
    <n v="30076"/>
    <x v="0"/>
    <s v="OFF-BI-10001359"/>
    <x v="1"/>
    <x v="8"/>
    <s v="GBC DocuBind TL300 Electric Binding System"/>
    <n v="2690.9700000000003"/>
    <n v="3"/>
    <n v="0"/>
    <n v="1264.7558999999999"/>
    <s v="Cassandra Brandow"/>
    <s v="No"/>
    <s v="2019 / 04"/>
  </r>
  <r>
    <n v="2850"/>
    <x v="1408"/>
    <x v="85"/>
    <d v="2018-12-03T00:00:00"/>
    <x v="1"/>
    <x v="321"/>
    <x v="321"/>
    <x v="1"/>
    <s v="United States"/>
    <x v="144"/>
    <s v="Florida"/>
    <n v="32137"/>
    <x v="0"/>
    <s v="OFF-BI-10002976"/>
    <x v="1"/>
    <x v="8"/>
    <s v="ACCOHIDE Binder by Acco"/>
    <n v="7.4340000000000011"/>
    <n v="6"/>
    <n v="0.7"/>
    <n v="-5.6993999999999971"/>
    <s v="Cassandra Brandow"/>
    <s v="No"/>
    <s v="2018 / 11"/>
  </r>
  <r>
    <n v="2851"/>
    <x v="1409"/>
    <x v="799"/>
    <d v="2018-06-05T00:00:00"/>
    <x v="2"/>
    <x v="346"/>
    <x v="346"/>
    <x v="1"/>
    <s v="United States"/>
    <x v="10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s v="Chuck Magee"/>
    <s v="No"/>
    <s v="2018 / 06"/>
  </r>
  <r>
    <n v="2852"/>
    <x v="1410"/>
    <x v="94"/>
    <d v="2019-12-22T00:00:00"/>
    <x v="1"/>
    <x v="665"/>
    <x v="665"/>
    <x v="2"/>
    <s v="United States"/>
    <x v="38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s v="Kelly Williams"/>
    <s v="No"/>
    <s v="2019 / 12"/>
  </r>
  <r>
    <n v="2853"/>
    <x v="1411"/>
    <x v="690"/>
    <d v="2018-03-21T00:00:00"/>
    <x v="0"/>
    <x v="603"/>
    <x v="603"/>
    <x v="0"/>
    <s v="United States"/>
    <x v="147"/>
    <s v="New York"/>
    <n v="11572"/>
    <x v="3"/>
    <s v="FUR-FU-10000409"/>
    <x v="0"/>
    <x v="5"/>
    <s v="GE 4 Foot Flourescent Tube, 40 Watt"/>
    <n v="14.98"/>
    <n v="1"/>
    <n v="0"/>
    <n v="6.8908000000000005"/>
    <s v="Chuck Magee"/>
    <s v="No"/>
    <s v="2018 / 03"/>
  </r>
  <r>
    <n v="2854"/>
    <x v="1411"/>
    <x v="690"/>
    <d v="2018-03-21T00:00:00"/>
    <x v="0"/>
    <x v="603"/>
    <x v="603"/>
    <x v="0"/>
    <s v="United States"/>
    <x v="147"/>
    <s v="New York"/>
    <n v="11572"/>
    <x v="3"/>
    <s v="FUR-FU-10000221"/>
    <x v="0"/>
    <x v="5"/>
    <s v="Master Caster Door Stop, Brown"/>
    <n v="20.32"/>
    <n v="4"/>
    <n v="0"/>
    <n v="6.9087999999999994"/>
    <s v="Chuck Magee"/>
    <s v="No"/>
    <s v="2018 / 03"/>
  </r>
  <r>
    <n v="2855"/>
    <x v="1412"/>
    <x v="648"/>
    <d v="2019-08-20T00:00:00"/>
    <x v="3"/>
    <x v="613"/>
    <x v="613"/>
    <x v="1"/>
    <s v="United States"/>
    <x v="47"/>
    <s v="Massachusetts"/>
    <n v="2038"/>
    <x v="3"/>
    <s v="OFF-ST-10000344"/>
    <x v="1"/>
    <x v="4"/>
    <s v="Neat Ideas Personal Hanging Folder Files, Black"/>
    <n v="40.29"/>
    <n v="3"/>
    <n v="0"/>
    <n v="10.475399999999999"/>
    <s v="Chuck Magee"/>
    <s v="No"/>
    <s v="2019 / 08"/>
  </r>
  <r>
    <n v="2856"/>
    <x v="1413"/>
    <x v="800"/>
    <d v="2019-07-31T00:00:00"/>
    <x v="1"/>
    <x v="181"/>
    <x v="181"/>
    <x v="0"/>
    <s v="United States"/>
    <x v="298"/>
    <s v="South Dakota"/>
    <n v="57103"/>
    <x v="2"/>
    <s v="OFF-LA-10003663"/>
    <x v="1"/>
    <x v="2"/>
    <s v="Avery 498"/>
    <n v="20.23"/>
    <n v="7"/>
    <n v="0"/>
    <n v="9.5081000000000007"/>
    <s v="Kelly Williams"/>
    <s v="No"/>
    <s v="2019 / 07"/>
  </r>
  <r>
    <n v="2857"/>
    <x v="1414"/>
    <x v="370"/>
    <d v="2018-08-29T00:00:00"/>
    <x v="2"/>
    <x v="137"/>
    <x v="137"/>
    <x v="1"/>
    <s v="United States"/>
    <x v="70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s v="Anna Andreadi"/>
    <s v="No"/>
    <s v="2018 / 08"/>
  </r>
  <r>
    <n v="2858"/>
    <x v="1415"/>
    <x v="243"/>
    <d v="2018-08-17T00:00:00"/>
    <x v="0"/>
    <x v="666"/>
    <x v="666"/>
    <x v="0"/>
    <s v="United States"/>
    <x v="115"/>
    <s v="North Carolina"/>
    <n v="28314"/>
    <x v="0"/>
    <s v="FUR-CH-10000988"/>
    <x v="0"/>
    <x v="1"/>
    <s v="Hon Olson Stacker Stools"/>
    <n v="225.29600000000002"/>
    <n v="2"/>
    <n v="0.2"/>
    <n v="22.529599999999995"/>
    <s v="Cassandra Brandow"/>
    <s v="No"/>
    <s v="2018 / 08"/>
  </r>
  <r>
    <n v="2859"/>
    <x v="1416"/>
    <x v="240"/>
    <d v="2019-05-23T00:00:00"/>
    <x v="1"/>
    <x v="618"/>
    <x v="618"/>
    <x v="0"/>
    <s v="United States"/>
    <x v="118"/>
    <s v="Georgia"/>
    <n v="30318"/>
    <x v="0"/>
    <s v="TEC-AC-10003441"/>
    <x v="2"/>
    <x v="11"/>
    <s v="Kingston Digital DataTraveler 32GB USB 2.0"/>
    <n v="67.8"/>
    <n v="4"/>
    <n v="0"/>
    <n v="4.0679999999999978"/>
    <s v="Cassandra Brandow"/>
    <s v="No"/>
    <s v="2019 / 05"/>
  </r>
  <r>
    <n v="2860"/>
    <x v="1416"/>
    <x v="240"/>
    <d v="2019-05-23T00:00:00"/>
    <x v="1"/>
    <x v="618"/>
    <x v="618"/>
    <x v="0"/>
    <s v="United States"/>
    <x v="118"/>
    <s v="Georgia"/>
    <n v="30318"/>
    <x v="0"/>
    <s v="TEC-PH-10004389"/>
    <x v="2"/>
    <x v="7"/>
    <s v="Nokia Lumia 925"/>
    <n v="377.96999999999997"/>
    <n v="3"/>
    <n v="0"/>
    <n v="98.272200000000012"/>
    <s v="Cassandra Brandow"/>
    <s v="No"/>
    <s v="2019 / 05"/>
  </r>
  <r>
    <n v="2861"/>
    <x v="1416"/>
    <x v="240"/>
    <d v="2019-05-23T00:00:00"/>
    <x v="1"/>
    <x v="618"/>
    <x v="618"/>
    <x v="0"/>
    <s v="United States"/>
    <x v="118"/>
    <s v="Georgia"/>
    <n v="30318"/>
    <x v="0"/>
    <s v="FUR-BO-10004695"/>
    <x v="0"/>
    <x v="0"/>
    <s v="O'Sullivan 2-Door Barrister Bookcase in Odessa Pine"/>
    <n v="1628.82"/>
    <n v="9"/>
    <n v="0"/>
    <n v="374.62859999999989"/>
    <s v="Cassandra Brandow"/>
    <s v="No"/>
    <s v="2019 / 05"/>
  </r>
  <r>
    <n v="2862"/>
    <x v="1416"/>
    <x v="240"/>
    <d v="2019-05-23T00:00:00"/>
    <x v="1"/>
    <x v="618"/>
    <x v="618"/>
    <x v="0"/>
    <s v="United States"/>
    <x v="118"/>
    <s v="Georgia"/>
    <n v="30318"/>
    <x v="0"/>
    <s v="OFF-PA-10000100"/>
    <x v="1"/>
    <x v="10"/>
    <s v="Xerox 1945"/>
    <n v="286.93"/>
    <n v="7"/>
    <n v="0"/>
    <n v="140.59569999999999"/>
    <s v="Cassandra Brandow"/>
    <s v="No"/>
    <s v="2019 / 05"/>
  </r>
  <r>
    <n v="2863"/>
    <x v="1417"/>
    <x v="801"/>
    <d v="2019-08-17T00:00:00"/>
    <x v="1"/>
    <x v="302"/>
    <x v="302"/>
    <x v="0"/>
    <s v="United States"/>
    <x v="333"/>
    <s v="Florida"/>
    <n v="32839"/>
    <x v="0"/>
    <s v="OFF-PA-10000223"/>
    <x v="1"/>
    <x v="10"/>
    <s v="Xerox 2000"/>
    <n v="20.736000000000004"/>
    <n v="4"/>
    <n v="0.2"/>
    <n v="7.2576000000000001"/>
    <s v="Cassandra Brandow"/>
    <s v="No"/>
    <s v="2019 / 08"/>
  </r>
  <r>
    <n v="2864"/>
    <x v="1418"/>
    <x v="802"/>
    <d v="2019-08-13T00:00:00"/>
    <x v="3"/>
    <x v="271"/>
    <x v="271"/>
    <x v="0"/>
    <s v="United States"/>
    <x v="8"/>
    <s v="California"/>
    <n v="94122"/>
    <x v="1"/>
    <s v="OFF-ST-10001325"/>
    <x v="1"/>
    <x v="4"/>
    <s v="Sterilite Officeware Hinged File Box"/>
    <n v="31.44"/>
    <n v="3"/>
    <n v="0"/>
    <n v="8.4888000000000012"/>
    <s v="Anna Andreadi"/>
    <s v="Yes"/>
    <s v="2019 / 08"/>
  </r>
  <r>
    <n v="2865"/>
    <x v="1418"/>
    <x v="802"/>
    <d v="2019-08-13T00:00:00"/>
    <x v="3"/>
    <x v="271"/>
    <x v="271"/>
    <x v="0"/>
    <s v="United States"/>
    <x v="8"/>
    <s v="California"/>
    <n v="94122"/>
    <x v="1"/>
    <s v="OFF-AP-10004249"/>
    <x v="1"/>
    <x v="9"/>
    <s v="Staple holder"/>
    <n v="83.79"/>
    <n v="7"/>
    <n v="0"/>
    <n v="22.623299999999997"/>
    <s v="Anna Andreadi"/>
    <s v="Yes"/>
    <s v="2019 / 08"/>
  </r>
  <r>
    <n v="2866"/>
    <x v="1418"/>
    <x v="802"/>
    <d v="2019-08-13T00:00:00"/>
    <x v="3"/>
    <x v="271"/>
    <x v="271"/>
    <x v="0"/>
    <s v="United States"/>
    <x v="8"/>
    <s v="California"/>
    <n v="94122"/>
    <x v="1"/>
    <s v="OFF-AR-10000588"/>
    <x v="1"/>
    <x v="6"/>
    <s v="Newell 345"/>
    <n v="59.519999999999996"/>
    <n v="3"/>
    <n v="0"/>
    <n v="15.475200000000001"/>
    <s v="Anna Andreadi"/>
    <s v="Yes"/>
    <s v="2019 / 08"/>
  </r>
  <r>
    <n v="2867"/>
    <x v="1418"/>
    <x v="802"/>
    <d v="2019-08-13T00:00:00"/>
    <x v="3"/>
    <x v="271"/>
    <x v="271"/>
    <x v="0"/>
    <s v="United States"/>
    <x v="8"/>
    <s v="California"/>
    <n v="94122"/>
    <x v="1"/>
    <s v="OFF-SU-10000946"/>
    <x v="1"/>
    <x v="14"/>
    <s v="Staple remover"/>
    <n v="31.92"/>
    <n v="4"/>
    <n v="0"/>
    <n v="9.2567999999999984"/>
    <s v="Anna Andreadi"/>
    <s v="Yes"/>
    <s v="2019 / 08"/>
  </r>
  <r>
    <n v="2868"/>
    <x v="1419"/>
    <x v="338"/>
    <d v="2018-11-12T00:00:00"/>
    <x v="0"/>
    <x v="314"/>
    <x v="314"/>
    <x v="0"/>
    <s v="United States"/>
    <x v="167"/>
    <s v="Ohio"/>
    <n v="43615"/>
    <x v="3"/>
    <s v="OFF-SU-10001225"/>
    <x v="1"/>
    <x v="14"/>
    <s v="Staple remover"/>
    <n v="14.720000000000002"/>
    <n v="5"/>
    <n v="0.2"/>
    <n v="-3.3120000000000012"/>
    <s v="Chuck Magee"/>
    <s v="No"/>
    <s v="2018 / 11"/>
  </r>
  <r>
    <n v="2869"/>
    <x v="1419"/>
    <x v="338"/>
    <d v="2018-11-12T00:00:00"/>
    <x v="0"/>
    <x v="314"/>
    <x v="314"/>
    <x v="0"/>
    <s v="United States"/>
    <x v="167"/>
    <s v="Ohio"/>
    <n v="43615"/>
    <x v="3"/>
    <s v="OFF-ST-10001558"/>
    <x v="1"/>
    <x v="4"/>
    <s v="Acco Perma 4000 Stacking Storage Drawers"/>
    <n v="38.975999999999999"/>
    <n v="3"/>
    <n v="0.2"/>
    <n v="-2.4359999999999999"/>
    <s v="Chuck Magee"/>
    <s v="No"/>
    <s v="2018 / 11"/>
  </r>
  <r>
    <n v="2870"/>
    <x v="1420"/>
    <x v="492"/>
    <d v="2019-06-19T00:00:00"/>
    <x v="1"/>
    <x v="62"/>
    <x v="62"/>
    <x v="0"/>
    <s v="United States"/>
    <x v="84"/>
    <s v="Florida"/>
    <n v="33710"/>
    <x v="0"/>
    <s v="FUR-FU-10001546"/>
    <x v="0"/>
    <x v="5"/>
    <s v="Dana Swing-Arm Lamps"/>
    <n v="17.088000000000001"/>
    <n v="2"/>
    <n v="0.2"/>
    <n v="1.0679999999999996"/>
    <s v="Cassandra Brandow"/>
    <s v="No"/>
    <s v="2019 / 06"/>
  </r>
  <r>
    <n v="2871"/>
    <x v="1421"/>
    <x v="579"/>
    <d v="2016-03-26T00:00:00"/>
    <x v="1"/>
    <x v="667"/>
    <x v="667"/>
    <x v="1"/>
    <s v="United States"/>
    <x v="93"/>
    <s v="Arizona"/>
    <n v="85705"/>
    <x v="1"/>
    <s v="OFF-PA-10002581"/>
    <x v="1"/>
    <x v="10"/>
    <s v="Xerox 1951"/>
    <n v="74.352000000000004"/>
    <n v="3"/>
    <n v="0.2"/>
    <n v="23.234999999999992"/>
    <s v="Anna Andreadi"/>
    <s v="No"/>
    <s v="2016 / 03"/>
  </r>
  <r>
    <n v="2872"/>
    <x v="1421"/>
    <x v="579"/>
    <d v="2016-03-26T00:00:00"/>
    <x v="1"/>
    <x v="667"/>
    <x v="667"/>
    <x v="1"/>
    <s v="United States"/>
    <x v="93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s v="Anna Andreadi"/>
    <s v="No"/>
    <s v="2016 / 03"/>
  </r>
  <r>
    <n v="2873"/>
    <x v="1422"/>
    <x v="140"/>
    <d v="2019-06-20T00:00:00"/>
    <x v="1"/>
    <x v="561"/>
    <x v="561"/>
    <x v="0"/>
    <s v="United States"/>
    <x v="1"/>
    <s v="California"/>
    <n v="90036"/>
    <x v="1"/>
    <s v="OFF-AR-10002399"/>
    <x v="1"/>
    <x v="6"/>
    <s v="Dixon Prang Watercolor Pencils, 10-Color Set with Brush"/>
    <n v="4.26"/>
    <n v="1"/>
    <n v="0"/>
    <n v="1.7465999999999999"/>
    <s v="Anna Andreadi"/>
    <s v="No"/>
    <s v="2019 / 06"/>
  </r>
  <r>
    <n v="2874"/>
    <x v="1423"/>
    <x v="673"/>
    <d v="2019-11-22T00:00:00"/>
    <x v="1"/>
    <x v="349"/>
    <x v="349"/>
    <x v="0"/>
    <s v="United States"/>
    <x v="70"/>
    <s v="California"/>
    <n v="92105"/>
    <x v="1"/>
    <s v="OFF-ST-10001963"/>
    <x v="1"/>
    <x v="4"/>
    <s v="Tennsco Regal Shelving Units"/>
    <n v="811.28"/>
    <n v="8"/>
    <n v="0"/>
    <n v="24.338399999999979"/>
    <s v="Anna Andreadi"/>
    <s v="No"/>
    <s v="2019 / 11"/>
  </r>
  <r>
    <n v="2875"/>
    <x v="1424"/>
    <x v="614"/>
    <d v="2019-12-31T00:00:00"/>
    <x v="2"/>
    <x v="266"/>
    <x v="266"/>
    <x v="0"/>
    <s v="United States"/>
    <x v="20"/>
    <s v="New York"/>
    <n v="10035"/>
    <x v="3"/>
    <s v="OFF-FA-10002988"/>
    <x v="1"/>
    <x v="13"/>
    <s v="Ideal Clamps"/>
    <n v="6.0299999999999994"/>
    <n v="3"/>
    <n v="0"/>
    <n v="2.9546999999999999"/>
    <s v="Chuck Magee"/>
    <s v="No"/>
    <s v="2019 / 12"/>
  </r>
  <r>
    <n v="2876"/>
    <x v="1425"/>
    <x v="803"/>
    <d v="2018-01-23T00:00:00"/>
    <x v="0"/>
    <x v="143"/>
    <x v="143"/>
    <x v="0"/>
    <s v="United States"/>
    <x v="70"/>
    <s v="California"/>
    <n v="92037"/>
    <x v="1"/>
    <s v="FUR-CH-10004289"/>
    <x v="0"/>
    <x v="1"/>
    <s v="Global Super Steno Chair"/>
    <n v="153.56800000000001"/>
    <n v="2"/>
    <n v="0.2"/>
    <n v="-5.758800000000015"/>
    <s v="Anna Andreadi"/>
    <s v="No"/>
    <s v="2018 / 01"/>
  </r>
  <r>
    <n v="2877"/>
    <x v="1425"/>
    <x v="803"/>
    <d v="2018-01-23T00:00:00"/>
    <x v="0"/>
    <x v="143"/>
    <x v="143"/>
    <x v="0"/>
    <s v="United States"/>
    <x v="70"/>
    <s v="California"/>
    <n v="92037"/>
    <x v="1"/>
    <s v="FUR-CH-10000785"/>
    <x v="0"/>
    <x v="1"/>
    <s v="Global Ergonomic Managers Chair"/>
    <n v="1013.4879999999999"/>
    <n v="7"/>
    <n v="0.2"/>
    <n v="76.011600000000016"/>
    <s v="Anna Andreadi"/>
    <s v="No"/>
    <s v="2018 / 01"/>
  </r>
  <r>
    <n v="2878"/>
    <x v="1426"/>
    <x v="804"/>
    <d v="2018-01-19T00:00:00"/>
    <x v="1"/>
    <x v="656"/>
    <x v="656"/>
    <x v="2"/>
    <s v="United States"/>
    <x v="58"/>
    <s v="New Jersey"/>
    <n v="7090"/>
    <x v="3"/>
    <s v="OFF-EN-10003040"/>
    <x v="1"/>
    <x v="12"/>
    <s v="Quality Park Security Envelopes"/>
    <n v="52.34"/>
    <n v="2"/>
    <n v="0"/>
    <n v="24.599800000000002"/>
    <s v="Chuck Magee"/>
    <s v="No"/>
    <s v="2018 / 01"/>
  </r>
  <r>
    <n v="2879"/>
    <x v="1426"/>
    <x v="804"/>
    <d v="2018-01-19T00:00:00"/>
    <x v="1"/>
    <x v="656"/>
    <x v="656"/>
    <x v="2"/>
    <s v="United States"/>
    <x v="58"/>
    <s v="New Jersey"/>
    <n v="7090"/>
    <x v="3"/>
    <s v="OFF-AR-10001573"/>
    <x v="1"/>
    <x v="6"/>
    <s v="American Pencil"/>
    <n v="4.66"/>
    <n v="2"/>
    <n v="0"/>
    <n v="1.3513999999999995"/>
    <s v="Chuck Magee"/>
    <s v="No"/>
    <s v="2018 / 01"/>
  </r>
  <r>
    <n v="2880"/>
    <x v="1426"/>
    <x v="804"/>
    <d v="2018-01-19T00:00:00"/>
    <x v="1"/>
    <x v="656"/>
    <x v="656"/>
    <x v="2"/>
    <s v="United States"/>
    <x v="58"/>
    <s v="New Jersey"/>
    <n v="7090"/>
    <x v="3"/>
    <s v="TEC-AC-10000844"/>
    <x v="2"/>
    <x v="11"/>
    <s v="Logitech Gaming G510s - Keyboard"/>
    <n v="254.96999999999997"/>
    <n v="3"/>
    <n v="0"/>
    <n v="91.789199999999994"/>
    <s v="Chuck Magee"/>
    <s v="No"/>
    <s v="2018 / 01"/>
  </r>
  <r>
    <n v="2881"/>
    <x v="1427"/>
    <x v="251"/>
    <d v="2018-09-23T00:00:00"/>
    <x v="0"/>
    <x v="174"/>
    <x v="174"/>
    <x v="2"/>
    <s v="United States"/>
    <x v="334"/>
    <s v="New Jersey"/>
    <n v="7050"/>
    <x v="3"/>
    <s v="OFF-BI-10000756"/>
    <x v="1"/>
    <x v="8"/>
    <s v="Storex DuraTech Recycled Plastic Frosted Binders"/>
    <n v="25.44"/>
    <n v="6"/>
    <n v="0"/>
    <n v="12.72"/>
    <s v="Chuck Magee"/>
    <s v="No"/>
    <s v="2018 / 09"/>
  </r>
  <r>
    <n v="2882"/>
    <x v="1427"/>
    <x v="251"/>
    <d v="2018-09-23T00:00:00"/>
    <x v="0"/>
    <x v="174"/>
    <x v="174"/>
    <x v="2"/>
    <s v="United States"/>
    <x v="334"/>
    <s v="New Jersey"/>
    <n v="7050"/>
    <x v="3"/>
    <s v="OFF-SU-10000381"/>
    <x v="1"/>
    <x v="14"/>
    <s v="Acme Forged Steel Scissors with Black Enamel Handles"/>
    <n v="27.93"/>
    <n v="3"/>
    <n v="0"/>
    <n v="8.0996999999999986"/>
    <s v="Chuck Magee"/>
    <s v="No"/>
    <s v="2018 / 09"/>
  </r>
  <r>
    <n v="2883"/>
    <x v="1428"/>
    <x v="805"/>
    <d v="2016-02-25T00:00:00"/>
    <x v="1"/>
    <x v="612"/>
    <x v="612"/>
    <x v="0"/>
    <s v="United States"/>
    <x v="318"/>
    <s v="Illinois"/>
    <n v="60098"/>
    <x v="2"/>
    <s v="OFF-BI-10004094"/>
    <x v="1"/>
    <x v="8"/>
    <s v="GBC Standard Plastic Binding Systems Combs"/>
    <n v="8.8499999999999979"/>
    <n v="5"/>
    <n v="0.8"/>
    <n v="-13.717499999999998"/>
    <s v="Kelly Williams"/>
    <s v="No"/>
    <s v="2016 / 02"/>
  </r>
  <r>
    <n v="2884"/>
    <x v="1429"/>
    <x v="583"/>
    <d v="2018-11-16T00:00:00"/>
    <x v="0"/>
    <x v="318"/>
    <x v="318"/>
    <x v="0"/>
    <s v="United States"/>
    <x v="8"/>
    <s v="California"/>
    <n v="94110"/>
    <x v="1"/>
    <s v="FUR-FU-10001852"/>
    <x v="0"/>
    <x v="5"/>
    <s v="Eldon Regeneration Recycled Desk Accessories, Smoke"/>
    <n v="6.96"/>
    <n v="4"/>
    <n v="0"/>
    <n v="2.2271999999999998"/>
    <s v="Anna Andreadi"/>
    <s v="No"/>
    <s v="2018 / 11"/>
  </r>
  <r>
    <n v="2885"/>
    <x v="1430"/>
    <x v="806"/>
    <d v="2018-02-03T00:00:00"/>
    <x v="1"/>
    <x v="223"/>
    <x v="223"/>
    <x v="0"/>
    <s v="United States"/>
    <x v="8"/>
    <s v="California"/>
    <n v="94122"/>
    <x v="1"/>
    <s v="OFF-BI-10000014"/>
    <x v="1"/>
    <x v="8"/>
    <s v="Heavy-Duty E-Z-D Binders"/>
    <n v="17.456"/>
    <n v="2"/>
    <n v="0.2"/>
    <n v="5.8914"/>
    <s v="Anna Andreadi"/>
    <s v="No"/>
    <s v="2018 / 01"/>
  </r>
  <r>
    <n v="2886"/>
    <x v="1431"/>
    <x v="807"/>
    <d v="2018-10-22T00:00:00"/>
    <x v="1"/>
    <x v="212"/>
    <x v="212"/>
    <x v="0"/>
    <s v="United States"/>
    <x v="228"/>
    <s v="Arizona"/>
    <n v="85281"/>
    <x v="1"/>
    <s v="FUR-CH-10003396"/>
    <x v="0"/>
    <x v="1"/>
    <s v="Global Deluxe Steno Chair"/>
    <n v="307.92"/>
    <n v="5"/>
    <n v="0.2"/>
    <n v="-34.64100000000002"/>
    <s v="Anna Andreadi"/>
    <s v="No"/>
    <s v="2018 / 10"/>
  </r>
  <r>
    <n v="2887"/>
    <x v="1432"/>
    <x v="404"/>
    <d v="2019-12-19T00:00:00"/>
    <x v="2"/>
    <x v="212"/>
    <x v="212"/>
    <x v="0"/>
    <s v="United States"/>
    <x v="1"/>
    <s v="California"/>
    <n v="90008"/>
    <x v="1"/>
    <s v="OFF-AR-10003811"/>
    <x v="1"/>
    <x v="6"/>
    <s v="Newell 327"/>
    <n v="6.63"/>
    <n v="3"/>
    <n v="0"/>
    <n v="1.7901"/>
    <s v="Anna Andreadi"/>
    <s v="No"/>
    <s v="2019 / 12"/>
  </r>
  <r>
    <n v="2888"/>
    <x v="1432"/>
    <x v="404"/>
    <d v="2019-12-19T00:00:00"/>
    <x v="2"/>
    <x v="212"/>
    <x v="212"/>
    <x v="0"/>
    <s v="United States"/>
    <x v="1"/>
    <s v="California"/>
    <n v="90008"/>
    <x v="1"/>
    <s v="OFF-PA-10003172"/>
    <x v="1"/>
    <x v="10"/>
    <s v="Xerox 1996"/>
    <n v="12.96"/>
    <n v="2"/>
    <n v="0"/>
    <n v="6.2208000000000006"/>
    <s v="Anna Andreadi"/>
    <s v="No"/>
    <s v="2019 / 12"/>
  </r>
  <r>
    <n v="2889"/>
    <x v="1432"/>
    <x v="404"/>
    <d v="2019-12-19T00:00:00"/>
    <x v="2"/>
    <x v="212"/>
    <x v="212"/>
    <x v="0"/>
    <s v="United States"/>
    <x v="1"/>
    <s v="California"/>
    <n v="90008"/>
    <x v="1"/>
    <s v="OFF-PA-10000289"/>
    <x v="1"/>
    <x v="10"/>
    <s v="Xerox 213"/>
    <n v="32.400000000000006"/>
    <n v="5"/>
    <n v="0"/>
    <n v="15.552000000000001"/>
    <s v="Anna Andreadi"/>
    <s v="No"/>
    <s v="2019 / 12"/>
  </r>
  <r>
    <n v="2890"/>
    <x v="1433"/>
    <x v="808"/>
    <d v="2019-11-06T00:00:00"/>
    <x v="1"/>
    <x v="175"/>
    <x v="175"/>
    <x v="1"/>
    <s v="United States"/>
    <x v="4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s v="Anna Andreadi"/>
    <s v="No"/>
    <s v="2019 / 11"/>
  </r>
  <r>
    <n v="2891"/>
    <x v="1434"/>
    <x v="333"/>
    <d v="2016-05-01T00:00:00"/>
    <x v="0"/>
    <x v="668"/>
    <x v="668"/>
    <x v="0"/>
    <s v="United States"/>
    <x v="335"/>
    <s v="Louisiana"/>
    <n v="70601"/>
    <x v="0"/>
    <s v="FUR-CH-10002304"/>
    <x v="0"/>
    <x v="1"/>
    <s v="Global Stack Chair without Arms, Black"/>
    <n v="51.96"/>
    <n v="2"/>
    <n v="0"/>
    <n v="12.990000000000002"/>
    <s v="Cassandra Brandow"/>
    <s v="No"/>
    <s v="2016 / 04"/>
  </r>
  <r>
    <n v="2892"/>
    <x v="1434"/>
    <x v="333"/>
    <d v="2016-05-01T00:00:00"/>
    <x v="0"/>
    <x v="668"/>
    <x v="668"/>
    <x v="0"/>
    <s v="United States"/>
    <x v="335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s v="Cassandra Brandow"/>
    <s v="No"/>
    <s v="2016 / 04"/>
  </r>
  <r>
    <n v="2893"/>
    <x v="1435"/>
    <x v="436"/>
    <d v="2019-10-29T00:00:00"/>
    <x v="1"/>
    <x v="36"/>
    <x v="36"/>
    <x v="1"/>
    <s v="United States"/>
    <x v="30"/>
    <s v="New York"/>
    <n v="14609"/>
    <x v="3"/>
    <s v="OFF-PA-10003739"/>
    <x v="1"/>
    <x v="10"/>
    <s v="Xerox 1969"/>
    <n v="11.56"/>
    <n v="2"/>
    <n v="0"/>
    <n v="5.6644000000000005"/>
    <s v="Chuck Magee"/>
    <s v="No"/>
    <s v="2019 / 10"/>
  </r>
  <r>
    <n v="2894"/>
    <x v="1435"/>
    <x v="436"/>
    <d v="2019-10-29T00:00:00"/>
    <x v="1"/>
    <x v="36"/>
    <x v="36"/>
    <x v="1"/>
    <s v="United States"/>
    <x v="30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s v="Chuck Magee"/>
    <s v="No"/>
    <s v="2019 / 10"/>
  </r>
  <r>
    <n v="2895"/>
    <x v="1435"/>
    <x v="436"/>
    <d v="2019-10-29T00:00:00"/>
    <x v="1"/>
    <x v="36"/>
    <x v="36"/>
    <x v="1"/>
    <s v="United States"/>
    <x v="30"/>
    <s v="New York"/>
    <n v="14609"/>
    <x v="3"/>
    <s v="FUR-FU-10000771"/>
    <x v="0"/>
    <x v="5"/>
    <s v="Eldon 200 Class Desk Accessories, Smoke"/>
    <n v="69.08"/>
    <n v="11"/>
    <n v="0"/>
    <n v="29.013600000000004"/>
    <s v="Chuck Magee"/>
    <s v="No"/>
    <s v="2019 / 10"/>
  </r>
  <r>
    <n v="2896"/>
    <x v="1435"/>
    <x v="436"/>
    <d v="2019-10-29T00:00:00"/>
    <x v="1"/>
    <x v="36"/>
    <x v="36"/>
    <x v="1"/>
    <s v="United States"/>
    <x v="30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s v="No"/>
    <s v="2019 / 10"/>
  </r>
  <r>
    <n v="2897"/>
    <x v="1436"/>
    <x v="809"/>
    <d v="2016-04-03T00:00:00"/>
    <x v="1"/>
    <x v="27"/>
    <x v="27"/>
    <x v="0"/>
    <s v="United States"/>
    <x v="85"/>
    <s v="New York"/>
    <n v="11561"/>
    <x v="3"/>
    <s v="OFF-AR-10001915"/>
    <x v="1"/>
    <x v="6"/>
    <s v="Peel-Off China Markers"/>
    <n v="49.65"/>
    <n v="5"/>
    <n v="0"/>
    <n v="20.853000000000002"/>
    <s v="Chuck Magee"/>
    <s v="No"/>
    <s v="2016 / 03"/>
  </r>
  <r>
    <n v="2898"/>
    <x v="1437"/>
    <x v="810"/>
    <d v="2018-01-09T00:00:00"/>
    <x v="1"/>
    <x v="424"/>
    <x v="424"/>
    <x v="1"/>
    <s v="United States"/>
    <x v="35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s v="Cassandra Brandow"/>
    <s v="No"/>
    <s v="2018 / 01"/>
  </r>
  <r>
    <n v="2899"/>
    <x v="1438"/>
    <x v="33"/>
    <d v="2017-04-30T00:00:00"/>
    <x v="1"/>
    <x v="617"/>
    <x v="617"/>
    <x v="0"/>
    <s v="United States"/>
    <x v="12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s v="No"/>
    <s v="2017 / 04"/>
  </r>
  <r>
    <n v="2900"/>
    <x v="1439"/>
    <x v="811"/>
    <d v="2017-09-17T00:00:00"/>
    <x v="1"/>
    <x v="38"/>
    <x v="38"/>
    <x v="0"/>
    <s v="United States"/>
    <x v="20"/>
    <s v="New York"/>
    <n v="10035"/>
    <x v="3"/>
    <s v="TEC-CO-10000971"/>
    <x v="2"/>
    <x v="16"/>
    <s v="Hewlett Packard 310 Color Digital Copier"/>
    <n v="479.98400000000004"/>
    <n v="2"/>
    <n v="0.2"/>
    <n v="59.997999999999962"/>
    <s v="Chuck Magee"/>
    <s v="No"/>
    <s v="2017 / 09"/>
  </r>
  <r>
    <n v="2901"/>
    <x v="1439"/>
    <x v="811"/>
    <d v="2017-09-17T00:00:00"/>
    <x v="1"/>
    <x v="38"/>
    <x v="38"/>
    <x v="0"/>
    <s v="United States"/>
    <x v="20"/>
    <s v="New York"/>
    <n v="10035"/>
    <x v="3"/>
    <s v="OFF-LA-10001317"/>
    <x v="1"/>
    <x v="2"/>
    <s v="Avery 520"/>
    <n v="12.6"/>
    <n v="4"/>
    <n v="0"/>
    <n v="6.048"/>
    <s v="Chuck Magee"/>
    <s v="No"/>
    <s v="2017 / 09"/>
  </r>
  <r>
    <n v="2902"/>
    <x v="1440"/>
    <x v="220"/>
    <d v="2019-09-15T00:00:00"/>
    <x v="1"/>
    <x v="626"/>
    <x v="626"/>
    <x v="2"/>
    <s v="United States"/>
    <x v="38"/>
    <s v="Georgia"/>
    <n v="31907"/>
    <x v="0"/>
    <s v="OFF-PA-10003656"/>
    <x v="1"/>
    <x v="10"/>
    <s v="Xerox 1935"/>
    <n v="184.66"/>
    <n v="7"/>
    <n v="0"/>
    <n v="84.943599999999989"/>
    <s v="Cassandra Brandow"/>
    <s v="No"/>
    <s v="2019 / 09"/>
  </r>
  <r>
    <n v="2903"/>
    <x v="1441"/>
    <x v="1"/>
    <d v="2018-06-17T00:00:00"/>
    <x v="1"/>
    <x v="257"/>
    <x v="257"/>
    <x v="0"/>
    <s v="United States"/>
    <x v="22"/>
    <s v="Illinois"/>
    <n v="60610"/>
    <x v="2"/>
    <s v="OFF-PA-10002160"/>
    <x v="1"/>
    <x v="10"/>
    <s v="Xerox 1978"/>
    <n v="23.120000000000005"/>
    <n v="5"/>
    <n v="0.2"/>
    <n v="8.3810000000000002"/>
    <s v="Kelly Williams"/>
    <s v="No"/>
    <s v="2018 / 06"/>
  </r>
  <r>
    <n v="2904"/>
    <x v="1442"/>
    <x v="812"/>
    <d v="2018-07-01T00:00:00"/>
    <x v="1"/>
    <x v="542"/>
    <x v="542"/>
    <x v="1"/>
    <s v="United States"/>
    <x v="336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s v="Kelly Williams"/>
    <s v="No"/>
    <s v="2018 / 06"/>
  </r>
  <r>
    <n v="2905"/>
    <x v="1442"/>
    <x v="812"/>
    <d v="2018-07-01T00:00:00"/>
    <x v="1"/>
    <x v="542"/>
    <x v="542"/>
    <x v="1"/>
    <s v="United States"/>
    <x v="336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s v="Kelly Williams"/>
    <s v="No"/>
    <s v="2018 / 06"/>
  </r>
  <r>
    <n v="2906"/>
    <x v="1443"/>
    <x v="467"/>
    <d v="2016-09-30T00:00:00"/>
    <x v="1"/>
    <x v="37"/>
    <x v="37"/>
    <x v="2"/>
    <s v="United States"/>
    <x v="4"/>
    <s v="Washington"/>
    <n v="98115"/>
    <x v="1"/>
    <s v="OFF-ST-10002615"/>
    <x v="1"/>
    <x v="4"/>
    <s v="Dual Level, Single-Width Filing Carts"/>
    <n v="310.12"/>
    <n v="2"/>
    <n v="0"/>
    <n v="80.631200000000007"/>
    <s v="Anna Andreadi"/>
    <s v="No"/>
    <s v="2016 / 09"/>
  </r>
  <r>
    <n v="2907"/>
    <x v="1444"/>
    <x v="132"/>
    <d v="2019-11-09T00:00:00"/>
    <x v="1"/>
    <x v="351"/>
    <x v="351"/>
    <x v="0"/>
    <s v="United States"/>
    <x v="16"/>
    <s v="Minnesota"/>
    <n v="55122"/>
    <x v="2"/>
    <s v="OFF-PA-10000327"/>
    <x v="1"/>
    <x v="10"/>
    <s v="Xerox 1971"/>
    <n v="8.56"/>
    <n v="2"/>
    <n v="0"/>
    <n v="3.8519999999999994"/>
    <s v="Kelly Williams"/>
    <s v="No"/>
    <s v="2019 / 11"/>
  </r>
  <r>
    <n v="2908"/>
    <x v="1444"/>
    <x v="132"/>
    <d v="2019-11-09T00:00:00"/>
    <x v="1"/>
    <x v="351"/>
    <x v="351"/>
    <x v="0"/>
    <s v="United States"/>
    <x v="16"/>
    <s v="Minnesota"/>
    <n v="55122"/>
    <x v="2"/>
    <s v="OFF-ST-10001325"/>
    <x v="1"/>
    <x v="4"/>
    <s v="Sterilite Officeware Hinged File Box"/>
    <n v="52.400000000000006"/>
    <n v="5"/>
    <n v="0"/>
    <n v="14.148"/>
    <s v="Kelly Williams"/>
    <s v="No"/>
    <s v="2019 / 11"/>
  </r>
  <r>
    <n v="2909"/>
    <x v="1444"/>
    <x v="132"/>
    <d v="2019-11-09T00:00:00"/>
    <x v="1"/>
    <x v="351"/>
    <x v="351"/>
    <x v="0"/>
    <s v="United States"/>
    <x v="16"/>
    <s v="Minnesota"/>
    <n v="55122"/>
    <x v="2"/>
    <s v="OFF-LA-10001771"/>
    <x v="1"/>
    <x v="2"/>
    <s v="Avery 513"/>
    <n v="14.940000000000001"/>
    <n v="3"/>
    <n v="0"/>
    <n v="6.8723999999999998"/>
    <s v="Kelly Williams"/>
    <s v="No"/>
    <s v="2019 / 11"/>
  </r>
  <r>
    <n v="2910"/>
    <x v="1445"/>
    <x v="600"/>
    <d v="2019-02-23T00:00:00"/>
    <x v="1"/>
    <x v="250"/>
    <x v="250"/>
    <x v="0"/>
    <s v="United States"/>
    <x v="4"/>
    <s v="Washington"/>
    <n v="98103"/>
    <x v="1"/>
    <s v="OFF-FA-10004968"/>
    <x v="1"/>
    <x v="13"/>
    <s v="Rubber Band Ball"/>
    <n v="11.22"/>
    <n v="3"/>
    <n v="0"/>
    <n v="0.2244000000000006"/>
    <s v="Anna Andreadi"/>
    <s v="No"/>
    <s v="2019 / 02"/>
  </r>
  <r>
    <n v="2911"/>
    <x v="1446"/>
    <x v="599"/>
    <d v="2017-11-09T00:00:00"/>
    <x v="1"/>
    <x v="104"/>
    <x v="104"/>
    <x v="0"/>
    <s v="United States"/>
    <x v="197"/>
    <s v="Florida"/>
    <n v="33065"/>
    <x v="0"/>
    <s v="OFF-AP-10000576"/>
    <x v="1"/>
    <x v="9"/>
    <s v="Belkin 325VA UPS Surge Protector, 6'"/>
    <n v="387.13600000000002"/>
    <n v="4"/>
    <n v="0.2"/>
    <n v="24.196000000000012"/>
    <s v="Cassandra Brandow"/>
    <s v="No"/>
    <s v="2017 / 11"/>
  </r>
  <r>
    <n v="2912"/>
    <x v="1447"/>
    <x v="737"/>
    <d v="2016-06-21T00:00:00"/>
    <x v="1"/>
    <x v="237"/>
    <x v="237"/>
    <x v="0"/>
    <s v="United States"/>
    <x v="337"/>
    <s v="New York"/>
    <n v="11550"/>
    <x v="3"/>
    <s v="OFF-EN-10003286"/>
    <x v="1"/>
    <x v="12"/>
    <s v="Staple envelope"/>
    <n v="41.4"/>
    <n v="5"/>
    <n v="0"/>
    <n v="19.457999999999998"/>
    <s v="Chuck Magee"/>
    <s v="No"/>
    <s v="2016 / 06"/>
  </r>
  <r>
    <n v="2913"/>
    <x v="1447"/>
    <x v="737"/>
    <d v="2016-06-21T00:00:00"/>
    <x v="1"/>
    <x v="237"/>
    <x v="237"/>
    <x v="0"/>
    <s v="United States"/>
    <x v="337"/>
    <s v="New York"/>
    <n v="11550"/>
    <x v="3"/>
    <s v="OFF-AR-10003772"/>
    <x v="1"/>
    <x v="6"/>
    <s v="Boston 16750 Black Compact Battery Pencil Sharpener"/>
    <n v="35"/>
    <n v="4"/>
    <n v="0"/>
    <n v="10.499999999999996"/>
    <s v="Chuck Magee"/>
    <s v="No"/>
    <s v="2016 / 06"/>
  </r>
  <r>
    <n v="2914"/>
    <x v="1447"/>
    <x v="737"/>
    <d v="2016-06-21T00:00:00"/>
    <x v="1"/>
    <x v="237"/>
    <x v="237"/>
    <x v="0"/>
    <s v="United States"/>
    <x v="337"/>
    <s v="New York"/>
    <n v="11550"/>
    <x v="3"/>
    <s v="OFF-BI-10002852"/>
    <x v="1"/>
    <x v="8"/>
    <s v="Ibico Standard Transparent Covers"/>
    <n v="39.552000000000007"/>
    <n v="3"/>
    <n v="0.2"/>
    <n v="14.337599999999998"/>
    <s v="Chuck Magee"/>
    <s v="No"/>
    <s v="2016 / 06"/>
  </r>
  <r>
    <n v="2915"/>
    <x v="1448"/>
    <x v="88"/>
    <d v="2017-10-17T00:00:00"/>
    <x v="0"/>
    <x v="351"/>
    <x v="351"/>
    <x v="0"/>
    <s v="United States"/>
    <x v="338"/>
    <s v="Indiana"/>
    <n v="46060"/>
    <x v="2"/>
    <s v="TEC-PH-10002890"/>
    <x v="2"/>
    <x v="7"/>
    <s v="AT&amp;T 17929 Lendline Telephone"/>
    <n v="135.72"/>
    <n v="3"/>
    <n v="0"/>
    <n v="35.287199999999999"/>
    <s v="Kelly Williams"/>
    <s v="No"/>
    <s v="2017 / 10"/>
  </r>
  <r>
    <n v="2916"/>
    <x v="1448"/>
    <x v="88"/>
    <d v="2017-10-17T00:00:00"/>
    <x v="0"/>
    <x v="351"/>
    <x v="351"/>
    <x v="0"/>
    <s v="United States"/>
    <x v="338"/>
    <s v="Indiana"/>
    <n v="46060"/>
    <x v="2"/>
    <s v="OFF-BI-10001308"/>
    <x v="1"/>
    <x v="8"/>
    <s v="GBC Standard Plastic Binding Systems' Combs"/>
    <n v="12.56"/>
    <n v="2"/>
    <n v="0"/>
    <n v="5.6519999999999992"/>
    <s v="Kelly Williams"/>
    <s v="No"/>
    <s v="2017 / 10"/>
  </r>
  <r>
    <n v="2917"/>
    <x v="1448"/>
    <x v="88"/>
    <d v="2017-10-17T00:00:00"/>
    <x v="0"/>
    <x v="351"/>
    <x v="351"/>
    <x v="0"/>
    <s v="United States"/>
    <x v="338"/>
    <s v="Indiana"/>
    <n v="46060"/>
    <x v="2"/>
    <s v="TEC-PH-10001750"/>
    <x v="2"/>
    <x v="7"/>
    <s v="Samsung Rugby III"/>
    <n v="263.95999999999998"/>
    <n v="4"/>
    <n v="0"/>
    <n v="71.269200000000012"/>
    <s v="Kelly Williams"/>
    <s v="No"/>
    <s v="2017 / 10"/>
  </r>
  <r>
    <n v="2918"/>
    <x v="1449"/>
    <x v="151"/>
    <d v="2019-08-30T00:00:00"/>
    <x v="2"/>
    <x v="339"/>
    <x v="339"/>
    <x v="0"/>
    <s v="United States"/>
    <x v="61"/>
    <s v="Texas"/>
    <n v="75220"/>
    <x v="2"/>
    <s v="OFF-AR-10003338"/>
    <x v="1"/>
    <x v="6"/>
    <s v="Eberhard Faber 3 1/2&quot; Golf Pencils"/>
    <n v="5.9520000000000008"/>
    <n v="1"/>
    <n v="0.2"/>
    <n v="0.37200000000000011"/>
    <s v="Kelly Williams"/>
    <s v="No"/>
    <s v="2019 / 08"/>
  </r>
  <r>
    <n v="2919"/>
    <x v="1450"/>
    <x v="813"/>
    <d v="2018-11-23T00:00:00"/>
    <x v="3"/>
    <x v="624"/>
    <x v="624"/>
    <x v="1"/>
    <s v="United States"/>
    <x v="10"/>
    <s v="Pennsylvania"/>
    <n v="19140"/>
    <x v="3"/>
    <s v="OFF-FA-10002763"/>
    <x v="1"/>
    <x v="13"/>
    <s v="Advantus Map Pennant Flags and Round Head Tacks"/>
    <n v="15.8"/>
    <n v="5"/>
    <n v="0.2"/>
    <n v="2.3699999999999983"/>
    <s v="Chuck Magee"/>
    <s v="No"/>
    <s v="2018 / 11"/>
  </r>
  <r>
    <n v="2920"/>
    <x v="1450"/>
    <x v="813"/>
    <d v="2018-11-23T00:00:00"/>
    <x v="3"/>
    <x v="624"/>
    <x v="624"/>
    <x v="1"/>
    <s v="United States"/>
    <x v="10"/>
    <s v="Pennsylvania"/>
    <n v="19140"/>
    <x v="3"/>
    <s v="FUR-FU-10002088"/>
    <x v="0"/>
    <x v="5"/>
    <s v="Nu-Dell Float Frame 11 x 14 1/2"/>
    <n v="14.368000000000002"/>
    <n v="2"/>
    <n v="0.2"/>
    <n v="3.9512"/>
    <s v="Chuck Magee"/>
    <s v="No"/>
    <s v="2018 / 11"/>
  </r>
  <r>
    <n v="2921"/>
    <x v="1450"/>
    <x v="813"/>
    <d v="2018-11-23T00:00:00"/>
    <x v="3"/>
    <x v="624"/>
    <x v="624"/>
    <x v="1"/>
    <s v="United States"/>
    <x v="10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s v="Chuck Magee"/>
    <s v="No"/>
    <s v="2018 / 11"/>
  </r>
  <r>
    <n v="2922"/>
    <x v="1451"/>
    <x v="289"/>
    <d v="2019-01-30T00:00:00"/>
    <x v="3"/>
    <x v="462"/>
    <x v="462"/>
    <x v="0"/>
    <s v="United States"/>
    <x v="8"/>
    <s v="California"/>
    <n v="94109"/>
    <x v="1"/>
    <s v="OFF-ST-10001511"/>
    <x v="1"/>
    <x v="4"/>
    <s v="Space Solutions Commercial Steel Shelving"/>
    <n v="129.30000000000001"/>
    <n v="2"/>
    <n v="0"/>
    <n v="6.4649999999999892"/>
    <s v="Anna Andreadi"/>
    <s v="No"/>
    <s v="2019 / 01"/>
  </r>
  <r>
    <n v="2923"/>
    <x v="1452"/>
    <x v="672"/>
    <d v="2017-12-03T00:00:00"/>
    <x v="0"/>
    <x v="489"/>
    <x v="489"/>
    <x v="2"/>
    <s v="United States"/>
    <x v="89"/>
    <s v="Texas"/>
    <n v="78745"/>
    <x v="2"/>
    <s v="OFF-BI-10000301"/>
    <x v="1"/>
    <x v="8"/>
    <s v="GBC Instant Report Kit"/>
    <n v="3.8819999999999988"/>
    <n v="3"/>
    <n v="0.8"/>
    <n v="-5.8230000000000004"/>
    <s v="Kelly Williams"/>
    <s v="No"/>
    <s v="2017 / 11"/>
  </r>
  <r>
    <n v="2924"/>
    <x v="1453"/>
    <x v="307"/>
    <d v="2016-07-04T00:00:00"/>
    <x v="1"/>
    <x v="338"/>
    <x v="338"/>
    <x v="1"/>
    <s v="United States"/>
    <x v="66"/>
    <s v="Michigan"/>
    <n v="48234"/>
    <x v="2"/>
    <s v="OFF-FA-10003495"/>
    <x v="1"/>
    <x v="13"/>
    <s v="Staples"/>
    <n v="6.08"/>
    <n v="1"/>
    <n v="0"/>
    <n v="3.04"/>
    <s v="Kelly Williams"/>
    <s v="No"/>
    <s v="2016 / 06"/>
  </r>
  <r>
    <n v="2925"/>
    <x v="1454"/>
    <x v="814"/>
    <d v="2016-09-05T00:00:00"/>
    <x v="2"/>
    <x v="594"/>
    <x v="594"/>
    <x v="0"/>
    <s v="United States"/>
    <x v="232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s v="No"/>
    <s v="2016 / 09"/>
  </r>
  <r>
    <n v="2926"/>
    <x v="1454"/>
    <x v="814"/>
    <d v="2016-09-05T00:00:00"/>
    <x v="2"/>
    <x v="594"/>
    <x v="594"/>
    <x v="0"/>
    <s v="United States"/>
    <x v="232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s v="Chuck Magee"/>
    <s v="No"/>
    <s v="2016 / 09"/>
  </r>
  <r>
    <n v="2927"/>
    <x v="1455"/>
    <x v="815"/>
    <d v="2019-07-14T00:00:00"/>
    <x v="0"/>
    <x v="669"/>
    <x v="669"/>
    <x v="0"/>
    <s v="United States"/>
    <x v="38"/>
    <s v="Georgia"/>
    <n v="31907"/>
    <x v="0"/>
    <s v="FUR-FU-10000771"/>
    <x v="0"/>
    <x v="5"/>
    <s v="Eldon 200 Class Desk Accessories, Smoke"/>
    <n v="18.84"/>
    <n v="3"/>
    <n v="0"/>
    <n v="7.9128000000000007"/>
    <s v="Cassandra Brandow"/>
    <s v="No"/>
    <s v="2019 / 07"/>
  </r>
  <r>
    <n v="2928"/>
    <x v="1456"/>
    <x v="400"/>
    <d v="2019-06-10T00:00:00"/>
    <x v="1"/>
    <x v="564"/>
    <x v="564"/>
    <x v="0"/>
    <s v="United States"/>
    <x v="339"/>
    <s v="Minnesota"/>
    <n v="55124"/>
    <x v="2"/>
    <s v="OFF-AR-10002255"/>
    <x v="1"/>
    <x v="6"/>
    <s v="Newell 346"/>
    <n v="8.64"/>
    <n v="3"/>
    <n v="0"/>
    <n v="2.5055999999999998"/>
    <s v="Kelly Williams"/>
    <s v="No"/>
    <s v="2019 / 06"/>
  </r>
  <r>
    <n v="2929"/>
    <x v="1457"/>
    <x v="15"/>
    <d v="2019-10-26T00:00:00"/>
    <x v="1"/>
    <x v="274"/>
    <x v="274"/>
    <x v="2"/>
    <s v="United States"/>
    <x v="140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s v="Cassandra Brandow"/>
    <s v="No"/>
    <s v="2019 / 10"/>
  </r>
  <r>
    <n v="2930"/>
    <x v="1458"/>
    <x v="551"/>
    <d v="2019-11-24T00:00:00"/>
    <x v="1"/>
    <x v="467"/>
    <x v="467"/>
    <x v="2"/>
    <s v="United States"/>
    <x v="63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s v="Kelly Williams"/>
    <s v="No"/>
    <s v="2019 / 11"/>
  </r>
  <r>
    <n v="2931"/>
    <x v="1459"/>
    <x v="816"/>
    <d v="2017-08-08T00:00:00"/>
    <x v="3"/>
    <x v="627"/>
    <x v="627"/>
    <x v="0"/>
    <s v="United States"/>
    <x v="8"/>
    <s v="California"/>
    <n v="94109"/>
    <x v="1"/>
    <s v="OFF-BI-10004970"/>
    <x v="1"/>
    <x v="8"/>
    <s v="ACCOHIDE 3-Ring Binder, Blue, 1&quot;"/>
    <n v="6.6080000000000005"/>
    <n v="2"/>
    <n v="0.2"/>
    <n v="2.2302"/>
    <s v="Anna Andreadi"/>
    <s v="Yes"/>
    <s v="2017 / 08"/>
  </r>
  <r>
    <n v="2932"/>
    <x v="1459"/>
    <x v="816"/>
    <d v="2017-08-08T00:00:00"/>
    <x v="3"/>
    <x v="627"/>
    <x v="627"/>
    <x v="0"/>
    <s v="United States"/>
    <x v="8"/>
    <s v="California"/>
    <n v="94109"/>
    <x v="1"/>
    <s v="OFF-BI-10002557"/>
    <x v="1"/>
    <x v="8"/>
    <s v="Presstex Flexible Ring Binders"/>
    <n v="7.28"/>
    <n v="2"/>
    <n v="0.2"/>
    <n v="2.7299999999999995"/>
    <s v="Anna Andreadi"/>
    <s v="Yes"/>
    <s v="2017 / 08"/>
  </r>
  <r>
    <n v="2933"/>
    <x v="1459"/>
    <x v="816"/>
    <d v="2017-08-08T00:00:00"/>
    <x v="3"/>
    <x v="627"/>
    <x v="627"/>
    <x v="0"/>
    <s v="United States"/>
    <x v="8"/>
    <s v="California"/>
    <n v="94109"/>
    <x v="1"/>
    <s v="FUR-CH-10000785"/>
    <x v="0"/>
    <x v="1"/>
    <s v="Global Ergonomic Managers Chair"/>
    <n v="144.78399999999999"/>
    <n v="1"/>
    <n v="0.2"/>
    <n v="10.858800000000002"/>
    <s v="Anna Andreadi"/>
    <s v="Yes"/>
    <s v="2017 / 08"/>
  </r>
  <r>
    <n v="2934"/>
    <x v="1460"/>
    <x v="409"/>
    <d v="2018-12-12T00:00:00"/>
    <x v="1"/>
    <x v="218"/>
    <x v="218"/>
    <x v="0"/>
    <s v="United States"/>
    <x v="4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s v="Anna Andreadi"/>
    <s v="No"/>
    <s v="2018 / 12"/>
  </r>
  <r>
    <n v="2935"/>
    <x v="1460"/>
    <x v="409"/>
    <d v="2018-12-12T00:00:00"/>
    <x v="1"/>
    <x v="218"/>
    <x v="218"/>
    <x v="0"/>
    <s v="United States"/>
    <x v="4"/>
    <s v="Washington"/>
    <n v="98105"/>
    <x v="1"/>
    <s v="TEC-PH-10002834"/>
    <x v="2"/>
    <x v="7"/>
    <s v="Google Nexus 5"/>
    <n v="431.97600000000006"/>
    <n v="3"/>
    <n v="0.2"/>
    <n v="26.998499999999993"/>
    <s v="Anna Andreadi"/>
    <s v="No"/>
    <s v="2018 / 12"/>
  </r>
  <r>
    <n v="2936"/>
    <x v="1460"/>
    <x v="409"/>
    <d v="2018-12-12T00:00:00"/>
    <x v="1"/>
    <x v="218"/>
    <x v="218"/>
    <x v="0"/>
    <s v="United States"/>
    <x v="4"/>
    <s v="Washington"/>
    <n v="98105"/>
    <x v="1"/>
    <s v="OFF-EN-10000927"/>
    <x v="1"/>
    <x v="12"/>
    <s v="Jet-Pak Recycled Peel 'N' Seal Padded Mailers"/>
    <n v="35.89"/>
    <n v="1"/>
    <n v="0"/>
    <n v="16.150499999999997"/>
    <s v="Anna Andreadi"/>
    <s v="No"/>
    <s v="2018 / 12"/>
  </r>
  <r>
    <n v="2937"/>
    <x v="1460"/>
    <x v="409"/>
    <d v="2018-12-12T00:00:00"/>
    <x v="1"/>
    <x v="218"/>
    <x v="218"/>
    <x v="0"/>
    <s v="United States"/>
    <x v="4"/>
    <s v="Washington"/>
    <n v="98105"/>
    <x v="1"/>
    <s v="OFF-BI-10001636"/>
    <x v="1"/>
    <x v="8"/>
    <s v="Ibico Plastic and Wire Spiral Binding Combs"/>
    <n v="47.207999999999998"/>
    <n v="7"/>
    <n v="0.2"/>
    <n v="15.342599999999997"/>
    <s v="Anna Andreadi"/>
    <s v="No"/>
    <s v="2018 / 12"/>
  </r>
  <r>
    <n v="2938"/>
    <x v="1460"/>
    <x v="409"/>
    <d v="2018-12-12T00:00:00"/>
    <x v="1"/>
    <x v="218"/>
    <x v="218"/>
    <x v="0"/>
    <s v="United States"/>
    <x v="4"/>
    <s v="Washington"/>
    <n v="98105"/>
    <x v="1"/>
    <s v="OFF-PA-10001736"/>
    <x v="1"/>
    <x v="10"/>
    <s v="Xerox 1880"/>
    <n v="248.07999999999998"/>
    <n v="7"/>
    <n v="0"/>
    <n v="116.59759999999997"/>
    <s v="Anna Andreadi"/>
    <s v="No"/>
    <s v="2018 / 12"/>
  </r>
  <r>
    <n v="2939"/>
    <x v="1460"/>
    <x v="409"/>
    <d v="2018-12-12T00:00:00"/>
    <x v="1"/>
    <x v="218"/>
    <x v="218"/>
    <x v="0"/>
    <s v="United States"/>
    <x v="4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s v="Anna Andreadi"/>
    <s v="No"/>
    <s v="2018 / 12"/>
  </r>
  <r>
    <n v="2940"/>
    <x v="1460"/>
    <x v="409"/>
    <d v="2018-12-12T00:00:00"/>
    <x v="1"/>
    <x v="218"/>
    <x v="218"/>
    <x v="0"/>
    <s v="United States"/>
    <x v="4"/>
    <s v="Washington"/>
    <n v="98105"/>
    <x v="1"/>
    <s v="OFF-BI-10001658"/>
    <x v="1"/>
    <x v="8"/>
    <s v="GBC Standard Therm-A-Bind Covers"/>
    <n v="59.808000000000007"/>
    <n v="3"/>
    <n v="0.2"/>
    <n v="19.4376"/>
    <s v="Anna Andreadi"/>
    <s v="No"/>
    <s v="2018 / 12"/>
  </r>
  <r>
    <n v="2941"/>
    <x v="1461"/>
    <x v="613"/>
    <d v="2019-03-31T00:00:00"/>
    <x v="1"/>
    <x v="251"/>
    <x v="251"/>
    <x v="1"/>
    <s v="United States"/>
    <x v="158"/>
    <s v="Wisconsin"/>
    <n v="53209"/>
    <x v="2"/>
    <s v="FUR-CH-10000422"/>
    <x v="0"/>
    <x v="1"/>
    <s v="Global Highback Leather Tilter in Burgundy"/>
    <n v="90.99"/>
    <n v="1"/>
    <n v="0"/>
    <n v="14.558400000000006"/>
    <s v="Kelly Williams"/>
    <s v="No"/>
    <s v="2019 / 03"/>
  </r>
  <r>
    <n v="2942"/>
    <x v="1461"/>
    <x v="613"/>
    <d v="2019-03-31T00:00:00"/>
    <x v="1"/>
    <x v="251"/>
    <x v="251"/>
    <x v="1"/>
    <s v="United States"/>
    <x v="158"/>
    <s v="Wisconsin"/>
    <n v="53209"/>
    <x v="2"/>
    <s v="FUR-CH-10004675"/>
    <x v="0"/>
    <x v="1"/>
    <s v="Lifetime Advantage Folding Chairs, 4/Carton"/>
    <n v="1526.5600000000002"/>
    <n v="7"/>
    <n v="0"/>
    <n v="427.43679999999995"/>
    <s v="Kelly Williams"/>
    <s v="No"/>
    <s v="2019 / 03"/>
  </r>
  <r>
    <n v="2943"/>
    <x v="1461"/>
    <x v="613"/>
    <d v="2019-03-31T00:00:00"/>
    <x v="1"/>
    <x v="251"/>
    <x v="251"/>
    <x v="1"/>
    <s v="United States"/>
    <x v="158"/>
    <s v="Wisconsin"/>
    <n v="53209"/>
    <x v="2"/>
    <s v="FUR-CH-10002880"/>
    <x v="0"/>
    <x v="1"/>
    <s v="Global High-Back Leather Tilter, Burgundy"/>
    <n v="368.96999999999997"/>
    <n v="3"/>
    <n v="0"/>
    <n v="40.586699999999979"/>
    <s v="Kelly Williams"/>
    <s v="No"/>
    <s v="2019 / 03"/>
  </r>
  <r>
    <n v="2944"/>
    <x v="1462"/>
    <x v="123"/>
    <d v="2019-11-24T00:00:00"/>
    <x v="1"/>
    <x v="498"/>
    <x v="498"/>
    <x v="0"/>
    <s v="United States"/>
    <x v="1"/>
    <s v="California"/>
    <n v="90049"/>
    <x v="1"/>
    <s v="OFF-ST-10000675"/>
    <x v="1"/>
    <x v="4"/>
    <s v="File Shuttle II and Handi-File, Black"/>
    <n v="305.01"/>
    <n v="9"/>
    <n v="0"/>
    <n v="76.252499999999998"/>
    <s v="Anna Andreadi"/>
    <s v="No"/>
    <s v="2019 / 11"/>
  </r>
  <r>
    <n v="2945"/>
    <x v="1462"/>
    <x v="123"/>
    <d v="2019-11-24T00:00:00"/>
    <x v="1"/>
    <x v="498"/>
    <x v="498"/>
    <x v="0"/>
    <s v="United States"/>
    <x v="1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s v="Anna Andreadi"/>
    <s v="No"/>
    <s v="2019 / 11"/>
  </r>
  <r>
    <n v="2946"/>
    <x v="1463"/>
    <x v="254"/>
    <d v="2018-11-05T00:00:00"/>
    <x v="2"/>
    <x v="293"/>
    <x v="293"/>
    <x v="0"/>
    <s v="United States"/>
    <x v="8"/>
    <s v="California"/>
    <n v="94122"/>
    <x v="1"/>
    <s v="FUR-FU-10004020"/>
    <x v="0"/>
    <x v="5"/>
    <s v="Advantus Panel Wall Acrylic Frame"/>
    <n v="38.29"/>
    <n v="7"/>
    <n v="0"/>
    <n v="16.464700000000001"/>
    <s v="Anna Andreadi"/>
    <s v="No"/>
    <s v="2018 / 11"/>
  </r>
  <r>
    <n v="2947"/>
    <x v="1464"/>
    <x v="817"/>
    <d v="2019-12-18T00:00:00"/>
    <x v="1"/>
    <x v="486"/>
    <x v="486"/>
    <x v="2"/>
    <s v="United States"/>
    <x v="70"/>
    <s v="California"/>
    <n v="92024"/>
    <x v="1"/>
    <s v="FUR-FU-10004963"/>
    <x v="0"/>
    <x v="5"/>
    <s v="Eldon 400 Class Desk Accessories, Black Carbon"/>
    <n v="26.25"/>
    <n v="3"/>
    <n v="0"/>
    <n v="11.025000000000002"/>
    <s v="Anna Andreadi"/>
    <s v="Yes"/>
    <s v="2019 / 12"/>
  </r>
  <r>
    <n v="2948"/>
    <x v="1464"/>
    <x v="817"/>
    <d v="2019-12-18T00:00:00"/>
    <x v="1"/>
    <x v="486"/>
    <x v="486"/>
    <x v="2"/>
    <s v="United States"/>
    <x v="70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s v="Anna Andreadi"/>
    <s v="Yes"/>
    <s v="2019 / 12"/>
  </r>
  <r>
    <n v="2949"/>
    <x v="1464"/>
    <x v="817"/>
    <d v="2019-12-18T00:00:00"/>
    <x v="1"/>
    <x v="486"/>
    <x v="486"/>
    <x v="2"/>
    <s v="United States"/>
    <x v="70"/>
    <s v="California"/>
    <n v="92024"/>
    <x v="1"/>
    <s v="OFF-EN-10000461"/>
    <x v="1"/>
    <x v="12"/>
    <s v="#10- 4 1/8&quot; x 9 1/2&quot; Recycled Envelopes"/>
    <n v="43.7"/>
    <n v="5"/>
    <n v="0"/>
    <n v="20.539000000000001"/>
    <s v="Anna Andreadi"/>
    <s v="Yes"/>
    <s v="2019 / 12"/>
  </r>
  <r>
    <n v="2950"/>
    <x v="1465"/>
    <x v="105"/>
    <d v="2019-11-12T00:00:00"/>
    <x v="3"/>
    <x v="670"/>
    <x v="670"/>
    <x v="2"/>
    <s v="United States"/>
    <x v="220"/>
    <s v="Arizona"/>
    <n v="85301"/>
    <x v="1"/>
    <s v="TEC-AC-10001266"/>
    <x v="2"/>
    <x v="11"/>
    <s v="Memorex Micro Travel Drive 8 GB"/>
    <n v="41.6"/>
    <n v="4"/>
    <n v="0.2"/>
    <n v="12.999999999999998"/>
    <s v="Anna Andreadi"/>
    <s v="No"/>
    <s v="2019 / 11"/>
  </r>
  <r>
    <n v="2951"/>
    <x v="1465"/>
    <x v="105"/>
    <d v="2019-11-12T00:00:00"/>
    <x v="3"/>
    <x v="670"/>
    <x v="670"/>
    <x v="2"/>
    <s v="United States"/>
    <x v="220"/>
    <s v="Arizona"/>
    <n v="85301"/>
    <x v="1"/>
    <s v="OFF-PA-10002160"/>
    <x v="1"/>
    <x v="10"/>
    <s v="Xerox 1978"/>
    <n v="23.120000000000005"/>
    <n v="5"/>
    <n v="0.2"/>
    <n v="8.3810000000000002"/>
    <s v="Anna Andreadi"/>
    <s v="No"/>
    <s v="2019 / 11"/>
  </r>
  <r>
    <n v="2952"/>
    <x v="1465"/>
    <x v="105"/>
    <d v="2019-11-12T00:00:00"/>
    <x v="3"/>
    <x v="670"/>
    <x v="670"/>
    <x v="2"/>
    <s v="United States"/>
    <x v="220"/>
    <s v="Arizona"/>
    <n v="85301"/>
    <x v="1"/>
    <s v="FUR-CH-10004875"/>
    <x v="0"/>
    <x v="1"/>
    <s v="Harbour Creations 67200 Series Stacking Chairs"/>
    <n v="113.88800000000002"/>
    <n v="2"/>
    <n v="0.2"/>
    <n v="9.9651999999999994"/>
    <s v="Anna Andreadi"/>
    <s v="No"/>
    <s v="2019 / 11"/>
  </r>
  <r>
    <n v="2953"/>
    <x v="1465"/>
    <x v="105"/>
    <d v="2019-11-12T00:00:00"/>
    <x v="3"/>
    <x v="670"/>
    <x v="670"/>
    <x v="2"/>
    <s v="United States"/>
    <x v="220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s v="No"/>
    <s v="2019 / 11"/>
  </r>
  <r>
    <n v="2954"/>
    <x v="1465"/>
    <x v="105"/>
    <d v="2019-11-12T00:00:00"/>
    <x v="3"/>
    <x v="670"/>
    <x v="670"/>
    <x v="2"/>
    <s v="United States"/>
    <x v="220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s v="Anna Andreadi"/>
    <s v="No"/>
    <s v="2019 / 11"/>
  </r>
  <r>
    <n v="2955"/>
    <x v="1465"/>
    <x v="105"/>
    <d v="2019-11-12T00:00:00"/>
    <x v="3"/>
    <x v="670"/>
    <x v="670"/>
    <x v="2"/>
    <s v="United States"/>
    <x v="220"/>
    <s v="Arizona"/>
    <n v="85301"/>
    <x v="1"/>
    <s v="TEC-PH-10001459"/>
    <x v="2"/>
    <x v="7"/>
    <s v="Samsung Galaxy Mega 6.3"/>
    <n v="671.98400000000004"/>
    <n v="2"/>
    <n v="0.2"/>
    <n v="50.398800000000023"/>
    <s v="Anna Andreadi"/>
    <s v="No"/>
    <s v="2019 / 11"/>
  </r>
  <r>
    <n v="2956"/>
    <x v="1466"/>
    <x v="298"/>
    <d v="2018-08-24T00:00:00"/>
    <x v="1"/>
    <x v="55"/>
    <x v="55"/>
    <x v="1"/>
    <s v="United States"/>
    <x v="20"/>
    <s v="New York"/>
    <n v="10035"/>
    <x v="3"/>
    <s v="TEC-PH-10000439"/>
    <x v="2"/>
    <x v="7"/>
    <s v="GE DSL Phone Line Filter"/>
    <n v="39.99"/>
    <n v="1"/>
    <n v="0"/>
    <n v="11.597099999999998"/>
    <s v="Chuck Magee"/>
    <s v="No"/>
    <s v="2018 / 08"/>
  </r>
  <r>
    <n v="2957"/>
    <x v="1467"/>
    <x v="818"/>
    <d v="2019-07-04T00:00:00"/>
    <x v="1"/>
    <x v="671"/>
    <x v="671"/>
    <x v="2"/>
    <s v="United States"/>
    <x v="232"/>
    <s v="New York"/>
    <n v="13601"/>
    <x v="3"/>
    <s v="FUR-CH-10002647"/>
    <x v="0"/>
    <x v="1"/>
    <s v="Situations Contoured Folding Chairs, 4/Set"/>
    <n v="191.64600000000002"/>
    <n v="3"/>
    <n v="0.1"/>
    <n v="31.94100000000001"/>
    <s v="Chuck Magee"/>
    <s v="No"/>
    <s v="2019 / 06"/>
  </r>
  <r>
    <n v="2958"/>
    <x v="1468"/>
    <x v="464"/>
    <d v="2019-05-09T00:00:00"/>
    <x v="1"/>
    <x v="129"/>
    <x v="129"/>
    <x v="0"/>
    <s v="United States"/>
    <x v="24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s v="Chuck Magee"/>
    <s v="No"/>
    <s v="2019 / 05"/>
  </r>
  <r>
    <n v="2959"/>
    <x v="1469"/>
    <x v="100"/>
    <d v="2017-12-29T00:00:00"/>
    <x v="1"/>
    <x v="446"/>
    <x v="446"/>
    <x v="0"/>
    <s v="United States"/>
    <x v="1"/>
    <s v="California"/>
    <n v="90032"/>
    <x v="1"/>
    <s v="OFF-BI-10001097"/>
    <x v="1"/>
    <x v="8"/>
    <s v="Avery Hole Reinforcements"/>
    <n v="19.936000000000003"/>
    <n v="4"/>
    <n v="0.2"/>
    <n v="7.2267999999999999"/>
    <s v="Anna Andreadi"/>
    <s v="No"/>
    <s v="2017 / 12"/>
  </r>
  <r>
    <n v="2960"/>
    <x v="1469"/>
    <x v="100"/>
    <d v="2017-12-29T00:00:00"/>
    <x v="1"/>
    <x v="446"/>
    <x v="446"/>
    <x v="0"/>
    <s v="United States"/>
    <x v="1"/>
    <s v="California"/>
    <n v="90032"/>
    <x v="1"/>
    <s v="OFF-FA-10004854"/>
    <x v="1"/>
    <x v="13"/>
    <s v="Vinyl Coated Wire Paper Clips in Organizer Box, 800/Box"/>
    <n v="45.92"/>
    <n v="4"/>
    <n v="0"/>
    <n v="21.5824"/>
    <s v="Anna Andreadi"/>
    <s v="No"/>
    <s v="2017 / 12"/>
  </r>
  <r>
    <n v="2961"/>
    <x v="1470"/>
    <x v="466"/>
    <d v="2019-05-01T00:00:00"/>
    <x v="1"/>
    <x v="178"/>
    <x v="178"/>
    <x v="2"/>
    <s v="United States"/>
    <x v="4"/>
    <s v="Washington"/>
    <n v="98115"/>
    <x v="1"/>
    <s v="OFF-PA-10003673"/>
    <x v="1"/>
    <x v="10"/>
    <s v="Strathmore Photo Mount Cards"/>
    <n v="20.34"/>
    <n v="3"/>
    <n v="0"/>
    <n v="9.3563999999999989"/>
    <s v="Anna Andreadi"/>
    <s v="No"/>
    <s v="2019 / 04"/>
  </r>
  <r>
    <n v="2962"/>
    <x v="1470"/>
    <x v="466"/>
    <d v="2019-05-01T00:00:00"/>
    <x v="1"/>
    <x v="178"/>
    <x v="178"/>
    <x v="2"/>
    <s v="United States"/>
    <x v="4"/>
    <s v="Washington"/>
    <n v="98115"/>
    <x v="1"/>
    <s v="OFF-LA-10002034"/>
    <x v="1"/>
    <x v="2"/>
    <s v="Avery 478"/>
    <n v="39.28"/>
    <n v="8"/>
    <n v="0"/>
    <n v="19.247199999999999"/>
    <s v="Anna Andreadi"/>
    <s v="No"/>
    <s v="2019 / 04"/>
  </r>
  <r>
    <n v="2963"/>
    <x v="1471"/>
    <x v="819"/>
    <d v="2019-12-21T00:00:00"/>
    <x v="0"/>
    <x v="672"/>
    <x v="672"/>
    <x v="1"/>
    <s v="United States"/>
    <x v="147"/>
    <s v="California"/>
    <n v="92054"/>
    <x v="1"/>
    <s v="FUR-CH-10002774"/>
    <x v="0"/>
    <x v="1"/>
    <s v="Global Deluxe Stacking Chair, Gray"/>
    <n v="81.567999999999998"/>
    <n v="2"/>
    <n v="0.2"/>
    <n v="9.1763999999999974"/>
    <s v="Anna Andreadi"/>
    <s v="Yes"/>
    <s v="2019 / 12"/>
  </r>
  <r>
    <n v="2964"/>
    <x v="1471"/>
    <x v="819"/>
    <d v="2019-12-21T00:00:00"/>
    <x v="0"/>
    <x v="672"/>
    <x v="672"/>
    <x v="1"/>
    <s v="United States"/>
    <x v="147"/>
    <s v="California"/>
    <n v="92054"/>
    <x v="1"/>
    <s v="FUR-CH-10003817"/>
    <x v="0"/>
    <x v="1"/>
    <s v="Global Value Steno Chair, Gray"/>
    <n v="97.184000000000012"/>
    <n v="2"/>
    <n v="0.2"/>
    <n v="6.0740000000000016"/>
    <s v="Anna Andreadi"/>
    <s v="Yes"/>
    <s v="2019 / 12"/>
  </r>
  <r>
    <n v="2965"/>
    <x v="1471"/>
    <x v="819"/>
    <d v="2019-12-21T00:00:00"/>
    <x v="0"/>
    <x v="672"/>
    <x v="672"/>
    <x v="1"/>
    <s v="United States"/>
    <x v="147"/>
    <s v="California"/>
    <n v="92054"/>
    <x v="1"/>
    <s v="OFF-BI-10002949"/>
    <x v="1"/>
    <x v="8"/>
    <s v="Prestige Round Ring Binders"/>
    <n v="24.320000000000004"/>
    <n v="5"/>
    <n v="0.2"/>
    <n v="8.2079999999999984"/>
    <s v="Anna Andreadi"/>
    <s v="Yes"/>
    <s v="2019 / 12"/>
  </r>
  <r>
    <n v="2966"/>
    <x v="1471"/>
    <x v="819"/>
    <d v="2019-12-21T00:00:00"/>
    <x v="0"/>
    <x v="672"/>
    <x v="672"/>
    <x v="1"/>
    <s v="United States"/>
    <x v="147"/>
    <s v="California"/>
    <n v="92054"/>
    <x v="1"/>
    <s v="FUR-FU-10002445"/>
    <x v="0"/>
    <x v="5"/>
    <s v="DAX Two-Tone Rosewood/Black Document Frame, Desktop, 5 x 7"/>
    <n v="18.96"/>
    <n v="2"/>
    <n v="0"/>
    <n v="7.5840000000000014"/>
    <s v="Anna Andreadi"/>
    <s v="Yes"/>
    <s v="2019 / 12"/>
  </r>
  <r>
    <n v="2967"/>
    <x v="1472"/>
    <x v="422"/>
    <d v="2016-12-31T00:00:00"/>
    <x v="1"/>
    <x v="476"/>
    <x v="476"/>
    <x v="0"/>
    <s v="United States"/>
    <x v="242"/>
    <s v="Illinois"/>
    <n v="60076"/>
    <x v="2"/>
    <s v="FUR-FU-10001473"/>
    <x v="0"/>
    <x v="5"/>
    <s v="DAX Wood Document Frame"/>
    <n v="32.952000000000005"/>
    <n v="6"/>
    <n v="0.6"/>
    <n v="-19.771199999999997"/>
    <s v="Kelly Williams"/>
    <s v="No"/>
    <s v="2016 / 12"/>
  </r>
  <r>
    <n v="2968"/>
    <x v="1472"/>
    <x v="422"/>
    <d v="2016-12-31T00:00:00"/>
    <x v="1"/>
    <x v="476"/>
    <x v="476"/>
    <x v="0"/>
    <s v="United States"/>
    <x v="242"/>
    <s v="Illinois"/>
    <n v="60076"/>
    <x v="2"/>
    <s v="OFF-ST-10002562"/>
    <x v="1"/>
    <x v="4"/>
    <s v="Staple magnet"/>
    <n v="30.016000000000005"/>
    <n v="4"/>
    <n v="0.2"/>
    <n v="3.0015999999999998"/>
    <s v="Kelly Williams"/>
    <s v="No"/>
    <s v="2016 / 12"/>
  </r>
  <r>
    <n v="2969"/>
    <x v="1473"/>
    <x v="44"/>
    <d v="2019-11-09T00:00:00"/>
    <x v="0"/>
    <x v="535"/>
    <x v="535"/>
    <x v="0"/>
    <s v="United States"/>
    <x v="115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s v="Cassandra Brandow"/>
    <s v="No"/>
    <s v="2019 / 11"/>
  </r>
  <r>
    <n v="2970"/>
    <x v="1473"/>
    <x v="44"/>
    <d v="2019-11-09T00:00:00"/>
    <x v="0"/>
    <x v="535"/>
    <x v="535"/>
    <x v="0"/>
    <s v="United States"/>
    <x v="115"/>
    <s v="North Carolina"/>
    <n v="28314"/>
    <x v="0"/>
    <s v="OFF-PA-10001800"/>
    <x v="1"/>
    <x v="10"/>
    <s v="Xerox 220"/>
    <n v="31.104000000000006"/>
    <n v="6"/>
    <n v="0.2"/>
    <n v="10.8864"/>
    <s v="Cassandra Brandow"/>
    <s v="No"/>
    <s v="2019 / 11"/>
  </r>
  <r>
    <n v="2971"/>
    <x v="1473"/>
    <x v="44"/>
    <d v="2019-11-09T00:00:00"/>
    <x v="0"/>
    <x v="535"/>
    <x v="535"/>
    <x v="0"/>
    <s v="United States"/>
    <x v="115"/>
    <s v="North Carolina"/>
    <n v="28314"/>
    <x v="0"/>
    <s v="OFF-BI-10002827"/>
    <x v="1"/>
    <x v="8"/>
    <s v="Avery Durable Poly Binders"/>
    <n v="13.272000000000002"/>
    <n v="8"/>
    <n v="0.7"/>
    <n v="-10.617599999999999"/>
    <s v="Cassandra Brandow"/>
    <s v="No"/>
    <s v="2019 / 11"/>
  </r>
  <r>
    <n v="2972"/>
    <x v="1473"/>
    <x v="44"/>
    <d v="2019-11-09T00:00:00"/>
    <x v="0"/>
    <x v="535"/>
    <x v="535"/>
    <x v="0"/>
    <s v="United States"/>
    <x v="115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s v="Cassandra Brandow"/>
    <s v="No"/>
    <s v="2019 / 11"/>
  </r>
  <r>
    <n v="2973"/>
    <x v="1473"/>
    <x v="44"/>
    <d v="2019-11-09T00:00:00"/>
    <x v="0"/>
    <x v="535"/>
    <x v="535"/>
    <x v="0"/>
    <s v="United States"/>
    <x v="115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s v="Cassandra Brandow"/>
    <s v="No"/>
    <s v="2019 / 11"/>
  </r>
  <r>
    <n v="2974"/>
    <x v="1474"/>
    <x v="819"/>
    <d v="2019-12-20T00:00:00"/>
    <x v="1"/>
    <x v="239"/>
    <x v="239"/>
    <x v="0"/>
    <s v="United States"/>
    <x v="251"/>
    <s v="Oklahoma"/>
    <n v="74133"/>
    <x v="2"/>
    <s v="OFF-BI-10004656"/>
    <x v="1"/>
    <x v="8"/>
    <s v="Peel &amp; Stick Add-On Corner Pockets"/>
    <n v="10.8"/>
    <n v="5"/>
    <n v="0"/>
    <n v="5.1839999999999993"/>
    <s v="Kelly Williams"/>
    <s v="No"/>
    <s v="2019 / 12"/>
  </r>
  <r>
    <n v="2975"/>
    <x v="1475"/>
    <x v="820"/>
    <d v="2017-05-12T00:00:00"/>
    <x v="1"/>
    <x v="165"/>
    <x v="165"/>
    <x v="0"/>
    <s v="United States"/>
    <x v="235"/>
    <s v="Texas"/>
    <n v="75002"/>
    <x v="2"/>
    <s v="FUR-TA-10001095"/>
    <x v="0"/>
    <x v="3"/>
    <s v="Chromcraft Round Conference Tables"/>
    <n v="244.00599999999997"/>
    <n v="2"/>
    <n v="0.3"/>
    <n v="-31.372200000000007"/>
    <s v="Kelly Williams"/>
    <s v="No"/>
    <s v="2017 / 05"/>
  </r>
  <r>
    <n v="2976"/>
    <x v="1475"/>
    <x v="820"/>
    <d v="2017-05-12T00:00:00"/>
    <x v="1"/>
    <x v="165"/>
    <x v="165"/>
    <x v="0"/>
    <s v="United States"/>
    <x v="235"/>
    <s v="Texas"/>
    <n v="75002"/>
    <x v="2"/>
    <s v="OFF-PA-10000213"/>
    <x v="1"/>
    <x v="10"/>
    <s v="Xerox 198"/>
    <n v="15.936000000000002"/>
    <n v="4"/>
    <n v="0.2"/>
    <n v="5.378400000000001"/>
    <s v="Kelly Williams"/>
    <s v="No"/>
    <s v="2017 / 05"/>
  </r>
  <r>
    <n v="2977"/>
    <x v="1476"/>
    <x v="769"/>
    <d v="2019-12-04T00:00:00"/>
    <x v="3"/>
    <x v="1"/>
    <x v="1"/>
    <x v="1"/>
    <s v="United States"/>
    <x v="10"/>
    <s v="Pennsylvania"/>
    <n v="19143"/>
    <x v="3"/>
    <s v="FUR-CH-10001797"/>
    <x v="0"/>
    <x v="1"/>
    <s v="Safco Chair Connectors, 6/Carton"/>
    <n v="188.55199999999996"/>
    <n v="7"/>
    <n v="0.3"/>
    <n v="-2.693600000000032"/>
    <s v="Chuck Magee"/>
    <s v="No"/>
    <s v="2019 / 12"/>
  </r>
  <r>
    <n v="2978"/>
    <x v="1477"/>
    <x v="621"/>
    <d v="2019-10-08T00:00:00"/>
    <x v="0"/>
    <x v="332"/>
    <x v="332"/>
    <x v="0"/>
    <s v="United States"/>
    <x v="30"/>
    <s v="New York"/>
    <n v="14609"/>
    <x v="3"/>
    <s v="OFF-ST-10002214"/>
    <x v="1"/>
    <x v="4"/>
    <s v="X-Rack File for Hanging Folders"/>
    <n v="22.58"/>
    <n v="2"/>
    <n v="0"/>
    <n v="5.8707999999999991"/>
    <s v="Chuck Magee"/>
    <s v="No"/>
    <s v="2019 / 10"/>
  </r>
  <r>
    <n v="2979"/>
    <x v="1478"/>
    <x v="286"/>
    <d v="2016-01-16T00:00:00"/>
    <x v="0"/>
    <x v="444"/>
    <x v="444"/>
    <x v="0"/>
    <s v="United States"/>
    <x v="340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s v="Cassandra Brandow"/>
    <s v="No"/>
    <s v="2016 / 01"/>
  </r>
  <r>
    <n v="2980"/>
    <x v="1479"/>
    <x v="821"/>
    <d v="2017-06-17T00:00:00"/>
    <x v="1"/>
    <x v="673"/>
    <x v="673"/>
    <x v="0"/>
    <s v="United States"/>
    <x v="10"/>
    <s v="Pennsylvania"/>
    <n v="19134"/>
    <x v="3"/>
    <s v="OFF-PA-10003848"/>
    <x v="1"/>
    <x v="10"/>
    <s v="Xerox 1997"/>
    <n v="20.736000000000004"/>
    <n v="4"/>
    <n v="0.2"/>
    <n v="7.2576000000000001"/>
    <s v="Chuck Magee"/>
    <s v="No"/>
    <s v="2017 / 06"/>
  </r>
  <r>
    <n v="2981"/>
    <x v="1479"/>
    <x v="821"/>
    <d v="2017-06-17T00:00:00"/>
    <x v="1"/>
    <x v="673"/>
    <x v="673"/>
    <x v="0"/>
    <s v="United States"/>
    <x v="10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s v="Chuck Magee"/>
    <s v="No"/>
    <s v="2017 / 06"/>
  </r>
  <r>
    <n v="2982"/>
    <x v="1480"/>
    <x v="136"/>
    <d v="2016-07-18T00:00:00"/>
    <x v="1"/>
    <x v="52"/>
    <x v="52"/>
    <x v="0"/>
    <s v="United States"/>
    <x v="4"/>
    <s v="Washington"/>
    <n v="98115"/>
    <x v="1"/>
    <s v="FUR-CH-10001797"/>
    <x v="0"/>
    <x v="1"/>
    <s v="Safco Chair Connectors, 6/Carton"/>
    <n v="123.136"/>
    <n v="4"/>
    <n v="0.2"/>
    <n v="13.852799999999981"/>
    <s v="Anna Andreadi"/>
    <s v="No"/>
    <s v="2016 / 07"/>
  </r>
  <r>
    <n v="2983"/>
    <x v="1480"/>
    <x v="136"/>
    <d v="2016-07-18T00:00:00"/>
    <x v="1"/>
    <x v="52"/>
    <x v="52"/>
    <x v="0"/>
    <s v="United States"/>
    <x v="4"/>
    <s v="Washington"/>
    <n v="98115"/>
    <x v="1"/>
    <s v="OFF-BI-10003094"/>
    <x v="1"/>
    <x v="8"/>
    <s v="Self-Adhesive Ring Binder Labels"/>
    <n v="11.264000000000001"/>
    <n v="4"/>
    <n v="0.2"/>
    <n v="3.8015999999999992"/>
    <s v="Anna Andreadi"/>
    <s v="No"/>
    <s v="2016 / 07"/>
  </r>
  <r>
    <n v="2984"/>
    <x v="1481"/>
    <x v="776"/>
    <d v="2016-12-11T00:00:00"/>
    <x v="0"/>
    <x v="53"/>
    <x v="53"/>
    <x v="0"/>
    <s v="United States"/>
    <x v="24"/>
    <s v="Oregon"/>
    <n v="97477"/>
    <x v="1"/>
    <s v="OFF-ST-10002205"/>
    <x v="1"/>
    <x v="4"/>
    <s v="File Shuttle I and Handi-File"/>
    <n v="53.424000000000007"/>
    <n v="3"/>
    <n v="0.2"/>
    <n v="4.6746000000000016"/>
    <s v="Anna Andreadi"/>
    <s v="No"/>
    <s v="2016 / 12"/>
  </r>
  <r>
    <n v="2985"/>
    <x v="1481"/>
    <x v="776"/>
    <d v="2016-12-11T00:00:00"/>
    <x v="0"/>
    <x v="53"/>
    <x v="53"/>
    <x v="0"/>
    <s v="United States"/>
    <x v="24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s v="Anna Andreadi"/>
    <s v="No"/>
    <s v="2016 / 12"/>
  </r>
  <r>
    <n v="2986"/>
    <x v="1482"/>
    <x v="822"/>
    <d v="2018-05-30T00:00:00"/>
    <x v="1"/>
    <x v="674"/>
    <x v="674"/>
    <x v="2"/>
    <s v="United States"/>
    <x v="38"/>
    <s v="Georgia"/>
    <n v="31907"/>
    <x v="0"/>
    <s v="FUR-FU-10000755"/>
    <x v="0"/>
    <x v="5"/>
    <s v="Eldon Expressions Mahogany Wood Desk Collection"/>
    <n v="24.96"/>
    <n v="4"/>
    <n v="0"/>
    <n v="6.240000000000002"/>
    <s v="Cassandra Brandow"/>
    <s v="Yes"/>
    <s v="2018 / 05"/>
  </r>
  <r>
    <n v="2987"/>
    <x v="1482"/>
    <x v="822"/>
    <d v="2018-05-30T00:00:00"/>
    <x v="1"/>
    <x v="674"/>
    <x v="674"/>
    <x v="2"/>
    <s v="United States"/>
    <x v="38"/>
    <s v="Georgia"/>
    <n v="31907"/>
    <x v="0"/>
    <s v="OFF-PA-10002893"/>
    <x v="1"/>
    <x v="10"/>
    <s v="Wirebound Service Call Books, 5 1/2&quot; x 4&quot;"/>
    <n v="19.36"/>
    <n v="2"/>
    <n v="0"/>
    <n v="9.2927999999999997"/>
    <s v="Cassandra Brandow"/>
    <s v="Yes"/>
    <s v="2018 / 05"/>
  </r>
  <r>
    <n v="2988"/>
    <x v="1482"/>
    <x v="822"/>
    <d v="2018-05-30T00:00:00"/>
    <x v="1"/>
    <x v="674"/>
    <x v="674"/>
    <x v="2"/>
    <s v="United States"/>
    <x v="38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s v="Cassandra Brandow"/>
    <s v="Yes"/>
    <s v="2018 / 05"/>
  </r>
  <r>
    <n v="2989"/>
    <x v="1483"/>
    <x v="823"/>
    <d v="2018-02-26T00:00:00"/>
    <x v="0"/>
    <x v="637"/>
    <x v="637"/>
    <x v="1"/>
    <s v="United States"/>
    <x v="1"/>
    <s v="California"/>
    <n v="90032"/>
    <x v="1"/>
    <s v="TEC-AC-10004227"/>
    <x v="2"/>
    <x v="11"/>
    <s v="SanDisk Ultra 16 GB MicroSDHC Class 10 Memory Card"/>
    <n v="12.99"/>
    <n v="1"/>
    <n v="0"/>
    <n v="0.77939999999999898"/>
    <s v="Anna Andreadi"/>
    <s v="No"/>
    <s v="2018 / 02"/>
  </r>
  <r>
    <n v="2990"/>
    <x v="1483"/>
    <x v="823"/>
    <d v="2018-02-26T00:00:00"/>
    <x v="0"/>
    <x v="637"/>
    <x v="637"/>
    <x v="1"/>
    <s v="United States"/>
    <x v="1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s v="Anna Andreadi"/>
    <s v="No"/>
    <s v="2018 / 02"/>
  </r>
  <r>
    <n v="2991"/>
    <x v="1483"/>
    <x v="823"/>
    <d v="2018-02-26T00:00:00"/>
    <x v="0"/>
    <x v="637"/>
    <x v="637"/>
    <x v="1"/>
    <s v="United States"/>
    <x v="1"/>
    <s v="California"/>
    <n v="90032"/>
    <x v="1"/>
    <s v="OFF-ST-10001809"/>
    <x v="1"/>
    <x v="4"/>
    <s v="Fellowes Officeware Wire Shelving"/>
    <n v="449.15"/>
    <n v="5"/>
    <n v="0"/>
    <n v="8.9829999999999899"/>
    <s v="Anna Andreadi"/>
    <s v="No"/>
    <s v="2018 / 02"/>
  </r>
  <r>
    <n v="2992"/>
    <x v="1483"/>
    <x v="823"/>
    <d v="2018-02-26T00:00:00"/>
    <x v="0"/>
    <x v="637"/>
    <x v="637"/>
    <x v="1"/>
    <s v="United States"/>
    <x v="1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s v="Anna Andreadi"/>
    <s v="No"/>
    <s v="2018 / 02"/>
  </r>
  <r>
    <n v="2993"/>
    <x v="1484"/>
    <x v="824"/>
    <d v="2018-10-06T00:00:00"/>
    <x v="1"/>
    <x v="640"/>
    <x v="640"/>
    <x v="1"/>
    <s v="United States"/>
    <x v="20"/>
    <s v="New York"/>
    <n v="10024"/>
    <x v="3"/>
    <s v="OFF-AP-10004532"/>
    <x v="1"/>
    <x v="9"/>
    <s v="Kensington 6 Outlet Guardian Standard Surge Protector"/>
    <n v="61.44"/>
    <n v="3"/>
    <n v="0"/>
    <n v="16.588799999999999"/>
    <s v="Chuck Magee"/>
    <s v="No"/>
    <s v="2018 / 10"/>
  </r>
  <r>
    <n v="2994"/>
    <x v="1485"/>
    <x v="825"/>
    <d v="2019-03-17T00:00:00"/>
    <x v="1"/>
    <x v="77"/>
    <x v="77"/>
    <x v="0"/>
    <s v="United States"/>
    <x v="66"/>
    <s v="Michigan"/>
    <n v="48227"/>
    <x v="2"/>
    <s v="OFF-BI-10003091"/>
    <x v="1"/>
    <x v="8"/>
    <s v="GBC DocuBind TL200 Manual Binding Machine"/>
    <n v="895.92"/>
    <n v="4"/>
    <n v="0"/>
    <n v="421.08239999999995"/>
    <s v="Kelly Williams"/>
    <s v="No"/>
    <s v="2019 / 03"/>
  </r>
  <r>
    <n v="2995"/>
    <x v="1486"/>
    <x v="369"/>
    <d v="2018-09-13T00:00:00"/>
    <x v="0"/>
    <x v="247"/>
    <x v="247"/>
    <x v="0"/>
    <s v="United States"/>
    <x v="280"/>
    <s v="California"/>
    <n v="95207"/>
    <x v="1"/>
    <s v="OFF-BI-10004654"/>
    <x v="1"/>
    <x v="8"/>
    <s v="VariCap6 Expandable Binder"/>
    <n v="55.360000000000007"/>
    <n v="4"/>
    <n v="0.2"/>
    <n v="18.683999999999997"/>
    <s v="Anna Andreadi"/>
    <s v="No"/>
    <s v="2018 / 09"/>
  </r>
  <r>
    <n v="2996"/>
    <x v="1487"/>
    <x v="686"/>
    <d v="2016-07-21T00:00:00"/>
    <x v="1"/>
    <x v="171"/>
    <x v="171"/>
    <x v="0"/>
    <s v="United States"/>
    <x v="42"/>
    <s v="Arizona"/>
    <n v="85023"/>
    <x v="1"/>
    <s v="OFF-ST-10000760"/>
    <x v="1"/>
    <x v="4"/>
    <s v="Eldon Fold 'N Roll Cart System"/>
    <n v="55.92"/>
    <n v="5"/>
    <n v="0.2"/>
    <n v="6.2910000000000004"/>
    <s v="Anna Andreadi"/>
    <s v="No"/>
    <s v="2016 / 07"/>
  </r>
  <r>
    <n v="2997"/>
    <x v="1488"/>
    <x v="261"/>
    <d v="2016-06-25T00:00:00"/>
    <x v="1"/>
    <x v="508"/>
    <x v="508"/>
    <x v="0"/>
    <s v="United States"/>
    <x v="10"/>
    <s v="Pennsylvania"/>
    <n v="19120"/>
    <x v="3"/>
    <s v="OFF-EN-10001539"/>
    <x v="1"/>
    <x v="12"/>
    <s v="Staple envelope"/>
    <n v="24.896000000000001"/>
    <n v="4"/>
    <n v="0.2"/>
    <n v="8.4024000000000001"/>
    <s v="Chuck Magee"/>
    <s v="No"/>
    <s v="2016 / 06"/>
  </r>
  <r>
    <n v="2998"/>
    <x v="1488"/>
    <x v="261"/>
    <d v="2016-06-25T00:00:00"/>
    <x v="1"/>
    <x v="508"/>
    <x v="508"/>
    <x v="0"/>
    <s v="United States"/>
    <x v="10"/>
    <s v="Pennsylvania"/>
    <n v="19120"/>
    <x v="3"/>
    <s v="FUR-FU-10000550"/>
    <x v="0"/>
    <x v="5"/>
    <s v="Stacking Trays by OIC"/>
    <n v="3.9840000000000004"/>
    <n v="1"/>
    <n v="0.2"/>
    <n v="0.64739999999999964"/>
    <s v="Chuck Magee"/>
    <s v="No"/>
    <s v="2016 / 06"/>
  </r>
  <r>
    <n v="2999"/>
    <x v="1488"/>
    <x v="261"/>
    <d v="2016-06-25T00:00:00"/>
    <x v="1"/>
    <x v="508"/>
    <x v="508"/>
    <x v="0"/>
    <s v="United States"/>
    <x v="10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s v="Chuck Magee"/>
    <s v="No"/>
    <s v="2016 / 06"/>
  </r>
  <r>
    <n v="3000"/>
    <x v="1488"/>
    <x v="261"/>
    <d v="2016-06-25T00:00:00"/>
    <x v="1"/>
    <x v="508"/>
    <x v="508"/>
    <x v="0"/>
    <s v="United States"/>
    <x v="10"/>
    <s v="Pennsylvania"/>
    <n v="19120"/>
    <x v="3"/>
    <s v="TEC-MA-10004521"/>
    <x v="2"/>
    <x v="15"/>
    <s v="Epson Perfection V600 Photo Scanner"/>
    <n v="206.99100000000004"/>
    <n v="3"/>
    <n v="0.7"/>
    <n v="-172.49250000000001"/>
    <s v="Chuck Magee"/>
    <s v="No"/>
    <s v="2016 / 06"/>
  </r>
  <r>
    <n v="3001"/>
    <x v="1488"/>
    <x v="261"/>
    <d v="2016-06-25T00:00:00"/>
    <x v="1"/>
    <x v="508"/>
    <x v="508"/>
    <x v="0"/>
    <s v="United States"/>
    <x v="10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s v="Chuck Magee"/>
    <s v="No"/>
    <s v="2016 / 06"/>
  </r>
  <r>
    <n v="3002"/>
    <x v="1488"/>
    <x v="261"/>
    <d v="2016-06-25T00:00:00"/>
    <x v="1"/>
    <x v="508"/>
    <x v="508"/>
    <x v="0"/>
    <s v="United States"/>
    <x v="10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s v="Chuck Magee"/>
    <s v="No"/>
    <s v="2016 / 06"/>
  </r>
  <r>
    <n v="3003"/>
    <x v="1489"/>
    <x v="761"/>
    <d v="2017-07-10T00:00:00"/>
    <x v="1"/>
    <x v="163"/>
    <x v="163"/>
    <x v="2"/>
    <s v="United States"/>
    <x v="341"/>
    <s v="Michigan"/>
    <n v="48310"/>
    <x v="2"/>
    <s v="OFF-BI-10003655"/>
    <x v="1"/>
    <x v="8"/>
    <s v="Durable Pressboard Binders"/>
    <n v="19"/>
    <n v="5"/>
    <n v="0"/>
    <n v="8.93"/>
    <s v="Kelly Williams"/>
    <s v="No"/>
    <s v="2017 / 07"/>
  </r>
  <r>
    <n v="3004"/>
    <x v="1490"/>
    <x v="819"/>
    <d v="2019-12-23T00:00:00"/>
    <x v="1"/>
    <x v="279"/>
    <x v="279"/>
    <x v="2"/>
    <s v="United States"/>
    <x v="30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s v="No"/>
    <s v="2019 / 12"/>
  </r>
  <r>
    <n v="3005"/>
    <x v="1491"/>
    <x v="162"/>
    <d v="2018-09-10T00:00:00"/>
    <x v="2"/>
    <x v="675"/>
    <x v="675"/>
    <x v="2"/>
    <s v="United States"/>
    <x v="20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s v="Chuck Magee"/>
    <s v="No"/>
    <s v="2018 / 09"/>
  </r>
  <r>
    <n v="3006"/>
    <x v="1492"/>
    <x v="826"/>
    <d v="2016-05-21T00:00:00"/>
    <x v="1"/>
    <x v="50"/>
    <x v="50"/>
    <x v="2"/>
    <s v="United States"/>
    <x v="342"/>
    <s v="Wisconsin"/>
    <n v="54703"/>
    <x v="2"/>
    <s v="OFF-BI-10000666"/>
    <x v="1"/>
    <x v="8"/>
    <s v="Surelock Post Binders"/>
    <n v="91.679999999999993"/>
    <n v="3"/>
    <n v="0"/>
    <n v="45.839999999999996"/>
    <s v="Kelly Williams"/>
    <s v="No"/>
    <s v="2016 / 05"/>
  </r>
  <r>
    <n v="3007"/>
    <x v="1493"/>
    <x v="119"/>
    <d v="2019-10-15T00:00:00"/>
    <x v="2"/>
    <x v="257"/>
    <x v="257"/>
    <x v="0"/>
    <s v="United States"/>
    <x v="20"/>
    <s v="New York"/>
    <n v="10009"/>
    <x v="3"/>
    <s v="OFF-AP-10000828"/>
    <x v="1"/>
    <x v="9"/>
    <s v="Avanti 4.4 Cu. Ft. Refrigerator"/>
    <n v="904.9"/>
    <n v="5"/>
    <n v="0"/>
    <n v="253.37199999999996"/>
    <s v="Chuck Magee"/>
    <s v="No"/>
    <s v="2019 / 10"/>
  </r>
  <r>
    <n v="3008"/>
    <x v="1494"/>
    <x v="745"/>
    <d v="2016-10-29T00:00:00"/>
    <x v="1"/>
    <x v="211"/>
    <x v="211"/>
    <x v="0"/>
    <s v="United States"/>
    <x v="277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s v="Anna Andreadi"/>
    <s v="No"/>
    <s v="2016 / 10"/>
  </r>
  <r>
    <n v="3009"/>
    <x v="1495"/>
    <x v="5"/>
    <d v="2018-12-06T00:00:00"/>
    <x v="2"/>
    <x v="506"/>
    <x v="506"/>
    <x v="0"/>
    <s v="United States"/>
    <x v="208"/>
    <s v="Kentucky"/>
    <n v="42071"/>
    <x v="0"/>
    <s v="FUR-FU-10004748"/>
    <x v="0"/>
    <x v="5"/>
    <s v="Howard Miller 16&quot; Diameter Gallery Wall Clock"/>
    <n v="191.82"/>
    <n v="3"/>
    <n v="0"/>
    <n v="74.809799999999996"/>
    <s v="Cassandra Brandow"/>
    <s v="No"/>
    <s v="2018 / 12"/>
  </r>
  <r>
    <n v="3010"/>
    <x v="1496"/>
    <x v="197"/>
    <d v="2018-07-29T00:00:00"/>
    <x v="1"/>
    <x v="645"/>
    <x v="645"/>
    <x v="1"/>
    <s v="United States"/>
    <x v="167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s v="Chuck Magee"/>
    <s v="No"/>
    <s v="2018 / 07"/>
  </r>
  <r>
    <n v="3011"/>
    <x v="1497"/>
    <x v="827"/>
    <d v="2019-04-23T00:00:00"/>
    <x v="1"/>
    <x v="676"/>
    <x v="676"/>
    <x v="2"/>
    <s v="United States"/>
    <x v="103"/>
    <s v="Colorado"/>
    <n v="80027"/>
    <x v="1"/>
    <s v="OFF-BI-10000773"/>
    <x v="1"/>
    <x v="8"/>
    <s v="Insertable Tab Post Binder Dividers"/>
    <n v="12.030000000000001"/>
    <n v="5"/>
    <n v="0.7"/>
    <n v="-9.222999999999999"/>
    <s v="Anna Andreadi"/>
    <s v="No"/>
    <s v="2019 / 04"/>
  </r>
  <r>
    <n v="3012"/>
    <x v="1497"/>
    <x v="827"/>
    <d v="2019-04-23T00:00:00"/>
    <x v="1"/>
    <x v="676"/>
    <x v="676"/>
    <x v="2"/>
    <s v="United States"/>
    <x v="103"/>
    <s v="Colorado"/>
    <n v="80027"/>
    <x v="1"/>
    <s v="TEC-MA-10000822"/>
    <x v="2"/>
    <x v="15"/>
    <s v="Lexmark MX611dhe Monochrome Laser Printer"/>
    <n v="2549.9850000000006"/>
    <n v="5"/>
    <n v="0.7"/>
    <n v="-3399.9800000000009"/>
    <s v="Anna Andreadi"/>
    <s v="No"/>
    <s v="2019 / 04"/>
  </r>
  <r>
    <n v="3013"/>
    <x v="1497"/>
    <x v="827"/>
    <d v="2019-04-23T00:00:00"/>
    <x v="1"/>
    <x v="676"/>
    <x v="676"/>
    <x v="2"/>
    <s v="United States"/>
    <x v="103"/>
    <s v="Colorado"/>
    <n v="80027"/>
    <x v="1"/>
    <s v="OFF-BI-10001543"/>
    <x v="1"/>
    <x v="8"/>
    <s v="GBC VeloBinder Manual Binding System"/>
    <n v="21.594000000000005"/>
    <n v="2"/>
    <n v="0.7"/>
    <n v="-15.835599999999999"/>
    <s v="Anna Andreadi"/>
    <s v="No"/>
    <s v="2019 / 04"/>
  </r>
  <r>
    <n v="3014"/>
    <x v="1497"/>
    <x v="827"/>
    <d v="2019-04-23T00:00:00"/>
    <x v="1"/>
    <x v="676"/>
    <x v="676"/>
    <x v="2"/>
    <s v="United States"/>
    <x v="103"/>
    <s v="Colorado"/>
    <n v="80027"/>
    <x v="1"/>
    <s v="OFF-BI-10003355"/>
    <x v="1"/>
    <x v="8"/>
    <s v="Cardinal Holdit Business Card Pockets"/>
    <n v="8.9640000000000022"/>
    <n v="6"/>
    <n v="0.7"/>
    <n v="-6.573599999999999"/>
    <s v="Anna Andreadi"/>
    <s v="No"/>
    <s v="2019 / 04"/>
  </r>
  <r>
    <n v="3015"/>
    <x v="1497"/>
    <x v="827"/>
    <d v="2019-04-23T00:00:00"/>
    <x v="1"/>
    <x v="676"/>
    <x v="676"/>
    <x v="2"/>
    <s v="United States"/>
    <x v="103"/>
    <s v="Colorado"/>
    <n v="80027"/>
    <x v="1"/>
    <s v="OFF-PA-10002005"/>
    <x v="1"/>
    <x v="10"/>
    <s v="Xerox 225"/>
    <n v="20.736000000000004"/>
    <n v="4"/>
    <n v="0.2"/>
    <n v="7.2576000000000001"/>
    <s v="Anna Andreadi"/>
    <s v="No"/>
    <s v="2019 / 04"/>
  </r>
  <r>
    <n v="3016"/>
    <x v="1498"/>
    <x v="14"/>
    <d v="2017-09-21T00:00:00"/>
    <x v="1"/>
    <x v="60"/>
    <x v="60"/>
    <x v="2"/>
    <s v="United States"/>
    <x v="20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s v="Chuck Magee"/>
    <s v="No"/>
    <s v="2017 / 09"/>
  </r>
  <r>
    <n v="3017"/>
    <x v="1499"/>
    <x v="828"/>
    <d v="2018-08-30T00:00:00"/>
    <x v="1"/>
    <x v="414"/>
    <x v="414"/>
    <x v="2"/>
    <s v="United States"/>
    <x v="343"/>
    <s v="Texas"/>
    <n v="78577"/>
    <x v="2"/>
    <s v="OFF-ST-10002743"/>
    <x v="1"/>
    <x v="4"/>
    <s v="SAFCO Boltless Steel Shelving"/>
    <n v="727.29600000000005"/>
    <n v="8"/>
    <n v="0.2"/>
    <n v="-172.73280000000005"/>
    <s v="Kelly Williams"/>
    <s v="No"/>
    <s v="2018 / 08"/>
  </r>
  <r>
    <n v="3018"/>
    <x v="1499"/>
    <x v="828"/>
    <d v="2018-08-30T00:00:00"/>
    <x v="1"/>
    <x v="414"/>
    <x v="414"/>
    <x v="2"/>
    <s v="United States"/>
    <x v="343"/>
    <s v="Texas"/>
    <n v="78577"/>
    <x v="2"/>
    <s v="FUR-FU-10004973"/>
    <x v="0"/>
    <x v="5"/>
    <s v="Flat Face Poster Frame"/>
    <n v="22.608000000000001"/>
    <n v="3"/>
    <n v="0.6"/>
    <n v="-10.173599999999997"/>
    <s v="Kelly Williams"/>
    <s v="No"/>
    <s v="2018 / 08"/>
  </r>
  <r>
    <n v="3019"/>
    <x v="1499"/>
    <x v="828"/>
    <d v="2018-08-30T00:00:00"/>
    <x v="1"/>
    <x v="414"/>
    <x v="414"/>
    <x v="2"/>
    <s v="United States"/>
    <x v="343"/>
    <s v="Texas"/>
    <n v="78577"/>
    <x v="2"/>
    <s v="TEC-AC-10002842"/>
    <x v="2"/>
    <x v="11"/>
    <s v="WD My Passport Ultra 2TB Portable External Hard Drive"/>
    <n v="666.4"/>
    <n v="7"/>
    <n v="0.2"/>
    <n v="-33.319999999999965"/>
    <s v="Kelly Williams"/>
    <s v="No"/>
    <s v="2018 / 08"/>
  </r>
  <r>
    <n v="3020"/>
    <x v="1500"/>
    <x v="627"/>
    <d v="2017-11-14T00:00:00"/>
    <x v="1"/>
    <x v="183"/>
    <x v="183"/>
    <x v="0"/>
    <s v="United States"/>
    <x v="7"/>
    <s v="Utah"/>
    <n v="84084"/>
    <x v="1"/>
    <s v="OFF-FA-10002701"/>
    <x v="1"/>
    <x v="13"/>
    <s v="Alliance Rubber Bands"/>
    <n v="5.04"/>
    <n v="3"/>
    <n v="0"/>
    <n v="0.20159999999999978"/>
    <s v="Anna Andreadi"/>
    <s v="Yes"/>
    <s v="2017 / 11"/>
  </r>
  <r>
    <n v="3021"/>
    <x v="1500"/>
    <x v="627"/>
    <d v="2017-11-14T00:00:00"/>
    <x v="1"/>
    <x v="183"/>
    <x v="183"/>
    <x v="0"/>
    <s v="United States"/>
    <x v="7"/>
    <s v="Utah"/>
    <n v="84084"/>
    <x v="1"/>
    <s v="OFF-PA-10001125"/>
    <x v="1"/>
    <x v="10"/>
    <s v="Xerox 1988"/>
    <n v="92.94"/>
    <n v="3"/>
    <n v="0"/>
    <n v="41.822999999999993"/>
    <s v="Anna Andreadi"/>
    <s v="Yes"/>
    <s v="2017 / 11"/>
  </r>
  <r>
    <n v="3022"/>
    <x v="1500"/>
    <x v="627"/>
    <d v="2017-11-14T00:00:00"/>
    <x v="1"/>
    <x v="183"/>
    <x v="183"/>
    <x v="0"/>
    <s v="United States"/>
    <x v="7"/>
    <s v="Utah"/>
    <n v="84084"/>
    <x v="1"/>
    <s v="FUR-FU-10004090"/>
    <x v="0"/>
    <x v="5"/>
    <s v="Executive Impressions 14&quot; Contract Wall Clock"/>
    <n v="66.69"/>
    <n v="3"/>
    <n v="0"/>
    <n v="22.007699999999996"/>
    <s v="Anna Andreadi"/>
    <s v="Yes"/>
    <s v="2017 / 11"/>
  </r>
  <r>
    <n v="3023"/>
    <x v="1500"/>
    <x v="627"/>
    <d v="2017-11-14T00:00:00"/>
    <x v="1"/>
    <x v="183"/>
    <x v="183"/>
    <x v="0"/>
    <s v="United States"/>
    <x v="7"/>
    <s v="Utah"/>
    <n v="84084"/>
    <x v="1"/>
    <s v="OFF-BI-10001510"/>
    <x v="1"/>
    <x v="8"/>
    <s v="Deluxe Heavy-Duty Vinyl Round Ring Binder"/>
    <n v="91.68"/>
    <n v="5"/>
    <n v="0.2"/>
    <n v="28.65"/>
    <s v="Anna Andreadi"/>
    <s v="Yes"/>
    <s v="2017 / 11"/>
  </r>
  <r>
    <n v="3024"/>
    <x v="1501"/>
    <x v="701"/>
    <d v="2019-11-23T00:00:00"/>
    <x v="1"/>
    <x v="677"/>
    <x v="677"/>
    <x v="0"/>
    <s v="United States"/>
    <x v="180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s v="Kelly Williams"/>
    <s v="No"/>
    <s v="2019 / 11"/>
  </r>
  <r>
    <n v="3025"/>
    <x v="1502"/>
    <x v="627"/>
    <d v="2017-11-13T00:00:00"/>
    <x v="1"/>
    <x v="549"/>
    <x v="549"/>
    <x v="0"/>
    <s v="United States"/>
    <x v="20"/>
    <s v="New York"/>
    <n v="10011"/>
    <x v="3"/>
    <s v="OFF-BI-10001922"/>
    <x v="1"/>
    <x v="8"/>
    <s v="Storex Dura Pro Binders"/>
    <n v="52.272000000000006"/>
    <n v="11"/>
    <n v="0.2"/>
    <n v="17.641799999999996"/>
    <s v="Chuck Magee"/>
    <s v="No"/>
    <s v="2017 / 11"/>
  </r>
  <r>
    <n v="3026"/>
    <x v="1502"/>
    <x v="627"/>
    <d v="2017-11-13T00:00:00"/>
    <x v="1"/>
    <x v="549"/>
    <x v="549"/>
    <x v="0"/>
    <s v="United States"/>
    <x v="20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s v="Chuck Magee"/>
    <s v="No"/>
    <s v="2017 / 11"/>
  </r>
  <r>
    <n v="3027"/>
    <x v="1503"/>
    <x v="300"/>
    <d v="2019-04-26T00:00:00"/>
    <x v="1"/>
    <x v="246"/>
    <x v="246"/>
    <x v="2"/>
    <s v="United States"/>
    <x v="10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s v="Chuck Magee"/>
    <s v="No"/>
    <s v="2019 / 04"/>
  </r>
  <r>
    <n v="3028"/>
    <x v="1504"/>
    <x v="829"/>
    <d v="2016-08-24T00:00:00"/>
    <x v="3"/>
    <x v="516"/>
    <x v="516"/>
    <x v="1"/>
    <s v="United States"/>
    <x v="344"/>
    <s v="Montana"/>
    <n v="59102"/>
    <x v="1"/>
    <s v="OFF-BI-10002799"/>
    <x v="1"/>
    <x v="8"/>
    <s v="SlimView Poly Binder, 3/8&quot;"/>
    <n v="8.2880000000000003"/>
    <n v="2"/>
    <n v="0.2"/>
    <n v="2.6935999999999991"/>
    <s v="Anna Andreadi"/>
    <s v="No"/>
    <s v="2016 / 08"/>
  </r>
  <r>
    <n v="3029"/>
    <x v="1505"/>
    <x v="94"/>
    <d v="2019-12-21T00:00:00"/>
    <x v="1"/>
    <x v="482"/>
    <x v="482"/>
    <x v="0"/>
    <s v="United States"/>
    <x v="269"/>
    <s v="Virginia"/>
    <n v="23320"/>
    <x v="0"/>
    <s v="FUR-CH-10003846"/>
    <x v="0"/>
    <x v="1"/>
    <s v="Hon Valutask Swivel Chairs"/>
    <n v="504.90000000000003"/>
    <n v="5"/>
    <n v="0"/>
    <n v="80.78400000000002"/>
    <s v="Cassandra Brandow"/>
    <s v="No"/>
    <s v="2019 / 12"/>
  </r>
  <r>
    <n v="3030"/>
    <x v="1506"/>
    <x v="830"/>
    <d v="2018-03-28T00:00:00"/>
    <x v="1"/>
    <x v="112"/>
    <x v="112"/>
    <x v="1"/>
    <s v="United States"/>
    <x v="345"/>
    <s v="Oregon"/>
    <n v="97030"/>
    <x v="1"/>
    <s v="TEC-PH-10003691"/>
    <x v="2"/>
    <x v="7"/>
    <s v="BlackBerry Q10"/>
    <n v="403.16800000000001"/>
    <n v="4"/>
    <n v="0.2"/>
    <n v="25.198000000000008"/>
    <s v="Anna Andreadi"/>
    <s v="No"/>
    <s v="2018 / 03"/>
  </r>
  <r>
    <n v="3031"/>
    <x v="1507"/>
    <x v="481"/>
    <d v="2017-09-27T00:00:00"/>
    <x v="1"/>
    <x v="678"/>
    <x v="678"/>
    <x v="1"/>
    <s v="United States"/>
    <x v="291"/>
    <s v="Michigan"/>
    <n v="48146"/>
    <x v="2"/>
    <s v="FUR-BO-10000468"/>
    <x v="0"/>
    <x v="0"/>
    <s v="O'Sullivan 2-Shelf Heavy-Duty Bookcases"/>
    <n v="194.32"/>
    <n v="4"/>
    <n v="0"/>
    <n v="31.091200000000015"/>
    <s v="Kelly Williams"/>
    <s v="Yes"/>
    <s v="2017 / 09"/>
  </r>
  <r>
    <n v="3032"/>
    <x v="1507"/>
    <x v="481"/>
    <d v="2017-09-27T00:00:00"/>
    <x v="1"/>
    <x v="678"/>
    <x v="678"/>
    <x v="1"/>
    <s v="United States"/>
    <x v="291"/>
    <s v="Michigan"/>
    <n v="48146"/>
    <x v="2"/>
    <s v="OFF-AR-10001044"/>
    <x v="1"/>
    <x v="6"/>
    <s v="BOSTON Ranger #55 Pencil Sharpener, Black"/>
    <n v="25.99"/>
    <n v="1"/>
    <n v="0"/>
    <n v="7.5370999999999988"/>
    <s v="Kelly Williams"/>
    <s v="Yes"/>
    <s v="2017 / 09"/>
  </r>
  <r>
    <n v="3033"/>
    <x v="1508"/>
    <x v="831"/>
    <d v="2018-11-26T00:00:00"/>
    <x v="1"/>
    <x v="423"/>
    <x v="423"/>
    <x v="0"/>
    <s v="United States"/>
    <x v="345"/>
    <s v="Oregon"/>
    <n v="97030"/>
    <x v="1"/>
    <s v="FUR-CH-10003833"/>
    <x v="0"/>
    <x v="1"/>
    <s v="Novimex Fabric Task Chair"/>
    <n v="195.136"/>
    <n v="4"/>
    <n v="0.2"/>
    <n v="-12.196000000000005"/>
    <s v="Anna Andreadi"/>
    <s v="Yes"/>
    <s v="2018 / 11"/>
  </r>
  <r>
    <n v="3034"/>
    <x v="1509"/>
    <x v="118"/>
    <d v="2019-09-21T00:00:00"/>
    <x v="1"/>
    <x v="144"/>
    <x v="144"/>
    <x v="2"/>
    <s v="United States"/>
    <x v="10"/>
    <s v="Pennsylvania"/>
    <n v="19143"/>
    <x v="3"/>
    <s v="OFF-PA-10004355"/>
    <x v="1"/>
    <x v="10"/>
    <s v="Xerox 231"/>
    <n v="20.736000000000004"/>
    <n v="4"/>
    <n v="0.2"/>
    <n v="7.2576000000000001"/>
    <s v="Chuck Magee"/>
    <s v="No"/>
    <s v="2019 / 09"/>
  </r>
  <r>
    <n v="3035"/>
    <x v="1510"/>
    <x v="832"/>
    <d v="2017-06-16T00:00:00"/>
    <x v="1"/>
    <x v="205"/>
    <x v="205"/>
    <x v="0"/>
    <s v="United States"/>
    <x v="53"/>
    <s v="Louisiana"/>
    <n v="71203"/>
    <x v="0"/>
    <s v="TEC-AC-10003038"/>
    <x v="2"/>
    <x v="11"/>
    <s v="Kingston Digital DataTraveler 16GB USB 2.0"/>
    <n v="53.699999999999996"/>
    <n v="6"/>
    <n v="0"/>
    <n v="10.202999999999994"/>
    <s v="Cassandra Brandow"/>
    <s v="No"/>
    <s v="2017 / 06"/>
  </r>
  <r>
    <n v="3036"/>
    <x v="1510"/>
    <x v="832"/>
    <d v="2017-06-16T00:00:00"/>
    <x v="1"/>
    <x v="205"/>
    <x v="205"/>
    <x v="0"/>
    <s v="United States"/>
    <x v="53"/>
    <s v="Louisiana"/>
    <n v="71203"/>
    <x v="0"/>
    <s v="OFF-BI-10002799"/>
    <x v="1"/>
    <x v="8"/>
    <s v="SlimView Poly Binder, 3/8&quot;"/>
    <n v="36.26"/>
    <n v="7"/>
    <n v="0"/>
    <n v="16.679599999999997"/>
    <s v="Cassandra Brandow"/>
    <s v="No"/>
    <s v="2017 / 06"/>
  </r>
  <r>
    <n v="3037"/>
    <x v="1510"/>
    <x v="832"/>
    <d v="2017-06-16T00:00:00"/>
    <x v="1"/>
    <x v="205"/>
    <x v="205"/>
    <x v="0"/>
    <s v="United States"/>
    <x v="53"/>
    <s v="Louisiana"/>
    <n v="71203"/>
    <x v="0"/>
    <s v="OFF-AR-10003582"/>
    <x v="1"/>
    <x v="6"/>
    <s v="Boston Electric Pencil Sharpener, Model 1818, Charcoal Black"/>
    <n v="56.3"/>
    <n v="2"/>
    <n v="0"/>
    <n v="15.764000000000003"/>
    <s v="Cassandra Brandow"/>
    <s v="No"/>
    <s v="2017 / 06"/>
  </r>
  <r>
    <n v="3038"/>
    <x v="1510"/>
    <x v="832"/>
    <d v="2017-06-16T00:00:00"/>
    <x v="1"/>
    <x v="205"/>
    <x v="205"/>
    <x v="0"/>
    <s v="United States"/>
    <x v="53"/>
    <s v="Louisiana"/>
    <n v="71203"/>
    <x v="0"/>
    <s v="OFF-PA-10004451"/>
    <x v="1"/>
    <x v="10"/>
    <s v="Xerox 222"/>
    <n v="32.400000000000006"/>
    <n v="5"/>
    <n v="0"/>
    <n v="15.552000000000001"/>
    <s v="Cassandra Brandow"/>
    <s v="No"/>
    <s v="2017 / 06"/>
  </r>
  <r>
    <n v="3039"/>
    <x v="1510"/>
    <x v="832"/>
    <d v="2017-06-16T00:00:00"/>
    <x v="1"/>
    <x v="205"/>
    <x v="205"/>
    <x v="0"/>
    <s v="United States"/>
    <x v="53"/>
    <s v="Louisiana"/>
    <n v="71203"/>
    <x v="0"/>
    <s v="FUR-FU-10004666"/>
    <x v="0"/>
    <x v="5"/>
    <s v="DAX Clear Channel Poster Frame"/>
    <n v="29.16"/>
    <n v="2"/>
    <n v="0"/>
    <n v="10.789200000000001"/>
    <s v="Cassandra Brandow"/>
    <s v="No"/>
    <s v="2017 / 06"/>
  </r>
  <r>
    <n v="3040"/>
    <x v="1511"/>
    <x v="621"/>
    <d v="2019-10-08T00:00:00"/>
    <x v="1"/>
    <x v="442"/>
    <x v="442"/>
    <x v="1"/>
    <s v="United States"/>
    <x v="45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s v="No"/>
    <s v="2019 / 10"/>
  </r>
  <r>
    <n v="3041"/>
    <x v="1512"/>
    <x v="465"/>
    <d v="2018-05-09T00:00:00"/>
    <x v="1"/>
    <x v="9"/>
    <x v="9"/>
    <x v="0"/>
    <s v="United States"/>
    <x v="346"/>
    <s v="Tennessee"/>
    <n v="37421"/>
    <x v="0"/>
    <s v="FUR-FU-10004270"/>
    <x v="0"/>
    <x v="5"/>
    <s v="Eldon Image Series Desk Accessories, Burgundy"/>
    <n v="16.72"/>
    <n v="5"/>
    <n v="0.2"/>
    <n v="3.3439999999999994"/>
    <s v="Cassandra Brandow"/>
    <s v="No"/>
    <s v="2018 / 05"/>
  </r>
  <r>
    <n v="3042"/>
    <x v="1513"/>
    <x v="220"/>
    <d v="2019-09-12T00:00:00"/>
    <x v="3"/>
    <x v="580"/>
    <x v="580"/>
    <x v="2"/>
    <s v="United States"/>
    <x v="85"/>
    <s v="California"/>
    <n v="90805"/>
    <x v="1"/>
    <s v="OFF-PA-10003172"/>
    <x v="1"/>
    <x v="10"/>
    <s v="Xerox 1996"/>
    <n v="12.96"/>
    <n v="2"/>
    <n v="0"/>
    <n v="6.2208000000000006"/>
    <s v="Anna Andreadi"/>
    <s v="No"/>
    <s v="2019 / 09"/>
  </r>
  <r>
    <n v="3043"/>
    <x v="1513"/>
    <x v="220"/>
    <d v="2019-09-12T00:00:00"/>
    <x v="3"/>
    <x v="580"/>
    <x v="580"/>
    <x v="2"/>
    <s v="United States"/>
    <x v="85"/>
    <s v="California"/>
    <n v="90805"/>
    <x v="1"/>
    <s v="OFF-EN-10002312"/>
    <x v="1"/>
    <x v="12"/>
    <s v="#10 Self-Seal White Envelopes"/>
    <n v="22.18"/>
    <n v="2"/>
    <n v="0"/>
    <n v="10.8682"/>
    <s v="Anna Andreadi"/>
    <s v="No"/>
    <s v="2019 / 09"/>
  </r>
  <r>
    <n v="3044"/>
    <x v="1513"/>
    <x v="220"/>
    <d v="2019-09-12T00:00:00"/>
    <x v="3"/>
    <x v="580"/>
    <x v="580"/>
    <x v="2"/>
    <s v="United States"/>
    <x v="85"/>
    <s v="California"/>
    <n v="90805"/>
    <x v="1"/>
    <s v="FUR-CH-10002320"/>
    <x v="0"/>
    <x v="1"/>
    <s v="Hon Pagoda Stacking Chairs"/>
    <n v="2054.2720000000004"/>
    <n v="8"/>
    <n v="0.2"/>
    <n v="256.78399999999976"/>
    <s v="Anna Andreadi"/>
    <s v="No"/>
    <s v="2019 / 09"/>
  </r>
  <r>
    <n v="3045"/>
    <x v="1514"/>
    <x v="28"/>
    <d v="2017-05-02T00:00:00"/>
    <x v="0"/>
    <x v="546"/>
    <x v="546"/>
    <x v="0"/>
    <s v="United States"/>
    <x v="21"/>
    <s v="Ohio"/>
    <n v="45373"/>
    <x v="3"/>
    <s v="TEC-PH-10001530"/>
    <x v="2"/>
    <x v="7"/>
    <s v="Cisco Unified IP Phone 7945G VoIP phone"/>
    <n v="1022.97"/>
    <n v="5"/>
    <n v="0.4"/>
    <n v="-255.74250000000001"/>
    <s v="Chuck Magee"/>
    <s v="No"/>
    <s v="2017 / 04"/>
  </r>
  <r>
    <n v="3046"/>
    <x v="1515"/>
    <x v="44"/>
    <d v="2019-11-10T00:00:00"/>
    <x v="0"/>
    <x v="254"/>
    <x v="254"/>
    <x v="2"/>
    <s v="United States"/>
    <x v="31"/>
    <s v="Minnesota"/>
    <n v="55407"/>
    <x v="2"/>
    <s v="OFF-AR-10001216"/>
    <x v="1"/>
    <x v="6"/>
    <s v="Newell 339"/>
    <n v="13.899999999999999"/>
    <n v="5"/>
    <n v="0"/>
    <n v="3.6139999999999994"/>
    <s v="Kelly Williams"/>
    <s v="No"/>
    <s v="2019 / 11"/>
  </r>
  <r>
    <n v="3047"/>
    <x v="1515"/>
    <x v="44"/>
    <d v="2019-11-10T00:00:00"/>
    <x v="0"/>
    <x v="254"/>
    <x v="254"/>
    <x v="2"/>
    <s v="United States"/>
    <x v="31"/>
    <s v="Minnesota"/>
    <n v="55407"/>
    <x v="2"/>
    <s v="OFF-PA-10003127"/>
    <x v="1"/>
    <x v="10"/>
    <s v="Easy-staple paper"/>
    <n v="26.38"/>
    <n v="1"/>
    <n v="0"/>
    <n v="12.134799999999998"/>
    <s v="Kelly Williams"/>
    <s v="No"/>
    <s v="2019 / 11"/>
  </r>
  <r>
    <n v="3048"/>
    <x v="1516"/>
    <x v="587"/>
    <d v="2016-10-04T00:00:00"/>
    <x v="1"/>
    <x v="140"/>
    <x v="140"/>
    <x v="0"/>
    <s v="United States"/>
    <x v="4"/>
    <s v="Washington"/>
    <n v="98105"/>
    <x v="1"/>
    <s v="OFF-BI-10003910"/>
    <x v="1"/>
    <x v="8"/>
    <s v="DXL Angle-View Binders with Locking Rings by Samsill"/>
    <n v="43.176000000000002"/>
    <n v="7"/>
    <n v="0.2"/>
    <n v="13.4925"/>
    <s v="Anna Andreadi"/>
    <s v="No"/>
    <s v="2016 / 09"/>
  </r>
  <r>
    <n v="3049"/>
    <x v="1517"/>
    <x v="459"/>
    <d v="2019-04-04T00:00:00"/>
    <x v="2"/>
    <x v="679"/>
    <x v="679"/>
    <x v="2"/>
    <s v="United States"/>
    <x v="38"/>
    <s v="Georgia"/>
    <n v="31907"/>
    <x v="0"/>
    <s v="FUR-TA-10004534"/>
    <x v="0"/>
    <x v="3"/>
    <s v="Bevis 44 x 96 Conference Tables"/>
    <n v="411.8"/>
    <n v="2"/>
    <n v="0"/>
    <n v="70.005999999999972"/>
    <s v="Cassandra Brandow"/>
    <s v="No"/>
    <s v="2019 / 04"/>
  </r>
  <r>
    <n v="3050"/>
    <x v="1517"/>
    <x v="459"/>
    <d v="2019-04-04T00:00:00"/>
    <x v="2"/>
    <x v="679"/>
    <x v="679"/>
    <x v="2"/>
    <s v="United States"/>
    <x v="38"/>
    <s v="Georgia"/>
    <n v="31907"/>
    <x v="0"/>
    <s v="TEC-AC-10000892"/>
    <x v="2"/>
    <x v="11"/>
    <s v="NETGEAR N750 Dual Band Wi-Fi Gigabit Router"/>
    <n v="360"/>
    <n v="4"/>
    <n v="0"/>
    <n v="129.6"/>
    <s v="Cassandra Brandow"/>
    <s v="No"/>
    <s v="2019 / 04"/>
  </r>
  <r>
    <n v="3051"/>
    <x v="1518"/>
    <x v="833"/>
    <d v="2019-10-11T00:00:00"/>
    <x v="1"/>
    <x v="125"/>
    <x v="125"/>
    <x v="2"/>
    <s v="United States"/>
    <x v="347"/>
    <s v="Idaho"/>
    <n v="83642"/>
    <x v="1"/>
    <s v="FUR-FU-10003247"/>
    <x v="0"/>
    <x v="5"/>
    <s v="36X48 HARDFLOOR CHAIRMAT"/>
    <n v="41.96"/>
    <n v="2"/>
    <n v="0"/>
    <n v="2.9371999999999971"/>
    <s v="Anna Andreadi"/>
    <s v="No"/>
    <s v="2019 / 10"/>
  </r>
  <r>
    <n v="3052"/>
    <x v="1518"/>
    <x v="833"/>
    <d v="2019-10-11T00:00:00"/>
    <x v="1"/>
    <x v="125"/>
    <x v="125"/>
    <x v="2"/>
    <s v="United States"/>
    <x v="347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s v="Anna Andreadi"/>
    <s v="No"/>
    <s v="2019 / 10"/>
  </r>
  <r>
    <n v="3053"/>
    <x v="1518"/>
    <x v="833"/>
    <d v="2019-10-11T00:00:00"/>
    <x v="1"/>
    <x v="125"/>
    <x v="125"/>
    <x v="2"/>
    <s v="United States"/>
    <x v="347"/>
    <s v="Idaho"/>
    <n v="83642"/>
    <x v="1"/>
    <s v="OFF-PA-10001295"/>
    <x v="1"/>
    <x v="10"/>
    <s v="Computer Printout Paper with Letter-Trim Perforations"/>
    <n v="37.94"/>
    <n v="2"/>
    <n v="0"/>
    <n v="18.211199999999998"/>
    <s v="Anna Andreadi"/>
    <s v="No"/>
    <s v="2019 / 10"/>
  </r>
  <r>
    <n v="3054"/>
    <x v="1519"/>
    <x v="526"/>
    <d v="2018-04-14T00:00:00"/>
    <x v="0"/>
    <x v="680"/>
    <x v="680"/>
    <x v="2"/>
    <s v="United States"/>
    <x v="66"/>
    <s v="Michigan"/>
    <n v="48227"/>
    <x v="2"/>
    <s v="TEC-PH-10002555"/>
    <x v="2"/>
    <x v="7"/>
    <s v="Nortel Meridian M5316 Digital phone"/>
    <n v="517.9"/>
    <n v="2"/>
    <n v="0"/>
    <n v="134.654"/>
    <s v="Kelly Williams"/>
    <s v="No"/>
    <s v="2018 / 04"/>
  </r>
  <r>
    <n v="3055"/>
    <x v="1519"/>
    <x v="526"/>
    <d v="2018-04-14T00:00:00"/>
    <x v="0"/>
    <x v="680"/>
    <x v="680"/>
    <x v="2"/>
    <s v="United States"/>
    <x v="66"/>
    <s v="Michigan"/>
    <n v="48227"/>
    <x v="2"/>
    <s v="OFF-BI-10000831"/>
    <x v="1"/>
    <x v="8"/>
    <s v="Storex Flexible Poly Binders with Double Pockets"/>
    <n v="5.28"/>
    <n v="2"/>
    <n v="0"/>
    <n v="2.4287999999999998"/>
    <s v="Kelly Williams"/>
    <s v="No"/>
    <s v="2018 / 04"/>
  </r>
  <r>
    <n v="3056"/>
    <x v="1520"/>
    <x v="834"/>
    <d v="2017-09-01T00:00:00"/>
    <x v="1"/>
    <x v="477"/>
    <x v="477"/>
    <x v="1"/>
    <s v="United States"/>
    <x v="22"/>
    <s v="Illinois"/>
    <n v="60623"/>
    <x v="2"/>
    <s v="TEC-CO-10001046"/>
    <x v="2"/>
    <x v="16"/>
    <s v="Canon Imageclass D680 Copier / Fax"/>
    <n v="2799.9600000000005"/>
    <n v="5"/>
    <n v="0.2"/>
    <n v="874.98749999999984"/>
    <s v="Kelly Williams"/>
    <s v="No"/>
    <s v="2017 / 08"/>
  </r>
  <r>
    <n v="3057"/>
    <x v="1521"/>
    <x v="15"/>
    <d v="2019-10-24T00:00:00"/>
    <x v="0"/>
    <x v="511"/>
    <x v="511"/>
    <x v="1"/>
    <s v="United States"/>
    <x v="8"/>
    <s v="California"/>
    <n v="94110"/>
    <x v="1"/>
    <s v="OFF-EN-10002973"/>
    <x v="1"/>
    <x v="12"/>
    <s v="Ampad #10 Peel &amp; Seel Holiday Envelopes"/>
    <n v="8.9600000000000009"/>
    <n v="2"/>
    <n v="0"/>
    <n v="4.3008000000000006"/>
    <s v="Anna Andreadi"/>
    <s v="Yes"/>
    <s v="2019 / 10"/>
  </r>
  <r>
    <n v="3058"/>
    <x v="1521"/>
    <x v="15"/>
    <d v="2019-10-24T00:00:00"/>
    <x v="0"/>
    <x v="511"/>
    <x v="511"/>
    <x v="1"/>
    <s v="United States"/>
    <x v="8"/>
    <s v="California"/>
    <n v="94110"/>
    <x v="1"/>
    <s v="OFF-LA-10001641"/>
    <x v="1"/>
    <x v="2"/>
    <s v="Avery 518"/>
    <n v="31.5"/>
    <n v="10"/>
    <n v="0"/>
    <n v="15.120000000000001"/>
    <s v="Anna Andreadi"/>
    <s v="Yes"/>
    <s v="2019 / 10"/>
  </r>
  <r>
    <n v="3059"/>
    <x v="1521"/>
    <x v="15"/>
    <d v="2019-10-24T00:00:00"/>
    <x v="0"/>
    <x v="511"/>
    <x v="511"/>
    <x v="1"/>
    <s v="United States"/>
    <x v="8"/>
    <s v="California"/>
    <n v="94110"/>
    <x v="1"/>
    <s v="FUR-FU-10003878"/>
    <x v="0"/>
    <x v="5"/>
    <s v="Linden 10&quot; Round Wall Clock, Black"/>
    <n v="30.56"/>
    <n v="2"/>
    <n v="0"/>
    <n v="10.3904"/>
    <s v="Anna Andreadi"/>
    <s v="Yes"/>
    <s v="2019 / 10"/>
  </r>
  <r>
    <n v="3060"/>
    <x v="1521"/>
    <x v="15"/>
    <d v="2019-10-24T00:00:00"/>
    <x v="0"/>
    <x v="511"/>
    <x v="511"/>
    <x v="1"/>
    <s v="United States"/>
    <x v="8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s v="Anna Andreadi"/>
    <s v="Yes"/>
    <s v="2019 / 10"/>
  </r>
  <r>
    <n v="3061"/>
    <x v="1522"/>
    <x v="77"/>
    <d v="2018-11-12T00:00:00"/>
    <x v="1"/>
    <x v="664"/>
    <x v="664"/>
    <x v="1"/>
    <s v="United States"/>
    <x v="46"/>
    <s v="Ohio"/>
    <n v="43055"/>
    <x v="3"/>
    <s v="TEC-AC-10002800"/>
    <x v="2"/>
    <x v="11"/>
    <s v="Plantronics Audio 478 Stereo USB Headset"/>
    <n v="119.97600000000001"/>
    <n v="3"/>
    <n v="0.2"/>
    <n v="22.495499999999989"/>
    <s v="Chuck Magee"/>
    <s v="No"/>
    <s v="2018 / 11"/>
  </r>
  <r>
    <n v="3062"/>
    <x v="1523"/>
    <x v="448"/>
    <d v="2019-03-07T00:00:00"/>
    <x v="1"/>
    <x v="681"/>
    <x v="681"/>
    <x v="0"/>
    <s v="United States"/>
    <x v="61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s v="Kelly Williams"/>
    <s v="No"/>
    <s v="2019 / 03"/>
  </r>
  <r>
    <n v="3063"/>
    <x v="1524"/>
    <x v="154"/>
    <d v="2017-11-29T00:00:00"/>
    <x v="2"/>
    <x v="251"/>
    <x v="251"/>
    <x v="1"/>
    <s v="United States"/>
    <x v="46"/>
    <s v="Delaware"/>
    <n v="19711"/>
    <x v="3"/>
    <s v="TEC-PH-10002350"/>
    <x v="2"/>
    <x v="7"/>
    <s v="Apple EarPods with Remote and Mic"/>
    <n v="83.97"/>
    <n v="3"/>
    <n v="0"/>
    <n v="23.511599999999998"/>
    <s v="Chuck Magee"/>
    <s v="No"/>
    <s v="2017 / 11"/>
  </r>
  <r>
    <n v="3064"/>
    <x v="1524"/>
    <x v="154"/>
    <d v="2017-11-29T00:00:00"/>
    <x v="2"/>
    <x v="251"/>
    <x v="251"/>
    <x v="1"/>
    <s v="United States"/>
    <x v="46"/>
    <s v="Delaware"/>
    <n v="19711"/>
    <x v="3"/>
    <s v="TEC-AC-10000397"/>
    <x v="2"/>
    <x v="11"/>
    <s v="Perixx PERIBOARD-512B, Ergonomic Split Keyboard"/>
    <n v="104.97"/>
    <n v="3"/>
    <n v="0"/>
    <n v="7.3479000000000028"/>
    <s v="Chuck Magee"/>
    <s v="No"/>
    <s v="2017 / 11"/>
  </r>
  <r>
    <n v="3065"/>
    <x v="1525"/>
    <x v="677"/>
    <d v="2019-03-18T00:00:00"/>
    <x v="0"/>
    <x v="682"/>
    <x v="682"/>
    <x v="2"/>
    <s v="United States"/>
    <x v="305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s v="Anna Andreadi"/>
    <s v="No"/>
    <s v="2019 / 03"/>
  </r>
  <r>
    <n v="3066"/>
    <x v="1525"/>
    <x v="677"/>
    <d v="2019-03-18T00:00:00"/>
    <x v="0"/>
    <x v="682"/>
    <x v="682"/>
    <x v="2"/>
    <s v="United States"/>
    <x v="305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s v="Anna Andreadi"/>
    <s v="No"/>
    <s v="2019 / 03"/>
  </r>
  <r>
    <n v="3067"/>
    <x v="1525"/>
    <x v="677"/>
    <d v="2019-03-18T00:00:00"/>
    <x v="0"/>
    <x v="682"/>
    <x v="682"/>
    <x v="2"/>
    <s v="United States"/>
    <x v="305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s v="Anna Andreadi"/>
    <s v="No"/>
    <s v="2019 / 03"/>
  </r>
  <r>
    <n v="3068"/>
    <x v="1525"/>
    <x v="677"/>
    <d v="2019-03-18T00:00:00"/>
    <x v="0"/>
    <x v="682"/>
    <x v="682"/>
    <x v="2"/>
    <s v="United States"/>
    <x v="305"/>
    <s v="New Mexico"/>
    <n v="87105"/>
    <x v="1"/>
    <s v="OFF-PA-10001534"/>
    <x v="1"/>
    <x v="10"/>
    <s v="Xerox 230"/>
    <n v="45.36"/>
    <n v="7"/>
    <n v="0"/>
    <n v="21.772800000000004"/>
    <s v="Anna Andreadi"/>
    <s v="No"/>
    <s v="2019 / 03"/>
  </r>
  <r>
    <n v="3069"/>
    <x v="1525"/>
    <x v="677"/>
    <d v="2019-03-18T00:00:00"/>
    <x v="0"/>
    <x v="682"/>
    <x v="682"/>
    <x v="2"/>
    <s v="United States"/>
    <x v="305"/>
    <s v="New Mexico"/>
    <n v="87105"/>
    <x v="1"/>
    <s v="OFF-PA-10001815"/>
    <x v="1"/>
    <x v="10"/>
    <s v="Xerox 1885"/>
    <n v="288.24"/>
    <n v="6"/>
    <n v="0"/>
    <n v="138.35519999999997"/>
    <s v="Anna Andreadi"/>
    <s v="No"/>
    <s v="2019 / 03"/>
  </r>
  <r>
    <n v="3070"/>
    <x v="1526"/>
    <x v="329"/>
    <d v="2019-11-30T00:00:00"/>
    <x v="3"/>
    <x v="529"/>
    <x v="529"/>
    <x v="2"/>
    <s v="United States"/>
    <x v="167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s v="Chuck Magee"/>
    <s v="No"/>
    <s v="2019 / 11"/>
  </r>
  <r>
    <n v="3071"/>
    <x v="1527"/>
    <x v="664"/>
    <d v="2016-11-22T00:00:00"/>
    <x v="1"/>
    <x v="289"/>
    <x v="289"/>
    <x v="1"/>
    <s v="United States"/>
    <x v="46"/>
    <s v="Delaware"/>
    <n v="19711"/>
    <x v="3"/>
    <s v="OFF-ST-10002011"/>
    <x v="1"/>
    <x v="4"/>
    <s v="Smead Adjustable Mobile File Trolley with Lockable Top"/>
    <n v="2934.33"/>
    <n v="7"/>
    <n v="0"/>
    <n v="792.26910000000021"/>
    <s v="Chuck Magee"/>
    <s v="No"/>
    <s v="2016 / 11"/>
  </r>
  <r>
    <n v="3072"/>
    <x v="1527"/>
    <x v="664"/>
    <d v="2016-11-22T00:00:00"/>
    <x v="1"/>
    <x v="289"/>
    <x v="289"/>
    <x v="1"/>
    <s v="United States"/>
    <x v="46"/>
    <s v="Delaware"/>
    <n v="19711"/>
    <x v="3"/>
    <s v="FUR-FU-10002379"/>
    <x v="0"/>
    <x v="5"/>
    <s v="Eldon Econocleat Chair Mats for Low Pile Carpets"/>
    <n v="124.41"/>
    <n v="3"/>
    <n v="0"/>
    <n v="14.929199999999994"/>
    <s v="Chuck Magee"/>
    <s v="No"/>
    <s v="2016 / 11"/>
  </r>
  <r>
    <n v="3073"/>
    <x v="1527"/>
    <x v="664"/>
    <d v="2016-11-22T00:00:00"/>
    <x v="1"/>
    <x v="289"/>
    <x v="289"/>
    <x v="1"/>
    <s v="United States"/>
    <x v="46"/>
    <s v="Delaware"/>
    <n v="19711"/>
    <x v="3"/>
    <s v="OFF-AR-10003752"/>
    <x v="1"/>
    <x v="6"/>
    <s v="Deluxe Chalkboard Eraser Cleaner"/>
    <n v="57.75"/>
    <n v="5"/>
    <n v="0"/>
    <n v="26.564999999999998"/>
    <s v="Chuck Magee"/>
    <s v="No"/>
    <s v="2016 / 11"/>
  </r>
  <r>
    <n v="3074"/>
    <x v="1528"/>
    <x v="835"/>
    <d v="2018-01-05T00:00:00"/>
    <x v="2"/>
    <x v="235"/>
    <x v="235"/>
    <x v="0"/>
    <s v="United States"/>
    <x v="1"/>
    <s v="California"/>
    <n v="90045"/>
    <x v="1"/>
    <s v="OFF-ST-10003692"/>
    <x v="1"/>
    <x v="4"/>
    <s v="Recycled Steel Personal File for Hanging File Folders"/>
    <n v="114.46"/>
    <n v="2"/>
    <n v="0"/>
    <n v="28.614999999999995"/>
    <s v="Anna Andreadi"/>
    <s v="No"/>
    <s v="2018 / 01"/>
  </r>
  <r>
    <n v="3075"/>
    <x v="1529"/>
    <x v="292"/>
    <d v="2017-10-08T00:00:00"/>
    <x v="1"/>
    <x v="94"/>
    <x v="94"/>
    <x v="0"/>
    <s v="United States"/>
    <x v="1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s v="Anna Andreadi"/>
    <s v="No"/>
    <s v="2017 / 10"/>
  </r>
  <r>
    <n v="3076"/>
    <x v="1530"/>
    <x v="836"/>
    <d v="2016-07-24T00:00:00"/>
    <x v="1"/>
    <x v="454"/>
    <x v="454"/>
    <x v="2"/>
    <s v="United States"/>
    <x v="61"/>
    <s v="Texas"/>
    <n v="75217"/>
    <x v="2"/>
    <s v="OFF-ST-10003306"/>
    <x v="1"/>
    <x v="4"/>
    <s v="Letter Size Cart"/>
    <n v="342.86400000000003"/>
    <n v="3"/>
    <n v="0.2"/>
    <n v="38.572199999999953"/>
    <s v="Kelly Williams"/>
    <s v="No"/>
    <s v="2016 / 07"/>
  </r>
  <r>
    <n v="3077"/>
    <x v="1530"/>
    <x v="836"/>
    <d v="2016-07-24T00:00:00"/>
    <x v="1"/>
    <x v="454"/>
    <x v="454"/>
    <x v="2"/>
    <s v="United States"/>
    <x v="61"/>
    <s v="Texas"/>
    <n v="75217"/>
    <x v="2"/>
    <s v="FUR-FU-10003724"/>
    <x v="0"/>
    <x v="5"/>
    <s v="Westinghouse Clip-On Gooseneck Lamps"/>
    <n v="16.739999999999998"/>
    <n v="5"/>
    <n v="0.6"/>
    <n v="-14.228999999999997"/>
    <s v="Kelly Williams"/>
    <s v="No"/>
    <s v="2016 / 07"/>
  </r>
  <r>
    <n v="3078"/>
    <x v="1530"/>
    <x v="836"/>
    <d v="2016-07-24T00:00:00"/>
    <x v="1"/>
    <x v="454"/>
    <x v="454"/>
    <x v="2"/>
    <s v="United States"/>
    <x v="61"/>
    <s v="Texas"/>
    <n v="75217"/>
    <x v="2"/>
    <s v="FUR-CH-10002024"/>
    <x v="0"/>
    <x v="1"/>
    <s v="HON 5400 Series Task Chairs for Big and Tall"/>
    <n v="981.37199999999996"/>
    <n v="2"/>
    <n v="0.3"/>
    <n v="-140.19599999999997"/>
    <s v="Kelly Williams"/>
    <s v="No"/>
    <s v="2016 / 07"/>
  </r>
  <r>
    <n v="3079"/>
    <x v="1531"/>
    <x v="371"/>
    <d v="2016-05-25T00:00:00"/>
    <x v="1"/>
    <x v="404"/>
    <x v="404"/>
    <x v="2"/>
    <s v="United States"/>
    <x v="70"/>
    <s v="California"/>
    <n v="92037"/>
    <x v="1"/>
    <s v="OFF-AR-10003514"/>
    <x v="1"/>
    <x v="6"/>
    <s v="4009 Highlighters by Sanford"/>
    <n v="31.84"/>
    <n v="8"/>
    <n v="0"/>
    <n v="10.507199999999997"/>
    <s v="Anna Andreadi"/>
    <s v="No"/>
    <s v="2016 / 05"/>
  </r>
  <r>
    <n v="3080"/>
    <x v="1532"/>
    <x v="507"/>
    <d v="2019-09-05T00:00:00"/>
    <x v="2"/>
    <x v="683"/>
    <x v="683"/>
    <x v="2"/>
    <s v="United States"/>
    <x v="339"/>
    <s v="California"/>
    <n v="92307"/>
    <x v="1"/>
    <s v="OFF-PA-10001800"/>
    <x v="1"/>
    <x v="10"/>
    <s v="Xerox 220"/>
    <n v="12.96"/>
    <n v="2"/>
    <n v="0"/>
    <n v="6.2208000000000006"/>
    <s v="Anna Andreadi"/>
    <s v="No"/>
    <s v="2019 / 09"/>
  </r>
  <r>
    <n v="3081"/>
    <x v="1532"/>
    <x v="507"/>
    <d v="2019-09-05T00:00:00"/>
    <x v="2"/>
    <x v="683"/>
    <x v="683"/>
    <x v="2"/>
    <s v="United States"/>
    <x v="339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s v="Anna Andreadi"/>
    <s v="No"/>
    <s v="2019 / 09"/>
  </r>
  <r>
    <n v="3082"/>
    <x v="1533"/>
    <x v="837"/>
    <d v="2019-06-02T00:00:00"/>
    <x v="1"/>
    <x v="108"/>
    <x v="108"/>
    <x v="2"/>
    <s v="United States"/>
    <x v="103"/>
    <s v="Kentucky"/>
    <n v="40214"/>
    <x v="0"/>
    <s v="OFF-BI-10003364"/>
    <x v="1"/>
    <x v="8"/>
    <s v="Binding Machine Supplies"/>
    <n v="58.34"/>
    <n v="2"/>
    <n v="0"/>
    <n v="28.0032"/>
    <s v="Cassandra Brandow"/>
    <s v="No"/>
    <s v="2019 / 05"/>
  </r>
  <r>
    <n v="3083"/>
    <x v="1533"/>
    <x v="837"/>
    <d v="2019-06-02T00:00:00"/>
    <x v="1"/>
    <x v="108"/>
    <x v="108"/>
    <x v="2"/>
    <s v="United States"/>
    <x v="103"/>
    <s v="Kentucky"/>
    <n v="40214"/>
    <x v="0"/>
    <s v="TEC-PH-10002834"/>
    <x v="2"/>
    <x v="7"/>
    <s v="Google Nexus 5"/>
    <n v="539.97"/>
    <n v="3"/>
    <n v="0"/>
    <n v="134.99250000000001"/>
    <s v="Cassandra Brandow"/>
    <s v="No"/>
    <s v="2019 / 05"/>
  </r>
  <r>
    <n v="3084"/>
    <x v="1534"/>
    <x v="838"/>
    <d v="2016-02-03T00:00:00"/>
    <x v="1"/>
    <x v="209"/>
    <x v="209"/>
    <x v="0"/>
    <s v="United States"/>
    <x v="20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s v="Chuck Magee"/>
    <s v="No"/>
    <s v="2016 / 01"/>
  </r>
  <r>
    <n v="3085"/>
    <x v="1535"/>
    <x v="839"/>
    <d v="2019-02-14T00:00:00"/>
    <x v="1"/>
    <x v="599"/>
    <x v="599"/>
    <x v="0"/>
    <s v="United States"/>
    <x v="12"/>
    <s v="Texas"/>
    <n v="77070"/>
    <x v="2"/>
    <s v="OFF-BI-10004584"/>
    <x v="1"/>
    <x v="8"/>
    <s v="GBC ProClick 150 Presentation Binding System"/>
    <n v="252.78399999999996"/>
    <n v="4"/>
    <n v="0.8"/>
    <n v="-417.09360000000004"/>
    <s v="Kelly Williams"/>
    <s v="No"/>
    <s v="2019 / 02"/>
  </r>
  <r>
    <n v="3086"/>
    <x v="1535"/>
    <x v="839"/>
    <d v="2019-02-14T00:00:00"/>
    <x v="1"/>
    <x v="599"/>
    <x v="599"/>
    <x v="0"/>
    <s v="United States"/>
    <x v="12"/>
    <s v="Texas"/>
    <n v="77070"/>
    <x v="2"/>
    <s v="TEC-AC-10002402"/>
    <x v="2"/>
    <x v="11"/>
    <s v="Razer Kraken PRO Over Ear PC and Music Headset"/>
    <n v="127.98399999999999"/>
    <n v="2"/>
    <n v="0.2"/>
    <n v="15.997999999999987"/>
    <s v="Kelly Williams"/>
    <s v="No"/>
    <s v="2019 / 02"/>
  </r>
  <r>
    <n v="3087"/>
    <x v="1535"/>
    <x v="839"/>
    <d v="2019-02-14T00:00:00"/>
    <x v="1"/>
    <x v="599"/>
    <x v="599"/>
    <x v="0"/>
    <s v="United States"/>
    <x v="12"/>
    <s v="Texas"/>
    <n v="77070"/>
    <x v="2"/>
    <s v="FUR-FU-10000550"/>
    <x v="0"/>
    <x v="5"/>
    <s v="Stacking Trays by OIC"/>
    <n v="3.9840000000000004"/>
    <n v="2"/>
    <n v="0.6"/>
    <n v="-2.6892000000000005"/>
    <s v="Kelly Williams"/>
    <s v="No"/>
    <s v="2019 / 02"/>
  </r>
  <r>
    <n v="3088"/>
    <x v="1535"/>
    <x v="839"/>
    <d v="2019-02-14T00:00:00"/>
    <x v="1"/>
    <x v="599"/>
    <x v="599"/>
    <x v="0"/>
    <s v="United States"/>
    <x v="12"/>
    <s v="Texas"/>
    <n v="77070"/>
    <x v="2"/>
    <s v="OFF-AP-10000055"/>
    <x v="1"/>
    <x v="9"/>
    <s v="Belkin F9S820V06 8 Outlet Surge"/>
    <n v="12.991999999999996"/>
    <n v="2"/>
    <n v="0.8"/>
    <n v="-32.480000000000004"/>
    <s v="Kelly Williams"/>
    <s v="No"/>
    <s v="2019 / 02"/>
  </r>
  <r>
    <n v="3089"/>
    <x v="1536"/>
    <x v="185"/>
    <d v="2019-04-02T00:00:00"/>
    <x v="0"/>
    <x v="626"/>
    <x v="626"/>
    <x v="2"/>
    <s v="United States"/>
    <x v="0"/>
    <s v="Kentucky"/>
    <n v="42420"/>
    <x v="0"/>
    <s v="FUR-FU-10001591"/>
    <x v="0"/>
    <x v="5"/>
    <s v="Advantus Panel Wall Certificate Holder - 8.5x11"/>
    <n v="61"/>
    <n v="5"/>
    <n v="0"/>
    <n v="25.620000000000005"/>
    <s v="Cassandra Brandow"/>
    <s v="No"/>
    <s v="2019 / 03"/>
  </r>
  <r>
    <n v="3090"/>
    <x v="1536"/>
    <x v="185"/>
    <d v="2019-04-02T00:00:00"/>
    <x v="0"/>
    <x v="626"/>
    <x v="626"/>
    <x v="2"/>
    <s v="United States"/>
    <x v="0"/>
    <s v="Kentucky"/>
    <n v="42420"/>
    <x v="0"/>
    <s v="TEC-PH-10000526"/>
    <x v="2"/>
    <x v="7"/>
    <s v="Vtech CS6719"/>
    <n v="671.93"/>
    <n v="7"/>
    <n v="0"/>
    <n v="188.1404"/>
    <s v="Cassandra Brandow"/>
    <s v="No"/>
    <s v="2019 / 03"/>
  </r>
  <r>
    <n v="3091"/>
    <x v="1537"/>
    <x v="840"/>
    <d v="2018-03-08T00:00:00"/>
    <x v="1"/>
    <x v="3"/>
    <x v="3"/>
    <x v="0"/>
    <s v="United States"/>
    <x v="46"/>
    <s v="Delaware"/>
    <n v="19711"/>
    <x v="3"/>
    <s v="OFF-BI-10001071"/>
    <x v="1"/>
    <x v="8"/>
    <s v="GBC ProClick Punch Binding System"/>
    <n v="447.85999999999996"/>
    <n v="7"/>
    <n v="0"/>
    <n v="219.45140000000001"/>
    <s v="Chuck Magee"/>
    <s v="Yes"/>
    <s v="2018 / 03"/>
  </r>
  <r>
    <n v="3092"/>
    <x v="1537"/>
    <x v="840"/>
    <d v="2018-03-08T00:00:00"/>
    <x v="1"/>
    <x v="3"/>
    <x v="3"/>
    <x v="0"/>
    <s v="United States"/>
    <x v="46"/>
    <s v="Delaware"/>
    <n v="19711"/>
    <x v="3"/>
    <s v="TEC-PH-10001557"/>
    <x v="2"/>
    <x v="7"/>
    <s v="Pyle PMP37LED"/>
    <n v="479.95"/>
    <n v="5"/>
    <n v="0"/>
    <n v="129.5865"/>
    <s v="Chuck Magee"/>
    <s v="Yes"/>
    <s v="2018 / 03"/>
  </r>
  <r>
    <n v="3093"/>
    <x v="1537"/>
    <x v="840"/>
    <d v="2018-03-08T00:00:00"/>
    <x v="1"/>
    <x v="3"/>
    <x v="3"/>
    <x v="0"/>
    <s v="United States"/>
    <x v="46"/>
    <s v="Delaware"/>
    <n v="19711"/>
    <x v="3"/>
    <s v="OFF-PA-10001977"/>
    <x v="1"/>
    <x v="10"/>
    <s v="Xerox 194"/>
    <n v="166.44"/>
    <n v="3"/>
    <n v="0"/>
    <n v="79.891199999999998"/>
    <s v="Chuck Magee"/>
    <s v="Yes"/>
    <s v="2018 / 03"/>
  </r>
  <r>
    <n v="3094"/>
    <x v="1538"/>
    <x v="841"/>
    <d v="2017-08-23T00:00:00"/>
    <x v="3"/>
    <x v="143"/>
    <x v="143"/>
    <x v="0"/>
    <s v="United States"/>
    <x v="348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s v="Kelly Williams"/>
    <s v="No"/>
    <s v="2017 / 08"/>
  </r>
  <r>
    <n v="3095"/>
    <x v="1538"/>
    <x v="841"/>
    <d v="2017-08-23T00:00:00"/>
    <x v="3"/>
    <x v="143"/>
    <x v="143"/>
    <x v="0"/>
    <s v="United States"/>
    <x v="348"/>
    <s v="Illinois"/>
    <n v="60440"/>
    <x v="2"/>
    <s v="OFF-PA-10000809"/>
    <x v="1"/>
    <x v="10"/>
    <s v="Xerox 206"/>
    <n v="10.368000000000002"/>
    <n v="2"/>
    <n v="0.2"/>
    <n v="3.6288"/>
    <s v="Kelly Williams"/>
    <s v="No"/>
    <s v="2017 / 08"/>
  </r>
  <r>
    <n v="3096"/>
    <x v="1538"/>
    <x v="841"/>
    <d v="2017-08-23T00:00:00"/>
    <x v="3"/>
    <x v="143"/>
    <x v="143"/>
    <x v="0"/>
    <s v="United States"/>
    <x v="348"/>
    <s v="Illinois"/>
    <n v="60440"/>
    <x v="2"/>
    <s v="OFF-FA-10003021"/>
    <x v="1"/>
    <x v="13"/>
    <s v="Staples"/>
    <n v="12.032"/>
    <n v="8"/>
    <n v="0.2"/>
    <n v="2.2559999999999993"/>
    <s v="Kelly Williams"/>
    <s v="No"/>
    <s v="2017 / 08"/>
  </r>
  <r>
    <n v="3097"/>
    <x v="1538"/>
    <x v="841"/>
    <d v="2017-08-23T00:00:00"/>
    <x v="3"/>
    <x v="143"/>
    <x v="143"/>
    <x v="0"/>
    <s v="United States"/>
    <x v="348"/>
    <s v="Illinois"/>
    <n v="60440"/>
    <x v="2"/>
    <s v="OFF-AP-10000696"/>
    <x v="1"/>
    <x v="9"/>
    <s v="Holmes Odor Grabber"/>
    <n v="5.7679999999999989"/>
    <n v="2"/>
    <n v="0.8"/>
    <n v="-13.554800000000004"/>
    <s v="Kelly Williams"/>
    <s v="No"/>
    <s v="2017 / 08"/>
  </r>
  <r>
    <n v="3098"/>
    <x v="1539"/>
    <x v="842"/>
    <d v="2019-05-01T00:00:00"/>
    <x v="1"/>
    <x v="51"/>
    <x v="51"/>
    <x v="1"/>
    <s v="United States"/>
    <x v="5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s v="Kelly Williams"/>
    <s v="Yes"/>
    <s v="2019 / 04"/>
  </r>
  <r>
    <n v="3099"/>
    <x v="1539"/>
    <x v="842"/>
    <d v="2019-05-01T00:00:00"/>
    <x v="1"/>
    <x v="51"/>
    <x v="51"/>
    <x v="1"/>
    <s v="United States"/>
    <x v="5"/>
    <s v="Texas"/>
    <n v="76106"/>
    <x v="2"/>
    <s v="FUR-BO-10002268"/>
    <x v="0"/>
    <x v="0"/>
    <s v="Sauder Barrister Bookcases"/>
    <n v="220.26559999999998"/>
    <n v="4"/>
    <n v="0.32"/>
    <n v="-42.1096"/>
    <s v="Kelly Williams"/>
    <s v="Yes"/>
    <s v="2019 / 04"/>
  </r>
  <r>
    <n v="3100"/>
    <x v="1540"/>
    <x v="349"/>
    <d v="2019-04-19T00:00:00"/>
    <x v="1"/>
    <x v="394"/>
    <x v="394"/>
    <x v="0"/>
    <s v="United States"/>
    <x v="20"/>
    <s v="New York"/>
    <n v="10024"/>
    <x v="3"/>
    <s v="OFF-BI-10000829"/>
    <x v="1"/>
    <x v="8"/>
    <s v="Avery Non-Stick Binders"/>
    <n v="10.776000000000002"/>
    <n v="3"/>
    <n v="0.2"/>
    <n v="3.5021999999999989"/>
    <s v="Chuck Magee"/>
    <s v="No"/>
    <s v="2019 / 04"/>
  </r>
  <r>
    <n v="3101"/>
    <x v="1540"/>
    <x v="349"/>
    <d v="2019-04-19T00:00:00"/>
    <x v="1"/>
    <x v="394"/>
    <x v="394"/>
    <x v="0"/>
    <s v="United States"/>
    <x v="20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s v="Chuck Magee"/>
    <s v="No"/>
    <s v="2019 / 04"/>
  </r>
  <r>
    <n v="3102"/>
    <x v="1541"/>
    <x v="66"/>
    <d v="2019-12-27T00:00:00"/>
    <x v="0"/>
    <x v="684"/>
    <x v="684"/>
    <x v="1"/>
    <s v="United States"/>
    <x v="205"/>
    <s v="Rhode Island"/>
    <n v="2908"/>
    <x v="3"/>
    <s v="OFF-SU-10003505"/>
    <x v="1"/>
    <x v="14"/>
    <s v="Premier Electric Letter Opener"/>
    <n v="695.16"/>
    <n v="6"/>
    <n v="0"/>
    <n v="34.757999999999953"/>
    <s v="Chuck Magee"/>
    <s v="No"/>
    <s v="2019 / 12"/>
  </r>
  <r>
    <n v="3103"/>
    <x v="1541"/>
    <x v="66"/>
    <d v="2019-12-27T00:00:00"/>
    <x v="0"/>
    <x v="684"/>
    <x v="684"/>
    <x v="1"/>
    <s v="United States"/>
    <x v="205"/>
    <s v="Rhode Island"/>
    <n v="2908"/>
    <x v="3"/>
    <s v="FUR-BO-10003660"/>
    <x v="0"/>
    <x v="0"/>
    <s v="Bush Cubix Collection Bookcases, Fully Assembled"/>
    <n v="220.98"/>
    <n v="1"/>
    <n v="0"/>
    <n v="50.825400000000002"/>
    <s v="Chuck Magee"/>
    <s v="No"/>
    <s v="2019 / 12"/>
  </r>
  <r>
    <n v="3104"/>
    <x v="1542"/>
    <x v="16"/>
    <d v="2018-12-12T00:00:00"/>
    <x v="1"/>
    <x v="655"/>
    <x v="655"/>
    <x v="2"/>
    <s v="United States"/>
    <x v="38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s v="Chuck Magee"/>
    <s v="No"/>
    <s v="2018 / 12"/>
  </r>
  <r>
    <n v="3105"/>
    <x v="1543"/>
    <x v="721"/>
    <d v="2019-03-29T00:00:00"/>
    <x v="1"/>
    <x v="685"/>
    <x v="685"/>
    <x v="0"/>
    <s v="United States"/>
    <x v="20"/>
    <s v="New York"/>
    <n v="10024"/>
    <x v="3"/>
    <s v="OFF-PA-10002741"/>
    <x v="1"/>
    <x v="10"/>
    <s v="Xerox 1980"/>
    <n v="25.68"/>
    <n v="6"/>
    <n v="0"/>
    <n v="11.555999999999997"/>
    <s v="Chuck Magee"/>
    <s v="No"/>
    <s v="2019 / 03"/>
  </r>
  <r>
    <n v="3106"/>
    <x v="1544"/>
    <x v="197"/>
    <d v="2018-07-29T00:00:00"/>
    <x v="1"/>
    <x v="175"/>
    <x v="175"/>
    <x v="1"/>
    <s v="United States"/>
    <x v="12"/>
    <s v="Texas"/>
    <n v="77070"/>
    <x v="2"/>
    <s v="OFF-LA-10004345"/>
    <x v="1"/>
    <x v="2"/>
    <s v="Avery 493"/>
    <n v="15.712000000000002"/>
    <n v="4"/>
    <n v="0.2"/>
    <n v="5.6955999999999989"/>
    <s v="Kelly Williams"/>
    <s v="No"/>
    <s v="2018 / 07"/>
  </r>
  <r>
    <n v="3107"/>
    <x v="1545"/>
    <x v="815"/>
    <d v="2019-07-14T00:00:00"/>
    <x v="1"/>
    <x v="435"/>
    <x v="435"/>
    <x v="2"/>
    <s v="United States"/>
    <x v="34"/>
    <s v="Illinois"/>
    <n v="60505"/>
    <x v="2"/>
    <s v="OFF-ST-10004340"/>
    <x v="1"/>
    <x v="4"/>
    <s v="Fellowes Mobile File Cart, Black"/>
    <n v="298.464"/>
    <n v="6"/>
    <n v="0.2"/>
    <n v="26.115600000000015"/>
    <s v="Kelly Williams"/>
    <s v="No"/>
    <s v="2019 / 07"/>
  </r>
  <r>
    <n v="3108"/>
    <x v="1546"/>
    <x v="19"/>
    <d v="2018-07-22T00:00:00"/>
    <x v="1"/>
    <x v="4"/>
    <x v="4"/>
    <x v="0"/>
    <s v="United States"/>
    <x v="24"/>
    <s v="Missouri"/>
    <n v="65807"/>
    <x v="2"/>
    <s v="OFF-PA-10001471"/>
    <x v="1"/>
    <x v="10"/>
    <s v="Strathmore Photo Frame Cards"/>
    <n v="21.93"/>
    <n v="3"/>
    <n v="0"/>
    <n v="10.087799999999998"/>
    <s v="Kelly Williams"/>
    <s v="No"/>
    <s v="2018 / 07"/>
  </r>
  <r>
    <n v="3109"/>
    <x v="1546"/>
    <x v="19"/>
    <d v="2018-07-22T00:00:00"/>
    <x v="1"/>
    <x v="4"/>
    <x v="4"/>
    <x v="0"/>
    <s v="United States"/>
    <x v="24"/>
    <s v="Missouri"/>
    <n v="65807"/>
    <x v="2"/>
    <s v="OFF-ST-10002344"/>
    <x v="1"/>
    <x v="4"/>
    <s v="Carina 42&quot;Hx23 3/4&quot;W Media Storage Unit"/>
    <n v="242.94"/>
    <n v="3"/>
    <n v="0"/>
    <n v="4.8588000000000164"/>
    <s v="Kelly Williams"/>
    <s v="No"/>
    <s v="2018 / 07"/>
  </r>
  <r>
    <n v="3110"/>
    <x v="1546"/>
    <x v="19"/>
    <d v="2018-07-22T00:00:00"/>
    <x v="1"/>
    <x v="4"/>
    <x v="4"/>
    <x v="0"/>
    <s v="United States"/>
    <x v="24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s v="Kelly Williams"/>
    <s v="No"/>
    <s v="2018 / 07"/>
  </r>
  <r>
    <n v="3111"/>
    <x v="1546"/>
    <x v="19"/>
    <d v="2018-07-22T00:00:00"/>
    <x v="1"/>
    <x v="4"/>
    <x v="4"/>
    <x v="0"/>
    <s v="United States"/>
    <x v="24"/>
    <s v="Missouri"/>
    <n v="65807"/>
    <x v="2"/>
    <s v="OFF-PA-10001934"/>
    <x v="1"/>
    <x v="10"/>
    <s v="Xerox 1993"/>
    <n v="51.84"/>
    <n v="8"/>
    <n v="0"/>
    <n v="25.401600000000002"/>
    <s v="Kelly Williams"/>
    <s v="No"/>
    <s v="2018 / 07"/>
  </r>
  <r>
    <n v="3112"/>
    <x v="1546"/>
    <x v="19"/>
    <d v="2018-07-22T00:00:00"/>
    <x v="1"/>
    <x v="4"/>
    <x v="4"/>
    <x v="0"/>
    <s v="United States"/>
    <x v="24"/>
    <s v="Missouri"/>
    <n v="65807"/>
    <x v="2"/>
    <s v="OFF-ST-10000078"/>
    <x v="1"/>
    <x v="4"/>
    <s v="Tennsco 6- and 18-Compartment Lockers"/>
    <n v="265.17"/>
    <n v="1"/>
    <n v="0"/>
    <n v="47.730599999999981"/>
    <s v="Kelly Williams"/>
    <s v="No"/>
    <s v="2018 / 07"/>
  </r>
  <r>
    <n v="3113"/>
    <x v="1547"/>
    <x v="828"/>
    <d v="2018-08-30T00:00:00"/>
    <x v="1"/>
    <x v="474"/>
    <x v="474"/>
    <x v="0"/>
    <s v="United States"/>
    <x v="4"/>
    <s v="Washington"/>
    <n v="98105"/>
    <x v="1"/>
    <s v="TEC-MA-10001972"/>
    <x v="2"/>
    <x v="15"/>
    <s v="Okidata C331dn Printer"/>
    <n v="837.59999999999991"/>
    <n v="3"/>
    <n v="0.2"/>
    <n v="62.82000000000005"/>
    <s v="Anna Andreadi"/>
    <s v="No"/>
    <s v="2018 / 08"/>
  </r>
  <r>
    <n v="3114"/>
    <x v="1547"/>
    <x v="828"/>
    <d v="2018-08-30T00:00:00"/>
    <x v="1"/>
    <x v="474"/>
    <x v="474"/>
    <x v="0"/>
    <s v="United States"/>
    <x v="4"/>
    <s v="Washington"/>
    <n v="98105"/>
    <x v="1"/>
    <s v="OFF-EN-10002504"/>
    <x v="1"/>
    <x v="12"/>
    <s v="Tyvek  Top-Opening Peel &amp; Seel Envelopes, Plain White"/>
    <n v="135.9"/>
    <n v="5"/>
    <n v="0"/>
    <n v="63.872999999999998"/>
    <s v="Anna Andreadi"/>
    <s v="No"/>
    <s v="2018 / 08"/>
  </r>
  <r>
    <n v="3115"/>
    <x v="1547"/>
    <x v="828"/>
    <d v="2018-08-30T00:00:00"/>
    <x v="1"/>
    <x v="474"/>
    <x v="474"/>
    <x v="0"/>
    <s v="United States"/>
    <x v="4"/>
    <s v="Washington"/>
    <n v="98105"/>
    <x v="1"/>
    <s v="OFF-PA-10002160"/>
    <x v="1"/>
    <x v="10"/>
    <s v="Xerox 1978"/>
    <n v="34.68"/>
    <n v="6"/>
    <n v="0"/>
    <n v="16.993200000000002"/>
    <s v="Anna Andreadi"/>
    <s v="No"/>
    <s v="2018 / 08"/>
  </r>
  <r>
    <n v="3116"/>
    <x v="1547"/>
    <x v="828"/>
    <d v="2018-08-30T00:00:00"/>
    <x v="1"/>
    <x v="474"/>
    <x v="474"/>
    <x v="0"/>
    <s v="United States"/>
    <x v="4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s v="Anna Andreadi"/>
    <s v="No"/>
    <s v="2018 / 08"/>
  </r>
  <r>
    <n v="3117"/>
    <x v="1547"/>
    <x v="828"/>
    <d v="2018-08-30T00:00:00"/>
    <x v="1"/>
    <x v="474"/>
    <x v="474"/>
    <x v="0"/>
    <s v="United States"/>
    <x v="4"/>
    <s v="Washington"/>
    <n v="98105"/>
    <x v="1"/>
    <s v="OFF-AP-10001492"/>
    <x v="1"/>
    <x v="9"/>
    <s v="Acco Six-Outlet Power Strip, 4' Cord Length"/>
    <n v="43.099999999999994"/>
    <n v="5"/>
    <n v="0"/>
    <n v="11.206"/>
    <s v="Anna Andreadi"/>
    <s v="No"/>
    <s v="2018 / 08"/>
  </r>
  <r>
    <n v="3118"/>
    <x v="1547"/>
    <x v="828"/>
    <d v="2018-08-30T00:00:00"/>
    <x v="1"/>
    <x v="474"/>
    <x v="474"/>
    <x v="0"/>
    <s v="United States"/>
    <x v="4"/>
    <s v="Washington"/>
    <n v="98105"/>
    <x v="1"/>
    <s v="OFF-SU-10002189"/>
    <x v="1"/>
    <x v="14"/>
    <s v="Acme Rosewood Handle Letter Opener"/>
    <n v="15.88"/>
    <n v="4"/>
    <n v="0"/>
    <n v="0.15879999999999939"/>
    <s v="Anna Andreadi"/>
    <s v="No"/>
    <s v="2018 / 08"/>
  </r>
  <r>
    <n v="3119"/>
    <x v="1548"/>
    <x v="832"/>
    <d v="2017-06-12T00:00:00"/>
    <x v="2"/>
    <x v="531"/>
    <x v="531"/>
    <x v="1"/>
    <s v="United States"/>
    <x v="121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s v="Cassandra Brandow"/>
    <s v="No"/>
    <s v="2017 / 06"/>
  </r>
  <r>
    <n v="3120"/>
    <x v="1548"/>
    <x v="832"/>
    <d v="2017-06-12T00:00:00"/>
    <x v="2"/>
    <x v="531"/>
    <x v="531"/>
    <x v="1"/>
    <s v="United States"/>
    <x v="121"/>
    <s v="Florida"/>
    <n v="33801"/>
    <x v="0"/>
    <s v="TEC-PH-10002496"/>
    <x v="2"/>
    <x v="7"/>
    <s v="Cisco SPA301"/>
    <n v="249.58400000000003"/>
    <n v="2"/>
    <n v="0.2"/>
    <n v="31.197999999999986"/>
    <s v="Cassandra Brandow"/>
    <s v="No"/>
    <s v="2017 / 06"/>
  </r>
  <r>
    <n v="3121"/>
    <x v="1548"/>
    <x v="832"/>
    <d v="2017-06-12T00:00:00"/>
    <x v="2"/>
    <x v="531"/>
    <x v="531"/>
    <x v="1"/>
    <s v="United States"/>
    <x v="121"/>
    <s v="Florida"/>
    <n v="33801"/>
    <x v="0"/>
    <s v="FUR-FU-10003464"/>
    <x v="0"/>
    <x v="5"/>
    <s v="Seth Thomas 8 1/2&quot; Cubicle Clock"/>
    <n v="48.671999999999997"/>
    <n v="3"/>
    <n v="0.2"/>
    <n v="7.3007999999999988"/>
    <s v="Cassandra Brandow"/>
    <s v="No"/>
    <s v="2017 / 06"/>
  </r>
  <r>
    <n v="3122"/>
    <x v="1548"/>
    <x v="832"/>
    <d v="2017-06-12T00:00:00"/>
    <x v="2"/>
    <x v="531"/>
    <x v="531"/>
    <x v="1"/>
    <s v="United States"/>
    <x v="121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s v="Cassandra Brandow"/>
    <s v="No"/>
    <s v="2017 / 06"/>
  </r>
  <r>
    <n v="3123"/>
    <x v="1548"/>
    <x v="832"/>
    <d v="2017-06-12T00:00:00"/>
    <x v="2"/>
    <x v="531"/>
    <x v="531"/>
    <x v="1"/>
    <s v="United States"/>
    <x v="121"/>
    <s v="Florida"/>
    <n v="33801"/>
    <x v="0"/>
    <s v="OFF-BI-10004593"/>
    <x v="1"/>
    <x v="8"/>
    <s v="Ibico Laser Imprintable Binding System Covers"/>
    <n v="78.600000000000009"/>
    <n v="5"/>
    <n v="0.7"/>
    <n v="-62.88000000000001"/>
    <s v="Cassandra Brandow"/>
    <s v="No"/>
    <s v="2017 / 06"/>
  </r>
  <r>
    <n v="3124"/>
    <x v="1548"/>
    <x v="832"/>
    <d v="2017-06-12T00:00:00"/>
    <x v="2"/>
    <x v="531"/>
    <x v="531"/>
    <x v="1"/>
    <s v="United States"/>
    <x v="121"/>
    <s v="Florida"/>
    <n v="33801"/>
    <x v="0"/>
    <s v="OFF-BI-10001308"/>
    <x v="1"/>
    <x v="8"/>
    <s v="GBC Standard Plastic Binding Systems' Combs"/>
    <n v="3.7680000000000007"/>
    <n v="2"/>
    <n v="0.7"/>
    <n v="-3.1400000000000006"/>
    <s v="Cassandra Brandow"/>
    <s v="No"/>
    <s v="2017 / 06"/>
  </r>
  <r>
    <n v="3125"/>
    <x v="1548"/>
    <x v="832"/>
    <d v="2017-06-12T00:00:00"/>
    <x v="2"/>
    <x v="531"/>
    <x v="531"/>
    <x v="1"/>
    <s v="United States"/>
    <x v="121"/>
    <s v="Florida"/>
    <n v="33801"/>
    <x v="0"/>
    <s v="OFF-ST-10001780"/>
    <x v="1"/>
    <x v="4"/>
    <s v="Tennsco 16-Compartment Lockers with Coat Rack"/>
    <n v="1036.624"/>
    <n v="2"/>
    <n v="0.2"/>
    <n v="51.831200000000024"/>
    <s v="Cassandra Brandow"/>
    <s v="No"/>
    <s v="2017 / 06"/>
  </r>
  <r>
    <n v="3126"/>
    <x v="1548"/>
    <x v="832"/>
    <d v="2017-06-12T00:00:00"/>
    <x v="2"/>
    <x v="531"/>
    <x v="531"/>
    <x v="1"/>
    <s v="United States"/>
    <x v="121"/>
    <s v="Florida"/>
    <n v="33801"/>
    <x v="0"/>
    <s v="OFF-ST-10003816"/>
    <x v="1"/>
    <x v="4"/>
    <s v="Fellowes High-Stak Drawer Files"/>
    <n v="563.80799999999999"/>
    <n v="4"/>
    <n v="0.2"/>
    <n v="21.142799999999966"/>
    <s v="Cassandra Brandow"/>
    <s v="No"/>
    <s v="2017 / 06"/>
  </r>
  <r>
    <n v="3127"/>
    <x v="1549"/>
    <x v="565"/>
    <d v="2019-09-12T00:00:00"/>
    <x v="1"/>
    <x v="686"/>
    <x v="686"/>
    <x v="0"/>
    <s v="United States"/>
    <x v="10"/>
    <s v="Pennsylvania"/>
    <n v="19134"/>
    <x v="3"/>
    <s v="TEC-PH-10002200"/>
    <x v="2"/>
    <x v="7"/>
    <s v="Aastra 6757i CT Wireless VoIP phone"/>
    <n v="258.52799999999996"/>
    <n v="2"/>
    <n v="0.4"/>
    <n v="-47.396800000000013"/>
    <s v="Chuck Magee"/>
    <s v="No"/>
    <s v="2019 / 09"/>
  </r>
  <r>
    <n v="3128"/>
    <x v="1550"/>
    <x v="280"/>
    <d v="2019-10-06T00:00:00"/>
    <x v="1"/>
    <x v="669"/>
    <x v="669"/>
    <x v="0"/>
    <s v="United States"/>
    <x v="20"/>
    <s v="New York"/>
    <n v="10011"/>
    <x v="3"/>
    <s v="OFF-PA-10004438"/>
    <x v="1"/>
    <x v="10"/>
    <s v="Xerox 1907"/>
    <n v="49.12"/>
    <n v="4"/>
    <n v="0"/>
    <n v="23.086399999999998"/>
    <s v="Chuck Magee"/>
    <s v="No"/>
    <s v="2019 / 10"/>
  </r>
  <r>
    <n v="3129"/>
    <x v="1551"/>
    <x v="757"/>
    <d v="2016-12-17T00:00:00"/>
    <x v="2"/>
    <x v="385"/>
    <x v="385"/>
    <x v="2"/>
    <s v="United States"/>
    <x v="1"/>
    <s v="California"/>
    <n v="90049"/>
    <x v="1"/>
    <s v="FUR-FU-10004090"/>
    <x v="0"/>
    <x v="5"/>
    <s v="Executive Impressions 14&quot; Contract Wall Clock"/>
    <n v="44.46"/>
    <n v="2"/>
    <n v="0"/>
    <n v="14.671799999999998"/>
    <s v="Anna Andreadi"/>
    <s v="No"/>
    <s v="2016 / 12"/>
  </r>
  <r>
    <n v="3130"/>
    <x v="1551"/>
    <x v="757"/>
    <d v="2016-12-17T00:00:00"/>
    <x v="2"/>
    <x v="385"/>
    <x v="385"/>
    <x v="2"/>
    <s v="United States"/>
    <x v="1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s v="Anna Andreadi"/>
    <s v="No"/>
    <s v="2016 / 12"/>
  </r>
  <r>
    <n v="3131"/>
    <x v="1551"/>
    <x v="757"/>
    <d v="2016-12-17T00:00:00"/>
    <x v="2"/>
    <x v="385"/>
    <x v="385"/>
    <x v="2"/>
    <s v="United States"/>
    <x v="1"/>
    <s v="California"/>
    <n v="90049"/>
    <x v="1"/>
    <s v="TEC-AC-10001142"/>
    <x v="2"/>
    <x v="11"/>
    <s v="First Data FD10 PIN Pad"/>
    <n v="395"/>
    <n v="5"/>
    <n v="0"/>
    <n v="39.499999999999957"/>
    <s v="Anna Andreadi"/>
    <s v="No"/>
    <s v="2016 / 12"/>
  </r>
  <r>
    <n v="3132"/>
    <x v="1551"/>
    <x v="757"/>
    <d v="2016-12-17T00:00:00"/>
    <x v="2"/>
    <x v="385"/>
    <x v="385"/>
    <x v="2"/>
    <s v="United States"/>
    <x v="1"/>
    <s v="California"/>
    <n v="90049"/>
    <x v="1"/>
    <s v="TEC-PH-10004977"/>
    <x v="2"/>
    <x v="7"/>
    <s v="GE 30524EE4"/>
    <n v="627.16800000000012"/>
    <n v="4"/>
    <n v="0.2"/>
    <n v="70.55639999999994"/>
    <s v="Anna Andreadi"/>
    <s v="No"/>
    <s v="2016 / 12"/>
  </r>
  <r>
    <n v="3133"/>
    <x v="1552"/>
    <x v="829"/>
    <d v="2016-08-26T00:00:00"/>
    <x v="2"/>
    <x v="687"/>
    <x v="687"/>
    <x v="1"/>
    <s v="United States"/>
    <x v="147"/>
    <s v="New York"/>
    <n v="11572"/>
    <x v="3"/>
    <s v="FUR-FU-10004586"/>
    <x v="0"/>
    <x v="5"/>
    <s v="G.E. Longer-Life Indoor Recessed Floodlight Bulbs"/>
    <n v="13.28"/>
    <n v="2"/>
    <n v="0"/>
    <n v="6.3743999999999996"/>
    <s v="Chuck Magee"/>
    <s v="No"/>
    <s v="2016 / 08"/>
  </r>
  <r>
    <n v="3134"/>
    <x v="1552"/>
    <x v="829"/>
    <d v="2016-08-26T00:00:00"/>
    <x v="2"/>
    <x v="687"/>
    <x v="687"/>
    <x v="1"/>
    <s v="United States"/>
    <x v="147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s v="Chuck Magee"/>
    <s v="No"/>
    <s v="2016 / 08"/>
  </r>
  <r>
    <n v="3135"/>
    <x v="1553"/>
    <x v="105"/>
    <d v="2019-11-18T00:00:00"/>
    <x v="1"/>
    <x v="60"/>
    <x v="60"/>
    <x v="2"/>
    <s v="United States"/>
    <x v="61"/>
    <s v="Texas"/>
    <n v="75081"/>
    <x v="2"/>
    <s v="OFF-BI-10000666"/>
    <x v="1"/>
    <x v="8"/>
    <s v="Surelock Post Binders"/>
    <n v="30.559999999999992"/>
    <n v="5"/>
    <n v="0.8"/>
    <n v="-45.840000000000018"/>
    <s v="Kelly Williams"/>
    <s v="No"/>
    <s v="2019 / 11"/>
  </r>
  <r>
    <n v="3136"/>
    <x v="1553"/>
    <x v="105"/>
    <d v="2019-11-18T00:00:00"/>
    <x v="1"/>
    <x v="60"/>
    <x v="60"/>
    <x v="2"/>
    <s v="United States"/>
    <x v="61"/>
    <s v="Texas"/>
    <n v="75081"/>
    <x v="2"/>
    <s v="OFF-ST-10002583"/>
    <x v="1"/>
    <x v="4"/>
    <s v="Fellowes Neat Ideas Storage Cubes"/>
    <n v="77.951999999999998"/>
    <n v="3"/>
    <n v="0.2"/>
    <n v="-15.590400000000002"/>
    <s v="Kelly Williams"/>
    <s v="No"/>
    <s v="2019 / 11"/>
  </r>
  <r>
    <n v="3137"/>
    <x v="1553"/>
    <x v="105"/>
    <d v="2019-11-18T00:00:00"/>
    <x v="1"/>
    <x v="60"/>
    <x v="60"/>
    <x v="2"/>
    <s v="United States"/>
    <x v="61"/>
    <s v="Texas"/>
    <n v="75081"/>
    <x v="2"/>
    <s v="TEC-PH-10004908"/>
    <x v="2"/>
    <x v="7"/>
    <s v="Panasonic KX TS3282W Corded phone"/>
    <n v="67.992000000000004"/>
    <n v="1"/>
    <n v="0.2"/>
    <n v="8.4989999999999917"/>
    <s v="Kelly Williams"/>
    <s v="No"/>
    <s v="2019 / 11"/>
  </r>
  <r>
    <n v="3138"/>
    <x v="1553"/>
    <x v="105"/>
    <d v="2019-11-18T00:00:00"/>
    <x v="1"/>
    <x v="60"/>
    <x v="60"/>
    <x v="2"/>
    <s v="United States"/>
    <x v="61"/>
    <s v="Texas"/>
    <n v="75081"/>
    <x v="2"/>
    <s v="OFF-EN-10001219"/>
    <x v="1"/>
    <x v="12"/>
    <s v="#10- 4 1/8&quot; x 9 1/2&quot; Security-Tint Envelopes"/>
    <n v="12.224"/>
    <n v="2"/>
    <n v="0.2"/>
    <n v="4.4311999999999996"/>
    <s v="Kelly Williams"/>
    <s v="No"/>
    <s v="2019 / 11"/>
  </r>
  <r>
    <n v="3139"/>
    <x v="1553"/>
    <x v="105"/>
    <d v="2019-11-18T00:00:00"/>
    <x v="1"/>
    <x v="60"/>
    <x v="60"/>
    <x v="2"/>
    <s v="United States"/>
    <x v="61"/>
    <s v="Texas"/>
    <n v="75081"/>
    <x v="2"/>
    <s v="TEC-AC-10004568"/>
    <x v="2"/>
    <x v="11"/>
    <s v="Maxell LTO Ultrium - 800 GB"/>
    <n v="44.783999999999999"/>
    <n v="2"/>
    <n v="0.2"/>
    <n v="-0.55980000000000452"/>
    <s v="Kelly Williams"/>
    <s v="No"/>
    <s v="2019 / 11"/>
  </r>
  <r>
    <n v="3140"/>
    <x v="1553"/>
    <x v="105"/>
    <d v="2019-11-18T00:00:00"/>
    <x v="1"/>
    <x v="60"/>
    <x v="60"/>
    <x v="2"/>
    <s v="United States"/>
    <x v="61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s v="Kelly Williams"/>
    <s v="No"/>
    <s v="2019 / 11"/>
  </r>
  <r>
    <n v="3141"/>
    <x v="1554"/>
    <x v="334"/>
    <d v="2017-04-28T00:00:00"/>
    <x v="2"/>
    <x v="139"/>
    <x v="139"/>
    <x v="0"/>
    <s v="United States"/>
    <x v="20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s v="Chuck Magee"/>
    <s v="No"/>
    <s v="2017 / 04"/>
  </r>
  <r>
    <n v="3142"/>
    <x v="1555"/>
    <x v="432"/>
    <d v="2016-12-12T00:00:00"/>
    <x v="3"/>
    <x v="388"/>
    <x v="388"/>
    <x v="1"/>
    <s v="United States"/>
    <x v="52"/>
    <s v="Texas"/>
    <n v="78207"/>
    <x v="2"/>
    <s v="OFF-BI-10003650"/>
    <x v="1"/>
    <x v="8"/>
    <s v="GBC DocuBind 300 Electric Binding Machine"/>
    <n v="210.39199999999997"/>
    <n v="2"/>
    <n v="0.8"/>
    <n v="-336.62720000000013"/>
    <s v="Kelly Williams"/>
    <s v="No"/>
    <s v="2016 / 12"/>
  </r>
  <r>
    <n v="3143"/>
    <x v="1556"/>
    <x v="145"/>
    <d v="2019-09-27T00:00:00"/>
    <x v="0"/>
    <x v="181"/>
    <x v="181"/>
    <x v="0"/>
    <s v="United States"/>
    <x v="74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s v="Chuck Magee"/>
    <s v="No"/>
    <s v="2019 / 09"/>
  </r>
  <r>
    <n v="3144"/>
    <x v="1556"/>
    <x v="145"/>
    <d v="2019-09-27T00:00:00"/>
    <x v="0"/>
    <x v="181"/>
    <x v="181"/>
    <x v="0"/>
    <s v="United States"/>
    <x v="74"/>
    <s v="Ohio"/>
    <n v="45231"/>
    <x v="3"/>
    <s v="OFF-AR-10001547"/>
    <x v="1"/>
    <x v="6"/>
    <s v="Newell 311"/>
    <n v="10.608000000000001"/>
    <n v="6"/>
    <n v="0.2"/>
    <n v="0.92819999999999991"/>
    <s v="Chuck Magee"/>
    <s v="No"/>
    <s v="2019 / 09"/>
  </r>
  <r>
    <n v="3145"/>
    <x v="1557"/>
    <x v="64"/>
    <d v="2018-09-11T00:00:00"/>
    <x v="1"/>
    <x v="255"/>
    <x v="255"/>
    <x v="1"/>
    <s v="United States"/>
    <x v="89"/>
    <s v="Texas"/>
    <n v="78745"/>
    <x v="2"/>
    <s v="FUR-CH-10002647"/>
    <x v="0"/>
    <x v="1"/>
    <s v="Situations Contoured Folding Chairs, 4/Set"/>
    <n v="347.80200000000002"/>
    <n v="7"/>
    <n v="0.3"/>
    <n v="-24.842999999999961"/>
    <s v="Kelly Williams"/>
    <s v="No"/>
    <s v="2018 / 09"/>
  </r>
  <r>
    <n v="3146"/>
    <x v="1558"/>
    <x v="512"/>
    <d v="2019-02-13T00:00:00"/>
    <x v="0"/>
    <x v="688"/>
    <x v="688"/>
    <x v="1"/>
    <s v="United States"/>
    <x v="4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s v="Anna Andreadi"/>
    <s v="Yes"/>
    <s v="2019 / 02"/>
  </r>
  <r>
    <n v="3147"/>
    <x v="1558"/>
    <x v="512"/>
    <d v="2019-02-13T00:00:00"/>
    <x v="0"/>
    <x v="688"/>
    <x v="688"/>
    <x v="1"/>
    <s v="United States"/>
    <x v="4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Yes"/>
    <s v="2019 / 02"/>
  </r>
  <r>
    <n v="3148"/>
    <x v="1559"/>
    <x v="479"/>
    <d v="2016-07-03T00:00:00"/>
    <x v="0"/>
    <x v="255"/>
    <x v="255"/>
    <x v="1"/>
    <s v="United States"/>
    <x v="1"/>
    <s v="California"/>
    <n v="90004"/>
    <x v="1"/>
    <s v="OFF-AR-10001374"/>
    <x v="1"/>
    <x v="6"/>
    <s v="BIC Brite Liner Highlighters, Chisel Tip"/>
    <n v="32.400000000000006"/>
    <n v="5"/>
    <n v="0"/>
    <n v="10.367999999999999"/>
    <s v="Anna Andreadi"/>
    <s v="No"/>
    <s v="2016 / 06"/>
  </r>
  <r>
    <n v="3149"/>
    <x v="1560"/>
    <x v="843"/>
    <d v="2018-06-10T00:00:00"/>
    <x v="2"/>
    <x v="279"/>
    <x v="279"/>
    <x v="2"/>
    <s v="United States"/>
    <x v="20"/>
    <s v="New York"/>
    <n v="10035"/>
    <x v="3"/>
    <s v="OFF-PA-10003441"/>
    <x v="1"/>
    <x v="10"/>
    <s v="Xerox 226"/>
    <n v="32.400000000000006"/>
    <n v="5"/>
    <n v="0"/>
    <n v="15.552000000000001"/>
    <s v="Chuck Magee"/>
    <s v="No"/>
    <s v="2018 / 06"/>
  </r>
  <r>
    <n v="3150"/>
    <x v="1561"/>
    <x v="414"/>
    <d v="2016-12-25T00:00:00"/>
    <x v="1"/>
    <x v="168"/>
    <x v="168"/>
    <x v="0"/>
    <s v="United States"/>
    <x v="4"/>
    <s v="Washington"/>
    <n v="98103"/>
    <x v="1"/>
    <s v="OFF-LA-10002043"/>
    <x v="1"/>
    <x v="2"/>
    <s v="Avery 489"/>
    <n v="31.049999999999997"/>
    <n v="3"/>
    <n v="0"/>
    <n v="14.904"/>
    <s v="Anna Andreadi"/>
    <s v="No"/>
    <s v="2016 / 12"/>
  </r>
  <r>
    <n v="3151"/>
    <x v="1562"/>
    <x v="83"/>
    <d v="2017-12-18T00:00:00"/>
    <x v="2"/>
    <x v="173"/>
    <x v="173"/>
    <x v="0"/>
    <s v="United States"/>
    <x v="46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s v="Chuck Magee"/>
    <s v="No"/>
    <s v="2017 / 12"/>
  </r>
  <r>
    <n v="3152"/>
    <x v="1562"/>
    <x v="83"/>
    <d v="2017-12-18T00:00:00"/>
    <x v="2"/>
    <x v="173"/>
    <x v="173"/>
    <x v="0"/>
    <s v="United States"/>
    <x v="46"/>
    <s v="Ohio"/>
    <n v="43055"/>
    <x v="3"/>
    <s v="TEC-MA-10000418"/>
    <x v="2"/>
    <x v="15"/>
    <s v="Cubify CubeX 3D Printer Double Head Print"/>
    <n v="1799.9940000000001"/>
    <n v="2"/>
    <n v="0.7"/>
    <n v="-2639.9912000000004"/>
    <s v="Chuck Magee"/>
    <s v="No"/>
    <s v="2017 / 12"/>
  </r>
  <r>
    <n v="3153"/>
    <x v="1562"/>
    <x v="83"/>
    <d v="2017-12-18T00:00:00"/>
    <x v="2"/>
    <x v="173"/>
    <x v="173"/>
    <x v="0"/>
    <s v="United States"/>
    <x v="46"/>
    <s v="Ohio"/>
    <n v="43055"/>
    <x v="3"/>
    <s v="TEC-PH-10004908"/>
    <x v="2"/>
    <x v="7"/>
    <s v="Panasonic KX TS3282W Corded phone"/>
    <n v="101.98799999999999"/>
    <n v="2"/>
    <n v="0.4"/>
    <n v="-16.998000000000019"/>
    <s v="Chuck Magee"/>
    <s v="No"/>
    <s v="2017 / 12"/>
  </r>
  <r>
    <n v="3154"/>
    <x v="1562"/>
    <x v="83"/>
    <d v="2017-12-18T00:00:00"/>
    <x v="2"/>
    <x v="173"/>
    <x v="173"/>
    <x v="0"/>
    <s v="United States"/>
    <x v="46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s v="Chuck Magee"/>
    <s v="No"/>
    <s v="2017 / 12"/>
  </r>
  <r>
    <n v="3155"/>
    <x v="1563"/>
    <x v="228"/>
    <d v="2019-07-24T00:00:00"/>
    <x v="1"/>
    <x v="416"/>
    <x v="416"/>
    <x v="1"/>
    <s v="United States"/>
    <x v="349"/>
    <s v="Minnesota"/>
    <n v="55369"/>
    <x v="2"/>
    <s v="OFF-BI-10004600"/>
    <x v="1"/>
    <x v="8"/>
    <s v="Ibico Ibimaster 300 Manual Binding System"/>
    <n v="735.98"/>
    <n v="2"/>
    <n v="0"/>
    <n v="331.19099999999997"/>
    <s v="Kelly Williams"/>
    <s v="No"/>
    <s v="2019 / 07"/>
  </r>
  <r>
    <n v="3156"/>
    <x v="1564"/>
    <x v="93"/>
    <d v="2016-08-05T00:00:00"/>
    <x v="0"/>
    <x v="689"/>
    <x v="689"/>
    <x v="2"/>
    <s v="United States"/>
    <x v="220"/>
    <s v="Arizona"/>
    <n v="85301"/>
    <x v="1"/>
    <s v="OFF-PA-10001289"/>
    <x v="1"/>
    <x v="10"/>
    <s v="White Computer Printout Paper by Universal"/>
    <n v="93.024000000000001"/>
    <n v="3"/>
    <n v="0.2"/>
    <n v="33.721199999999996"/>
    <s v="Anna Andreadi"/>
    <s v="No"/>
    <s v="2016 / 08"/>
  </r>
  <r>
    <n v="3157"/>
    <x v="1565"/>
    <x v="252"/>
    <d v="2017-08-28T00:00:00"/>
    <x v="1"/>
    <x v="613"/>
    <x v="613"/>
    <x v="1"/>
    <s v="United States"/>
    <x v="20"/>
    <s v="New York"/>
    <n v="10009"/>
    <x v="3"/>
    <s v="FUR-TA-10001539"/>
    <x v="0"/>
    <x v="3"/>
    <s v="Chromcraft Rectangular Conference Tables"/>
    <n v="284.36399999999998"/>
    <n v="2"/>
    <n v="0.4"/>
    <n v="-75.830400000000054"/>
    <s v="Chuck Magee"/>
    <s v="No"/>
    <s v="2017 / 08"/>
  </r>
  <r>
    <n v="3158"/>
    <x v="1565"/>
    <x v="252"/>
    <d v="2017-08-28T00:00:00"/>
    <x v="1"/>
    <x v="613"/>
    <x v="613"/>
    <x v="1"/>
    <s v="United States"/>
    <x v="20"/>
    <s v="New York"/>
    <n v="10009"/>
    <x v="3"/>
    <s v="TEC-AC-10001266"/>
    <x v="2"/>
    <x v="11"/>
    <s v="Memorex Micro Travel Drive 8 GB"/>
    <n v="26"/>
    <n v="2"/>
    <n v="0"/>
    <n v="11.7"/>
    <s v="Chuck Magee"/>
    <s v="No"/>
    <s v="2017 / 08"/>
  </r>
  <r>
    <n v="3159"/>
    <x v="1566"/>
    <x v="253"/>
    <d v="2018-03-27T00:00:00"/>
    <x v="2"/>
    <x v="203"/>
    <x v="203"/>
    <x v="0"/>
    <s v="United States"/>
    <x v="108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s v="Cassandra Brandow"/>
    <s v="No"/>
    <s v="2018 / 03"/>
  </r>
  <r>
    <n v="3160"/>
    <x v="1566"/>
    <x v="253"/>
    <d v="2018-03-27T00:00:00"/>
    <x v="2"/>
    <x v="203"/>
    <x v="203"/>
    <x v="0"/>
    <s v="United States"/>
    <x v="108"/>
    <s v="North Carolina"/>
    <n v="28540"/>
    <x v="0"/>
    <s v="TEC-AC-10001314"/>
    <x v="2"/>
    <x v="11"/>
    <s v="Case Logic 2.4GHz Wireless Keyboard"/>
    <n v="119.97600000000001"/>
    <n v="3"/>
    <n v="0.2"/>
    <n v="-17.996400000000019"/>
    <s v="Cassandra Brandow"/>
    <s v="No"/>
    <s v="2018 / 03"/>
  </r>
  <r>
    <n v="3161"/>
    <x v="1567"/>
    <x v="171"/>
    <d v="2016-09-16T00:00:00"/>
    <x v="0"/>
    <x v="690"/>
    <x v="690"/>
    <x v="0"/>
    <s v="United States"/>
    <x v="12"/>
    <s v="Texas"/>
    <n v="77070"/>
    <x v="2"/>
    <s v="OFF-BI-10004040"/>
    <x v="1"/>
    <x v="8"/>
    <s v="Wilson Jones Impact Binders"/>
    <n v="5.1799999999999988"/>
    <n v="5"/>
    <n v="0.8"/>
    <n v="-8.0289999999999999"/>
    <s v="Kelly Williams"/>
    <s v="No"/>
    <s v="2016 / 09"/>
  </r>
  <r>
    <n v="3162"/>
    <x v="1568"/>
    <x v="158"/>
    <d v="2016-09-25T00:00:00"/>
    <x v="1"/>
    <x v="520"/>
    <x v="520"/>
    <x v="0"/>
    <s v="United States"/>
    <x v="8"/>
    <s v="California"/>
    <n v="94109"/>
    <x v="1"/>
    <s v="OFF-EN-10001539"/>
    <x v="1"/>
    <x v="12"/>
    <s v="Staple envelope"/>
    <n v="15.56"/>
    <n v="2"/>
    <n v="0"/>
    <n v="7.3132000000000001"/>
    <s v="Anna Andreadi"/>
    <s v="No"/>
    <s v="2016 / 09"/>
  </r>
  <r>
    <n v="3163"/>
    <x v="1568"/>
    <x v="158"/>
    <d v="2016-09-25T00:00:00"/>
    <x v="1"/>
    <x v="520"/>
    <x v="520"/>
    <x v="0"/>
    <s v="United States"/>
    <x v="8"/>
    <s v="California"/>
    <n v="94109"/>
    <x v="1"/>
    <s v="OFF-EN-10004483"/>
    <x v="1"/>
    <x v="12"/>
    <s v="#10 White Business Envelopes,4 1/8 x 9 1/2"/>
    <n v="78.349999999999994"/>
    <n v="5"/>
    <n v="0"/>
    <n v="36.824499999999993"/>
    <s v="Anna Andreadi"/>
    <s v="No"/>
    <s v="2016 / 09"/>
  </r>
  <r>
    <n v="3164"/>
    <x v="1568"/>
    <x v="158"/>
    <d v="2016-09-25T00:00:00"/>
    <x v="1"/>
    <x v="520"/>
    <x v="520"/>
    <x v="0"/>
    <s v="United States"/>
    <x v="8"/>
    <s v="California"/>
    <n v="94109"/>
    <x v="1"/>
    <s v="OFF-AR-10001615"/>
    <x v="1"/>
    <x v="6"/>
    <s v="Newell 34"/>
    <n v="59.519999999999996"/>
    <n v="3"/>
    <n v="0"/>
    <n v="15.475200000000001"/>
    <s v="Anna Andreadi"/>
    <s v="No"/>
    <s v="2016 / 09"/>
  </r>
  <r>
    <n v="3165"/>
    <x v="1568"/>
    <x v="158"/>
    <d v="2016-09-25T00:00:00"/>
    <x v="1"/>
    <x v="520"/>
    <x v="520"/>
    <x v="0"/>
    <s v="United States"/>
    <x v="8"/>
    <s v="California"/>
    <n v="94109"/>
    <x v="1"/>
    <s v="OFF-PA-10000327"/>
    <x v="1"/>
    <x v="10"/>
    <s v="Xerox 1971"/>
    <n v="38.520000000000003"/>
    <n v="9"/>
    <n v="0"/>
    <n v="17.333999999999996"/>
    <s v="Anna Andreadi"/>
    <s v="No"/>
    <s v="2016 / 09"/>
  </r>
  <r>
    <n v="3166"/>
    <x v="1568"/>
    <x v="158"/>
    <d v="2016-09-25T00:00:00"/>
    <x v="1"/>
    <x v="520"/>
    <x v="520"/>
    <x v="0"/>
    <s v="United States"/>
    <x v="8"/>
    <s v="California"/>
    <n v="94109"/>
    <x v="1"/>
    <s v="TEC-PH-10001299"/>
    <x v="2"/>
    <x v="7"/>
    <s v="Polycom CX300 Desktop Phone USB VoIP phone"/>
    <n v="239.98400000000004"/>
    <n v="2"/>
    <n v="0.2"/>
    <n v="23.998400000000004"/>
    <s v="Anna Andreadi"/>
    <s v="No"/>
    <s v="2016 / 09"/>
  </r>
  <r>
    <n v="3167"/>
    <x v="1568"/>
    <x v="158"/>
    <d v="2016-09-25T00:00:00"/>
    <x v="1"/>
    <x v="520"/>
    <x v="520"/>
    <x v="0"/>
    <s v="United States"/>
    <x v="8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s v="Anna Andreadi"/>
    <s v="No"/>
    <s v="2016 / 09"/>
  </r>
  <r>
    <n v="3168"/>
    <x v="1569"/>
    <x v="517"/>
    <d v="2018-10-31T00:00:00"/>
    <x v="2"/>
    <x v="147"/>
    <x v="147"/>
    <x v="0"/>
    <s v="United States"/>
    <x v="190"/>
    <s v="Michigan"/>
    <n v="48911"/>
    <x v="2"/>
    <s v="FUR-FU-10002671"/>
    <x v="0"/>
    <x v="5"/>
    <s v="Electrix 20W Halogen Replacement Bulb for Zoom-In Desk Lamp"/>
    <n v="67"/>
    <n v="5"/>
    <n v="0"/>
    <n v="32.159999999999997"/>
    <s v="Kelly Williams"/>
    <s v="No"/>
    <s v="2018 / 10"/>
  </r>
  <r>
    <n v="3169"/>
    <x v="1570"/>
    <x v="316"/>
    <d v="2018-06-03T00:00:00"/>
    <x v="1"/>
    <x v="169"/>
    <x v="169"/>
    <x v="1"/>
    <s v="United States"/>
    <x v="315"/>
    <s v="Florida"/>
    <n v="32303"/>
    <x v="0"/>
    <s v="FUR-CH-10003833"/>
    <x v="0"/>
    <x v="1"/>
    <s v="Novimex Fabric Task Chair"/>
    <n v="390.27199999999999"/>
    <n v="8"/>
    <n v="0.2"/>
    <n v="-24.39200000000001"/>
    <s v="Cassandra Brandow"/>
    <s v="No"/>
    <s v="2018 / 05"/>
  </r>
  <r>
    <n v="3170"/>
    <x v="1570"/>
    <x v="316"/>
    <d v="2018-06-03T00:00:00"/>
    <x v="1"/>
    <x v="169"/>
    <x v="169"/>
    <x v="1"/>
    <s v="United States"/>
    <x v="315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s v="Cassandra Brandow"/>
    <s v="No"/>
    <s v="2018 / 05"/>
  </r>
  <r>
    <n v="3171"/>
    <x v="1571"/>
    <x v="202"/>
    <d v="2019-12-26T00:00:00"/>
    <x v="0"/>
    <x v="7"/>
    <x v="7"/>
    <x v="0"/>
    <s v="United States"/>
    <x v="29"/>
    <s v="South Carolina"/>
    <n v="29203"/>
    <x v="0"/>
    <s v="OFF-BI-10002003"/>
    <x v="1"/>
    <x v="8"/>
    <s v="Ibico Presentation Index for Binding Systems"/>
    <n v="23.88"/>
    <n v="6"/>
    <n v="0"/>
    <n v="11.223600000000001"/>
    <s v="Cassandra Brandow"/>
    <s v="No"/>
    <s v="2019 / 12"/>
  </r>
  <r>
    <n v="3172"/>
    <x v="1572"/>
    <x v="844"/>
    <d v="2018-03-28T00:00:00"/>
    <x v="1"/>
    <x v="446"/>
    <x v="446"/>
    <x v="0"/>
    <s v="United States"/>
    <x v="22"/>
    <s v="Illinois"/>
    <n v="60623"/>
    <x v="2"/>
    <s v="OFF-BI-10004465"/>
    <x v="1"/>
    <x v="8"/>
    <s v="Avery Durable Slant Ring Binders"/>
    <n v="3.1679999999999993"/>
    <n v="2"/>
    <n v="0.8"/>
    <n v="-4.7520000000000007"/>
    <s v="Kelly Williams"/>
    <s v="No"/>
    <s v="2018 / 03"/>
  </r>
  <r>
    <n v="3173"/>
    <x v="1572"/>
    <x v="844"/>
    <d v="2018-03-28T00:00:00"/>
    <x v="1"/>
    <x v="446"/>
    <x v="446"/>
    <x v="0"/>
    <s v="United States"/>
    <x v="22"/>
    <s v="Illinois"/>
    <n v="60623"/>
    <x v="2"/>
    <s v="FUR-CH-10000665"/>
    <x v="0"/>
    <x v="1"/>
    <s v="Global Airflow Leather Mesh Back Chair, Black"/>
    <n v="528.42999999999995"/>
    <n v="5"/>
    <n v="0.3"/>
    <n v="0"/>
    <s v="Kelly Williams"/>
    <s v="No"/>
    <s v="2018 / 03"/>
  </r>
  <r>
    <n v="3174"/>
    <x v="1572"/>
    <x v="844"/>
    <d v="2018-03-28T00:00:00"/>
    <x v="1"/>
    <x v="446"/>
    <x v="446"/>
    <x v="0"/>
    <s v="United States"/>
    <x v="22"/>
    <s v="Illinois"/>
    <n v="60623"/>
    <x v="2"/>
    <s v="OFF-AR-10004956"/>
    <x v="1"/>
    <x v="6"/>
    <s v="Newell 33"/>
    <n v="13.392000000000001"/>
    <n v="3"/>
    <n v="0.2"/>
    <n v="1.5065999999999975"/>
    <s v="Kelly Williams"/>
    <s v="No"/>
    <s v="2018 / 03"/>
  </r>
  <r>
    <n v="3175"/>
    <x v="1573"/>
    <x v="343"/>
    <d v="2019-11-18T00:00:00"/>
    <x v="1"/>
    <x v="212"/>
    <x v="212"/>
    <x v="0"/>
    <s v="United States"/>
    <x v="66"/>
    <s v="Michigan"/>
    <n v="48227"/>
    <x v="2"/>
    <s v="OFF-AR-10004260"/>
    <x v="1"/>
    <x v="6"/>
    <s v="Boston 1799 Powerhouse Electric Pencil Sharpener"/>
    <n v="181.86"/>
    <n v="7"/>
    <n v="0"/>
    <n v="50.9208"/>
    <s v="Kelly Williams"/>
    <s v="No"/>
    <s v="2019 / 11"/>
  </r>
  <r>
    <n v="3176"/>
    <x v="1574"/>
    <x v="397"/>
    <d v="2019-09-29T00:00:00"/>
    <x v="1"/>
    <x v="275"/>
    <x v="275"/>
    <x v="0"/>
    <s v="United States"/>
    <x v="299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s v="Anna Andreadi"/>
    <s v="No"/>
    <s v="2019 / 09"/>
  </r>
  <r>
    <n v="3177"/>
    <x v="1574"/>
    <x v="397"/>
    <d v="2019-09-29T00:00:00"/>
    <x v="1"/>
    <x v="275"/>
    <x v="275"/>
    <x v="0"/>
    <s v="United States"/>
    <x v="299"/>
    <s v="Colorado"/>
    <n v="80525"/>
    <x v="1"/>
    <s v="TEC-AC-10003280"/>
    <x v="2"/>
    <x v="11"/>
    <s v="Belkin F8E887 USB Wired Ergonomic Keyboard"/>
    <n v="47.984000000000002"/>
    <n v="2"/>
    <n v="0.2"/>
    <n v="0.59979999999999656"/>
    <s v="Anna Andreadi"/>
    <s v="No"/>
    <s v="2019 / 09"/>
  </r>
  <r>
    <n v="3178"/>
    <x v="1575"/>
    <x v="18"/>
    <d v="2019-09-10T00:00:00"/>
    <x v="3"/>
    <x v="129"/>
    <x v="129"/>
    <x v="0"/>
    <s v="United States"/>
    <x v="20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s v="No"/>
    <s v="2019 / 09"/>
  </r>
  <r>
    <n v="3179"/>
    <x v="1576"/>
    <x v="256"/>
    <d v="2019-12-11T00:00:00"/>
    <x v="1"/>
    <x v="416"/>
    <x v="416"/>
    <x v="1"/>
    <s v="United States"/>
    <x v="20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s v="Chuck Magee"/>
    <s v="No"/>
    <s v="2019 / 12"/>
  </r>
  <r>
    <n v="3180"/>
    <x v="1576"/>
    <x v="256"/>
    <d v="2019-12-11T00:00:00"/>
    <x v="1"/>
    <x v="416"/>
    <x v="416"/>
    <x v="1"/>
    <s v="United States"/>
    <x v="20"/>
    <s v="New York"/>
    <n v="10011"/>
    <x v="3"/>
    <s v="FUR-FU-10000521"/>
    <x v="0"/>
    <x v="5"/>
    <s v="Seth Thomas 14&quot; Putty-Colored Wall Clock"/>
    <n v="58.68"/>
    <n v="2"/>
    <n v="0"/>
    <n v="18.190799999999996"/>
    <s v="Chuck Magee"/>
    <s v="No"/>
    <s v="2019 / 12"/>
  </r>
  <r>
    <n v="3181"/>
    <x v="1576"/>
    <x v="256"/>
    <d v="2019-12-11T00:00:00"/>
    <x v="1"/>
    <x v="416"/>
    <x v="416"/>
    <x v="1"/>
    <s v="United States"/>
    <x v="20"/>
    <s v="New York"/>
    <n v="10011"/>
    <x v="3"/>
    <s v="OFF-AP-10001271"/>
    <x v="1"/>
    <x v="9"/>
    <s v="Eureka The Boss Cordless Rechargeable Stick Vac"/>
    <n v="254.89999999999998"/>
    <n v="5"/>
    <n v="0"/>
    <n v="68.823000000000008"/>
    <s v="Chuck Magee"/>
    <s v="No"/>
    <s v="2019 / 12"/>
  </r>
  <r>
    <n v="3182"/>
    <x v="1577"/>
    <x v="45"/>
    <d v="2019-11-12T00:00:00"/>
    <x v="0"/>
    <x v="312"/>
    <x v="312"/>
    <x v="1"/>
    <s v="United States"/>
    <x v="29"/>
    <s v="Maryland"/>
    <n v="21044"/>
    <x v="3"/>
    <s v="OFF-BI-10004728"/>
    <x v="1"/>
    <x v="8"/>
    <s v="Wilson Jones Turn Tabs Binder Tool for Ring Binders"/>
    <n v="9.64"/>
    <n v="2"/>
    <n v="0"/>
    <n v="4.4344000000000001"/>
    <s v="Chuck Magee"/>
    <s v="No"/>
    <s v="2019 / 11"/>
  </r>
  <r>
    <n v="3183"/>
    <x v="1577"/>
    <x v="45"/>
    <d v="2019-11-12T00:00:00"/>
    <x v="0"/>
    <x v="312"/>
    <x v="312"/>
    <x v="1"/>
    <s v="United States"/>
    <x v="29"/>
    <s v="Maryland"/>
    <n v="21044"/>
    <x v="3"/>
    <s v="TEC-AC-10004666"/>
    <x v="2"/>
    <x v="11"/>
    <s v="Maxell iVDR EX 500GB Cartridge"/>
    <n v="826.62000000000012"/>
    <n v="3"/>
    <n v="0"/>
    <n v="355.4466000000001"/>
    <s v="Chuck Magee"/>
    <s v="No"/>
    <s v="2019 / 11"/>
  </r>
  <r>
    <n v="3184"/>
    <x v="1577"/>
    <x v="45"/>
    <d v="2019-11-12T00:00:00"/>
    <x v="0"/>
    <x v="312"/>
    <x v="312"/>
    <x v="1"/>
    <s v="United States"/>
    <x v="29"/>
    <s v="Maryland"/>
    <n v="21044"/>
    <x v="3"/>
    <s v="OFF-ST-10003208"/>
    <x v="1"/>
    <x v="4"/>
    <s v="Adjustable Depth Letter/Legal Cart"/>
    <n v="1633.14"/>
    <n v="9"/>
    <n v="0"/>
    <n v="473.61059999999975"/>
    <s v="Chuck Magee"/>
    <s v="No"/>
    <s v="2019 / 11"/>
  </r>
  <r>
    <n v="3185"/>
    <x v="1577"/>
    <x v="45"/>
    <d v="2019-11-12T00:00:00"/>
    <x v="0"/>
    <x v="312"/>
    <x v="312"/>
    <x v="1"/>
    <s v="United States"/>
    <x v="29"/>
    <s v="Maryland"/>
    <n v="21044"/>
    <x v="3"/>
    <s v="OFF-ST-10003208"/>
    <x v="1"/>
    <x v="4"/>
    <s v="Adjustable Depth Letter/Legal Cart"/>
    <n v="544.38"/>
    <n v="3"/>
    <n v="0"/>
    <n v="157.87019999999993"/>
    <s v="Chuck Magee"/>
    <s v="No"/>
    <s v="2019 / 11"/>
  </r>
  <r>
    <n v="3186"/>
    <x v="1578"/>
    <x v="845"/>
    <d v="2016-11-09T00:00:00"/>
    <x v="2"/>
    <x v="568"/>
    <x v="568"/>
    <x v="1"/>
    <s v="United States"/>
    <x v="12"/>
    <s v="Texas"/>
    <n v="77041"/>
    <x v="2"/>
    <s v="OFF-BI-10000632"/>
    <x v="1"/>
    <x v="8"/>
    <s v="Satellite Sectional Post Binders"/>
    <n v="26.045999999999992"/>
    <n v="3"/>
    <n v="0.8"/>
    <n v="-44.278199999999998"/>
    <s v="Kelly Williams"/>
    <s v="Yes"/>
    <s v="2016 / 11"/>
  </r>
  <r>
    <n v="3187"/>
    <x v="1578"/>
    <x v="845"/>
    <d v="2016-11-09T00:00:00"/>
    <x v="2"/>
    <x v="568"/>
    <x v="568"/>
    <x v="1"/>
    <s v="United States"/>
    <x v="12"/>
    <s v="Texas"/>
    <n v="77041"/>
    <x v="2"/>
    <s v="OFF-EN-10004773"/>
    <x v="1"/>
    <x v="12"/>
    <s v="Staple envelope"/>
    <n v="74.352000000000004"/>
    <n v="3"/>
    <n v="0.2"/>
    <n v="26.952599999999997"/>
    <s v="Kelly Williams"/>
    <s v="Yes"/>
    <s v="2016 / 11"/>
  </r>
  <r>
    <n v="3188"/>
    <x v="1579"/>
    <x v="846"/>
    <d v="2019-03-17T00:00:00"/>
    <x v="1"/>
    <x v="10"/>
    <x v="10"/>
    <x v="1"/>
    <s v="United States"/>
    <x v="90"/>
    <s v="Massachusetts"/>
    <n v="1852"/>
    <x v="3"/>
    <s v="TEC-PH-10004700"/>
    <x v="2"/>
    <x v="7"/>
    <s v="PowerGen Dual USB Car Charger"/>
    <n v="69.930000000000007"/>
    <n v="7"/>
    <n v="0"/>
    <n v="32.1678"/>
    <s v="Chuck Magee"/>
    <s v="No"/>
    <s v="2019 / 03"/>
  </r>
  <r>
    <n v="3189"/>
    <x v="1580"/>
    <x v="179"/>
    <d v="2019-10-22T00:00:00"/>
    <x v="0"/>
    <x v="68"/>
    <x v="68"/>
    <x v="1"/>
    <s v="United States"/>
    <x v="350"/>
    <s v="California"/>
    <n v="95695"/>
    <x v="1"/>
    <s v="OFF-LA-10003714"/>
    <x v="1"/>
    <x v="2"/>
    <s v="Avery 510"/>
    <n v="3.75"/>
    <n v="1"/>
    <n v="0"/>
    <n v="1.7999999999999998"/>
    <s v="Anna Andreadi"/>
    <s v="No"/>
    <s v="2019 / 10"/>
  </r>
  <r>
    <n v="3190"/>
    <x v="1580"/>
    <x v="179"/>
    <d v="2019-10-22T00:00:00"/>
    <x v="0"/>
    <x v="68"/>
    <x v="68"/>
    <x v="1"/>
    <s v="United States"/>
    <x v="350"/>
    <s v="California"/>
    <n v="95695"/>
    <x v="1"/>
    <s v="OFF-BI-10001787"/>
    <x v="1"/>
    <x v="8"/>
    <s v="Wilson Jones Four-Pocket Poly Binders"/>
    <n v="20.928000000000001"/>
    <n v="4"/>
    <n v="0.2"/>
    <n v="7.5864000000000003"/>
    <s v="Anna Andreadi"/>
    <s v="No"/>
    <s v="2019 / 10"/>
  </r>
  <r>
    <n v="3191"/>
    <x v="1581"/>
    <x v="17"/>
    <d v="2018-01-01T00:00:00"/>
    <x v="1"/>
    <x v="660"/>
    <x v="660"/>
    <x v="2"/>
    <s v="United States"/>
    <x v="22"/>
    <s v="Illinois"/>
    <n v="60610"/>
    <x v="2"/>
    <s v="OFF-ST-10002957"/>
    <x v="1"/>
    <x v="4"/>
    <s v="Sterilite Show Offs Storage Containers"/>
    <n v="12.672000000000001"/>
    <n v="3"/>
    <n v="0.2"/>
    <n v="-3.1680000000000001"/>
    <s v="Kelly Williams"/>
    <s v="No"/>
    <s v="2017 / 12"/>
  </r>
  <r>
    <n v="3192"/>
    <x v="1582"/>
    <x v="280"/>
    <d v="2019-10-08T00:00:00"/>
    <x v="1"/>
    <x v="338"/>
    <x v="338"/>
    <x v="1"/>
    <s v="United States"/>
    <x v="20"/>
    <s v="New York"/>
    <n v="10035"/>
    <x v="3"/>
    <s v="TEC-PH-10002115"/>
    <x v="2"/>
    <x v="7"/>
    <s v="Plantronics 81402"/>
    <n v="65.989999999999995"/>
    <n v="1"/>
    <n v="0"/>
    <n v="17.157400000000003"/>
    <s v="Chuck Magee"/>
    <s v="No"/>
    <s v="2019 / 10"/>
  </r>
  <r>
    <n v="3193"/>
    <x v="1583"/>
    <x v="400"/>
    <d v="2019-06-08T00:00:00"/>
    <x v="1"/>
    <x v="614"/>
    <x v="614"/>
    <x v="1"/>
    <s v="United States"/>
    <x v="351"/>
    <s v="Texas"/>
    <n v="77489"/>
    <x v="2"/>
    <s v="OFF-BI-10002557"/>
    <x v="1"/>
    <x v="8"/>
    <s v="Presstex Flexible Ring Binders"/>
    <n v="6.3699999999999983"/>
    <n v="7"/>
    <n v="0.8"/>
    <n v="-9.5550000000000015"/>
    <s v="Kelly Williams"/>
    <s v="No"/>
    <s v="2019 / 06"/>
  </r>
  <r>
    <n v="3194"/>
    <x v="1584"/>
    <x v="416"/>
    <d v="2016-09-04T00:00:00"/>
    <x v="2"/>
    <x v="691"/>
    <x v="691"/>
    <x v="0"/>
    <s v="United States"/>
    <x v="12"/>
    <s v="Texas"/>
    <n v="77036"/>
    <x v="2"/>
    <s v="OFF-BI-10002949"/>
    <x v="1"/>
    <x v="8"/>
    <s v="Prestige Round Ring Binders"/>
    <n v="3.6479999999999992"/>
    <n v="3"/>
    <n v="0.8"/>
    <n v="-6.0192000000000032"/>
    <s v="Kelly Williams"/>
    <s v="No"/>
    <s v="2016 / 09"/>
  </r>
  <r>
    <n v="3195"/>
    <x v="1584"/>
    <x v="416"/>
    <d v="2016-09-04T00:00:00"/>
    <x v="2"/>
    <x v="691"/>
    <x v="691"/>
    <x v="0"/>
    <s v="United States"/>
    <x v="12"/>
    <s v="Texas"/>
    <n v="77036"/>
    <x v="2"/>
    <s v="OFF-PA-10004100"/>
    <x v="1"/>
    <x v="10"/>
    <s v="Xerox 216"/>
    <n v="31.104000000000006"/>
    <n v="6"/>
    <n v="0.2"/>
    <n v="10.8864"/>
    <s v="Kelly Williams"/>
    <s v="No"/>
    <s v="2016 / 09"/>
  </r>
  <r>
    <n v="3196"/>
    <x v="1585"/>
    <x v="590"/>
    <d v="2018-08-13T00:00:00"/>
    <x v="1"/>
    <x v="475"/>
    <x v="475"/>
    <x v="2"/>
    <s v="United States"/>
    <x v="25"/>
    <s v="Mississippi"/>
    <n v="39212"/>
    <x v="0"/>
    <s v="OFF-FA-10001883"/>
    <x v="1"/>
    <x v="13"/>
    <s v="Alliance Super-Size Bands, Assorted Sizes"/>
    <n v="23.34"/>
    <n v="3"/>
    <n v="0"/>
    <n v="0.23339999999999961"/>
    <s v="Cassandra Brandow"/>
    <s v="No"/>
    <s v="2018 / 08"/>
  </r>
  <r>
    <n v="3197"/>
    <x v="1586"/>
    <x v="847"/>
    <d v="2019-07-28T00:00:00"/>
    <x v="1"/>
    <x v="92"/>
    <x v="92"/>
    <x v="1"/>
    <s v="United States"/>
    <x v="20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s v="Chuck Magee"/>
    <s v="No"/>
    <s v="2019 / 07"/>
  </r>
  <r>
    <n v="3198"/>
    <x v="1587"/>
    <x v="848"/>
    <d v="2017-07-10T00:00:00"/>
    <x v="3"/>
    <x v="13"/>
    <x v="13"/>
    <x v="0"/>
    <s v="United States"/>
    <x v="228"/>
    <s v="Arizona"/>
    <n v="85281"/>
    <x v="1"/>
    <s v="OFF-BI-10003196"/>
    <x v="1"/>
    <x v="8"/>
    <s v="Accohide Poly Flexible Ring Binders"/>
    <n v="3.366000000000001"/>
    <n v="3"/>
    <n v="0.7"/>
    <n v="-2.2439999999999989"/>
    <s v="Anna Andreadi"/>
    <s v="No"/>
    <s v="2017 / 07"/>
  </r>
  <r>
    <n v="3199"/>
    <x v="1588"/>
    <x v="588"/>
    <d v="2016-12-07T00:00:00"/>
    <x v="1"/>
    <x v="509"/>
    <x v="509"/>
    <x v="0"/>
    <s v="United States"/>
    <x v="108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s v="Cassandra Brandow"/>
    <s v="No"/>
    <s v="2016 / 12"/>
  </r>
  <r>
    <n v="3200"/>
    <x v="1589"/>
    <x v="404"/>
    <d v="2019-12-22T00:00:00"/>
    <x v="1"/>
    <x v="692"/>
    <x v="692"/>
    <x v="1"/>
    <s v="United States"/>
    <x v="10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s v="Chuck Magee"/>
    <s v="No"/>
    <s v="2019 / 12"/>
  </r>
  <r>
    <n v="3201"/>
    <x v="1590"/>
    <x v="598"/>
    <d v="2016-05-20T00:00:00"/>
    <x v="0"/>
    <x v="74"/>
    <x v="74"/>
    <x v="0"/>
    <s v="United States"/>
    <x v="59"/>
    <s v="Ohio"/>
    <n v="44312"/>
    <x v="3"/>
    <s v="FUR-FU-10000308"/>
    <x v="0"/>
    <x v="5"/>
    <s v="Deflect-o Glass Clear Studded Chair Mats"/>
    <n v="149.232"/>
    <n v="3"/>
    <n v="0.2"/>
    <n v="3.7308000000000021"/>
    <s v="Chuck Magee"/>
    <s v="No"/>
    <s v="2016 / 05"/>
  </r>
  <r>
    <n v="3202"/>
    <x v="1590"/>
    <x v="598"/>
    <d v="2016-05-20T00:00:00"/>
    <x v="0"/>
    <x v="74"/>
    <x v="74"/>
    <x v="0"/>
    <s v="United States"/>
    <x v="59"/>
    <s v="Ohio"/>
    <n v="44312"/>
    <x v="3"/>
    <s v="OFF-PA-10001526"/>
    <x v="1"/>
    <x v="10"/>
    <s v="Xerox 1949"/>
    <n v="15.936000000000002"/>
    <n v="4"/>
    <n v="0.2"/>
    <n v="5.7768000000000015"/>
    <s v="Chuck Magee"/>
    <s v="No"/>
    <s v="2016 / 05"/>
  </r>
  <r>
    <n v="3203"/>
    <x v="1591"/>
    <x v="849"/>
    <d v="2016-11-16T00:00:00"/>
    <x v="1"/>
    <x v="76"/>
    <x v="76"/>
    <x v="0"/>
    <s v="United States"/>
    <x v="70"/>
    <s v="California"/>
    <n v="92037"/>
    <x v="1"/>
    <s v="TEC-PH-10002103"/>
    <x v="2"/>
    <x v="7"/>
    <s v="Jabra SPEAK 410"/>
    <n v="601.53599999999994"/>
    <n v="8"/>
    <n v="0.2"/>
    <n v="60.153600000000012"/>
    <s v="Anna Andreadi"/>
    <s v="No"/>
    <s v="2016 / 11"/>
  </r>
  <r>
    <n v="3204"/>
    <x v="1591"/>
    <x v="849"/>
    <d v="2016-11-16T00:00:00"/>
    <x v="1"/>
    <x v="76"/>
    <x v="76"/>
    <x v="0"/>
    <s v="United States"/>
    <x v="70"/>
    <s v="California"/>
    <n v="92037"/>
    <x v="1"/>
    <s v="TEC-AC-10004209"/>
    <x v="2"/>
    <x v="11"/>
    <s v="Memorex Froggy Flash Drive 4 GB"/>
    <n v="10.99"/>
    <n v="1"/>
    <n v="0"/>
    <n v="4.2861000000000002"/>
    <s v="Anna Andreadi"/>
    <s v="No"/>
    <s v="2016 / 11"/>
  </r>
  <r>
    <n v="3205"/>
    <x v="1591"/>
    <x v="849"/>
    <d v="2016-11-16T00:00:00"/>
    <x v="1"/>
    <x v="76"/>
    <x v="76"/>
    <x v="0"/>
    <s v="United States"/>
    <x v="70"/>
    <s v="California"/>
    <n v="92037"/>
    <x v="1"/>
    <s v="FUR-FU-10000397"/>
    <x v="0"/>
    <x v="5"/>
    <s v="Luxo Economy Swing Arm Lamp"/>
    <n v="39.880000000000003"/>
    <n v="2"/>
    <n v="0"/>
    <n v="11.166400000000003"/>
    <s v="Anna Andreadi"/>
    <s v="No"/>
    <s v="2016 / 11"/>
  </r>
  <r>
    <n v="3206"/>
    <x v="1591"/>
    <x v="849"/>
    <d v="2016-11-16T00:00:00"/>
    <x v="1"/>
    <x v="76"/>
    <x v="76"/>
    <x v="0"/>
    <s v="United States"/>
    <x v="70"/>
    <s v="California"/>
    <n v="92037"/>
    <x v="1"/>
    <s v="OFF-PA-10002137"/>
    <x v="1"/>
    <x v="10"/>
    <s v="Southworth 100% Résumé Paper, 24lb."/>
    <n v="62.24"/>
    <n v="8"/>
    <n v="0"/>
    <n v="28.007999999999996"/>
    <s v="Anna Andreadi"/>
    <s v="No"/>
    <s v="2016 / 11"/>
  </r>
  <r>
    <n v="3207"/>
    <x v="1591"/>
    <x v="849"/>
    <d v="2016-11-16T00:00:00"/>
    <x v="1"/>
    <x v="76"/>
    <x v="76"/>
    <x v="0"/>
    <s v="United States"/>
    <x v="70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s v="Anna Andreadi"/>
    <s v="No"/>
    <s v="2016 / 11"/>
  </r>
  <r>
    <n v="3208"/>
    <x v="1591"/>
    <x v="849"/>
    <d v="2016-11-16T00:00:00"/>
    <x v="1"/>
    <x v="76"/>
    <x v="76"/>
    <x v="0"/>
    <s v="United States"/>
    <x v="70"/>
    <s v="California"/>
    <n v="92037"/>
    <x v="1"/>
    <s v="OFF-LA-10000407"/>
    <x v="1"/>
    <x v="2"/>
    <s v="Avery White Multi-Purpose Labels"/>
    <n v="39.840000000000003"/>
    <n v="8"/>
    <n v="0"/>
    <n v="18.3264"/>
    <s v="Anna Andreadi"/>
    <s v="No"/>
    <s v="2016 / 11"/>
  </r>
  <r>
    <n v="3209"/>
    <x v="1592"/>
    <x v="850"/>
    <d v="2018-01-15T00:00:00"/>
    <x v="1"/>
    <x v="156"/>
    <x v="156"/>
    <x v="1"/>
    <s v="United States"/>
    <x v="201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s v="Anna Andreadi"/>
    <s v="No"/>
    <s v="2018 / 01"/>
  </r>
  <r>
    <n v="3210"/>
    <x v="1592"/>
    <x v="850"/>
    <d v="2018-01-15T00:00:00"/>
    <x v="1"/>
    <x v="156"/>
    <x v="156"/>
    <x v="1"/>
    <s v="United States"/>
    <x v="201"/>
    <s v="California"/>
    <n v="93727"/>
    <x v="1"/>
    <s v="TEC-PH-10002726"/>
    <x v="2"/>
    <x v="7"/>
    <s v="netTALK DUO VoIP Telephone Service"/>
    <n v="377.92800000000005"/>
    <n v="9"/>
    <n v="0.2"/>
    <n v="141.72300000000001"/>
    <s v="Anna Andreadi"/>
    <s v="No"/>
    <s v="2018 / 01"/>
  </r>
  <r>
    <n v="3211"/>
    <x v="1593"/>
    <x v="585"/>
    <d v="2019-09-27T00:00:00"/>
    <x v="1"/>
    <x v="64"/>
    <x v="64"/>
    <x v="1"/>
    <s v="United States"/>
    <x v="352"/>
    <s v="Texas"/>
    <n v="77581"/>
    <x v="2"/>
    <s v="OFF-EN-10001415"/>
    <x v="1"/>
    <x v="12"/>
    <s v="Staple envelope"/>
    <n v="13.392000000000001"/>
    <n v="3"/>
    <n v="0.2"/>
    <n v="5.0220000000000002"/>
    <s v="Kelly Williams"/>
    <s v="No"/>
    <s v="2019 / 09"/>
  </r>
  <r>
    <n v="3212"/>
    <x v="1593"/>
    <x v="585"/>
    <d v="2019-09-27T00:00:00"/>
    <x v="1"/>
    <x v="64"/>
    <x v="64"/>
    <x v="1"/>
    <s v="United States"/>
    <x v="352"/>
    <s v="Texas"/>
    <n v="77581"/>
    <x v="2"/>
    <s v="OFF-BI-10000773"/>
    <x v="1"/>
    <x v="8"/>
    <s v="Insertable Tab Post Binder Dividers"/>
    <n v="11.227999999999998"/>
    <n v="7"/>
    <n v="0.8"/>
    <n v="-18.52620000000001"/>
    <s v="Kelly Williams"/>
    <s v="No"/>
    <s v="2019 / 09"/>
  </r>
  <r>
    <n v="3213"/>
    <x v="1594"/>
    <x v="851"/>
    <d v="2016-12-28T00:00:00"/>
    <x v="1"/>
    <x v="227"/>
    <x v="227"/>
    <x v="0"/>
    <s v="United States"/>
    <x v="102"/>
    <s v="Indiana"/>
    <n v="47374"/>
    <x v="2"/>
    <s v="OFF-AP-10002350"/>
    <x v="1"/>
    <x v="9"/>
    <s v="Belkin F9H710-06 7 Outlet SurgeMaster Surge Protector"/>
    <n v="207.24"/>
    <n v="11"/>
    <n v="0"/>
    <n v="58.027200000000001"/>
    <s v="Kelly Williams"/>
    <s v="No"/>
    <s v="2016 / 12"/>
  </r>
  <r>
    <n v="3214"/>
    <x v="1595"/>
    <x v="439"/>
    <d v="2018-06-01T00:00:00"/>
    <x v="1"/>
    <x v="260"/>
    <x v="260"/>
    <x v="1"/>
    <s v="United States"/>
    <x v="10"/>
    <s v="Pennsylvania"/>
    <n v="19134"/>
    <x v="3"/>
    <s v="OFF-AR-10001919"/>
    <x v="1"/>
    <x v="6"/>
    <s v="OIC #2 Pencils, Medium Soft"/>
    <n v="1.504"/>
    <n v="1"/>
    <n v="0.2"/>
    <n v="0.16919999999999991"/>
    <s v="Chuck Magee"/>
    <s v="No"/>
    <s v="2018 / 05"/>
  </r>
  <r>
    <n v="3215"/>
    <x v="1595"/>
    <x v="439"/>
    <d v="2018-06-01T00:00:00"/>
    <x v="1"/>
    <x v="260"/>
    <x v="260"/>
    <x v="1"/>
    <s v="United States"/>
    <x v="10"/>
    <s v="Pennsylvania"/>
    <n v="19134"/>
    <x v="3"/>
    <s v="OFF-AP-10002082"/>
    <x v="1"/>
    <x v="9"/>
    <s v="Holmes HEPA Air Purifier"/>
    <n v="34.848000000000006"/>
    <n v="2"/>
    <n v="0.2"/>
    <n v="6.5339999999999971"/>
    <s v="Chuck Magee"/>
    <s v="No"/>
    <s v="2018 / 05"/>
  </r>
  <r>
    <n v="3216"/>
    <x v="1596"/>
    <x v="141"/>
    <d v="2019-07-10T00:00:00"/>
    <x v="2"/>
    <x v="364"/>
    <x v="364"/>
    <x v="0"/>
    <s v="United States"/>
    <x v="353"/>
    <s v="California"/>
    <n v="94403"/>
    <x v="1"/>
    <s v="OFF-LA-10002762"/>
    <x v="1"/>
    <x v="2"/>
    <s v="Avery 485"/>
    <n v="75.179999999999993"/>
    <n v="6"/>
    <n v="0"/>
    <n v="35.334599999999995"/>
    <s v="Anna Andreadi"/>
    <s v="No"/>
    <s v="2019 / 07"/>
  </r>
  <r>
    <n v="3217"/>
    <x v="1597"/>
    <x v="8"/>
    <d v="2016-05-17T00:00:00"/>
    <x v="1"/>
    <x v="268"/>
    <x v="268"/>
    <x v="0"/>
    <s v="United States"/>
    <x v="182"/>
    <s v="California"/>
    <n v="94601"/>
    <x v="1"/>
    <s v="TEC-AC-10002800"/>
    <x v="2"/>
    <x v="11"/>
    <s v="Plantronics Audio 478 Stereo USB Headset"/>
    <n v="149.97"/>
    <n v="3"/>
    <n v="0"/>
    <n v="52.489499999999992"/>
    <s v="Anna Andreadi"/>
    <s v="No"/>
    <s v="2016 / 05"/>
  </r>
  <r>
    <n v="3218"/>
    <x v="1598"/>
    <x v="468"/>
    <d v="2019-11-16T00:00:00"/>
    <x v="1"/>
    <x v="395"/>
    <x v="395"/>
    <x v="1"/>
    <s v="United States"/>
    <x v="20"/>
    <s v="New York"/>
    <n v="10024"/>
    <x v="3"/>
    <s v="OFF-BI-10003925"/>
    <x v="1"/>
    <x v="8"/>
    <s v="Fellowes PB300 Plastic Comb Binding Machine"/>
    <n v="931.17600000000016"/>
    <n v="3"/>
    <n v="0.2"/>
    <n v="314.27190000000002"/>
    <s v="Chuck Magee"/>
    <s v="No"/>
    <s v="2019 / 11"/>
  </r>
  <r>
    <n v="3219"/>
    <x v="1598"/>
    <x v="468"/>
    <d v="2019-11-16T00:00:00"/>
    <x v="1"/>
    <x v="395"/>
    <x v="395"/>
    <x v="1"/>
    <s v="United States"/>
    <x v="20"/>
    <s v="New York"/>
    <n v="10024"/>
    <x v="3"/>
    <s v="TEC-PH-10002200"/>
    <x v="2"/>
    <x v="7"/>
    <s v="Aastra 6757i CT Wireless VoIP phone"/>
    <n v="430.88"/>
    <n v="2"/>
    <n v="0"/>
    <n v="124.95519999999999"/>
    <s v="Chuck Magee"/>
    <s v="No"/>
    <s v="2019 / 11"/>
  </r>
  <r>
    <n v="3220"/>
    <x v="1599"/>
    <x v="653"/>
    <d v="2017-10-08T00:00:00"/>
    <x v="1"/>
    <x v="687"/>
    <x v="687"/>
    <x v="1"/>
    <s v="United States"/>
    <x v="80"/>
    <s v="New Jersey"/>
    <n v="8701"/>
    <x v="3"/>
    <s v="OFF-PA-10001295"/>
    <x v="1"/>
    <x v="10"/>
    <s v="Computer Printout Paper with Letter-Trim Perforations"/>
    <n v="94.85"/>
    <n v="5"/>
    <n v="0"/>
    <n v="45.527999999999992"/>
    <s v="Chuck Magee"/>
    <s v="Yes"/>
    <s v="2017 / 10"/>
  </r>
  <r>
    <n v="3221"/>
    <x v="1599"/>
    <x v="653"/>
    <d v="2017-10-08T00:00:00"/>
    <x v="1"/>
    <x v="687"/>
    <x v="687"/>
    <x v="1"/>
    <s v="United States"/>
    <x v="80"/>
    <s v="New Jersey"/>
    <n v="8701"/>
    <x v="3"/>
    <s v="OFF-EN-10002500"/>
    <x v="1"/>
    <x v="12"/>
    <s v="Globe Weis Peel &amp; Seel First Class Envelopes"/>
    <n v="51.12"/>
    <n v="4"/>
    <n v="0"/>
    <n v="23.003999999999998"/>
    <s v="Chuck Magee"/>
    <s v="Yes"/>
    <s v="2017 / 10"/>
  </r>
  <r>
    <n v="3222"/>
    <x v="1599"/>
    <x v="653"/>
    <d v="2017-10-08T00:00:00"/>
    <x v="1"/>
    <x v="687"/>
    <x v="687"/>
    <x v="1"/>
    <s v="United States"/>
    <x v="80"/>
    <s v="New Jersey"/>
    <n v="8701"/>
    <x v="3"/>
    <s v="TEC-AC-10000892"/>
    <x v="2"/>
    <x v="11"/>
    <s v="NETGEAR N750 Dual Band Wi-Fi Gigabit Router"/>
    <n v="90"/>
    <n v="1"/>
    <n v="0"/>
    <n v="32.4"/>
    <s v="Chuck Magee"/>
    <s v="Yes"/>
    <s v="2017 / 10"/>
  </r>
  <r>
    <n v="3223"/>
    <x v="1600"/>
    <x v="852"/>
    <d v="2016-10-05T00:00:00"/>
    <x v="2"/>
    <x v="20"/>
    <x v="20"/>
    <x v="1"/>
    <s v="United States"/>
    <x v="228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s v="No"/>
    <s v="2016 / 10"/>
  </r>
  <r>
    <n v="3224"/>
    <x v="1600"/>
    <x v="852"/>
    <d v="2016-10-05T00:00:00"/>
    <x v="2"/>
    <x v="20"/>
    <x v="20"/>
    <x v="1"/>
    <s v="United States"/>
    <x v="228"/>
    <s v="Arizona"/>
    <n v="85281"/>
    <x v="1"/>
    <s v="OFF-FA-10000735"/>
    <x v="1"/>
    <x v="13"/>
    <s v="Staples"/>
    <n v="4.6719999999999997"/>
    <n v="2"/>
    <n v="0.2"/>
    <n v="1.4599999999999997"/>
    <s v="Anna Andreadi"/>
    <s v="No"/>
    <s v="2016 / 10"/>
  </r>
  <r>
    <n v="3225"/>
    <x v="1600"/>
    <x v="852"/>
    <d v="2016-10-05T00:00:00"/>
    <x v="2"/>
    <x v="20"/>
    <x v="20"/>
    <x v="1"/>
    <s v="United States"/>
    <x v="228"/>
    <s v="Arizona"/>
    <n v="85281"/>
    <x v="1"/>
    <s v="TEC-PH-10001760"/>
    <x v="2"/>
    <x v="7"/>
    <s v="Bose SoundLink Bluetooth Speaker"/>
    <n v="318.40000000000003"/>
    <n v="2"/>
    <n v="0.2"/>
    <n v="107.46"/>
    <s v="Anna Andreadi"/>
    <s v="No"/>
    <s v="2016 / 10"/>
  </r>
  <r>
    <n v="3226"/>
    <x v="1600"/>
    <x v="852"/>
    <d v="2016-10-05T00:00:00"/>
    <x v="2"/>
    <x v="20"/>
    <x v="20"/>
    <x v="1"/>
    <s v="United States"/>
    <x v="228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s v="Anna Andreadi"/>
    <s v="No"/>
    <s v="2016 / 10"/>
  </r>
  <r>
    <n v="3227"/>
    <x v="1600"/>
    <x v="852"/>
    <d v="2016-10-05T00:00:00"/>
    <x v="2"/>
    <x v="20"/>
    <x v="20"/>
    <x v="1"/>
    <s v="United States"/>
    <x v="228"/>
    <s v="Arizona"/>
    <n v="85281"/>
    <x v="1"/>
    <s v="OFF-SU-10003567"/>
    <x v="1"/>
    <x v="14"/>
    <s v="Stiletto Hand Letter Openers"/>
    <n v="15.36"/>
    <n v="2"/>
    <n v="0.2"/>
    <n v="-3.2639999999999993"/>
    <s v="Anna Andreadi"/>
    <s v="No"/>
    <s v="2016 / 10"/>
  </r>
  <r>
    <n v="3228"/>
    <x v="1600"/>
    <x v="852"/>
    <d v="2016-10-05T00:00:00"/>
    <x v="2"/>
    <x v="20"/>
    <x v="20"/>
    <x v="1"/>
    <s v="United States"/>
    <x v="228"/>
    <s v="Arizona"/>
    <n v="85281"/>
    <x v="1"/>
    <s v="TEC-PH-10001557"/>
    <x v="2"/>
    <x v="7"/>
    <s v="Pyle PMP37LED"/>
    <n v="230.376"/>
    <n v="3"/>
    <n v="0.2"/>
    <n v="20.157899999999991"/>
    <s v="Anna Andreadi"/>
    <s v="No"/>
    <s v="2016 / 10"/>
  </r>
  <r>
    <n v="3229"/>
    <x v="1600"/>
    <x v="852"/>
    <d v="2016-10-05T00:00:00"/>
    <x v="2"/>
    <x v="20"/>
    <x v="20"/>
    <x v="1"/>
    <s v="United States"/>
    <x v="228"/>
    <s v="Arizona"/>
    <n v="85281"/>
    <x v="1"/>
    <s v="TEC-AC-10003038"/>
    <x v="2"/>
    <x v="11"/>
    <s v="Kingston Digital DataTraveler 16GB USB 2.0"/>
    <n v="7.16"/>
    <n v="1"/>
    <n v="0.2"/>
    <n v="-8.9500000000001023E-2"/>
    <s v="Anna Andreadi"/>
    <s v="No"/>
    <s v="2016 / 10"/>
  </r>
  <r>
    <n v="3230"/>
    <x v="1601"/>
    <x v="430"/>
    <d v="2016-08-16T00:00:00"/>
    <x v="1"/>
    <x v="107"/>
    <x v="107"/>
    <x v="0"/>
    <s v="United States"/>
    <x v="20"/>
    <s v="New York"/>
    <n v="10035"/>
    <x v="3"/>
    <s v="OFF-ST-10004459"/>
    <x v="1"/>
    <x v="4"/>
    <s v="Tennsco Single-Tier Lockers"/>
    <n v="375.34"/>
    <n v="1"/>
    <n v="0"/>
    <n v="18.766999999999996"/>
    <s v="Chuck Magee"/>
    <s v="No"/>
    <s v="2016 / 08"/>
  </r>
  <r>
    <n v="3231"/>
    <x v="1602"/>
    <x v="853"/>
    <d v="2019-09-05T00:00:00"/>
    <x v="0"/>
    <x v="202"/>
    <x v="202"/>
    <x v="0"/>
    <s v="United States"/>
    <x v="20"/>
    <s v="New York"/>
    <n v="10009"/>
    <x v="3"/>
    <s v="FUR-FU-10004960"/>
    <x v="0"/>
    <x v="5"/>
    <s v="Seth Thomas 12&quot; Clock w/ Goldtone Case"/>
    <n v="114.9"/>
    <n v="5"/>
    <n v="0"/>
    <n v="39.066000000000003"/>
    <s v="Chuck Magee"/>
    <s v="No"/>
    <s v="2019 / 09"/>
  </r>
  <r>
    <n v="3232"/>
    <x v="1603"/>
    <x v="513"/>
    <d v="2019-04-22T00:00:00"/>
    <x v="1"/>
    <x v="444"/>
    <x v="444"/>
    <x v="0"/>
    <s v="United States"/>
    <x v="12"/>
    <s v="Texas"/>
    <n v="77095"/>
    <x v="2"/>
    <s v="OFF-BI-10000632"/>
    <x v="1"/>
    <x v="8"/>
    <s v="Satellite Sectional Post Binders"/>
    <n v="26.045999999999992"/>
    <n v="3"/>
    <n v="0.8"/>
    <n v="-44.278199999999998"/>
    <s v="Kelly Williams"/>
    <s v="No"/>
    <s v="2019 / 04"/>
  </r>
  <r>
    <n v="3233"/>
    <x v="1603"/>
    <x v="513"/>
    <d v="2019-04-22T00:00:00"/>
    <x v="1"/>
    <x v="444"/>
    <x v="444"/>
    <x v="0"/>
    <s v="United States"/>
    <x v="12"/>
    <s v="Texas"/>
    <n v="77095"/>
    <x v="2"/>
    <s v="OFF-BI-10001107"/>
    <x v="1"/>
    <x v="8"/>
    <s v="GBC White Gloss Covers, Plain Front"/>
    <n v="2.8959999999999995"/>
    <n v="1"/>
    <n v="0.8"/>
    <n v="-4.7784000000000013"/>
    <s v="Kelly Williams"/>
    <s v="No"/>
    <s v="2019 / 04"/>
  </r>
  <r>
    <n v="3234"/>
    <x v="1603"/>
    <x v="513"/>
    <d v="2019-04-22T00:00:00"/>
    <x v="1"/>
    <x v="444"/>
    <x v="444"/>
    <x v="0"/>
    <s v="United States"/>
    <x v="12"/>
    <s v="Texas"/>
    <n v="77095"/>
    <x v="2"/>
    <s v="OFF-ST-10002301"/>
    <x v="1"/>
    <x v="4"/>
    <s v="Tennsco Commercial Shelving"/>
    <n v="32.544000000000004"/>
    <n v="2"/>
    <n v="0.2"/>
    <n v="-7.7292000000000041"/>
    <s v="Kelly Williams"/>
    <s v="No"/>
    <s v="2019 / 04"/>
  </r>
  <r>
    <n v="3235"/>
    <x v="1604"/>
    <x v="423"/>
    <d v="2018-04-27T00:00:00"/>
    <x v="2"/>
    <x v="691"/>
    <x v="691"/>
    <x v="0"/>
    <s v="United States"/>
    <x v="169"/>
    <s v="California"/>
    <n v="92503"/>
    <x v="1"/>
    <s v="OFF-BI-10003355"/>
    <x v="1"/>
    <x v="8"/>
    <s v="Cardinal Holdit Business Card Pockets"/>
    <n v="3.9840000000000004"/>
    <n v="1"/>
    <n v="0.2"/>
    <n v="1.3944000000000001"/>
    <s v="Anna Andreadi"/>
    <s v="No"/>
    <s v="2018 / 04"/>
  </r>
  <r>
    <n v="3236"/>
    <x v="1605"/>
    <x v="804"/>
    <d v="2018-01-15T00:00:00"/>
    <x v="3"/>
    <x v="116"/>
    <x v="116"/>
    <x v="0"/>
    <s v="United States"/>
    <x v="54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s v="Chuck Magee"/>
    <s v="No"/>
    <s v="2018 / 01"/>
  </r>
  <r>
    <n v="3237"/>
    <x v="1606"/>
    <x v="440"/>
    <d v="2018-05-02T00:00:00"/>
    <x v="3"/>
    <x v="693"/>
    <x v="693"/>
    <x v="0"/>
    <s v="United States"/>
    <x v="20"/>
    <s v="New York"/>
    <n v="10024"/>
    <x v="3"/>
    <s v="OFF-ST-10001580"/>
    <x v="1"/>
    <x v="4"/>
    <s v="Super Decoflex Portable Personal File"/>
    <n v="44.94"/>
    <n v="3"/>
    <n v="0"/>
    <n v="12.5832"/>
    <s v="Chuck Magee"/>
    <s v="No"/>
    <s v="2018 / 05"/>
  </r>
  <r>
    <n v="3238"/>
    <x v="1606"/>
    <x v="440"/>
    <d v="2018-05-02T00:00:00"/>
    <x v="3"/>
    <x v="693"/>
    <x v="693"/>
    <x v="0"/>
    <s v="United States"/>
    <x v="20"/>
    <s v="New York"/>
    <n v="10024"/>
    <x v="3"/>
    <s v="OFF-BI-10000315"/>
    <x v="1"/>
    <x v="8"/>
    <s v="Poly Designer Cover &amp; Back"/>
    <n v="45.576000000000001"/>
    <n v="3"/>
    <n v="0.2"/>
    <n v="15.951599999999997"/>
    <s v="Chuck Magee"/>
    <s v="No"/>
    <s v="2018 / 05"/>
  </r>
  <r>
    <n v="3239"/>
    <x v="1607"/>
    <x v="73"/>
    <d v="2018-11-27T00:00:00"/>
    <x v="1"/>
    <x v="694"/>
    <x v="694"/>
    <x v="1"/>
    <s v="United States"/>
    <x v="12"/>
    <s v="Texas"/>
    <n v="77095"/>
    <x v="2"/>
    <s v="FUR-CH-10003774"/>
    <x v="0"/>
    <x v="1"/>
    <s v="Global Wood Trimmed Manager's Task Chair, Khaki"/>
    <n v="318.43"/>
    <n v="5"/>
    <n v="0.3"/>
    <n v="-77.333000000000013"/>
    <s v="Kelly Williams"/>
    <s v="No"/>
    <s v="2018 / 11"/>
  </r>
  <r>
    <n v="3240"/>
    <x v="1607"/>
    <x v="73"/>
    <d v="2018-11-27T00:00:00"/>
    <x v="1"/>
    <x v="694"/>
    <x v="694"/>
    <x v="1"/>
    <s v="United States"/>
    <x v="12"/>
    <s v="Texas"/>
    <n v="77095"/>
    <x v="2"/>
    <s v="TEC-PH-10003095"/>
    <x v="2"/>
    <x v="7"/>
    <s v="Samsung HM1900 Bluetooth Headset"/>
    <n v="122.91999999999999"/>
    <n v="7"/>
    <n v="0.2"/>
    <n v="46.095000000000006"/>
    <s v="Kelly Williams"/>
    <s v="No"/>
    <s v="2018 / 11"/>
  </r>
  <r>
    <n v="3241"/>
    <x v="1607"/>
    <x v="73"/>
    <d v="2018-11-27T00:00:00"/>
    <x v="1"/>
    <x v="694"/>
    <x v="694"/>
    <x v="1"/>
    <s v="United States"/>
    <x v="12"/>
    <s v="Texas"/>
    <n v="77095"/>
    <x v="2"/>
    <s v="FUR-FU-10000023"/>
    <x v="0"/>
    <x v="5"/>
    <s v="Eldon Wave Desk Accessories"/>
    <n v="7.0679999999999996"/>
    <n v="3"/>
    <n v="0.6"/>
    <n v="-2.8271999999999995"/>
    <s v="Kelly Williams"/>
    <s v="No"/>
    <s v="2018 / 11"/>
  </r>
  <r>
    <n v="3242"/>
    <x v="1608"/>
    <x v="854"/>
    <d v="2018-02-03T00:00:00"/>
    <x v="2"/>
    <x v="316"/>
    <x v="316"/>
    <x v="1"/>
    <s v="United States"/>
    <x v="81"/>
    <s v="Virginia"/>
    <n v="22204"/>
    <x v="0"/>
    <s v="OFF-ST-10002214"/>
    <x v="1"/>
    <x v="4"/>
    <s v="X-Rack File for Hanging Folders"/>
    <n v="56.449999999999996"/>
    <n v="5"/>
    <n v="0"/>
    <n v="14.676999999999998"/>
    <s v="Cassandra Brandow"/>
    <s v="No"/>
    <s v="2018 / 02"/>
  </r>
  <r>
    <n v="3243"/>
    <x v="1609"/>
    <x v="185"/>
    <d v="2019-04-05T00:00:00"/>
    <x v="0"/>
    <x v="283"/>
    <x v="283"/>
    <x v="0"/>
    <s v="United States"/>
    <x v="22"/>
    <s v="Illinois"/>
    <n v="60623"/>
    <x v="2"/>
    <s v="OFF-BI-10002799"/>
    <x v="1"/>
    <x v="8"/>
    <s v="SlimView Poly Binder, 3/8&quot;"/>
    <n v="13.467999999999998"/>
    <n v="13"/>
    <n v="0.8"/>
    <n v="-22.895600000000005"/>
    <s v="Kelly Williams"/>
    <s v="No"/>
    <s v="2019 / 03"/>
  </r>
  <r>
    <n v="3244"/>
    <x v="1610"/>
    <x v="96"/>
    <d v="2019-12-05T00:00:00"/>
    <x v="1"/>
    <x v="695"/>
    <x v="695"/>
    <x v="0"/>
    <s v="United States"/>
    <x v="55"/>
    <s v="Texas"/>
    <n v="75051"/>
    <x v="2"/>
    <s v="TEC-PH-10004912"/>
    <x v="2"/>
    <x v="7"/>
    <s v="Cisco SPA112 2 Port Phone Adapter"/>
    <n v="219.80000000000004"/>
    <n v="5"/>
    <n v="0.2"/>
    <n v="24.727499999999971"/>
    <s v="Kelly Williams"/>
    <s v="No"/>
    <s v="2019 / 12"/>
  </r>
  <r>
    <n v="3245"/>
    <x v="1610"/>
    <x v="96"/>
    <d v="2019-12-05T00:00:00"/>
    <x v="1"/>
    <x v="695"/>
    <x v="695"/>
    <x v="0"/>
    <s v="United States"/>
    <x v="55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s v="Kelly Williams"/>
    <s v="No"/>
    <s v="2019 / 12"/>
  </r>
  <r>
    <n v="3246"/>
    <x v="1611"/>
    <x v="389"/>
    <d v="2019-12-12T00:00:00"/>
    <x v="0"/>
    <x v="130"/>
    <x v="130"/>
    <x v="1"/>
    <s v="United States"/>
    <x v="4"/>
    <s v="Washington"/>
    <n v="98103"/>
    <x v="1"/>
    <s v="TEC-AC-10004510"/>
    <x v="2"/>
    <x v="11"/>
    <s v="Logitech Desktop MK120 Mouse and keyboard Combo"/>
    <n v="49.08"/>
    <n v="3"/>
    <n v="0"/>
    <n v="4.9079999999999977"/>
    <s v="Anna Andreadi"/>
    <s v="No"/>
    <s v="2019 / 12"/>
  </r>
  <r>
    <n v="3247"/>
    <x v="1611"/>
    <x v="389"/>
    <d v="2019-12-12T00:00:00"/>
    <x v="0"/>
    <x v="130"/>
    <x v="130"/>
    <x v="1"/>
    <s v="United States"/>
    <x v="4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s v="Anna Andreadi"/>
    <s v="No"/>
    <s v="2019 / 12"/>
  </r>
  <r>
    <n v="3248"/>
    <x v="1611"/>
    <x v="389"/>
    <d v="2019-12-12T00:00:00"/>
    <x v="0"/>
    <x v="130"/>
    <x v="130"/>
    <x v="1"/>
    <s v="United States"/>
    <x v="4"/>
    <s v="Washington"/>
    <n v="98103"/>
    <x v="1"/>
    <s v="OFF-AR-10000799"/>
    <x v="1"/>
    <x v="6"/>
    <s v="Col-Erase Pencils with Erasers"/>
    <n v="18.240000000000002"/>
    <n v="3"/>
    <n v="0"/>
    <n v="5.2895999999999983"/>
    <s v="Anna Andreadi"/>
    <s v="No"/>
    <s v="2019 / 12"/>
  </r>
  <r>
    <n v="3249"/>
    <x v="1612"/>
    <x v="42"/>
    <d v="2018-09-21T00:00:00"/>
    <x v="1"/>
    <x v="319"/>
    <x v="319"/>
    <x v="2"/>
    <s v="United States"/>
    <x v="4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s v="Anna Andreadi"/>
    <s v="No"/>
    <s v="2018 / 09"/>
  </r>
  <r>
    <n v="3250"/>
    <x v="1612"/>
    <x v="42"/>
    <d v="2018-09-21T00:00:00"/>
    <x v="1"/>
    <x v="319"/>
    <x v="319"/>
    <x v="2"/>
    <s v="United States"/>
    <x v="4"/>
    <s v="Washington"/>
    <n v="98103"/>
    <x v="1"/>
    <s v="TEC-PH-10002085"/>
    <x v="2"/>
    <x v="7"/>
    <s v="Clarity 53712"/>
    <n v="105.584"/>
    <n v="2"/>
    <n v="0.2"/>
    <n v="7.9188000000000045"/>
    <s v="Anna Andreadi"/>
    <s v="No"/>
    <s v="2018 / 09"/>
  </r>
  <r>
    <n v="3251"/>
    <x v="1613"/>
    <x v="443"/>
    <d v="2018-12-29T00:00:00"/>
    <x v="1"/>
    <x v="565"/>
    <x v="565"/>
    <x v="1"/>
    <s v="United States"/>
    <x v="354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s v="Kelly Williams"/>
    <s v="No"/>
    <s v="2018 / 12"/>
  </r>
  <r>
    <n v="3252"/>
    <x v="1614"/>
    <x v="827"/>
    <d v="2019-04-19T00:00:00"/>
    <x v="2"/>
    <x v="696"/>
    <x v="696"/>
    <x v="0"/>
    <s v="United States"/>
    <x v="10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s v="Chuck Magee"/>
    <s v="No"/>
    <s v="2019 / 04"/>
  </r>
  <r>
    <n v="3253"/>
    <x v="1615"/>
    <x v="855"/>
    <d v="2019-10-30T00:00:00"/>
    <x v="0"/>
    <x v="15"/>
    <x v="15"/>
    <x v="2"/>
    <s v="United States"/>
    <x v="22"/>
    <s v="Illinois"/>
    <n v="60610"/>
    <x v="2"/>
    <s v="OFF-AR-10003045"/>
    <x v="1"/>
    <x v="6"/>
    <s v="Prang Colored Pencils"/>
    <n v="7.0559999999999992"/>
    <n v="3"/>
    <n v="0.2"/>
    <n v="2.2050000000000001"/>
    <s v="Kelly Williams"/>
    <s v="No"/>
    <s v="2019 / 10"/>
  </r>
  <r>
    <n v="3254"/>
    <x v="1615"/>
    <x v="855"/>
    <d v="2019-10-30T00:00:00"/>
    <x v="0"/>
    <x v="15"/>
    <x v="15"/>
    <x v="2"/>
    <s v="United States"/>
    <x v="22"/>
    <s v="Illinois"/>
    <n v="60610"/>
    <x v="2"/>
    <s v="TEC-PH-10001536"/>
    <x v="2"/>
    <x v="7"/>
    <s v="Spigen Samsung Galaxy S5 Case Wallet"/>
    <n v="27.183999999999997"/>
    <n v="2"/>
    <n v="0.2"/>
    <n v="2.0387999999999984"/>
    <s v="Kelly Williams"/>
    <s v="No"/>
    <s v="2019 / 10"/>
  </r>
  <r>
    <n v="3255"/>
    <x v="1616"/>
    <x v="630"/>
    <d v="2018-07-14T00:00:00"/>
    <x v="1"/>
    <x v="417"/>
    <x v="417"/>
    <x v="0"/>
    <s v="United States"/>
    <x v="4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s v="Anna Andreadi"/>
    <s v="No"/>
    <s v="2018 / 07"/>
  </r>
  <r>
    <n v="3256"/>
    <x v="1616"/>
    <x v="630"/>
    <d v="2018-07-14T00:00:00"/>
    <x v="1"/>
    <x v="417"/>
    <x v="417"/>
    <x v="0"/>
    <s v="United States"/>
    <x v="4"/>
    <s v="Washington"/>
    <n v="98105"/>
    <x v="1"/>
    <s v="OFF-BI-10004209"/>
    <x v="1"/>
    <x v="8"/>
    <s v="Fellowes Twister Kit, Gray/Clear, 3/pkg"/>
    <n v="19.295999999999999"/>
    <n v="3"/>
    <n v="0.2"/>
    <n v="6.0299999999999994"/>
    <s v="Anna Andreadi"/>
    <s v="No"/>
    <s v="2018 / 07"/>
  </r>
  <r>
    <n v="3257"/>
    <x v="1617"/>
    <x v="101"/>
    <d v="2017-08-14T00:00:00"/>
    <x v="1"/>
    <x v="19"/>
    <x v="19"/>
    <x v="1"/>
    <s v="United States"/>
    <x v="108"/>
    <s v="Florida"/>
    <n v="32216"/>
    <x v="0"/>
    <s v="OFF-LA-10001613"/>
    <x v="1"/>
    <x v="2"/>
    <s v="Avery File Folder Labels"/>
    <n v="4.6079999999999997"/>
    <n v="2"/>
    <n v="0.2"/>
    <n v="1.6704000000000001"/>
    <s v="Cassandra Brandow"/>
    <s v="No"/>
    <s v="2017 / 08"/>
  </r>
  <r>
    <n v="3258"/>
    <x v="1618"/>
    <x v="10"/>
    <d v="2018-12-14T00:00:00"/>
    <x v="0"/>
    <x v="460"/>
    <x v="460"/>
    <x v="1"/>
    <s v="United States"/>
    <x v="47"/>
    <s v="Tennessee"/>
    <n v="37064"/>
    <x v="0"/>
    <s v="FUR-TA-10001676"/>
    <x v="0"/>
    <x v="3"/>
    <s v="Hon 61000 Series Interactive Training Tables"/>
    <n v="79.97399999999999"/>
    <n v="3"/>
    <n v="0.4"/>
    <n v="-29.323800000000006"/>
    <s v="Cassandra Brandow"/>
    <s v="No"/>
    <s v="2018 / 12"/>
  </r>
  <r>
    <n v="3259"/>
    <x v="1618"/>
    <x v="10"/>
    <d v="2018-12-14T00:00:00"/>
    <x v="0"/>
    <x v="460"/>
    <x v="460"/>
    <x v="1"/>
    <s v="United States"/>
    <x v="47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s v="No"/>
    <s v="2018 / 12"/>
  </r>
  <r>
    <n v="3260"/>
    <x v="1619"/>
    <x v="373"/>
    <d v="2018-11-17T00:00:00"/>
    <x v="1"/>
    <x v="697"/>
    <x v="697"/>
    <x v="2"/>
    <s v="United States"/>
    <x v="336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s v="Kelly Williams"/>
    <s v="No"/>
    <s v="2018 / 11"/>
  </r>
  <r>
    <n v="3261"/>
    <x v="1620"/>
    <x v="687"/>
    <d v="2016-11-15T00:00:00"/>
    <x v="2"/>
    <x v="698"/>
    <x v="698"/>
    <x v="1"/>
    <s v="United States"/>
    <x v="45"/>
    <s v="Texas"/>
    <n v="77506"/>
    <x v="2"/>
    <s v="OFF-PA-10004609"/>
    <x v="1"/>
    <x v="10"/>
    <s v="Xerox 221"/>
    <n v="20.736000000000004"/>
    <n v="4"/>
    <n v="0.2"/>
    <n v="7.2576000000000001"/>
    <s v="Kelly Williams"/>
    <s v="No"/>
    <s v="2016 / 11"/>
  </r>
  <r>
    <n v="3262"/>
    <x v="1621"/>
    <x v="664"/>
    <d v="2016-11-19T00:00:00"/>
    <x v="2"/>
    <x v="131"/>
    <x v="131"/>
    <x v="1"/>
    <s v="United States"/>
    <x v="8"/>
    <s v="California"/>
    <n v="94109"/>
    <x v="1"/>
    <s v="TEC-AC-10001314"/>
    <x v="2"/>
    <x v="11"/>
    <s v="Case Logic 2.4GHz Wireless Keyboard"/>
    <n v="99.98"/>
    <n v="2"/>
    <n v="0"/>
    <n v="7.9983999999999895"/>
    <s v="Anna Andreadi"/>
    <s v="No"/>
    <s v="2016 / 11"/>
  </r>
  <r>
    <n v="3263"/>
    <x v="1621"/>
    <x v="664"/>
    <d v="2016-11-19T00:00:00"/>
    <x v="2"/>
    <x v="131"/>
    <x v="131"/>
    <x v="1"/>
    <s v="United States"/>
    <x v="8"/>
    <s v="California"/>
    <n v="94109"/>
    <x v="1"/>
    <s v="OFF-PA-10003395"/>
    <x v="1"/>
    <x v="10"/>
    <s v="Xerox 1941"/>
    <n v="733.94999999999993"/>
    <n v="7"/>
    <n v="0"/>
    <n v="352.29599999999999"/>
    <s v="Anna Andreadi"/>
    <s v="No"/>
    <s v="2016 / 11"/>
  </r>
  <r>
    <n v="3264"/>
    <x v="1621"/>
    <x v="664"/>
    <d v="2016-11-19T00:00:00"/>
    <x v="2"/>
    <x v="131"/>
    <x v="131"/>
    <x v="1"/>
    <s v="United States"/>
    <x v="8"/>
    <s v="California"/>
    <n v="94109"/>
    <x v="1"/>
    <s v="OFF-AP-10001242"/>
    <x v="1"/>
    <x v="9"/>
    <s v="APC 7 Outlet Network SurgeArrest Surge Protector"/>
    <n v="241.44"/>
    <n v="3"/>
    <n v="0"/>
    <n v="72.431999999999988"/>
    <s v="Anna Andreadi"/>
    <s v="No"/>
    <s v="2016 / 11"/>
  </r>
  <r>
    <n v="3265"/>
    <x v="1622"/>
    <x v="758"/>
    <d v="2018-03-08T00:00:00"/>
    <x v="0"/>
    <x v="575"/>
    <x v="575"/>
    <x v="1"/>
    <s v="United States"/>
    <x v="100"/>
    <s v="Florida"/>
    <n v="33180"/>
    <x v="0"/>
    <s v="OFF-LA-10001641"/>
    <x v="1"/>
    <x v="2"/>
    <s v="Avery 518"/>
    <n v="10.08"/>
    <n v="4"/>
    <n v="0.2"/>
    <n v="3.528"/>
    <s v="Cassandra Brandow"/>
    <s v="No"/>
    <s v="2018 / 03"/>
  </r>
  <r>
    <n v="3266"/>
    <x v="1623"/>
    <x v="856"/>
    <d v="2016-10-15T00:00:00"/>
    <x v="1"/>
    <x v="535"/>
    <x v="535"/>
    <x v="0"/>
    <s v="United States"/>
    <x v="10"/>
    <s v="Pennsylvania"/>
    <n v="19120"/>
    <x v="3"/>
    <s v="OFF-ST-10003816"/>
    <x v="1"/>
    <x v="4"/>
    <s v="Fellowes High-Stak Drawer Files"/>
    <n v="281.904"/>
    <n v="2"/>
    <n v="0.2"/>
    <n v="10.571399999999983"/>
    <s v="Chuck Magee"/>
    <s v="No"/>
    <s v="2016 / 10"/>
  </r>
  <r>
    <n v="3267"/>
    <x v="1623"/>
    <x v="856"/>
    <d v="2016-10-15T00:00:00"/>
    <x v="1"/>
    <x v="535"/>
    <x v="535"/>
    <x v="0"/>
    <s v="United States"/>
    <x v="10"/>
    <s v="Pennsylvania"/>
    <n v="19120"/>
    <x v="3"/>
    <s v="OFF-EN-10002230"/>
    <x v="1"/>
    <x v="12"/>
    <s v="Airmail Envelopes"/>
    <n v="201.43200000000002"/>
    <n v="3"/>
    <n v="0.2"/>
    <n v="67.983299999999986"/>
    <s v="Chuck Magee"/>
    <s v="No"/>
    <s v="2016 / 10"/>
  </r>
  <r>
    <n v="3268"/>
    <x v="1624"/>
    <x v="857"/>
    <d v="2016-05-29T00:00:00"/>
    <x v="1"/>
    <x v="699"/>
    <x v="699"/>
    <x v="0"/>
    <s v="United States"/>
    <x v="27"/>
    <s v="Alabama"/>
    <n v="35601"/>
    <x v="0"/>
    <s v="TEC-PH-10002660"/>
    <x v="2"/>
    <x v="7"/>
    <s v="Nortel Networks T7316 E Nt8 B27"/>
    <n v="135.97999999999999"/>
    <n v="2"/>
    <n v="0"/>
    <n v="33.995000000000005"/>
    <s v="Cassandra Brandow"/>
    <s v="Yes"/>
    <s v="2016 / 05"/>
  </r>
  <r>
    <n v="3269"/>
    <x v="1624"/>
    <x v="857"/>
    <d v="2016-05-29T00:00:00"/>
    <x v="1"/>
    <x v="699"/>
    <x v="699"/>
    <x v="0"/>
    <s v="United States"/>
    <x v="27"/>
    <s v="Alabama"/>
    <n v="35601"/>
    <x v="0"/>
    <s v="TEC-PH-10003171"/>
    <x v="2"/>
    <x v="7"/>
    <s v="Plantronics Encore H101 Dual Earpieces Headset"/>
    <n v="44.95"/>
    <n v="1"/>
    <n v="0"/>
    <n v="12.585999999999999"/>
    <s v="Cassandra Brandow"/>
    <s v="Yes"/>
    <s v="2016 / 05"/>
  </r>
  <r>
    <n v="3270"/>
    <x v="1625"/>
    <x v="858"/>
    <d v="2016-07-19T00:00:00"/>
    <x v="1"/>
    <x v="100"/>
    <x v="100"/>
    <x v="1"/>
    <s v="United States"/>
    <x v="298"/>
    <s v="South Dakota"/>
    <n v="57103"/>
    <x v="2"/>
    <s v="TEC-AC-10003709"/>
    <x v="2"/>
    <x v="11"/>
    <s v="Maxell 4.7GB DVD-R 5/Pack"/>
    <n v="2.9699999999999998"/>
    <n v="3"/>
    <n v="0"/>
    <n v="1.3068000000000004"/>
    <s v="Kelly Williams"/>
    <s v="No"/>
    <s v="2016 / 07"/>
  </r>
  <r>
    <n v="3271"/>
    <x v="1625"/>
    <x v="858"/>
    <d v="2016-07-19T00:00:00"/>
    <x v="1"/>
    <x v="100"/>
    <x v="100"/>
    <x v="1"/>
    <s v="United States"/>
    <x v="298"/>
    <s v="South Dakota"/>
    <n v="57103"/>
    <x v="2"/>
    <s v="OFF-FA-10000304"/>
    <x v="1"/>
    <x v="13"/>
    <s v="Advantus Push Pins"/>
    <n v="6.5400000000000009"/>
    <n v="3"/>
    <n v="0"/>
    <n v="2.6814000000000004"/>
    <s v="Kelly Williams"/>
    <s v="No"/>
    <s v="2016 / 07"/>
  </r>
  <r>
    <n v="3272"/>
    <x v="1626"/>
    <x v="17"/>
    <d v="2017-12-29T00:00:00"/>
    <x v="0"/>
    <x v="634"/>
    <x v="634"/>
    <x v="1"/>
    <s v="United States"/>
    <x v="355"/>
    <s v="California"/>
    <n v="93277"/>
    <x v="1"/>
    <s v="TEC-AC-10003709"/>
    <x v="2"/>
    <x v="11"/>
    <s v="Maxell 4.7GB DVD-R 5/Pack"/>
    <n v="7.92"/>
    <n v="8"/>
    <n v="0"/>
    <n v="3.4848000000000008"/>
    <s v="Anna Andreadi"/>
    <s v="No"/>
    <s v="2017 / 12"/>
  </r>
  <r>
    <n v="3273"/>
    <x v="1627"/>
    <x v="97"/>
    <d v="2017-02-16T00:00:00"/>
    <x v="1"/>
    <x v="695"/>
    <x v="695"/>
    <x v="0"/>
    <s v="United States"/>
    <x v="1"/>
    <s v="California"/>
    <n v="90049"/>
    <x v="1"/>
    <s v="FUR-CH-10002774"/>
    <x v="0"/>
    <x v="1"/>
    <s v="Global Deluxe Stacking Chair, Gray"/>
    <n v="203.92"/>
    <n v="5"/>
    <n v="0.2"/>
    <n v="22.940999999999995"/>
    <s v="Anna Andreadi"/>
    <s v="No"/>
    <s v="2017 / 02"/>
  </r>
  <r>
    <n v="3274"/>
    <x v="1628"/>
    <x v="540"/>
    <d v="2019-05-12T00:00:00"/>
    <x v="1"/>
    <x v="390"/>
    <x v="390"/>
    <x v="2"/>
    <s v="United States"/>
    <x v="1"/>
    <s v="California"/>
    <n v="90032"/>
    <x v="1"/>
    <s v="TEC-CO-10001046"/>
    <x v="2"/>
    <x v="16"/>
    <s v="Canon Imageclass D680 Copier / Fax"/>
    <n v="3359.9520000000002"/>
    <n v="6"/>
    <n v="0.2"/>
    <n v="1049.9849999999999"/>
    <s v="Anna Andreadi"/>
    <s v="No"/>
    <s v="2019 / 05"/>
  </r>
  <r>
    <n v="3275"/>
    <x v="1629"/>
    <x v="808"/>
    <d v="2019-11-06T00:00:00"/>
    <x v="1"/>
    <x v="366"/>
    <x v="366"/>
    <x v="1"/>
    <s v="United States"/>
    <x v="356"/>
    <s v="Kansas"/>
    <n v="66212"/>
    <x v="2"/>
    <s v="OFF-FA-10003495"/>
    <x v="1"/>
    <x v="13"/>
    <s v="Staples"/>
    <n v="18.240000000000002"/>
    <n v="3"/>
    <n v="0"/>
    <n v="9.120000000000001"/>
    <s v="Kelly Williams"/>
    <s v="No"/>
    <s v="2019 / 11"/>
  </r>
  <r>
    <n v="3276"/>
    <x v="1629"/>
    <x v="808"/>
    <d v="2019-11-06T00:00:00"/>
    <x v="1"/>
    <x v="366"/>
    <x v="366"/>
    <x v="1"/>
    <s v="United States"/>
    <x v="356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s v="Kelly Williams"/>
    <s v="No"/>
    <s v="2019 / 11"/>
  </r>
  <r>
    <n v="3277"/>
    <x v="1630"/>
    <x v="267"/>
    <d v="2016-04-09T00:00:00"/>
    <x v="0"/>
    <x v="620"/>
    <x v="620"/>
    <x v="1"/>
    <s v="United States"/>
    <x v="166"/>
    <s v="Virginia"/>
    <n v="22304"/>
    <x v="0"/>
    <s v="OFF-AR-10004757"/>
    <x v="1"/>
    <x v="6"/>
    <s v="Crayola Colored Pencils"/>
    <n v="22.959999999999997"/>
    <n v="7"/>
    <n v="0"/>
    <n v="7.5767999999999986"/>
    <s v="Cassandra Brandow"/>
    <s v="No"/>
    <s v="2016 / 04"/>
  </r>
  <r>
    <n v="3278"/>
    <x v="1630"/>
    <x v="267"/>
    <d v="2016-04-09T00:00:00"/>
    <x v="0"/>
    <x v="620"/>
    <x v="620"/>
    <x v="1"/>
    <s v="United States"/>
    <x v="166"/>
    <s v="Virginia"/>
    <n v="22304"/>
    <x v="0"/>
    <s v="TEC-PH-10001615"/>
    <x v="2"/>
    <x v="7"/>
    <s v="AT&amp;T CL82213"/>
    <n v="28.99"/>
    <n v="1"/>
    <n v="0"/>
    <n v="8.4070999999999962"/>
    <s v="Cassandra Brandow"/>
    <s v="No"/>
    <s v="2016 / 04"/>
  </r>
  <r>
    <n v="3279"/>
    <x v="1630"/>
    <x v="267"/>
    <d v="2016-04-09T00:00:00"/>
    <x v="0"/>
    <x v="620"/>
    <x v="620"/>
    <x v="1"/>
    <s v="United States"/>
    <x v="166"/>
    <s v="Virginia"/>
    <n v="22304"/>
    <x v="0"/>
    <s v="OFF-PA-10003349"/>
    <x v="1"/>
    <x v="10"/>
    <s v="Xerox 1957"/>
    <n v="12.96"/>
    <n v="2"/>
    <n v="0"/>
    <n v="6.3504000000000005"/>
    <s v="Cassandra Brandow"/>
    <s v="No"/>
    <s v="2016 / 04"/>
  </r>
  <r>
    <n v="3280"/>
    <x v="1630"/>
    <x v="267"/>
    <d v="2016-04-09T00:00:00"/>
    <x v="0"/>
    <x v="620"/>
    <x v="620"/>
    <x v="1"/>
    <s v="United States"/>
    <x v="166"/>
    <s v="Virginia"/>
    <n v="22304"/>
    <x v="0"/>
    <s v="OFF-AR-10000127"/>
    <x v="1"/>
    <x v="6"/>
    <s v="Newell 321"/>
    <n v="22.959999999999997"/>
    <n v="7"/>
    <n v="0"/>
    <n v="6.6583999999999968"/>
    <s v="Cassandra Brandow"/>
    <s v="No"/>
    <s v="2016 / 04"/>
  </r>
  <r>
    <n v="3281"/>
    <x v="1630"/>
    <x v="267"/>
    <d v="2016-04-09T00:00:00"/>
    <x v="0"/>
    <x v="620"/>
    <x v="620"/>
    <x v="1"/>
    <s v="United States"/>
    <x v="166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s v="Cassandra Brandow"/>
    <s v="No"/>
    <s v="2016 / 04"/>
  </r>
  <r>
    <n v="3282"/>
    <x v="1631"/>
    <x v="328"/>
    <d v="2016-09-24T00:00:00"/>
    <x v="1"/>
    <x v="446"/>
    <x v="446"/>
    <x v="0"/>
    <s v="United States"/>
    <x v="253"/>
    <s v="North Carolina"/>
    <n v="27604"/>
    <x v="0"/>
    <s v="TEC-AC-10001109"/>
    <x v="2"/>
    <x v="11"/>
    <s v="Logitech Trackman Marble Mouse"/>
    <n v="47.984000000000002"/>
    <n v="2"/>
    <n v="0.2"/>
    <n v="13.195600000000001"/>
    <s v="Cassandra Brandow"/>
    <s v="No"/>
    <s v="2016 / 09"/>
  </r>
  <r>
    <n v="3283"/>
    <x v="1631"/>
    <x v="328"/>
    <d v="2016-09-24T00:00:00"/>
    <x v="1"/>
    <x v="446"/>
    <x v="446"/>
    <x v="0"/>
    <s v="United States"/>
    <x v="253"/>
    <s v="North Carolina"/>
    <n v="27604"/>
    <x v="0"/>
    <s v="OFF-PA-10000682"/>
    <x v="1"/>
    <x v="10"/>
    <s v="Xerox 1924"/>
    <n v="4.6240000000000006"/>
    <n v="1"/>
    <n v="0.2"/>
    <n v="1.6762000000000001"/>
    <s v="Cassandra Brandow"/>
    <s v="No"/>
    <s v="2016 / 09"/>
  </r>
  <r>
    <n v="3284"/>
    <x v="1632"/>
    <x v="587"/>
    <d v="2016-10-06T00:00:00"/>
    <x v="1"/>
    <x v="186"/>
    <x v="186"/>
    <x v="1"/>
    <s v="United States"/>
    <x v="20"/>
    <s v="New York"/>
    <n v="10035"/>
    <x v="3"/>
    <s v="FUR-FU-10000221"/>
    <x v="0"/>
    <x v="5"/>
    <s v="Master Caster Door Stop, Brown"/>
    <n v="15.24"/>
    <n v="3"/>
    <n v="0"/>
    <n v="5.1815999999999995"/>
    <s v="Chuck Magee"/>
    <s v="No"/>
    <s v="2016 / 09"/>
  </r>
  <r>
    <n v="3285"/>
    <x v="1633"/>
    <x v="171"/>
    <d v="2016-09-17T00:00:00"/>
    <x v="1"/>
    <x v="314"/>
    <x v="314"/>
    <x v="0"/>
    <s v="United States"/>
    <x v="54"/>
    <s v="Ohio"/>
    <n v="45014"/>
    <x v="3"/>
    <s v="OFF-BI-10002429"/>
    <x v="1"/>
    <x v="8"/>
    <s v="Premier Elliptical Ring Binder, Black"/>
    <n v="63.924000000000007"/>
    <n v="7"/>
    <n v="0.7"/>
    <n v="-46.877600000000001"/>
    <s v="Chuck Magee"/>
    <s v="No"/>
    <s v="2016 / 09"/>
  </r>
  <r>
    <n v="3286"/>
    <x v="1634"/>
    <x v="297"/>
    <d v="2019-02-25T00:00:00"/>
    <x v="1"/>
    <x v="655"/>
    <x v="655"/>
    <x v="2"/>
    <s v="United States"/>
    <x v="254"/>
    <s v="Oklahoma"/>
    <n v="74403"/>
    <x v="2"/>
    <s v="OFF-AR-10002375"/>
    <x v="1"/>
    <x v="6"/>
    <s v="Newell 351"/>
    <n v="6.56"/>
    <n v="2"/>
    <n v="0"/>
    <n v="1.9023999999999992"/>
    <s v="Kelly Williams"/>
    <s v="No"/>
    <s v="2019 / 02"/>
  </r>
  <r>
    <n v="3287"/>
    <x v="1634"/>
    <x v="297"/>
    <d v="2019-02-25T00:00:00"/>
    <x v="1"/>
    <x v="655"/>
    <x v="655"/>
    <x v="2"/>
    <s v="United States"/>
    <x v="254"/>
    <s v="Oklahoma"/>
    <n v="74403"/>
    <x v="2"/>
    <s v="OFF-AP-10000595"/>
    <x v="1"/>
    <x v="9"/>
    <s v="Disposable Triple-Filter Dust Bags"/>
    <n v="13.11"/>
    <n v="3"/>
    <n v="0"/>
    <n v="3.4086000000000003"/>
    <s v="Kelly Williams"/>
    <s v="No"/>
    <s v="2019 / 02"/>
  </r>
  <r>
    <n v="3288"/>
    <x v="1635"/>
    <x v="350"/>
    <d v="2017-12-15T00:00:00"/>
    <x v="2"/>
    <x v="361"/>
    <x v="361"/>
    <x v="0"/>
    <s v="United States"/>
    <x v="357"/>
    <s v="California"/>
    <n v="92592"/>
    <x v="1"/>
    <s v="TEC-PH-10001530"/>
    <x v="2"/>
    <x v="7"/>
    <s v="Plantronics Voyager Pro Legend"/>
    <n v="494.37600000000009"/>
    <n v="3"/>
    <n v="0.2"/>
    <n v="49.437599999999975"/>
    <s v="Anna Andreadi"/>
    <s v="Yes"/>
    <s v="2017 / 12"/>
  </r>
  <r>
    <n v="3289"/>
    <x v="1635"/>
    <x v="350"/>
    <d v="2017-12-15T00:00:00"/>
    <x v="2"/>
    <x v="361"/>
    <x v="361"/>
    <x v="0"/>
    <s v="United States"/>
    <x v="357"/>
    <s v="California"/>
    <n v="92592"/>
    <x v="1"/>
    <s v="OFF-BI-10000050"/>
    <x v="1"/>
    <x v="8"/>
    <s v="Angle-D Binders with Locking Rings, Label Holders"/>
    <n v="29.2"/>
    <n v="5"/>
    <n v="0.2"/>
    <n v="9.8549999999999969"/>
    <s v="Anna Andreadi"/>
    <s v="Yes"/>
    <s v="2017 / 12"/>
  </r>
  <r>
    <n v="3290"/>
    <x v="1635"/>
    <x v="350"/>
    <d v="2017-12-15T00:00:00"/>
    <x v="2"/>
    <x v="361"/>
    <x v="361"/>
    <x v="0"/>
    <s v="United States"/>
    <x v="357"/>
    <s v="California"/>
    <n v="92592"/>
    <x v="1"/>
    <s v="TEC-AC-10001552"/>
    <x v="2"/>
    <x v="11"/>
    <s v="Logitech K350 2.4Ghz Wireless Keyboard"/>
    <n v="248.85000000000002"/>
    <n v="5"/>
    <n v="0"/>
    <n v="27.373499999999993"/>
    <s v="Anna Andreadi"/>
    <s v="Yes"/>
    <s v="2017 / 12"/>
  </r>
  <r>
    <n v="3291"/>
    <x v="1635"/>
    <x v="350"/>
    <d v="2017-12-15T00:00:00"/>
    <x v="2"/>
    <x v="361"/>
    <x v="361"/>
    <x v="0"/>
    <s v="United States"/>
    <x v="357"/>
    <s v="California"/>
    <n v="92592"/>
    <x v="1"/>
    <s v="TEC-AC-10003399"/>
    <x v="2"/>
    <x v="11"/>
    <s v="Memorex Mini Travel Drive 64 GB USB 2.0 Flash Drive"/>
    <n v="36.24"/>
    <n v="1"/>
    <n v="0"/>
    <n v="15.220800000000001"/>
    <s v="Anna Andreadi"/>
    <s v="Yes"/>
    <s v="2017 / 12"/>
  </r>
  <r>
    <n v="3292"/>
    <x v="1636"/>
    <x v="859"/>
    <d v="2018-11-04T00:00:00"/>
    <x v="1"/>
    <x v="639"/>
    <x v="639"/>
    <x v="0"/>
    <s v="United States"/>
    <x v="341"/>
    <s v="Michigan"/>
    <n v="48310"/>
    <x v="2"/>
    <s v="OFF-AR-10004078"/>
    <x v="1"/>
    <x v="6"/>
    <s v="Newell 312"/>
    <n v="11.68"/>
    <n v="2"/>
    <n v="0"/>
    <n v="3.5039999999999996"/>
    <s v="Kelly Williams"/>
    <s v="No"/>
    <s v="2018 / 10"/>
  </r>
  <r>
    <n v="3293"/>
    <x v="1637"/>
    <x v="58"/>
    <d v="2016-12-30T00:00:00"/>
    <x v="1"/>
    <x v="242"/>
    <x v="242"/>
    <x v="0"/>
    <s v="United States"/>
    <x v="70"/>
    <s v="California"/>
    <n v="92024"/>
    <x v="1"/>
    <s v="OFF-SU-10002189"/>
    <x v="1"/>
    <x v="14"/>
    <s v="Acme Rosewood Handle Letter Opener"/>
    <n v="11.91"/>
    <n v="3"/>
    <n v="0"/>
    <n v="0.11909999999999954"/>
    <s v="Anna Andreadi"/>
    <s v="No"/>
    <s v="2016 / 12"/>
  </r>
  <r>
    <n v="3294"/>
    <x v="1637"/>
    <x v="58"/>
    <d v="2016-12-30T00:00:00"/>
    <x v="1"/>
    <x v="242"/>
    <x v="242"/>
    <x v="0"/>
    <s v="United States"/>
    <x v="70"/>
    <s v="California"/>
    <n v="92024"/>
    <x v="1"/>
    <s v="FUR-FU-10001852"/>
    <x v="0"/>
    <x v="5"/>
    <s v="Eldon Regeneration Recycled Desk Accessories, Smoke"/>
    <n v="3.48"/>
    <n v="2"/>
    <n v="0"/>
    <n v="1.1135999999999999"/>
    <s v="Anna Andreadi"/>
    <s v="No"/>
    <s v="2016 / 12"/>
  </r>
  <r>
    <n v="3295"/>
    <x v="1638"/>
    <x v="860"/>
    <d v="2016-08-18T00:00:00"/>
    <x v="2"/>
    <x v="168"/>
    <x v="168"/>
    <x v="0"/>
    <s v="United States"/>
    <x v="61"/>
    <s v="Texas"/>
    <n v="75081"/>
    <x v="2"/>
    <s v="OFF-BI-10003638"/>
    <x v="1"/>
    <x v="8"/>
    <s v="GBC Durable Plastic Covers"/>
    <n v="30.959999999999994"/>
    <n v="8"/>
    <n v="0.8"/>
    <n v="-52.632000000000019"/>
    <s v="Kelly Williams"/>
    <s v="No"/>
    <s v="2016 / 08"/>
  </r>
  <r>
    <n v="3296"/>
    <x v="1639"/>
    <x v="172"/>
    <d v="2019-10-03T00:00:00"/>
    <x v="2"/>
    <x v="475"/>
    <x v="475"/>
    <x v="2"/>
    <s v="United States"/>
    <x v="20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s v="Chuck Magee"/>
    <s v="No"/>
    <s v="2019 / 10"/>
  </r>
  <r>
    <n v="3297"/>
    <x v="1640"/>
    <x v="293"/>
    <d v="2017-05-30T00:00:00"/>
    <x v="1"/>
    <x v="12"/>
    <x v="12"/>
    <x v="0"/>
    <s v="United States"/>
    <x v="42"/>
    <s v="Arizona"/>
    <n v="85023"/>
    <x v="1"/>
    <s v="OFF-BI-10001036"/>
    <x v="1"/>
    <x v="8"/>
    <s v="Cardinal EasyOpen D-Ring Binders"/>
    <n v="19.194000000000003"/>
    <n v="7"/>
    <n v="0.7"/>
    <n v="-12.795999999999999"/>
    <s v="Anna Andreadi"/>
    <s v="Yes"/>
    <s v="2017 / 05"/>
  </r>
  <r>
    <n v="3298"/>
    <x v="1640"/>
    <x v="293"/>
    <d v="2017-05-30T00:00:00"/>
    <x v="1"/>
    <x v="12"/>
    <x v="12"/>
    <x v="0"/>
    <s v="United States"/>
    <x v="42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s v="Anna Andreadi"/>
    <s v="Yes"/>
    <s v="2017 / 05"/>
  </r>
  <r>
    <n v="3299"/>
    <x v="1641"/>
    <x v="673"/>
    <d v="2019-11-16T00:00:00"/>
    <x v="3"/>
    <x v="360"/>
    <x v="360"/>
    <x v="1"/>
    <s v="United States"/>
    <x v="8"/>
    <s v="California"/>
    <n v="94122"/>
    <x v="1"/>
    <s v="TEC-MA-10000488"/>
    <x v="2"/>
    <x v="15"/>
    <s v="Bady BDG101FRU Card Printer"/>
    <n v="1919.9760000000001"/>
    <n v="3"/>
    <n v="0.2"/>
    <n v="215.99729999999977"/>
    <s v="Anna Andreadi"/>
    <s v="Yes"/>
    <s v="2019 / 11"/>
  </r>
  <r>
    <n v="3300"/>
    <x v="1642"/>
    <x v="728"/>
    <d v="2016-11-22T00:00:00"/>
    <x v="1"/>
    <x v="229"/>
    <x v="229"/>
    <x v="0"/>
    <s v="United States"/>
    <x v="10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s v="Chuck Magee"/>
    <s v="No"/>
    <s v="2016 / 11"/>
  </r>
  <r>
    <n v="3301"/>
    <x v="1642"/>
    <x v="728"/>
    <d v="2016-11-22T00:00:00"/>
    <x v="1"/>
    <x v="229"/>
    <x v="229"/>
    <x v="0"/>
    <s v="United States"/>
    <x v="10"/>
    <s v="Pennsylvania"/>
    <n v="19140"/>
    <x v="3"/>
    <s v="OFF-ST-10003656"/>
    <x v="1"/>
    <x v="4"/>
    <s v="Safco Industrial Wire Shelving"/>
    <n v="76.792000000000002"/>
    <n v="1"/>
    <n v="0.2"/>
    <n v="-16.318300000000001"/>
    <s v="Chuck Magee"/>
    <s v="No"/>
    <s v="2016 / 11"/>
  </r>
  <r>
    <n v="3302"/>
    <x v="1642"/>
    <x v="728"/>
    <d v="2016-11-22T00:00:00"/>
    <x v="1"/>
    <x v="229"/>
    <x v="229"/>
    <x v="0"/>
    <s v="United States"/>
    <x v="10"/>
    <s v="Pennsylvania"/>
    <n v="19140"/>
    <x v="3"/>
    <s v="TEC-PH-10001128"/>
    <x v="2"/>
    <x v="7"/>
    <s v="Motorola Droid Maxx"/>
    <n v="539.96399999999994"/>
    <n v="6"/>
    <n v="0.4"/>
    <n v="-107.99280000000002"/>
    <s v="Chuck Magee"/>
    <s v="No"/>
    <s v="2016 / 11"/>
  </r>
  <r>
    <n v="3303"/>
    <x v="1642"/>
    <x v="728"/>
    <d v="2016-11-22T00:00:00"/>
    <x v="1"/>
    <x v="229"/>
    <x v="229"/>
    <x v="0"/>
    <s v="United States"/>
    <x v="10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s v="Chuck Magee"/>
    <s v="No"/>
    <s v="2016 / 11"/>
  </r>
  <r>
    <n v="3304"/>
    <x v="1642"/>
    <x v="728"/>
    <d v="2016-11-22T00:00:00"/>
    <x v="1"/>
    <x v="229"/>
    <x v="229"/>
    <x v="0"/>
    <s v="United States"/>
    <x v="10"/>
    <s v="Pennsylvania"/>
    <n v="19140"/>
    <x v="3"/>
    <s v="OFF-BI-10004656"/>
    <x v="1"/>
    <x v="8"/>
    <s v="Peel &amp; Stick Add-On Corner Pockets"/>
    <n v="1.9440000000000004"/>
    <n v="3"/>
    <n v="0.7"/>
    <n v="-1.4255999999999998"/>
    <s v="Chuck Magee"/>
    <s v="No"/>
    <s v="2016 / 11"/>
  </r>
  <r>
    <n v="3305"/>
    <x v="1643"/>
    <x v="125"/>
    <d v="2017-01-01T00:00:00"/>
    <x v="0"/>
    <x v="407"/>
    <x v="407"/>
    <x v="1"/>
    <s v="United States"/>
    <x v="128"/>
    <s v="Texas"/>
    <n v="78041"/>
    <x v="2"/>
    <s v="OFF-EN-10004955"/>
    <x v="1"/>
    <x v="12"/>
    <s v="Fashion Color Clasp Envelopes"/>
    <n v="12.984000000000002"/>
    <n v="3"/>
    <n v="0.2"/>
    <n v="4.7066999999999997"/>
    <s v="Kelly Williams"/>
    <s v="No"/>
    <s v="2016 / 12"/>
  </r>
  <r>
    <n v="3306"/>
    <x v="1643"/>
    <x v="125"/>
    <d v="2017-01-01T00:00:00"/>
    <x v="0"/>
    <x v="407"/>
    <x v="407"/>
    <x v="1"/>
    <s v="United States"/>
    <x v="128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s v="Kelly Williams"/>
    <s v="No"/>
    <s v="2016 / 12"/>
  </r>
  <r>
    <n v="3307"/>
    <x v="1643"/>
    <x v="125"/>
    <d v="2017-01-01T00:00:00"/>
    <x v="0"/>
    <x v="407"/>
    <x v="407"/>
    <x v="1"/>
    <s v="United States"/>
    <x v="128"/>
    <s v="Texas"/>
    <n v="78041"/>
    <x v="2"/>
    <s v="TEC-PH-10000576"/>
    <x v="2"/>
    <x v="7"/>
    <s v="AT&amp;T 1080 Corded phone"/>
    <n v="328.77600000000007"/>
    <n v="3"/>
    <n v="0.2"/>
    <n v="28.767899999999997"/>
    <s v="Kelly Williams"/>
    <s v="No"/>
    <s v="2016 / 12"/>
  </r>
  <r>
    <n v="3308"/>
    <x v="1643"/>
    <x v="125"/>
    <d v="2017-01-01T00:00:00"/>
    <x v="0"/>
    <x v="407"/>
    <x v="407"/>
    <x v="1"/>
    <s v="United States"/>
    <x v="128"/>
    <s v="Texas"/>
    <n v="78041"/>
    <x v="2"/>
    <s v="OFF-BI-10002160"/>
    <x v="1"/>
    <x v="8"/>
    <s v="Acco Hanging Data Binders"/>
    <n v="2.2859999999999996"/>
    <n v="3"/>
    <n v="0.8"/>
    <n v="-3.6576000000000004"/>
    <s v="Kelly Williams"/>
    <s v="No"/>
    <s v="2016 / 12"/>
  </r>
  <r>
    <n v="3309"/>
    <x v="1643"/>
    <x v="125"/>
    <d v="2017-01-01T00:00:00"/>
    <x v="0"/>
    <x v="407"/>
    <x v="407"/>
    <x v="1"/>
    <s v="United States"/>
    <x v="128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s v="Kelly Williams"/>
    <s v="No"/>
    <s v="2016 / 12"/>
  </r>
  <r>
    <n v="3310"/>
    <x v="1644"/>
    <x v="599"/>
    <d v="2017-11-11T00:00:00"/>
    <x v="1"/>
    <x v="265"/>
    <x v="265"/>
    <x v="1"/>
    <s v="United States"/>
    <x v="20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s v="Chuck Magee"/>
    <s v="No"/>
    <s v="2017 / 11"/>
  </r>
  <r>
    <n v="3311"/>
    <x v="1645"/>
    <x v="42"/>
    <d v="2018-09-22T00:00:00"/>
    <x v="1"/>
    <x v="560"/>
    <x v="560"/>
    <x v="0"/>
    <s v="United States"/>
    <x v="20"/>
    <s v="New York"/>
    <n v="10035"/>
    <x v="3"/>
    <s v="OFF-BI-10002026"/>
    <x v="1"/>
    <x v="8"/>
    <s v="Avery Arch Ring Binders"/>
    <n v="232.40000000000003"/>
    <n v="5"/>
    <n v="0.2"/>
    <n v="78.434999999999988"/>
    <s v="Chuck Magee"/>
    <s v="No"/>
    <s v="2018 / 09"/>
  </r>
  <r>
    <n v="3312"/>
    <x v="1646"/>
    <x v="231"/>
    <d v="2018-03-25T00:00:00"/>
    <x v="0"/>
    <x v="692"/>
    <x v="692"/>
    <x v="1"/>
    <s v="United States"/>
    <x v="200"/>
    <s v="Mississippi"/>
    <n v="39503"/>
    <x v="0"/>
    <s v="FUR-FU-10003691"/>
    <x v="0"/>
    <x v="5"/>
    <s v="Eldon Image Series Desk Accessories, Ebony"/>
    <n v="86.45"/>
    <n v="7"/>
    <n v="0"/>
    <n v="38.038000000000004"/>
    <s v="Cassandra Brandow"/>
    <s v="No"/>
    <s v="2018 / 03"/>
  </r>
  <r>
    <n v="3313"/>
    <x v="1647"/>
    <x v="127"/>
    <d v="2016-10-01T00:00:00"/>
    <x v="1"/>
    <x v="513"/>
    <x v="513"/>
    <x v="0"/>
    <s v="United States"/>
    <x v="70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s v="Anna Andreadi"/>
    <s v="No"/>
    <s v="2016 / 09"/>
  </r>
  <r>
    <n v="3314"/>
    <x v="1647"/>
    <x v="127"/>
    <d v="2016-10-01T00:00:00"/>
    <x v="1"/>
    <x v="513"/>
    <x v="513"/>
    <x v="0"/>
    <s v="United States"/>
    <x v="70"/>
    <s v="California"/>
    <n v="92037"/>
    <x v="1"/>
    <s v="OFF-PA-10000675"/>
    <x v="1"/>
    <x v="10"/>
    <s v="Xerox 1919"/>
    <n v="81.98"/>
    <n v="2"/>
    <n v="0"/>
    <n v="40.170200000000001"/>
    <s v="Anna Andreadi"/>
    <s v="No"/>
    <s v="2016 / 09"/>
  </r>
  <r>
    <n v="3315"/>
    <x v="1648"/>
    <x v="165"/>
    <d v="2019-12-28T00:00:00"/>
    <x v="1"/>
    <x v="643"/>
    <x v="643"/>
    <x v="0"/>
    <s v="United States"/>
    <x v="147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s v="Chuck Magee"/>
    <s v="No"/>
    <s v="2019 / 12"/>
  </r>
  <r>
    <n v="3316"/>
    <x v="1648"/>
    <x v="165"/>
    <d v="2019-12-28T00:00:00"/>
    <x v="1"/>
    <x v="643"/>
    <x v="643"/>
    <x v="0"/>
    <s v="United States"/>
    <x v="147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s v="Chuck Magee"/>
    <s v="No"/>
    <s v="2019 / 12"/>
  </r>
  <r>
    <n v="3317"/>
    <x v="1649"/>
    <x v="468"/>
    <d v="2019-11-15T00:00:00"/>
    <x v="0"/>
    <x v="494"/>
    <x v="494"/>
    <x v="1"/>
    <s v="United States"/>
    <x v="171"/>
    <s v="Texas"/>
    <n v="78664"/>
    <x v="2"/>
    <s v="FUR-FU-10001468"/>
    <x v="0"/>
    <x v="5"/>
    <s v="Tenex Antistatic Computer Chair Mats"/>
    <n v="341.96"/>
    <n v="5"/>
    <n v="0.6"/>
    <n v="-427.45000000000005"/>
    <s v="Kelly Williams"/>
    <s v="No"/>
    <s v="2019 / 11"/>
  </r>
  <r>
    <n v="3318"/>
    <x v="1650"/>
    <x v="861"/>
    <d v="2017-09-15T00:00:00"/>
    <x v="1"/>
    <x v="56"/>
    <x v="56"/>
    <x v="0"/>
    <s v="United States"/>
    <x v="56"/>
    <s v="California"/>
    <n v="92374"/>
    <x v="1"/>
    <s v="OFF-AR-10004648"/>
    <x v="1"/>
    <x v="6"/>
    <s v="Boston 19500 Mighty Mite Electric Pencil Sharpener"/>
    <n v="181.35"/>
    <n v="9"/>
    <n v="0"/>
    <n v="48.964500000000001"/>
    <s v="Anna Andreadi"/>
    <s v="No"/>
    <s v="2017 / 09"/>
  </r>
  <r>
    <n v="3319"/>
    <x v="1650"/>
    <x v="861"/>
    <d v="2017-09-15T00:00:00"/>
    <x v="1"/>
    <x v="56"/>
    <x v="56"/>
    <x v="0"/>
    <s v="United States"/>
    <x v="56"/>
    <s v="California"/>
    <n v="92374"/>
    <x v="1"/>
    <s v="OFF-LA-10003190"/>
    <x v="1"/>
    <x v="2"/>
    <s v="Avery 474"/>
    <n v="8.64"/>
    <n v="3"/>
    <n v="0"/>
    <n v="4.2336"/>
    <s v="Anna Andreadi"/>
    <s v="No"/>
    <s v="2017 / 09"/>
  </r>
  <r>
    <n v="3320"/>
    <x v="1651"/>
    <x v="414"/>
    <d v="2016-12-25T00:00:00"/>
    <x v="1"/>
    <x v="700"/>
    <x v="700"/>
    <x v="0"/>
    <s v="United States"/>
    <x v="29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s v="Cassandra Brandow"/>
    <s v="No"/>
    <s v="2016 / 12"/>
  </r>
  <r>
    <n v="3321"/>
    <x v="1651"/>
    <x v="414"/>
    <d v="2016-12-25T00:00:00"/>
    <x v="1"/>
    <x v="700"/>
    <x v="700"/>
    <x v="0"/>
    <s v="United States"/>
    <x v="29"/>
    <s v="Tennessee"/>
    <n v="38401"/>
    <x v="0"/>
    <s v="FUR-CH-10004287"/>
    <x v="0"/>
    <x v="1"/>
    <s v="SAFCO Arco Folding Chair"/>
    <n v="662.88"/>
    <n v="3"/>
    <n v="0.2"/>
    <n v="74.573999999999955"/>
    <s v="Cassandra Brandow"/>
    <s v="No"/>
    <s v="2016 / 12"/>
  </r>
  <r>
    <n v="3322"/>
    <x v="1651"/>
    <x v="414"/>
    <d v="2016-12-25T00:00:00"/>
    <x v="1"/>
    <x v="700"/>
    <x v="700"/>
    <x v="0"/>
    <s v="United States"/>
    <x v="29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s v="Cassandra Brandow"/>
    <s v="No"/>
    <s v="2016 / 12"/>
  </r>
  <r>
    <n v="3323"/>
    <x v="1652"/>
    <x v="862"/>
    <d v="2017-07-27T00:00:00"/>
    <x v="1"/>
    <x v="274"/>
    <x v="274"/>
    <x v="2"/>
    <s v="United States"/>
    <x v="20"/>
    <s v="New York"/>
    <n v="10009"/>
    <x v="3"/>
    <s v="OFF-AP-10002892"/>
    <x v="1"/>
    <x v="9"/>
    <s v="Belkin F5C206VTEL 6 Outlet Surge"/>
    <n v="68.94"/>
    <n v="3"/>
    <n v="0"/>
    <n v="20.681999999999995"/>
    <s v="Chuck Magee"/>
    <s v="No"/>
    <s v="2017 / 07"/>
  </r>
  <r>
    <n v="3324"/>
    <x v="1652"/>
    <x v="862"/>
    <d v="2017-07-27T00:00:00"/>
    <x v="1"/>
    <x v="274"/>
    <x v="274"/>
    <x v="2"/>
    <s v="United States"/>
    <x v="20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s v="Chuck Magee"/>
    <s v="No"/>
    <s v="2017 / 07"/>
  </r>
  <r>
    <n v="3325"/>
    <x v="1653"/>
    <x v="7"/>
    <d v="2016-11-15T00:00:00"/>
    <x v="1"/>
    <x v="30"/>
    <x v="30"/>
    <x v="0"/>
    <s v="United States"/>
    <x v="12"/>
    <s v="Texas"/>
    <n v="77095"/>
    <x v="2"/>
    <s v="OFF-BI-10001359"/>
    <x v="1"/>
    <x v="8"/>
    <s v="GBC DocuBind TL300 Electric Binding System"/>
    <n v="896.98999999999978"/>
    <n v="5"/>
    <n v="0.8"/>
    <n v="-1480.0335000000009"/>
    <s v="Kelly Williams"/>
    <s v="No"/>
    <s v="2016 / 11"/>
  </r>
  <r>
    <n v="3326"/>
    <x v="1653"/>
    <x v="7"/>
    <d v="2016-11-15T00:00:00"/>
    <x v="1"/>
    <x v="30"/>
    <x v="30"/>
    <x v="0"/>
    <s v="United States"/>
    <x v="12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s v="Kelly Williams"/>
    <s v="No"/>
    <s v="2016 / 11"/>
  </r>
  <r>
    <n v="3327"/>
    <x v="1653"/>
    <x v="7"/>
    <d v="2016-11-15T00:00:00"/>
    <x v="1"/>
    <x v="30"/>
    <x v="30"/>
    <x v="0"/>
    <s v="United States"/>
    <x v="12"/>
    <s v="Texas"/>
    <n v="77095"/>
    <x v="2"/>
    <s v="OFF-AR-10003582"/>
    <x v="1"/>
    <x v="6"/>
    <s v="Boston Electric Pencil Sharpener, Model 1818, Charcoal Black"/>
    <n v="67.56"/>
    <n v="3"/>
    <n v="0.2"/>
    <n v="6.7560000000000038"/>
    <s v="Kelly Williams"/>
    <s v="No"/>
    <s v="2016 / 11"/>
  </r>
  <r>
    <n v="3328"/>
    <x v="1653"/>
    <x v="7"/>
    <d v="2016-11-15T00:00:00"/>
    <x v="1"/>
    <x v="30"/>
    <x v="30"/>
    <x v="0"/>
    <s v="United States"/>
    <x v="12"/>
    <s v="Texas"/>
    <n v="77095"/>
    <x v="2"/>
    <s v="OFF-PA-10003724"/>
    <x v="1"/>
    <x v="10"/>
    <s v="Wirebound Message Book, 4 per Page"/>
    <n v="21.720000000000002"/>
    <n v="5"/>
    <n v="0.2"/>
    <n v="7.8734999999999991"/>
    <s v="Kelly Williams"/>
    <s v="No"/>
    <s v="2016 / 11"/>
  </r>
  <r>
    <n v="3329"/>
    <x v="1653"/>
    <x v="7"/>
    <d v="2016-11-15T00:00:00"/>
    <x v="1"/>
    <x v="30"/>
    <x v="30"/>
    <x v="0"/>
    <s v="United States"/>
    <x v="12"/>
    <s v="Texas"/>
    <n v="77095"/>
    <x v="2"/>
    <s v="OFF-PA-10001033"/>
    <x v="1"/>
    <x v="10"/>
    <s v="Xerox 1893"/>
    <n v="262.33600000000001"/>
    <n v="8"/>
    <n v="0.2"/>
    <n v="95.096800000000002"/>
    <s v="Kelly Williams"/>
    <s v="No"/>
    <s v="2016 / 11"/>
  </r>
  <r>
    <n v="3330"/>
    <x v="1653"/>
    <x v="7"/>
    <d v="2016-11-15T00:00:00"/>
    <x v="1"/>
    <x v="30"/>
    <x v="30"/>
    <x v="0"/>
    <s v="United States"/>
    <x v="12"/>
    <s v="Texas"/>
    <n v="77095"/>
    <x v="2"/>
    <s v="TEC-PH-10003505"/>
    <x v="2"/>
    <x v="7"/>
    <s v="Geemarc AmpliPOWER60"/>
    <n v="148.47999999999999"/>
    <n v="2"/>
    <n v="0.2"/>
    <n v="16.703999999999986"/>
    <s v="Kelly Williams"/>
    <s v="No"/>
    <s v="2016 / 11"/>
  </r>
  <r>
    <n v="3331"/>
    <x v="1653"/>
    <x v="7"/>
    <d v="2016-11-15T00:00:00"/>
    <x v="1"/>
    <x v="30"/>
    <x v="30"/>
    <x v="0"/>
    <s v="United States"/>
    <x v="12"/>
    <s v="Texas"/>
    <n v="77095"/>
    <x v="2"/>
    <s v="TEC-PH-10004959"/>
    <x v="2"/>
    <x v="7"/>
    <s v="Classic Ivory Antique Telephone ZL1810"/>
    <n v="241.17599999999999"/>
    <n v="3"/>
    <n v="0.2"/>
    <n v="15.07350000000001"/>
    <s v="Kelly Williams"/>
    <s v="No"/>
    <s v="2016 / 11"/>
  </r>
  <r>
    <n v="3332"/>
    <x v="1654"/>
    <x v="817"/>
    <d v="2019-12-20T00:00:00"/>
    <x v="1"/>
    <x v="39"/>
    <x v="39"/>
    <x v="2"/>
    <s v="United States"/>
    <x v="22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s v="Kelly Williams"/>
    <s v="No"/>
    <s v="2019 / 12"/>
  </r>
  <r>
    <n v="3333"/>
    <x v="1654"/>
    <x v="817"/>
    <d v="2019-12-20T00:00:00"/>
    <x v="1"/>
    <x v="39"/>
    <x v="39"/>
    <x v="2"/>
    <s v="United States"/>
    <x v="22"/>
    <s v="Illinois"/>
    <n v="60653"/>
    <x v="2"/>
    <s v="TEC-PH-10003095"/>
    <x v="2"/>
    <x v="7"/>
    <s v="Samsung HM1900 Bluetooth Headset"/>
    <n v="52.679999999999993"/>
    <n v="3"/>
    <n v="0.2"/>
    <n v="19.754999999999999"/>
    <s v="Kelly Williams"/>
    <s v="No"/>
    <s v="2019 / 12"/>
  </r>
  <r>
    <n v="3334"/>
    <x v="1654"/>
    <x v="817"/>
    <d v="2019-12-20T00:00:00"/>
    <x v="1"/>
    <x v="39"/>
    <x v="39"/>
    <x v="2"/>
    <s v="United States"/>
    <x v="22"/>
    <s v="Illinois"/>
    <n v="60653"/>
    <x v="2"/>
    <s v="FUR-FU-10002963"/>
    <x v="0"/>
    <x v="5"/>
    <s v="Master Caster Door Stop, Gray"/>
    <n v="2.032"/>
    <n v="1"/>
    <n v="0.6"/>
    <n v="-1.3208000000000002"/>
    <s v="Kelly Williams"/>
    <s v="No"/>
    <s v="2019 / 12"/>
  </r>
  <r>
    <n v="3335"/>
    <x v="1655"/>
    <x v="170"/>
    <d v="2019-08-22T00:00:00"/>
    <x v="2"/>
    <x v="701"/>
    <x v="701"/>
    <x v="0"/>
    <s v="United States"/>
    <x v="182"/>
    <s v="California"/>
    <n v="94601"/>
    <x v="1"/>
    <s v="OFF-AR-10000203"/>
    <x v="1"/>
    <x v="6"/>
    <s v="Newell 336"/>
    <n v="17.12"/>
    <n v="4"/>
    <n v="0"/>
    <n v="4.9647999999999985"/>
    <s v="Anna Andreadi"/>
    <s v="Yes"/>
    <s v="2019 / 08"/>
  </r>
  <r>
    <n v="3336"/>
    <x v="1655"/>
    <x v="170"/>
    <d v="2019-08-22T00:00:00"/>
    <x v="2"/>
    <x v="701"/>
    <x v="701"/>
    <x v="0"/>
    <s v="United States"/>
    <x v="182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s v="Anna Andreadi"/>
    <s v="Yes"/>
    <s v="2019 / 08"/>
  </r>
  <r>
    <n v="3337"/>
    <x v="1655"/>
    <x v="170"/>
    <d v="2019-08-22T00:00:00"/>
    <x v="2"/>
    <x v="701"/>
    <x v="701"/>
    <x v="0"/>
    <s v="United States"/>
    <x v="182"/>
    <s v="California"/>
    <n v="94601"/>
    <x v="1"/>
    <s v="FUR-FU-10000193"/>
    <x v="0"/>
    <x v="5"/>
    <s v="Tenex Chairmats For Use with Hard Floors"/>
    <n v="129.91999999999999"/>
    <n v="4"/>
    <n v="0"/>
    <n v="10.393599999999992"/>
    <s v="Anna Andreadi"/>
    <s v="Yes"/>
    <s v="2019 / 08"/>
  </r>
  <r>
    <n v="3338"/>
    <x v="1655"/>
    <x v="170"/>
    <d v="2019-08-22T00:00:00"/>
    <x v="2"/>
    <x v="701"/>
    <x v="701"/>
    <x v="0"/>
    <s v="United States"/>
    <x v="182"/>
    <s v="California"/>
    <n v="94601"/>
    <x v="1"/>
    <s v="FUR-TA-10001539"/>
    <x v="0"/>
    <x v="3"/>
    <s v="Chromcraft Rectangular Conference Tables"/>
    <n v="568.72800000000007"/>
    <n v="3"/>
    <n v="0.2"/>
    <n v="28.436399999999935"/>
    <s v="Anna Andreadi"/>
    <s v="Yes"/>
    <s v="2019 / 08"/>
  </r>
  <r>
    <n v="3339"/>
    <x v="1655"/>
    <x v="170"/>
    <d v="2019-08-22T00:00:00"/>
    <x v="2"/>
    <x v="701"/>
    <x v="701"/>
    <x v="0"/>
    <s v="United States"/>
    <x v="182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s v="Yes"/>
    <s v="2019 / 08"/>
  </r>
  <r>
    <n v="3340"/>
    <x v="1655"/>
    <x v="170"/>
    <d v="2019-08-22T00:00:00"/>
    <x v="2"/>
    <x v="701"/>
    <x v="701"/>
    <x v="0"/>
    <s v="United States"/>
    <x v="182"/>
    <s v="California"/>
    <n v="94601"/>
    <x v="1"/>
    <s v="OFF-AP-10002867"/>
    <x v="1"/>
    <x v="9"/>
    <s v="Fellowes Command Center 5-outlet power strip"/>
    <n v="203.52"/>
    <n v="3"/>
    <n v="0"/>
    <n v="54.950400000000002"/>
    <s v="Anna Andreadi"/>
    <s v="Yes"/>
    <s v="2019 / 08"/>
  </r>
  <r>
    <n v="3341"/>
    <x v="1655"/>
    <x v="170"/>
    <d v="2019-08-22T00:00:00"/>
    <x v="2"/>
    <x v="701"/>
    <x v="701"/>
    <x v="0"/>
    <s v="United States"/>
    <x v="182"/>
    <s v="California"/>
    <n v="94601"/>
    <x v="1"/>
    <s v="OFF-LA-10001158"/>
    <x v="1"/>
    <x v="2"/>
    <s v="Avery Address/Shipping Labels for Typewriters, 4&quot; x 2&quot;"/>
    <n v="51.75"/>
    <n v="5"/>
    <n v="0"/>
    <n v="24.84"/>
    <s v="Anna Andreadi"/>
    <s v="Yes"/>
    <s v="2019 / 08"/>
  </r>
  <r>
    <n v="3342"/>
    <x v="1656"/>
    <x v="278"/>
    <d v="2018-09-01T00:00:00"/>
    <x v="0"/>
    <x v="26"/>
    <x v="26"/>
    <x v="0"/>
    <s v="United States"/>
    <x v="94"/>
    <s v="Massachusetts"/>
    <n v="2169"/>
    <x v="3"/>
    <s v="OFF-PA-10000675"/>
    <x v="1"/>
    <x v="10"/>
    <s v="Xerox 1919"/>
    <n v="122.97"/>
    <n v="3"/>
    <n v="0"/>
    <n v="60.255300000000005"/>
    <s v="Chuck Magee"/>
    <s v="Yes"/>
    <s v="2018 / 08"/>
  </r>
  <r>
    <n v="3343"/>
    <x v="1656"/>
    <x v="278"/>
    <d v="2018-09-01T00:00:00"/>
    <x v="0"/>
    <x v="26"/>
    <x v="26"/>
    <x v="0"/>
    <s v="United States"/>
    <x v="94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s v="Yes"/>
    <s v="2018 / 08"/>
  </r>
  <r>
    <n v="3344"/>
    <x v="1656"/>
    <x v="278"/>
    <d v="2018-09-01T00:00:00"/>
    <x v="0"/>
    <x v="26"/>
    <x v="26"/>
    <x v="0"/>
    <s v="United States"/>
    <x v="94"/>
    <s v="Massachusetts"/>
    <n v="2169"/>
    <x v="3"/>
    <s v="TEC-PH-10000011"/>
    <x v="2"/>
    <x v="7"/>
    <s v="PureGear Roll-On Screen Protector"/>
    <n v="59.97"/>
    <n v="3"/>
    <n v="0"/>
    <n v="28.785599999999995"/>
    <s v="Chuck Magee"/>
    <s v="Yes"/>
    <s v="2018 / 08"/>
  </r>
  <r>
    <n v="3345"/>
    <x v="1656"/>
    <x v="278"/>
    <d v="2018-09-01T00:00:00"/>
    <x v="0"/>
    <x v="26"/>
    <x v="26"/>
    <x v="0"/>
    <s v="United States"/>
    <x v="94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s v="Chuck Magee"/>
    <s v="Yes"/>
    <s v="2018 / 08"/>
  </r>
  <r>
    <n v="3346"/>
    <x v="1656"/>
    <x v="278"/>
    <d v="2018-09-01T00:00:00"/>
    <x v="0"/>
    <x v="26"/>
    <x v="26"/>
    <x v="0"/>
    <s v="United States"/>
    <x v="94"/>
    <s v="Massachusetts"/>
    <n v="2169"/>
    <x v="3"/>
    <s v="OFF-FA-10000735"/>
    <x v="1"/>
    <x v="13"/>
    <s v="Staples"/>
    <n v="11.68"/>
    <n v="4"/>
    <n v="0"/>
    <n v="5.2559999999999993"/>
    <s v="Chuck Magee"/>
    <s v="Yes"/>
    <s v="2018 / 08"/>
  </r>
  <r>
    <n v="3347"/>
    <x v="1656"/>
    <x v="278"/>
    <d v="2018-09-01T00:00:00"/>
    <x v="0"/>
    <x v="26"/>
    <x v="26"/>
    <x v="0"/>
    <s v="United States"/>
    <x v="94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s v="Chuck Magee"/>
    <s v="Yes"/>
    <s v="2018 / 08"/>
  </r>
  <r>
    <n v="3348"/>
    <x v="1657"/>
    <x v="863"/>
    <d v="2017-08-20T00:00:00"/>
    <x v="1"/>
    <x v="21"/>
    <x v="21"/>
    <x v="1"/>
    <s v="United States"/>
    <x v="358"/>
    <s v="California"/>
    <n v="92399"/>
    <x v="1"/>
    <s v="OFF-AR-10003156"/>
    <x v="1"/>
    <x v="6"/>
    <s v="50 Colored Long Pencils"/>
    <n v="50.8"/>
    <n v="5"/>
    <n v="0"/>
    <n v="13.208000000000002"/>
    <s v="Anna Andreadi"/>
    <s v="No"/>
    <s v="2017 / 08"/>
  </r>
  <r>
    <n v="3349"/>
    <x v="1658"/>
    <x v="60"/>
    <d v="2019-11-07T00:00:00"/>
    <x v="2"/>
    <x v="124"/>
    <x v="124"/>
    <x v="1"/>
    <s v="United States"/>
    <x v="22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s v="Kelly Williams"/>
    <s v="No"/>
    <s v="2019 / 11"/>
  </r>
  <r>
    <n v="3350"/>
    <x v="1659"/>
    <x v="864"/>
    <d v="2018-08-21T00:00:00"/>
    <x v="1"/>
    <x v="392"/>
    <x v="392"/>
    <x v="0"/>
    <s v="United States"/>
    <x v="4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s v="No"/>
    <s v="2018 / 08"/>
  </r>
  <r>
    <n v="3351"/>
    <x v="1660"/>
    <x v="482"/>
    <d v="2018-12-31T00:00:00"/>
    <x v="1"/>
    <x v="239"/>
    <x v="239"/>
    <x v="0"/>
    <s v="United States"/>
    <x v="20"/>
    <s v="New York"/>
    <n v="10024"/>
    <x v="3"/>
    <s v="TEC-AC-10003280"/>
    <x v="2"/>
    <x v="11"/>
    <s v="Belkin F8E887 USB Wired Ergonomic Keyboard"/>
    <n v="89.97"/>
    <n v="3"/>
    <n v="0"/>
    <n v="18.893699999999995"/>
    <s v="Chuck Magee"/>
    <s v="No"/>
    <s v="2018 / 12"/>
  </r>
  <r>
    <n v="3352"/>
    <x v="1661"/>
    <x v="865"/>
    <d v="2016-09-28T00:00:00"/>
    <x v="1"/>
    <x v="312"/>
    <x v="312"/>
    <x v="1"/>
    <s v="United States"/>
    <x v="70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s v="Anna Andreadi"/>
    <s v="No"/>
    <s v="2016 / 09"/>
  </r>
  <r>
    <n v="3353"/>
    <x v="1661"/>
    <x v="865"/>
    <d v="2016-09-28T00:00:00"/>
    <x v="1"/>
    <x v="312"/>
    <x v="312"/>
    <x v="1"/>
    <s v="United States"/>
    <x v="70"/>
    <s v="California"/>
    <n v="92037"/>
    <x v="1"/>
    <s v="TEC-PH-10002726"/>
    <x v="2"/>
    <x v="7"/>
    <s v="netTALK DUO VoIP Telephone Service"/>
    <n v="83.984000000000009"/>
    <n v="2"/>
    <n v="0.2"/>
    <n v="31.494"/>
    <s v="Anna Andreadi"/>
    <s v="No"/>
    <s v="2016 / 09"/>
  </r>
  <r>
    <n v="3354"/>
    <x v="1662"/>
    <x v="866"/>
    <d v="2016-07-24T00:00:00"/>
    <x v="1"/>
    <x v="119"/>
    <x v="119"/>
    <x v="1"/>
    <s v="United States"/>
    <x v="39"/>
    <s v="Connecticut"/>
    <n v="6010"/>
    <x v="3"/>
    <s v="TEC-PH-10000895"/>
    <x v="2"/>
    <x v="7"/>
    <s v="Polycom VVX 310 VoIP phone"/>
    <n v="359.98"/>
    <n v="2"/>
    <n v="0"/>
    <n v="93.594800000000021"/>
    <s v="Chuck Magee"/>
    <s v="No"/>
    <s v="2016 / 07"/>
  </r>
  <r>
    <n v="3355"/>
    <x v="1662"/>
    <x v="866"/>
    <d v="2016-07-24T00:00:00"/>
    <x v="1"/>
    <x v="119"/>
    <x v="119"/>
    <x v="1"/>
    <s v="United States"/>
    <x v="39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s v="Chuck Magee"/>
    <s v="No"/>
    <s v="2016 / 07"/>
  </r>
  <r>
    <n v="3356"/>
    <x v="1662"/>
    <x v="866"/>
    <d v="2016-07-24T00:00:00"/>
    <x v="1"/>
    <x v="119"/>
    <x v="119"/>
    <x v="1"/>
    <s v="United States"/>
    <x v="39"/>
    <s v="Connecticut"/>
    <n v="6010"/>
    <x v="3"/>
    <s v="OFF-BI-10003694"/>
    <x v="1"/>
    <x v="8"/>
    <s v="Avery 3 1/2&quot; Diskette Storage Pages, 10/Pack"/>
    <n v="20.88"/>
    <n v="2"/>
    <n v="0"/>
    <n v="9.6047999999999991"/>
    <s v="Chuck Magee"/>
    <s v="No"/>
    <s v="2016 / 07"/>
  </r>
  <r>
    <n v="3357"/>
    <x v="1662"/>
    <x v="866"/>
    <d v="2016-07-24T00:00:00"/>
    <x v="1"/>
    <x v="119"/>
    <x v="119"/>
    <x v="1"/>
    <s v="United States"/>
    <x v="39"/>
    <s v="Connecticut"/>
    <n v="6010"/>
    <x v="3"/>
    <s v="OFF-BI-10002160"/>
    <x v="1"/>
    <x v="8"/>
    <s v="Acco Hanging Data Binders"/>
    <n v="3.81"/>
    <n v="1"/>
    <n v="0"/>
    <n v="1.8288"/>
    <s v="Chuck Magee"/>
    <s v="No"/>
    <s v="2016 / 07"/>
  </r>
  <r>
    <n v="3358"/>
    <x v="1663"/>
    <x v="210"/>
    <d v="2019-09-13T00:00:00"/>
    <x v="1"/>
    <x v="376"/>
    <x v="376"/>
    <x v="2"/>
    <s v="United States"/>
    <x v="22"/>
    <s v="Illinois"/>
    <n v="60610"/>
    <x v="2"/>
    <s v="OFF-PA-10001685"/>
    <x v="1"/>
    <x v="10"/>
    <s v="Easy-staple paper"/>
    <n v="73.007999999999996"/>
    <n v="9"/>
    <n v="0.2"/>
    <n v="26.465400000000006"/>
    <s v="Kelly Williams"/>
    <s v="No"/>
    <s v="2019 / 09"/>
  </r>
  <r>
    <n v="3359"/>
    <x v="1664"/>
    <x v="715"/>
    <d v="2018-05-10T00:00:00"/>
    <x v="1"/>
    <x v="578"/>
    <x v="578"/>
    <x v="0"/>
    <s v="United States"/>
    <x v="22"/>
    <s v="Illinois"/>
    <n v="60610"/>
    <x v="2"/>
    <s v="OFF-BI-10000773"/>
    <x v="1"/>
    <x v="8"/>
    <s v="Insertable Tab Post Binder Dividers"/>
    <n v="3.2079999999999993"/>
    <n v="2"/>
    <n v="0.8"/>
    <n v="-5.2932000000000023"/>
    <s v="Kelly Williams"/>
    <s v="No"/>
    <s v="2018 / 05"/>
  </r>
  <r>
    <n v="3360"/>
    <x v="1664"/>
    <x v="715"/>
    <d v="2018-05-10T00:00:00"/>
    <x v="1"/>
    <x v="578"/>
    <x v="578"/>
    <x v="0"/>
    <s v="United States"/>
    <x v="22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s v="Kelly Williams"/>
    <s v="No"/>
    <s v="2018 / 05"/>
  </r>
  <r>
    <n v="3361"/>
    <x v="1665"/>
    <x v="593"/>
    <d v="2017-06-08T00:00:00"/>
    <x v="0"/>
    <x v="426"/>
    <x v="426"/>
    <x v="2"/>
    <s v="United States"/>
    <x v="20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s v="Chuck Magee"/>
    <s v="No"/>
    <s v="2017 / 06"/>
  </r>
  <r>
    <n v="3362"/>
    <x v="1665"/>
    <x v="593"/>
    <d v="2017-06-08T00:00:00"/>
    <x v="0"/>
    <x v="426"/>
    <x v="426"/>
    <x v="2"/>
    <s v="United States"/>
    <x v="20"/>
    <s v="New York"/>
    <n v="10024"/>
    <x v="3"/>
    <s v="FUR-FU-10000672"/>
    <x v="0"/>
    <x v="5"/>
    <s v="Executive Impressions 10&quot; Spectator Wall Clock"/>
    <n v="35.28"/>
    <n v="3"/>
    <n v="0"/>
    <n v="11.995199999999997"/>
    <s v="Chuck Magee"/>
    <s v="No"/>
    <s v="2017 / 06"/>
  </r>
  <r>
    <n v="3363"/>
    <x v="1666"/>
    <x v="350"/>
    <d v="2017-12-20T00:00:00"/>
    <x v="1"/>
    <x v="656"/>
    <x v="656"/>
    <x v="2"/>
    <s v="United States"/>
    <x v="359"/>
    <s v="Massachusetts"/>
    <n v="2151"/>
    <x v="3"/>
    <s v="OFF-PA-10004451"/>
    <x v="1"/>
    <x v="10"/>
    <s v="Xerox 222"/>
    <n v="19.440000000000001"/>
    <n v="3"/>
    <n v="0"/>
    <n v="9.3312000000000008"/>
    <s v="Chuck Magee"/>
    <s v="No"/>
    <s v="2017 / 12"/>
  </r>
  <r>
    <n v="3364"/>
    <x v="1666"/>
    <x v="350"/>
    <d v="2017-12-20T00:00:00"/>
    <x v="1"/>
    <x v="656"/>
    <x v="656"/>
    <x v="2"/>
    <s v="United States"/>
    <x v="359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s v="Chuck Magee"/>
    <s v="No"/>
    <s v="2017 / 12"/>
  </r>
  <r>
    <n v="3365"/>
    <x v="1667"/>
    <x v="87"/>
    <d v="2018-07-18T00:00:00"/>
    <x v="0"/>
    <x v="466"/>
    <x v="466"/>
    <x v="1"/>
    <s v="United States"/>
    <x v="12"/>
    <s v="Texas"/>
    <n v="77036"/>
    <x v="2"/>
    <s v="FUR-FU-10001940"/>
    <x v="0"/>
    <x v="5"/>
    <s v="Staple-based wall hangings"/>
    <n v="9.5519999999999996"/>
    <n v="3"/>
    <n v="0.6"/>
    <n v="-3.8207999999999984"/>
    <s v="Kelly Williams"/>
    <s v="No"/>
    <s v="2018 / 07"/>
  </r>
  <r>
    <n v="3366"/>
    <x v="1668"/>
    <x v="867"/>
    <d v="2016-02-02T00:00:00"/>
    <x v="2"/>
    <x v="702"/>
    <x v="702"/>
    <x v="0"/>
    <s v="United States"/>
    <x v="133"/>
    <s v="California"/>
    <n v="92691"/>
    <x v="1"/>
    <s v="FUR-BO-10003966"/>
    <x v="0"/>
    <x v="0"/>
    <s v="Sauder Facets Collection Library, Sky Alder Finish"/>
    <n v="290.666"/>
    <n v="2"/>
    <n v="0.15"/>
    <n v="3.4195999999999884"/>
    <s v="Anna Andreadi"/>
    <s v="No"/>
    <s v="2016 / 01"/>
  </r>
  <r>
    <n v="3367"/>
    <x v="1669"/>
    <x v="868"/>
    <d v="2016-07-15T00:00:00"/>
    <x v="1"/>
    <x v="312"/>
    <x v="312"/>
    <x v="1"/>
    <s v="United States"/>
    <x v="61"/>
    <s v="Texas"/>
    <n v="75217"/>
    <x v="2"/>
    <s v="OFF-PA-10003072"/>
    <x v="1"/>
    <x v="10"/>
    <s v="Eureka Recycled Copy Paper 8 1/2&quot; x 11&quot;, Ream"/>
    <n v="10.368000000000002"/>
    <n v="2"/>
    <n v="0.2"/>
    <n v="3.6288"/>
    <s v="Kelly Williams"/>
    <s v="No"/>
    <s v="2016 / 07"/>
  </r>
  <r>
    <n v="3368"/>
    <x v="1669"/>
    <x v="868"/>
    <d v="2016-07-15T00:00:00"/>
    <x v="1"/>
    <x v="312"/>
    <x v="312"/>
    <x v="1"/>
    <s v="United States"/>
    <x v="61"/>
    <s v="Texas"/>
    <n v="75217"/>
    <x v="2"/>
    <s v="OFF-PA-10002245"/>
    <x v="1"/>
    <x v="10"/>
    <s v="Xerox 1895"/>
    <n v="14.352000000000002"/>
    <n v="3"/>
    <n v="0.2"/>
    <n v="4.4849999999999994"/>
    <s v="Kelly Williams"/>
    <s v="No"/>
    <s v="2016 / 07"/>
  </r>
  <r>
    <n v="3369"/>
    <x v="1670"/>
    <x v="82"/>
    <d v="2017-11-25T00:00:00"/>
    <x v="1"/>
    <x v="508"/>
    <x v="508"/>
    <x v="0"/>
    <s v="United States"/>
    <x v="98"/>
    <s v="Nevada"/>
    <n v="89115"/>
    <x v="1"/>
    <s v="FUR-BO-10002598"/>
    <x v="0"/>
    <x v="0"/>
    <s v="Hon Metal Bookcases, Putty"/>
    <n v="141.96"/>
    <n v="2"/>
    <n v="0"/>
    <n v="41.168399999999991"/>
    <s v="Anna Andreadi"/>
    <s v="No"/>
    <s v="2017 / 11"/>
  </r>
  <r>
    <n v="3370"/>
    <x v="1670"/>
    <x v="82"/>
    <d v="2017-11-25T00:00:00"/>
    <x v="1"/>
    <x v="508"/>
    <x v="508"/>
    <x v="0"/>
    <s v="United States"/>
    <x v="98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s v="Anna Andreadi"/>
    <s v="No"/>
    <s v="2017 / 11"/>
  </r>
  <r>
    <n v="3371"/>
    <x v="1671"/>
    <x v="869"/>
    <d v="2018-03-25T00:00:00"/>
    <x v="3"/>
    <x v="509"/>
    <x v="509"/>
    <x v="0"/>
    <s v="United States"/>
    <x v="110"/>
    <s v="Oklahoma"/>
    <n v="73071"/>
    <x v="2"/>
    <s v="TEC-AC-10003832"/>
    <x v="2"/>
    <x v="11"/>
    <s v="Logitech P710e Mobile Speakerphone"/>
    <n v="1287.45"/>
    <n v="5"/>
    <n v="0"/>
    <n v="244.61549999999988"/>
    <s v="Kelly Williams"/>
    <s v="No"/>
    <s v="2018 / 03"/>
  </r>
  <r>
    <n v="3372"/>
    <x v="1672"/>
    <x v="397"/>
    <d v="2019-09-30T00:00:00"/>
    <x v="1"/>
    <x v="94"/>
    <x v="94"/>
    <x v="0"/>
    <s v="United States"/>
    <x v="8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s v="No"/>
    <s v="2019 / 09"/>
  </r>
  <r>
    <n v="3373"/>
    <x v="1672"/>
    <x v="397"/>
    <d v="2019-09-30T00:00:00"/>
    <x v="1"/>
    <x v="94"/>
    <x v="94"/>
    <x v="0"/>
    <s v="United States"/>
    <x v="8"/>
    <s v="California"/>
    <n v="94122"/>
    <x v="1"/>
    <s v="OFF-AP-10001242"/>
    <x v="1"/>
    <x v="9"/>
    <s v="APC 7 Outlet Network SurgeArrest Surge Protector"/>
    <n v="160.96"/>
    <n v="2"/>
    <n v="0"/>
    <n v="48.287999999999997"/>
    <s v="Anna Andreadi"/>
    <s v="No"/>
    <s v="2019 / 09"/>
  </r>
  <r>
    <n v="3374"/>
    <x v="1673"/>
    <x v="784"/>
    <d v="2017-12-10T00:00:00"/>
    <x v="1"/>
    <x v="2"/>
    <x v="2"/>
    <x v="0"/>
    <s v="United States"/>
    <x v="337"/>
    <s v="New York"/>
    <n v="11550"/>
    <x v="3"/>
    <s v="FUR-FU-10002445"/>
    <x v="0"/>
    <x v="5"/>
    <s v="DAX Two-Tone Rosewood/Black Document Frame, Desktop, 5 x 7"/>
    <n v="28.44"/>
    <n v="3"/>
    <n v="0"/>
    <n v="11.376000000000001"/>
    <s v="Chuck Magee"/>
    <s v="No"/>
    <s v="2017 / 12"/>
  </r>
  <r>
    <n v="3375"/>
    <x v="1673"/>
    <x v="784"/>
    <d v="2017-12-10T00:00:00"/>
    <x v="1"/>
    <x v="2"/>
    <x v="2"/>
    <x v="0"/>
    <s v="United States"/>
    <x v="337"/>
    <s v="New York"/>
    <n v="11550"/>
    <x v="3"/>
    <s v="FUR-CH-10002372"/>
    <x v="0"/>
    <x v="1"/>
    <s v="Office Star - Ergonomically Designed Knee Chair"/>
    <n v="364.41"/>
    <n v="5"/>
    <n v="0.1"/>
    <n v="8.0980000000000203"/>
    <s v="Chuck Magee"/>
    <s v="No"/>
    <s v="2017 / 12"/>
  </r>
  <r>
    <n v="3376"/>
    <x v="1673"/>
    <x v="784"/>
    <d v="2017-12-10T00:00:00"/>
    <x v="1"/>
    <x v="2"/>
    <x v="2"/>
    <x v="0"/>
    <s v="United States"/>
    <x v="337"/>
    <s v="New York"/>
    <n v="11550"/>
    <x v="3"/>
    <s v="TEC-PH-10000376"/>
    <x v="2"/>
    <x v="7"/>
    <s v="Square Credit Card Reader"/>
    <n v="39.96"/>
    <n v="4"/>
    <n v="0"/>
    <n v="10.389600000000002"/>
    <s v="Chuck Magee"/>
    <s v="No"/>
    <s v="2017 / 12"/>
  </r>
  <r>
    <n v="3377"/>
    <x v="1673"/>
    <x v="784"/>
    <d v="2017-12-10T00:00:00"/>
    <x v="1"/>
    <x v="2"/>
    <x v="2"/>
    <x v="0"/>
    <s v="United States"/>
    <x v="337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s v="No"/>
    <s v="2017 / 12"/>
  </r>
  <r>
    <n v="3378"/>
    <x v="1674"/>
    <x v="474"/>
    <d v="2018-11-04T00:00:00"/>
    <x v="2"/>
    <x v="703"/>
    <x v="703"/>
    <x v="1"/>
    <s v="United States"/>
    <x v="360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s v="Kelly Williams"/>
    <s v="No"/>
    <s v="2018 / 11"/>
  </r>
  <r>
    <n v="3379"/>
    <x v="1675"/>
    <x v="294"/>
    <d v="2019-03-21T00:00:00"/>
    <x v="1"/>
    <x v="178"/>
    <x v="178"/>
    <x v="2"/>
    <s v="United States"/>
    <x v="12"/>
    <s v="Texas"/>
    <n v="77095"/>
    <x v="2"/>
    <s v="OFF-BI-10003166"/>
    <x v="1"/>
    <x v="8"/>
    <s v="GBC Plasticlear Binding Covers"/>
    <n v="13.775999999999996"/>
    <n v="6"/>
    <n v="0.8"/>
    <n v="-22.04160000000001"/>
    <s v="Kelly Williams"/>
    <s v="Yes"/>
    <s v="2019 / 03"/>
  </r>
  <r>
    <n v="3380"/>
    <x v="1675"/>
    <x v="294"/>
    <d v="2019-03-21T00:00:00"/>
    <x v="1"/>
    <x v="178"/>
    <x v="178"/>
    <x v="2"/>
    <s v="United States"/>
    <x v="12"/>
    <s v="Texas"/>
    <n v="77095"/>
    <x v="2"/>
    <s v="OFF-PA-10004610"/>
    <x v="1"/>
    <x v="10"/>
    <s v="Xerox 1900"/>
    <n v="10.272000000000002"/>
    <n v="3"/>
    <n v="0.2"/>
    <n v="3.2099999999999982"/>
    <s v="Kelly Williams"/>
    <s v="Yes"/>
    <s v="2019 / 03"/>
  </r>
  <r>
    <n v="3381"/>
    <x v="1676"/>
    <x v="51"/>
    <d v="2019-11-24T00:00:00"/>
    <x v="2"/>
    <x v="143"/>
    <x v="143"/>
    <x v="0"/>
    <s v="United States"/>
    <x v="10"/>
    <s v="Pennsylvania"/>
    <n v="19120"/>
    <x v="3"/>
    <s v="FUR-FU-10000320"/>
    <x v="0"/>
    <x v="5"/>
    <s v="OIC Stacking Trays"/>
    <n v="24.048000000000002"/>
    <n v="9"/>
    <n v="0.2"/>
    <n v="7.2144000000000013"/>
    <s v="Chuck Magee"/>
    <s v="No"/>
    <s v="2019 / 11"/>
  </r>
  <r>
    <n v="3382"/>
    <x v="1677"/>
    <x v="151"/>
    <d v="2019-08-30T00:00:00"/>
    <x v="2"/>
    <x v="407"/>
    <x v="407"/>
    <x v="1"/>
    <s v="United States"/>
    <x v="67"/>
    <s v="Florida"/>
    <n v="33614"/>
    <x v="0"/>
    <s v="OFF-EN-10004030"/>
    <x v="1"/>
    <x v="12"/>
    <s v="Convenience Packs of Business Envelopes"/>
    <n v="2.8960000000000004"/>
    <n v="1"/>
    <n v="0.2"/>
    <n v="0.97739999999999994"/>
    <s v="Cassandra Brandow"/>
    <s v="No"/>
    <s v="2019 / 08"/>
  </r>
  <r>
    <n v="3383"/>
    <x v="1678"/>
    <x v="784"/>
    <d v="2017-12-09T00:00:00"/>
    <x v="0"/>
    <x v="333"/>
    <x v="333"/>
    <x v="0"/>
    <s v="United States"/>
    <x v="20"/>
    <s v="New York"/>
    <n v="10035"/>
    <x v="3"/>
    <s v="OFF-EN-10004147"/>
    <x v="1"/>
    <x v="12"/>
    <s v="Wausau Papers Astrobrights Colored Envelopes"/>
    <n v="17.940000000000001"/>
    <n v="3"/>
    <n v="0"/>
    <n v="8.7906000000000013"/>
    <s v="Chuck Magee"/>
    <s v="No"/>
    <s v="2017 / 12"/>
  </r>
  <r>
    <n v="3384"/>
    <x v="1678"/>
    <x v="784"/>
    <d v="2017-12-09T00:00:00"/>
    <x v="0"/>
    <x v="333"/>
    <x v="333"/>
    <x v="0"/>
    <s v="United States"/>
    <x v="20"/>
    <s v="New York"/>
    <n v="10035"/>
    <x v="3"/>
    <s v="FUR-CH-10003535"/>
    <x v="0"/>
    <x v="1"/>
    <s v="Global Armless Task Chair, Royal Blue"/>
    <n v="384.17399999999998"/>
    <n v="7"/>
    <n v="0.1"/>
    <n v="29.880199999999981"/>
    <s v="Chuck Magee"/>
    <s v="No"/>
    <s v="2017 / 12"/>
  </r>
  <r>
    <n v="3385"/>
    <x v="1678"/>
    <x v="784"/>
    <d v="2017-12-09T00:00:00"/>
    <x v="0"/>
    <x v="333"/>
    <x v="333"/>
    <x v="0"/>
    <s v="United States"/>
    <x v="20"/>
    <s v="New York"/>
    <n v="10035"/>
    <x v="3"/>
    <s v="TEC-PH-10004586"/>
    <x v="2"/>
    <x v="7"/>
    <s v="Wilson SignalBoost 841262 DB PRO Amplifier Kit"/>
    <n v="1799.75"/>
    <n v="5"/>
    <n v="0"/>
    <n v="539.92499999999995"/>
    <s v="Chuck Magee"/>
    <s v="No"/>
    <s v="2017 / 12"/>
  </r>
  <r>
    <n v="3386"/>
    <x v="1679"/>
    <x v="566"/>
    <d v="2019-10-11T00:00:00"/>
    <x v="1"/>
    <x v="656"/>
    <x v="656"/>
    <x v="2"/>
    <s v="United States"/>
    <x v="35"/>
    <s v="North Carolina"/>
    <n v="28205"/>
    <x v="0"/>
    <s v="OFF-ST-10003208"/>
    <x v="1"/>
    <x v="4"/>
    <s v="Adjustable Depth Letter/Legal Cart"/>
    <n v="580.67200000000003"/>
    <n v="4"/>
    <n v="0.2"/>
    <n v="65.325599999999895"/>
    <s v="Cassandra Brandow"/>
    <s v="No"/>
    <s v="2019 / 10"/>
  </r>
  <r>
    <n v="3387"/>
    <x v="1679"/>
    <x v="566"/>
    <d v="2019-10-11T00:00:00"/>
    <x v="1"/>
    <x v="656"/>
    <x v="656"/>
    <x v="2"/>
    <s v="United States"/>
    <x v="35"/>
    <s v="North Carolina"/>
    <n v="28205"/>
    <x v="0"/>
    <s v="OFF-FA-10003112"/>
    <x v="1"/>
    <x v="13"/>
    <s v="Staples"/>
    <n v="18.936"/>
    <n v="3"/>
    <n v="0.2"/>
    <n v="5.9174999999999986"/>
    <s v="Cassandra Brandow"/>
    <s v="No"/>
    <s v="2019 / 10"/>
  </r>
  <r>
    <n v="3388"/>
    <x v="1679"/>
    <x v="566"/>
    <d v="2019-10-11T00:00:00"/>
    <x v="1"/>
    <x v="656"/>
    <x v="656"/>
    <x v="2"/>
    <s v="United States"/>
    <x v="35"/>
    <s v="North Carolina"/>
    <n v="28205"/>
    <x v="0"/>
    <s v="TEC-PH-10004447"/>
    <x v="2"/>
    <x v="7"/>
    <s v="Toshiba IPT2010-SD IP Telephone"/>
    <n v="222.38400000000001"/>
    <n v="2"/>
    <n v="0.2"/>
    <n v="16.678799999999995"/>
    <s v="Cassandra Brandow"/>
    <s v="No"/>
    <s v="2019 / 10"/>
  </r>
  <r>
    <n v="3389"/>
    <x v="1679"/>
    <x v="566"/>
    <d v="2019-10-11T00:00:00"/>
    <x v="1"/>
    <x v="656"/>
    <x v="656"/>
    <x v="2"/>
    <s v="United States"/>
    <x v="35"/>
    <s v="North Carolina"/>
    <n v="28205"/>
    <x v="0"/>
    <s v="OFF-BI-10002854"/>
    <x v="1"/>
    <x v="8"/>
    <s v="Performers Binder/Pad Holder, Black"/>
    <n v="50.454000000000015"/>
    <n v="6"/>
    <n v="0.7"/>
    <n v="-33.635999999999996"/>
    <s v="Cassandra Brandow"/>
    <s v="No"/>
    <s v="2019 / 10"/>
  </r>
  <r>
    <n v="3390"/>
    <x v="1679"/>
    <x v="566"/>
    <d v="2019-10-11T00:00:00"/>
    <x v="1"/>
    <x v="656"/>
    <x v="656"/>
    <x v="2"/>
    <s v="United States"/>
    <x v="35"/>
    <s v="North Carolina"/>
    <n v="28205"/>
    <x v="0"/>
    <s v="FUR-TA-10001039"/>
    <x v="0"/>
    <x v="3"/>
    <s v="KI Adjustable-Height Table"/>
    <n v="154.76400000000001"/>
    <n v="3"/>
    <n v="0.4"/>
    <n v="-36.11160000000001"/>
    <s v="Cassandra Brandow"/>
    <s v="No"/>
    <s v="2019 / 10"/>
  </r>
  <r>
    <n v="3391"/>
    <x v="1680"/>
    <x v="613"/>
    <d v="2019-03-30T00:00:00"/>
    <x v="0"/>
    <x v="551"/>
    <x v="551"/>
    <x v="0"/>
    <s v="United States"/>
    <x v="61"/>
    <s v="Texas"/>
    <n v="75081"/>
    <x v="2"/>
    <s v="OFF-PA-10004239"/>
    <x v="1"/>
    <x v="10"/>
    <s v="Xerox 1953"/>
    <n v="6.8480000000000008"/>
    <n v="2"/>
    <n v="0.2"/>
    <n v="2.1399999999999992"/>
    <s v="Kelly Williams"/>
    <s v="No"/>
    <s v="2019 / 03"/>
  </r>
  <r>
    <n v="3392"/>
    <x v="1681"/>
    <x v="128"/>
    <d v="2016-08-13T00:00:00"/>
    <x v="1"/>
    <x v="377"/>
    <x v="377"/>
    <x v="2"/>
    <s v="United States"/>
    <x v="4"/>
    <s v="Washington"/>
    <n v="98103"/>
    <x v="1"/>
    <s v="TEC-PH-10001530"/>
    <x v="2"/>
    <x v="7"/>
    <s v="Cisco Unified IP Phone 7945G VoIP phone"/>
    <n v="1091.1680000000001"/>
    <n v="4"/>
    <n v="0.2"/>
    <n v="68.197999999999979"/>
    <s v="Anna Andreadi"/>
    <s v="No"/>
    <s v="2016 / 08"/>
  </r>
  <r>
    <n v="3393"/>
    <x v="1681"/>
    <x v="128"/>
    <d v="2016-08-13T00:00:00"/>
    <x v="1"/>
    <x v="377"/>
    <x v="377"/>
    <x v="2"/>
    <s v="United States"/>
    <x v="4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s v="Anna Andreadi"/>
    <s v="No"/>
    <s v="2016 / 08"/>
  </r>
  <r>
    <n v="3394"/>
    <x v="1682"/>
    <x v="754"/>
    <d v="2016-11-25T00:00:00"/>
    <x v="2"/>
    <x v="699"/>
    <x v="699"/>
    <x v="0"/>
    <s v="United States"/>
    <x v="45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s v="Kelly Williams"/>
    <s v="No"/>
    <s v="2016 / 11"/>
  </r>
  <r>
    <n v="3395"/>
    <x v="1683"/>
    <x v="193"/>
    <d v="2019-06-10T00:00:00"/>
    <x v="3"/>
    <x v="488"/>
    <x v="488"/>
    <x v="0"/>
    <s v="United States"/>
    <x v="10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s v="No"/>
    <s v="2019 / 06"/>
  </r>
  <r>
    <n v="3396"/>
    <x v="1684"/>
    <x v="870"/>
    <d v="2019-07-08T00:00:00"/>
    <x v="1"/>
    <x v="580"/>
    <x v="580"/>
    <x v="2"/>
    <s v="United States"/>
    <x v="245"/>
    <s v="Indiana"/>
    <n v="46203"/>
    <x v="2"/>
    <s v="OFF-ST-10001128"/>
    <x v="1"/>
    <x v="4"/>
    <s v="Carina Mini System Audio Rack, Model AR050B"/>
    <n v="443.92"/>
    <n v="4"/>
    <n v="0"/>
    <n v="13.317600000000027"/>
    <s v="Kelly Williams"/>
    <s v="No"/>
    <s v="2019 / 07"/>
  </r>
  <r>
    <n v="3397"/>
    <x v="1684"/>
    <x v="870"/>
    <d v="2019-07-08T00:00:00"/>
    <x v="1"/>
    <x v="580"/>
    <x v="580"/>
    <x v="2"/>
    <s v="United States"/>
    <x v="245"/>
    <s v="Indiana"/>
    <n v="46203"/>
    <x v="2"/>
    <s v="OFF-BI-10003656"/>
    <x v="1"/>
    <x v="8"/>
    <s v="Fellowes PB200 Plastic Comb Binding Machine"/>
    <n v="169.99"/>
    <n v="1"/>
    <n v="0"/>
    <n v="78.195399999999992"/>
    <s v="Kelly Williams"/>
    <s v="No"/>
    <s v="2019 / 07"/>
  </r>
  <r>
    <n v="3398"/>
    <x v="1684"/>
    <x v="870"/>
    <d v="2019-07-08T00:00:00"/>
    <x v="1"/>
    <x v="580"/>
    <x v="580"/>
    <x v="2"/>
    <s v="United States"/>
    <x v="245"/>
    <s v="Indiana"/>
    <n v="46203"/>
    <x v="2"/>
    <s v="OFF-PA-10003441"/>
    <x v="1"/>
    <x v="10"/>
    <s v="Xerox 226"/>
    <n v="25.92"/>
    <n v="4"/>
    <n v="0"/>
    <n v="12.441600000000001"/>
    <s v="Kelly Williams"/>
    <s v="No"/>
    <s v="2019 / 07"/>
  </r>
  <r>
    <n v="3399"/>
    <x v="1685"/>
    <x v="871"/>
    <d v="2016-11-26T00:00:00"/>
    <x v="1"/>
    <x v="704"/>
    <x v="704"/>
    <x v="1"/>
    <s v="United States"/>
    <x v="102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s v="Cassandra Brandow"/>
    <s v="No"/>
    <s v="2016 / 11"/>
  </r>
  <r>
    <n v="3400"/>
    <x v="1685"/>
    <x v="871"/>
    <d v="2016-11-26T00:00:00"/>
    <x v="1"/>
    <x v="704"/>
    <x v="704"/>
    <x v="1"/>
    <s v="United States"/>
    <x v="102"/>
    <s v="Kentucky"/>
    <n v="40475"/>
    <x v="0"/>
    <s v="OFF-PA-10004359"/>
    <x v="1"/>
    <x v="10"/>
    <s v="Multicolor Computer Printout Paper"/>
    <n v="629.09999999999991"/>
    <n v="6"/>
    <n v="0"/>
    <n v="301.96799999999996"/>
    <s v="Cassandra Brandow"/>
    <s v="No"/>
    <s v="2016 / 11"/>
  </r>
  <r>
    <n v="3401"/>
    <x v="1685"/>
    <x v="871"/>
    <d v="2016-11-26T00:00:00"/>
    <x v="1"/>
    <x v="704"/>
    <x v="704"/>
    <x v="1"/>
    <s v="United States"/>
    <x v="102"/>
    <s v="Kentucky"/>
    <n v="40475"/>
    <x v="0"/>
    <s v="OFF-ST-10001511"/>
    <x v="1"/>
    <x v="4"/>
    <s v="Space Solutions Commercial Steel Shelving"/>
    <n v="193.95000000000002"/>
    <n v="3"/>
    <n v="0"/>
    <n v="9.6974999999999838"/>
    <s v="Cassandra Brandow"/>
    <s v="No"/>
    <s v="2016 / 11"/>
  </r>
  <r>
    <n v="3402"/>
    <x v="1685"/>
    <x v="871"/>
    <d v="2016-11-26T00:00:00"/>
    <x v="1"/>
    <x v="704"/>
    <x v="704"/>
    <x v="1"/>
    <s v="United States"/>
    <x v="102"/>
    <s v="Kentucky"/>
    <n v="40475"/>
    <x v="0"/>
    <s v="OFF-AR-10002833"/>
    <x v="1"/>
    <x v="6"/>
    <s v="Newell 322"/>
    <n v="5.46"/>
    <n v="3"/>
    <n v="0"/>
    <n v="1.4742000000000002"/>
    <s v="Cassandra Brandow"/>
    <s v="No"/>
    <s v="2016 / 11"/>
  </r>
  <r>
    <n v="3403"/>
    <x v="1686"/>
    <x v="124"/>
    <d v="2017-05-05T00:00:00"/>
    <x v="2"/>
    <x v="156"/>
    <x v="156"/>
    <x v="1"/>
    <s v="United States"/>
    <x v="361"/>
    <s v="Illinois"/>
    <n v="60477"/>
    <x v="2"/>
    <s v="FUR-FU-10001940"/>
    <x v="0"/>
    <x v="5"/>
    <s v="Staple-based wall hangings"/>
    <n v="22.288"/>
    <n v="7"/>
    <n v="0.6"/>
    <n v="-8.9151999999999987"/>
    <s v="Kelly Williams"/>
    <s v="No"/>
    <s v="2017 / 05"/>
  </r>
  <r>
    <n v="3404"/>
    <x v="1687"/>
    <x v="148"/>
    <d v="2019-06-05T00:00:00"/>
    <x v="1"/>
    <x v="521"/>
    <x v="521"/>
    <x v="0"/>
    <s v="United States"/>
    <x v="12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s v="Kelly Williams"/>
    <s v="No"/>
    <s v="2019 / 05"/>
  </r>
  <r>
    <n v="3405"/>
    <x v="1688"/>
    <x v="872"/>
    <d v="2017-10-17T00:00:00"/>
    <x v="3"/>
    <x v="496"/>
    <x v="496"/>
    <x v="0"/>
    <s v="United States"/>
    <x v="1"/>
    <s v="California"/>
    <n v="90004"/>
    <x v="1"/>
    <s v="OFF-ST-10003479"/>
    <x v="1"/>
    <x v="4"/>
    <s v="Eldon Base for stackable storage shelf, platinum"/>
    <n v="77.88"/>
    <n v="2"/>
    <n v="0"/>
    <n v="3.8939999999999912"/>
    <s v="Anna Andreadi"/>
    <s v="No"/>
    <s v="2017 / 10"/>
  </r>
  <r>
    <n v="3406"/>
    <x v="1689"/>
    <x v="488"/>
    <d v="2016-04-27T00:00:00"/>
    <x v="1"/>
    <x v="697"/>
    <x v="697"/>
    <x v="2"/>
    <s v="United States"/>
    <x v="38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s v="No"/>
    <s v="2016 / 04"/>
  </r>
  <r>
    <n v="3407"/>
    <x v="1689"/>
    <x v="488"/>
    <d v="2016-04-27T00:00:00"/>
    <x v="1"/>
    <x v="697"/>
    <x v="697"/>
    <x v="2"/>
    <s v="United States"/>
    <x v="38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s v="No"/>
    <s v="2016 / 04"/>
  </r>
  <r>
    <n v="3408"/>
    <x v="1689"/>
    <x v="488"/>
    <d v="2016-04-27T00:00:00"/>
    <x v="1"/>
    <x v="697"/>
    <x v="697"/>
    <x v="2"/>
    <s v="United States"/>
    <x v="38"/>
    <s v="Ohio"/>
    <n v="43229"/>
    <x v="3"/>
    <s v="OFF-BI-10000145"/>
    <x v="1"/>
    <x v="8"/>
    <s v="Zipper Ring Binder Pockets"/>
    <n v="7.4880000000000013"/>
    <n v="8"/>
    <n v="0.7"/>
    <n v="-5.2415999999999983"/>
    <s v="Chuck Magee"/>
    <s v="No"/>
    <s v="2016 / 04"/>
  </r>
  <r>
    <n v="3409"/>
    <x v="1689"/>
    <x v="488"/>
    <d v="2016-04-27T00:00:00"/>
    <x v="1"/>
    <x v="697"/>
    <x v="697"/>
    <x v="2"/>
    <s v="United States"/>
    <x v="38"/>
    <s v="Ohio"/>
    <n v="43229"/>
    <x v="3"/>
    <s v="FUR-FU-10002191"/>
    <x v="0"/>
    <x v="5"/>
    <s v="G.E. Halogen Desk Lamp Bulbs"/>
    <n v="22.336000000000002"/>
    <n v="4"/>
    <n v="0.2"/>
    <n v="7.8175999999999997"/>
    <s v="Chuck Magee"/>
    <s v="No"/>
    <s v="2016 / 04"/>
  </r>
  <r>
    <n v="3410"/>
    <x v="1690"/>
    <x v="504"/>
    <d v="2019-05-06T00:00:00"/>
    <x v="1"/>
    <x v="223"/>
    <x v="223"/>
    <x v="0"/>
    <s v="United States"/>
    <x v="38"/>
    <s v="Ohio"/>
    <n v="43229"/>
    <x v="3"/>
    <s v="OFF-PA-10004451"/>
    <x v="1"/>
    <x v="10"/>
    <s v="Xerox 222"/>
    <n v="10.368000000000002"/>
    <n v="2"/>
    <n v="0.2"/>
    <n v="3.6288"/>
    <s v="Chuck Magee"/>
    <s v="No"/>
    <s v="2019 / 04"/>
  </r>
  <r>
    <n v="3411"/>
    <x v="1691"/>
    <x v="873"/>
    <d v="2018-09-24T00:00:00"/>
    <x v="1"/>
    <x v="620"/>
    <x v="620"/>
    <x v="1"/>
    <s v="United States"/>
    <x v="8"/>
    <s v="California"/>
    <n v="94122"/>
    <x v="1"/>
    <s v="OFF-PA-10001471"/>
    <x v="1"/>
    <x v="10"/>
    <s v="Strathmore Photo Frame Cards"/>
    <n v="65.789999999999992"/>
    <n v="9"/>
    <n v="0"/>
    <n v="30.263399999999997"/>
    <s v="Anna Andreadi"/>
    <s v="No"/>
    <s v="2018 / 09"/>
  </r>
  <r>
    <n v="3412"/>
    <x v="1691"/>
    <x v="873"/>
    <d v="2018-09-24T00:00:00"/>
    <x v="1"/>
    <x v="620"/>
    <x v="620"/>
    <x v="1"/>
    <s v="United States"/>
    <x v="8"/>
    <s v="California"/>
    <n v="94122"/>
    <x v="1"/>
    <s v="OFF-BI-10003656"/>
    <x v="1"/>
    <x v="8"/>
    <s v="Fellowes PB200 Plastic Comb Binding Machine"/>
    <n v="271.98400000000004"/>
    <n v="2"/>
    <n v="0.2"/>
    <n v="88.394799999999975"/>
    <s v="Anna Andreadi"/>
    <s v="No"/>
    <s v="2018 / 09"/>
  </r>
  <r>
    <n v="3413"/>
    <x v="1691"/>
    <x v="873"/>
    <d v="2018-09-24T00:00:00"/>
    <x v="1"/>
    <x v="620"/>
    <x v="620"/>
    <x v="1"/>
    <s v="United States"/>
    <x v="8"/>
    <s v="California"/>
    <n v="94122"/>
    <x v="1"/>
    <s v="OFF-AR-10000940"/>
    <x v="1"/>
    <x v="6"/>
    <s v="Newell 343"/>
    <n v="11.76"/>
    <n v="4"/>
    <n v="0"/>
    <n v="3.1752000000000002"/>
    <s v="Anna Andreadi"/>
    <s v="No"/>
    <s v="2018 / 09"/>
  </r>
  <r>
    <n v="3414"/>
    <x v="1691"/>
    <x v="873"/>
    <d v="2018-09-24T00:00:00"/>
    <x v="1"/>
    <x v="620"/>
    <x v="620"/>
    <x v="1"/>
    <s v="United States"/>
    <x v="8"/>
    <s v="California"/>
    <n v="94122"/>
    <x v="1"/>
    <s v="OFF-PA-10002319"/>
    <x v="1"/>
    <x v="10"/>
    <s v="Xerox 1944"/>
    <n v="77.52"/>
    <n v="2"/>
    <n v="0"/>
    <n v="37.9848"/>
    <s v="Anna Andreadi"/>
    <s v="No"/>
    <s v="2018 / 09"/>
  </r>
  <r>
    <n v="3415"/>
    <x v="1691"/>
    <x v="873"/>
    <d v="2018-09-24T00:00:00"/>
    <x v="1"/>
    <x v="620"/>
    <x v="620"/>
    <x v="1"/>
    <s v="United States"/>
    <x v="8"/>
    <s v="California"/>
    <n v="94122"/>
    <x v="1"/>
    <s v="OFF-BI-10000977"/>
    <x v="1"/>
    <x v="8"/>
    <s v="Ibico Plastic Spiral Binding Combs"/>
    <n v="48.64"/>
    <n v="2"/>
    <n v="0.2"/>
    <n v="15.807999999999996"/>
    <s v="Anna Andreadi"/>
    <s v="No"/>
    <s v="2018 / 09"/>
  </r>
  <r>
    <n v="3416"/>
    <x v="1692"/>
    <x v="476"/>
    <d v="2018-09-02T00:00:00"/>
    <x v="3"/>
    <x v="196"/>
    <x v="196"/>
    <x v="0"/>
    <s v="United States"/>
    <x v="6"/>
    <s v="Wisconsin"/>
    <n v="53711"/>
    <x v="2"/>
    <s v="OFF-FA-10002676"/>
    <x v="1"/>
    <x v="13"/>
    <s v="Colored Push Pins"/>
    <n v="1.81"/>
    <n v="1"/>
    <n v="0"/>
    <n v="0.65159999999999996"/>
    <s v="Kelly Williams"/>
    <s v="No"/>
    <s v="2018 / 09"/>
  </r>
  <r>
    <n v="3417"/>
    <x v="1692"/>
    <x v="476"/>
    <d v="2018-09-02T00:00:00"/>
    <x v="3"/>
    <x v="196"/>
    <x v="196"/>
    <x v="0"/>
    <s v="United States"/>
    <x v="6"/>
    <s v="Wisconsin"/>
    <n v="53711"/>
    <x v="2"/>
    <s v="OFF-BI-10004970"/>
    <x v="1"/>
    <x v="8"/>
    <s v="ACCOHIDE 3-Ring Binder, Blue, 1&quot;"/>
    <n v="8.26"/>
    <n v="2"/>
    <n v="0"/>
    <n v="3.8822000000000001"/>
    <s v="Kelly Williams"/>
    <s v="No"/>
    <s v="2018 / 09"/>
  </r>
  <r>
    <n v="3418"/>
    <x v="1693"/>
    <x v="381"/>
    <d v="2017-05-02T00:00:00"/>
    <x v="1"/>
    <x v="679"/>
    <x v="679"/>
    <x v="2"/>
    <s v="United States"/>
    <x v="34"/>
    <s v="Colorado"/>
    <n v="80013"/>
    <x v="1"/>
    <s v="OFF-AP-10003971"/>
    <x v="1"/>
    <x v="9"/>
    <s v="Belkin 6 Outlet Metallic Surge Strip"/>
    <n v="43.560000000000009"/>
    <n v="5"/>
    <n v="0.2"/>
    <n v="3.2669999999999995"/>
    <s v="Anna Andreadi"/>
    <s v="No"/>
    <s v="2017 / 04"/>
  </r>
  <r>
    <n v="3419"/>
    <x v="1693"/>
    <x v="381"/>
    <d v="2017-05-02T00:00:00"/>
    <x v="1"/>
    <x v="679"/>
    <x v="679"/>
    <x v="2"/>
    <s v="United States"/>
    <x v="34"/>
    <s v="Colorado"/>
    <n v="80013"/>
    <x v="1"/>
    <s v="OFF-SU-10001574"/>
    <x v="1"/>
    <x v="14"/>
    <s v="Acme Value Line Scissors"/>
    <n v="5.84"/>
    <n v="2"/>
    <n v="0.2"/>
    <n v="0.72999999999999954"/>
    <s v="Anna Andreadi"/>
    <s v="No"/>
    <s v="2017 / 04"/>
  </r>
  <r>
    <n v="3420"/>
    <x v="1694"/>
    <x v="684"/>
    <d v="2017-09-13T00:00:00"/>
    <x v="1"/>
    <x v="254"/>
    <x v="254"/>
    <x v="2"/>
    <s v="United States"/>
    <x v="20"/>
    <s v="New York"/>
    <n v="10024"/>
    <x v="3"/>
    <s v="FUR-CH-10000665"/>
    <x v="0"/>
    <x v="1"/>
    <s v="Global Airflow Leather Mesh Back Chair, Black"/>
    <n v="271.76400000000001"/>
    <n v="2"/>
    <n v="0.1"/>
    <n v="60.391999999999967"/>
    <s v="Chuck Magee"/>
    <s v="No"/>
    <s v="2017 / 09"/>
  </r>
  <r>
    <n v="3421"/>
    <x v="1695"/>
    <x v="316"/>
    <d v="2018-06-03T00:00:00"/>
    <x v="1"/>
    <x v="52"/>
    <x v="52"/>
    <x v="0"/>
    <s v="United States"/>
    <x v="1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s v="Anna Andreadi"/>
    <s v="Yes"/>
    <s v="2018 / 05"/>
  </r>
  <r>
    <n v="3422"/>
    <x v="1695"/>
    <x v="316"/>
    <d v="2018-06-03T00:00:00"/>
    <x v="1"/>
    <x v="52"/>
    <x v="52"/>
    <x v="0"/>
    <s v="United States"/>
    <x v="1"/>
    <s v="California"/>
    <n v="90004"/>
    <x v="1"/>
    <s v="OFF-PA-10003790"/>
    <x v="1"/>
    <x v="10"/>
    <s v="Xerox 1991"/>
    <n v="182.72"/>
    <n v="8"/>
    <n v="0"/>
    <n v="84.051199999999994"/>
    <s v="Anna Andreadi"/>
    <s v="Yes"/>
    <s v="2018 / 05"/>
  </r>
  <r>
    <n v="3423"/>
    <x v="1695"/>
    <x v="316"/>
    <d v="2018-06-03T00:00:00"/>
    <x v="1"/>
    <x v="52"/>
    <x v="52"/>
    <x v="0"/>
    <s v="United States"/>
    <x v="1"/>
    <s v="California"/>
    <n v="90004"/>
    <x v="1"/>
    <s v="TEC-AC-10002217"/>
    <x v="2"/>
    <x v="11"/>
    <s v="Imation Clip USB flash drive - 8 GB"/>
    <n v="131.6"/>
    <n v="7"/>
    <n v="0"/>
    <n v="7.8960000000000008"/>
    <s v="Anna Andreadi"/>
    <s v="Yes"/>
    <s v="2018 / 05"/>
  </r>
  <r>
    <n v="3424"/>
    <x v="1695"/>
    <x v="316"/>
    <d v="2018-06-03T00:00:00"/>
    <x v="1"/>
    <x v="52"/>
    <x v="52"/>
    <x v="0"/>
    <s v="United States"/>
    <x v="1"/>
    <s v="California"/>
    <n v="90004"/>
    <x v="1"/>
    <s v="OFF-BI-10002215"/>
    <x v="1"/>
    <x v="8"/>
    <s v="Wilson Jones Hanging View Binder, White, 1&quot;"/>
    <n v="22.72"/>
    <n v="4"/>
    <n v="0.2"/>
    <n v="7.3839999999999986"/>
    <s v="Anna Andreadi"/>
    <s v="Yes"/>
    <s v="2018 / 05"/>
  </r>
  <r>
    <n v="3425"/>
    <x v="1695"/>
    <x v="316"/>
    <d v="2018-06-03T00:00:00"/>
    <x v="1"/>
    <x v="52"/>
    <x v="52"/>
    <x v="0"/>
    <s v="United States"/>
    <x v="1"/>
    <s v="California"/>
    <n v="90004"/>
    <x v="1"/>
    <s v="TEC-MA-10001972"/>
    <x v="2"/>
    <x v="15"/>
    <s v="Okidata C331dn Printer"/>
    <n v="558.4"/>
    <n v="2"/>
    <n v="0.2"/>
    <n v="41.880000000000024"/>
    <s v="Anna Andreadi"/>
    <s v="Yes"/>
    <s v="2018 / 05"/>
  </r>
  <r>
    <n v="3426"/>
    <x v="1696"/>
    <x v="496"/>
    <d v="2017-09-28T00:00:00"/>
    <x v="1"/>
    <x v="368"/>
    <x v="368"/>
    <x v="2"/>
    <s v="United States"/>
    <x v="362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s v="Kelly Williams"/>
    <s v="No"/>
    <s v="2017 / 09"/>
  </r>
  <r>
    <n v="3427"/>
    <x v="1696"/>
    <x v="496"/>
    <d v="2017-09-28T00:00:00"/>
    <x v="1"/>
    <x v="368"/>
    <x v="368"/>
    <x v="2"/>
    <s v="United States"/>
    <x v="362"/>
    <s v="Iowa"/>
    <n v="52001"/>
    <x v="2"/>
    <s v="FUR-CH-10000988"/>
    <x v="0"/>
    <x v="1"/>
    <s v="Hon Olson Stacker Stools"/>
    <n v="1408.1"/>
    <n v="10"/>
    <n v="0"/>
    <n v="394.26800000000003"/>
    <s v="Kelly Williams"/>
    <s v="No"/>
    <s v="2017 / 09"/>
  </r>
  <r>
    <n v="3428"/>
    <x v="1697"/>
    <x v="445"/>
    <d v="2019-07-06T00:00:00"/>
    <x v="0"/>
    <x v="449"/>
    <x v="449"/>
    <x v="2"/>
    <s v="United States"/>
    <x v="152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s v="No"/>
    <s v="2019 / 07"/>
  </r>
  <r>
    <n v="3429"/>
    <x v="1697"/>
    <x v="445"/>
    <d v="2019-07-06T00:00:00"/>
    <x v="0"/>
    <x v="449"/>
    <x v="449"/>
    <x v="2"/>
    <s v="United States"/>
    <x v="152"/>
    <s v="Ohio"/>
    <n v="43130"/>
    <x v="3"/>
    <s v="FUR-TA-10002041"/>
    <x v="0"/>
    <x v="3"/>
    <s v="Bevis Round Conference Table Top, X-Base"/>
    <n v="215.148"/>
    <n v="2"/>
    <n v="0.4"/>
    <n v="-103.98819999999998"/>
    <s v="Chuck Magee"/>
    <s v="No"/>
    <s v="2019 / 07"/>
  </r>
  <r>
    <n v="3430"/>
    <x v="1697"/>
    <x v="445"/>
    <d v="2019-07-06T00:00:00"/>
    <x v="0"/>
    <x v="449"/>
    <x v="449"/>
    <x v="2"/>
    <s v="United States"/>
    <x v="152"/>
    <s v="Ohio"/>
    <n v="43130"/>
    <x v="3"/>
    <s v="OFF-PA-10002246"/>
    <x v="1"/>
    <x v="10"/>
    <s v="Wirebound Four 2-3/4 x 5 Forms per Page, 400 Sets per Book"/>
    <n v="30.96"/>
    <n v="6"/>
    <n v="0.2"/>
    <n v="11.223000000000001"/>
    <s v="Chuck Magee"/>
    <s v="No"/>
    <s v="2019 / 07"/>
  </r>
  <r>
    <n v="3431"/>
    <x v="1698"/>
    <x v="166"/>
    <d v="2019-12-09T00:00:00"/>
    <x v="2"/>
    <x v="166"/>
    <x v="166"/>
    <x v="0"/>
    <s v="United States"/>
    <x v="75"/>
    <s v="California"/>
    <n v="90301"/>
    <x v="1"/>
    <s v="OFF-ST-10003327"/>
    <x v="1"/>
    <x v="4"/>
    <s v="Akro-Mils 12-Gallon Tote"/>
    <n v="29.79"/>
    <n v="3"/>
    <n v="0"/>
    <n v="8.6390999999999956"/>
    <s v="Anna Andreadi"/>
    <s v="No"/>
    <s v="2019 / 12"/>
  </r>
  <r>
    <n v="3432"/>
    <x v="1698"/>
    <x v="166"/>
    <d v="2019-12-09T00:00:00"/>
    <x v="2"/>
    <x v="166"/>
    <x v="166"/>
    <x v="0"/>
    <s v="United States"/>
    <x v="75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s v="Anna Andreadi"/>
    <s v="No"/>
    <s v="2019 / 12"/>
  </r>
  <r>
    <n v="3433"/>
    <x v="1698"/>
    <x v="166"/>
    <d v="2019-12-09T00:00:00"/>
    <x v="2"/>
    <x v="166"/>
    <x v="166"/>
    <x v="0"/>
    <s v="United States"/>
    <x v="75"/>
    <s v="California"/>
    <n v="90301"/>
    <x v="1"/>
    <s v="OFF-PA-10003651"/>
    <x v="1"/>
    <x v="10"/>
    <s v="Xerox 1968"/>
    <n v="60.12"/>
    <n v="9"/>
    <n v="0"/>
    <n v="28.857599999999998"/>
    <s v="Anna Andreadi"/>
    <s v="No"/>
    <s v="2019 / 12"/>
  </r>
  <r>
    <n v="3434"/>
    <x v="1699"/>
    <x v="256"/>
    <d v="2019-12-09T00:00:00"/>
    <x v="1"/>
    <x v="269"/>
    <x v="269"/>
    <x v="0"/>
    <s v="United States"/>
    <x v="234"/>
    <s v="Washington"/>
    <n v="98006"/>
    <x v="1"/>
    <s v="OFF-BI-10001617"/>
    <x v="1"/>
    <x v="8"/>
    <s v="GBC Wire Binding Combs"/>
    <n v="24.816000000000003"/>
    <n v="3"/>
    <n v="0.2"/>
    <n v="8.3753999999999991"/>
    <s v="Anna Andreadi"/>
    <s v="No"/>
    <s v="2019 / 12"/>
  </r>
  <r>
    <n v="3435"/>
    <x v="1699"/>
    <x v="256"/>
    <d v="2019-12-09T00:00:00"/>
    <x v="1"/>
    <x v="269"/>
    <x v="269"/>
    <x v="0"/>
    <s v="United States"/>
    <x v="234"/>
    <s v="Washington"/>
    <n v="98006"/>
    <x v="1"/>
    <s v="OFF-BI-10000145"/>
    <x v="1"/>
    <x v="8"/>
    <s v="Zipper Ring Binder Pockets"/>
    <n v="14.976000000000003"/>
    <n v="6"/>
    <n v="0.2"/>
    <n v="5.4287999999999981"/>
    <s v="Anna Andreadi"/>
    <s v="No"/>
    <s v="2019 / 12"/>
  </r>
  <r>
    <n v="3436"/>
    <x v="1700"/>
    <x v="874"/>
    <d v="2017-09-29T00:00:00"/>
    <x v="2"/>
    <x v="392"/>
    <x v="392"/>
    <x v="0"/>
    <s v="United States"/>
    <x v="22"/>
    <s v="Illinois"/>
    <n v="60610"/>
    <x v="2"/>
    <s v="OFF-BI-10001670"/>
    <x v="1"/>
    <x v="8"/>
    <s v="Vinyl Sectional Post Binders"/>
    <n v="15.079999999999998"/>
    <n v="2"/>
    <n v="0.8"/>
    <n v="-22.620000000000005"/>
    <s v="Kelly Williams"/>
    <s v="No"/>
    <s v="2017 / 09"/>
  </r>
  <r>
    <n v="3437"/>
    <x v="1700"/>
    <x v="874"/>
    <d v="2017-09-29T00:00:00"/>
    <x v="2"/>
    <x v="392"/>
    <x v="392"/>
    <x v="0"/>
    <s v="United States"/>
    <x v="22"/>
    <s v="Illinois"/>
    <n v="60610"/>
    <x v="2"/>
    <s v="FUR-FU-10003849"/>
    <x v="0"/>
    <x v="5"/>
    <s v="DAX Metal Frame, Desktop, Stepped-Edge"/>
    <n v="24.288"/>
    <n v="3"/>
    <n v="0.6"/>
    <n v="-12.751199999999997"/>
    <s v="Kelly Williams"/>
    <s v="No"/>
    <s v="2017 / 09"/>
  </r>
  <r>
    <n v="3438"/>
    <x v="1701"/>
    <x v="505"/>
    <d v="2019-10-30T00:00:00"/>
    <x v="3"/>
    <x v="362"/>
    <x v="362"/>
    <x v="0"/>
    <s v="United States"/>
    <x v="61"/>
    <s v="Texas"/>
    <n v="75217"/>
    <x v="2"/>
    <s v="FUR-FU-10003849"/>
    <x v="0"/>
    <x v="5"/>
    <s v="DAX Metal Frame, Desktop, Stepped-Edge"/>
    <n v="16.192"/>
    <n v="2"/>
    <n v="0.6"/>
    <n v="-8.5007999999999981"/>
    <s v="Kelly Williams"/>
    <s v="No"/>
    <s v="2019 / 10"/>
  </r>
  <r>
    <n v="3439"/>
    <x v="1701"/>
    <x v="505"/>
    <d v="2019-10-30T00:00:00"/>
    <x v="3"/>
    <x v="362"/>
    <x v="362"/>
    <x v="0"/>
    <s v="United States"/>
    <x v="61"/>
    <s v="Texas"/>
    <n v="75217"/>
    <x v="2"/>
    <s v="FUR-TA-10002041"/>
    <x v="0"/>
    <x v="3"/>
    <s v="Bevis Round Conference Table Top, X-Base"/>
    <n v="251.00599999999997"/>
    <n v="2"/>
    <n v="0.3"/>
    <n v="-68.130199999999988"/>
    <s v="Kelly Williams"/>
    <s v="No"/>
    <s v="2019 / 10"/>
  </r>
  <r>
    <n v="3440"/>
    <x v="1701"/>
    <x v="505"/>
    <d v="2019-10-30T00:00:00"/>
    <x v="3"/>
    <x v="362"/>
    <x v="362"/>
    <x v="0"/>
    <s v="United States"/>
    <x v="61"/>
    <s v="Texas"/>
    <n v="75217"/>
    <x v="2"/>
    <s v="OFF-ST-10002214"/>
    <x v="1"/>
    <x v="4"/>
    <s v="X-Rack File for Hanging Folders"/>
    <n v="54.192"/>
    <n v="6"/>
    <n v="0.2"/>
    <n v="4.0643999999999973"/>
    <s v="Kelly Williams"/>
    <s v="No"/>
    <s v="2019 / 10"/>
  </r>
  <r>
    <n v="3441"/>
    <x v="1702"/>
    <x v="239"/>
    <d v="2017-11-30T00:00:00"/>
    <x v="3"/>
    <x v="285"/>
    <x v="285"/>
    <x v="2"/>
    <s v="United States"/>
    <x v="8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s v="Anna Andreadi"/>
    <s v="No"/>
    <s v="2017 / 11"/>
  </r>
  <r>
    <n v="3442"/>
    <x v="1703"/>
    <x v="518"/>
    <d v="2016-03-14T00:00:00"/>
    <x v="0"/>
    <x v="567"/>
    <x v="567"/>
    <x v="0"/>
    <s v="United States"/>
    <x v="20"/>
    <s v="New York"/>
    <n v="10024"/>
    <x v="3"/>
    <s v="OFF-PA-10002137"/>
    <x v="1"/>
    <x v="10"/>
    <s v="Southworth 100% Résumé Paper, 24lb."/>
    <n v="108.92"/>
    <n v="14"/>
    <n v="0"/>
    <n v="49.013999999999996"/>
    <s v="Chuck Magee"/>
    <s v="No"/>
    <s v="2016 / 03"/>
  </r>
  <r>
    <n v="3443"/>
    <x v="1704"/>
    <x v="123"/>
    <d v="2019-11-23T00:00:00"/>
    <x v="1"/>
    <x v="251"/>
    <x v="251"/>
    <x v="1"/>
    <s v="United States"/>
    <x v="20"/>
    <s v="New York"/>
    <n v="10011"/>
    <x v="3"/>
    <s v="OFF-EN-10001415"/>
    <x v="1"/>
    <x v="12"/>
    <s v="Staple envelope"/>
    <n v="16.740000000000002"/>
    <n v="3"/>
    <n v="0"/>
    <n v="8.370000000000001"/>
    <s v="Chuck Magee"/>
    <s v="No"/>
    <s v="2019 / 11"/>
  </r>
  <r>
    <n v="3444"/>
    <x v="1704"/>
    <x v="123"/>
    <d v="2019-11-23T00:00:00"/>
    <x v="1"/>
    <x v="251"/>
    <x v="251"/>
    <x v="1"/>
    <s v="United States"/>
    <x v="20"/>
    <s v="New York"/>
    <n v="10011"/>
    <x v="3"/>
    <s v="OFF-AP-10003849"/>
    <x v="1"/>
    <x v="9"/>
    <s v="Hoover Shoulder Vac Commercial Portable Vacuum"/>
    <n v="2504.7399999999998"/>
    <n v="7"/>
    <n v="0"/>
    <n v="626.18499999999995"/>
    <s v="Chuck Magee"/>
    <s v="No"/>
    <s v="2019 / 11"/>
  </r>
  <r>
    <n v="3445"/>
    <x v="1705"/>
    <x v="875"/>
    <d v="2018-08-02T00:00:00"/>
    <x v="1"/>
    <x v="705"/>
    <x v="705"/>
    <x v="1"/>
    <s v="United States"/>
    <x v="10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s v="Chuck Magee"/>
    <s v="No"/>
    <s v="2018 / 07"/>
  </r>
  <r>
    <n v="3446"/>
    <x v="1706"/>
    <x v="821"/>
    <d v="2017-06-17T00:00:00"/>
    <x v="1"/>
    <x v="97"/>
    <x v="97"/>
    <x v="0"/>
    <s v="United States"/>
    <x v="46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s v="Chuck Magee"/>
    <s v="No"/>
    <s v="2017 / 06"/>
  </r>
  <r>
    <n v="3447"/>
    <x v="1707"/>
    <x v="876"/>
    <d v="2018-08-07T00:00:00"/>
    <x v="2"/>
    <x v="706"/>
    <x v="706"/>
    <x v="1"/>
    <s v="United States"/>
    <x v="20"/>
    <s v="New York"/>
    <n v="10024"/>
    <x v="3"/>
    <s v="OFF-PA-10000474"/>
    <x v="1"/>
    <x v="10"/>
    <s v="Easy-staple paper"/>
    <n v="70.88"/>
    <n v="2"/>
    <n v="0"/>
    <n v="33.313599999999994"/>
    <s v="Chuck Magee"/>
    <s v="No"/>
    <s v="2018 / 08"/>
  </r>
  <r>
    <n v="3448"/>
    <x v="1708"/>
    <x v="532"/>
    <d v="2019-06-15T00:00:00"/>
    <x v="1"/>
    <x v="607"/>
    <x v="607"/>
    <x v="2"/>
    <s v="United States"/>
    <x v="109"/>
    <s v="Alabama"/>
    <n v="36830"/>
    <x v="0"/>
    <s v="OFF-AR-10001919"/>
    <x v="1"/>
    <x v="6"/>
    <s v="OIC #2 Pencils, Medium Soft"/>
    <n v="3.76"/>
    <n v="2"/>
    <n v="0"/>
    <n v="1.0903999999999998"/>
    <s v="Cassandra Brandow"/>
    <s v="No"/>
    <s v="2019 / 06"/>
  </r>
  <r>
    <n v="3449"/>
    <x v="1709"/>
    <x v="877"/>
    <d v="2018-10-13T00:00:00"/>
    <x v="1"/>
    <x v="621"/>
    <x v="621"/>
    <x v="0"/>
    <s v="United States"/>
    <x v="1"/>
    <s v="California"/>
    <n v="90049"/>
    <x v="1"/>
    <s v="OFF-BI-10004001"/>
    <x v="1"/>
    <x v="8"/>
    <s v="GBC Recycled VeloBinder Covers"/>
    <n v="27.263999999999999"/>
    <n v="2"/>
    <n v="0.2"/>
    <n v="8.8607999999999976"/>
    <s v="Anna Andreadi"/>
    <s v="No"/>
    <s v="2018 / 10"/>
  </r>
  <r>
    <n v="3450"/>
    <x v="1710"/>
    <x v="78"/>
    <d v="2016-09-14T00:00:00"/>
    <x v="1"/>
    <x v="503"/>
    <x v="503"/>
    <x v="2"/>
    <s v="United States"/>
    <x v="8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s v="Anna Andreadi"/>
    <s v="No"/>
    <s v="2016 / 09"/>
  </r>
  <r>
    <n v="3451"/>
    <x v="1710"/>
    <x v="78"/>
    <d v="2016-09-14T00:00:00"/>
    <x v="1"/>
    <x v="503"/>
    <x v="503"/>
    <x v="2"/>
    <s v="United States"/>
    <x v="8"/>
    <s v="California"/>
    <n v="94110"/>
    <x v="1"/>
    <s v="OFF-ST-10002406"/>
    <x v="1"/>
    <x v="4"/>
    <s v="Pizazz Global Quick File"/>
    <n v="14.97"/>
    <n v="1"/>
    <n v="0"/>
    <n v="4.1916000000000011"/>
    <s v="Anna Andreadi"/>
    <s v="No"/>
    <s v="2016 / 09"/>
  </r>
  <r>
    <n v="3452"/>
    <x v="1710"/>
    <x v="78"/>
    <d v="2016-09-14T00:00:00"/>
    <x v="1"/>
    <x v="503"/>
    <x v="503"/>
    <x v="2"/>
    <s v="United States"/>
    <x v="8"/>
    <s v="California"/>
    <n v="94110"/>
    <x v="1"/>
    <s v="OFF-FA-10002988"/>
    <x v="1"/>
    <x v="13"/>
    <s v="Ideal Clamps"/>
    <n v="4.0199999999999996"/>
    <n v="2"/>
    <n v="0"/>
    <n v="1.9697999999999998"/>
    <s v="Anna Andreadi"/>
    <s v="No"/>
    <s v="2016 / 09"/>
  </r>
  <r>
    <n v="3453"/>
    <x v="1711"/>
    <x v="878"/>
    <d v="2016-03-21T00:00:00"/>
    <x v="0"/>
    <x v="607"/>
    <x v="607"/>
    <x v="2"/>
    <s v="United States"/>
    <x v="253"/>
    <s v="North Carolina"/>
    <n v="27604"/>
    <x v="0"/>
    <s v="TEC-PH-10002415"/>
    <x v="2"/>
    <x v="7"/>
    <s v="Polycom VoiceStation 500 Conference phone"/>
    <n v="471.92"/>
    <n v="2"/>
    <n v="0.2"/>
    <n v="29.495000000000019"/>
    <s v="Cassandra Brandow"/>
    <s v="No"/>
    <s v="2016 / 03"/>
  </r>
  <r>
    <n v="3454"/>
    <x v="1712"/>
    <x v="879"/>
    <d v="2017-03-02T00:00:00"/>
    <x v="0"/>
    <x v="461"/>
    <x v="461"/>
    <x v="0"/>
    <s v="United States"/>
    <x v="203"/>
    <s v="Georgia"/>
    <n v="31204"/>
    <x v="0"/>
    <s v="OFF-BI-10004236"/>
    <x v="1"/>
    <x v="8"/>
    <s v="XtraLife ClearVue Slant-D Ring Binder, White, 3&quot;"/>
    <n v="58.72"/>
    <n v="4"/>
    <n v="0"/>
    <n v="27.011199999999999"/>
    <s v="Cassandra Brandow"/>
    <s v="No"/>
    <s v="2017 / 03"/>
  </r>
  <r>
    <n v="3455"/>
    <x v="1713"/>
    <x v="584"/>
    <d v="2017-07-14T00:00:00"/>
    <x v="1"/>
    <x v="12"/>
    <x v="12"/>
    <x v="0"/>
    <s v="United States"/>
    <x v="316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s v="Cassandra Brandow"/>
    <s v="No"/>
    <s v="2017 / 07"/>
  </r>
  <r>
    <n v="3456"/>
    <x v="1714"/>
    <x v="880"/>
    <d v="2018-02-27T00:00:00"/>
    <x v="1"/>
    <x v="117"/>
    <x v="117"/>
    <x v="0"/>
    <s v="United States"/>
    <x v="316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s v="Cassandra Brandow"/>
    <s v="No"/>
    <s v="2018 / 02"/>
  </r>
  <r>
    <n v="3457"/>
    <x v="1715"/>
    <x v="118"/>
    <d v="2019-09-18T00:00:00"/>
    <x v="2"/>
    <x v="548"/>
    <x v="548"/>
    <x v="0"/>
    <s v="United States"/>
    <x v="10"/>
    <s v="Pennsylvania"/>
    <n v="19143"/>
    <x v="3"/>
    <s v="TEC-AC-10001109"/>
    <x v="2"/>
    <x v="11"/>
    <s v="Logitech Trackman Marble Mouse"/>
    <n v="71.975999999999999"/>
    <n v="3"/>
    <n v="0.2"/>
    <n v="19.793400000000005"/>
    <s v="Chuck Magee"/>
    <s v="No"/>
    <s v="2019 / 09"/>
  </r>
  <r>
    <n v="3458"/>
    <x v="1715"/>
    <x v="118"/>
    <d v="2019-09-18T00:00:00"/>
    <x v="2"/>
    <x v="548"/>
    <x v="548"/>
    <x v="0"/>
    <s v="United States"/>
    <x v="10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s v="No"/>
    <s v="2019 / 09"/>
  </r>
  <r>
    <n v="3459"/>
    <x v="1715"/>
    <x v="118"/>
    <d v="2019-09-18T00:00:00"/>
    <x v="2"/>
    <x v="548"/>
    <x v="548"/>
    <x v="0"/>
    <s v="United States"/>
    <x v="10"/>
    <s v="Pennsylvania"/>
    <n v="19143"/>
    <x v="3"/>
    <s v="OFF-BI-10002393"/>
    <x v="1"/>
    <x v="8"/>
    <s v="Binder Posts"/>
    <n v="3.4440000000000008"/>
    <n v="2"/>
    <n v="0.7"/>
    <n v="-2.7551999999999994"/>
    <s v="Chuck Magee"/>
    <s v="No"/>
    <s v="2019 / 09"/>
  </r>
  <r>
    <n v="3460"/>
    <x v="1715"/>
    <x v="118"/>
    <d v="2019-09-18T00:00:00"/>
    <x v="2"/>
    <x v="548"/>
    <x v="548"/>
    <x v="0"/>
    <s v="United States"/>
    <x v="10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s v="Chuck Magee"/>
    <s v="No"/>
    <s v="2019 / 09"/>
  </r>
  <r>
    <n v="3461"/>
    <x v="1715"/>
    <x v="118"/>
    <d v="2019-09-18T00:00:00"/>
    <x v="2"/>
    <x v="548"/>
    <x v="548"/>
    <x v="0"/>
    <s v="United States"/>
    <x v="10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s v="Chuck Magee"/>
    <s v="No"/>
    <s v="2019 / 09"/>
  </r>
  <r>
    <n v="3462"/>
    <x v="1716"/>
    <x v="60"/>
    <d v="2019-11-10T00:00:00"/>
    <x v="0"/>
    <x v="605"/>
    <x v="605"/>
    <x v="1"/>
    <s v="United States"/>
    <x v="61"/>
    <s v="Texas"/>
    <n v="75081"/>
    <x v="2"/>
    <s v="TEC-PH-10003012"/>
    <x v="2"/>
    <x v="7"/>
    <s v="Nortel Meridian M3904 Professional Digital phone"/>
    <n v="492.76800000000003"/>
    <n v="4"/>
    <n v="0.2"/>
    <n v="55.436399999999935"/>
    <s v="Kelly Williams"/>
    <s v="No"/>
    <s v="2019 / 11"/>
  </r>
  <r>
    <n v="3463"/>
    <x v="1717"/>
    <x v="763"/>
    <d v="2017-02-23T00:00:00"/>
    <x v="0"/>
    <x v="567"/>
    <x v="567"/>
    <x v="0"/>
    <s v="United States"/>
    <x v="275"/>
    <s v="New Jersey"/>
    <n v="8861"/>
    <x v="3"/>
    <s v="OFF-AR-10003903"/>
    <x v="1"/>
    <x v="6"/>
    <s v="Sanford 52201 APSCO Electric Pencil Sharpener"/>
    <n v="286.78999999999996"/>
    <n v="7"/>
    <n v="0"/>
    <n v="74.565400000000011"/>
    <s v="Chuck Magee"/>
    <s v="No"/>
    <s v="2017 / 02"/>
  </r>
  <r>
    <n v="3464"/>
    <x v="1718"/>
    <x v="881"/>
    <d v="2018-11-30T00:00:00"/>
    <x v="1"/>
    <x v="707"/>
    <x v="707"/>
    <x v="2"/>
    <s v="United States"/>
    <x v="108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s v="Cassandra Brandow"/>
    <s v="No"/>
    <s v="2018 / 11"/>
  </r>
  <r>
    <n v="3465"/>
    <x v="1719"/>
    <x v="734"/>
    <d v="2019-12-05T00:00:00"/>
    <x v="0"/>
    <x v="444"/>
    <x v="444"/>
    <x v="0"/>
    <s v="United States"/>
    <x v="108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s v="Cassandra Brandow"/>
    <s v="No"/>
    <s v="2019 / 12"/>
  </r>
  <r>
    <n v="3466"/>
    <x v="1720"/>
    <x v="229"/>
    <d v="2017-09-14T00:00:00"/>
    <x v="1"/>
    <x v="553"/>
    <x v="553"/>
    <x v="1"/>
    <s v="United States"/>
    <x v="359"/>
    <s v="Massachusetts"/>
    <n v="2151"/>
    <x v="3"/>
    <s v="OFF-AP-10003842"/>
    <x v="1"/>
    <x v="9"/>
    <s v="Euro-Pro Shark Turbo Vacuum"/>
    <n v="61.96"/>
    <n v="2"/>
    <n v="0"/>
    <n v="16.1096"/>
    <s v="Chuck Magee"/>
    <s v="No"/>
    <s v="2017 / 09"/>
  </r>
  <r>
    <n v="3467"/>
    <x v="1720"/>
    <x v="229"/>
    <d v="2017-09-14T00:00:00"/>
    <x v="1"/>
    <x v="553"/>
    <x v="553"/>
    <x v="1"/>
    <s v="United States"/>
    <x v="359"/>
    <s v="Massachusetts"/>
    <n v="2151"/>
    <x v="3"/>
    <s v="FUR-BO-10004695"/>
    <x v="0"/>
    <x v="0"/>
    <s v="O'Sullivan 2-Door Barrister Bookcase in Odessa Pine"/>
    <n v="361.96"/>
    <n v="2"/>
    <n v="0"/>
    <n v="83.25079999999997"/>
    <s v="Chuck Magee"/>
    <s v="No"/>
    <s v="2017 / 09"/>
  </r>
  <r>
    <n v="3468"/>
    <x v="1720"/>
    <x v="229"/>
    <d v="2017-09-14T00:00:00"/>
    <x v="1"/>
    <x v="553"/>
    <x v="553"/>
    <x v="1"/>
    <s v="United States"/>
    <x v="359"/>
    <s v="Massachusetts"/>
    <n v="2151"/>
    <x v="3"/>
    <s v="OFF-PA-10003039"/>
    <x v="1"/>
    <x v="10"/>
    <s v="Xerox 1960"/>
    <n v="278.82"/>
    <n v="9"/>
    <n v="0"/>
    <n v="125.46899999999999"/>
    <s v="Chuck Magee"/>
    <s v="No"/>
    <s v="2017 / 09"/>
  </r>
  <r>
    <n v="3469"/>
    <x v="1721"/>
    <x v="882"/>
    <d v="2018-12-19T00:00:00"/>
    <x v="1"/>
    <x v="266"/>
    <x v="266"/>
    <x v="0"/>
    <s v="United States"/>
    <x v="25"/>
    <s v="Mississippi"/>
    <n v="39212"/>
    <x v="0"/>
    <s v="FUR-FU-10002045"/>
    <x v="0"/>
    <x v="5"/>
    <s v="Executive Impressions 14&quot;"/>
    <n v="133.38"/>
    <n v="6"/>
    <n v="0"/>
    <n v="58.687200000000011"/>
    <s v="Cassandra Brandow"/>
    <s v="No"/>
    <s v="2018 / 12"/>
  </r>
  <r>
    <n v="3470"/>
    <x v="1722"/>
    <x v="744"/>
    <d v="2017-04-10T00:00:00"/>
    <x v="1"/>
    <x v="708"/>
    <x v="708"/>
    <x v="0"/>
    <s v="United States"/>
    <x v="108"/>
    <s v="North Carolina"/>
    <n v="28540"/>
    <x v="0"/>
    <s v="OFF-PA-10001019"/>
    <x v="1"/>
    <x v="10"/>
    <s v="Xerox 1884"/>
    <n v="47.952000000000005"/>
    <n v="3"/>
    <n v="0.2"/>
    <n v="16.183799999999998"/>
    <s v="Cassandra Brandow"/>
    <s v="No"/>
    <s v="2017 / 04"/>
  </r>
  <r>
    <n v="3471"/>
    <x v="1723"/>
    <x v="49"/>
    <d v="2018-12-05T00:00:00"/>
    <x v="1"/>
    <x v="488"/>
    <x v="488"/>
    <x v="0"/>
    <s v="United States"/>
    <x v="8"/>
    <s v="California"/>
    <n v="94122"/>
    <x v="1"/>
    <s v="FUR-FU-10003724"/>
    <x v="0"/>
    <x v="5"/>
    <s v="Westinghouse Clip-On Gooseneck Lamps"/>
    <n v="16.739999999999998"/>
    <n v="2"/>
    <n v="0"/>
    <n v="4.3523999999999994"/>
    <s v="Anna Andreadi"/>
    <s v="No"/>
    <s v="2018 / 12"/>
  </r>
  <r>
    <n v="3472"/>
    <x v="1724"/>
    <x v="105"/>
    <d v="2019-11-17T00:00:00"/>
    <x v="1"/>
    <x v="245"/>
    <x v="245"/>
    <x v="1"/>
    <s v="United States"/>
    <x v="38"/>
    <s v="Ohio"/>
    <n v="43229"/>
    <x v="3"/>
    <s v="OFF-PA-10003673"/>
    <x v="1"/>
    <x v="10"/>
    <s v="Strathmore Photo Mount Cards"/>
    <n v="10.848000000000001"/>
    <n v="2"/>
    <n v="0.2"/>
    <n v="3.5255999999999994"/>
    <s v="Chuck Magee"/>
    <s v="No"/>
    <s v="2019 / 11"/>
  </r>
  <r>
    <n v="3473"/>
    <x v="1724"/>
    <x v="105"/>
    <d v="2019-11-17T00:00:00"/>
    <x v="1"/>
    <x v="245"/>
    <x v="245"/>
    <x v="1"/>
    <s v="United States"/>
    <x v="38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s v="Chuck Magee"/>
    <s v="No"/>
    <s v="2019 / 11"/>
  </r>
  <r>
    <n v="3474"/>
    <x v="1725"/>
    <x v="448"/>
    <d v="2019-03-10T00:00:00"/>
    <x v="1"/>
    <x v="212"/>
    <x v="212"/>
    <x v="0"/>
    <s v="United States"/>
    <x v="363"/>
    <s v="Michigan"/>
    <n v="48127"/>
    <x v="2"/>
    <s v="FUR-CH-10000785"/>
    <x v="0"/>
    <x v="1"/>
    <s v="Global Ergonomic Managers Chair"/>
    <n v="180.98"/>
    <n v="1"/>
    <n v="0"/>
    <n v="47.0548"/>
    <s v="Kelly Williams"/>
    <s v="No"/>
    <s v="2019 / 03"/>
  </r>
  <r>
    <n v="3475"/>
    <x v="1725"/>
    <x v="448"/>
    <d v="2019-03-10T00:00:00"/>
    <x v="1"/>
    <x v="212"/>
    <x v="212"/>
    <x v="0"/>
    <s v="United States"/>
    <x v="363"/>
    <s v="Michigan"/>
    <n v="48127"/>
    <x v="2"/>
    <s v="TEC-AC-10002926"/>
    <x v="2"/>
    <x v="11"/>
    <s v="Logitech Wireless Marathon Mouse M705"/>
    <n v="99.98"/>
    <n v="2"/>
    <n v="0"/>
    <n v="42.991400000000006"/>
    <s v="Kelly Williams"/>
    <s v="No"/>
    <s v="2019 / 03"/>
  </r>
  <r>
    <n v="3476"/>
    <x v="1726"/>
    <x v="581"/>
    <d v="2018-11-30T00:00:00"/>
    <x v="2"/>
    <x v="338"/>
    <x v="338"/>
    <x v="1"/>
    <s v="United States"/>
    <x v="356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s v="Kelly Williams"/>
    <s v="No"/>
    <s v="2018 / 11"/>
  </r>
  <r>
    <n v="3477"/>
    <x v="1726"/>
    <x v="581"/>
    <d v="2018-11-30T00:00:00"/>
    <x v="2"/>
    <x v="338"/>
    <x v="338"/>
    <x v="1"/>
    <s v="United States"/>
    <x v="356"/>
    <s v="Kansas"/>
    <n v="66212"/>
    <x v="2"/>
    <s v="OFF-BI-10000977"/>
    <x v="1"/>
    <x v="8"/>
    <s v="Ibico Plastic Spiral Binding Combs"/>
    <n v="152"/>
    <n v="5"/>
    <n v="0"/>
    <n v="69.919999999999987"/>
    <s v="Kelly Williams"/>
    <s v="No"/>
    <s v="2018 / 11"/>
  </r>
  <r>
    <n v="3478"/>
    <x v="1727"/>
    <x v="883"/>
    <d v="2016-09-05T00:00:00"/>
    <x v="1"/>
    <x v="81"/>
    <x v="81"/>
    <x v="0"/>
    <s v="United States"/>
    <x v="364"/>
    <s v="New Mexico"/>
    <n v="87505"/>
    <x v="1"/>
    <s v="TEC-AC-10001635"/>
    <x v="2"/>
    <x v="11"/>
    <s v="KeyTronic KT400U2 - Keyboard - Black"/>
    <n v="92.52"/>
    <n v="9"/>
    <n v="0"/>
    <n v="18.503999999999991"/>
    <s v="Anna Andreadi"/>
    <s v="No"/>
    <s v="2016 / 08"/>
  </r>
  <r>
    <n v="3479"/>
    <x v="1728"/>
    <x v="16"/>
    <d v="2018-12-14T00:00:00"/>
    <x v="1"/>
    <x v="407"/>
    <x v="407"/>
    <x v="1"/>
    <s v="United States"/>
    <x v="8"/>
    <s v="California"/>
    <n v="94110"/>
    <x v="1"/>
    <s v="OFF-AR-10003056"/>
    <x v="1"/>
    <x v="6"/>
    <s v="Newell 341"/>
    <n v="8.56"/>
    <n v="2"/>
    <n v="0"/>
    <n v="2.4823999999999993"/>
    <s v="Anna Andreadi"/>
    <s v="No"/>
    <s v="2018 / 12"/>
  </r>
  <r>
    <n v="3480"/>
    <x v="1728"/>
    <x v="16"/>
    <d v="2018-12-14T00:00:00"/>
    <x v="1"/>
    <x v="407"/>
    <x v="407"/>
    <x v="1"/>
    <s v="United States"/>
    <x v="8"/>
    <s v="California"/>
    <n v="94110"/>
    <x v="1"/>
    <s v="OFF-PA-10003363"/>
    <x v="1"/>
    <x v="10"/>
    <s v="Xerox 204"/>
    <n v="45.36"/>
    <n v="7"/>
    <n v="0"/>
    <n v="21.772800000000004"/>
    <s v="Anna Andreadi"/>
    <s v="No"/>
    <s v="2018 / 12"/>
  </r>
  <r>
    <n v="3481"/>
    <x v="1728"/>
    <x v="16"/>
    <d v="2018-12-14T00:00:00"/>
    <x v="1"/>
    <x v="407"/>
    <x v="407"/>
    <x v="1"/>
    <s v="United States"/>
    <x v="8"/>
    <s v="California"/>
    <n v="94110"/>
    <x v="1"/>
    <s v="FUR-TA-10003954"/>
    <x v="0"/>
    <x v="3"/>
    <s v="Hon 94000 Series Round Tables"/>
    <n v="1421.6640000000002"/>
    <n v="6"/>
    <n v="0.2"/>
    <n v="-195.47879999999998"/>
    <s v="Anna Andreadi"/>
    <s v="No"/>
    <s v="2018 / 12"/>
  </r>
  <r>
    <n v="3482"/>
    <x v="1729"/>
    <x v="884"/>
    <d v="2016-04-10T00:00:00"/>
    <x v="2"/>
    <x v="307"/>
    <x v="307"/>
    <x v="0"/>
    <s v="United States"/>
    <x v="216"/>
    <s v="Alabama"/>
    <n v="36608"/>
    <x v="0"/>
    <s v="FUR-FU-10004415"/>
    <x v="0"/>
    <x v="5"/>
    <s v="Stacking Tray, Side-Loading, Legal, Smoke"/>
    <n v="8.9600000000000009"/>
    <n v="2"/>
    <n v="0"/>
    <n v="2.7775999999999996"/>
    <s v="Cassandra Brandow"/>
    <s v="No"/>
    <s v="2016 / 04"/>
  </r>
  <r>
    <n v="3483"/>
    <x v="1730"/>
    <x v="9"/>
    <d v="2016-08-29T00:00:00"/>
    <x v="2"/>
    <x v="566"/>
    <x v="566"/>
    <x v="1"/>
    <s v="United States"/>
    <x v="24"/>
    <s v="Virginia"/>
    <n v="22153"/>
    <x v="0"/>
    <s v="TEC-PH-10000455"/>
    <x v="2"/>
    <x v="7"/>
    <s v="GE 30522EE2"/>
    <n v="579.94999999999993"/>
    <n v="5"/>
    <n v="0"/>
    <n v="168.18549999999993"/>
    <s v="Cassandra Brandow"/>
    <s v="Yes"/>
    <s v="2016 / 08"/>
  </r>
  <r>
    <n v="3484"/>
    <x v="1730"/>
    <x v="9"/>
    <d v="2016-08-29T00:00:00"/>
    <x v="2"/>
    <x v="566"/>
    <x v="566"/>
    <x v="1"/>
    <s v="United States"/>
    <x v="24"/>
    <s v="Virginia"/>
    <n v="22153"/>
    <x v="0"/>
    <s v="FUR-FU-10002456"/>
    <x v="0"/>
    <x v="5"/>
    <s v="Master Caster Door Stop, Large Neon Orange"/>
    <n v="29.12"/>
    <n v="4"/>
    <n v="0"/>
    <n v="12.521600000000003"/>
    <s v="Cassandra Brandow"/>
    <s v="Yes"/>
    <s v="2016 / 08"/>
  </r>
  <r>
    <n v="3485"/>
    <x v="1730"/>
    <x v="9"/>
    <d v="2016-08-29T00:00:00"/>
    <x v="2"/>
    <x v="566"/>
    <x v="566"/>
    <x v="1"/>
    <s v="United States"/>
    <x v="24"/>
    <s v="Virginia"/>
    <n v="22153"/>
    <x v="0"/>
    <s v="FUR-TA-10003569"/>
    <x v="0"/>
    <x v="3"/>
    <s v="Bretford CR8500 Series Meeting Room Furniture"/>
    <n v="1202.94"/>
    <n v="3"/>
    <n v="0"/>
    <n v="300.73500000000001"/>
    <s v="Cassandra Brandow"/>
    <s v="Yes"/>
    <s v="2016 / 08"/>
  </r>
  <r>
    <n v="3486"/>
    <x v="1731"/>
    <x v="147"/>
    <d v="2018-10-26T00:00:00"/>
    <x v="1"/>
    <x v="501"/>
    <x v="501"/>
    <x v="1"/>
    <s v="United States"/>
    <x v="46"/>
    <s v="Delaware"/>
    <n v="19711"/>
    <x v="3"/>
    <s v="OFF-BI-10002813"/>
    <x v="1"/>
    <x v="8"/>
    <s v="Avery Reinforcements for Hole-Punch Pages"/>
    <n v="7.92"/>
    <n v="4"/>
    <n v="0"/>
    <n v="3.5640000000000001"/>
    <s v="Chuck Magee"/>
    <s v="No"/>
    <s v="2018 / 10"/>
  </r>
  <r>
    <n v="3487"/>
    <x v="1732"/>
    <x v="885"/>
    <d v="2018-11-30T00:00:00"/>
    <x v="3"/>
    <x v="203"/>
    <x v="203"/>
    <x v="0"/>
    <s v="United States"/>
    <x v="365"/>
    <s v="North Carolina"/>
    <n v="28601"/>
    <x v="0"/>
    <s v="TEC-PH-10002890"/>
    <x v="2"/>
    <x v="7"/>
    <s v="AT&amp;T 17929 Lendline Telephone"/>
    <n v="36.192"/>
    <n v="1"/>
    <n v="0.2"/>
    <n v="2.7143999999999995"/>
    <s v="Cassandra Brandow"/>
    <s v="No"/>
    <s v="2018 / 11"/>
  </r>
  <r>
    <n v="3488"/>
    <x v="1733"/>
    <x v="528"/>
    <d v="2019-09-11T00:00:00"/>
    <x v="1"/>
    <x v="675"/>
    <x v="675"/>
    <x v="2"/>
    <s v="United States"/>
    <x v="2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s v="Cassandra Brandow"/>
    <s v="No"/>
    <s v="2019 / 09"/>
  </r>
  <r>
    <n v="3489"/>
    <x v="1734"/>
    <x v="740"/>
    <d v="2017-07-06T00:00:00"/>
    <x v="1"/>
    <x v="584"/>
    <x v="584"/>
    <x v="0"/>
    <s v="United States"/>
    <x v="366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s v="No"/>
    <s v="2017 / 07"/>
  </r>
  <r>
    <n v="3490"/>
    <x v="1734"/>
    <x v="740"/>
    <d v="2017-07-06T00:00:00"/>
    <x v="1"/>
    <x v="584"/>
    <x v="584"/>
    <x v="0"/>
    <s v="United States"/>
    <x v="366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s v="Kelly Williams"/>
    <s v="No"/>
    <s v="2017 / 07"/>
  </r>
  <r>
    <n v="3491"/>
    <x v="1734"/>
    <x v="740"/>
    <d v="2017-07-06T00:00:00"/>
    <x v="1"/>
    <x v="584"/>
    <x v="584"/>
    <x v="0"/>
    <s v="United States"/>
    <x v="366"/>
    <s v="Illinois"/>
    <n v="60188"/>
    <x v="2"/>
    <s v="OFF-ST-10004507"/>
    <x v="1"/>
    <x v="4"/>
    <s v="Advantus Rolling Storage Box"/>
    <n v="68.599999999999994"/>
    <n v="5"/>
    <n v="0.2"/>
    <n v="6.0024999999999977"/>
    <s v="Kelly Williams"/>
    <s v="No"/>
    <s v="2017 / 07"/>
  </r>
  <r>
    <n v="3492"/>
    <x v="1734"/>
    <x v="740"/>
    <d v="2017-07-06T00:00:00"/>
    <x v="1"/>
    <x v="584"/>
    <x v="584"/>
    <x v="0"/>
    <s v="United States"/>
    <x v="366"/>
    <s v="Illinois"/>
    <n v="60188"/>
    <x v="2"/>
    <s v="OFF-ST-10003208"/>
    <x v="1"/>
    <x v="4"/>
    <s v="Adjustable Depth Letter/Legal Cart"/>
    <n v="435.50400000000002"/>
    <n v="3"/>
    <n v="0.2"/>
    <n v="48.994199999999921"/>
    <s v="Kelly Williams"/>
    <s v="No"/>
    <s v="2017 / 07"/>
  </r>
  <r>
    <n v="3493"/>
    <x v="1734"/>
    <x v="740"/>
    <d v="2017-07-06T00:00:00"/>
    <x v="1"/>
    <x v="584"/>
    <x v="584"/>
    <x v="0"/>
    <s v="United States"/>
    <x v="366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s v="No"/>
    <s v="2017 / 07"/>
  </r>
  <r>
    <n v="3494"/>
    <x v="1735"/>
    <x v="241"/>
    <d v="2019-09-28T00:00:00"/>
    <x v="1"/>
    <x v="208"/>
    <x v="208"/>
    <x v="1"/>
    <s v="United States"/>
    <x v="367"/>
    <s v="Minnesota"/>
    <n v="56301"/>
    <x v="2"/>
    <s v="TEC-AC-10002305"/>
    <x v="2"/>
    <x v="11"/>
    <s v="KeyTronic E03601U1 - Keyboard - Beige"/>
    <n v="72"/>
    <n v="4"/>
    <n v="0"/>
    <n v="12.959999999999994"/>
    <s v="Kelly Williams"/>
    <s v="No"/>
    <s v="2019 / 09"/>
  </r>
  <r>
    <n v="3495"/>
    <x v="1735"/>
    <x v="241"/>
    <d v="2019-09-28T00:00:00"/>
    <x v="1"/>
    <x v="208"/>
    <x v="208"/>
    <x v="1"/>
    <s v="United States"/>
    <x v="367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s v="Kelly Williams"/>
    <s v="No"/>
    <s v="2019 / 09"/>
  </r>
  <r>
    <n v="3496"/>
    <x v="1735"/>
    <x v="241"/>
    <d v="2019-09-28T00:00:00"/>
    <x v="1"/>
    <x v="208"/>
    <x v="208"/>
    <x v="1"/>
    <s v="United States"/>
    <x v="367"/>
    <s v="Minnesota"/>
    <n v="56301"/>
    <x v="2"/>
    <s v="FUR-CH-10000665"/>
    <x v="0"/>
    <x v="1"/>
    <s v="Global Airflow Leather Mesh Back Chair, Black"/>
    <n v="603.91999999999996"/>
    <n v="4"/>
    <n v="0"/>
    <n v="181.17599999999993"/>
    <s v="Kelly Williams"/>
    <s v="No"/>
    <s v="2019 / 09"/>
  </r>
  <r>
    <n v="3497"/>
    <x v="1736"/>
    <x v="590"/>
    <d v="2018-08-15T00:00:00"/>
    <x v="1"/>
    <x v="402"/>
    <x v="402"/>
    <x v="2"/>
    <s v="United States"/>
    <x v="1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s v="Anna Andreadi"/>
    <s v="No"/>
    <s v="2018 / 08"/>
  </r>
  <r>
    <n v="3498"/>
    <x v="1736"/>
    <x v="590"/>
    <d v="2018-08-15T00:00:00"/>
    <x v="1"/>
    <x v="402"/>
    <x v="402"/>
    <x v="2"/>
    <s v="United States"/>
    <x v="1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s v="Anna Andreadi"/>
    <s v="No"/>
    <s v="2018 / 08"/>
  </r>
  <r>
    <n v="3499"/>
    <x v="1736"/>
    <x v="590"/>
    <d v="2018-08-15T00:00:00"/>
    <x v="1"/>
    <x v="402"/>
    <x v="402"/>
    <x v="2"/>
    <s v="United States"/>
    <x v="1"/>
    <s v="California"/>
    <n v="90036"/>
    <x v="1"/>
    <s v="OFF-BI-10002160"/>
    <x v="1"/>
    <x v="8"/>
    <s v="Acco Hanging Data Binders"/>
    <n v="15.24"/>
    <n v="5"/>
    <n v="0.2"/>
    <n v="5.3339999999999996"/>
    <s v="Anna Andreadi"/>
    <s v="No"/>
    <s v="2018 / 08"/>
  </r>
  <r>
    <n v="3500"/>
    <x v="1737"/>
    <x v="321"/>
    <d v="2018-10-03T00:00:00"/>
    <x v="1"/>
    <x v="300"/>
    <x v="300"/>
    <x v="0"/>
    <s v="United States"/>
    <x v="216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s v="Cassandra Brandow"/>
    <s v="No"/>
    <s v="2018 / 09"/>
  </r>
  <r>
    <n v="3501"/>
    <x v="1737"/>
    <x v="321"/>
    <d v="2018-10-03T00:00:00"/>
    <x v="1"/>
    <x v="300"/>
    <x v="300"/>
    <x v="0"/>
    <s v="United States"/>
    <x v="216"/>
    <s v="Alabama"/>
    <n v="36608"/>
    <x v="0"/>
    <s v="OFF-BI-10001989"/>
    <x v="1"/>
    <x v="8"/>
    <s v="Premium Transparent Presentation Covers by GBC"/>
    <n v="62.94"/>
    <n v="3"/>
    <n v="0"/>
    <n v="30.211199999999998"/>
    <s v="Cassandra Brandow"/>
    <s v="No"/>
    <s v="2018 / 09"/>
  </r>
  <r>
    <n v="3502"/>
    <x v="1737"/>
    <x v="321"/>
    <d v="2018-10-03T00:00:00"/>
    <x v="1"/>
    <x v="300"/>
    <x v="300"/>
    <x v="0"/>
    <s v="United States"/>
    <x v="216"/>
    <s v="Alabama"/>
    <n v="36608"/>
    <x v="0"/>
    <s v="OFF-AR-10001149"/>
    <x v="1"/>
    <x v="6"/>
    <s v="Sanford Colorific Colored Pencils, 12/Box"/>
    <n v="25.919999999999998"/>
    <n v="9"/>
    <n v="0"/>
    <n v="7.7759999999999989"/>
    <s v="Cassandra Brandow"/>
    <s v="No"/>
    <s v="2018 / 09"/>
  </r>
  <r>
    <n v="3503"/>
    <x v="1738"/>
    <x v="318"/>
    <d v="2019-04-10T00:00:00"/>
    <x v="3"/>
    <x v="709"/>
    <x v="709"/>
    <x v="0"/>
    <s v="United States"/>
    <x v="89"/>
    <s v="Texas"/>
    <n v="78745"/>
    <x v="2"/>
    <s v="OFF-PA-10004101"/>
    <x v="1"/>
    <x v="10"/>
    <s v="Xerox 1894"/>
    <n v="10.368000000000002"/>
    <n v="2"/>
    <n v="0.2"/>
    <n v="3.6288"/>
    <s v="Kelly Williams"/>
    <s v="No"/>
    <s v="2019 / 04"/>
  </r>
  <r>
    <n v="3504"/>
    <x v="1738"/>
    <x v="318"/>
    <d v="2019-04-10T00:00:00"/>
    <x v="3"/>
    <x v="709"/>
    <x v="709"/>
    <x v="0"/>
    <s v="United States"/>
    <x v="89"/>
    <s v="Texas"/>
    <n v="78745"/>
    <x v="2"/>
    <s v="TEC-AC-10001714"/>
    <x v="2"/>
    <x v="11"/>
    <s v="Logitech MX Performance Wireless Mouse"/>
    <n v="95.736000000000004"/>
    <n v="3"/>
    <n v="0.2"/>
    <n v="20.343900000000001"/>
    <s v="Kelly Williams"/>
    <s v="No"/>
    <s v="2019 / 04"/>
  </r>
  <r>
    <n v="3505"/>
    <x v="1739"/>
    <x v="122"/>
    <d v="2018-12-20T00:00:00"/>
    <x v="0"/>
    <x v="451"/>
    <x v="451"/>
    <x v="2"/>
    <s v="United States"/>
    <x v="20"/>
    <s v="New York"/>
    <n v="10009"/>
    <x v="3"/>
    <s v="OFF-ST-10003716"/>
    <x v="1"/>
    <x v="4"/>
    <s v="Tennsco Double-Tier Lockers"/>
    <n v="900.08"/>
    <n v="4"/>
    <n v="0"/>
    <n v="117.0104"/>
    <s v="Chuck Magee"/>
    <s v="No"/>
    <s v="2018 / 12"/>
  </r>
  <r>
    <n v="3506"/>
    <x v="1740"/>
    <x v="886"/>
    <d v="2016-06-24T00:00:00"/>
    <x v="1"/>
    <x v="710"/>
    <x v="710"/>
    <x v="0"/>
    <s v="United States"/>
    <x v="243"/>
    <s v="Texas"/>
    <n v="75023"/>
    <x v="2"/>
    <s v="TEC-PH-10000369"/>
    <x v="2"/>
    <x v="7"/>
    <s v="HTC One Mini"/>
    <n v="201.584"/>
    <n v="2"/>
    <n v="0.2"/>
    <n v="20.158400000000015"/>
    <s v="Kelly Williams"/>
    <s v="No"/>
    <s v="2016 / 06"/>
  </r>
  <r>
    <n v="3507"/>
    <x v="1740"/>
    <x v="886"/>
    <d v="2016-06-24T00:00:00"/>
    <x v="1"/>
    <x v="710"/>
    <x v="710"/>
    <x v="0"/>
    <s v="United States"/>
    <x v="243"/>
    <s v="Texas"/>
    <n v="75023"/>
    <x v="2"/>
    <s v="OFF-BI-10000756"/>
    <x v="1"/>
    <x v="8"/>
    <s v="Storex DuraTech Recycled Plastic Frosted Binders"/>
    <n v="3.3919999999999995"/>
    <n v="4"/>
    <n v="0.8"/>
    <n v="-5.088000000000001"/>
    <s v="Kelly Williams"/>
    <s v="No"/>
    <s v="2016 / 06"/>
  </r>
  <r>
    <n v="3508"/>
    <x v="1740"/>
    <x v="886"/>
    <d v="2016-06-24T00:00:00"/>
    <x v="1"/>
    <x v="710"/>
    <x v="710"/>
    <x v="0"/>
    <s v="United States"/>
    <x v="243"/>
    <s v="Texas"/>
    <n v="75023"/>
    <x v="2"/>
    <s v="FUR-BO-10001608"/>
    <x v="0"/>
    <x v="0"/>
    <s v="Hon Metal Bookcases, Black"/>
    <n v="193.06559999999999"/>
    <n v="4"/>
    <n v="0.32"/>
    <n v="-19.874399999999994"/>
    <s v="Kelly Williams"/>
    <s v="No"/>
    <s v="2016 / 06"/>
  </r>
  <r>
    <n v="3509"/>
    <x v="1740"/>
    <x v="886"/>
    <d v="2016-06-24T00:00:00"/>
    <x v="1"/>
    <x v="710"/>
    <x v="710"/>
    <x v="0"/>
    <s v="United States"/>
    <x v="243"/>
    <s v="Texas"/>
    <n v="75023"/>
    <x v="2"/>
    <s v="OFF-PA-10001166"/>
    <x v="1"/>
    <x v="10"/>
    <s v="Xerox 2"/>
    <n v="15.552000000000003"/>
    <n v="3"/>
    <n v="0.2"/>
    <n v="5.4432"/>
    <s v="Kelly Williams"/>
    <s v="No"/>
    <s v="2016 / 06"/>
  </r>
  <r>
    <n v="3510"/>
    <x v="1740"/>
    <x v="886"/>
    <d v="2016-06-24T00:00:00"/>
    <x v="1"/>
    <x v="710"/>
    <x v="710"/>
    <x v="0"/>
    <s v="United States"/>
    <x v="243"/>
    <s v="Texas"/>
    <n v="75023"/>
    <x v="2"/>
    <s v="OFF-PA-10000587"/>
    <x v="1"/>
    <x v="10"/>
    <s v="Array Parchment Paper, Assorted Colors"/>
    <n v="11.648000000000001"/>
    <n v="2"/>
    <n v="0.2"/>
    <n v="4.0768000000000004"/>
    <s v="Kelly Williams"/>
    <s v="No"/>
    <s v="2016 / 06"/>
  </r>
  <r>
    <n v="3511"/>
    <x v="1740"/>
    <x v="886"/>
    <d v="2016-06-24T00:00:00"/>
    <x v="1"/>
    <x v="710"/>
    <x v="710"/>
    <x v="0"/>
    <s v="United States"/>
    <x v="243"/>
    <s v="Texas"/>
    <n v="75023"/>
    <x v="2"/>
    <s v="TEC-MA-10001972"/>
    <x v="2"/>
    <x v="15"/>
    <s v="Okidata C331dn Printer"/>
    <n v="418.8"/>
    <n v="2"/>
    <n v="0.4"/>
    <n v="-97.71999999999997"/>
    <s v="Kelly Williams"/>
    <s v="No"/>
    <s v="2016 / 06"/>
  </r>
  <r>
    <n v="3512"/>
    <x v="1740"/>
    <x v="886"/>
    <d v="2016-06-24T00:00:00"/>
    <x v="1"/>
    <x v="710"/>
    <x v="710"/>
    <x v="0"/>
    <s v="United States"/>
    <x v="243"/>
    <s v="Texas"/>
    <n v="75023"/>
    <x v="2"/>
    <s v="OFF-ST-10004123"/>
    <x v="1"/>
    <x v="4"/>
    <s v="Safco Industrial Wire Shelving System"/>
    <n v="509.48800000000006"/>
    <n v="7"/>
    <n v="0.2"/>
    <n v="-127.37200000000001"/>
    <s v="Kelly Williams"/>
    <s v="No"/>
    <s v="2016 / 06"/>
  </r>
  <r>
    <n v="3513"/>
    <x v="1741"/>
    <x v="507"/>
    <d v="2019-09-06T00:00:00"/>
    <x v="2"/>
    <x v="304"/>
    <x v="304"/>
    <x v="1"/>
    <s v="United States"/>
    <x v="22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s v="Kelly Williams"/>
    <s v="No"/>
    <s v="2019 / 09"/>
  </r>
  <r>
    <n v="3514"/>
    <x v="1741"/>
    <x v="507"/>
    <d v="2019-09-06T00:00:00"/>
    <x v="2"/>
    <x v="304"/>
    <x v="304"/>
    <x v="1"/>
    <s v="United States"/>
    <x v="22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s v="Kelly Williams"/>
    <s v="No"/>
    <s v="2019 / 09"/>
  </r>
  <r>
    <n v="3515"/>
    <x v="1741"/>
    <x v="507"/>
    <d v="2019-09-06T00:00:00"/>
    <x v="2"/>
    <x v="304"/>
    <x v="304"/>
    <x v="1"/>
    <s v="United States"/>
    <x v="22"/>
    <s v="Illinois"/>
    <n v="60653"/>
    <x v="2"/>
    <s v="OFF-AR-10001149"/>
    <x v="1"/>
    <x v="6"/>
    <s v="Sanford Colorific Colored Pencils, 12/Box"/>
    <n v="6.911999999999999"/>
    <n v="3"/>
    <n v="0.2"/>
    <n v="0.86399999999999988"/>
    <s v="Kelly Williams"/>
    <s v="No"/>
    <s v="2019 / 09"/>
  </r>
  <r>
    <n v="3516"/>
    <x v="1742"/>
    <x v="887"/>
    <d v="2018-12-24T00:00:00"/>
    <x v="1"/>
    <x v="561"/>
    <x v="561"/>
    <x v="0"/>
    <s v="United States"/>
    <x v="25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s v="Cassandra Brandow"/>
    <s v="No"/>
    <s v="2018 / 12"/>
  </r>
  <r>
    <n v="3517"/>
    <x v="1743"/>
    <x v="888"/>
    <d v="2018-08-12T00:00:00"/>
    <x v="2"/>
    <x v="66"/>
    <x v="66"/>
    <x v="0"/>
    <s v="United States"/>
    <x v="115"/>
    <s v="North Carolina"/>
    <n v="28314"/>
    <x v="0"/>
    <s v="OFF-PA-10000130"/>
    <x v="1"/>
    <x v="10"/>
    <s v="Xerox 199"/>
    <n v="30.816000000000003"/>
    <n v="9"/>
    <n v="0.2"/>
    <n v="9.6299999999999955"/>
    <s v="Cassandra Brandow"/>
    <s v="No"/>
    <s v="2018 / 08"/>
  </r>
  <r>
    <n v="3518"/>
    <x v="1743"/>
    <x v="888"/>
    <d v="2018-08-12T00:00:00"/>
    <x v="2"/>
    <x v="66"/>
    <x v="66"/>
    <x v="0"/>
    <s v="United States"/>
    <x v="115"/>
    <s v="North Carolina"/>
    <n v="28314"/>
    <x v="0"/>
    <s v="TEC-PH-10002350"/>
    <x v="2"/>
    <x v="7"/>
    <s v="Apple EarPods with Remote and Mic"/>
    <n v="44.783999999999999"/>
    <n v="2"/>
    <n v="0.2"/>
    <n v="4.4783999999999988"/>
    <s v="Cassandra Brandow"/>
    <s v="No"/>
    <s v="2018 / 08"/>
  </r>
  <r>
    <n v="3519"/>
    <x v="1743"/>
    <x v="888"/>
    <d v="2018-08-12T00:00:00"/>
    <x v="2"/>
    <x v="66"/>
    <x v="66"/>
    <x v="0"/>
    <s v="United States"/>
    <x v="115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s v="Cassandra Brandow"/>
    <s v="No"/>
    <s v="2018 / 08"/>
  </r>
  <r>
    <n v="3520"/>
    <x v="1744"/>
    <x v="137"/>
    <d v="2017-06-25T00:00:00"/>
    <x v="2"/>
    <x v="675"/>
    <x v="675"/>
    <x v="2"/>
    <s v="United States"/>
    <x v="34"/>
    <s v="Illinois"/>
    <n v="60505"/>
    <x v="2"/>
    <s v="FUR-TA-10002645"/>
    <x v="0"/>
    <x v="3"/>
    <s v="Hon Rectangular Conference Tables"/>
    <n v="796.42500000000007"/>
    <n v="7"/>
    <n v="0.5"/>
    <n v="-525.6405000000002"/>
    <s v="Kelly Williams"/>
    <s v="No"/>
    <s v="2017 / 06"/>
  </r>
  <r>
    <n v="3521"/>
    <x v="1745"/>
    <x v="889"/>
    <d v="2017-04-15T00:00:00"/>
    <x v="1"/>
    <x v="678"/>
    <x v="678"/>
    <x v="1"/>
    <s v="United States"/>
    <x v="301"/>
    <s v="California"/>
    <n v="95823"/>
    <x v="1"/>
    <s v="OFF-BI-10000773"/>
    <x v="1"/>
    <x v="8"/>
    <s v="Insertable Tab Post Binder Dividers"/>
    <n v="12.832000000000001"/>
    <n v="2"/>
    <n v="0.2"/>
    <n v="4.3307999999999982"/>
    <s v="Anna Andreadi"/>
    <s v="No"/>
    <s v="2017 / 04"/>
  </r>
  <r>
    <n v="3522"/>
    <x v="1746"/>
    <x v="831"/>
    <d v="2018-11-25T00:00:00"/>
    <x v="0"/>
    <x v="664"/>
    <x v="664"/>
    <x v="1"/>
    <s v="United States"/>
    <x v="96"/>
    <s v="Iowa"/>
    <n v="50315"/>
    <x v="2"/>
    <s v="OFF-PA-10003845"/>
    <x v="1"/>
    <x v="10"/>
    <s v="Xerox 1987"/>
    <n v="40.46"/>
    <n v="7"/>
    <n v="0"/>
    <n v="19.825400000000002"/>
    <s v="Kelly Williams"/>
    <s v="No"/>
    <s v="2018 / 11"/>
  </r>
  <r>
    <n v="3523"/>
    <x v="1746"/>
    <x v="831"/>
    <d v="2018-11-25T00:00:00"/>
    <x v="0"/>
    <x v="664"/>
    <x v="664"/>
    <x v="1"/>
    <s v="United States"/>
    <x v="96"/>
    <s v="Iowa"/>
    <n v="50315"/>
    <x v="2"/>
    <s v="TEC-PH-10001580"/>
    <x v="2"/>
    <x v="7"/>
    <s v="Logitech Mobile Speakerphone P710e - speaker phone"/>
    <n v="404.93999999999994"/>
    <n v="3"/>
    <n v="0"/>
    <n v="109.33379999999998"/>
    <s v="Kelly Williams"/>
    <s v="No"/>
    <s v="2018 / 11"/>
  </r>
  <r>
    <n v="3524"/>
    <x v="1747"/>
    <x v="64"/>
    <d v="2018-09-10T00:00:00"/>
    <x v="1"/>
    <x v="504"/>
    <x v="504"/>
    <x v="1"/>
    <s v="United States"/>
    <x v="70"/>
    <s v="California"/>
    <n v="92105"/>
    <x v="1"/>
    <s v="TEC-AC-10002345"/>
    <x v="2"/>
    <x v="11"/>
    <s v="HP Standard 104 key PS/2 Keyboard"/>
    <n v="116"/>
    <n v="8"/>
    <n v="0"/>
    <n v="29"/>
    <s v="Anna Andreadi"/>
    <s v="No"/>
    <s v="2018 / 09"/>
  </r>
  <r>
    <n v="3525"/>
    <x v="1748"/>
    <x v="390"/>
    <d v="2018-11-28T00:00:00"/>
    <x v="1"/>
    <x v="654"/>
    <x v="654"/>
    <x v="0"/>
    <s v="United States"/>
    <x v="61"/>
    <s v="Texas"/>
    <n v="75081"/>
    <x v="2"/>
    <s v="TEC-PH-10004120"/>
    <x v="2"/>
    <x v="7"/>
    <s v="AT&amp;T 1080 Phone"/>
    <n v="657.55200000000013"/>
    <n v="6"/>
    <n v="0.2"/>
    <n v="49.316399999999987"/>
    <s v="Kelly Williams"/>
    <s v="No"/>
    <s v="2018 / 11"/>
  </r>
  <r>
    <n v="3526"/>
    <x v="1749"/>
    <x v="389"/>
    <d v="2019-12-15T00:00:00"/>
    <x v="0"/>
    <x v="711"/>
    <x v="711"/>
    <x v="2"/>
    <s v="United States"/>
    <x v="25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s v="Cassandra Brandow"/>
    <s v="No"/>
    <s v="2019 / 12"/>
  </r>
  <r>
    <n v="3527"/>
    <x v="1749"/>
    <x v="389"/>
    <d v="2019-12-15T00:00:00"/>
    <x v="0"/>
    <x v="711"/>
    <x v="711"/>
    <x v="2"/>
    <s v="United States"/>
    <x v="25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s v="Cassandra Brandow"/>
    <s v="No"/>
    <s v="2019 / 12"/>
  </r>
  <r>
    <n v="3528"/>
    <x v="1749"/>
    <x v="389"/>
    <d v="2019-12-15T00:00:00"/>
    <x v="0"/>
    <x v="711"/>
    <x v="711"/>
    <x v="2"/>
    <s v="United States"/>
    <x v="25"/>
    <s v="Mississippi"/>
    <n v="39212"/>
    <x v="0"/>
    <s v="OFF-BI-10003476"/>
    <x v="1"/>
    <x v="8"/>
    <s v="Avery Metallic Poly Binders"/>
    <n v="45.84"/>
    <n v="8"/>
    <n v="0"/>
    <n v="22.0032"/>
    <s v="Cassandra Brandow"/>
    <s v="No"/>
    <s v="2019 / 12"/>
  </r>
  <r>
    <n v="3529"/>
    <x v="1750"/>
    <x v="890"/>
    <d v="2018-06-29T00:00:00"/>
    <x v="1"/>
    <x v="217"/>
    <x v="217"/>
    <x v="0"/>
    <s v="United States"/>
    <x v="70"/>
    <s v="California"/>
    <n v="92024"/>
    <x v="1"/>
    <s v="TEC-PH-10004833"/>
    <x v="2"/>
    <x v="7"/>
    <s v="Macally Suction Cup Mount"/>
    <n v="38.24"/>
    <n v="4"/>
    <n v="0.2"/>
    <n v="-9.56"/>
    <s v="Anna Andreadi"/>
    <s v="Yes"/>
    <s v="2018 / 06"/>
  </r>
  <r>
    <n v="3530"/>
    <x v="1751"/>
    <x v="14"/>
    <d v="2017-09-23T00:00:00"/>
    <x v="1"/>
    <x v="591"/>
    <x v="591"/>
    <x v="0"/>
    <s v="United States"/>
    <x v="333"/>
    <s v="Florida"/>
    <n v="32839"/>
    <x v="0"/>
    <s v="TEC-AC-10001465"/>
    <x v="2"/>
    <x v="11"/>
    <s v="SanDisk Cruzer 64 GB USB Flash Drive"/>
    <n v="87.168000000000006"/>
    <n v="3"/>
    <n v="0.2"/>
    <n v="10.895999999999987"/>
    <s v="Cassandra Brandow"/>
    <s v="No"/>
    <s v="2017 / 09"/>
  </r>
  <r>
    <n v="3531"/>
    <x v="1752"/>
    <x v="288"/>
    <d v="2018-05-23T00:00:00"/>
    <x v="1"/>
    <x v="532"/>
    <x v="532"/>
    <x v="1"/>
    <s v="United States"/>
    <x v="240"/>
    <s v="Indiana"/>
    <n v="47905"/>
    <x v="2"/>
    <s v="OFF-AR-10003056"/>
    <x v="1"/>
    <x v="6"/>
    <s v="Newell 341"/>
    <n v="21.400000000000002"/>
    <n v="5"/>
    <n v="0"/>
    <n v="6.2059999999999977"/>
    <s v="Kelly Williams"/>
    <s v="No"/>
    <s v="2018 / 05"/>
  </r>
  <r>
    <n v="3532"/>
    <x v="1753"/>
    <x v="316"/>
    <d v="2018-05-28T00:00:00"/>
    <x v="3"/>
    <x v="553"/>
    <x v="553"/>
    <x v="1"/>
    <s v="United States"/>
    <x v="20"/>
    <s v="New York"/>
    <n v="10035"/>
    <x v="3"/>
    <s v="OFF-SU-10001218"/>
    <x v="1"/>
    <x v="14"/>
    <s v="Fiskars Softgrip Scissors"/>
    <n v="54.900000000000006"/>
    <n v="5"/>
    <n v="0"/>
    <n v="15.372000000000003"/>
    <s v="Chuck Magee"/>
    <s v="No"/>
    <s v="2018 / 05"/>
  </r>
  <r>
    <n v="3533"/>
    <x v="1754"/>
    <x v="891"/>
    <d v="2016-04-23T00:00:00"/>
    <x v="1"/>
    <x v="252"/>
    <x v="252"/>
    <x v="0"/>
    <s v="United States"/>
    <x v="1"/>
    <s v="California"/>
    <n v="90049"/>
    <x v="1"/>
    <s v="TEC-MA-10002859"/>
    <x v="2"/>
    <x v="15"/>
    <s v="Ativa MDM8000 8-Sheet Micro-Cut Shredder"/>
    <n v="287.96800000000002"/>
    <n v="4"/>
    <n v="0.2"/>
    <n v="97.189199999999985"/>
    <s v="Anna Andreadi"/>
    <s v="No"/>
    <s v="2016 / 04"/>
  </r>
  <r>
    <n v="3534"/>
    <x v="1754"/>
    <x v="891"/>
    <d v="2016-04-23T00:00:00"/>
    <x v="1"/>
    <x v="252"/>
    <x v="252"/>
    <x v="0"/>
    <s v="United States"/>
    <x v="1"/>
    <s v="California"/>
    <n v="90049"/>
    <x v="1"/>
    <s v="OFF-AR-10002375"/>
    <x v="1"/>
    <x v="6"/>
    <s v="Newell 351"/>
    <n v="13.12"/>
    <n v="4"/>
    <n v="0"/>
    <n v="3.8047999999999984"/>
    <s v="Anna Andreadi"/>
    <s v="No"/>
    <s v="2016 / 04"/>
  </r>
  <r>
    <n v="3535"/>
    <x v="1754"/>
    <x v="891"/>
    <d v="2016-04-23T00:00:00"/>
    <x v="1"/>
    <x v="252"/>
    <x v="252"/>
    <x v="0"/>
    <s v="United States"/>
    <x v="1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s v="Anna Andreadi"/>
    <s v="No"/>
    <s v="2016 / 04"/>
  </r>
  <r>
    <n v="3536"/>
    <x v="1754"/>
    <x v="891"/>
    <d v="2016-04-23T00:00:00"/>
    <x v="1"/>
    <x v="252"/>
    <x v="252"/>
    <x v="0"/>
    <s v="United States"/>
    <x v="1"/>
    <s v="California"/>
    <n v="90049"/>
    <x v="1"/>
    <s v="OFF-FA-10000134"/>
    <x v="1"/>
    <x v="13"/>
    <s v="Advantus Push Pins, Aluminum Head"/>
    <n v="11.62"/>
    <n v="2"/>
    <n v="0"/>
    <n v="3.6021999999999998"/>
    <s v="Anna Andreadi"/>
    <s v="No"/>
    <s v="2016 / 04"/>
  </r>
  <r>
    <n v="3537"/>
    <x v="1755"/>
    <x v="26"/>
    <d v="2018-06-20T00:00:00"/>
    <x v="0"/>
    <x v="248"/>
    <x v="248"/>
    <x v="0"/>
    <s v="United States"/>
    <x v="20"/>
    <s v="New York"/>
    <n v="10024"/>
    <x v="3"/>
    <s v="OFF-ST-10000419"/>
    <x v="1"/>
    <x v="4"/>
    <s v="Rogers Jumbo File, Granite"/>
    <n v="40.74"/>
    <n v="3"/>
    <n v="0"/>
    <n v="0.4073999999999991"/>
    <s v="Chuck Magee"/>
    <s v="No"/>
    <s v="2018 / 06"/>
  </r>
  <r>
    <n v="3538"/>
    <x v="1756"/>
    <x v="309"/>
    <d v="2016-05-09T00:00:00"/>
    <x v="3"/>
    <x v="115"/>
    <x v="115"/>
    <x v="1"/>
    <s v="United States"/>
    <x v="0"/>
    <s v="Kentucky"/>
    <n v="42420"/>
    <x v="0"/>
    <s v="OFF-ST-10000107"/>
    <x v="1"/>
    <x v="4"/>
    <s v="Fellowes Super Stor/Drawer"/>
    <n v="83.25"/>
    <n v="3"/>
    <n v="0"/>
    <n v="14.984999999999992"/>
    <s v="Cassandra Brandow"/>
    <s v="No"/>
    <s v="2016 / 05"/>
  </r>
  <r>
    <n v="3539"/>
    <x v="1756"/>
    <x v="309"/>
    <d v="2016-05-09T00:00:00"/>
    <x v="3"/>
    <x v="115"/>
    <x v="115"/>
    <x v="1"/>
    <s v="United States"/>
    <x v="0"/>
    <s v="Kentucky"/>
    <n v="42420"/>
    <x v="0"/>
    <s v="OFF-LA-10001641"/>
    <x v="1"/>
    <x v="2"/>
    <s v="Avery 518"/>
    <n v="9.4499999999999993"/>
    <n v="3"/>
    <n v="0"/>
    <n v="4.5359999999999996"/>
    <s v="Cassandra Brandow"/>
    <s v="No"/>
    <s v="2016 / 05"/>
  </r>
  <r>
    <n v="3540"/>
    <x v="1756"/>
    <x v="309"/>
    <d v="2016-05-09T00:00:00"/>
    <x v="3"/>
    <x v="115"/>
    <x v="115"/>
    <x v="1"/>
    <s v="United States"/>
    <x v="0"/>
    <s v="Kentucky"/>
    <n v="42420"/>
    <x v="0"/>
    <s v="OFF-LA-10003121"/>
    <x v="1"/>
    <x v="2"/>
    <s v="Avery 506"/>
    <n v="20.65"/>
    <n v="5"/>
    <n v="0"/>
    <n v="9.4989999999999988"/>
    <s v="Cassandra Brandow"/>
    <s v="No"/>
    <s v="2016 / 05"/>
  </r>
  <r>
    <n v="3541"/>
    <x v="1756"/>
    <x v="309"/>
    <d v="2016-05-09T00:00:00"/>
    <x v="3"/>
    <x v="115"/>
    <x v="115"/>
    <x v="1"/>
    <s v="United States"/>
    <x v="0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s v="Cassandra Brandow"/>
    <s v="No"/>
    <s v="2016 / 05"/>
  </r>
  <r>
    <n v="3542"/>
    <x v="1757"/>
    <x v="31"/>
    <d v="2018-09-20T00:00:00"/>
    <x v="2"/>
    <x v="277"/>
    <x v="277"/>
    <x v="0"/>
    <s v="United States"/>
    <x v="38"/>
    <s v="Ohio"/>
    <n v="43229"/>
    <x v="3"/>
    <s v="FUR-FU-10002107"/>
    <x v="0"/>
    <x v="5"/>
    <s v="Eldon Pizzaz Desk Accessories"/>
    <n v="5.3520000000000003"/>
    <n v="3"/>
    <n v="0.2"/>
    <n v="1.6055999999999999"/>
    <s v="Chuck Magee"/>
    <s v="No"/>
    <s v="2018 / 09"/>
  </r>
  <r>
    <n v="3543"/>
    <x v="1757"/>
    <x v="31"/>
    <d v="2018-09-20T00:00:00"/>
    <x v="2"/>
    <x v="277"/>
    <x v="277"/>
    <x v="0"/>
    <s v="United States"/>
    <x v="38"/>
    <s v="Ohio"/>
    <n v="43229"/>
    <x v="3"/>
    <s v="FUR-CH-10002647"/>
    <x v="0"/>
    <x v="1"/>
    <s v="Situations Contoured Folding Chairs, 4/Set"/>
    <n v="99.372"/>
    <n v="2"/>
    <n v="0.3"/>
    <n v="-7.0979999999999919"/>
    <s v="Chuck Magee"/>
    <s v="No"/>
    <s v="2018 / 09"/>
  </r>
  <r>
    <n v="3544"/>
    <x v="1757"/>
    <x v="31"/>
    <d v="2018-09-20T00:00:00"/>
    <x v="2"/>
    <x v="277"/>
    <x v="277"/>
    <x v="0"/>
    <s v="United States"/>
    <x v="38"/>
    <s v="Ohio"/>
    <n v="43229"/>
    <x v="3"/>
    <s v="OFF-AR-10002257"/>
    <x v="1"/>
    <x v="6"/>
    <s v="Eldon Spacemaker Box, Quick-Snap Lid, Clear"/>
    <n v="2.6720000000000002"/>
    <n v="1"/>
    <n v="0.2"/>
    <n v="0.36739999999999962"/>
    <s v="Chuck Magee"/>
    <s v="No"/>
    <s v="2018 / 09"/>
  </r>
  <r>
    <n v="3545"/>
    <x v="1758"/>
    <x v="331"/>
    <d v="2019-12-25T00:00:00"/>
    <x v="0"/>
    <x v="462"/>
    <x v="462"/>
    <x v="0"/>
    <s v="United States"/>
    <x v="284"/>
    <s v="Texas"/>
    <n v="77840"/>
    <x v="2"/>
    <s v="OFF-PA-10004519"/>
    <x v="1"/>
    <x v="10"/>
    <s v="Spiral Phone Message Books with Labels by Adams"/>
    <n v="28.672000000000004"/>
    <n v="8"/>
    <n v="0.2"/>
    <n v="10.393600000000001"/>
    <s v="Kelly Williams"/>
    <s v="No"/>
    <s v="2019 / 12"/>
  </r>
  <r>
    <n v="3546"/>
    <x v="1758"/>
    <x v="331"/>
    <d v="2019-12-25T00:00:00"/>
    <x v="0"/>
    <x v="462"/>
    <x v="462"/>
    <x v="0"/>
    <s v="United States"/>
    <x v="284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s v="Kelly Williams"/>
    <s v="No"/>
    <s v="2019 / 12"/>
  </r>
  <r>
    <n v="3547"/>
    <x v="1759"/>
    <x v="505"/>
    <d v="2019-11-01T00:00:00"/>
    <x v="2"/>
    <x v="279"/>
    <x v="279"/>
    <x v="2"/>
    <s v="United States"/>
    <x v="102"/>
    <s v="Kentucky"/>
    <n v="40475"/>
    <x v="0"/>
    <s v="OFF-ST-10004963"/>
    <x v="1"/>
    <x v="4"/>
    <s v="Eldon Gobal File Keepers"/>
    <n v="105.98"/>
    <n v="7"/>
    <n v="0"/>
    <n v="4.2391999999999932"/>
    <s v="Cassandra Brandow"/>
    <s v="No"/>
    <s v="2019 / 10"/>
  </r>
  <r>
    <n v="3548"/>
    <x v="1759"/>
    <x v="505"/>
    <d v="2019-11-01T00:00:00"/>
    <x v="2"/>
    <x v="279"/>
    <x v="279"/>
    <x v="2"/>
    <s v="United States"/>
    <x v="102"/>
    <s v="Kentucky"/>
    <n v="40475"/>
    <x v="0"/>
    <s v="OFF-SU-10002573"/>
    <x v="1"/>
    <x v="14"/>
    <s v="Acme 10&quot; Easy Grip Assistive Scissors"/>
    <n v="35.06"/>
    <n v="2"/>
    <n v="0"/>
    <n v="10.517999999999997"/>
    <s v="Cassandra Brandow"/>
    <s v="No"/>
    <s v="2019 / 10"/>
  </r>
  <r>
    <n v="3549"/>
    <x v="1759"/>
    <x v="505"/>
    <d v="2019-11-01T00:00:00"/>
    <x v="2"/>
    <x v="279"/>
    <x v="279"/>
    <x v="2"/>
    <s v="United States"/>
    <x v="102"/>
    <s v="Kentucky"/>
    <n v="40475"/>
    <x v="0"/>
    <s v="FUR-CH-10000553"/>
    <x v="0"/>
    <x v="1"/>
    <s v="Metal Folding Chairs, Beige, 4/Carton"/>
    <n v="33.94"/>
    <n v="1"/>
    <n v="0"/>
    <n v="9.1637999999999984"/>
    <s v="Cassandra Brandow"/>
    <s v="No"/>
    <s v="2019 / 10"/>
  </r>
  <r>
    <n v="3550"/>
    <x v="1759"/>
    <x v="505"/>
    <d v="2019-11-01T00:00:00"/>
    <x v="2"/>
    <x v="279"/>
    <x v="279"/>
    <x v="2"/>
    <s v="United States"/>
    <x v="102"/>
    <s v="Kentucky"/>
    <n v="40475"/>
    <x v="0"/>
    <s v="OFF-LA-10001982"/>
    <x v="1"/>
    <x v="2"/>
    <s v="Smead Alpha-Z Color-Coded Name Labels First Letter Starter Set"/>
    <n v="30"/>
    <n v="8"/>
    <n v="0"/>
    <n v="14.399999999999999"/>
    <s v="Cassandra Brandow"/>
    <s v="No"/>
    <s v="2019 / 10"/>
  </r>
  <r>
    <n v="3551"/>
    <x v="1760"/>
    <x v="892"/>
    <d v="2018-04-02T00:00:00"/>
    <x v="0"/>
    <x v="467"/>
    <x v="467"/>
    <x v="2"/>
    <s v="United States"/>
    <x v="22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s v="Kelly Williams"/>
    <s v="No"/>
    <s v="2018 / 03"/>
  </r>
  <r>
    <n v="3552"/>
    <x v="1760"/>
    <x v="892"/>
    <d v="2018-04-02T00:00:00"/>
    <x v="0"/>
    <x v="467"/>
    <x v="467"/>
    <x v="2"/>
    <s v="United States"/>
    <x v="22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s v="No"/>
    <s v="2018 / 03"/>
  </r>
  <r>
    <n v="3553"/>
    <x v="1760"/>
    <x v="892"/>
    <d v="2018-04-02T00:00:00"/>
    <x v="0"/>
    <x v="467"/>
    <x v="467"/>
    <x v="2"/>
    <s v="United States"/>
    <x v="22"/>
    <s v="Illinois"/>
    <n v="60653"/>
    <x v="2"/>
    <s v="TEC-PH-10001254"/>
    <x v="2"/>
    <x v="7"/>
    <s v="Jabra BIZ 2300 Duo QD Duo Corded Headset"/>
    <n v="812.73599999999999"/>
    <n v="8"/>
    <n v="0.2"/>
    <n v="60.955199999999962"/>
    <s v="Kelly Williams"/>
    <s v="No"/>
    <s v="2018 / 03"/>
  </r>
  <r>
    <n v="3554"/>
    <x v="1761"/>
    <x v="51"/>
    <d v="2019-11-26T00:00:00"/>
    <x v="0"/>
    <x v="395"/>
    <x v="395"/>
    <x v="1"/>
    <s v="United States"/>
    <x v="10"/>
    <s v="Pennsylvania"/>
    <n v="19120"/>
    <x v="3"/>
    <s v="OFF-BI-10001658"/>
    <x v="1"/>
    <x v="8"/>
    <s v="GBC Standard Therm-A-Bind Covers"/>
    <n v="7.4760000000000018"/>
    <n v="1"/>
    <n v="0.7"/>
    <n v="-5.9807999999999986"/>
    <s v="Chuck Magee"/>
    <s v="No"/>
    <s v="2019 / 11"/>
  </r>
  <r>
    <n v="3555"/>
    <x v="1762"/>
    <x v="893"/>
    <d v="2016-03-26T00:00:00"/>
    <x v="0"/>
    <x v="22"/>
    <x v="22"/>
    <x v="0"/>
    <s v="United States"/>
    <x v="1"/>
    <s v="California"/>
    <n v="90036"/>
    <x v="1"/>
    <s v="OFF-ST-10000585"/>
    <x v="1"/>
    <x v="4"/>
    <s v="Economy Rollaway Files"/>
    <n v="330.4"/>
    <n v="2"/>
    <n v="0"/>
    <n v="85.903999999999996"/>
    <s v="Anna Andreadi"/>
    <s v="No"/>
    <s v="2016 / 03"/>
  </r>
  <r>
    <n v="3556"/>
    <x v="1762"/>
    <x v="893"/>
    <d v="2016-03-26T00:00:00"/>
    <x v="0"/>
    <x v="22"/>
    <x v="22"/>
    <x v="0"/>
    <s v="United States"/>
    <x v="1"/>
    <s v="California"/>
    <n v="90036"/>
    <x v="1"/>
    <s v="TEC-PH-10003484"/>
    <x v="2"/>
    <x v="7"/>
    <s v="Ooma Telo VoIP Home Phone System"/>
    <n v="604.75199999999995"/>
    <n v="6"/>
    <n v="0.2"/>
    <n v="37.797000000000025"/>
    <s v="Anna Andreadi"/>
    <s v="No"/>
    <s v="2016 / 03"/>
  </r>
  <r>
    <n v="3557"/>
    <x v="1763"/>
    <x v="96"/>
    <d v="2019-12-05T00:00:00"/>
    <x v="1"/>
    <x v="142"/>
    <x v="142"/>
    <x v="0"/>
    <s v="United States"/>
    <x v="1"/>
    <s v="California"/>
    <n v="90008"/>
    <x v="1"/>
    <s v="OFF-PA-10004735"/>
    <x v="1"/>
    <x v="10"/>
    <s v="Xerox 1905"/>
    <n v="45.36"/>
    <n v="7"/>
    <n v="0"/>
    <n v="21.772800000000004"/>
    <s v="Anna Andreadi"/>
    <s v="Yes"/>
    <s v="2019 / 12"/>
  </r>
  <r>
    <n v="3558"/>
    <x v="1763"/>
    <x v="96"/>
    <d v="2019-12-05T00:00:00"/>
    <x v="1"/>
    <x v="142"/>
    <x v="142"/>
    <x v="0"/>
    <s v="United States"/>
    <x v="1"/>
    <s v="California"/>
    <n v="90008"/>
    <x v="1"/>
    <s v="OFF-BI-10003429"/>
    <x v="1"/>
    <x v="8"/>
    <s v="Cardinal HOLDit! Binder Insert Strips,Extra Strips"/>
    <n v="10.128"/>
    <n v="2"/>
    <n v="0.2"/>
    <n v="3.6714000000000002"/>
    <s v="Anna Andreadi"/>
    <s v="Yes"/>
    <s v="2019 / 12"/>
  </r>
  <r>
    <n v="3559"/>
    <x v="1764"/>
    <x v="659"/>
    <d v="2019-11-12T00:00:00"/>
    <x v="1"/>
    <x v="700"/>
    <x v="700"/>
    <x v="0"/>
    <s v="United States"/>
    <x v="8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s v="Anna Andreadi"/>
    <s v="No"/>
    <s v="2019 / 11"/>
  </r>
  <r>
    <n v="3560"/>
    <x v="1764"/>
    <x v="659"/>
    <d v="2019-11-12T00:00:00"/>
    <x v="1"/>
    <x v="700"/>
    <x v="700"/>
    <x v="0"/>
    <s v="United States"/>
    <x v="8"/>
    <s v="California"/>
    <n v="94122"/>
    <x v="1"/>
    <s v="TEC-AC-10004975"/>
    <x v="2"/>
    <x v="11"/>
    <s v="Plantronics Audio 995 Wireless Stereo Headset"/>
    <n v="439.8"/>
    <n v="4"/>
    <n v="0"/>
    <n v="145.13400000000001"/>
    <s v="Anna Andreadi"/>
    <s v="No"/>
    <s v="2019 / 11"/>
  </r>
  <r>
    <n v="3561"/>
    <x v="1765"/>
    <x v="507"/>
    <d v="2019-09-09T00:00:00"/>
    <x v="0"/>
    <x v="198"/>
    <x v="198"/>
    <x v="0"/>
    <s v="United States"/>
    <x v="59"/>
    <s v="Ohio"/>
    <n v="44312"/>
    <x v="3"/>
    <s v="OFF-AR-10002335"/>
    <x v="1"/>
    <x v="6"/>
    <s v="DIXON Oriole Pencils"/>
    <n v="8.2560000000000002"/>
    <n v="4"/>
    <n v="0.2"/>
    <n v="0.61920000000000019"/>
    <s v="Chuck Magee"/>
    <s v="No"/>
    <s v="2019 / 09"/>
  </r>
  <r>
    <n v="3562"/>
    <x v="1765"/>
    <x v="507"/>
    <d v="2019-09-09T00:00:00"/>
    <x v="0"/>
    <x v="198"/>
    <x v="198"/>
    <x v="0"/>
    <s v="United States"/>
    <x v="59"/>
    <s v="Ohio"/>
    <n v="44312"/>
    <x v="3"/>
    <s v="OFF-BI-10004001"/>
    <x v="1"/>
    <x v="8"/>
    <s v="GBC Recycled VeloBinder Covers"/>
    <n v="25.560000000000002"/>
    <n v="5"/>
    <n v="0.7"/>
    <n v="-20.448"/>
    <s v="Chuck Magee"/>
    <s v="No"/>
    <s v="2019 / 09"/>
  </r>
  <r>
    <n v="3563"/>
    <x v="1765"/>
    <x v="507"/>
    <d v="2019-09-09T00:00:00"/>
    <x v="0"/>
    <x v="198"/>
    <x v="198"/>
    <x v="0"/>
    <s v="United States"/>
    <x v="59"/>
    <s v="Ohio"/>
    <n v="44312"/>
    <x v="3"/>
    <s v="OFF-BI-10001634"/>
    <x v="1"/>
    <x v="8"/>
    <s v="Wilson Jones Active Use Binders"/>
    <n v="4.3680000000000012"/>
    <n v="2"/>
    <n v="0.7"/>
    <n v="-3.0575999999999999"/>
    <s v="Chuck Magee"/>
    <s v="No"/>
    <s v="2019 / 09"/>
  </r>
  <r>
    <n v="3564"/>
    <x v="1765"/>
    <x v="507"/>
    <d v="2019-09-09T00:00:00"/>
    <x v="0"/>
    <x v="198"/>
    <x v="198"/>
    <x v="0"/>
    <s v="United States"/>
    <x v="59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s v="Chuck Magee"/>
    <s v="No"/>
    <s v="2019 / 09"/>
  </r>
  <r>
    <n v="3565"/>
    <x v="1766"/>
    <x v="894"/>
    <d v="2018-07-06T00:00:00"/>
    <x v="2"/>
    <x v="150"/>
    <x v="150"/>
    <x v="0"/>
    <s v="United States"/>
    <x v="1"/>
    <s v="California"/>
    <n v="90049"/>
    <x v="1"/>
    <s v="OFF-PA-10000552"/>
    <x v="1"/>
    <x v="10"/>
    <s v="Xerox 200"/>
    <n v="12.96"/>
    <n v="2"/>
    <n v="0"/>
    <n v="6.2208000000000006"/>
    <s v="Anna Andreadi"/>
    <s v="No"/>
    <s v="2018 / 07"/>
  </r>
  <r>
    <n v="3566"/>
    <x v="1766"/>
    <x v="894"/>
    <d v="2018-07-06T00:00:00"/>
    <x v="2"/>
    <x v="150"/>
    <x v="150"/>
    <x v="0"/>
    <s v="United States"/>
    <x v="1"/>
    <s v="California"/>
    <n v="90049"/>
    <x v="1"/>
    <s v="OFF-FA-10001135"/>
    <x v="1"/>
    <x v="13"/>
    <s v="Brites Rubber Bands, 1 1/2 oz. Box"/>
    <n v="3.96"/>
    <n v="2"/>
    <n v="0"/>
    <n v="7.9200000000000159E-2"/>
    <s v="Anna Andreadi"/>
    <s v="No"/>
    <s v="2018 / 07"/>
  </r>
  <r>
    <n v="3567"/>
    <x v="1767"/>
    <x v="210"/>
    <d v="2019-09-14T00:00:00"/>
    <x v="1"/>
    <x v="372"/>
    <x v="372"/>
    <x v="2"/>
    <s v="United States"/>
    <x v="44"/>
    <s v="Missouri"/>
    <n v="64055"/>
    <x v="2"/>
    <s v="OFF-BI-10003650"/>
    <x v="1"/>
    <x v="8"/>
    <s v="GBC DocuBind 300 Electric Binding Machine"/>
    <n v="1577.94"/>
    <n v="3"/>
    <n v="0"/>
    <n v="757.41120000000001"/>
    <s v="Kelly Williams"/>
    <s v="No"/>
    <s v="2019 / 09"/>
  </r>
  <r>
    <n v="3568"/>
    <x v="1768"/>
    <x v="369"/>
    <d v="2018-09-14T00:00:00"/>
    <x v="0"/>
    <x v="626"/>
    <x v="626"/>
    <x v="2"/>
    <s v="United States"/>
    <x v="61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s v="No"/>
    <s v="2018 / 09"/>
  </r>
  <r>
    <n v="3569"/>
    <x v="1769"/>
    <x v="445"/>
    <d v="2019-07-03T00:00:00"/>
    <x v="3"/>
    <x v="82"/>
    <x v="82"/>
    <x v="2"/>
    <s v="United States"/>
    <x v="4"/>
    <s v="Washington"/>
    <n v="98105"/>
    <x v="1"/>
    <s v="TEC-AC-10003628"/>
    <x v="2"/>
    <x v="11"/>
    <s v="Logitech 910-002974 M325 Wireless Mouse for Web Scrolling"/>
    <n v="59.98"/>
    <n v="2"/>
    <n v="0"/>
    <n v="26.391200000000005"/>
    <s v="Anna Andreadi"/>
    <s v="No"/>
    <s v="2019 / 07"/>
  </r>
  <r>
    <n v="3570"/>
    <x v="1769"/>
    <x v="445"/>
    <d v="2019-07-03T00:00:00"/>
    <x v="3"/>
    <x v="82"/>
    <x v="82"/>
    <x v="2"/>
    <s v="United States"/>
    <x v="4"/>
    <s v="Washington"/>
    <n v="98105"/>
    <x v="1"/>
    <s v="TEC-MA-10001148"/>
    <x v="2"/>
    <x v="15"/>
    <s v="Okidata MB491 Multifunction Printer"/>
    <n v="2395.2000000000003"/>
    <n v="6"/>
    <n v="0.2"/>
    <n v="209.58000000000004"/>
    <s v="Anna Andreadi"/>
    <s v="No"/>
    <s v="2019 / 07"/>
  </r>
  <r>
    <n v="3571"/>
    <x v="1769"/>
    <x v="445"/>
    <d v="2019-07-03T00:00:00"/>
    <x v="3"/>
    <x v="82"/>
    <x v="82"/>
    <x v="2"/>
    <s v="United States"/>
    <x v="4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s v="Anna Andreadi"/>
    <s v="No"/>
    <s v="2019 / 07"/>
  </r>
  <r>
    <n v="3572"/>
    <x v="1769"/>
    <x v="445"/>
    <d v="2019-07-03T00:00:00"/>
    <x v="3"/>
    <x v="82"/>
    <x v="82"/>
    <x v="2"/>
    <s v="United States"/>
    <x v="4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s v="No"/>
    <s v="2019 / 07"/>
  </r>
  <r>
    <n v="3573"/>
    <x v="1770"/>
    <x v="222"/>
    <d v="2019-07-04T00:00:00"/>
    <x v="1"/>
    <x v="712"/>
    <x v="712"/>
    <x v="1"/>
    <s v="United States"/>
    <x v="279"/>
    <s v="Texas"/>
    <n v="75150"/>
    <x v="2"/>
    <s v="OFF-PA-10003953"/>
    <x v="1"/>
    <x v="10"/>
    <s v="Xerox 218"/>
    <n v="5.1840000000000011"/>
    <n v="1"/>
    <n v="0.2"/>
    <n v="1.8144"/>
    <s v="Kelly Williams"/>
    <s v="No"/>
    <s v="2019 / 06"/>
  </r>
  <r>
    <n v="3574"/>
    <x v="1771"/>
    <x v="783"/>
    <d v="2019-08-12T00:00:00"/>
    <x v="1"/>
    <x v="527"/>
    <x v="527"/>
    <x v="0"/>
    <s v="United States"/>
    <x v="85"/>
    <s v="New York"/>
    <n v="11561"/>
    <x v="3"/>
    <s v="OFF-AR-10003602"/>
    <x v="1"/>
    <x v="6"/>
    <s v="Quartet Omega Colored Chalk, 12/Pack"/>
    <n v="11.68"/>
    <n v="2"/>
    <n v="0"/>
    <n v="5.4895999999999994"/>
    <s v="Chuck Magee"/>
    <s v="No"/>
    <s v="2019 / 08"/>
  </r>
  <r>
    <n v="3575"/>
    <x v="1771"/>
    <x v="783"/>
    <d v="2019-08-12T00:00:00"/>
    <x v="1"/>
    <x v="527"/>
    <x v="527"/>
    <x v="0"/>
    <s v="United States"/>
    <x v="85"/>
    <s v="New York"/>
    <n v="11561"/>
    <x v="3"/>
    <s v="OFF-AR-10004062"/>
    <x v="1"/>
    <x v="6"/>
    <s v="Staples in misc. colors"/>
    <n v="104.80000000000001"/>
    <n v="10"/>
    <n v="0"/>
    <n v="26.200000000000003"/>
    <s v="Chuck Magee"/>
    <s v="No"/>
    <s v="2019 / 08"/>
  </r>
  <r>
    <n v="3576"/>
    <x v="1772"/>
    <x v="531"/>
    <d v="2017-03-24T00:00:00"/>
    <x v="1"/>
    <x v="419"/>
    <x v="419"/>
    <x v="0"/>
    <s v="United States"/>
    <x v="368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s v="Cassandra Brandow"/>
    <s v="No"/>
    <s v="2017 / 03"/>
  </r>
  <r>
    <n v="3577"/>
    <x v="1773"/>
    <x v="843"/>
    <d v="2018-06-11T00:00:00"/>
    <x v="1"/>
    <x v="86"/>
    <x v="86"/>
    <x v="2"/>
    <s v="United States"/>
    <x v="329"/>
    <s v="California"/>
    <n v="93309"/>
    <x v="1"/>
    <s v="OFF-BI-10003305"/>
    <x v="1"/>
    <x v="8"/>
    <s v="Avery Hanging File Binders"/>
    <n v="4.7840000000000007"/>
    <n v="1"/>
    <n v="0.2"/>
    <n v="1.5547999999999997"/>
    <s v="Anna Andreadi"/>
    <s v="No"/>
    <s v="2018 / 06"/>
  </r>
  <r>
    <n v="3578"/>
    <x v="1773"/>
    <x v="843"/>
    <d v="2018-06-11T00:00:00"/>
    <x v="1"/>
    <x v="86"/>
    <x v="86"/>
    <x v="2"/>
    <s v="United States"/>
    <x v="329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s v="Anna Andreadi"/>
    <s v="No"/>
    <s v="2018 / 06"/>
  </r>
  <r>
    <n v="3579"/>
    <x v="1774"/>
    <x v="197"/>
    <d v="2018-07-29T00:00:00"/>
    <x v="1"/>
    <x v="363"/>
    <x v="363"/>
    <x v="0"/>
    <s v="United States"/>
    <x v="25"/>
    <s v="Mississippi"/>
    <n v="39212"/>
    <x v="0"/>
    <s v="OFF-ST-10000321"/>
    <x v="1"/>
    <x v="4"/>
    <s v="Akro Stacking Bins"/>
    <n v="7.89"/>
    <n v="1"/>
    <n v="0"/>
    <n v="0.31559999999999899"/>
    <s v="Cassandra Brandow"/>
    <s v="No"/>
    <s v="2018 / 07"/>
  </r>
  <r>
    <n v="3580"/>
    <x v="1774"/>
    <x v="197"/>
    <d v="2018-07-29T00:00:00"/>
    <x v="1"/>
    <x v="363"/>
    <x v="363"/>
    <x v="0"/>
    <s v="United States"/>
    <x v="25"/>
    <s v="Mississippi"/>
    <n v="39212"/>
    <x v="0"/>
    <s v="OFF-PA-10004665"/>
    <x v="1"/>
    <x v="10"/>
    <s v="Advantus Motivational Note Cards"/>
    <n v="65.5"/>
    <n v="5"/>
    <n v="0"/>
    <n v="32.094999999999999"/>
    <s v="Cassandra Brandow"/>
    <s v="No"/>
    <s v="2018 / 07"/>
  </r>
  <r>
    <n v="3581"/>
    <x v="1774"/>
    <x v="197"/>
    <d v="2018-07-29T00:00:00"/>
    <x v="1"/>
    <x v="363"/>
    <x v="363"/>
    <x v="0"/>
    <s v="United States"/>
    <x v="25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s v="Cassandra Brandow"/>
    <s v="No"/>
    <s v="2018 / 07"/>
  </r>
  <r>
    <n v="3582"/>
    <x v="1775"/>
    <x v="172"/>
    <d v="2019-10-07T00:00:00"/>
    <x v="1"/>
    <x v="54"/>
    <x v="54"/>
    <x v="0"/>
    <s v="United States"/>
    <x v="9"/>
    <s v="Nebraska"/>
    <n v="68025"/>
    <x v="2"/>
    <s v="OFF-PA-10000994"/>
    <x v="1"/>
    <x v="10"/>
    <s v="Xerox 1915"/>
    <n v="104.85"/>
    <n v="1"/>
    <n v="0"/>
    <n v="50.327999999999996"/>
    <s v="Kelly Williams"/>
    <s v="No"/>
    <s v="2019 / 10"/>
  </r>
  <r>
    <n v="3583"/>
    <x v="1776"/>
    <x v="895"/>
    <d v="2017-12-16T00:00:00"/>
    <x v="1"/>
    <x v="470"/>
    <x v="470"/>
    <x v="1"/>
    <s v="United States"/>
    <x v="25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s v="Kelly Williams"/>
    <s v="No"/>
    <s v="2017 / 12"/>
  </r>
  <r>
    <n v="3584"/>
    <x v="1776"/>
    <x v="895"/>
    <d v="2017-12-16T00:00:00"/>
    <x v="1"/>
    <x v="470"/>
    <x v="470"/>
    <x v="1"/>
    <s v="United States"/>
    <x v="25"/>
    <s v="Michigan"/>
    <n v="49201"/>
    <x v="2"/>
    <s v="FUR-TA-10003569"/>
    <x v="0"/>
    <x v="3"/>
    <s v="Bretford CR8500 Series Meeting Room Furniture"/>
    <n v="801.96"/>
    <n v="2"/>
    <n v="0"/>
    <n v="200.49"/>
    <s v="Kelly Williams"/>
    <s v="No"/>
    <s v="2017 / 12"/>
  </r>
  <r>
    <n v="3585"/>
    <x v="1776"/>
    <x v="895"/>
    <d v="2017-12-16T00:00:00"/>
    <x v="1"/>
    <x v="470"/>
    <x v="470"/>
    <x v="1"/>
    <s v="United States"/>
    <x v="25"/>
    <s v="Michigan"/>
    <n v="49201"/>
    <x v="2"/>
    <s v="FUR-CH-10004289"/>
    <x v="0"/>
    <x v="1"/>
    <s v="Global Super Steno Chair"/>
    <n v="191.96"/>
    <n v="2"/>
    <n v="0"/>
    <n v="32.633199999999988"/>
    <s v="Kelly Williams"/>
    <s v="No"/>
    <s v="2017 / 12"/>
  </r>
  <r>
    <n v="3586"/>
    <x v="1776"/>
    <x v="895"/>
    <d v="2017-12-16T00:00:00"/>
    <x v="1"/>
    <x v="470"/>
    <x v="470"/>
    <x v="1"/>
    <s v="United States"/>
    <x v="25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s v="Kelly Williams"/>
    <s v="No"/>
    <s v="2017 / 12"/>
  </r>
  <r>
    <n v="3587"/>
    <x v="1777"/>
    <x v="213"/>
    <d v="2019-09-08T00:00:00"/>
    <x v="1"/>
    <x v="636"/>
    <x v="636"/>
    <x v="1"/>
    <s v="United States"/>
    <x v="8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s v="Anna Andreadi"/>
    <s v="No"/>
    <s v="2019 / 09"/>
  </r>
  <r>
    <n v="3588"/>
    <x v="1778"/>
    <x v="241"/>
    <d v="2019-09-28T00:00:00"/>
    <x v="1"/>
    <x v="414"/>
    <x v="414"/>
    <x v="2"/>
    <s v="United States"/>
    <x v="152"/>
    <s v="Ohio"/>
    <n v="43130"/>
    <x v="3"/>
    <s v="TEC-PH-10002885"/>
    <x v="2"/>
    <x v="7"/>
    <s v="Apple iPhone 5"/>
    <n v="1169.694"/>
    <n v="3"/>
    <n v="0.4"/>
    <n v="-253.43369999999993"/>
    <s v="Chuck Magee"/>
    <s v="No"/>
    <s v="2019 / 09"/>
  </r>
  <r>
    <n v="3589"/>
    <x v="1779"/>
    <x v="484"/>
    <d v="2019-12-21T00:00:00"/>
    <x v="2"/>
    <x v="549"/>
    <x v="549"/>
    <x v="0"/>
    <s v="United States"/>
    <x v="240"/>
    <s v="Louisiana"/>
    <n v="70506"/>
    <x v="0"/>
    <s v="OFF-SU-10002881"/>
    <x v="1"/>
    <x v="14"/>
    <s v="Martin Yale Chadless Opener Electric Letter Opener"/>
    <n v="1665.62"/>
    <n v="2"/>
    <n v="0"/>
    <n v="33.312400000000025"/>
    <s v="Cassandra Brandow"/>
    <s v="Yes"/>
    <s v="2019 / 12"/>
  </r>
  <r>
    <n v="3590"/>
    <x v="1780"/>
    <x v="221"/>
    <d v="2019-11-30T00:00:00"/>
    <x v="1"/>
    <x v="86"/>
    <x v="86"/>
    <x v="2"/>
    <s v="United States"/>
    <x v="102"/>
    <s v="Kentucky"/>
    <n v="40475"/>
    <x v="0"/>
    <s v="OFF-BI-10000546"/>
    <x v="1"/>
    <x v="8"/>
    <s v="Avery Durable Binders"/>
    <n v="2.88"/>
    <n v="1"/>
    <n v="0"/>
    <n v="1.4112"/>
    <s v="Cassandra Brandow"/>
    <s v="No"/>
    <s v="2019 / 11"/>
  </r>
  <r>
    <n v="3591"/>
    <x v="1780"/>
    <x v="221"/>
    <d v="2019-11-30T00:00:00"/>
    <x v="1"/>
    <x v="86"/>
    <x v="86"/>
    <x v="2"/>
    <s v="United States"/>
    <x v="102"/>
    <s v="Kentucky"/>
    <n v="40475"/>
    <x v="0"/>
    <s v="OFF-ST-10001526"/>
    <x v="1"/>
    <x v="4"/>
    <s v="Iceberg Mobile Mega Data/Printer Cart"/>
    <n v="1443.96"/>
    <n v="12"/>
    <n v="0"/>
    <n v="375.42959999999994"/>
    <s v="Cassandra Brandow"/>
    <s v="No"/>
    <s v="2019 / 11"/>
  </r>
  <r>
    <n v="3592"/>
    <x v="1781"/>
    <x v="736"/>
    <d v="2016-12-15T00:00:00"/>
    <x v="0"/>
    <x v="267"/>
    <x v="267"/>
    <x v="0"/>
    <s v="United States"/>
    <x v="12"/>
    <s v="Texas"/>
    <n v="77070"/>
    <x v="2"/>
    <s v="OFF-SU-10001574"/>
    <x v="1"/>
    <x v="14"/>
    <s v="Acme Value Line Scissors"/>
    <n v="2.92"/>
    <n v="1"/>
    <n v="0.2"/>
    <n v="0.36499999999999977"/>
    <s v="Kelly Williams"/>
    <s v="No"/>
    <s v="2016 / 12"/>
  </r>
  <r>
    <n v="3593"/>
    <x v="1782"/>
    <x v="5"/>
    <d v="2018-12-07T00:00:00"/>
    <x v="0"/>
    <x v="506"/>
    <x v="506"/>
    <x v="0"/>
    <s v="United States"/>
    <x v="20"/>
    <s v="New York"/>
    <n v="10024"/>
    <x v="3"/>
    <s v="OFF-ST-10002615"/>
    <x v="1"/>
    <x v="4"/>
    <s v="Dual Level, Single-Width Filing Carts"/>
    <n v="465.18"/>
    <n v="3"/>
    <n v="0"/>
    <n v="120.94680000000001"/>
    <s v="Chuck Magee"/>
    <s v="No"/>
    <s v="2018 / 12"/>
  </r>
  <r>
    <n v="3594"/>
    <x v="1783"/>
    <x v="108"/>
    <d v="2018-09-17T00:00:00"/>
    <x v="1"/>
    <x v="125"/>
    <x v="125"/>
    <x v="2"/>
    <s v="United States"/>
    <x v="167"/>
    <s v="Ohio"/>
    <n v="43615"/>
    <x v="3"/>
    <s v="OFF-BI-10001658"/>
    <x v="1"/>
    <x v="8"/>
    <s v="GBC Standard Therm-A-Bind Covers"/>
    <n v="22.428000000000004"/>
    <n v="3"/>
    <n v="0.7"/>
    <n v="-17.942399999999992"/>
    <s v="Chuck Magee"/>
    <s v="No"/>
    <s v="2018 / 09"/>
  </r>
  <r>
    <n v="3595"/>
    <x v="1783"/>
    <x v="108"/>
    <d v="2018-09-17T00:00:00"/>
    <x v="1"/>
    <x v="125"/>
    <x v="125"/>
    <x v="2"/>
    <s v="United States"/>
    <x v="167"/>
    <s v="Ohio"/>
    <n v="43615"/>
    <x v="3"/>
    <s v="OFF-ST-10002562"/>
    <x v="1"/>
    <x v="4"/>
    <s v="Staple magnet"/>
    <n v="37.52000000000001"/>
    <n v="5"/>
    <n v="0.2"/>
    <n v="3.7519999999999989"/>
    <s v="Chuck Magee"/>
    <s v="No"/>
    <s v="2018 / 09"/>
  </r>
  <r>
    <n v="3596"/>
    <x v="1784"/>
    <x v="34"/>
    <d v="2019-12-15T00:00:00"/>
    <x v="1"/>
    <x v="366"/>
    <x v="366"/>
    <x v="1"/>
    <s v="United States"/>
    <x v="10"/>
    <s v="Pennsylvania"/>
    <n v="19143"/>
    <x v="3"/>
    <s v="OFF-AR-10004757"/>
    <x v="1"/>
    <x v="6"/>
    <s v="Crayola Colored Pencils"/>
    <n v="2.6240000000000001"/>
    <n v="1"/>
    <n v="0.2"/>
    <n v="0.42639999999999978"/>
    <s v="Chuck Magee"/>
    <s v="No"/>
    <s v="2019 / 12"/>
  </r>
  <r>
    <n v="3597"/>
    <x v="1785"/>
    <x v="340"/>
    <d v="2016-09-14T00:00:00"/>
    <x v="0"/>
    <x v="95"/>
    <x v="95"/>
    <x v="0"/>
    <s v="United States"/>
    <x v="10"/>
    <s v="Pennsylvania"/>
    <n v="19140"/>
    <x v="3"/>
    <s v="OFF-PA-10000788"/>
    <x v="1"/>
    <x v="10"/>
    <s v="Xerox 210"/>
    <n v="15.552000000000003"/>
    <n v="3"/>
    <n v="0.2"/>
    <n v="5.4432"/>
    <s v="Chuck Magee"/>
    <s v="No"/>
    <s v="2016 / 09"/>
  </r>
  <r>
    <n v="3598"/>
    <x v="1785"/>
    <x v="340"/>
    <d v="2016-09-14T00:00:00"/>
    <x v="0"/>
    <x v="95"/>
    <x v="95"/>
    <x v="0"/>
    <s v="United States"/>
    <x v="10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s v="Chuck Magee"/>
    <s v="No"/>
    <s v="2016 / 09"/>
  </r>
  <r>
    <n v="3599"/>
    <x v="1785"/>
    <x v="340"/>
    <d v="2016-09-14T00:00:00"/>
    <x v="0"/>
    <x v="95"/>
    <x v="95"/>
    <x v="0"/>
    <s v="United States"/>
    <x v="10"/>
    <s v="Pennsylvania"/>
    <n v="19140"/>
    <x v="3"/>
    <s v="FUR-FU-10002456"/>
    <x v="0"/>
    <x v="5"/>
    <s v="Master Caster Door Stop, Large Neon Orange"/>
    <n v="17.472000000000001"/>
    <n v="3"/>
    <n v="0.2"/>
    <n v="5.023200000000001"/>
    <s v="Chuck Magee"/>
    <s v="No"/>
    <s v="2016 / 09"/>
  </r>
  <r>
    <n v="3600"/>
    <x v="1785"/>
    <x v="340"/>
    <d v="2016-09-14T00:00:00"/>
    <x v="0"/>
    <x v="95"/>
    <x v="95"/>
    <x v="0"/>
    <s v="United States"/>
    <x v="10"/>
    <s v="Pennsylvania"/>
    <n v="19140"/>
    <x v="3"/>
    <s v="TEC-PH-10002549"/>
    <x v="2"/>
    <x v="7"/>
    <s v="Polycom SoundPoint IP 450 VoIP phone"/>
    <n v="135.51599999999999"/>
    <n v="1"/>
    <n v="0.4"/>
    <n v="-31.620400000000004"/>
    <s v="Chuck Magee"/>
    <s v="No"/>
    <s v="2016 / 09"/>
  </r>
  <r>
    <n v="3601"/>
    <x v="1786"/>
    <x v="335"/>
    <d v="2019-06-30T00:00:00"/>
    <x v="1"/>
    <x v="413"/>
    <x v="413"/>
    <x v="0"/>
    <s v="United States"/>
    <x v="60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s v="Anna Andreadi"/>
    <s v="No"/>
    <s v="2019 / 06"/>
  </r>
  <r>
    <n v="3602"/>
    <x v="1787"/>
    <x v="664"/>
    <d v="2016-11-24T00:00:00"/>
    <x v="1"/>
    <x v="713"/>
    <x v="713"/>
    <x v="0"/>
    <s v="United States"/>
    <x v="10"/>
    <s v="Pennsylvania"/>
    <n v="19143"/>
    <x v="3"/>
    <s v="OFF-PA-10002137"/>
    <x v="1"/>
    <x v="10"/>
    <s v="Southworth 100% Résumé Paper, 24lb."/>
    <n v="12.448"/>
    <n v="2"/>
    <n v="0.2"/>
    <n v="3.8899999999999988"/>
    <s v="Chuck Magee"/>
    <s v="No"/>
    <s v="2016 / 11"/>
  </r>
  <r>
    <n v="3603"/>
    <x v="1787"/>
    <x v="664"/>
    <d v="2016-11-24T00:00:00"/>
    <x v="1"/>
    <x v="713"/>
    <x v="713"/>
    <x v="0"/>
    <s v="United States"/>
    <x v="10"/>
    <s v="Pennsylvania"/>
    <n v="19143"/>
    <x v="3"/>
    <s v="FUR-CH-10004997"/>
    <x v="0"/>
    <x v="1"/>
    <s v="Hon Every-Day Series Multi-Task Chairs"/>
    <n v="657.93"/>
    <n v="5"/>
    <n v="0.3"/>
    <n v="-93.989999999999952"/>
    <s v="Chuck Magee"/>
    <s v="No"/>
    <s v="2016 / 11"/>
  </r>
  <r>
    <n v="3604"/>
    <x v="1788"/>
    <x v="170"/>
    <d v="2019-08-27T00:00:00"/>
    <x v="1"/>
    <x v="274"/>
    <x v="274"/>
    <x v="2"/>
    <s v="United States"/>
    <x v="29"/>
    <s v="Maryland"/>
    <n v="21044"/>
    <x v="3"/>
    <s v="OFF-PA-10000357"/>
    <x v="1"/>
    <x v="10"/>
    <s v="Xerox 1888"/>
    <n v="277.39999999999998"/>
    <n v="5"/>
    <n v="0"/>
    <n v="133.15199999999999"/>
    <s v="Chuck Magee"/>
    <s v="No"/>
    <s v="2019 / 08"/>
  </r>
  <r>
    <n v="3605"/>
    <x v="1788"/>
    <x v="170"/>
    <d v="2019-08-27T00:00:00"/>
    <x v="1"/>
    <x v="274"/>
    <x v="274"/>
    <x v="2"/>
    <s v="United States"/>
    <x v="29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s v="Chuck Magee"/>
    <s v="No"/>
    <s v="2019 / 08"/>
  </r>
  <r>
    <n v="3606"/>
    <x v="1788"/>
    <x v="170"/>
    <d v="2019-08-27T00:00:00"/>
    <x v="1"/>
    <x v="274"/>
    <x v="274"/>
    <x v="2"/>
    <s v="United States"/>
    <x v="29"/>
    <s v="Maryland"/>
    <n v="21044"/>
    <x v="3"/>
    <s v="FUR-FU-10004960"/>
    <x v="0"/>
    <x v="5"/>
    <s v="Seth Thomas 12&quot; Clock w/ Goldtone Case"/>
    <n v="91.92"/>
    <n v="4"/>
    <n v="0"/>
    <n v="31.252800000000001"/>
    <s v="Chuck Magee"/>
    <s v="No"/>
    <s v="2019 / 08"/>
  </r>
  <r>
    <n v="3607"/>
    <x v="1789"/>
    <x v="299"/>
    <d v="2018-03-16T00:00:00"/>
    <x v="0"/>
    <x v="242"/>
    <x v="242"/>
    <x v="0"/>
    <s v="United States"/>
    <x v="20"/>
    <s v="New York"/>
    <n v="10024"/>
    <x v="3"/>
    <s v="OFF-EN-10001099"/>
    <x v="1"/>
    <x v="12"/>
    <s v="Staple envelope"/>
    <n v="29.339999999999996"/>
    <n v="3"/>
    <n v="0"/>
    <n v="13.496399999999998"/>
    <s v="Chuck Magee"/>
    <s v="No"/>
    <s v="2018 / 03"/>
  </r>
  <r>
    <n v="3608"/>
    <x v="1790"/>
    <x v="865"/>
    <d v="2016-09-28T00:00:00"/>
    <x v="0"/>
    <x v="461"/>
    <x v="461"/>
    <x v="0"/>
    <s v="United States"/>
    <x v="20"/>
    <s v="New York"/>
    <n v="10035"/>
    <x v="3"/>
    <s v="OFF-BI-10002026"/>
    <x v="1"/>
    <x v="8"/>
    <s v="Avery Arch Ring Binders"/>
    <n v="139.44"/>
    <n v="3"/>
    <n v="0.2"/>
    <n v="47.060999999999993"/>
    <s v="Chuck Magee"/>
    <s v="No"/>
    <s v="2016 / 09"/>
  </r>
  <r>
    <n v="3609"/>
    <x v="1791"/>
    <x v="582"/>
    <d v="2016-05-03T00:00:00"/>
    <x v="1"/>
    <x v="334"/>
    <x v="334"/>
    <x v="1"/>
    <s v="United States"/>
    <x v="46"/>
    <s v="Ohio"/>
    <n v="43055"/>
    <x v="3"/>
    <s v="OFF-LA-10001613"/>
    <x v="1"/>
    <x v="2"/>
    <s v="Avery File Folder Labels"/>
    <n v="6.911999999999999"/>
    <n v="3"/>
    <n v="0.2"/>
    <n v="2.5056000000000003"/>
    <s v="Chuck Magee"/>
    <s v="No"/>
    <s v="2016 / 04"/>
  </r>
  <r>
    <n v="3610"/>
    <x v="1791"/>
    <x v="582"/>
    <d v="2016-05-03T00:00:00"/>
    <x v="1"/>
    <x v="334"/>
    <x v="334"/>
    <x v="1"/>
    <s v="United States"/>
    <x v="46"/>
    <s v="Ohio"/>
    <n v="43055"/>
    <x v="3"/>
    <s v="OFF-ST-10002214"/>
    <x v="1"/>
    <x v="4"/>
    <s v="X-Rack File for Hanging Folders"/>
    <n v="27.096"/>
    <n v="3"/>
    <n v="0.2"/>
    <n v="2.0321999999999987"/>
    <s v="Chuck Magee"/>
    <s v="No"/>
    <s v="2016 / 04"/>
  </r>
  <r>
    <n v="3611"/>
    <x v="1791"/>
    <x v="582"/>
    <d v="2016-05-03T00:00:00"/>
    <x v="1"/>
    <x v="334"/>
    <x v="334"/>
    <x v="1"/>
    <s v="United States"/>
    <x v="46"/>
    <s v="Ohio"/>
    <n v="43055"/>
    <x v="3"/>
    <s v="OFF-ST-10001128"/>
    <x v="1"/>
    <x v="4"/>
    <s v="Carina Mini System Audio Rack, Model AR050B"/>
    <n v="177.56800000000001"/>
    <n v="2"/>
    <n v="0.2"/>
    <n v="-37.733199999999989"/>
    <s v="Chuck Magee"/>
    <s v="No"/>
    <s v="2016 / 04"/>
  </r>
  <r>
    <n v="3612"/>
    <x v="1792"/>
    <x v="896"/>
    <d v="2018-12-01T00:00:00"/>
    <x v="0"/>
    <x v="714"/>
    <x v="714"/>
    <x v="1"/>
    <s v="United States"/>
    <x v="61"/>
    <s v="Texas"/>
    <n v="75217"/>
    <x v="2"/>
    <s v="TEC-AC-10004864"/>
    <x v="2"/>
    <x v="11"/>
    <s v="Memorex Micro Travel Drive 32 GB"/>
    <n v="58.415999999999997"/>
    <n v="2"/>
    <n v="0.2"/>
    <n v="16.794600000000003"/>
    <s v="Kelly Williams"/>
    <s v="No"/>
    <s v="2018 / 11"/>
  </r>
  <r>
    <n v="3613"/>
    <x v="1793"/>
    <x v="155"/>
    <d v="2017-12-08T00:00:00"/>
    <x v="1"/>
    <x v="437"/>
    <x v="437"/>
    <x v="2"/>
    <s v="United States"/>
    <x v="10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s v="Chuck Magee"/>
    <s v="No"/>
    <s v="2017 / 12"/>
  </r>
  <r>
    <n v="3614"/>
    <x v="1793"/>
    <x v="155"/>
    <d v="2017-12-08T00:00:00"/>
    <x v="1"/>
    <x v="437"/>
    <x v="437"/>
    <x v="2"/>
    <s v="United States"/>
    <x v="10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s v="Chuck Magee"/>
    <s v="No"/>
    <s v="2017 / 12"/>
  </r>
  <r>
    <n v="3615"/>
    <x v="1794"/>
    <x v="123"/>
    <d v="2019-11-21T00:00:00"/>
    <x v="2"/>
    <x v="34"/>
    <x v="34"/>
    <x v="1"/>
    <s v="United States"/>
    <x v="52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s v="Kelly Williams"/>
    <s v="No"/>
    <s v="2019 / 11"/>
  </r>
  <r>
    <n v="3616"/>
    <x v="1794"/>
    <x v="123"/>
    <d v="2019-11-21T00:00:00"/>
    <x v="2"/>
    <x v="34"/>
    <x v="34"/>
    <x v="1"/>
    <s v="United States"/>
    <x v="52"/>
    <s v="Texas"/>
    <n v="78207"/>
    <x v="2"/>
    <s v="OFF-AR-10001915"/>
    <x v="1"/>
    <x v="6"/>
    <s v="Peel-Off China Markers"/>
    <n v="31.776"/>
    <n v="4"/>
    <n v="0.2"/>
    <n v="8.7384000000000022"/>
    <s v="Kelly Williams"/>
    <s v="No"/>
    <s v="2019 / 11"/>
  </r>
  <r>
    <n v="3617"/>
    <x v="1795"/>
    <x v="64"/>
    <d v="2018-09-09T00:00:00"/>
    <x v="1"/>
    <x v="209"/>
    <x v="209"/>
    <x v="0"/>
    <s v="United States"/>
    <x v="10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s v="Chuck Magee"/>
    <s v="No"/>
    <s v="2018 / 09"/>
  </r>
  <r>
    <n v="3618"/>
    <x v="1796"/>
    <x v="507"/>
    <d v="2019-09-08T00:00:00"/>
    <x v="1"/>
    <x v="267"/>
    <x v="267"/>
    <x v="0"/>
    <s v="United States"/>
    <x v="1"/>
    <s v="California"/>
    <n v="90004"/>
    <x v="1"/>
    <s v="OFF-BI-10004632"/>
    <x v="1"/>
    <x v="8"/>
    <s v="Ibico Hi-Tech Manual Binding System"/>
    <n v="487.98400000000004"/>
    <n v="2"/>
    <n v="0.2"/>
    <n v="152.49499999999998"/>
    <s v="Anna Andreadi"/>
    <s v="Yes"/>
    <s v="2019 / 09"/>
  </r>
  <r>
    <n v="3619"/>
    <x v="1796"/>
    <x v="507"/>
    <d v="2019-09-08T00:00:00"/>
    <x v="1"/>
    <x v="267"/>
    <x v="267"/>
    <x v="0"/>
    <s v="United States"/>
    <x v="1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s v="Anna Andreadi"/>
    <s v="Yes"/>
    <s v="2019 / 09"/>
  </r>
  <r>
    <n v="3620"/>
    <x v="1796"/>
    <x v="507"/>
    <d v="2019-09-08T00:00:00"/>
    <x v="1"/>
    <x v="267"/>
    <x v="267"/>
    <x v="0"/>
    <s v="United States"/>
    <x v="1"/>
    <s v="California"/>
    <n v="90004"/>
    <x v="1"/>
    <s v="OFF-ST-10002974"/>
    <x v="1"/>
    <x v="4"/>
    <s v="Trav-L-File Heavy-Duty Shuttle II, Black"/>
    <n v="217.85"/>
    <n v="5"/>
    <n v="0"/>
    <n v="65.35499999999999"/>
    <s v="Anna Andreadi"/>
    <s v="Yes"/>
    <s v="2019 / 09"/>
  </r>
  <r>
    <n v="3621"/>
    <x v="1797"/>
    <x v="897"/>
    <d v="2018-09-29T00:00:00"/>
    <x v="1"/>
    <x v="64"/>
    <x v="64"/>
    <x v="1"/>
    <s v="United States"/>
    <x v="214"/>
    <s v="Tennessee"/>
    <n v="37167"/>
    <x v="0"/>
    <s v="OFF-AR-10003727"/>
    <x v="1"/>
    <x v="6"/>
    <s v="Berol Giant Pencil Sharpener"/>
    <n v="40.775999999999996"/>
    <n v="3"/>
    <n v="0.2"/>
    <n v="4.5872999999999937"/>
    <s v="Cassandra Brandow"/>
    <s v="No"/>
    <s v="2018 / 09"/>
  </r>
  <r>
    <n v="3622"/>
    <x v="1797"/>
    <x v="897"/>
    <d v="2018-09-29T00:00:00"/>
    <x v="1"/>
    <x v="64"/>
    <x v="64"/>
    <x v="1"/>
    <s v="United States"/>
    <x v="214"/>
    <s v="Tennessee"/>
    <n v="37167"/>
    <x v="0"/>
    <s v="TEC-PH-10004071"/>
    <x v="2"/>
    <x v="7"/>
    <s v="PayAnywhere Card Reader"/>
    <n v="63.936000000000007"/>
    <n v="8"/>
    <n v="0.2"/>
    <n v="5.5944000000000003"/>
    <s v="Cassandra Brandow"/>
    <s v="No"/>
    <s v="2018 / 09"/>
  </r>
  <r>
    <n v="3623"/>
    <x v="1798"/>
    <x v="80"/>
    <d v="2016-09-19T00:00:00"/>
    <x v="1"/>
    <x v="547"/>
    <x v="547"/>
    <x v="0"/>
    <s v="United States"/>
    <x v="203"/>
    <s v="Georgia"/>
    <n v="31204"/>
    <x v="0"/>
    <s v="FUR-FU-10002878"/>
    <x v="0"/>
    <x v="5"/>
    <s v="Seth Thomas 14&quot; Day/Date Wall Clock"/>
    <n v="142.4"/>
    <n v="5"/>
    <n v="0"/>
    <n v="52.688000000000002"/>
    <s v="Cassandra Brandow"/>
    <s v="No"/>
    <s v="2016 / 09"/>
  </r>
  <r>
    <n v="3624"/>
    <x v="1798"/>
    <x v="80"/>
    <d v="2016-09-19T00:00:00"/>
    <x v="1"/>
    <x v="547"/>
    <x v="547"/>
    <x v="0"/>
    <s v="United States"/>
    <x v="203"/>
    <s v="Georgia"/>
    <n v="31204"/>
    <x v="0"/>
    <s v="OFF-BI-10001890"/>
    <x v="1"/>
    <x v="8"/>
    <s v="Avery Poly Binder Pockets"/>
    <n v="7.16"/>
    <n v="2"/>
    <n v="0"/>
    <n v="3.4367999999999999"/>
    <s v="Cassandra Brandow"/>
    <s v="No"/>
    <s v="2016 / 09"/>
  </r>
  <r>
    <n v="3625"/>
    <x v="1799"/>
    <x v="240"/>
    <d v="2019-05-21T00:00:00"/>
    <x v="0"/>
    <x v="604"/>
    <x v="604"/>
    <x v="2"/>
    <s v="United States"/>
    <x v="8"/>
    <s v="California"/>
    <n v="94109"/>
    <x v="1"/>
    <s v="FUR-CH-10002647"/>
    <x v="0"/>
    <x v="1"/>
    <s v="Situations Contoured Folding Chairs, 4/Set"/>
    <n v="681.40800000000013"/>
    <n v="12"/>
    <n v="0.2"/>
    <n v="42.588000000000022"/>
    <s v="Anna Andreadi"/>
    <s v="No"/>
    <s v="2019 / 05"/>
  </r>
  <r>
    <n v="3626"/>
    <x v="1799"/>
    <x v="240"/>
    <d v="2019-05-21T00:00:00"/>
    <x v="0"/>
    <x v="604"/>
    <x v="604"/>
    <x v="2"/>
    <s v="United States"/>
    <x v="8"/>
    <s v="California"/>
    <n v="94109"/>
    <x v="1"/>
    <s v="OFF-AR-10001315"/>
    <x v="1"/>
    <x v="6"/>
    <s v="Newell 310"/>
    <n v="3.52"/>
    <n v="2"/>
    <n v="0"/>
    <n v="1.0207999999999999"/>
    <s v="Anna Andreadi"/>
    <s v="No"/>
    <s v="2019 / 05"/>
  </r>
  <r>
    <n v="3627"/>
    <x v="1799"/>
    <x v="240"/>
    <d v="2019-05-21T00:00:00"/>
    <x v="0"/>
    <x v="604"/>
    <x v="604"/>
    <x v="2"/>
    <s v="United States"/>
    <x v="8"/>
    <s v="California"/>
    <n v="94109"/>
    <x v="1"/>
    <s v="OFF-AR-10000122"/>
    <x v="1"/>
    <x v="6"/>
    <s v="Newell 314"/>
    <n v="5.58"/>
    <n v="1"/>
    <n v="0"/>
    <n v="1.3949999999999996"/>
    <s v="Anna Andreadi"/>
    <s v="No"/>
    <s v="2019 / 05"/>
  </r>
  <r>
    <n v="3628"/>
    <x v="1799"/>
    <x v="240"/>
    <d v="2019-05-21T00:00:00"/>
    <x v="0"/>
    <x v="604"/>
    <x v="604"/>
    <x v="2"/>
    <s v="United States"/>
    <x v="8"/>
    <s v="California"/>
    <n v="94109"/>
    <x v="1"/>
    <s v="TEC-AC-10001465"/>
    <x v="2"/>
    <x v="11"/>
    <s v="SanDisk Cruzer 64 GB USB Flash Drive"/>
    <n v="36.32"/>
    <n v="1"/>
    <n v="0"/>
    <n v="10.895999999999997"/>
    <s v="Anna Andreadi"/>
    <s v="No"/>
    <s v="2019 / 05"/>
  </r>
  <r>
    <n v="3629"/>
    <x v="1800"/>
    <x v="128"/>
    <d v="2016-08-13T00:00:00"/>
    <x v="1"/>
    <x v="98"/>
    <x v="98"/>
    <x v="0"/>
    <s v="United States"/>
    <x v="4"/>
    <s v="Washington"/>
    <n v="98103"/>
    <x v="1"/>
    <s v="OFF-BI-10004600"/>
    <x v="1"/>
    <x v="8"/>
    <s v="Ibico Ibimaster 300 Manual Binding System"/>
    <n v="2060.7440000000001"/>
    <n v="7"/>
    <n v="0.2"/>
    <n v="643.98249999999996"/>
    <s v="Anna Andreadi"/>
    <s v="No"/>
    <s v="2016 / 08"/>
  </r>
  <r>
    <n v="3630"/>
    <x v="1801"/>
    <x v="200"/>
    <d v="2019-11-30T00:00:00"/>
    <x v="1"/>
    <x v="566"/>
    <x v="566"/>
    <x v="1"/>
    <s v="United States"/>
    <x v="38"/>
    <s v="Ohio"/>
    <n v="43229"/>
    <x v="3"/>
    <s v="OFF-AP-10002082"/>
    <x v="1"/>
    <x v="9"/>
    <s v="Holmes HEPA Air Purifier"/>
    <n v="52.272000000000006"/>
    <n v="3"/>
    <n v="0.2"/>
    <n v="9.8009999999999984"/>
    <s v="Chuck Magee"/>
    <s v="No"/>
    <s v="2019 / 11"/>
  </r>
  <r>
    <n v="3631"/>
    <x v="1801"/>
    <x v="200"/>
    <d v="2019-11-30T00:00:00"/>
    <x v="1"/>
    <x v="566"/>
    <x v="566"/>
    <x v="1"/>
    <s v="United States"/>
    <x v="38"/>
    <s v="Ohio"/>
    <n v="43229"/>
    <x v="3"/>
    <s v="OFF-AP-10004708"/>
    <x v="1"/>
    <x v="9"/>
    <s v="Fellowes Superior 10 Outlet Split Surge Protector"/>
    <n v="213.13600000000002"/>
    <n v="7"/>
    <n v="0.2"/>
    <n v="23.977799999999988"/>
    <s v="Chuck Magee"/>
    <s v="No"/>
    <s v="2019 / 11"/>
  </r>
  <r>
    <n v="3632"/>
    <x v="1802"/>
    <x v="898"/>
    <d v="2019-05-08T00:00:00"/>
    <x v="0"/>
    <x v="715"/>
    <x v="715"/>
    <x v="1"/>
    <s v="United States"/>
    <x v="1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s v="Anna Andreadi"/>
    <s v="No"/>
    <s v="2019 / 05"/>
  </r>
  <r>
    <n v="3633"/>
    <x v="1802"/>
    <x v="898"/>
    <d v="2019-05-08T00:00:00"/>
    <x v="0"/>
    <x v="715"/>
    <x v="715"/>
    <x v="1"/>
    <s v="United States"/>
    <x v="1"/>
    <s v="California"/>
    <n v="90004"/>
    <x v="1"/>
    <s v="OFF-ST-10000025"/>
    <x v="1"/>
    <x v="4"/>
    <s v="Fellowes Stor/Drawer Steel Plus Storage Drawers"/>
    <n v="763.44"/>
    <n v="8"/>
    <n v="0"/>
    <n v="45.80639999999994"/>
    <s v="Anna Andreadi"/>
    <s v="No"/>
    <s v="2019 / 05"/>
  </r>
  <r>
    <n v="3634"/>
    <x v="1803"/>
    <x v="338"/>
    <d v="2018-11-14T00:00:00"/>
    <x v="1"/>
    <x v="452"/>
    <x v="452"/>
    <x v="2"/>
    <s v="United States"/>
    <x v="24"/>
    <s v="Ohio"/>
    <n v="45503"/>
    <x v="3"/>
    <s v="OFF-LA-10001613"/>
    <x v="1"/>
    <x v="2"/>
    <s v="Avery File Folder Labels"/>
    <n v="9.2159999999999993"/>
    <n v="4"/>
    <n v="0.2"/>
    <n v="3.3408000000000002"/>
    <s v="Chuck Magee"/>
    <s v="No"/>
    <s v="2018 / 11"/>
  </r>
  <r>
    <n v="3635"/>
    <x v="1803"/>
    <x v="338"/>
    <d v="2018-11-14T00:00:00"/>
    <x v="1"/>
    <x v="452"/>
    <x v="452"/>
    <x v="2"/>
    <s v="United States"/>
    <x v="24"/>
    <s v="Ohio"/>
    <n v="45503"/>
    <x v="3"/>
    <s v="TEC-PH-10000376"/>
    <x v="2"/>
    <x v="7"/>
    <s v="Square Credit Card Reader"/>
    <n v="41.957999999999998"/>
    <n v="7"/>
    <n v="0.4"/>
    <n v="-9.7901999999999987"/>
    <s v="Chuck Magee"/>
    <s v="No"/>
    <s v="2018 / 11"/>
  </r>
  <r>
    <n v="3636"/>
    <x v="1803"/>
    <x v="338"/>
    <d v="2018-11-14T00:00:00"/>
    <x v="1"/>
    <x v="452"/>
    <x v="452"/>
    <x v="2"/>
    <s v="United States"/>
    <x v="24"/>
    <s v="Ohio"/>
    <n v="45503"/>
    <x v="3"/>
    <s v="OFF-PA-10004039"/>
    <x v="1"/>
    <x v="10"/>
    <s v="Xerox 1882"/>
    <n v="89.567999999999998"/>
    <n v="2"/>
    <n v="0.2"/>
    <n v="32.468400000000003"/>
    <s v="Chuck Magee"/>
    <s v="No"/>
    <s v="2018 / 11"/>
  </r>
  <r>
    <n v="3637"/>
    <x v="1803"/>
    <x v="338"/>
    <d v="2018-11-14T00:00:00"/>
    <x v="1"/>
    <x v="452"/>
    <x v="452"/>
    <x v="2"/>
    <s v="United States"/>
    <x v="24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s v="No"/>
    <s v="2018 / 11"/>
  </r>
  <r>
    <n v="3638"/>
    <x v="1803"/>
    <x v="338"/>
    <d v="2018-11-14T00:00:00"/>
    <x v="1"/>
    <x v="452"/>
    <x v="452"/>
    <x v="2"/>
    <s v="United States"/>
    <x v="24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s v="Chuck Magee"/>
    <s v="No"/>
    <s v="2018 / 11"/>
  </r>
  <r>
    <n v="3639"/>
    <x v="1803"/>
    <x v="338"/>
    <d v="2018-11-14T00:00:00"/>
    <x v="1"/>
    <x v="452"/>
    <x v="452"/>
    <x v="2"/>
    <s v="United States"/>
    <x v="24"/>
    <s v="Ohio"/>
    <n v="45503"/>
    <x v="3"/>
    <s v="FUR-FU-10000758"/>
    <x v="0"/>
    <x v="5"/>
    <s v="DAX Natural Wood-Tone Poster Frame"/>
    <n v="148.28800000000001"/>
    <n v="7"/>
    <n v="0.2"/>
    <n v="29.657599999999988"/>
    <s v="Chuck Magee"/>
    <s v="No"/>
    <s v="2018 / 11"/>
  </r>
  <r>
    <n v="3640"/>
    <x v="1803"/>
    <x v="338"/>
    <d v="2018-11-14T00:00:00"/>
    <x v="1"/>
    <x v="452"/>
    <x v="452"/>
    <x v="2"/>
    <s v="United States"/>
    <x v="24"/>
    <s v="Ohio"/>
    <n v="45503"/>
    <x v="3"/>
    <s v="OFF-PA-10000682"/>
    <x v="1"/>
    <x v="10"/>
    <s v="Xerox 1924"/>
    <n v="4.6240000000000006"/>
    <n v="1"/>
    <n v="0.2"/>
    <n v="1.6762000000000001"/>
    <s v="Chuck Magee"/>
    <s v="No"/>
    <s v="2018 / 11"/>
  </r>
  <r>
    <n v="3641"/>
    <x v="1803"/>
    <x v="338"/>
    <d v="2018-11-14T00:00:00"/>
    <x v="1"/>
    <x v="452"/>
    <x v="452"/>
    <x v="2"/>
    <s v="United States"/>
    <x v="24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s v="Chuck Magee"/>
    <s v="No"/>
    <s v="2018 / 11"/>
  </r>
  <r>
    <n v="3642"/>
    <x v="1803"/>
    <x v="338"/>
    <d v="2018-11-14T00:00:00"/>
    <x v="1"/>
    <x v="452"/>
    <x v="452"/>
    <x v="2"/>
    <s v="United States"/>
    <x v="24"/>
    <s v="Ohio"/>
    <n v="45503"/>
    <x v="3"/>
    <s v="OFF-BI-10002082"/>
    <x v="1"/>
    <x v="8"/>
    <s v="GBC Twin Loop Wire Binding Elements"/>
    <n v="69.888000000000005"/>
    <n v="7"/>
    <n v="0.7"/>
    <n v="-46.591999999999999"/>
    <s v="Chuck Magee"/>
    <s v="No"/>
    <s v="2018 / 11"/>
  </r>
  <r>
    <n v="3643"/>
    <x v="1804"/>
    <x v="414"/>
    <d v="2016-12-23T00:00:00"/>
    <x v="0"/>
    <x v="266"/>
    <x v="266"/>
    <x v="0"/>
    <s v="United States"/>
    <x v="1"/>
    <s v="California"/>
    <n v="90008"/>
    <x v="1"/>
    <s v="OFF-BI-10004632"/>
    <x v="1"/>
    <x v="8"/>
    <s v="Ibico Hi-Tech Manual Binding System"/>
    <n v="487.98400000000004"/>
    <n v="2"/>
    <n v="0.2"/>
    <n v="152.49499999999998"/>
    <s v="Anna Andreadi"/>
    <s v="No"/>
    <s v="2016 / 12"/>
  </r>
  <r>
    <n v="3644"/>
    <x v="1804"/>
    <x v="414"/>
    <d v="2016-12-23T00:00:00"/>
    <x v="0"/>
    <x v="266"/>
    <x v="266"/>
    <x v="0"/>
    <s v="United States"/>
    <x v="1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s v="Anna Andreadi"/>
    <s v="No"/>
    <s v="2016 / 12"/>
  </r>
  <r>
    <n v="3645"/>
    <x v="1804"/>
    <x v="414"/>
    <d v="2016-12-23T00:00:00"/>
    <x v="0"/>
    <x v="266"/>
    <x v="266"/>
    <x v="0"/>
    <s v="United States"/>
    <x v="1"/>
    <s v="California"/>
    <n v="90008"/>
    <x v="1"/>
    <s v="OFF-AR-10004269"/>
    <x v="1"/>
    <x v="6"/>
    <s v="Newell 31"/>
    <n v="4.13"/>
    <n v="1"/>
    <n v="0"/>
    <n v="1.1564000000000001"/>
    <s v="Anna Andreadi"/>
    <s v="No"/>
    <s v="2016 / 12"/>
  </r>
  <r>
    <n v="3646"/>
    <x v="1804"/>
    <x v="414"/>
    <d v="2016-12-23T00:00:00"/>
    <x v="0"/>
    <x v="266"/>
    <x v="266"/>
    <x v="0"/>
    <s v="United States"/>
    <x v="1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s v="Anna Andreadi"/>
    <s v="No"/>
    <s v="2016 / 12"/>
  </r>
  <r>
    <n v="3647"/>
    <x v="1805"/>
    <x v="739"/>
    <d v="2016-07-27T00:00:00"/>
    <x v="0"/>
    <x v="665"/>
    <x v="665"/>
    <x v="2"/>
    <s v="United States"/>
    <x v="1"/>
    <s v="California"/>
    <n v="90045"/>
    <x v="1"/>
    <s v="OFF-PA-10002195"/>
    <x v="1"/>
    <x v="10"/>
    <s v="Xerox 1966"/>
    <n v="6.48"/>
    <n v="1"/>
    <n v="0"/>
    <n v="3.1752000000000002"/>
    <s v="Anna Andreadi"/>
    <s v="No"/>
    <s v="2016 / 07"/>
  </r>
  <r>
    <n v="3648"/>
    <x v="1805"/>
    <x v="739"/>
    <d v="2016-07-27T00:00:00"/>
    <x v="0"/>
    <x v="665"/>
    <x v="665"/>
    <x v="2"/>
    <s v="United States"/>
    <x v="1"/>
    <s v="California"/>
    <n v="90045"/>
    <x v="1"/>
    <s v="OFF-SU-10002522"/>
    <x v="1"/>
    <x v="14"/>
    <s v="Acme Kleen Earth Office Shears"/>
    <n v="15.52"/>
    <n v="4"/>
    <n v="0"/>
    <n v="4.5007999999999981"/>
    <s v="Anna Andreadi"/>
    <s v="No"/>
    <s v="2016 / 07"/>
  </r>
  <r>
    <n v="3649"/>
    <x v="1806"/>
    <x v="6"/>
    <d v="2017-11-27T00:00:00"/>
    <x v="1"/>
    <x v="507"/>
    <x v="507"/>
    <x v="0"/>
    <s v="United States"/>
    <x v="26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s v="No"/>
    <s v="2017 / 11"/>
  </r>
  <r>
    <n v="3650"/>
    <x v="1806"/>
    <x v="6"/>
    <d v="2017-11-27T00:00:00"/>
    <x v="1"/>
    <x v="507"/>
    <x v="507"/>
    <x v="0"/>
    <s v="United States"/>
    <x v="26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s v="Cassandra Brandow"/>
    <s v="No"/>
    <s v="2017 / 11"/>
  </r>
  <r>
    <n v="3651"/>
    <x v="1807"/>
    <x v="34"/>
    <d v="2019-12-11T00:00:00"/>
    <x v="0"/>
    <x v="203"/>
    <x v="203"/>
    <x v="0"/>
    <s v="United States"/>
    <x v="66"/>
    <s v="Michigan"/>
    <n v="48234"/>
    <x v="2"/>
    <s v="TEC-AC-10004859"/>
    <x v="2"/>
    <x v="11"/>
    <s v="Maxell Pro 80 Minute CD-R, 10/Pack"/>
    <n v="104.88"/>
    <n v="6"/>
    <n v="0"/>
    <n v="41.952000000000005"/>
    <s v="Kelly Williams"/>
    <s v="No"/>
    <s v="2019 / 12"/>
  </r>
  <r>
    <n v="3652"/>
    <x v="1807"/>
    <x v="34"/>
    <d v="2019-12-11T00:00:00"/>
    <x v="0"/>
    <x v="203"/>
    <x v="203"/>
    <x v="0"/>
    <s v="United States"/>
    <x v="66"/>
    <s v="Michigan"/>
    <n v="48234"/>
    <x v="2"/>
    <s v="OFF-AR-10001860"/>
    <x v="1"/>
    <x v="6"/>
    <s v="BIC Liqua Brite Liner"/>
    <n v="34.700000000000003"/>
    <n v="5"/>
    <n v="0"/>
    <n v="12.492000000000001"/>
    <s v="Kelly Williams"/>
    <s v="No"/>
    <s v="2019 / 12"/>
  </r>
  <r>
    <n v="3653"/>
    <x v="1807"/>
    <x v="34"/>
    <d v="2019-12-11T00:00:00"/>
    <x v="0"/>
    <x v="203"/>
    <x v="203"/>
    <x v="0"/>
    <s v="United States"/>
    <x v="66"/>
    <s v="Michigan"/>
    <n v="48234"/>
    <x v="2"/>
    <s v="OFF-BI-10001636"/>
    <x v="1"/>
    <x v="8"/>
    <s v="Ibico Plastic and Wire Spiral Binding Combs"/>
    <n v="33.72"/>
    <n v="4"/>
    <n v="0"/>
    <n v="15.511199999999999"/>
    <s v="Kelly Williams"/>
    <s v="No"/>
    <s v="2019 / 12"/>
  </r>
  <r>
    <n v="3654"/>
    <x v="1807"/>
    <x v="34"/>
    <d v="2019-12-11T00:00:00"/>
    <x v="0"/>
    <x v="203"/>
    <x v="203"/>
    <x v="0"/>
    <s v="United States"/>
    <x v="66"/>
    <s v="Michigan"/>
    <n v="48234"/>
    <x v="2"/>
    <s v="OFF-PA-10000349"/>
    <x v="1"/>
    <x v="10"/>
    <s v="Easy-staple paper"/>
    <n v="14.940000000000001"/>
    <n v="3"/>
    <n v="0"/>
    <n v="7.0218000000000007"/>
    <s v="Kelly Williams"/>
    <s v="No"/>
    <s v="2019 / 12"/>
  </r>
  <r>
    <n v="3655"/>
    <x v="1808"/>
    <x v="515"/>
    <d v="2019-09-05T00:00:00"/>
    <x v="1"/>
    <x v="219"/>
    <x v="219"/>
    <x v="0"/>
    <s v="United States"/>
    <x v="104"/>
    <s v="Indiana"/>
    <n v="46226"/>
    <x v="2"/>
    <s v="OFF-AP-10002439"/>
    <x v="1"/>
    <x v="9"/>
    <s v="Tripp Lite Isotel 8 Ultra 8 Outlet Metal Surge"/>
    <n v="638.73"/>
    <n v="9"/>
    <n v="0"/>
    <n v="166.06979999999999"/>
    <s v="Kelly Williams"/>
    <s v="No"/>
    <s v="2019 / 08"/>
  </r>
  <r>
    <n v="3656"/>
    <x v="1809"/>
    <x v="558"/>
    <d v="2019-04-30T00:00:00"/>
    <x v="1"/>
    <x v="291"/>
    <x v="291"/>
    <x v="1"/>
    <s v="United States"/>
    <x v="108"/>
    <s v="Florida"/>
    <n v="32216"/>
    <x v="0"/>
    <s v="OFF-ST-10001370"/>
    <x v="1"/>
    <x v="4"/>
    <s v="Sensible Storage WireTech Storage Systems"/>
    <n v="113.56800000000001"/>
    <n v="2"/>
    <n v="0.2"/>
    <n v="-21.294000000000018"/>
    <s v="Cassandra Brandow"/>
    <s v="No"/>
    <s v="2019 / 04"/>
  </r>
  <r>
    <n v="3657"/>
    <x v="1810"/>
    <x v="565"/>
    <d v="2019-09-14T00:00:00"/>
    <x v="1"/>
    <x v="587"/>
    <x v="587"/>
    <x v="1"/>
    <s v="United States"/>
    <x v="65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s v="Chuck Magee"/>
    <s v="No"/>
    <s v="2019 / 09"/>
  </r>
  <r>
    <n v="3658"/>
    <x v="1811"/>
    <x v="899"/>
    <d v="2017-03-17T00:00:00"/>
    <x v="1"/>
    <x v="494"/>
    <x v="494"/>
    <x v="1"/>
    <s v="United States"/>
    <x v="369"/>
    <s v="Florida"/>
    <n v="33317"/>
    <x v="0"/>
    <s v="OFF-EN-10004030"/>
    <x v="1"/>
    <x v="12"/>
    <s v="Convenience Packs of Business Envelopes"/>
    <n v="8.6880000000000006"/>
    <n v="3"/>
    <n v="0.2"/>
    <n v="2.9322000000000004"/>
    <s v="Cassandra Brandow"/>
    <s v="No"/>
    <s v="2017 / 03"/>
  </r>
  <r>
    <n v="3659"/>
    <x v="1811"/>
    <x v="899"/>
    <d v="2017-03-17T00:00:00"/>
    <x v="1"/>
    <x v="494"/>
    <x v="494"/>
    <x v="1"/>
    <s v="United States"/>
    <x v="369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s v="Cassandra Brandow"/>
    <s v="No"/>
    <s v="2017 / 03"/>
  </r>
  <r>
    <n v="3660"/>
    <x v="1811"/>
    <x v="899"/>
    <d v="2017-03-17T00:00:00"/>
    <x v="1"/>
    <x v="494"/>
    <x v="494"/>
    <x v="1"/>
    <s v="United States"/>
    <x v="369"/>
    <s v="Florida"/>
    <n v="33317"/>
    <x v="0"/>
    <s v="FUR-FU-10001731"/>
    <x v="0"/>
    <x v="5"/>
    <s v="Acrylic Self-Standing Desk Frames"/>
    <n v="6.4080000000000004"/>
    <n v="3"/>
    <n v="0.2"/>
    <n v="1.4418"/>
    <s v="Cassandra Brandow"/>
    <s v="No"/>
    <s v="2017 / 03"/>
  </r>
  <r>
    <n v="3661"/>
    <x v="1812"/>
    <x v="427"/>
    <d v="2018-07-23T00:00:00"/>
    <x v="1"/>
    <x v="687"/>
    <x v="687"/>
    <x v="1"/>
    <s v="United States"/>
    <x v="220"/>
    <s v="Arizona"/>
    <n v="85301"/>
    <x v="1"/>
    <s v="OFF-SU-10004782"/>
    <x v="1"/>
    <x v="14"/>
    <s v="Elite 5&quot; Scissors"/>
    <n v="33.799999999999997"/>
    <n v="5"/>
    <n v="0.2"/>
    <n v="4.2249999999999979"/>
    <s v="Anna Andreadi"/>
    <s v="No"/>
    <s v="2018 / 07"/>
  </r>
  <r>
    <n v="3662"/>
    <x v="1813"/>
    <x v="900"/>
    <d v="2018-06-15T00:00:00"/>
    <x v="0"/>
    <x v="337"/>
    <x v="337"/>
    <x v="2"/>
    <s v="United States"/>
    <x v="25"/>
    <s v="Michigan"/>
    <n v="49201"/>
    <x v="2"/>
    <s v="TEC-PH-10003484"/>
    <x v="2"/>
    <x v="7"/>
    <s v="Ooma Telo VoIP Home Phone System"/>
    <n v="377.96999999999997"/>
    <n v="3"/>
    <n v="0"/>
    <n v="94.492500000000007"/>
    <s v="Kelly Williams"/>
    <s v="No"/>
    <s v="2018 / 06"/>
  </r>
  <r>
    <n v="3663"/>
    <x v="1814"/>
    <x v="445"/>
    <d v="2019-07-09T00:00:00"/>
    <x v="1"/>
    <x v="86"/>
    <x v="86"/>
    <x v="2"/>
    <s v="United States"/>
    <x v="94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s v="Chuck Magee"/>
    <s v="No"/>
    <s v="2019 / 07"/>
  </r>
  <r>
    <n v="3664"/>
    <x v="1814"/>
    <x v="445"/>
    <d v="2019-07-09T00:00:00"/>
    <x v="1"/>
    <x v="86"/>
    <x v="86"/>
    <x v="2"/>
    <s v="United States"/>
    <x v="94"/>
    <s v="Massachusetts"/>
    <n v="2169"/>
    <x v="3"/>
    <s v="OFF-PA-10001970"/>
    <x v="1"/>
    <x v="10"/>
    <s v="Xerox 1881"/>
    <n v="24.56"/>
    <n v="2"/>
    <n v="0"/>
    <n v="11.543199999999999"/>
    <s v="Chuck Magee"/>
    <s v="No"/>
    <s v="2019 / 07"/>
  </r>
  <r>
    <n v="3665"/>
    <x v="1815"/>
    <x v="589"/>
    <d v="2016-12-13T00:00:00"/>
    <x v="1"/>
    <x v="621"/>
    <x v="621"/>
    <x v="0"/>
    <s v="United States"/>
    <x v="127"/>
    <s v="Oregon"/>
    <n v="97301"/>
    <x v="1"/>
    <s v="OFF-LA-10001569"/>
    <x v="1"/>
    <x v="2"/>
    <s v="Avery 499"/>
    <n v="27.888000000000002"/>
    <n v="7"/>
    <n v="0.2"/>
    <n v="9.0635999999999974"/>
    <s v="Anna Andreadi"/>
    <s v="No"/>
    <s v="2016 / 12"/>
  </r>
  <r>
    <n v="3666"/>
    <x v="1815"/>
    <x v="589"/>
    <d v="2016-12-13T00:00:00"/>
    <x v="1"/>
    <x v="621"/>
    <x v="621"/>
    <x v="0"/>
    <s v="United States"/>
    <x v="127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s v="No"/>
    <s v="2016 / 12"/>
  </r>
  <r>
    <n v="3667"/>
    <x v="1815"/>
    <x v="589"/>
    <d v="2016-12-13T00:00:00"/>
    <x v="1"/>
    <x v="621"/>
    <x v="621"/>
    <x v="0"/>
    <s v="United States"/>
    <x v="127"/>
    <s v="Oregon"/>
    <n v="97301"/>
    <x v="1"/>
    <s v="TEC-PH-10003095"/>
    <x v="2"/>
    <x v="7"/>
    <s v="Samsung HM1900 Bluetooth Headset"/>
    <n v="52.679999999999993"/>
    <n v="3"/>
    <n v="0.2"/>
    <n v="19.754999999999999"/>
    <s v="Anna Andreadi"/>
    <s v="No"/>
    <s v="2016 / 12"/>
  </r>
  <r>
    <n v="3668"/>
    <x v="1815"/>
    <x v="589"/>
    <d v="2016-12-13T00:00:00"/>
    <x v="1"/>
    <x v="621"/>
    <x v="621"/>
    <x v="0"/>
    <s v="United States"/>
    <x v="127"/>
    <s v="Oregon"/>
    <n v="97301"/>
    <x v="1"/>
    <s v="OFF-SU-10000432"/>
    <x v="1"/>
    <x v="14"/>
    <s v="Acco Side-Punched Conventional Columnar Pads"/>
    <n v="13.88"/>
    <n v="5"/>
    <n v="0.2"/>
    <n v="-2.6025000000000014"/>
    <s v="Anna Andreadi"/>
    <s v="No"/>
    <s v="2016 / 12"/>
  </r>
  <r>
    <n v="3669"/>
    <x v="1815"/>
    <x v="589"/>
    <d v="2016-12-13T00:00:00"/>
    <x v="1"/>
    <x v="621"/>
    <x v="621"/>
    <x v="0"/>
    <s v="United States"/>
    <x v="127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s v="Anna Andreadi"/>
    <s v="No"/>
    <s v="2016 / 12"/>
  </r>
  <r>
    <n v="3670"/>
    <x v="1815"/>
    <x v="589"/>
    <d v="2016-12-13T00:00:00"/>
    <x v="1"/>
    <x v="621"/>
    <x v="621"/>
    <x v="0"/>
    <s v="United States"/>
    <x v="127"/>
    <s v="Oregon"/>
    <n v="97301"/>
    <x v="1"/>
    <s v="OFF-LA-10004409"/>
    <x v="1"/>
    <x v="2"/>
    <s v="Avery 492"/>
    <n v="11.52"/>
    <n v="5"/>
    <n v="0.2"/>
    <n v="3.7439999999999989"/>
    <s v="Anna Andreadi"/>
    <s v="No"/>
    <s v="2016 / 12"/>
  </r>
  <r>
    <n v="3671"/>
    <x v="1815"/>
    <x v="589"/>
    <d v="2016-12-13T00:00:00"/>
    <x v="1"/>
    <x v="621"/>
    <x v="621"/>
    <x v="0"/>
    <s v="United States"/>
    <x v="127"/>
    <s v="Oregon"/>
    <n v="97301"/>
    <x v="1"/>
    <s v="OFF-PA-10001569"/>
    <x v="1"/>
    <x v="10"/>
    <s v="Xerox 232"/>
    <n v="10.368000000000002"/>
    <n v="2"/>
    <n v="0.2"/>
    <n v="3.6288"/>
    <s v="Anna Andreadi"/>
    <s v="No"/>
    <s v="2016 / 12"/>
  </r>
  <r>
    <n v="3672"/>
    <x v="1815"/>
    <x v="589"/>
    <d v="2016-12-13T00:00:00"/>
    <x v="1"/>
    <x v="621"/>
    <x v="621"/>
    <x v="0"/>
    <s v="United States"/>
    <x v="127"/>
    <s v="Oregon"/>
    <n v="97301"/>
    <x v="1"/>
    <s v="OFF-ST-10001031"/>
    <x v="1"/>
    <x v="4"/>
    <s v="Adjustable Personal File Tote"/>
    <n v="39.072000000000003"/>
    <n v="3"/>
    <n v="0.2"/>
    <n v="2.9304000000000023"/>
    <s v="Anna Andreadi"/>
    <s v="No"/>
    <s v="2016 / 12"/>
  </r>
  <r>
    <n v="3673"/>
    <x v="1816"/>
    <x v="143"/>
    <d v="2018-04-14T00:00:00"/>
    <x v="1"/>
    <x v="258"/>
    <x v="258"/>
    <x v="2"/>
    <s v="United States"/>
    <x v="21"/>
    <s v="Ohio"/>
    <n v="45373"/>
    <x v="3"/>
    <s v="OFF-EN-10002312"/>
    <x v="1"/>
    <x v="12"/>
    <s v="#10 Self-Seal White Envelopes"/>
    <n v="8.8719999999999999"/>
    <n v="1"/>
    <n v="0.2"/>
    <n v="3.2161"/>
    <s v="Chuck Magee"/>
    <s v="No"/>
    <s v="2018 / 04"/>
  </r>
  <r>
    <n v="3674"/>
    <x v="1816"/>
    <x v="143"/>
    <d v="2018-04-14T00:00:00"/>
    <x v="1"/>
    <x v="258"/>
    <x v="258"/>
    <x v="2"/>
    <s v="United States"/>
    <x v="21"/>
    <s v="Ohio"/>
    <n v="45373"/>
    <x v="3"/>
    <s v="OFF-BI-10004224"/>
    <x v="1"/>
    <x v="8"/>
    <s v="Catalog Binders with Expanding Posts"/>
    <n v="121.10400000000003"/>
    <n v="6"/>
    <n v="0.7"/>
    <n v="-100.91999999999999"/>
    <s v="Chuck Magee"/>
    <s v="No"/>
    <s v="2018 / 04"/>
  </r>
  <r>
    <n v="3675"/>
    <x v="1817"/>
    <x v="44"/>
    <d v="2019-11-11T00:00:00"/>
    <x v="1"/>
    <x v="586"/>
    <x v="586"/>
    <x v="0"/>
    <s v="United States"/>
    <x v="10"/>
    <s v="Pennsylvania"/>
    <n v="19143"/>
    <x v="3"/>
    <s v="FUR-CH-10003774"/>
    <x v="0"/>
    <x v="1"/>
    <s v="Global Wood Trimmed Manager's Task Chair, Khaki"/>
    <n v="127.372"/>
    <n v="2"/>
    <n v="0.3"/>
    <n v="-30.933200000000006"/>
    <s v="Chuck Magee"/>
    <s v="No"/>
    <s v="2019 / 11"/>
  </r>
  <r>
    <n v="3676"/>
    <x v="1817"/>
    <x v="44"/>
    <d v="2019-11-11T00:00:00"/>
    <x v="1"/>
    <x v="586"/>
    <x v="586"/>
    <x v="0"/>
    <s v="United States"/>
    <x v="10"/>
    <s v="Pennsylvania"/>
    <n v="19143"/>
    <x v="3"/>
    <s v="OFF-PA-10000157"/>
    <x v="1"/>
    <x v="10"/>
    <s v="Xerox 191"/>
    <n v="47.952000000000005"/>
    <n v="3"/>
    <n v="0.2"/>
    <n v="16.183799999999998"/>
    <s v="Chuck Magee"/>
    <s v="No"/>
    <s v="2019 / 11"/>
  </r>
  <r>
    <n v="3677"/>
    <x v="1818"/>
    <x v="901"/>
    <d v="2017-12-09T00:00:00"/>
    <x v="1"/>
    <x v="588"/>
    <x v="588"/>
    <x v="1"/>
    <s v="United States"/>
    <x v="70"/>
    <s v="California"/>
    <n v="92105"/>
    <x v="1"/>
    <s v="FUR-FU-10004090"/>
    <x v="0"/>
    <x v="5"/>
    <s v="Executive Impressions 14&quot; Contract Wall Clock"/>
    <n v="44.46"/>
    <n v="2"/>
    <n v="0"/>
    <n v="14.671799999999998"/>
    <s v="Anna Andreadi"/>
    <s v="Yes"/>
    <s v="2017 / 12"/>
  </r>
  <r>
    <n v="3678"/>
    <x v="1819"/>
    <x v="584"/>
    <d v="2017-07-14T00:00:00"/>
    <x v="1"/>
    <x v="537"/>
    <x v="537"/>
    <x v="0"/>
    <s v="United States"/>
    <x v="183"/>
    <s v="Maryland"/>
    <n v="20735"/>
    <x v="3"/>
    <s v="OFF-FA-10002763"/>
    <x v="1"/>
    <x v="13"/>
    <s v="Advantus Map Pennant Flags and Round Head Tacks"/>
    <n v="15.8"/>
    <n v="4"/>
    <n v="0"/>
    <n v="5.0559999999999992"/>
    <s v="Chuck Magee"/>
    <s v="No"/>
    <s v="2017 / 07"/>
  </r>
  <r>
    <n v="3679"/>
    <x v="1819"/>
    <x v="584"/>
    <d v="2017-07-14T00:00:00"/>
    <x v="1"/>
    <x v="537"/>
    <x v="537"/>
    <x v="0"/>
    <s v="United States"/>
    <x v="183"/>
    <s v="Maryland"/>
    <n v="20735"/>
    <x v="3"/>
    <s v="TEC-MA-10002428"/>
    <x v="2"/>
    <x v="15"/>
    <s v="Fellowes Powershred HS-440 4-Sheet High Security Shredder"/>
    <n v="464.97"/>
    <n v="3"/>
    <n v="0"/>
    <n v="209.23649999999998"/>
    <s v="Chuck Magee"/>
    <s v="No"/>
    <s v="2017 / 07"/>
  </r>
  <r>
    <n v="3680"/>
    <x v="1819"/>
    <x v="584"/>
    <d v="2017-07-14T00:00:00"/>
    <x v="1"/>
    <x v="537"/>
    <x v="537"/>
    <x v="0"/>
    <s v="United States"/>
    <x v="183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s v="Chuck Magee"/>
    <s v="No"/>
    <s v="2017 / 07"/>
  </r>
  <r>
    <n v="3681"/>
    <x v="1819"/>
    <x v="584"/>
    <d v="2017-07-14T00:00:00"/>
    <x v="1"/>
    <x v="537"/>
    <x v="537"/>
    <x v="0"/>
    <s v="United States"/>
    <x v="183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s v="No"/>
    <s v="2017 / 07"/>
  </r>
  <r>
    <n v="3682"/>
    <x v="1819"/>
    <x v="584"/>
    <d v="2017-07-14T00:00:00"/>
    <x v="1"/>
    <x v="537"/>
    <x v="537"/>
    <x v="0"/>
    <s v="United States"/>
    <x v="183"/>
    <s v="Maryland"/>
    <n v="20735"/>
    <x v="3"/>
    <s v="OFF-BI-10002854"/>
    <x v="1"/>
    <x v="8"/>
    <s v="Performers Binder/Pad Holder, Black"/>
    <n v="84.09"/>
    <n v="3"/>
    <n v="0"/>
    <n v="42.045000000000002"/>
    <s v="Chuck Magee"/>
    <s v="No"/>
    <s v="2017 / 07"/>
  </r>
  <r>
    <n v="3683"/>
    <x v="1819"/>
    <x v="584"/>
    <d v="2017-07-14T00:00:00"/>
    <x v="1"/>
    <x v="537"/>
    <x v="537"/>
    <x v="0"/>
    <s v="United States"/>
    <x v="183"/>
    <s v="Maryland"/>
    <n v="20735"/>
    <x v="3"/>
    <s v="OFF-AR-10002987"/>
    <x v="1"/>
    <x v="6"/>
    <s v="Prismacolor Color Pencil Set"/>
    <n v="79.36"/>
    <n v="4"/>
    <n v="0"/>
    <n v="32.537600000000005"/>
    <s v="Chuck Magee"/>
    <s v="No"/>
    <s v="2017 / 07"/>
  </r>
  <r>
    <n v="3684"/>
    <x v="1819"/>
    <x v="584"/>
    <d v="2017-07-14T00:00:00"/>
    <x v="1"/>
    <x v="537"/>
    <x v="537"/>
    <x v="0"/>
    <s v="United States"/>
    <x v="183"/>
    <s v="Maryland"/>
    <n v="20735"/>
    <x v="3"/>
    <s v="OFF-BI-10004001"/>
    <x v="1"/>
    <x v="8"/>
    <s v="GBC Recycled VeloBinder Covers"/>
    <n v="153.35999999999999"/>
    <n v="9"/>
    <n v="0"/>
    <n v="70.545599999999979"/>
    <s v="Chuck Magee"/>
    <s v="No"/>
    <s v="2017 / 07"/>
  </r>
  <r>
    <n v="3685"/>
    <x v="1819"/>
    <x v="584"/>
    <d v="2017-07-14T00:00:00"/>
    <x v="1"/>
    <x v="537"/>
    <x v="537"/>
    <x v="0"/>
    <s v="United States"/>
    <x v="183"/>
    <s v="Maryland"/>
    <n v="20735"/>
    <x v="3"/>
    <s v="OFF-BI-10001634"/>
    <x v="1"/>
    <x v="8"/>
    <s v="Wilson Jones Active Use Binders"/>
    <n v="43.68"/>
    <n v="6"/>
    <n v="0"/>
    <n v="21.403200000000002"/>
    <s v="Chuck Magee"/>
    <s v="No"/>
    <s v="2017 / 07"/>
  </r>
  <r>
    <n v="3686"/>
    <x v="1819"/>
    <x v="584"/>
    <d v="2017-07-14T00:00:00"/>
    <x v="1"/>
    <x v="537"/>
    <x v="537"/>
    <x v="0"/>
    <s v="United States"/>
    <x v="183"/>
    <s v="Maryland"/>
    <n v="20735"/>
    <x v="3"/>
    <s v="OFF-ST-10003722"/>
    <x v="1"/>
    <x v="4"/>
    <s v="Project Tote Personal File"/>
    <n v="98.21"/>
    <n v="7"/>
    <n v="0"/>
    <n v="28.480899999999984"/>
    <s v="Chuck Magee"/>
    <s v="No"/>
    <s v="2017 / 07"/>
  </r>
  <r>
    <n v="3687"/>
    <x v="1820"/>
    <x v="180"/>
    <d v="2018-12-19T00:00:00"/>
    <x v="1"/>
    <x v="209"/>
    <x v="209"/>
    <x v="0"/>
    <s v="United States"/>
    <x v="169"/>
    <s v="California"/>
    <n v="92503"/>
    <x v="1"/>
    <s v="OFF-AR-10004757"/>
    <x v="1"/>
    <x v="6"/>
    <s v="Crayola Colored Pencils"/>
    <n v="9.84"/>
    <n v="3"/>
    <n v="0"/>
    <n v="3.2471999999999994"/>
    <s v="Anna Andreadi"/>
    <s v="No"/>
    <s v="2018 / 12"/>
  </r>
  <r>
    <n v="3688"/>
    <x v="1821"/>
    <x v="244"/>
    <d v="2018-05-24T00:00:00"/>
    <x v="1"/>
    <x v="203"/>
    <x v="203"/>
    <x v="0"/>
    <s v="United States"/>
    <x v="370"/>
    <s v="Florida"/>
    <n v="34952"/>
    <x v="0"/>
    <s v="OFF-BI-10004140"/>
    <x v="1"/>
    <x v="8"/>
    <s v="Avery Non-Stick Binders"/>
    <n v="2.6940000000000004"/>
    <n v="2"/>
    <n v="0.7"/>
    <n v="-2.2450000000000001"/>
    <s v="Cassandra Brandow"/>
    <s v="No"/>
    <s v="2018 / 05"/>
  </r>
  <r>
    <n v="3689"/>
    <x v="1822"/>
    <x v="455"/>
    <d v="2019-06-05T00:00:00"/>
    <x v="0"/>
    <x v="157"/>
    <x v="157"/>
    <x v="0"/>
    <s v="United States"/>
    <x v="123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s v="Anna Andreadi"/>
    <s v="No"/>
    <s v="2019 / 06"/>
  </r>
  <r>
    <n v="3690"/>
    <x v="1822"/>
    <x v="455"/>
    <d v="2019-06-05T00:00:00"/>
    <x v="0"/>
    <x v="157"/>
    <x v="157"/>
    <x v="0"/>
    <s v="United States"/>
    <x v="123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s v="Anna Andreadi"/>
    <s v="No"/>
    <s v="2019 / 06"/>
  </r>
  <r>
    <n v="3691"/>
    <x v="1823"/>
    <x v="628"/>
    <d v="2017-11-02T00:00:00"/>
    <x v="0"/>
    <x v="135"/>
    <x v="135"/>
    <x v="1"/>
    <s v="United States"/>
    <x v="60"/>
    <s v="Colorado"/>
    <n v="80219"/>
    <x v="1"/>
    <s v="TEC-MA-10000597"/>
    <x v="2"/>
    <x v="15"/>
    <s v="Lexmark S315 Color Inkjet Printer"/>
    <n v="59.994000000000007"/>
    <n v="2"/>
    <n v="0.7"/>
    <n v="-45.995400000000004"/>
    <s v="Anna Andreadi"/>
    <s v="No"/>
    <s v="2017 / 10"/>
  </r>
  <r>
    <n v="3692"/>
    <x v="1823"/>
    <x v="628"/>
    <d v="2017-11-02T00:00:00"/>
    <x v="0"/>
    <x v="135"/>
    <x v="135"/>
    <x v="1"/>
    <s v="United States"/>
    <x v="60"/>
    <s v="Colorado"/>
    <n v="80219"/>
    <x v="1"/>
    <s v="TEC-CO-10001571"/>
    <x v="2"/>
    <x v="16"/>
    <s v="Sharp 1540cs Digital Laser Copier"/>
    <n v="439.99200000000002"/>
    <n v="1"/>
    <n v="0.2"/>
    <n v="164.99700000000001"/>
    <s v="Anna Andreadi"/>
    <s v="No"/>
    <s v="2017 / 10"/>
  </r>
  <r>
    <n v="3693"/>
    <x v="1823"/>
    <x v="628"/>
    <d v="2017-11-02T00:00:00"/>
    <x v="0"/>
    <x v="135"/>
    <x v="135"/>
    <x v="1"/>
    <s v="United States"/>
    <x v="60"/>
    <s v="Colorado"/>
    <n v="80219"/>
    <x v="1"/>
    <s v="TEC-PH-10004531"/>
    <x v="2"/>
    <x v="7"/>
    <s v="OtterBox Commuter Series Case - iPhone 5 &amp; 5s"/>
    <n v="87.96"/>
    <n v="5"/>
    <n v="0.2"/>
    <n v="30.785999999999998"/>
    <s v="Anna Andreadi"/>
    <s v="No"/>
    <s v="2017 / 10"/>
  </r>
  <r>
    <n v="3694"/>
    <x v="1823"/>
    <x v="628"/>
    <d v="2017-11-02T00:00:00"/>
    <x v="0"/>
    <x v="135"/>
    <x v="135"/>
    <x v="1"/>
    <s v="United States"/>
    <x v="60"/>
    <s v="Colorado"/>
    <n v="80219"/>
    <x v="1"/>
    <s v="FUR-FU-10003026"/>
    <x v="0"/>
    <x v="5"/>
    <s v="Eldon Regeneration Recycled Desk Accessories, Black"/>
    <n v="15.488"/>
    <n v="4"/>
    <n v="0.2"/>
    <n v="3.6783999999999999"/>
    <s v="Anna Andreadi"/>
    <s v="No"/>
    <s v="2017 / 10"/>
  </r>
  <r>
    <n v="3695"/>
    <x v="1824"/>
    <x v="680"/>
    <d v="2018-10-20T00:00:00"/>
    <x v="1"/>
    <x v="425"/>
    <x v="425"/>
    <x v="1"/>
    <s v="United States"/>
    <x v="24"/>
    <s v="Virginia"/>
    <n v="22153"/>
    <x v="0"/>
    <s v="OFF-BI-10002082"/>
    <x v="1"/>
    <x v="8"/>
    <s v="GBC Twin Loop Wire Binding Elements"/>
    <n v="232.96"/>
    <n v="7"/>
    <n v="0"/>
    <n v="116.48"/>
    <s v="Cassandra Brandow"/>
    <s v="No"/>
    <s v="2018 / 10"/>
  </r>
  <r>
    <n v="3696"/>
    <x v="1824"/>
    <x v="680"/>
    <d v="2018-10-20T00:00:00"/>
    <x v="1"/>
    <x v="425"/>
    <x v="425"/>
    <x v="1"/>
    <s v="United States"/>
    <x v="24"/>
    <s v="Virginia"/>
    <n v="22153"/>
    <x v="0"/>
    <s v="OFF-EN-10002312"/>
    <x v="1"/>
    <x v="12"/>
    <s v="#10 Self-Seal White Envelopes"/>
    <n v="66.539999999999992"/>
    <n v="6"/>
    <n v="0"/>
    <n v="32.604599999999998"/>
    <s v="Cassandra Brandow"/>
    <s v="No"/>
    <s v="2018 / 10"/>
  </r>
  <r>
    <n v="3697"/>
    <x v="1824"/>
    <x v="680"/>
    <d v="2018-10-20T00:00:00"/>
    <x v="1"/>
    <x v="425"/>
    <x v="425"/>
    <x v="1"/>
    <s v="United States"/>
    <x v="24"/>
    <s v="Virginia"/>
    <n v="22153"/>
    <x v="0"/>
    <s v="OFF-AP-10000696"/>
    <x v="1"/>
    <x v="9"/>
    <s v="Holmes Odor Grabber"/>
    <n v="43.26"/>
    <n v="3"/>
    <n v="0"/>
    <n v="14.275799999999998"/>
    <s v="Cassandra Brandow"/>
    <s v="No"/>
    <s v="2018 / 10"/>
  </r>
  <r>
    <n v="3698"/>
    <x v="1825"/>
    <x v="902"/>
    <d v="2017-11-21T00:00:00"/>
    <x v="0"/>
    <x v="679"/>
    <x v="679"/>
    <x v="2"/>
    <s v="United States"/>
    <x v="4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s v="Anna Andreadi"/>
    <s v="No"/>
    <s v="2017 / 11"/>
  </r>
  <r>
    <n v="3699"/>
    <x v="1826"/>
    <x v="103"/>
    <d v="2016-09-17T00:00:00"/>
    <x v="1"/>
    <x v="21"/>
    <x v="21"/>
    <x v="1"/>
    <s v="United States"/>
    <x v="228"/>
    <s v="Arizona"/>
    <n v="85281"/>
    <x v="1"/>
    <s v="OFF-ST-10001034"/>
    <x v="1"/>
    <x v="4"/>
    <s v="Eldon File Chest Portable File"/>
    <n v="79.400000000000006"/>
    <n v="5"/>
    <n v="0.2"/>
    <n v="5.9550000000000054"/>
    <s v="Anna Andreadi"/>
    <s v="No"/>
    <s v="2016 / 09"/>
  </r>
  <r>
    <n v="3700"/>
    <x v="1827"/>
    <x v="38"/>
    <d v="2019-11-18T00:00:00"/>
    <x v="0"/>
    <x v="57"/>
    <x v="57"/>
    <x v="2"/>
    <s v="United States"/>
    <x v="181"/>
    <s v="New York"/>
    <n v="10701"/>
    <x v="3"/>
    <s v="TEC-AC-10004114"/>
    <x v="2"/>
    <x v="11"/>
    <s v="KeyTronic 6101 Series - Keyboard - Black"/>
    <n v="163.96"/>
    <n v="4"/>
    <n v="0"/>
    <n v="70.502800000000008"/>
    <s v="Chuck Magee"/>
    <s v="No"/>
    <s v="2019 / 11"/>
  </r>
  <r>
    <n v="3701"/>
    <x v="1828"/>
    <x v="165"/>
    <d v="2019-12-29T00:00:00"/>
    <x v="1"/>
    <x v="556"/>
    <x v="556"/>
    <x v="1"/>
    <s v="United States"/>
    <x v="30"/>
    <s v="New York"/>
    <n v="14609"/>
    <x v="3"/>
    <s v="FUR-FU-10001602"/>
    <x v="0"/>
    <x v="5"/>
    <s v="Eldon Delta Triangular Chair Mat, 52&quot; x 58&quot;, Clear"/>
    <n v="37.93"/>
    <n v="1"/>
    <n v="0"/>
    <n v="6.8273999999999972"/>
    <s v="Chuck Magee"/>
    <s v="No"/>
    <s v="2019 / 12"/>
  </r>
  <r>
    <n v="3702"/>
    <x v="1829"/>
    <x v="850"/>
    <d v="2018-01-13T00:00:00"/>
    <x v="0"/>
    <x v="716"/>
    <x v="716"/>
    <x v="1"/>
    <s v="United States"/>
    <x v="167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s v="Chuck Magee"/>
    <s v="No"/>
    <s v="2018 / 01"/>
  </r>
  <r>
    <n v="3703"/>
    <x v="1830"/>
    <x v="385"/>
    <d v="2017-06-19T00:00:00"/>
    <x v="1"/>
    <x v="704"/>
    <x v="704"/>
    <x v="1"/>
    <s v="United States"/>
    <x v="27"/>
    <s v="Alabama"/>
    <n v="35601"/>
    <x v="0"/>
    <s v="OFF-AR-10004269"/>
    <x v="1"/>
    <x v="6"/>
    <s v="Newell 31"/>
    <n v="24.78"/>
    <n v="6"/>
    <n v="0"/>
    <n v="6.9384000000000006"/>
    <s v="Cassandra Brandow"/>
    <s v="No"/>
    <s v="2017 / 06"/>
  </r>
  <r>
    <n v="3704"/>
    <x v="1830"/>
    <x v="385"/>
    <d v="2017-06-19T00:00:00"/>
    <x v="1"/>
    <x v="704"/>
    <x v="704"/>
    <x v="1"/>
    <s v="United States"/>
    <x v="27"/>
    <s v="Alabama"/>
    <n v="35601"/>
    <x v="0"/>
    <s v="OFF-BI-10001249"/>
    <x v="1"/>
    <x v="8"/>
    <s v="Avery Heavy-Duty EZD View Binder with Locking Rings"/>
    <n v="19.14"/>
    <n v="3"/>
    <n v="0"/>
    <n v="8.8043999999999993"/>
    <s v="Cassandra Brandow"/>
    <s v="No"/>
    <s v="2017 / 06"/>
  </r>
  <r>
    <n v="3705"/>
    <x v="1830"/>
    <x v="385"/>
    <d v="2017-06-19T00:00:00"/>
    <x v="1"/>
    <x v="704"/>
    <x v="704"/>
    <x v="1"/>
    <s v="United States"/>
    <x v="27"/>
    <s v="Alabama"/>
    <n v="35601"/>
    <x v="0"/>
    <s v="TEC-CO-10004202"/>
    <x v="2"/>
    <x v="16"/>
    <s v="Brother DCP1000 Digital 3 in 1 Multifunction Machine"/>
    <n v="899.97"/>
    <n v="3"/>
    <n v="0"/>
    <n v="314.98950000000002"/>
    <s v="Cassandra Brandow"/>
    <s v="No"/>
    <s v="2017 / 06"/>
  </r>
  <r>
    <n v="3706"/>
    <x v="1830"/>
    <x v="385"/>
    <d v="2017-06-19T00:00:00"/>
    <x v="1"/>
    <x v="704"/>
    <x v="704"/>
    <x v="1"/>
    <s v="United States"/>
    <x v="27"/>
    <s v="Alabama"/>
    <n v="35601"/>
    <x v="0"/>
    <s v="OFF-PA-10003363"/>
    <x v="1"/>
    <x v="10"/>
    <s v="Xerox 204"/>
    <n v="32.400000000000006"/>
    <n v="5"/>
    <n v="0"/>
    <n v="15.552000000000001"/>
    <s v="Cassandra Brandow"/>
    <s v="No"/>
    <s v="2017 / 06"/>
  </r>
  <r>
    <n v="3707"/>
    <x v="1831"/>
    <x v="257"/>
    <d v="2019-03-22T00:00:00"/>
    <x v="1"/>
    <x v="633"/>
    <x v="633"/>
    <x v="0"/>
    <s v="United States"/>
    <x v="61"/>
    <s v="Texas"/>
    <n v="75220"/>
    <x v="2"/>
    <s v="OFF-AR-10001915"/>
    <x v="1"/>
    <x v="6"/>
    <s v="Peel-Off China Markers"/>
    <n v="23.832000000000001"/>
    <n v="3"/>
    <n v="0.2"/>
    <n v="6.5538000000000007"/>
    <s v="Kelly Williams"/>
    <s v="No"/>
    <s v="2019 / 03"/>
  </r>
  <r>
    <n v="3708"/>
    <x v="1832"/>
    <x v="533"/>
    <d v="2016-11-27T00:00:00"/>
    <x v="1"/>
    <x v="164"/>
    <x v="164"/>
    <x v="1"/>
    <s v="United States"/>
    <x v="279"/>
    <s v="Texas"/>
    <n v="75150"/>
    <x v="2"/>
    <s v="FUR-FU-10001940"/>
    <x v="0"/>
    <x v="5"/>
    <s v="Staple-based wall hangings"/>
    <n v="6.3680000000000003"/>
    <n v="2"/>
    <n v="0.6"/>
    <n v="-2.5471999999999984"/>
    <s v="Kelly Williams"/>
    <s v="No"/>
    <s v="2016 / 11"/>
  </r>
  <r>
    <n v="3709"/>
    <x v="1832"/>
    <x v="533"/>
    <d v="2016-11-27T00:00:00"/>
    <x v="1"/>
    <x v="164"/>
    <x v="164"/>
    <x v="1"/>
    <s v="United States"/>
    <x v="279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s v="No"/>
    <s v="2016 / 11"/>
  </r>
  <r>
    <n v="3710"/>
    <x v="1832"/>
    <x v="533"/>
    <d v="2016-11-27T00:00:00"/>
    <x v="1"/>
    <x v="164"/>
    <x v="164"/>
    <x v="1"/>
    <s v="United States"/>
    <x v="279"/>
    <s v="Texas"/>
    <n v="75150"/>
    <x v="2"/>
    <s v="TEC-AC-10003709"/>
    <x v="2"/>
    <x v="11"/>
    <s v="Maxell 4.7GB DVD-R 5/Pack"/>
    <n v="5.5440000000000005"/>
    <n v="7"/>
    <n v="0.2"/>
    <n v="1.6632000000000007"/>
    <s v="Kelly Williams"/>
    <s v="No"/>
    <s v="2016 / 11"/>
  </r>
  <r>
    <n v="3711"/>
    <x v="1833"/>
    <x v="453"/>
    <d v="2019-10-17T00:00:00"/>
    <x v="2"/>
    <x v="276"/>
    <x v="276"/>
    <x v="1"/>
    <s v="United States"/>
    <x v="1"/>
    <s v="California"/>
    <n v="90045"/>
    <x v="1"/>
    <s v="FUR-TA-10001705"/>
    <x v="0"/>
    <x v="3"/>
    <s v="Bush Advantage Collection Round Conference Table"/>
    <n v="510.24"/>
    <n v="3"/>
    <n v="0.2"/>
    <n v="6.3779999999999575"/>
    <s v="Anna Andreadi"/>
    <s v="Yes"/>
    <s v="2019 / 10"/>
  </r>
  <r>
    <n v="3712"/>
    <x v="1833"/>
    <x v="453"/>
    <d v="2019-10-17T00:00:00"/>
    <x v="2"/>
    <x v="276"/>
    <x v="276"/>
    <x v="1"/>
    <s v="United States"/>
    <x v="1"/>
    <s v="California"/>
    <n v="90045"/>
    <x v="1"/>
    <s v="OFF-PA-10000675"/>
    <x v="1"/>
    <x v="10"/>
    <s v="Xerox 1919"/>
    <n v="204.95000000000002"/>
    <n v="5"/>
    <n v="0"/>
    <n v="100.4255"/>
    <s v="Anna Andreadi"/>
    <s v="Yes"/>
    <s v="2019 / 10"/>
  </r>
  <r>
    <n v="3713"/>
    <x v="1834"/>
    <x v="81"/>
    <d v="2019-04-24T00:00:00"/>
    <x v="2"/>
    <x v="527"/>
    <x v="527"/>
    <x v="0"/>
    <s v="United States"/>
    <x v="4"/>
    <s v="Washington"/>
    <n v="98103"/>
    <x v="1"/>
    <s v="TEC-AC-10000521"/>
    <x v="2"/>
    <x v="11"/>
    <s v="Verbatim Slim CD and DVD Storage Cases, 50/Pack"/>
    <n v="11.54"/>
    <n v="1"/>
    <n v="0"/>
    <n v="3.4619999999999997"/>
    <s v="Anna Andreadi"/>
    <s v="No"/>
    <s v="2019 / 04"/>
  </r>
  <r>
    <n v="3714"/>
    <x v="1834"/>
    <x v="81"/>
    <d v="2019-04-24T00:00:00"/>
    <x v="2"/>
    <x v="527"/>
    <x v="527"/>
    <x v="0"/>
    <s v="United States"/>
    <x v="4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s v="Anna Andreadi"/>
    <s v="No"/>
    <s v="2019 / 04"/>
  </r>
  <r>
    <n v="3715"/>
    <x v="1835"/>
    <x v="589"/>
    <d v="2016-12-10T00:00:00"/>
    <x v="0"/>
    <x v="600"/>
    <x v="600"/>
    <x v="0"/>
    <s v="United States"/>
    <x v="175"/>
    <s v="Washington"/>
    <n v="98502"/>
    <x v="1"/>
    <s v="OFF-PA-10001954"/>
    <x v="1"/>
    <x v="10"/>
    <s v="Xerox 1964"/>
    <n v="45.68"/>
    <n v="2"/>
    <n v="0"/>
    <n v="21.012799999999999"/>
    <s v="Anna Andreadi"/>
    <s v="No"/>
    <s v="2016 / 12"/>
  </r>
  <r>
    <n v="3716"/>
    <x v="1835"/>
    <x v="589"/>
    <d v="2016-12-10T00:00:00"/>
    <x v="0"/>
    <x v="600"/>
    <x v="600"/>
    <x v="0"/>
    <s v="United States"/>
    <x v="175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s v="Anna Andreadi"/>
    <s v="No"/>
    <s v="2016 / 12"/>
  </r>
  <r>
    <n v="3717"/>
    <x v="1836"/>
    <x v="148"/>
    <d v="2019-06-02T00:00:00"/>
    <x v="1"/>
    <x v="270"/>
    <x v="270"/>
    <x v="2"/>
    <s v="United States"/>
    <x v="155"/>
    <s v="Nebraska"/>
    <n v="68104"/>
    <x v="2"/>
    <s v="OFF-FA-10004395"/>
    <x v="1"/>
    <x v="13"/>
    <s v="Plymouth Boxed Rubber Bands by Plymouth"/>
    <n v="23.55"/>
    <n v="5"/>
    <n v="0"/>
    <n v="1.1775000000000002"/>
    <s v="Kelly Williams"/>
    <s v="No"/>
    <s v="2019 / 05"/>
  </r>
  <r>
    <n v="3718"/>
    <x v="1837"/>
    <x v="251"/>
    <d v="2018-09-23T00:00:00"/>
    <x v="1"/>
    <x v="236"/>
    <x v="236"/>
    <x v="0"/>
    <s v="United States"/>
    <x v="38"/>
    <s v="Georgia"/>
    <n v="31907"/>
    <x v="0"/>
    <s v="OFF-SU-10003002"/>
    <x v="1"/>
    <x v="14"/>
    <s v="Letter Slitter"/>
    <n v="5.04"/>
    <n v="2"/>
    <n v="0"/>
    <n v="0.15120000000000022"/>
    <s v="Cassandra Brandow"/>
    <s v="No"/>
    <s v="2018 / 09"/>
  </r>
  <r>
    <n v="3719"/>
    <x v="1837"/>
    <x v="251"/>
    <d v="2018-09-23T00:00:00"/>
    <x v="1"/>
    <x v="236"/>
    <x v="236"/>
    <x v="0"/>
    <s v="United States"/>
    <x v="38"/>
    <s v="Georgia"/>
    <n v="31907"/>
    <x v="0"/>
    <s v="TEC-AC-10002926"/>
    <x v="2"/>
    <x v="11"/>
    <s v="Logitech Wireless Marathon Mouse M705"/>
    <n v="249.95000000000002"/>
    <n v="5"/>
    <n v="0"/>
    <n v="107.47850000000001"/>
    <s v="Cassandra Brandow"/>
    <s v="No"/>
    <s v="2018 / 09"/>
  </r>
  <r>
    <n v="3720"/>
    <x v="1838"/>
    <x v="42"/>
    <d v="2018-09-23T00:00:00"/>
    <x v="1"/>
    <x v="29"/>
    <x v="29"/>
    <x v="1"/>
    <s v="United States"/>
    <x v="38"/>
    <s v="Indiana"/>
    <n v="47201"/>
    <x v="2"/>
    <s v="OFF-AR-10002656"/>
    <x v="1"/>
    <x v="6"/>
    <s v="Sanford Liquid Accent Highlighters"/>
    <n v="33.4"/>
    <n v="5"/>
    <n v="0"/>
    <n v="12.357999999999997"/>
    <s v="Kelly Williams"/>
    <s v="No"/>
    <s v="2018 / 09"/>
  </r>
  <r>
    <n v="3721"/>
    <x v="1839"/>
    <x v="887"/>
    <d v="2018-12-24T00:00:00"/>
    <x v="1"/>
    <x v="437"/>
    <x v="437"/>
    <x v="2"/>
    <s v="United States"/>
    <x v="25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s v="Cassandra Brandow"/>
    <s v="No"/>
    <s v="2018 / 12"/>
  </r>
  <r>
    <n v="3722"/>
    <x v="1839"/>
    <x v="887"/>
    <d v="2018-12-24T00:00:00"/>
    <x v="1"/>
    <x v="437"/>
    <x v="437"/>
    <x v="2"/>
    <s v="United States"/>
    <x v="25"/>
    <s v="Mississippi"/>
    <n v="39212"/>
    <x v="0"/>
    <s v="OFF-BI-10003910"/>
    <x v="1"/>
    <x v="8"/>
    <s v="DXL Angle-View Binders with Locking Rings by Samsill"/>
    <n v="15.42"/>
    <n v="2"/>
    <n v="0"/>
    <n v="6.9390000000000001"/>
    <s v="Cassandra Brandow"/>
    <s v="No"/>
    <s v="2018 / 12"/>
  </r>
  <r>
    <n v="3723"/>
    <x v="1840"/>
    <x v="903"/>
    <d v="2019-11-26T00:00:00"/>
    <x v="1"/>
    <x v="383"/>
    <x v="383"/>
    <x v="0"/>
    <s v="United States"/>
    <x v="12"/>
    <s v="Texas"/>
    <n v="77070"/>
    <x v="2"/>
    <s v="OFF-AR-10000122"/>
    <x v="1"/>
    <x v="6"/>
    <s v="Newell 314"/>
    <n v="35.712000000000003"/>
    <n v="8"/>
    <n v="0.2"/>
    <n v="2.2319999999999958"/>
    <s v="Kelly Williams"/>
    <s v="No"/>
    <s v="2019 / 11"/>
  </r>
  <r>
    <n v="3724"/>
    <x v="1841"/>
    <x v="125"/>
    <d v="2017-01-04T00:00:00"/>
    <x v="1"/>
    <x v="716"/>
    <x v="716"/>
    <x v="1"/>
    <s v="United States"/>
    <x v="42"/>
    <s v="Arizona"/>
    <n v="85023"/>
    <x v="1"/>
    <s v="OFF-BI-10004600"/>
    <x v="1"/>
    <x v="8"/>
    <s v="Ibico Ibimaster 300 Manual Binding System"/>
    <n v="551.98500000000013"/>
    <n v="5"/>
    <n v="0.7"/>
    <n v="-459.98750000000018"/>
    <s v="Anna Andreadi"/>
    <s v="No"/>
    <s v="2016 / 12"/>
  </r>
  <r>
    <n v="3725"/>
    <x v="1842"/>
    <x v="355"/>
    <d v="2019-04-05T00:00:00"/>
    <x v="2"/>
    <x v="193"/>
    <x v="193"/>
    <x v="0"/>
    <s v="United States"/>
    <x v="22"/>
    <s v="Illinois"/>
    <n v="60653"/>
    <x v="2"/>
    <s v="OFF-AR-10003045"/>
    <x v="1"/>
    <x v="6"/>
    <s v="Prang Colored Pencils"/>
    <n v="7.0559999999999992"/>
    <n v="3"/>
    <n v="0.2"/>
    <n v="2.2050000000000001"/>
    <s v="Kelly Williams"/>
    <s v="No"/>
    <s v="2019 / 04"/>
  </r>
  <r>
    <n v="3726"/>
    <x v="1843"/>
    <x v="482"/>
    <d v="2019-01-02T00:00:00"/>
    <x v="1"/>
    <x v="64"/>
    <x v="64"/>
    <x v="1"/>
    <s v="United States"/>
    <x v="60"/>
    <s v="Colorado"/>
    <n v="80219"/>
    <x v="1"/>
    <s v="OFF-AP-10000252"/>
    <x v="1"/>
    <x v="9"/>
    <s v="Harmony HEPA Quiet Air Purifiers"/>
    <n v="18.72"/>
    <n v="2"/>
    <n v="0.2"/>
    <n v="3.51"/>
    <s v="Anna Andreadi"/>
    <s v="No"/>
    <s v="2018 / 12"/>
  </r>
  <r>
    <n v="3727"/>
    <x v="1844"/>
    <x v="410"/>
    <d v="2018-06-11T00:00:00"/>
    <x v="1"/>
    <x v="538"/>
    <x v="538"/>
    <x v="0"/>
    <s v="United States"/>
    <x v="46"/>
    <s v="Delaware"/>
    <n v="19711"/>
    <x v="3"/>
    <s v="OFF-ST-10001496"/>
    <x v="1"/>
    <x v="4"/>
    <s v="Standard Rollaway File with Lock"/>
    <n v="360.38"/>
    <n v="2"/>
    <n v="0"/>
    <n v="93.698800000000006"/>
    <s v="Chuck Magee"/>
    <s v="No"/>
    <s v="2018 / 06"/>
  </r>
  <r>
    <n v="3728"/>
    <x v="1844"/>
    <x v="410"/>
    <d v="2018-06-11T00:00:00"/>
    <x v="1"/>
    <x v="538"/>
    <x v="538"/>
    <x v="0"/>
    <s v="United States"/>
    <x v="46"/>
    <s v="Delaware"/>
    <n v="19711"/>
    <x v="3"/>
    <s v="OFF-AR-10000122"/>
    <x v="1"/>
    <x v="6"/>
    <s v="Newell 314"/>
    <n v="11.16"/>
    <n v="2"/>
    <n v="0"/>
    <n v="2.7899999999999991"/>
    <s v="Chuck Magee"/>
    <s v="No"/>
    <s v="2018 / 06"/>
  </r>
  <r>
    <n v="3729"/>
    <x v="1844"/>
    <x v="410"/>
    <d v="2018-06-11T00:00:00"/>
    <x v="1"/>
    <x v="538"/>
    <x v="538"/>
    <x v="0"/>
    <s v="United States"/>
    <x v="46"/>
    <s v="Delaware"/>
    <n v="19711"/>
    <x v="3"/>
    <s v="OFF-LA-10000407"/>
    <x v="1"/>
    <x v="2"/>
    <s v="Avery White Multi-Purpose Labels"/>
    <n v="14.940000000000001"/>
    <n v="3"/>
    <n v="0"/>
    <n v="6.8723999999999998"/>
    <s v="Chuck Magee"/>
    <s v="No"/>
    <s v="2018 / 06"/>
  </r>
  <r>
    <n v="3730"/>
    <x v="1845"/>
    <x v="227"/>
    <d v="2017-09-23T00:00:00"/>
    <x v="1"/>
    <x v="175"/>
    <x v="175"/>
    <x v="1"/>
    <s v="United States"/>
    <x v="183"/>
    <s v="Maryland"/>
    <n v="20735"/>
    <x v="3"/>
    <s v="OFF-ST-10004950"/>
    <x v="1"/>
    <x v="4"/>
    <s v="Acco Perma 3000 Stacking Storage Drawers"/>
    <n v="41.96"/>
    <n v="2"/>
    <n v="0"/>
    <n v="7.9724000000000004"/>
    <s v="Chuck Magee"/>
    <s v="No"/>
    <s v="2017 / 09"/>
  </r>
  <r>
    <n v="3731"/>
    <x v="1845"/>
    <x v="227"/>
    <d v="2017-09-23T00:00:00"/>
    <x v="1"/>
    <x v="175"/>
    <x v="175"/>
    <x v="1"/>
    <s v="United States"/>
    <x v="183"/>
    <s v="Maryland"/>
    <n v="20735"/>
    <x v="3"/>
    <s v="OFF-ST-10004123"/>
    <x v="1"/>
    <x v="4"/>
    <s v="Safco Industrial Wire Shelving System"/>
    <n v="636.86"/>
    <n v="7"/>
    <n v="0"/>
    <n v="0"/>
    <s v="Chuck Magee"/>
    <s v="No"/>
    <s v="2017 / 09"/>
  </r>
  <r>
    <n v="3732"/>
    <x v="1845"/>
    <x v="227"/>
    <d v="2017-09-23T00:00:00"/>
    <x v="1"/>
    <x v="175"/>
    <x v="175"/>
    <x v="1"/>
    <s v="United States"/>
    <x v="183"/>
    <s v="Maryland"/>
    <n v="20735"/>
    <x v="3"/>
    <s v="TEC-PH-10000730"/>
    <x v="2"/>
    <x v="7"/>
    <s v="Samsung Galaxy S4 Active"/>
    <n v="499.99"/>
    <n v="1"/>
    <n v="0"/>
    <n v="129.99740000000003"/>
    <s v="Chuck Magee"/>
    <s v="No"/>
    <s v="2017 / 09"/>
  </r>
  <r>
    <n v="3733"/>
    <x v="1845"/>
    <x v="227"/>
    <d v="2017-09-23T00:00:00"/>
    <x v="1"/>
    <x v="175"/>
    <x v="175"/>
    <x v="1"/>
    <s v="United States"/>
    <x v="183"/>
    <s v="Maryland"/>
    <n v="20735"/>
    <x v="3"/>
    <s v="TEC-PH-10000895"/>
    <x v="2"/>
    <x v="7"/>
    <s v="Polycom VVX 310 VoIP phone"/>
    <n v="1259.93"/>
    <n v="7"/>
    <n v="0"/>
    <n v="327.58180000000004"/>
    <s v="Chuck Magee"/>
    <s v="No"/>
    <s v="2017 / 09"/>
  </r>
  <r>
    <n v="3734"/>
    <x v="1845"/>
    <x v="227"/>
    <d v="2017-09-23T00:00:00"/>
    <x v="1"/>
    <x v="175"/>
    <x v="175"/>
    <x v="1"/>
    <s v="United States"/>
    <x v="183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s v="No"/>
    <s v="2017 / 09"/>
  </r>
  <r>
    <n v="3735"/>
    <x v="1846"/>
    <x v="904"/>
    <d v="2019-03-11T00:00:00"/>
    <x v="0"/>
    <x v="717"/>
    <x v="717"/>
    <x v="0"/>
    <s v="United States"/>
    <x v="20"/>
    <s v="New York"/>
    <n v="10011"/>
    <x v="3"/>
    <s v="OFF-PA-10002254"/>
    <x v="1"/>
    <x v="10"/>
    <s v="Xerox 1883"/>
    <n v="26.38"/>
    <n v="1"/>
    <n v="0"/>
    <n v="12.134799999999998"/>
    <s v="Chuck Magee"/>
    <s v="Yes"/>
    <s v="2019 / 03"/>
  </r>
  <r>
    <n v="3736"/>
    <x v="1846"/>
    <x v="904"/>
    <d v="2019-03-11T00:00:00"/>
    <x v="0"/>
    <x v="717"/>
    <x v="717"/>
    <x v="0"/>
    <s v="United States"/>
    <x v="20"/>
    <s v="New York"/>
    <n v="10011"/>
    <x v="3"/>
    <s v="FUR-FU-10002554"/>
    <x v="0"/>
    <x v="5"/>
    <s v="Westinghouse Floor Lamp with Metal Mesh Shade, Black"/>
    <n v="71.97"/>
    <n v="3"/>
    <n v="0"/>
    <n v="16.553099999999993"/>
    <s v="Chuck Magee"/>
    <s v="Yes"/>
    <s v="2019 / 03"/>
  </r>
  <r>
    <n v="3737"/>
    <x v="1847"/>
    <x v="716"/>
    <d v="2018-03-17T00:00:00"/>
    <x v="3"/>
    <x v="718"/>
    <x v="718"/>
    <x v="0"/>
    <s v="United States"/>
    <x v="46"/>
    <s v="Delaware"/>
    <n v="19711"/>
    <x v="3"/>
    <s v="TEC-PH-10000673"/>
    <x v="2"/>
    <x v="7"/>
    <s v="Plantronics Voyager Pro HD - Bluetooth Headset"/>
    <n v="129.97999999999999"/>
    <n v="2"/>
    <n v="0"/>
    <n v="62.3904"/>
    <s v="Chuck Magee"/>
    <s v="No"/>
    <s v="2018 / 03"/>
  </r>
  <r>
    <n v="3738"/>
    <x v="1847"/>
    <x v="716"/>
    <d v="2018-03-17T00:00:00"/>
    <x v="3"/>
    <x v="718"/>
    <x v="718"/>
    <x v="0"/>
    <s v="United States"/>
    <x v="46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s v="No"/>
    <s v="2018 / 03"/>
  </r>
  <r>
    <n v="3739"/>
    <x v="1848"/>
    <x v="10"/>
    <d v="2018-12-13T00:00:00"/>
    <x v="1"/>
    <x v="109"/>
    <x v="109"/>
    <x v="0"/>
    <s v="United States"/>
    <x v="25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s v="No"/>
    <s v="2018 / 12"/>
  </r>
  <r>
    <n v="3740"/>
    <x v="1848"/>
    <x v="10"/>
    <d v="2018-12-13T00:00:00"/>
    <x v="1"/>
    <x v="109"/>
    <x v="109"/>
    <x v="0"/>
    <s v="United States"/>
    <x v="25"/>
    <s v="Michigan"/>
    <n v="49201"/>
    <x v="2"/>
    <s v="TEC-AC-10001109"/>
    <x v="2"/>
    <x v="11"/>
    <s v="Logitech Trackman Marble Mouse"/>
    <n v="59.98"/>
    <n v="2"/>
    <n v="0"/>
    <n v="25.191600000000001"/>
    <s v="Kelly Williams"/>
    <s v="No"/>
    <s v="2018 / 12"/>
  </r>
  <r>
    <n v="3741"/>
    <x v="1848"/>
    <x v="10"/>
    <d v="2018-12-13T00:00:00"/>
    <x v="1"/>
    <x v="109"/>
    <x v="109"/>
    <x v="0"/>
    <s v="United States"/>
    <x v="25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s v="No"/>
    <s v="2018 / 12"/>
  </r>
  <r>
    <n v="3742"/>
    <x v="1849"/>
    <x v="804"/>
    <d v="2018-01-21T00:00:00"/>
    <x v="1"/>
    <x v="576"/>
    <x v="576"/>
    <x v="0"/>
    <s v="United States"/>
    <x v="20"/>
    <s v="New York"/>
    <n v="10011"/>
    <x v="3"/>
    <s v="OFF-EN-10001137"/>
    <x v="1"/>
    <x v="12"/>
    <s v="#10 Gummed Flap White Envelopes, 100/Box"/>
    <n v="16.52"/>
    <n v="4"/>
    <n v="0"/>
    <n v="7.5991999999999997"/>
    <s v="Chuck Magee"/>
    <s v="No"/>
    <s v="2018 / 01"/>
  </r>
  <r>
    <n v="3743"/>
    <x v="1849"/>
    <x v="804"/>
    <d v="2018-01-21T00:00:00"/>
    <x v="1"/>
    <x v="576"/>
    <x v="576"/>
    <x v="0"/>
    <s v="United States"/>
    <x v="20"/>
    <s v="New York"/>
    <n v="10011"/>
    <x v="3"/>
    <s v="OFF-PA-10004285"/>
    <x v="1"/>
    <x v="10"/>
    <s v="Xerox 1959"/>
    <n v="60.12"/>
    <n v="9"/>
    <n v="0"/>
    <n v="28.857599999999998"/>
    <s v="Chuck Magee"/>
    <s v="No"/>
    <s v="2018 / 01"/>
  </r>
  <r>
    <n v="3744"/>
    <x v="1849"/>
    <x v="804"/>
    <d v="2018-01-21T00:00:00"/>
    <x v="1"/>
    <x v="576"/>
    <x v="576"/>
    <x v="0"/>
    <s v="United States"/>
    <x v="20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s v="Chuck Magee"/>
    <s v="No"/>
    <s v="2018 / 01"/>
  </r>
  <r>
    <n v="3745"/>
    <x v="1850"/>
    <x v="745"/>
    <d v="2016-10-24T00:00:00"/>
    <x v="3"/>
    <x v="275"/>
    <x v="275"/>
    <x v="0"/>
    <s v="United States"/>
    <x v="371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s v="Cassandra Brandow"/>
    <s v="No"/>
    <s v="2016 / 10"/>
  </r>
  <r>
    <n v="3746"/>
    <x v="1851"/>
    <x v="713"/>
    <d v="2018-09-28T00:00:00"/>
    <x v="0"/>
    <x v="154"/>
    <x v="154"/>
    <x v="0"/>
    <s v="United States"/>
    <x v="38"/>
    <s v="Georgia"/>
    <n v="31907"/>
    <x v="0"/>
    <s v="OFF-ST-10003058"/>
    <x v="1"/>
    <x v="4"/>
    <s v="Eldon Mobile Mega Data Cart  Mega Stackable  Add-On Trays"/>
    <n v="118.25"/>
    <n v="5"/>
    <n v="0"/>
    <n v="34.292499999999997"/>
    <s v="Cassandra Brandow"/>
    <s v="No"/>
    <s v="2018 / 09"/>
  </r>
  <r>
    <n v="3747"/>
    <x v="1851"/>
    <x v="713"/>
    <d v="2018-09-28T00:00:00"/>
    <x v="0"/>
    <x v="154"/>
    <x v="154"/>
    <x v="0"/>
    <s v="United States"/>
    <x v="38"/>
    <s v="Georgia"/>
    <n v="31907"/>
    <x v="0"/>
    <s v="FUR-CH-10002084"/>
    <x v="0"/>
    <x v="1"/>
    <s v="Hon Mobius Operator's Chair"/>
    <n v="368.96999999999997"/>
    <n v="3"/>
    <n v="0"/>
    <n v="81.173400000000001"/>
    <s v="Cassandra Brandow"/>
    <s v="No"/>
    <s v="2018 / 09"/>
  </r>
  <r>
    <n v="3748"/>
    <x v="1852"/>
    <x v="151"/>
    <d v="2019-08-29T00:00:00"/>
    <x v="0"/>
    <x v="112"/>
    <x v="112"/>
    <x v="1"/>
    <s v="United States"/>
    <x v="75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s v="Anna Andreadi"/>
    <s v="Yes"/>
    <s v="2019 / 08"/>
  </r>
  <r>
    <n v="3749"/>
    <x v="1852"/>
    <x v="151"/>
    <d v="2019-08-29T00:00:00"/>
    <x v="0"/>
    <x v="112"/>
    <x v="112"/>
    <x v="1"/>
    <s v="United States"/>
    <x v="75"/>
    <s v="California"/>
    <n v="90301"/>
    <x v="1"/>
    <s v="OFF-AP-10001242"/>
    <x v="1"/>
    <x v="9"/>
    <s v="APC 7 Outlet Network SurgeArrest Surge Protector"/>
    <n v="321.92"/>
    <n v="4"/>
    <n v="0"/>
    <n v="96.575999999999993"/>
    <s v="Anna Andreadi"/>
    <s v="Yes"/>
    <s v="2019 / 08"/>
  </r>
  <r>
    <n v="3750"/>
    <x v="1852"/>
    <x v="151"/>
    <d v="2019-08-29T00:00:00"/>
    <x v="0"/>
    <x v="112"/>
    <x v="112"/>
    <x v="1"/>
    <s v="United States"/>
    <x v="75"/>
    <s v="California"/>
    <n v="90301"/>
    <x v="1"/>
    <s v="TEC-CO-10001571"/>
    <x v="2"/>
    <x v="16"/>
    <s v="Sharp 1540cs Digital Laser Copier"/>
    <n v="879.98400000000004"/>
    <n v="2"/>
    <n v="0.2"/>
    <n v="329.99400000000003"/>
    <s v="Anna Andreadi"/>
    <s v="Yes"/>
    <s v="2019 / 08"/>
  </r>
  <r>
    <n v="3751"/>
    <x v="1852"/>
    <x v="151"/>
    <d v="2019-08-29T00:00:00"/>
    <x v="0"/>
    <x v="112"/>
    <x v="112"/>
    <x v="1"/>
    <s v="United States"/>
    <x v="75"/>
    <s v="California"/>
    <n v="90301"/>
    <x v="1"/>
    <s v="OFF-SU-10002503"/>
    <x v="1"/>
    <x v="14"/>
    <s v="Acme Preferred Stainless Steel Scissors"/>
    <n v="28.4"/>
    <n v="5"/>
    <n v="0"/>
    <n v="8.2359999999999989"/>
    <s v="Anna Andreadi"/>
    <s v="Yes"/>
    <s v="2019 / 08"/>
  </r>
  <r>
    <n v="3752"/>
    <x v="1852"/>
    <x v="151"/>
    <d v="2019-08-29T00:00:00"/>
    <x v="0"/>
    <x v="112"/>
    <x v="112"/>
    <x v="1"/>
    <s v="United States"/>
    <x v="75"/>
    <s v="California"/>
    <n v="90301"/>
    <x v="1"/>
    <s v="FUR-CH-10004886"/>
    <x v="0"/>
    <x v="1"/>
    <s v="Bevis Steel Folding Chairs"/>
    <n v="230.28000000000003"/>
    <n v="3"/>
    <n v="0.2"/>
    <n v="23.027999999999992"/>
    <s v="Anna Andreadi"/>
    <s v="Yes"/>
    <s v="2019 / 08"/>
  </r>
  <r>
    <n v="3753"/>
    <x v="1852"/>
    <x v="151"/>
    <d v="2019-08-29T00:00:00"/>
    <x v="0"/>
    <x v="112"/>
    <x v="112"/>
    <x v="1"/>
    <s v="United States"/>
    <x v="75"/>
    <s v="California"/>
    <n v="90301"/>
    <x v="1"/>
    <s v="OFF-PA-10001289"/>
    <x v="1"/>
    <x v="10"/>
    <s v="White Computer Printout Paper by Universal"/>
    <n v="116.28"/>
    <n v="3"/>
    <n v="0"/>
    <n v="56.977199999999996"/>
    <s v="Anna Andreadi"/>
    <s v="Yes"/>
    <s v="2019 / 08"/>
  </r>
  <r>
    <n v="3754"/>
    <x v="1852"/>
    <x v="151"/>
    <d v="2019-08-29T00:00:00"/>
    <x v="0"/>
    <x v="112"/>
    <x v="112"/>
    <x v="1"/>
    <s v="United States"/>
    <x v="75"/>
    <s v="California"/>
    <n v="90301"/>
    <x v="1"/>
    <s v="OFF-BI-10003650"/>
    <x v="1"/>
    <x v="8"/>
    <s v="GBC DocuBind 300 Electric Binding Machine"/>
    <n v="841.5680000000001"/>
    <n v="2"/>
    <n v="0.2"/>
    <n v="294.54879999999991"/>
    <s v="Anna Andreadi"/>
    <s v="Yes"/>
    <s v="2019 / 08"/>
  </r>
  <r>
    <n v="3755"/>
    <x v="1852"/>
    <x v="151"/>
    <d v="2019-08-29T00:00:00"/>
    <x v="0"/>
    <x v="112"/>
    <x v="112"/>
    <x v="1"/>
    <s v="United States"/>
    <x v="75"/>
    <s v="California"/>
    <n v="90301"/>
    <x v="1"/>
    <s v="OFF-ST-10001370"/>
    <x v="1"/>
    <x v="4"/>
    <s v="Sensible Storage WireTech Storage Systems"/>
    <n v="354.90000000000003"/>
    <n v="5"/>
    <n v="0"/>
    <n v="17.744999999999962"/>
    <s v="Anna Andreadi"/>
    <s v="Yes"/>
    <s v="2019 / 08"/>
  </r>
  <r>
    <n v="3756"/>
    <x v="1853"/>
    <x v="840"/>
    <d v="2018-03-06T00:00:00"/>
    <x v="2"/>
    <x v="684"/>
    <x v="684"/>
    <x v="1"/>
    <s v="United States"/>
    <x v="372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s v="Kelly Williams"/>
    <s v="No"/>
    <s v="2018 / 03"/>
  </r>
  <r>
    <n v="3757"/>
    <x v="1853"/>
    <x v="840"/>
    <d v="2018-03-06T00:00:00"/>
    <x v="2"/>
    <x v="684"/>
    <x v="684"/>
    <x v="1"/>
    <s v="United States"/>
    <x v="372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s v="No"/>
    <s v="2018 / 03"/>
  </r>
  <r>
    <n v="3758"/>
    <x v="1854"/>
    <x v="905"/>
    <d v="2018-03-04T00:00:00"/>
    <x v="1"/>
    <x v="48"/>
    <x v="48"/>
    <x v="0"/>
    <s v="United States"/>
    <x v="46"/>
    <s v="Ohio"/>
    <n v="43055"/>
    <x v="3"/>
    <s v="OFF-AR-10001615"/>
    <x v="1"/>
    <x v="6"/>
    <s v="Newell 34"/>
    <n v="111.104"/>
    <n v="7"/>
    <n v="0.2"/>
    <n v="8.3328000000000024"/>
    <s v="Chuck Magee"/>
    <s v="No"/>
    <s v="2018 / 02"/>
  </r>
  <r>
    <n v="3759"/>
    <x v="1855"/>
    <x v="227"/>
    <d v="2017-09-23T00:00:00"/>
    <x v="1"/>
    <x v="334"/>
    <x v="334"/>
    <x v="1"/>
    <s v="United States"/>
    <x v="1"/>
    <s v="California"/>
    <n v="90049"/>
    <x v="1"/>
    <s v="OFF-AR-10003602"/>
    <x v="1"/>
    <x v="6"/>
    <s v="Quartet Omega Colored Chalk, 12/Pack"/>
    <n v="11.68"/>
    <n v="2"/>
    <n v="0"/>
    <n v="5.4895999999999994"/>
    <s v="Anna Andreadi"/>
    <s v="No"/>
    <s v="2017 / 09"/>
  </r>
  <r>
    <n v="3760"/>
    <x v="1855"/>
    <x v="227"/>
    <d v="2017-09-23T00:00:00"/>
    <x v="1"/>
    <x v="334"/>
    <x v="334"/>
    <x v="1"/>
    <s v="United States"/>
    <x v="1"/>
    <s v="California"/>
    <n v="90049"/>
    <x v="1"/>
    <s v="OFF-SU-10004782"/>
    <x v="1"/>
    <x v="14"/>
    <s v="Elite 5&quot; Scissors"/>
    <n v="16.899999999999999"/>
    <n v="2"/>
    <n v="0"/>
    <n v="5.0699999999999985"/>
    <s v="Anna Andreadi"/>
    <s v="No"/>
    <s v="2017 / 09"/>
  </r>
  <r>
    <n v="3761"/>
    <x v="1855"/>
    <x v="227"/>
    <d v="2017-09-23T00:00:00"/>
    <x v="1"/>
    <x v="334"/>
    <x v="334"/>
    <x v="1"/>
    <s v="United States"/>
    <x v="1"/>
    <s v="California"/>
    <n v="90049"/>
    <x v="1"/>
    <s v="FUR-FU-10001591"/>
    <x v="0"/>
    <x v="5"/>
    <s v="Advantus Panel Wall Certificate Holder - 8.5x11"/>
    <n v="24.4"/>
    <n v="2"/>
    <n v="0"/>
    <n v="10.248000000000001"/>
    <s v="Anna Andreadi"/>
    <s v="No"/>
    <s v="2017 / 09"/>
  </r>
  <r>
    <n v="3762"/>
    <x v="1856"/>
    <x v="605"/>
    <d v="2019-05-17T00:00:00"/>
    <x v="1"/>
    <x v="237"/>
    <x v="237"/>
    <x v="0"/>
    <s v="United States"/>
    <x v="231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s v="Chuck Magee"/>
    <s v="No"/>
    <s v="2019 / 05"/>
  </r>
  <r>
    <n v="3763"/>
    <x v="1857"/>
    <x v="572"/>
    <d v="2018-08-18T00:00:00"/>
    <x v="0"/>
    <x v="378"/>
    <x v="378"/>
    <x v="1"/>
    <s v="United States"/>
    <x v="373"/>
    <s v="Wisconsin"/>
    <n v="53214"/>
    <x v="2"/>
    <s v="FUR-BO-10001337"/>
    <x v="0"/>
    <x v="0"/>
    <s v="O'Sullivan Living Dimensions 2-Shelf Bookcases"/>
    <n v="241.96"/>
    <n v="2"/>
    <n v="0"/>
    <n v="24.195999999999998"/>
    <s v="Kelly Williams"/>
    <s v="No"/>
    <s v="2018 / 08"/>
  </r>
  <r>
    <n v="3764"/>
    <x v="1857"/>
    <x v="572"/>
    <d v="2018-08-18T00:00:00"/>
    <x v="0"/>
    <x v="378"/>
    <x v="378"/>
    <x v="1"/>
    <s v="United States"/>
    <x v="373"/>
    <s v="Wisconsin"/>
    <n v="53214"/>
    <x v="2"/>
    <s v="OFF-BI-10003529"/>
    <x v="1"/>
    <x v="8"/>
    <s v="Avery Round Ring Poly Binders"/>
    <n v="8.52"/>
    <n v="3"/>
    <n v="0"/>
    <n v="4.1747999999999994"/>
    <s v="Kelly Williams"/>
    <s v="No"/>
    <s v="2018 / 08"/>
  </r>
  <r>
    <n v="3765"/>
    <x v="1858"/>
    <x v="906"/>
    <d v="2019-03-02T00:00:00"/>
    <x v="1"/>
    <x v="659"/>
    <x v="659"/>
    <x v="0"/>
    <s v="United States"/>
    <x v="22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s v="Kelly Williams"/>
    <s v="No"/>
    <s v="2019 / 02"/>
  </r>
  <r>
    <n v="3766"/>
    <x v="1859"/>
    <x v="844"/>
    <d v="2018-03-25T00:00:00"/>
    <x v="1"/>
    <x v="678"/>
    <x v="678"/>
    <x v="1"/>
    <s v="United States"/>
    <x v="12"/>
    <s v="Texas"/>
    <n v="77036"/>
    <x v="2"/>
    <s v="FUR-TA-10004767"/>
    <x v="0"/>
    <x v="3"/>
    <s v="Safco Drafting Table"/>
    <n v="99.372"/>
    <n v="2"/>
    <n v="0.3"/>
    <n v="-1.4196000000000097"/>
    <s v="Kelly Williams"/>
    <s v="No"/>
    <s v="2018 / 03"/>
  </r>
  <r>
    <n v="3767"/>
    <x v="1859"/>
    <x v="844"/>
    <d v="2018-03-25T00:00:00"/>
    <x v="1"/>
    <x v="678"/>
    <x v="678"/>
    <x v="1"/>
    <s v="United States"/>
    <x v="12"/>
    <s v="Texas"/>
    <n v="77036"/>
    <x v="2"/>
    <s v="OFF-AR-10001868"/>
    <x v="1"/>
    <x v="6"/>
    <s v="Prang Dustless Chalk Sticks"/>
    <n v="1.3440000000000001"/>
    <n v="1"/>
    <n v="0.2"/>
    <n v="0.504"/>
    <s v="Kelly Williams"/>
    <s v="No"/>
    <s v="2018 / 03"/>
  </r>
  <r>
    <n v="3768"/>
    <x v="1860"/>
    <x v="575"/>
    <d v="2017-12-10T00:00:00"/>
    <x v="0"/>
    <x v="342"/>
    <x v="342"/>
    <x v="2"/>
    <s v="United States"/>
    <x v="12"/>
    <s v="Texas"/>
    <n v="77036"/>
    <x v="2"/>
    <s v="TEC-PH-10004896"/>
    <x v="2"/>
    <x v="7"/>
    <s v="Nokia Lumia 521 (T-Mobile)"/>
    <n v="119.96000000000001"/>
    <n v="5"/>
    <n v="0.2"/>
    <n v="11.996000000000002"/>
    <s v="Kelly Williams"/>
    <s v="No"/>
    <s v="2017 / 12"/>
  </r>
  <r>
    <n v="3769"/>
    <x v="1861"/>
    <x v="757"/>
    <d v="2016-12-20T00:00:00"/>
    <x v="0"/>
    <x v="10"/>
    <x v="10"/>
    <x v="1"/>
    <s v="United States"/>
    <x v="146"/>
    <s v="Florida"/>
    <n v="33012"/>
    <x v="0"/>
    <s v="FUR-CH-10000988"/>
    <x v="0"/>
    <x v="1"/>
    <s v="Hon Olson Stacker Stools"/>
    <n v="1013.8320000000001"/>
    <n v="9"/>
    <n v="0.2"/>
    <n v="101.38319999999999"/>
    <s v="Cassandra Brandow"/>
    <s v="No"/>
    <s v="2016 / 12"/>
  </r>
  <r>
    <n v="3770"/>
    <x v="1861"/>
    <x v="757"/>
    <d v="2016-12-20T00:00:00"/>
    <x v="0"/>
    <x v="10"/>
    <x v="10"/>
    <x v="1"/>
    <s v="United States"/>
    <x v="146"/>
    <s v="Florida"/>
    <n v="33012"/>
    <x v="0"/>
    <s v="OFF-FA-10000490"/>
    <x v="1"/>
    <x v="13"/>
    <s v="OIC Binder Clips, Mini, 1/4&quot; Capacity, Black"/>
    <n v="1.984"/>
    <n v="2"/>
    <n v="0.2"/>
    <n v="0.66959999999999997"/>
    <s v="Cassandra Brandow"/>
    <s v="No"/>
    <s v="2016 / 12"/>
  </r>
  <r>
    <n v="3771"/>
    <x v="1862"/>
    <x v="907"/>
    <d v="2018-12-21T00:00:00"/>
    <x v="1"/>
    <x v="380"/>
    <x v="380"/>
    <x v="0"/>
    <s v="United States"/>
    <x v="8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s v="Anna Andreadi"/>
    <s v="No"/>
    <s v="2018 / 12"/>
  </r>
  <r>
    <n v="3772"/>
    <x v="1863"/>
    <x v="536"/>
    <d v="2018-05-17T00:00:00"/>
    <x v="1"/>
    <x v="524"/>
    <x v="524"/>
    <x v="1"/>
    <s v="United States"/>
    <x v="10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s v="Chuck Magee"/>
    <s v="No"/>
    <s v="2018 / 05"/>
  </r>
  <r>
    <n v="3773"/>
    <x v="1864"/>
    <x v="908"/>
    <d v="2016-08-11T00:00:00"/>
    <x v="0"/>
    <x v="288"/>
    <x v="288"/>
    <x v="0"/>
    <s v="United States"/>
    <x v="29"/>
    <s v="South Carolina"/>
    <n v="29203"/>
    <x v="0"/>
    <s v="TEC-AC-10000023"/>
    <x v="2"/>
    <x v="11"/>
    <s v="Maxell 74 Minute CD-R Spindle, 50/Pack"/>
    <n v="62.91"/>
    <n v="3"/>
    <n v="0"/>
    <n v="22.647599999999997"/>
    <s v="Cassandra Brandow"/>
    <s v="No"/>
    <s v="2016 / 08"/>
  </r>
  <r>
    <n v="3774"/>
    <x v="1865"/>
    <x v="909"/>
    <d v="2016-04-13T00:00:00"/>
    <x v="0"/>
    <x v="271"/>
    <x v="271"/>
    <x v="0"/>
    <s v="United States"/>
    <x v="100"/>
    <s v="Florida"/>
    <n v="33180"/>
    <x v="0"/>
    <s v="OFF-FA-10001332"/>
    <x v="1"/>
    <x v="13"/>
    <s v="Acco Banker's Clasps, 5 3/4&quot;-Long"/>
    <n v="6.911999999999999"/>
    <n v="3"/>
    <n v="0.2"/>
    <n v="2.3327999999999998"/>
    <s v="Cassandra Brandow"/>
    <s v="No"/>
    <s v="2016 / 04"/>
  </r>
  <r>
    <n v="3775"/>
    <x v="1865"/>
    <x v="909"/>
    <d v="2016-04-13T00:00:00"/>
    <x v="0"/>
    <x v="271"/>
    <x v="271"/>
    <x v="0"/>
    <s v="United States"/>
    <x v="100"/>
    <s v="Florida"/>
    <n v="33180"/>
    <x v="0"/>
    <s v="TEC-AC-10002001"/>
    <x v="2"/>
    <x v="11"/>
    <s v="Logitech Wireless Gaming Headset G930"/>
    <n v="383.97600000000006"/>
    <n v="3"/>
    <n v="0.2"/>
    <n v="81.59490000000001"/>
    <s v="Cassandra Brandow"/>
    <s v="No"/>
    <s v="2016 / 04"/>
  </r>
  <r>
    <n v="3776"/>
    <x v="1865"/>
    <x v="909"/>
    <d v="2016-04-13T00:00:00"/>
    <x v="0"/>
    <x v="271"/>
    <x v="271"/>
    <x v="0"/>
    <s v="United States"/>
    <x v="100"/>
    <s v="Florida"/>
    <n v="33180"/>
    <x v="0"/>
    <s v="OFF-PA-10000029"/>
    <x v="1"/>
    <x v="10"/>
    <s v="Xerox 224"/>
    <n v="10.368000000000002"/>
    <n v="2"/>
    <n v="0.2"/>
    <n v="3.6288"/>
    <s v="Cassandra Brandow"/>
    <s v="No"/>
    <s v="2016 / 04"/>
  </r>
  <r>
    <n v="3777"/>
    <x v="1865"/>
    <x v="909"/>
    <d v="2016-04-13T00:00:00"/>
    <x v="0"/>
    <x v="271"/>
    <x v="271"/>
    <x v="0"/>
    <s v="United States"/>
    <x v="100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s v="Cassandra Brandow"/>
    <s v="No"/>
    <s v="2016 / 04"/>
  </r>
  <r>
    <n v="3778"/>
    <x v="1866"/>
    <x v="910"/>
    <d v="2017-05-08T00:00:00"/>
    <x v="1"/>
    <x v="674"/>
    <x v="674"/>
    <x v="2"/>
    <s v="United States"/>
    <x v="374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s v="No"/>
    <s v="2017 / 05"/>
  </r>
  <r>
    <n v="3779"/>
    <x v="1867"/>
    <x v="329"/>
    <d v="2019-12-02T00:00:00"/>
    <x v="0"/>
    <x v="43"/>
    <x v="43"/>
    <x v="2"/>
    <s v="United States"/>
    <x v="100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s v="Cassandra Brandow"/>
    <s v="No"/>
    <s v="2019 / 11"/>
  </r>
  <r>
    <n v="3780"/>
    <x v="1868"/>
    <x v="911"/>
    <d v="2019-02-20T00:00:00"/>
    <x v="1"/>
    <x v="166"/>
    <x v="166"/>
    <x v="0"/>
    <s v="United States"/>
    <x v="20"/>
    <s v="New York"/>
    <n v="10035"/>
    <x v="3"/>
    <s v="OFF-PA-10003465"/>
    <x v="1"/>
    <x v="10"/>
    <s v="Xerox 1912"/>
    <n v="37.94"/>
    <n v="2"/>
    <n v="0"/>
    <n v="18.211199999999998"/>
    <s v="Chuck Magee"/>
    <s v="No"/>
    <s v="2019 / 02"/>
  </r>
  <r>
    <n v="3781"/>
    <x v="1869"/>
    <x v="912"/>
    <d v="2016-11-20T00:00:00"/>
    <x v="1"/>
    <x v="563"/>
    <x v="563"/>
    <x v="2"/>
    <s v="United States"/>
    <x v="375"/>
    <s v="Kansas"/>
    <n v="66502"/>
    <x v="2"/>
    <s v="TEC-PH-10000038"/>
    <x v="2"/>
    <x v="7"/>
    <s v="Jawbone MINI JAMBOX Wireless Bluetooth Speaker"/>
    <n v="273.95999999999998"/>
    <n v="2"/>
    <n v="0"/>
    <n v="10.958399999999983"/>
    <s v="Kelly Williams"/>
    <s v="No"/>
    <s v="2016 / 11"/>
  </r>
  <r>
    <n v="3782"/>
    <x v="1870"/>
    <x v="584"/>
    <d v="2017-07-14T00:00:00"/>
    <x v="0"/>
    <x v="430"/>
    <x v="430"/>
    <x v="0"/>
    <s v="United States"/>
    <x v="10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s v="No"/>
    <s v="2017 / 07"/>
  </r>
  <r>
    <n v="3783"/>
    <x v="1871"/>
    <x v="38"/>
    <d v="2019-11-16T00:00:00"/>
    <x v="0"/>
    <x v="438"/>
    <x v="438"/>
    <x v="0"/>
    <s v="United States"/>
    <x v="26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s v="Cassandra Brandow"/>
    <s v="No"/>
    <s v="2019 / 11"/>
  </r>
  <r>
    <n v="3784"/>
    <x v="1871"/>
    <x v="38"/>
    <d v="2019-11-16T00:00:00"/>
    <x v="0"/>
    <x v="438"/>
    <x v="438"/>
    <x v="0"/>
    <s v="United States"/>
    <x v="26"/>
    <s v="Tennessee"/>
    <n v="38109"/>
    <x v="0"/>
    <s v="OFF-ST-10003716"/>
    <x v="1"/>
    <x v="4"/>
    <s v="Tennsco Double-Tier Lockers"/>
    <n v="720.06400000000008"/>
    <n v="4"/>
    <n v="0.2"/>
    <n v="-63.005600000000015"/>
    <s v="Cassandra Brandow"/>
    <s v="No"/>
    <s v="2019 / 11"/>
  </r>
  <r>
    <n v="3785"/>
    <x v="1872"/>
    <x v="689"/>
    <d v="2019-08-04T00:00:00"/>
    <x v="1"/>
    <x v="258"/>
    <x v="258"/>
    <x v="2"/>
    <s v="United States"/>
    <x v="2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s v="Cassandra Brandow"/>
    <s v="No"/>
    <s v="2019 / 07"/>
  </r>
  <r>
    <n v="3786"/>
    <x v="1873"/>
    <x v="377"/>
    <d v="2019-12-30T00:00:00"/>
    <x v="1"/>
    <x v="426"/>
    <x v="426"/>
    <x v="2"/>
    <s v="United States"/>
    <x v="38"/>
    <s v="Ohio"/>
    <n v="43229"/>
    <x v="3"/>
    <s v="OFF-BI-10000494"/>
    <x v="1"/>
    <x v="8"/>
    <s v="Acco Economy Flexible Poly Round Ring Binder"/>
    <n v="3.1320000000000001"/>
    <n v="2"/>
    <n v="0.7"/>
    <n v="-2.6099999999999994"/>
    <s v="Chuck Magee"/>
    <s v="No"/>
    <s v="2019 / 12"/>
  </r>
  <r>
    <n v="3787"/>
    <x v="1874"/>
    <x v="731"/>
    <d v="2018-11-04T00:00:00"/>
    <x v="1"/>
    <x v="63"/>
    <x v="63"/>
    <x v="1"/>
    <s v="United States"/>
    <x v="1"/>
    <s v="California"/>
    <n v="90045"/>
    <x v="1"/>
    <s v="OFF-ST-10002615"/>
    <x v="1"/>
    <x v="4"/>
    <s v="Dual Level, Single-Width Filing Carts"/>
    <n v="1085.42"/>
    <n v="7"/>
    <n v="0"/>
    <n v="282.20920000000001"/>
    <s v="Anna Andreadi"/>
    <s v="No"/>
    <s v="2018 / 10"/>
  </r>
  <r>
    <n v="3788"/>
    <x v="1875"/>
    <x v="913"/>
    <d v="2018-09-09T00:00:00"/>
    <x v="1"/>
    <x v="582"/>
    <x v="582"/>
    <x v="0"/>
    <s v="United States"/>
    <x v="12"/>
    <s v="Texas"/>
    <n v="77041"/>
    <x v="2"/>
    <s v="OFF-AR-10002804"/>
    <x v="1"/>
    <x v="6"/>
    <s v="Faber Castell Col-Erase Pencils"/>
    <n v="3.9119999999999999"/>
    <n v="1"/>
    <n v="0.2"/>
    <n v="1.0269000000000001"/>
    <s v="Kelly Williams"/>
    <s v="No"/>
    <s v="2018 / 09"/>
  </r>
  <r>
    <n v="3789"/>
    <x v="1875"/>
    <x v="913"/>
    <d v="2018-09-09T00:00:00"/>
    <x v="1"/>
    <x v="582"/>
    <x v="582"/>
    <x v="0"/>
    <s v="United States"/>
    <x v="12"/>
    <s v="Texas"/>
    <n v="77041"/>
    <x v="2"/>
    <s v="OFF-AR-10001044"/>
    <x v="1"/>
    <x v="6"/>
    <s v="BOSTON Ranger #55 Pencil Sharpener, Black"/>
    <n v="62.376000000000005"/>
    <n v="3"/>
    <n v="0.2"/>
    <n v="7.0172999999999952"/>
    <s v="Kelly Williams"/>
    <s v="No"/>
    <s v="2018 / 09"/>
  </r>
  <r>
    <n v="3790"/>
    <x v="1876"/>
    <x v="764"/>
    <d v="2018-04-21T00:00:00"/>
    <x v="1"/>
    <x v="680"/>
    <x v="680"/>
    <x v="2"/>
    <s v="United States"/>
    <x v="155"/>
    <s v="Nebraska"/>
    <n v="68104"/>
    <x v="2"/>
    <s v="OFF-FA-10000134"/>
    <x v="1"/>
    <x v="13"/>
    <s v="Advantus Push Pins, Aluminum Head"/>
    <n v="29.049999999999997"/>
    <n v="5"/>
    <n v="0"/>
    <n v="9.0054999999999996"/>
    <s v="Kelly Williams"/>
    <s v="No"/>
    <s v="2018 / 04"/>
  </r>
  <r>
    <n v="3791"/>
    <x v="1877"/>
    <x v="260"/>
    <d v="2016-07-11T00:00:00"/>
    <x v="1"/>
    <x v="503"/>
    <x v="503"/>
    <x v="2"/>
    <s v="United States"/>
    <x v="1"/>
    <s v="California"/>
    <n v="90004"/>
    <x v="1"/>
    <s v="OFF-BI-10001670"/>
    <x v="1"/>
    <x v="8"/>
    <s v="Vinyl Sectional Post Binders"/>
    <n v="180.96000000000004"/>
    <n v="6"/>
    <n v="0.2"/>
    <n v="67.86"/>
    <s v="Anna Andreadi"/>
    <s v="No"/>
    <s v="2016 / 07"/>
  </r>
  <r>
    <n v="3792"/>
    <x v="1878"/>
    <x v="914"/>
    <d v="2017-02-28T00:00:00"/>
    <x v="2"/>
    <x v="387"/>
    <x v="387"/>
    <x v="1"/>
    <s v="United States"/>
    <x v="376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s v="Chuck Magee"/>
    <s v="No"/>
    <s v="2017 / 02"/>
  </r>
  <r>
    <n v="3793"/>
    <x v="1878"/>
    <x v="914"/>
    <d v="2017-02-28T00:00:00"/>
    <x v="2"/>
    <x v="387"/>
    <x v="387"/>
    <x v="1"/>
    <s v="United States"/>
    <x v="376"/>
    <s v="Pennsylvania"/>
    <n v="16602"/>
    <x v="3"/>
    <s v="OFF-AR-10002257"/>
    <x v="1"/>
    <x v="6"/>
    <s v="Eldon Spacemaker Box, Quick-Snap Lid, Clear"/>
    <n v="16.032"/>
    <n v="6"/>
    <n v="0.2"/>
    <n v="2.2043999999999979"/>
    <s v="Chuck Magee"/>
    <s v="No"/>
    <s v="2017 / 02"/>
  </r>
  <r>
    <n v="3794"/>
    <x v="1879"/>
    <x v="154"/>
    <d v="2017-12-01T00:00:00"/>
    <x v="1"/>
    <x v="188"/>
    <x v="188"/>
    <x v="0"/>
    <s v="United States"/>
    <x v="20"/>
    <s v="New York"/>
    <n v="10024"/>
    <x v="3"/>
    <s v="OFF-AR-10001915"/>
    <x v="1"/>
    <x v="6"/>
    <s v="Peel-Off China Markers"/>
    <n v="29.79"/>
    <n v="3"/>
    <n v="0"/>
    <n v="12.511800000000001"/>
    <s v="Chuck Magee"/>
    <s v="No"/>
    <s v="2017 / 11"/>
  </r>
  <r>
    <n v="3795"/>
    <x v="1880"/>
    <x v="915"/>
    <d v="2016-02-02T00:00:00"/>
    <x v="1"/>
    <x v="719"/>
    <x v="719"/>
    <x v="0"/>
    <s v="United States"/>
    <x v="70"/>
    <s v="California"/>
    <n v="92037"/>
    <x v="1"/>
    <s v="OFF-ST-10003692"/>
    <x v="1"/>
    <x v="4"/>
    <s v="Recycled Steel Personal File for Hanging File Folders"/>
    <n v="57.23"/>
    <n v="1"/>
    <n v="0"/>
    <n v="14.307499999999997"/>
    <s v="Anna Andreadi"/>
    <s v="No"/>
    <s v="2016 / 01"/>
  </r>
  <r>
    <n v="3796"/>
    <x v="1880"/>
    <x v="915"/>
    <d v="2016-02-02T00:00:00"/>
    <x v="1"/>
    <x v="719"/>
    <x v="719"/>
    <x v="0"/>
    <s v="United States"/>
    <x v="70"/>
    <s v="California"/>
    <n v="92037"/>
    <x v="1"/>
    <s v="FUR-TA-10003469"/>
    <x v="0"/>
    <x v="3"/>
    <s v="Balt Split Level Computer Training Table"/>
    <n v="333"/>
    <n v="3"/>
    <n v="0.2"/>
    <n v="-16.649999999999991"/>
    <s v="Anna Andreadi"/>
    <s v="No"/>
    <s v="2016 / 01"/>
  </r>
  <r>
    <n v="3797"/>
    <x v="1880"/>
    <x v="915"/>
    <d v="2016-02-02T00:00:00"/>
    <x v="1"/>
    <x v="719"/>
    <x v="719"/>
    <x v="0"/>
    <s v="United States"/>
    <x v="70"/>
    <s v="California"/>
    <n v="92037"/>
    <x v="1"/>
    <s v="OFF-AR-10003179"/>
    <x v="1"/>
    <x v="6"/>
    <s v="Dixon Ticonderoga Core-Lock Colored Pencils"/>
    <n v="36.44"/>
    <n v="4"/>
    <n v="0"/>
    <n v="12.025199999999998"/>
    <s v="Anna Andreadi"/>
    <s v="No"/>
    <s v="2016 / 01"/>
  </r>
  <r>
    <n v="3798"/>
    <x v="1881"/>
    <x v="397"/>
    <d v="2019-09-26T00:00:00"/>
    <x v="2"/>
    <x v="648"/>
    <x v="648"/>
    <x v="0"/>
    <s v="United States"/>
    <x v="100"/>
    <s v="Florida"/>
    <n v="33178"/>
    <x v="0"/>
    <s v="OFF-PA-10003395"/>
    <x v="1"/>
    <x v="10"/>
    <s v="Xerox 1941"/>
    <n v="251.64"/>
    <n v="3"/>
    <n v="0.2"/>
    <n v="88.073999999999984"/>
    <s v="Cassandra Brandow"/>
    <s v="No"/>
    <s v="2019 / 09"/>
  </r>
  <r>
    <n v="3799"/>
    <x v="1882"/>
    <x v="259"/>
    <d v="2019-11-05T00:00:00"/>
    <x v="2"/>
    <x v="126"/>
    <x v="126"/>
    <x v="1"/>
    <s v="United States"/>
    <x v="247"/>
    <s v="North Carolina"/>
    <n v="27405"/>
    <x v="0"/>
    <s v="FUR-TA-10004575"/>
    <x v="0"/>
    <x v="3"/>
    <s v="Hon 5100 Series Wood Tables"/>
    <n v="523.76400000000001"/>
    <n v="3"/>
    <n v="0.4"/>
    <n v="-192.04680000000008"/>
    <s v="Cassandra Brandow"/>
    <s v="No"/>
    <s v="2019 / 11"/>
  </r>
  <r>
    <n v="3800"/>
    <x v="1882"/>
    <x v="259"/>
    <d v="2019-11-05T00:00:00"/>
    <x v="2"/>
    <x v="126"/>
    <x v="126"/>
    <x v="1"/>
    <s v="United States"/>
    <x v="247"/>
    <s v="North Carolina"/>
    <n v="27405"/>
    <x v="0"/>
    <s v="TEC-PH-10002483"/>
    <x v="2"/>
    <x v="7"/>
    <s v="Motorola Moto X"/>
    <n v="1359.96"/>
    <n v="5"/>
    <n v="0.2"/>
    <n v="118.99650000000003"/>
    <s v="Cassandra Brandow"/>
    <s v="No"/>
    <s v="2019 / 11"/>
  </r>
  <r>
    <n v="3801"/>
    <x v="1883"/>
    <x v="500"/>
    <d v="2018-10-20T00:00:00"/>
    <x v="1"/>
    <x v="720"/>
    <x v="720"/>
    <x v="0"/>
    <s v="United States"/>
    <x v="108"/>
    <s v="North Carolina"/>
    <n v="28540"/>
    <x v="0"/>
    <s v="FUR-CH-10003606"/>
    <x v="0"/>
    <x v="1"/>
    <s v="SAFCO Folding Chair Trolley"/>
    <n v="102.59200000000001"/>
    <n v="1"/>
    <n v="0.2"/>
    <n v="10.2592"/>
    <s v="Cassandra Brandow"/>
    <s v="No"/>
    <s v="2018 / 10"/>
  </r>
  <r>
    <n v="3802"/>
    <x v="1883"/>
    <x v="500"/>
    <d v="2018-10-20T00:00:00"/>
    <x v="1"/>
    <x v="720"/>
    <x v="720"/>
    <x v="0"/>
    <s v="United States"/>
    <x v="108"/>
    <s v="North Carolina"/>
    <n v="28540"/>
    <x v="0"/>
    <s v="TEC-AC-10002473"/>
    <x v="2"/>
    <x v="11"/>
    <s v="Maxell 4.7GB DVD-R"/>
    <n v="22.704000000000001"/>
    <n v="1"/>
    <n v="0.2"/>
    <n v="5.9597999999999995"/>
    <s v="Cassandra Brandow"/>
    <s v="No"/>
    <s v="2018 / 10"/>
  </r>
  <r>
    <n v="3803"/>
    <x v="1883"/>
    <x v="500"/>
    <d v="2018-10-20T00:00:00"/>
    <x v="1"/>
    <x v="720"/>
    <x v="720"/>
    <x v="0"/>
    <s v="United States"/>
    <x v="108"/>
    <s v="North Carolina"/>
    <n v="28540"/>
    <x v="0"/>
    <s v="OFF-PA-10002319"/>
    <x v="1"/>
    <x v="10"/>
    <s v="Xerox 1944"/>
    <n v="93.024000000000001"/>
    <n v="3"/>
    <n v="0.2"/>
    <n v="33.721199999999996"/>
    <s v="Cassandra Brandow"/>
    <s v="No"/>
    <s v="2018 / 10"/>
  </r>
  <r>
    <n v="3804"/>
    <x v="1883"/>
    <x v="500"/>
    <d v="2018-10-20T00:00:00"/>
    <x v="1"/>
    <x v="720"/>
    <x v="720"/>
    <x v="0"/>
    <s v="United States"/>
    <x v="108"/>
    <s v="North Carolina"/>
    <n v="28540"/>
    <x v="0"/>
    <s v="OFF-SU-10000946"/>
    <x v="1"/>
    <x v="14"/>
    <s v="Staple remover"/>
    <n v="12.768000000000001"/>
    <n v="2"/>
    <n v="0.2"/>
    <n v="1.436399999999999"/>
    <s v="Cassandra Brandow"/>
    <s v="No"/>
    <s v="2018 / 10"/>
  </r>
  <r>
    <n v="3805"/>
    <x v="1883"/>
    <x v="500"/>
    <d v="2018-10-20T00:00:00"/>
    <x v="1"/>
    <x v="720"/>
    <x v="720"/>
    <x v="0"/>
    <s v="United States"/>
    <x v="108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s v="No"/>
    <s v="2018 / 10"/>
  </r>
  <r>
    <n v="3806"/>
    <x v="1883"/>
    <x v="500"/>
    <d v="2018-10-20T00:00:00"/>
    <x v="1"/>
    <x v="720"/>
    <x v="720"/>
    <x v="0"/>
    <s v="United States"/>
    <x v="108"/>
    <s v="North Carolina"/>
    <n v="28540"/>
    <x v="0"/>
    <s v="OFF-PA-10002377"/>
    <x v="1"/>
    <x v="10"/>
    <s v="Xerox 1916"/>
    <n v="39.152000000000001"/>
    <n v="1"/>
    <n v="0.2"/>
    <n v="14.681999999999999"/>
    <s v="Cassandra Brandow"/>
    <s v="No"/>
    <s v="2018 / 10"/>
  </r>
  <r>
    <n v="3807"/>
    <x v="1884"/>
    <x v="768"/>
    <d v="2017-11-19T00:00:00"/>
    <x v="1"/>
    <x v="706"/>
    <x v="706"/>
    <x v="1"/>
    <s v="United States"/>
    <x v="369"/>
    <s v="Florida"/>
    <n v="33317"/>
    <x v="0"/>
    <s v="OFF-AR-10001246"/>
    <x v="1"/>
    <x v="6"/>
    <s v="Newell 317"/>
    <n v="11.76"/>
    <n v="5"/>
    <n v="0.2"/>
    <n v="1.3229999999999991"/>
    <s v="Cassandra Brandow"/>
    <s v="Yes"/>
    <s v="2017 / 11"/>
  </r>
  <r>
    <n v="3808"/>
    <x v="1884"/>
    <x v="768"/>
    <d v="2017-11-19T00:00:00"/>
    <x v="1"/>
    <x v="706"/>
    <x v="706"/>
    <x v="1"/>
    <s v="United States"/>
    <x v="369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s v="Cassandra Brandow"/>
    <s v="Yes"/>
    <s v="2017 / 11"/>
  </r>
  <r>
    <n v="3809"/>
    <x v="1884"/>
    <x v="768"/>
    <d v="2017-11-19T00:00:00"/>
    <x v="1"/>
    <x v="706"/>
    <x v="706"/>
    <x v="1"/>
    <s v="United States"/>
    <x v="369"/>
    <s v="Florida"/>
    <n v="33317"/>
    <x v="0"/>
    <s v="OFF-BI-10002799"/>
    <x v="1"/>
    <x v="8"/>
    <s v="SlimView Poly Binder, 3/8&quot;"/>
    <n v="4.6619999999999999"/>
    <n v="3"/>
    <n v="0.7"/>
    <n v="-3.7295999999999996"/>
    <s v="Cassandra Brandow"/>
    <s v="Yes"/>
    <s v="2017 / 11"/>
  </r>
  <r>
    <n v="3810"/>
    <x v="1884"/>
    <x v="768"/>
    <d v="2017-11-19T00:00:00"/>
    <x v="1"/>
    <x v="706"/>
    <x v="706"/>
    <x v="1"/>
    <s v="United States"/>
    <x v="369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s v="Cassandra Brandow"/>
    <s v="Yes"/>
    <s v="2017 / 11"/>
  </r>
  <r>
    <n v="3811"/>
    <x v="1884"/>
    <x v="768"/>
    <d v="2017-11-19T00:00:00"/>
    <x v="1"/>
    <x v="706"/>
    <x v="706"/>
    <x v="1"/>
    <s v="United States"/>
    <x v="369"/>
    <s v="Florida"/>
    <n v="33317"/>
    <x v="0"/>
    <s v="TEC-PH-10000441"/>
    <x v="2"/>
    <x v="7"/>
    <s v="VTech DS6151"/>
    <n v="100.792"/>
    <n v="1"/>
    <n v="0.2"/>
    <n v="10.079200000000007"/>
    <s v="Cassandra Brandow"/>
    <s v="Yes"/>
    <s v="2017 / 11"/>
  </r>
  <r>
    <n v="3812"/>
    <x v="1884"/>
    <x v="768"/>
    <d v="2017-11-19T00:00:00"/>
    <x v="1"/>
    <x v="706"/>
    <x v="706"/>
    <x v="1"/>
    <s v="United States"/>
    <x v="369"/>
    <s v="Florida"/>
    <n v="33317"/>
    <x v="0"/>
    <s v="FUR-CH-10004477"/>
    <x v="0"/>
    <x v="1"/>
    <s v="Global Push Button Manager's Chair, Indigo"/>
    <n v="146.13600000000002"/>
    <n v="3"/>
    <n v="0.2"/>
    <n v="16.440299999999986"/>
    <s v="Cassandra Brandow"/>
    <s v="Yes"/>
    <s v="2017 / 11"/>
  </r>
  <r>
    <n v="3813"/>
    <x v="1885"/>
    <x v="916"/>
    <d v="2019-03-05T00:00:00"/>
    <x v="3"/>
    <x v="7"/>
    <x v="7"/>
    <x v="0"/>
    <s v="United States"/>
    <x v="158"/>
    <s v="Wisconsin"/>
    <n v="53209"/>
    <x v="2"/>
    <s v="OFF-LA-10003537"/>
    <x v="1"/>
    <x v="2"/>
    <s v="Avery 515"/>
    <n v="25.06"/>
    <n v="2"/>
    <n v="0"/>
    <n v="11.778199999999998"/>
    <s v="Kelly Williams"/>
    <s v="No"/>
    <s v="2019 / 03"/>
  </r>
  <r>
    <n v="3814"/>
    <x v="1886"/>
    <x v="599"/>
    <d v="2017-11-09T00:00:00"/>
    <x v="1"/>
    <x v="159"/>
    <x v="159"/>
    <x v="0"/>
    <s v="United States"/>
    <x v="94"/>
    <s v="Illinois"/>
    <n v="62301"/>
    <x v="2"/>
    <s v="OFF-LA-10004484"/>
    <x v="1"/>
    <x v="2"/>
    <s v="Avery 476"/>
    <n v="19.824000000000002"/>
    <n v="6"/>
    <n v="0.2"/>
    <n v="6.4427999999999992"/>
    <s v="Kelly Williams"/>
    <s v="No"/>
    <s v="2017 / 11"/>
  </r>
  <r>
    <n v="3815"/>
    <x v="1887"/>
    <x v="630"/>
    <d v="2018-07-08T00:00:00"/>
    <x v="3"/>
    <x v="9"/>
    <x v="9"/>
    <x v="0"/>
    <s v="United States"/>
    <x v="108"/>
    <s v="Florida"/>
    <n v="32216"/>
    <x v="0"/>
    <s v="TEC-PH-10002824"/>
    <x v="2"/>
    <x v="7"/>
    <s v="Jabra SPEAK 410 Multidevice Speakerphone"/>
    <n v="823.96000000000015"/>
    <n v="5"/>
    <n v="0.2"/>
    <n v="51.497499999999974"/>
    <s v="Cassandra Brandow"/>
    <s v="No"/>
    <s v="2018 / 07"/>
  </r>
  <r>
    <n v="3816"/>
    <x v="1887"/>
    <x v="630"/>
    <d v="2018-07-08T00:00:00"/>
    <x v="3"/>
    <x v="9"/>
    <x v="9"/>
    <x v="0"/>
    <s v="United States"/>
    <x v="108"/>
    <s v="Florida"/>
    <n v="32216"/>
    <x v="0"/>
    <s v="OFF-PA-10004965"/>
    <x v="1"/>
    <x v="10"/>
    <s v="Xerox 1921"/>
    <n v="15.984000000000002"/>
    <n v="2"/>
    <n v="0.2"/>
    <n v="4.9949999999999992"/>
    <s v="Cassandra Brandow"/>
    <s v="No"/>
    <s v="2018 / 07"/>
  </r>
  <r>
    <n v="3817"/>
    <x v="1888"/>
    <x v="426"/>
    <d v="2017-09-19T00:00:00"/>
    <x v="1"/>
    <x v="508"/>
    <x v="508"/>
    <x v="0"/>
    <s v="United States"/>
    <x v="216"/>
    <s v="Alabama"/>
    <n v="36608"/>
    <x v="0"/>
    <s v="FUR-TA-10003569"/>
    <x v="0"/>
    <x v="3"/>
    <s v="Bretford CR8500 Series Meeting Room Furniture"/>
    <n v="801.96"/>
    <n v="2"/>
    <n v="0"/>
    <n v="200.49"/>
    <s v="Cassandra Brandow"/>
    <s v="No"/>
    <s v="2017 / 09"/>
  </r>
  <r>
    <n v="3818"/>
    <x v="1888"/>
    <x v="426"/>
    <d v="2017-09-19T00:00:00"/>
    <x v="1"/>
    <x v="508"/>
    <x v="508"/>
    <x v="0"/>
    <s v="United States"/>
    <x v="216"/>
    <s v="Alabama"/>
    <n v="36608"/>
    <x v="0"/>
    <s v="TEC-PH-10003187"/>
    <x v="2"/>
    <x v="7"/>
    <s v="Anker Astro Mini 3000mAh Ultra-Compact Portable Charger"/>
    <n v="59.97"/>
    <n v="3"/>
    <n v="0"/>
    <n v="0"/>
    <s v="Cassandra Brandow"/>
    <s v="No"/>
    <s v="2017 / 09"/>
  </r>
  <r>
    <n v="3819"/>
    <x v="1888"/>
    <x v="426"/>
    <d v="2017-09-19T00:00:00"/>
    <x v="1"/>
    <x v="508"/>
    <x v="508"/>
    <x v="0"/>
    <s v="United States"/>
    <x v="216"/>
    <s v="Alabama"/>
    <n v="36608"/>
    <x v="0"/>
    <s v="FUR-CH-10004853"/>
    <x v="0"/>
    <x v="1"/>
    <s v="Global Manager's Adjustable Task Chair, Storm"/>
    <n v="1056.8599999999999"/>
    <n v="7"/>
    <n v="0"/>
    <n v="306.48939999999988"/>
    <s v="Cassandra Brandow"/>
    <s v="No"/>
    <s v="2017 / 09"/>
  </r>
  <r>
    <n v="3820"/>
    <x v="1889"/>
    <x v="449"/>
    <d v="2019-10-14T00:00:00"/>
    <x v="1"/>
    <x v="668"/>
    <x v="668"/>
    <x v="0"/>
    <s v="United States"/>
    <x v="20"/>
    <s v="New York"/>
    <n v="10024"/>
    <x v="3"/>
    <s v="OFF-BI-10001031"/>
    <x v="1"/>
    <x v="8"/>
    <s v="Pressboard Data Binders by Wilson Jones"/>
    <n v="12.816000000000001"/>
    <n v="3"/>
    <n v="0.2"/>
    <n v="4.3253999999999984"/>
    <s v="Chuck Magee"/>
    <s v="No"/>
    <s v="2019 / 10"/>
  </r>
  <r>
    <n v="3821"/>
    <x v="1889"/>
    <x v="449"/>
    <d v="2019-10-14T00:00:00"/>
    <x v="1"/>
    <x v="668"/>
    <x v="668"/>
    <x v="0"/>
    <s v="United States"/>
    <x v="20"/>
    <s v="New York"/>
    <n v="10024"/>
    <x v="3"/>
    <s v="FUR-BO-10003034"/>
    <x v="0"/>
    <x v="0"/>
    <s v="O'Sullivan Elevations Bookcase, Cherry Finish"/>
    <n v="314.35199999999998"/>
    <n v="3"/>
    <n v="0.2"/>
    <n v="-15.71759999999999"/>
    <s v="Chuck Magee"/>
    <s v="No"/>
    <s v="2019 / 10"/>
  </r>
  <r>
    <n v="3822"/>
    <x v="1889"/>
    <x v="449"/>
    <d v="2019-10-14T00:00:00"/>
    <x v="1"/>
    <x v="668"/>
    <x v="668"/>
    <x v="0"/>
    <s v="United States"/>
    <x v="20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s v="Chuck Magee"/>
    <s v="No"/>
    <s v="2019 / 10"/>
  </r>
  <r>
    <n v="3823"/>
    <x v="1889"/>
    <x v="449"/>
    <d v="2019-10-14T00:00:00"/>
    <x v="1"/>
    <x v="668"/>
    <x v="668"/>
    <x v="0"/>
    <s v="United States"/>
    <x v="20"/>
    <s v="New York"/>
    <n v="10024"/>
    <x v="3"/>
    <s v="OFF-BI-10003655"/>
    <x v="1"/>
    <x v="8"/>
    <s v="Durable Pressboard Binders"/>
    <n v="18.240000000000002"/>
    <n v="6"/>
    <n v="0.2"/>
    <n v="6.1560000000000006"/>
    <s v="Chuck Magee"/>
    <s v="No"/>
    <s v="2019 / 10"/>
  </r>
  <r>
    <n v="3824"/>
    <x v="1890"/>
    <x v="471"/>
    <d v="2017-09-18T00:00:00"/>
    <x v="1"/>
    <x v="530"/>
    <x v="530"/>
    <x v="0"/>
    <s v="United States"/>
    <x v="20"/>
    <s v="New York"/>
    <n v="10011"/>
    <x v="3"/>
    <s v="OFF-ST-10000585"/>
    <x v="1"/>
    <x v="4"/>
    <s v="Economy Rollaway Files"/>
    <n v="991.19999999999993"/>
    <n v="6"/>
    <n v="0"/>
    <n v="257.71199999999999"/>
    <s v="Chuck Magee"/>
    <s v="Yes"/>
    <s v="2017 / 09"/>
  </r>
  <r>
    <n v="3825"/>
    <x v="1890"/>
    <x v="471"/>
    <d v="2017-09-18T00:00:00"/>
    <x v="1"/>
    <x v="530"/>
    <x v="530"/>
    <x v="0"/>
    <s v="United States"/>
    <x v="20"/>
    <s v="New York"/>
    <n v="10011"/>
    <x v="3"/>
    <s v="TEC-CO-10001571"/>
    <x v="2"/>
    <x v="16"/>
    <s v="Sharp 1540cs Digital Laser Copier"/>
    <n v="879.98400000000004"/>
    <n v="2"/>
    <n v="0.2"/>
    <n v="329.99400000000003"/>
    <s v="Chuck Magee"/>
    <s v="Yes"/>
    <s v="2017 / 09"/>
  </r>
  <r>
    <n v="3826"/>
    <x v="1890"/>
    <x v="471"/>
    <d v="2017-09-18T00:00:00"/>
    <x v="1"/>
    <x v="530"/>
    <x v="530"/>
    <x v="0"/>
    <s v="United States"/>
    <x v="20"/>
    <s v="New York"/>
    <n v="10011"/>
    <x v="3"/>
    <s v="OFF-BI-10002012"/>
    <x v="1"/>
    <x v="8"/>
    <s v="Wilson Jones Easy Flow II Sheet Lifters"/>
    <n v="12.96"/>
    <n v="9"/>
    <n v="0.2"/>
    <n v="4.5359999999999996"/>
    <s v="Chuck Magee"/>
    <s v="Yes"/>
    <s v="2017 / 09"/>
  </r>
  <r>
    <n v="3827"/>
    <x v="1891"/>
    <x v="273"/>
    <d v="2016-10-12T00:00:00"/>
    <x v="1"/>
    <x v="189"/>
    <x v="189"/>
    <x v="1"/>
    <s v="United States"/>
    <x v="61"/>
    <s v="Texas"/>
    <n v="75217"/>
    <x v="2"/>
    <s v="OFF-ST-10001228"/>
    <x v="1"/>
    <x v="4"/>
    <s v="Fellowes Personal Hanging Folder Files, Navy"/>
    <n v="107.44"/>
    <n v="10"/>
    <n v="0.2"/>
    <n v="10.744000000000007"/>
    <s v="Kelly Williams"/>
    <s v="No"/>
    <s v="2016 / 10"/>
  </r>
  <r>
    <n v="3828"/>
    <x v="1892"/>
    <x v="917"/>
    <d v="2019-05-11T00:00:00"/>
    <x v="1"/>
    <x v="459"/>
    <x v="459"/>
    <x v="1"/>
    <s v="United States"/>
    <x v="66"/>
    <s v="Michigan"/>
    <n v="48234"/>
    <x v="2"/>
    <s v="FUR-CH-10004086"/>
    <x v="0"/>
    <x v="1"/>
    <s v="Hon 4070 Series Pagoda Armless Upholstered Stacking Chairs"/>
    <n v="1458.65"/>
    <n v="5"/>
    <n v="0"/>
    <n v="423.00849999999997"/>
    <s v="Kelly Williams"/>
    <s v="No"/>
    <s v="2019 / 05"/>
  </r>
  <r>
    <n v="3829"/>
    <x v="1892"/>
    <x v="917"/>
    <d v="2019-05-11T00:00:00"/>
    <x v="1"/>
    <x v="459"/>
    <x v="459"/>
    <x v="1"/>
    <s v="United States"/>
    <x v="66"/>
    <s v="Michigan"/>
    <n v="48234"/>
    <x v="2"/>
    <s v="FUR-CH-10002017"/>
    <x v="0"/>
    <x v="1"/>
    <s v="SAFCO Optional Arm Kit for Workspace Cribbage Stacking Chair"/>
    <n v="26.64"/>
    <n v="1"/>
    <n v="0"/>
    <n v="7.4591999999999992"/>
    <s v="Kelly Williams"/>
    <s v="No"/>
    <s v="2019 / 05"/>
  </r>
  <r>
    <n v="3830"/>
    <x v="1892"/>
    <x v="917"/>
    <d v="2019-05-11T00:00:00"/>
    <x v="1"/>
    <x v="459"/>
    <x v="459"/>
    <x v="1"/>
    <s v="United States"/>
    <x v="66"/>
    <s v="Michigan"/>
    <n v="48234"/>
    <x v="2"/>
    <s v="FUR-CH-10000595"/>
    <x v="0"/>
    <x v="1"/>
    <s v="Safco Contoured Stacking Chairs"/>
    <n v="476.8"/>
    <n v="2"/>
    <n v="0"/>
    <n v="119.19999999999999"/>
    <s v="Kelly Williams"/>
    <s v="No"/>
    <s v="2019 / 05"/>
  </r>
  <r>
    <n v="3831"/>
    <x v="1892"/>
    <x v="917"/>
    <d v="2019-05-11T00:00:00"/>
    <x v="1"/>
    <x v="459"/>
    <x v="459"/>
    <x v="1"/>
    <s v="United States"/>
    <x v="66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s v="Kelly Williams"/>
    <s v="No"/>
    <s v="2019 / 05"/>
  </r>
  <r>
    <n v="3832"/>
    <x v="1893"/>
    <x v="717"/>
    <d v="2017-11-19T00:00:00"/>
    <x v="1"/>
    <x v="721"/>
    <x v="721"/>
    <x v="0"/>
    <s v="United States"/>
    <x v="18"/>
    <s v="Delaware"/>
    <n v="19901"/>
    <x v="3"/>
    <s v="FUR-FU-10004017"/>
    <x v="0"/>
    <x v="5"/>
    <s v="Executive Impressions 13&quot; Chairman Wall Clock"/>
    <n v="76.14"/>
    <n v="3"/>
    <n v="0"/>
    <n v="26.648999999999997"/>
    <s v="Chuck Magee"/>
    <s v="No"/>
    <s v="2017 / 11"/>
  </r>
  <r>
    <n v="3833"/>
    <x v="1893"/>
    <x v="717"/>
    <d v="2017-11-19T00:00:00"/>
    <x v="1"/>
    <x v="721"/>
    <x v="721"/>
    <x v="0"/>
    <s v="United States"/>
    <x v="18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s v="Chuck Magee"/>
    <s v="No"/>
    <s v="2017 / 11"/>
  </r>
  <r>
    <n v="3834"/>
    <x v="1894"/>
    <x v="156"/>
    <d v="2016-11-24T00:00:00"/>
    <x v="3"/>
    <x v="501"/>
    <x v="501"/>
    <x v="1"/>
    <s v="United States"/>
    <x v="38"/>
    <s v="Ohio"/>
    <n v="43229"/>
    <x v="3"/>
    <s v="TEC-PH-10000560"/>
    <x v="2"/>
    <x v="7"/>
    <s v="Samsung Galaxy S III - 16GB - pebble blue (T-Mobile)"/>
    <n v="1049.97"/>
    <n v="5"/>
    <n v="0.4"/>
    <n v="-209.99399999999991"/>
    <s v="Chuck Magee"/>
    <s v="No"/>
    <s v="2016 / 11"/>
  </r>
  <r>
    <n v="3835"/>
    <x v="1894"/>
    <x v="156"/>
    <d v="2016-11-24T00:00:00"/>
    <x v="3"/>
    <x v="501"/>
    <x v="501"/>
    <x v="1"/>
    <s v="United States"/>
    <x v="38"/>
    <s v="Ohio"/>
    <n v="43229"/>
    <x v="3"/>
    <s v="FUR-CH-10000847"/>
    <x v="0"/>
    <x v="1"/>
    <s v="Global Executive Mid-Back Manager's Chair"/>
    <n v="611.05799999999999"/>
    <n v="3"/>
    <n v="0.3"/>
    <n v="-34.917600000000022"/>
    <s v="Chuck Magee"/>
    <s v="No"/>
    <s v="2016 / 11"/>
  </r>
  <r>
    <n v="3836"/>
    <x v="1895"/>
    <x v="918"/>
    <d v="2016-04-15T00:00:00"/>
    <x v="1"/>
    <x v="487"/>
    <x v="487"/>
    <x v="1"/>
    <s v="United States"/>
    <x v="220"/>
    <s v="Arizona"/>
    <n v="85301"/>
    <x v="1"/>
    <s v="OFF-FA-10000611"/>
    <x v="1"/>
    <x v="13"/>
    <s v="Binder Clips by OIC"/>
    <n v="2.3679999999999999"/>
    <n v="2"/>
    <n v="0.2"/>
    <n v="0.82879999999999987"/>
    <s v="Anna Andreadi"/>
    <s v="No"/>
    <s v="2016 / 04"/>
  </r>
  <r>
    <n v="3837"/>
    <x v="1895"/>
    <x v="918"/>
    <d v="2016-04-15T00:00:00"/>
    <x v="1"/>
    <x v="487"/>
    <x v="487"/>
    <x v="1"/>
    <s v="United States"/>
    <x v="220"/>
    <s v="Arizona"/>
    <n v="85301"/>
    <x v="1"/>
    <s v="OFF-PA-10004733"/>
    <x v="1"/>
    <x v="10"/>
    <s v="Things To Do Today Spiral Book"/>
    <n v="19.008000000000003"/>
    <n v="3"/>
    <n v="0.2"/>
    <n v="6.8903999999999979"/>
    <s v="Anna Andreadi"/>
    <s v="No"/>
    <s v="2016 / 04"/>
  </r>
  <r>
    <n v="3838"/>
    <x v="1896"/>
    <x v="711"/>
    <d v="2016-08-02T00:00:00"/>
    <x v="1"/>
    <x v="27"/>
    <x v="27"/>
    <x v="0"/>
    <s v="United States"/>
    <x v="226"/>
    <s v="Nevada"/>
    <n v="89031"/>
    <x v="1"/>
    <s v="TEC-PH-10001363"/>
    <x v="2"/>
    <x v="7"/>
    <s v="Apple iPhone 5S"/>
    <n v="911.98400000000004"/>
    <n v="2"/>
    <n v="0.2"/>
    <n v="113.99799999999991"/>
    <s v="Anna Andreadi"/>
    <s v="No"/>
    <s v="2016 / 07"/>
  </r>
  <r>
    <n v="3839"/>
    <x v="1896"/>
    <x v="711"/>
    <d v="2016-08-02T00:00:00"/>
    <x v="1"/>
    <x v="27"/>
    <x v="27"/>
    <x v="0"/>
    <s v="United States"/>
    <x v="226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s v="Anna Andreadi"/>
    <s v="No"/>
    <s v="2016 / 07"/>
  </r>
  <r>
    <n v="3840"/>
    <x v="1896"/>
    <x v="711"/>
    <d v="2016-08-02T00:00:00"/>
    <x v="1"/>
    <x v="27"/>
    <x v="27"/>
    <x v="0"/>
    <s v="United States"/>
    <x v="226"/>
    <s v="Nevada"/>
    <n v="89031"/>
    <x v="1"/>
    <s v="FUR-FU-10004018"/>
    <x v="0"/>
    <x v="5"/>
    <s v="Tensor Computer Mounted Lamp"/>
    <n v="134.01"/>
    <n v="9"/>
    <n v="0"/>
    <n v="36.182700000000004"/>
    <s v="Anna Andreadi"/>
    <s v="No"/>
    <s v="2016 / 07"/>
  </r>
  <r>
    <n v="3841"/>
    <x v="1896"/>
    <x v="711"/>
    <d v="2016-08-02T00:00:00"/>
    <x v="1"/>
    <x v="27"/>
    <x v="27"/>
    <x v="0"/>
    <s v="United States"/>
    <x v="226"/>
    <s v="Nevada"/>
    <n v="89031"/>
    <x v="1"/>
    <s v="TEC-AC-10004814"/>
    <x v="2"/>
    <x v="11"/>
    <s v="Logitech Illuminated Ultrathin Keyboard with Backlighting"/>
    <n v="170.97"/>
    <n v="3"/>
    <n v="0"/>
    <n v="70.097700000000003"/>
    <s v="Anna Andreadi"/>
    <s v="No"/>
    <s v="2016 / 07"/>
  </r>
  <r>
    <n v="3842"/>
    <x v="1897"/>
    <x v="785"/>
    <d v="2016-06-12T00:00:00"/>
    <x v="1"/>
    <x v="722"/>
    <x v="722"/>
    <x v="1"/>
    <s v="United States"/>
    <x v="39"/>
    <s v="Tennessee"/>
    <n v="37620"/>
    <x v="0"/>
    <s v="FUR-CH-10002647"/>
    <x v="0"/>
    <x v="1"/>
    <s v="Situations Contoured Folding Chairs, 4/Set"/>
    <n v="170.35200000000003"/>
    <n v="3"/>
    <n v="0.2"/>
    <n v="10.647000000000006"/>
    <s v="Cassandra Brandow"/>
    <s v="No"/>
    <s v="2016 / 06"/>
  </r>
  <r>
    <n v="3843"/>
    <x v="1898"/>
    <x v="919"/>
    <d v="2016-10-31T00:00:00"/>
    <x v="2"/>
    <x v="477"/>
    <x v="477"/>
    <x v="1"/>
    <s v="United States"/>
    <x v="1"/>
    <s v="California"/>
    <n v="90049"/>
    <x v="1"/>
    <s v="OFF-BI-10004140"/>
    <x v="1"/>
    <x v="8"/>
    <s v="Avery Non-Stick Binders"/>
    <n v="7.1840000000000011"/>
    <n v="2"/>
    <n v="0.2"/>
    <n v="2.2449999999999992"/>
    <s v="Anna Andreadi"/>
    <s v="No"/>
    <s v="2016 / 10"/>
  </r>
  <r>
    <n v="3844"/>
    <x v="1898"/>
    <x v="919"/>
    <d v="2016-10-31T00:00:00"/>
    <x v="2"/>
    <x v="477"/>
    <x v="477"/>
    <x v="1"/>
    <s v="United States"/>
    <x v="1"/>
    <s v="California"/>
    <n v="90049"/>
    <x v="1"/>
    <s v="OFF-SU-10002301"/>
    <x v="1"/>
    <x v="14"/>
    <s v="Serrated Blade or Curved Handle Hand Letter Openers"/>
    <n v="6.28"/>
    <n v="2"/>
    <n v="0"/>
    <n v="6.2800000000000189E-2"/>
    <s v="Anna Andreadi"/>
    <s v="No"/>
    <s v="2016 / 10"/>
  </r>
  <r>
    <n v="3845"/>
    <x v="1898"/>
    <x v="919"/>
    <d v="2016-10-31T00:00:00"/>
    <x v="2"/>
    <x v="477"/>
    <x v="477"/>
    <x v="1"/>
    <s v="United States"/>
    <x v="1"/>
    <s v="California"/>
    <n v="90049"/>
    <x v="1"/>
    <s v="OFF-SU-10000646"/>
    <x v="1"/>
    <x v="14"/>
    <s v="Premier Automatic Letter Opener"/>
    <n v="480.74"/>
    <n v="2"/>
    <n v="0"/>
    <n v="14.422200000000032"/>
    <s v="Anna Andreadi"/>
    <s v="No"/>
    <s v="2016 / 10"/>
  </r>
  <r>
    <n v="3846"/>
    <x v="1898"/>
    <x v="919"/>
    <d v="2016-10-31T00:00:00"/>
    <x v="2"/>
    <x v="477"/>
    <x v="477"/>
    <x v="1"/>
    <s v="United States"/>
    <x v="1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s v="Anna Andreadi"/>
    <s v="No"/>
    <s v="2016 / 10"/>
  </r>
  <r>
    <n v="3847"/>
    <x v="1898"/>
    <x v="919"/>
    <d v="2016-10-31T00:00:00"/>
    <x v="2"/>
    <x v="477"/>
    <x v="477"/>
    <x v="1"/>
    <s v="United States"/>
    <x v="1"/>
    <s v="California"/>
    <n v="90049"/>
    <x v="1"/>
    <s v="OFF-ST-10003442"/>
    <x v="1"/>
    <x v="4"/>
    <s v="Eldon Portable Mobile Manager"/>
    <n v="141.4"/>
    <n v="5"/>
    <n v="0"/>
    <n v="38.177999999999997"/>
    <s v="Anna Andreadi"/>
    <s v="No"/>
    <s v="2016 / 10"/>
  </r>
  <r>
    <n v="3848"/>
    <x v="1899"/>
    <x v="920"/>
    <d v="2019-11-27T00:00:00"/>
    <x v="0"/>
    <x v="449"/>
    <x v="449"/>
    <x v="2"/>
    <s v="United States"/>
    <x v="105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s v="No"/>
    <s v="2019 / 11"/>
  </r>
  <r>
    <n v="3849"/>
    <x v="1900"/>
    <x v="585"/>
    <d v="2019-09-23T00:00:00"/>
    <x v="2"/>
    <x v="32"/>
    <x v="32"/>
    <x v="0"/>
    <s v="United States"/>
    <x v="115"/>
    <s v="Arkansas"/>
    <n v="72701"/>
    <x v="0"/>
    <s v="OFF-BI-10004318"/>
    <x v="1"/>
    <x v="8"/>
    <s v="Ibico EB-19 Dual Function Manual Binding System"/>
    <n v="691.96"/>
    <n v="4"/>
    <n v="0"/>
    <n v="318.30160000000001"/>
    <s v="Cassandra Brandow"/>
    <s v="No"/>
    <s v="2019 / 09"/>
  </r>
  <r>
    <n v="3850"/>
    <x v="1900"/>
    <x v="585"/>
    <d v="2019-09-23T00:00:00"/>
    <x v="2"/>
    <x v="32"/>
    <x v="32"/>
    <x v="0"/>
    <s v="United States"/>
    <x v="115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s v="Cassandra Brandow"/>
    <s v="No"/>
    <s v="2019 / 09"/>
  </r>
  <r>
    <n v="3851"/>
    <x v="1901"/>
    <x v="784"/>
    <d v="2017-12-09T00:00:00"/>
    <x v="1"/>
    <x v="99"/>
    <x v="99"/>
    <x v="1"/>
    <s v="United States"/>
    <x v="24"/>
    <s v="Missouri"/>
    <n v="65807"/>
    <x v="2"/>
    <s v="OFF-PA-10001970"/>
    <x v="1"/>
    <x v="10"/>
    <s v="Xerox 1881"/>
    <n v="85.96"/>
    <n v="7"/>
    <n v="0"/>
    <n v="40.401199999999996"/>
    <s v="Kelly Williams"/>
    <s v="No"/>
    <s v="2017 / 12"/>
  </r>
  <r>
    <n v="3852"/>
    <x v="1902"/>
    <x v="481"/>
    <d v="2017-09-21T00:00:00"/>
    <x v="3"/>
    <x v="723"/>
    <x v="723"/>
    <x v="2"/>
    <s v="United States"/>
    <x v="94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s v="Chuck Magee"/>
    <s v="No"/>
    <s v="2017 / 09"/>
  </r>
  <r>
    <n v="3853"/>
    <x v="1903"/>
    <x v="200"/>
    <d v="2019-11-29T00:00:00"/>
    <x v="2"/>
    <x v="150"/>
    <x v="150"/>
    <x v="0"/>
    <s v="United States"/>
    <x v="179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s v="Kelly Williams"/>
    <s v="No"/>
    <s v="2019 / 11"/>
  </r>
  <r>
    <n v="3854"/>
    <x v="1904"/>
    <x v="921"/>
    <d v="2019-06-10T00:00:00"/>
    <x v="1"/>
    <x v="689"/>
    <x v="689"/>
    <x v="2"/>
    <s v="United States"/>
    <x v="8"/>
    <s v="California"/>
    <n v="94122"/>
    <x v="1"/>
    <s v="FUR-FU-10004164"/>
    <x v="0"/>
    <x v="5"/>
    <s v="Eldon 300 Class Desk Accessories, Black"/>
    <n v="4.95"/>
    <n v="1"/>
    <n v="0"/>
    <n v="2.1780000000000004"/>
    <s v="Anna Andreadi"/>
    <s v="No"/>
    <s v="2019 / 06"/>
  </r>
  <r>
    <n v="3855"/>
    <x v="1904"/>
    <x v="921"/>
    <d v="2019-06-10T00:00:00"/>
    <x v="1"/>
    <x v="689"/>
    <x v="689"/>
    <x v="2"/>
    <s v="United States"/>
    <x v="8"/>
    <s v="California"/>
    <n v="94122"/>
    <x v="1"/>
    <s v="OFF-ST-10002957"/>
    <x v="1"/>
    <x v="4"/>
    <s v="Sterilite Show Offs Storage Containers"/>
    <n v="26.400000000000002"/>
    <n v="5"/>
    <n v="0"/>
    <n v="0"/>
    <s v="Anna Andreadi"/>
    <s v="No"/>
    <s v="2019 / 06"/>
  </r>
  <r>
    <n v="3856"/>
    <x v="1905"/>
    <x v="436"/>
    <d v="2019-10-28T00:00:00"/>
    <x v="0"/>
    <x v="661"/>
    <x v="661"/>
    <x v="0"/>
    <s v="United States"/>
    <x v="52"/>
    <s v="Texas"/>
    <n v="78207"/>
    <x v="2"/>
    <s v="OFF-BI-10004364"/>
    <x v="1"/>
    <x v="8"/>
    <s v="Storex Dura Pro Binders"/>
    <n v="3.5639999999999992"/>
    <n v="3"/>
    <n v="0.8"/>
    <n v="-6.2370000000000019"/>
    <s v="Kelly Williams"/>
    <s v="No"/>
    <s v="2019 / 10"/>
  </r>
  <r>
    <n v="3857"/>
    <x v="1905"/>
    <x v="436"/>
    <d v="2019-10-28T00:00:00"/>
    <x v="0"/>
    <x v="661"/>
    <x v="661"/>
    <x v="0"/>
    <s v="United States"/>
    <x v="52"/>
    <s v="Texas"/>
    <n v="78207"/>
    <x v="2"/>
    <s v="TEC-PH-10002824"/>
    <x v="2"/>
    <x v="7"/>
    <s v="Jabra SPEAK 410 Multidevice Speakerphone"/>
    <n v="823.96000000000015"/>
    <n v="5"/>
    <n v="0.2"/>
    <n v="51.497499999999974"/>
    <s v="Kelly Williams"/>
    <s v="No"/>
    <s v="2019 / 10"/>
  </r>
  <r>
    <n v="3858"/>
    <x v="1905"/>
    <x v="436"/>
    <d v="2019-10-28T00:00:00"/>
    <x v="0"/>
    <x v="661"/>
    <x v="661"/>
    <x v="0"/>
    <s v="United States"/>
    <x v="52"/>
    <s v="Texas"/>
    <n v="78207"/>
    <x v="2"/>
    <s v="OFF-AR-10000634"/>
    <x v="1"/>
    <x v="6"/>
    <s v="Newell 320"/>
    <n v="10.272000000000002"/>
    <n v="3"/>
    <n v="0.2"/>
    <n v="0.89880000000000004"/>
    <s v="Kelly Williams"/>
    <s v="No"/>
    <s v="2019 / 10"/>
  </r>
  <r>
    <n v="3859"/>
    <x v="1906"/>
    <x v="414"/>
    <d v="2016-12-20T00:00:00"/>
    <x v="3"/>
    <x v="646"/>
    <x v="646"/>
    <x v="0"/>
    <s v="United States"/>
    <x v="377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s v="Anna Andreadi"/>
    <s v="Yes"/>
    <s v="2016 / 12"/>
  </r>
  <r>
    <n v="3860"/>
    <x v="1907"/>
    <x v="922"/>
    <d v="2019-02-22T00:00:00"/>
    <x v="1"/>
    <x v="451"/>
    <x v="451"/>
    <x v="2"/>
    <s v="United States"/>
    <x v="22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s v="Kelly Williams"/>
    <s v="No"/>
    <s v="2019 / 02"/>
  </r>
  <r>
    <n v="3861"/>
    <x v="1907"/>
    <x v="922"/>
    <d v="2019-02-22T00:00:00"/>
    <x v="1"/>
    <x v="451"/>
    <x v="451"/>
    <x v="2"/>
    <s v="United States"/>
    <x v="22"/>
    <s v="Illinois"/>
    <n v="60653"/>
    <x v="2"/>
    <s v="TEC-PH-10002789"/>
    <x v="2"/>
    <x v="7"/>
    <s v="LG Exalt"/>
    <n v="124.79200000000002"/>
    <n v="1"/>
    <n v="0.2"/>
    <n v="10.919299999999996"/>
    <s v="Kelly Williams"/>
    <s v="No"/>
    <s v="2019 / 02"/>
  </r>
  <r>
    <n v="3862"/>
    <x v="1908"/>
    <x v="523"/>
    <d v="2016-05-10T00:00:00"/>
    <x v="1"/>
    <x v="720"/>
    <x v="720"/>
    <x v="0"/>
    <s v="United States"/>
    <x v="181"/>
    <s v="New York"/>
    <n v="10701"/>
    <x v="3"/>
    <s v="OFF-BI-10004828"/>
    <x v="1"/>
    <x v="8"/>
    <s v="GBC Poly Designer Binding Covers"/>
    <n v="40.176000000000002"/>
    <n v="3"/>
    <n v="0.2"/>
    <n v="14.563799999999997"/>
    <s v="Chuck Magee"/>
    <s v="No"/>
    <s v="2016 / 05"/>
  </r>
  <r>
    <n v="3863"/>
    <x v="1908"/>
    <x v="523"/>
    <d v="2016-05-10T00:00:00"/>
    <x v="1"/>
    <x v="720"/>
    <x v="720"/>
    <x v="0"/>
    <s v="United States"/>
    <x v="181"/>
    <s v="New York"/>
    <n v="10701"/>
    <x v="3"/>
    <s v="OFF-BI-10003981"/>
    <x v="1"/>
    <x v="8"/>
    <s v="Avery Durable Plastic 1&quot; Binders"/>
    <n v="10.896000000000001"/>
    <n v="3"/>
    <n v="0.2"/>
    <n v="3.9497999999999998"/>
    <s v="Chuck Magee"/>
    <s v="No"/>
    <s v="2016 / 05"/>
  </r>
  <r>
    <n v="3864"/>
    <x v="1909"/>
    <x v="161"/>
    <d v="2019-10-19T00:00:00"/>
    <x v="0"/>
    <x v="195"/>
    <x v="195"/>
    <x v="0"/>
    <s v="United States"/>
    <x v="70"/>
    <s v="California"/>
    <n v="92037"/>
    <x v="1"/>
    <s v="OFF-AR-10001770"/>
    <x v="1"/>
    <x v="6"/>
    <s v="Economy #2 Pencils"/>
    <n v="10.64"/>
    <n v="4"/>
    <n v="0"/>
    <n v="2.7664"/>
    <s v="Anna Andreadi"/>
    <s v="No"/>
    <s v="2019 / 10"/>
  </r>
  <r>
    <n v="3865"/>
    <x v="1910"/>
    <x v="109"/>
    <d v="2017-12-03T00:00:00"/>
    <x v="1"/>
    <x v="62"/>
    <x v="62"/>
    <x v="0"/>
    <s v="United States"/>
    <x v="378"/>
    <s v="Illinois"/>
    <n v="61821"/>
    <x v="2"/>
    <s v="FUR-FU-10004904"/>
    <x v="0"/>
    <x v="5"/>
    <s v="Eldon &quot;L&quot; Workstation Diamond Chairmat"/>
    <n v="151.96"/>
    <n v="5"/>
    <n v="0.6"/>
    <n v="-182.35200000000003"/>
    <s v="Kelly Williams"/>
    <s v="No"/>
    <s v="2017 / 11"/>
  </r>
  <r>
    <n v="3866"/>
    <x v="1911"/>
    <x v="923"/>
    <d v="2016-07-29T00:00:00"/>
    <x v="0"/>
    <x v="543"/>
    <x v="543"/>
    <x v="0"/>
    <s v="United States"/>
    <x v="8"/>
    <s v="California"/>
    <n v="94122"/>
    <x v="1"/>
    <s v="TEC-AC-10002842"/>
    <x v="2"/>
    <x v="11"/>
    <s v="WD My Passport Ultra 2TB Portable External Hard Drive"/>
    <n v="238"/>
    <n v="2"/>
    <n v="0"/>
    <n v="38.080000000000013"/>
    <s v="Anna Andreadi"/>
    <s v="No"/>
    <s v="2016 / 07"/>
  </r>
  <r>
    <n v="3867"/>
    <x v="1912"/>
    <x v="756"/>
    <d v="2019-04-25T00:00:00"/>
    <x v="0"/>
    <x v="253"/>
    <x v="253"/>
    <x v="0"/>
    <s v="United States"/>
    <x v="104"/>
    <s v="Indiana"/>
    <n v="46226"/>
    <x v="2"/>
    <s v="TEC-AC-10003590"/>
    <x v="2"/>
    <x v="11"/>
    <s v="TRENDnet 56K USB 2.0 Phone, Internet and Fax Modem"/>
    <n v="155.34"/>
    <n v="6"/>
    <n v="0"/>
    <n v="55.922399999999996"/>
    <s v="Kelly Williams"/>
    <s v="No"/>
    <s v="2019 / 04"/>
  </r>
  <r>
    <n v="3868"/>
    <x v="1913"/>
    <x v="924"/>
    <d v="2017-10-27T00:00:00"/>
    <x v="0"/>
    <x v="282"/>
    <x v="282"/>
    <x v="0"/>
    <s v="United States"/>
    <x v="70"/>
    <s v="California"/>
    <n v="92105"/>
    <x v="1"/>
    <s v="TEC-AC-10000710"/>
    <x v="2"/>
    <x v="11"/>
    <s v="Maxell DVD-RAM Discs"/>
    <n v="148.32"/>
    <n v="9"/>
    <n v="0"/>
    <n v="63.777600000000007"/>
    <s v="Anna Andreadi"/>
    <s v="No"/>
    <s v="2017 / 10"/>
  </r>
  <r>
    <n v="3869"/>
    <x v="1913"/>
    <x v="924"/>
    <d v="2017-10-27T00:00:00"/>
    <x v="0"/>
    <x v="282"/>
    <x v="282"/>
    <x v="0"/>
    <s v="United States"/>
    <x v="70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s v="Anna Andreadi"/>
    <s v="No"/>
    <s v="2017 / 10"/>
  </r>
  <r>
    <n v="3870"/>
    <x v="1913"/>
    <x v="924"/>
    <d v="2017-10-27T00:00:00"/>
    <x v="0"/>
    <x v="282"/>
    <x v="282"/>
    <x v="0"/>
    <s v="United States"/>
    <x v="70"/>
    <s v="California"/>
    <n v="92105"/>
    <x v="1"/>
    <s v="FUR-CH-10004540"/>
    <x v="0"/>
    <x v="1"/>
    <s v="Global Chrome Stack Chair"/>
    <n v="191.96800000000002"/>
    <n v="7"/>
    <n v="0.2"/>
    <n v="16.797200000000004"/>
    <s v="Anna Andreadi"/>
    <s v="No"/>
    <s v="2017 / 10"/>
  </r>
  <r>
    <n v="3871"/>
    <x v="1913"/>
    <x v="924"/>
    <d v="2017-10-27T00:00:00"/>
    <x v="0"/>
    <x v="282"/>
    <x v="282"/>
    <x v="0"/>
    <s v="United States"/>
    <x v="70"/>
    <s v="California"/>
    <n v="92105"/>
    <x v="1"/>
    <s v="OFF-PA-10004971"/>
    <x v="1"/>
    <x v="10"/>
    <s v="Xerox 196"/>
    <n v="11.56"/>
    <n v="2"/>
    <n v="0"/>
    <n v="5.6644000000000005"/>
    <s v="Anna Andreadi"/>
    <s v="No"/>
    <s v="2017 / 10"/>
  </r>
  <r>
    <n v="3872"/>
    <x v="1913"/>
    <x v="924"/>
    <d v="2017-10-27T00:00:00"/>
    <x v="0"/>
    <x v="282"/>
    <x v="282"/>
    <x v="0"/>
    <s v="United States"/>
    <x v="70"/>
    <s v="California"/>
    <n v="92105"/>
    <x v="1"/>
    <s v="OFF-EN-10002600"/>
    <x v="1"/>
    <x v="12"/>
    <s v="Redi-Strip #10 Envelopes, 4 1/8 x 9 1/2"/>
    <n v="11.8"/>
    <n v="4"/>
    <n v="0"/>
    <n v="5.6639999999999997"/>
    <s v="Anna Andreadi"/>
    <s v="No"/>
    <s v="2017 / 10"/>
  </r>
  <r>
    <n v="3873"/>
    <x v="1913"/>
    <x v="924"/>
    <d v="2017-10-27T00:00:00"/>
    <x v="0"/>
    <x v="282"/>
    <x v="282"/>
    <x v="0"/>
    <s v="United States"/>
    <x v="70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s v="No"/>
    <s v="2017 / 10"/>
  </r>
  <r>
    <n v="3874"/>
    <x v="1914"/>
    <x v="64"/>
    <d v="2018-09-07T00:00:00"/>
    <x v="0"/>
    <x v="661"/>
    <x v="661"/>
    <x v="0"/>
    <s v="United States"/>
    <x v="271"/>
    <s v="Tennessee"/>
    <n v="37604"/>
    <x v="0"/>
    <s v="OFF-EN-10001099"/>
    <x v="1"/>
    <x v="12"/>
    <s v="Staple envelope"/>
    <n v="23.472000000000001"/>
    <n v="3"/>
    <n v="0.2"/>
    <n v="7.6283999999999974"/>
    <s v="Cassandra Brandow"/>
    <s v="No"/>
    <s v="2018 / 09"/>
  </r>
  <r>
    <n v="3875"/>
    <x v="1914"/>
    <x v="64"/>
    <d v="2018-09-07T00:00:00"/>
    <x v="0"/>
    <x v="661"/>
    <x v="661"/>
    <x v="0"/>
    <s v="United States"/>
    <x v="271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s v="Cassandra Brandow"/>
    <s v="No"/>
    <s v="2018 / 09"/>
  </r>
  <r>
    <n v="3876"/>
    <x v="1914"/>
    <x v="64"/>
    <d v="2018-09-07T00:00:00"/>
    <x v="0"/>
    <x v="661"/>
    <x v="661"/>
    <x v="0"/>
    <s v="United States"/>
    <x v="271"/>
    <s v="Tennessee"/>
    <n v="37604"/>
    <x v="0"/>
    <s v="TEC-PH-10002660"/>
    <x v="2"/>
    <x v="7"/>
    <s v="Nortel Networks T7316 E Nt8 B27"/>
    <n v="108.78399999999999"/>
    <n v="2"/>
    <n v="0.2"/>
    <n v="6.7990000000000066"/>
    <s v="Cassandra Brandow"/>
    <s v="No"/>
    <s v="2018 / 09"/>
  </r>
  <r>
    <n v="3877"/>
    <x v="1914"/>
    <x v="64"/>
    <d v="2018-09-07T00:00:00"/>
    <x v="0"/>
    <x v="661"/>
    <x v="661"/>
    <x v="0"/>
    <s v="United States"/>
    <x v="271"/>
    <s v="Tennessee"/>
    <n v="37604"/>
    <x v="0"/>
    <s v="OFF-PA-10000327"/>
    <x v="1"/>
    <x v="10"/>
    <s v="Xerox 1971"/>
    <n v="10.272000000000002"/>
    <n v="3"/>
    <n v="0.2"/>
    <n v="3.2099999999999982"/>
    <s v="Cassandra Brandow"/>
    <s v="No"/>
    <s v="2018 / 09"/>
  </r>
  <r>
    <n v="3878"/>
    <x v="1915"/>
    <x v="99"/>
    <d v="2018-11-02T00:00:00"/>
    <x v="1"/>
    <x v="212"/>
    <x v="212"/>
    <x v="0"/>
    <s v="United States"/>
    <x v="67"/>
    <s v="Florida"/>
    <n v="33614"/>
    <x v="0"/>
    <s v="OFF-BI-10001191"/>
    <x v="1"/>
    <x v="8"/>
    <s v="Canvas Sectional Post Binders"/>
    <n v="38.190000000000012"/>
    <n v="5"/>
    <n v="0.7"/>
    <n v="-26.732999999999997"/>
    <s v="Cassandra Brandow"/>
    <s v="No"/>
    <s v="2018 / 10"/>
  </r>
  <r>
    <n v="3879"/>
    <x v="1916"/>
    <x v="267"/>
    <d v="2016-04-07T00:00:00"/>
    <x v="2"/>
    <x v="189"/>
    <x v="189"/>
    <x v="1"/>
    <s v="United States"/>
    <x v="27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s v="Kelly Williams"/>
    <s v="No"/>
    <s v="2016 / 04"/>
  </r>
  <r>
    <n v="3880"/>
    <x v="1916"/>
    <x v="267"/>
    <d v="2016-04-07T00:00:00"/>
    <x v="2"/>
    <x v="189"/>
    <x v="189"/>
    <x v="1"/>
    <s v="United States"/>
    <x v="27"/>
    <s v="Illinois"/>
    <n v="62521"/>
    <x v="2"/>
    <s v="OFF-ST-10001031"/>
    <x v="1"/>
    <x v="4"/>
    <s v="Adjustable Personal File Tote"/>
    <n v="52.096000000000004"/>
    <n v="4"/>
    <n v="0.2"/>
    <n v="3.9072000000000031"/>
    <s v="Kelly Williams"/>
    <s v="No"/>
    <s v="2016 / 04"/>
  </r>
  <r>
    <n v="3881"/>
    <x v="1917"/>
    <x v="925"/>
    <d v="2017-06-20T00:00:00"/>
    <x v="1"/>
    <x v="724"/>
    <x v="724"/>
    <x v="0"/>
    <s v="United States"/>
    <x v="23"/>
    <s v="Arizona"/>
    <n v="85234"/>
    <x v="1"/>
    <s v="OFF-PA-10002245"/>
    <x v="1"/>
    <x v="10"/>
    <s v="Xerox 1895"/>
    <n v="9.5680000000000014"/>
    <n v="2"/>
    <n v="0.2"/>
    <n v="2.9899999999999993"/>
    <s v="Anna Andreadi"/>
    <s v="No"/>
    <s v="2017 / 06"/>
  </r>
  <r>
    <n v="3882"/>
    <x v="1917"/>
    <x v="925"/>
    <d v="2017-06-20T00:00:00"/>
    <x v="1"/>
    <x v="724"/>
    <x v="724"/>
    <x v="0"/>
    <s v="United States"/>
    <x v="23"/>
    <s v="Arizona"/>
    <n v="85234"/>
    <x v="1"/>
    <s v="OFF-ST-10004804"/>
    <x v="1"/>
    <x v="4"/>
    <s v="Belkin 19&quot; Vented Equipment Shelf, Black"/>
    <n v="82.367999999999995"/>
    <n v="2"/>
    <n v="0.2"/>
    <n v="-19.562399999999997"/>
    <s v="Anna Andreadi"/>
    <s v="No"/>
    <s v="2017 / 06"/>
  </r>
  <r>
    <n v="3883"/>
    <x v="1917"/>
    <x v="925"/>
    <d v="2017-06-20T00:00:00"/>
    <x v="1"/>
    <x v="724"/>
    <x v="724"/>
    <x v="0"/>
    <s v="United States"/>
    <x v="23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s v="Anna Andreadi"/>
    <s v="No"/>
    <s v="2017 / 06"/>
  </r>
  <r>
    <n v="3884"/>
    <x v="1917"/>
    <x v="925"/>
    <d v="2017-06-20T00:00:00"/>
    <x v="1"/>
    <x v="724"/>
    <x v="724"/>
    <x v="0"/>
    <s v="United States"/>
    <x v="23"/>
    <s v="Arizona"/>
    <n v="85234"/>
    <x v="1"/>
    <s v="FUR-FU-10002396"/>
    <x v="0"/>
    <x v="5"/>
    <s v="DAX Copper Panel Document Frame, 5 x 7 Size"/>
    <n v="40.256"/>
    <n v="4"/>
    <n v="0.2"/>
    <n v="11.070400000000003"/>
    <s v="Anna Andreadi"/>
    <s v="No"/>
    <s v="2017 / 06"/>
  </r>
  <r>
    <n v="3885"/>
    <x v="1918"/>
    <x v="260"/>
    <d v="2016-07-12T00:00:00"/>
    <x v="1"/>
    <x v="694"/>
    <x v="694"/>
    <x v="1"/>
    <s v="United States"/>
    <x v="289"/>
    <s v="Tennessee"/>
    <n v="37918"/>
    <x v="0"/>
    <s v="OFF-AR-10002833"/>
    <x v="1"/>
    <x v="6"/>
    <s v="Newell 322"/>
    <n v="4.3680000000000003"/>
    <n v="3"/>
    <n v="0.2"/>
    <n v="0.3822000000000001"/>
    <s v="Cassandra Brandow"/>
    <s v="No"/>
    <s v="2016 / 07"/>
  </r>
  <r>
    <n v="3886"/>
    <x v="1919"/>
    <x v="926"/>
    <d v="2019-02-02T00:00:00"/>
    <x v="1"/>
    <x v="242"/>
    <x v="242"/>
    <x v="0"/>
    <s v="United States"/>
    <x v="22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s v="Kelly Williams"/>
    <s v="No"/>
    <s v="2019 / 01"/>
  </r>
  <r>
    <n v="3887"/>
    <x v="1920"/>
    <x v="840"/>
    <d v="2018-03-08T00:00:00"/>
    <x v="0"/>
    <x v="113"/>
    <x v="113"/>
    <x v="0"/>
    <s v="United States"/>
    <x v="41"/>
    <s v="Indiana"/>
    <n v="47401"/>
    <x v="2"/>
    <s v="TEC-PH-10003171"/>
    <x v="2"/>
    <x v="7"/>
    <s v="Plantronics Encore H101 Dual Earpieces Headset"/>
    <n v="134.85000000000002"/>
    <n v="3"/>
    <n v="0"/>
    <n v="37.757999999999996"/>
    <s v="Kelly Williams"/>
    <s v="Yes"/>
    <s v="2018 / 03"/>
  </r>
  <r>
    <n v="3888"/>
    <x v="1921"/>
    <x v="270"/>
    <d v="2016-06-06T00:00:00"/>
    <x v="1"/>
    <x v="647"/>
    <x v="647"/>
    <x v="0"/>
    <s v="United States"/>
    <x v="185"/>
    <s v="Georgia"/>
    <n v="30076"/>
    <x v="0"/>
    <s v="OFF-AR-10004511"/>
    <x v="1"/>
    <x v="6"/>
    <s v="Sanford Colorific Scented Colored Pencils, 12/Pack"/>
    <n v="8.56"/>
    <n v="2"/>
    <n v="0"/>
    <n v="2.6536"/>
    <s v="Cassandra Brandow"/>
    <s v="No"/>
    <s v="2016 / 06"/>
  </r>
  <r>
    <n v="3889"/>
    <x v="1921"/>
    <x v="270"/>
    <d v="2016-06-06T00:00:00"/>
    <x v="1"/>
    <x v="647"/>
    <x v="647"/>
    <x v="0"/>
    <s v="United States"/>
    <x v="185"/>
    <s v="Georgia"/>
    <n v="30076"/>
    <x v="0"/>
    <s v="TEC-PH-10001425"/>
    <x v="2"/>
    <x v="7"/>
    <s v="Mophie Juice Pack Helium for iPhone"/>
    <n v="239.96999999999997"/>
    <n v="3"/>
    <n v="0"/>
    <n v="67.191599999999994"/>
    <s v="Cassandra Brandow"/>
    <s v="No"/>
    <s v="2016 / 06"/>
  </r>
  <r>
    <n v="3890"/>
    <x v="1921"/>
    <x v="270"/>
    <d v="2016-06-06T00:00:00"/>
    <x v="1"/>
    <x v="647"/>
    <x v="647"/>
    <x v="0"/>
    <s v="United States"/>
    <x v="185"/>
    <s v="Georgia"/>
    <n v="30076"/>
    <x v="0"/>
    <s v="OFF-ST-10001490"/>
    <x v="1"/>
    <x v="4"/>
    <s v="Hot File 7-Pocket, Floor Stand"/>
    <n v="356.94"/>
    <n v="2"/>
    <n v="0"/>
    <n v="107.08199999999997"/>
    <s v="Cassandra Brandow"/>
    <s v="No"/>
    <s v="2016 / 06"/>
  </r>
  <r>
    <n v="3891"/>
    <x v="1922"/>
    <x v="390"/>
    <d v="2018-11-30T00:00:00"/>
    <x v="1"/>
    <x v="133"/>
    <x v="133"/>
    <x v="1"/>
    <s v="United States"/>
    <x v="1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s v="Anna Andreadi"/>
    <s v="No"/>
    <s v="2018 / 11"/>
  </r>
  <r>
    <n v="3892"/>
    <x v="1922"/>
    <x v="390"/>
    <d v="2018-11-30T00:00:00"/>
    <x v="1"/>
    <x v="133"/>
    <x v="133"/>
    <x v="1"/>
    <s v="United States"/>
    <x v="1"/>
    <s v="California"/>
    <n v="90036"/>
    <x v="1"/>
    <s v="FUR-CH-10001394"/>
    <x v="0"/>
    <x v="1"/>
    <s v="Global Leather Executive Chair"/>
    <n v="1684.7520000000002"/>
    <n v="6"/>
    <n v="0.2"/>
    <n v="210.59399999999977"/>
    <s v="Anna Andreadi"/>
    <s v="No"/>
    <s v="2018 / 11"/>
  </r>
  <r>
    <n v="3893"/>
    <x v="1922"/>
    <x v="390"/>
    <d v="2018-11-30T00:00:00"/>
    <x v="1"/>
    <x v="133"/>
    <x v="133"/>
    <x v="1"/>
    <s v="United States"/>
    <x v="1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s v="Anna Andreadi"/>
    <s v="No"/>
    <s v="2018 / 11"/>
  </r>
  <r>
    <n v="3894"/>
    <x v="1923"/>
    <x v="338"/>
    <d v="2018-11-14T00:00:00"/>
    <x v="1"/>
    <x v="474"/>
    <x v="474"/>
    <x v="0"/>
    <s v="United States"/>
    <x v="12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s v="Kelly Williams"/>
    <s v="No"/>
    <s v="2018 / 11"/>
  </r>
  <r>
    <n v="3895"/>
    <x v="1924"/>
    <x v="754"/>
    <d v="2016-11-28T00:00:00"/>
    <x v="1"/>
    <x v="679"/>
    <x v="679"/>
    <x v="2"/>
    <s v="United States"/>
    <x v="348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s v="Kelly Williams"/>
    <s v="No"/>
    <s v="2016 / 11"/>
  </r>
  <r>
    <n v="3896"/>
    <x v="1925"/>
    <x v="927"/>
    <d v="2019-05-05T00:00:00"/>
    <x v="1"/>
    <x v="319"/>
    <x v="319"/>
    <x v="2"/>
    <s v="United States"/>
    <x v="379"/>
    <s v="Arkansas"/>
    <n v="71854"/>
    <x v="0"/>
    <s v="TEC-AC-10002331"/>
    <x v="2"/>
    <x v="11"/>
    <s v="Maxell 74 Minute CDR, 10/Pack"/>
    <n v="48.9"/>
    <n v="5"/>
    <n v="0"/>
    <n v="18.093"/>
    <s v="Cassandra Brandow"/>
    <s v="No"/>
    <s v="2019 / 05"/>
  </r>
  <r>
    <n v="3897"/>
    <x v="1926"/>
    <x v="226"/>
    <d v="2019-12-12T00:00:00"/>
    <x v="1"/>
    <x v="103"/>
    <x v="103"/>
    <x v="1"/>
    <s v="United States"/>
    <x v="52"/>
    <s v="Texas"/>
    <n v="78207"/>
    <x v="2"/>
    <s v="OFF-FA-10000611"/>
    <x v="1"/>
    <x v="13"/>
    <s v="Binder Clips by OIC"/>
    <n v="3.5519999999999996"/>
    <n v="3"/>
    <n v="0.2"/>
    <n v="1.2431999999999999"/>
    <s v="Kelly Williams"/>
    <s v="No"/>
    <s v="2019 / 12"/>
  </r>
  <r>
    <n v="3898"/>
    <x v="1926"/>
    <x v="226"/>
    <d v="2019-12-12T00:00:00"/>
    <x v="1"/>
    <x v="103"/>
    <x v="103"/>
    <x v="1"/>
    <s v="United States"/>
    <x v="52"/>
    <s v="Texas"/>
    <n v="78207"/>
    <x v="2"/>
    <s v="OFF-PA-10000304"/>
    <x v="1"/>
    <x v="10"/>
    <s v="Xerox 1995"/>
    <n v="15.552000000000003"/>
    <n v="3"/>
    <n v="0.2"/>
    <n v="5.4432"/>
    <s v="Kelly Williams"/>
    <s v="No"/>
    <s v="2019 / 12"/>
  </r>
  <r>
    <n v="3899"/>
    <x v="1927"/>
    <x v="329"/>
    <d v="2019-12-04T00:00:00"/>
    <x v="1"/>
    <x v="561"/>
    <x v="561"/>
    <x v="0"/>
    <s v="United States"/>
    <x v="380"/>
    <s v="Texas"/>
    <n v="78539"/>
    <x v="2"/>
    <s v="OFF-FA-10000611"/>
    <x v="1"/>
    <x v="13"/>
    <s v="Binder Clips by OIC"/>
    <n v="2.3679999999999999"/>
    <n v="2"/>
    <n v="0.2"/>
    <n v="0.82879999999999987"/>
    <s v="Kelly Williams"/>
    <s v="No"/>
    <s v="2019 / 11"/>
  </r>
  <r>
    <n v="3900"/>
    <x v="1928"/>
    <x v="226"/>
    <d v="2019-12-09T00:00:00"/>
    <x v="2"/>
    <x v="129"/>
    <x v="129"/>
    <x v="0"/>
    <s v="United States"/>
    <x v="167"/>
    <s v="Ohio"/>
    <n v="43615"/>
    <x v="3"/>
    <s v="TEC-AC-10002567"/>
    <x v="2"/>
    <x v="11"/>
    <s v="Logitech G602 Wireless Gaming Mouse"/>
    <n v="127.98399999999999"/>
    <n v="2"/>
    <n v="0.2"/>
    <n v="25.596799999999998"/>
    <s v="Chuck Magee"/>
    <s v="No"/>
    <s v="2019 / 12"/>
  </r>
  <r>
    <n v="3901"/>
    <x v="1929"/>
    <x v="928"/>
    <d v="2017-01-08T00:00:00"/>
    <x v="1"/>
    <x v="245"/>
    <x v="245"/>
    <x v="1"/>
    <s v="United States"/>
    <x v="381"/>
    <s v="Texas"/>
    <n v="77520"/>
    <x v="2"/>
    <s v="OFF-PA-10001937"/>
    <x v="1"/>
    <x v="10"/>
    <s v="Xerox 21"/>
    <n v="10.368000000000002"/>
    <n v="2"/>
    <n v="0.2"/>
    <n v="3.6288"/>
    <s v="Kelly Williams"/>
    <s v="No"/>
    <s v="2017 / 01"/>
  </r>
  <r>
    <n v="3902"/>
    <x v="1930"/>
    <x v="717"/>
    <d v="2017-11-20T00:00:00"/>
    <x v="1"/>
    <x v="67"/>
    <x v="67"/>
    <x v="2"/>
    <s v="United States"/>
    <x v="10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s v="Chuck Magee"/>
    <s v="No"/>
    <s v="2017 / 11"/>
  </r>
  <r>
    <n v="3903"/>
    <x v="1931"/>
    <x v="653"/>
    <d v="2017-10-07T00:00:00"/>
    <x v="0"/>
    <x v="37"/>
    <x v="37"/>
    <x v="2"/>
    <s v="United States"/>
    <x v="1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s v="Anna Andreadi"/>
    <s v="No"/>
    <s v="2017 / 10"/>
  </r>
  <r>
    <n v="3904"/>
    <x v="1932"/>
    <x v="57"/>
    <d v="2017-04-10T00:00:00"/>
    <x v="1"/>
    <x v="725"/>
    <x v="725"/>
    <x v="2"/>
    <s v="United States"/>
    <x v="10"/>
    <s v="Pennsylvania"/>
    <n v="19143"/>
    <x v="3"/>
    <s v="OFF-AP-10004036"/>
    <x v="1"/>
    <x v="9"/>
    <s v="Bionaire 99.97% HEPA Air Cleaner"/>
    <n v="98.111999999999995"/>
    <n v="7"/>
    <n v="0.2"/>
    <n v="18.396000000000001"/>
    <s v="Chuck Magee"/>
    <s v="No"/>
    <s v="2017 / 04"/>
  </r>
  <r>
    <n v="3905"/>
    <x v="1932"/>
    <x v="57"/>
    <d v="2017-04-10T00:00:00"/>
    <x v="1"/>
    <x v="725"/>
    <x v="725"/>
    <x v="2"/>
    <s v="United States"/>
    <x v="10"/>
    <s v="Pennsylvania"/>
    <n v="19143"/>
    <x v="3"/>
    <s v="OFF-ST-10003816"/>
    <x v="1"/>
    <x v="4"/>
    <s v="Fellowes High-Stak Drawer Files"/>
    <n v="563.80799999999999"/>
    <n v="4"/>
    <n v="0.2"/>
    <n v="21.142799999999966"/>
    <s v="Chuck Magee"/>
    <s v="No"/>
    <s v="2017 / 04"/>
  </r>
  <r>
    <n v="3906"/>
    <x v="1932"/>
    <x v="57"/>
    <d v="2017-04-10T00:00:00"/>
    <x v="1"/>
    <x v="725"/>
    <x v="725"/>
    <x v="2"/>
    <s v="United States"/>
    <x v="10"/>
    <s v="Pennsylvania"/>
    <n v="19143"/>
    <x v="3"/>
    <s v="OFF-BI-10002072"/>
    <x v="1"/>
    <x v="8"/>
    <s v="Cardinal Slant-D Ring Binders"/>
    <n v="10.428000000000001"/>
    <n v="4"/>
    <n v="0.7"/>
    <n v="-6.9519999999999982"/>
    <s v="Chuck Magee"/>
    <s v="No"/>
    <s v="2017 / 04"/>
  </r>
  <r>
    <n v="3907"/>
    <x v="1932"/>
    <x v="57"/>
    <d v="2017-04-10T00:00:00"/>
    <x v="1"/>
    <x v="725"/>
    <x v="725"/>
    <x v="2"/>
    <s v="United States"/>
    <x v="10"/>
    <s v="Pennsylvania"/>
    <n v="19143"/>
    <x v="3"/>
    <s v="FUR-FU-10001468"/>
    <x v="0"/>
    <x v="5"/>
    <s v="Tenex Antistatic Computer Chair Mats"/>
    <n v="547.13599999999997"/>
    <n v="4"/>
    <n v="0.2"/>
    <n v="-68.392000000000053"/>
    <s v="Chuck Magee"/>
    <s v="No"/>
    <s v="2017 / 04"/>
  </r>
  <r>
    <n v="3908"/>
    <x v="1932"/>
    <x v="57"/>
    <d v="2017-04-10T00:00:00"/>
    <x v="1"/>
    <x v="725"/>
    <x v="725"/>
    <x v="2"/>
    <s v="United States"/>
    <x v="10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s v="Chuck Magee"/>
    <s v="No"/>
    <s v="2017 / 04"/>
  </r>
  <r>
    <n v="3909"/>
    <x v="1932"/>
    <x v="57"/>
    <d v="2017-04-10T00:00:00"/>
    <x v="1"/>
    <x v="725"/>
    <x v="725"/>
    <x v="2"/>
    <s v="United States"/>
    <x v="10"/>
    <s v="Pennsylvania"/>
    <n v="19143"/>
    <x v="3"/>
    <s v="TEC-PH-10002844"/>
    <x v="2"/>
    <x v="7"/>
    <s v="Speck Products Candyshell Flip Case"/>
    <n v="41.988"/>
    <n v="2"/>
    <n v="0.4"/>
    <n v="-9.7972000000000037"/>
    <s v="Chuck Magee"/>
    <s v="No"/>
    <s v="2017 / 04"/>
  </r>
  <r>
    <n v="3910"/>
    <x v="1932"/>
    <x v="57"/>
    <d v="2017-04-10T00:00:00"/>
    <x v="1"/>
    <x v="725"/>
    <x v="725"/>
    <x v="2"/>
    <s v="United States"/>
    <x v="10"/>
    <s v="Pennsylvania"/>
    <n v="19143"/>
    <x v="3"/>
    <s v="FUR-FU-10001037"/>
    <x v="0"/>
    <x v="5"/>
    <s v="DAX Charcoal/Nickel-Tone Document Frame, 5 x 7"/>
    <n v="7.5840000000000005"/>
    <n v="1"/>
    <n v="0.2"/>
    <n v="2.37"/>
    <s v="Chuck Magee"/>
    <s v="No"/>
    <s v="2017 / 04"/>
  </r>
  <r>
    <n v="3911"/>
    <x v="1932"/>
    <x v="57"/>
    <d v="2017-04-10T00:00:00"/>
    <x v="1"/>
    <x v="725"/>
    <x v="725"/>
    <x v="2"/>
    <s v="United States"/>
    <x v="10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s v="Chuck Magee"/>
    <s v="No"/>
    <s v="2017 / 04"/>
  </r>
  <r>
    <n v="3912"/>
    <x v="1933"/>
    <x v="929"/>
    <d v="2019-06-06T00:00:00"/>
    <x v="2"/>
    <x v="455"/>
    <x v="455"/>
    <x v="0"/>
    <s v="United States"/>
    <x v="352"/>
    <s v="Texas"/>
    <n v="77581"/>
    <x v="2"/>
    <s v="TEC-PH-10001619"/>
    <x v="2"/>
    <x v="7"/>
    <s v="LG G3"/>
    <n v="470.37600000000009"/>
    <n v="3"/>
    <n v="0.2"/>
    <n v="52.917299999999955"/>
    <s v="Kelly Williams"/>
    <s v="No"/>
    <s v="2019 / 06"/>
  </r>
  <r>
    <n v="3913"/>
    <x v="1934"/>
    <x v="65"/>
    <d v="2019-09-25T00:00:00"/>
    <x v="1"/>
    <x v="152"/>
    <x v="152"/>
    <x v="1"/>
    <s v="United States"/>
    <x v="20"/>
    <s v="New York"/>
    <n v="10035"/>
    <x v="3"/>
    <s v="OFF-PA-10001639"/>
    <x v="1"/>
    <x v="10"/>
    <s v="Xerox 203"/>
    <n v="19.440000000000001"/>
    <n v="3"/>
    <n v="0"/>
    <n v="9.3312000000000008"/>
    <s v="Chuck Magee"/>
    <s v="No"/>
    <s v="2019 / 09"/>
  </r>
  <r>
    <n v="3914"/>
    <x v="1934"/>
    <x v="65"/>
    <d v="2019-09-25T00:00:00"/>
    <x v="1"/>
    <x v="152"/>
    <x v="152"/>
    <x v="1"/>
    <s v="United States"/>
    <x v="20"/>
    <s v="New York"/>
    <n v="10035"/>
    <x v="3"/>
    <s v="FUR-FU-10002268"/>
    <x v="0"/>
    <x v="5"/>
    <s v="Ultra Door Push Plate"/>
    <n v="9.82"/>
    <n v="2"/>
    <n v="0"/>
    <n v="3.2405999999999997"/>
    <s v="Chuck Magee"/>
    <s v="No"/>
    <s v="2019 / 09"/>
  </r>
  <r>
    <n v="3915"/>
    <x v="1935"/>
    <x v="930"/>
    <d v="2019-07-23T00:00:00"/>
    <x v="1"/>
    <x v="586"/>
    <x v="586"/>
    <x v="0"/>
    <s v="United States"/>
    <x v="42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s v="Anna Andreadi"/>
    <s v="No"/>
    <s v="2019 / 07"/>
  </r>
  <r>
    <n v="3916"/>
    <x v="1935"/>
    <x v="930"/>
    <d v="2019-07-23T00:00:00"/>
    <x v="1"/>
    <x v="586"/>
    <x v="586"/>
    <x v="0"/>
    <s v="United States"/>
    <x v="42"/>
    <s v="Arizona"/>
    <n v="85023"/>
    <x v="1"/>
    <s v="FUR-CH-10004218"/>
    <x v="0"/>
    <x v="1"/>
    <s v="Global Fabric Manager's Chair, Dark Gray"/>
    <n v="161.56800000000001"/>
    <n v="2"/>
    <n v="0.2"/>
    <n v="10.098000000000006"/>
    <s v="Anna Andreadi"/>
    <s v="No"/>
    <s v="2019 / 07"/>
  </r>
  <r>
    <n v="3917"/>
    <x v="1935"/>
    <x v="930"/>
    <d v="2019-07-23T00:00:00"/>
    <x v="1"/>
    <x v="586"/>
    <x v="586"/>
    <x v="0"/>
    <s v="United States"/>
    <x v="42"/>
    <s v="Arizona"/>
    <n v="85023"/>
    <x v="1"/>
    <s v="OFF-PA-10000246"/>
    <x v="1"/>
    <x v="10"/>
    <s v="Riverleaf Stik-Withit Designer Note Cubes"/>
    <n v="16.096"/>
    <n v="2"/>
    <n v="0.2"/>
    <n v="5.2312000000000003"/>
    <s v="Anna Andreadi"/>
    <s v="No"/>
    <s v="2019 / 07"/>
  </r>
  <r>
    <n v="3918"/>
    <x v="1935"/>
    <x v="930"/>
    <d v="2019-07-23T00:00:00"/>
    <x v="1"/>
    <x v="586"/>
    <x v="586"/>
    <x v="0"/>
    <s v="United States"/>
    <x v="42"/>
    <s v="Arizona"/>
    <n v="85023"/>
    <x v="1"/>
    <s v="OFF-BI-10003350"/>
    <x v="1"/>
    <x v="8"/>
    <s v="Acco Expandable Hanging Binders"/>
    <n v="7.6560000000000006"/>
    <n v="4"/>
    <n v="0.7"/>
    <n v="-6.1247999999999987"/>
    <s v="Anna Andreadi"/>
    <s v="No"/>
    <s v="2019 / 07"/>
  </r>
  <r>
    <n v="3919"/>
    <x v="1935"/>
    <x v="930"/>
    <d v="2019-07-23T00:00:00"/>
    <x v="1"/>
    <x v="586"/>
    <x v="586"/>
    <x v="0"/>
    <s v="United States"/>
    <x v="42"/>
    <s v="Arizona"/>
    <n v="85023"/>
    <x v="1"/>
    <s v="FUR-CH-10000513"/>
    <x v="0"/>
    <x v="1"/>
    <s v="High-Back Leather Manager's Chair"/>
    <n v="311.97600000000006"/>
    <n v="3"/>
    <n v="0.2"/>
    <n v="-42.89670000000001"/>
    <s v="Anna Andreadi"/>
    <s v="No"/>
    <s v="2019 / 07"/>
  </r>
  <r>
    <n v="3920"/>
    <x v="1936"/>
    <x v="494"/>
    <d v="2017-12-07T00:00:00"/>
    <x v="1"/>
    <x v="470"/>
    <x v="470"/>
    <x v="1"/>
    <s v="United States"/>
    <x v="269"/>
    <s v="Virginia"/>
    <n v="23320"/>
    <x v="0"/>
    <s v="OFF-ST-10001321"/>
    <x v="1"/>
    <x v="4"/>
    <s v="Decoflex Hanging Personal Folder File, Blue"/>
    <n v="61.68"/>
    <n v="4"/>
    <n v="0"/>
    <n v="16.653600000000004"/>
    <s v="Cassandra Brandow"/>
    <s v="No"/>
    <s v="2017 / 12"/>
  </r>
  <r>
    <n v="3921"/>
    <x v="1936"/>
    <x v="494"/>
    <d v="2017-12-07T00:00:00"/>
    <x v="1"/>
    <x v="470"/>
    <x v="470"/>
    <x v="1"/>
    <s v="United States"/>
    <x v="269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s v="Cassandra Brandow"/>
    <s v="No"/>
    <s v="2017 / 12"/>
  </r>
  <r>
    <n v="3922"/>
    <x v="1937"/>
    <x v="931"/>
    <d v="2018-07-02T00:00:00"/>
    <x v="0"/>
    <x v="288"/>
    <x v="288"/>
    <x v="0"/>
    <s v="United States"/>
    <x v="22"/>
    <s v="Illinois"/>
    <n v="60610"/>
    <x v="2"/>
    <s v="TEC-PH-10001299"/>
    <x v="2"/>
    <x v="7"/>
    <s v="Polycom CX300 Desktop Phone USB VoIP phone"/>
    <n v="359.97600000000006"/>
    <n v="3"/>
    <n v="0.2"/>
    <n v="35.997600000000006"/>
    <s v="Kelly Williams"/>
    <s v="No"/>
    <s v="2018 / 06"/>
  </r>
  <r>
    <n v="3923"/>
    <x v="1938"/>
    <x v="735"/>
    <d v="2019-09-01T00:00:00"/>
    <x v="1"/>
    <x v="253"/>
    <x v="253"/>
    <x v="0"/>
    <s v="United States"/>
    <x v="22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s v="Kelly Williams"/>
    <s v="No"/>
    <s v="2019 / 08"/>
  </r>
  <r>
    <n v="3924"/>
    <x v="1938"/>
    <x v="735"/>
    <d v="2019-09-01T00:00:00"/>
    <x v="1"/>
    <x v="253"/>
    <x v="253"/>
    <x v="0"/>
    <s v="United States"/>
    <x v="22"/>
    <s v="Illinois"/>
    <n v="60623"/>
    <x v="2"/>
    <s v="OFF-PA-10001461"/>
    <x v="1"/>
    <x v="10"/>
    <s v="HP Office Paper (20Lb. and 87 Bright)"/>
    <n v="26.720000000000002"/>
    <n v="5"/>
    <n v="0.2"/>
    <n v="9.3520000000000003"/>
    <s v="Kelly Williams"/>
    <s v="No"/>
    <s v="2019 / 08"/>
  </r>
  <r>
    <n v="3925"/>
    <x v="1939"/>
    <x v="328"/>
    <d v="2016-09-21T00:00:00"/>
    <x v="1"/>
    <x v="202"/>
    <x v="202"/>
    <x v="0"/>
    <s v="United States"/>
    <x v="4"/>
    <s v="Washington"/>
    <n v="98103"/>
    <x v="1"/>
    <s v="OFF-ST-10004963"/>
    <x v="1"/>
    <x v="4"/>
    <s v="Eldon Gobal File Keepers"/>
    <n v="30.28"/>
    <n v="2"/>
    <n v="0"/>
    <n v="1.2111999999999981"/>
    <s v="Anna Andreadi"/>
    <s v="Yes"/>
    <s v="2016 / 09"/>
  </r>
  <r>
    <n v="3926"/>
    <x v="1939"/>
    <x v="328"/>
    <d v="2016-09-21T00:00:00"/>
    <x v="1"/>
    <x v="202"/>
    <x v="202"/>
    <x v="0"/>
    <s v="United States"/>
    <x v="4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s v="Anna Andreadi"/>
    <s v="Yes"/>
    <s v="2016 / 09"/>
  </r>
  <r>
    <n v="3927"/>
    <x v="1939"/>
    <x v="328"/>
    <d v="2016-09-21T00:00:00"/>
    <x v="1"/>
    <x v="202"/>
    <x v="202"/>
    <x v="0"/>
    <s v="United States"/>
    <x v="4"/>
    <s v="Washington"/>
    <n v="98103"/>
    <x v="1"/>
    <s v="FUR-FU-10004671"/>
    <x v="0"/>
    <x v="5"/>
    <s v="Executive Impressions 12&quot; Wall Clock"/>
    <n v="35.340000000000003"/>
    <n v="2"/>
    <n v="0"/>
    <n v="13.429200000000002"/>
    <s v="Anna Andreadi"/>
    <s v="Yes"/>
    <s v="2016 / 09"/>
  </r>
  <r>
    <n v="3928"/>
    <x v="1939"/>
    <x v="328"/>
    <d v="2016-09-21T00:00:00"/>
    <x v="1"/>
    <x v="202"/>
    <x v="202"/>
    <x v="0"/>
    <s v="United States"/>
    <x v="4"/>
    <s v="Washington"/>
    <n v="98103"/>
    <x v="1"/>
    <s v="OFF-BI-10002735"/>
    <x v="1"/>
    <x v="8"/>
    <s v="GBC Prestige Therm-A-Bind Covers"/>
    <n v="137.24"/>
    <n v="5"/>
    <n v="0.2"/>
    <n v="46.3185"/>
    <s v="Anna Andreadi"/>
    <s v="Yes"/>
    <s v="2016 / 09"/>
  </r>
  <r>
    <n v="3929"/>
    <x v="1940"/>
    <x v="560"/>
    <d v="2018-03-17T00:00:00"/>
    <x v="2"/>
    <x v="365"/>
    <x v="365"/>
    <x v="0"/>
    <s v="United States"/>
    <x v="92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s v="No"/>
    <s v="2018 / 03"/>
  </r>
  <r>
    <n v="3930"/>
    <x v="1940"/>
    <x v="560"/>
    <d v="2018-03-17T00:00:00"/>
    <x v="2"/>
    <x v="365"/>
    <x v="365"/>
    <x v="0"/>
    <s v="United States"/>
    <x v="92"/>
    <s v="Texas"/>
    <n v="78550"/>
    <x v="2"/>
    <s v="OFF-PA-10001934"/>
    <x v="1"/>
    <x v="10"/>
    <s v="Xerox 1993"/>
    <n v="5.1840000000000011"/>
    <n v="1"/>
    <n v="0.2"/>
    <n v="1.8792"/>
    <s v="Kelly Williams"/>
    <s v="No"/>
    <s v="2018 / 03"/>
  </r>
  <r>
    <n v="3931"/>
    <x v="1940"/>
    <x v="560"/>
    <d v="2018-03-17T00:00:00"/>
    <x v="2"/>
    <x v="365"/>
    <x v="365"/>
    <x v="0"/>
    <s v="United States"/>
    <x v="92"/>
    <s v="Texas"/>
    <n v="78550"/>
    <x v="2"/>
    <s v="OFF-AR-10001044"/>
    <x v="1"/>
    <x v="6"/>
    <s v="BOSTON Ranger #55 Pencil Sharpener, Black"/>
    <n v="145.54400000000001"/>
    <n v="7"/>
    <n v="0.2"/>
    <n v="16.373699999999992"/>
    <s v="Kelly Williams"/>
    <s v="No"/>
    <s v="2018 / 03"/>
  </r>
  <r>
    <n v="3932"/>
    <x v="1941"/>
    <x v="370"/>
    <d v="2018-09-02T00:00:00"/>
    <x v="1"/>
    <x v="500"/>
    <x v="500"/>
    <x v="1"/>
    <s v="United States"/>
    <x v="10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s v="Chuck Magee"/>
    <s v="No"/>
    <s v="2018 / 08"/>
  </r>
  <r>
    <n v="3933"/>
    <x v="1941"/>
    <x v="370"/>
    <d v="2018-09-02T00:00:00"/>
    <x v="1"/>
    <x v="500"/>
    <x v="500"/>
    <x v="1"/>
    <s v="United States"/>
    <x v="10"/>
    <s v="Pennsylvania"/>
    <n v="19140"/>
    <x v="3"/>
    <s v="TEC-AC-10001109"/>
    <x v="2"/>
    <x v="11"/>
    <s v="Logitech Trackman Marble Mouse"/>
    <n v="47.984000000000002"/>
    <n v="2"/>
    <n v="0.2"/>
    <n v="13.195600000000001"/>
    <s v="Chuck Magee"/>
    <s v="No"/>
    <s v="2018 / 08"/>
  </r>
  <r>
    <n v="3934"/>
    <x v="1942"/>
    <x v="264"/>
    <d v="2019-09-08T00:00:00"/>
    <x v="1"/>
    <x v="497"/>
    <x v="497"/>
    <x v="0"/>
    <s v="United States"/>
    <x v="329"/>
    <s v="California"/>
    <n v="93309"/>
    <x v="1"/>
    <s v="OFF-AR-10001919"/>
    <x v="1"/>
    <x v="6"/>
    <s v="OIC #2 Pencils, Medium Soft"/>
    <n v="9.3999999999999986"/>
    <n v="5"/>
    <n v="0"/>
    <n v="2.7259999999999995"/>
    <s v="Anna Andreadi"/>
    <s v="No"/>
    <s v="2019 / 09"/>
  </r>
  <r>
    <n v="3935"/>
    <x v="1942"/>
    <x v="264"/>
    <d v="2019-09-08T00:00:00"/>
    <x v="1"/>
    <x v="497"/>
    <x v="497"/>
    <x v="0"/>
    <s v="United States"/>
    <x v="329"/>
    <s v="California"/>
    <n v="93309"/>
    <x v="1"/>
    <s v="OFF-LA-10004544"/>
    <x v="1"/>
    <x v="2"/>
    <s v="Avery 505"/>
    <n v="74"/>
    <n v="5"/>
    <n v="0"/>
    <n v="37"/>
    <s v="Anna Andreadi"/>
    <s v="No"/>
    <s v="2019 / 09"/>
  </r>
  <r>
    <n v="3936"/>
    <x v="1942"/>
    <x v="264"/>
    <d v="2019-09-08T00:00:00"/>
    <x v="1"/>
    <x v="497"/>
    <x v="497"/>
    <x v="0"/>
    <s v="United States"/>
    <x v="329"/>
    <s v="California"/>
    <n v="93309"/>
    <x v="1"/>
    <s v="TEC-PH-10003484"/>
    <x v="2"/>
    <x v="7"/>
    <s v="Ooma Telo VoIP Home Phone System"/>
    <n v="201.584"/>
    <n v="2"/>
    <n v="0.2"/>
    <n v="12.599000000000004"/>
    <s v="Anna Andreadi"/>
    <s v="No"/>
    <s v="2019 / 09"/>
  </r>
  <r>
    <n v="3937"/>
    <x v="1943"/>
    <x v="382"/>
    <d v="2017-06-20T00:00:00"/>
    <x v="1"/>
    <x v="721"/>
    <x v="721"/>
    <x v="0"/>
    <s v="United States"/>
    <x v="55"/>
    <s v="Texas"/>
    <n v="75051"/>
    <x v="2"/>
    <s v="OFF-EN-10001028"/>
    <x v="1"/>
    <x v="12"/>
    <s v="Staple envelope"/>
    <n v="28.752000000000002"/>
    <n v="3"/>
    <n v="0.2"/>
    <n v="9.3443999999999985"/>
    <s v="Kelly Williams"/>
    <s v="No"/>
    <s v="2017 / 06"/>
  </r>
  <r>
    <n v="3938"/>
    <x v="1943"/>
    <x v="382"/>
    <d v="2017-06-20T00:00:00"/>
    <x v="1"/>
    <x v="721"/>
    <x v="721"/>
    <x v="0"/>
    <s v="United States"/>
    <x v="55"/>
    <s v="Texas"/>
    <n v="75051"/>
    <x v="2"/>
    <s v="OFF-PA-10004156"/>
    <x v="1"/>
    <x v="10"/>
    <s v="Xerox 188"/>
    <n v="27.216000000000001"/>
    <n v="3"/>
    <n v="0.2"/>
    <n v="9.8657999999999983"/>
    <s v="Kelly Williams"/>
    <s v="No"/>
    <s v="2017 / 06"/>
  </r>
  <r>
    <n v="3939"/>
    <x v="1943"/>
    <x v="382"/>
    <d v="2017-06-20T00:00:00"/>
    <x v="1"/>
    <x v="721"/>
    <x v="721"/>
    <x v="0"/>
    <s v="United States"/>
    <x v="55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s v="No"/>
    <s v="2017 / 06"/>
  </r>
  <r>
    <n v="3940"/>
    <x v="1944"/>
    <x v="107"/>
    <d v="2018-12-10T00:00:00"/>
    <x v="3"/>
    <x v="708"/>
    <x v="708"/>
    <x v="0"/>
    <s v="United States"/>
    <x v="382"/>
    <s v="Indiana"/>
    <n v="46142"/>
    <x v="2"/>
    <s v="FUR-CH-10003379"/>
    <x v="0"/>
    <x v="1"/>
    <s v="Global Commerce Series High-Back Swivel/Tilt Chairs"/>
    <n v="1424.9"/>
    <n v="5"/>
    <n v="0"/>
    <n v="356.22500000000002"/>
    <s v="Kelly Williams"/>
    <s v="No"/>
    <s v="2018 / 12"/>
  </r>
  <r>
    <n v="3941"/>
    <x v="1945"/>
    <x v="796"/>
    <d v="2019-05-23T00:00:00"/>
    <x v="1"/>
    <x v="358"/>
    <x v="358"/>
    <x v="0"/>
    <s v="United States"/>
    <x v="20"/>
    <s v="New York"/>
    <n v="10024"/>
    <x v="3"/>
    <s v="FUR-FU-10002456"/>
    <x v="0"/>
    <x v="5"/>
    <s v="Master Caster Door Stop, Large Neon Orange"/>
    <n v="14.56"/>
    <n v="2"/>
    <n v="0"/>
    <n v="6.2608000000000015"/>
    <s v="Chuck Magee"/>
    <s v="No"/>
    <s v="2019 / 05"/>
  </r>
  <r>
    <n v="3942"/>
    <x v="1945"/>
    <x v="796"/>
    <d v="2019-05-23T00:00:00"/>
    <x v="1"/>
    <x v="358"/>
    <x v="358"/>
    <x v="0"/>
    <s v="United States"/>
    <x v="20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s v="Chuck Magee"/>
    <s v="No"/>
    <s v="2019 / 05"/>
  </r>
  <r>
    <n v="3943"/>
    <x v="1946"/>
    <x v="837"/>
    <d v="2019-05-29T00:00:00"/>
    <x v="0"/>
    <x v="13"/>
    <x v="13"/>
    <x v="0"/>
    <s v="United States"/>
    <x v="26"/>
    <s v="Tennessee"/>
    <n v="38109"/>
    <x v="0"/>
    <s v="OFF-PA-10001166"/>
    <x v="1"/>
    <x v="10"/>
    <s v="Xerox 2"/>
    <n v="25.920000000000005"/>
    <n v="5"/>
    <n v="0.2"/>
    <n v="9.0719999999999992"/>
    <s v="Cassandra Brandow"/>
    <s v="No"/>
    <s v="2019 / 05"/>
  </r>
  <r>
    <n v="3944"/>
    <x v="1947"/>
    <x v="661"/>
    <d v="2018-06-30T00:00:00"/>
    <x v="1"/>
    <x v="726"/>
    <x v="726"/>
    <x v="0"/>
    <s v="United States"/>
    <x v="198"/>
    <s v="New York"/>
    <n v="14215"/>
    <x v="3"/>
    <s v="OFF-SU-10000157"/>
    <x v="1"/>
    <x v="14"/>
    <s v="Compact Automatic Electric Letter Opener"/>
    <n v="835.17000000000007"/>
    <n v="7"/>
    <n v="0"/>
    <n v="16.703400000000016"/>
    <s v="Chuck Magee"/>
    <s v="No"/>
    <s v="2018 / 06"/>
  </r>
  <r>
    <n v="3945"/>
    <x v="1948"/>
    <x v="458"/>
    <d v="2018-05-21T00:00:00"/>
    <x v="0"/>
    <x v="157"/>
    <x v="157"/>
    <x v="0"/>
    <s v="United States"/>
    <x v="1"/>
    <s v="California"/>
    <n v="90036"/>
    <x v="1"/>
    <s v="OFF-PA-10004971"/>
    <x v="1"/>
    <x v="10"/>
    <s v="Xerox 196"/>
    <n v="17.34"/>
    <n v="3"/>
    <n v="0"/>
    <n v="8.4966000000000008"/>
    <s v="Anna Andreadi"/>
    <s v="No"/>
    <s v="2018 / 05"/>
  </r>
  <r>
    <n v="3946"/>
    <x v="1949"/>
    <x v="551"/>
    <d v="2019-11-23T00:00:00"/>
    <x v="1"/>
    <x v="578"/>
    <x v="578"/>
    <x v="0"/>
    <s v="United States"/>
    <x v="188"/>
    <s v="Florida"/>
    <n v="33030"/>
    <x v="0"/>
    <s v="OFF-PA-10001977"/>
    <x v="1"/>
    <x v="10"/>
    <s v="Xerox 194"/>
    <n v="44.384"/>
    <n v="1"/>
    <n v="0.2"/>
    <n v="15.534399999999998"/>
    <s v="Cassandra Brandow"/>
    <s v="No"/>
    <s v="2019 / 11"/>
  </r>
  <r>
    <n v="3947"/>
    <x v="1949"/>
    <x v="551"/>
    <d v="2019-11-23T00:00:00"/>
    <x v="1"/>
    <x v="578"/>
    <x v="578"/>
    <x v="0"/>
    <s v="United States"/>
    <x v="188"/>
    <s v="Florida"/>
    <n v="33030"/>
    <x v="0"/>
    <s v="OFF-SU-10001225"/>
    <x v="1"/>
    <x v="14"/>
    <s v="Staple remover"/>
    <n v="2.9440000000000004"/>
    <n v="1"/>
    <n v="0.2"/>
    <n v="-0.66240000000000021"/>
    <s v="Cassandra Brandow"/>
    <s v="No"/>
    <s v="2019 / 11"/>
  </r>
  <r>
    <n v="3948"/>
    <x v="1950"/>
    <x v="741"/>
    <d v="2018-11-22T00:00:00"/>
    <x v="1"/>
    <x v="17"/>
    <x v="17"/>
    <x v="2"/>
    <s v="United States"/>
    <x v="45"/>
    <s v="Texas"/>
    <n v="77506"/>
    <x v="2"/>
    <s v="OFF-AR-10003514"/>
    <x v="1"/>
    <x v="6"/>
    <s v="4009 Highlighters by Sanford"/>
    <n v="6.3680000000000003"/>
    <n v="2"/>
    <n v="0.2"/>
    <n v="1.0347999999999993"/>
    <s v="Kelly Williams"/>
    <s v="No"/>
    <s v="2018 / 11"/>
  </r>
  <r>
    <n v="3949"/>
    <x v="1950"/>
    <x v="741"/>
    <d v="2018-11-22T00:00:00"/>
    <x v="1"/>
    <x v="17"/>
    <x v="17"/>
    <x v="2"/>
    <s v="United States"/>
    <x v="45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s v="Kelly Williams"/>
    <s v="No"/>
    <s v="2018 / 11"/>
  </r>
  <r>
    <n v="3950"/>
    <x v="1950"/>
    <x v="741"/>
    <d v="2018-11-22T00:00:00"/>
    <x v="1"/>
    <x v="17"/>
    <x v="17"/>
    <x v="2"/>
    <s v="United States"/>
    <x v="45"/>
    <s v="Texas"/>
    <n v="77506"/>
    <x v="2"/>
    <s v="OFF-PA-10001970"/>
    <x v="1"/>
    <x v="10"/>
    <s v="Xerox 1881"/>
    <n v="19.648"/>
    <n v="2"/>
    <n v="0.2"/>
    <n v="6.6311999999999989"/>
    <s v="Kelly Williams"/>
    <s v="No"/>
    <s v="2018 / 11"/>
  </r>
  <r>
    <n v="3951"/>
    <x v="1950"/>
    <x v="741"/>
    <d v="2018-11-22T00:00:00"/>
    <x v="1"/>
    <x v="17"/>
    <x v="17"/>
    <x v="2"/>
    <s v="United States"/>
    <x v="45"/>
    <s v="Texas"/>
    <n v="77506"/>
    <x v="2"/>
    <s v="FUR-CH-10003817"/>
    <x v="0"/>
    <x v="1"/>
    <s v="Global Value Steno Chair, Gray"/>
    <n v="255.108"/>
    <n v="6"/>
    <n v="0.3"/>
    <n v="-18.221999999999994"/>
    <s v="Kelly Williams"/>
    <s v="No"/>
    <s v="2018 / 11"/>
  </r>
  <r>
    <n v="3952"/>
    <x v="1951"/>
    <x v="683"/>
    <d v="2016-11-30T00:00:00"/>
    <x v="0"/>
    <x v="373"/>
    <x v="373"/>
    <x v="0"/>
    <s v="United States"/>
    <x v="210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s v="Chuck Magee"/>
    <s v="No"/>
    <s v="2016 / 11"/>
  </r>
  <r>
    <n v="3953"/>
    <x v="1952"/>
    <x v="398"/>
    <d v="2018-03-08T00:00:00"/>
    <x v="1"/>
    <x v="21"/>
    <x v="21"/>
    <x v="1"/>
    <s v="United States"/>
    <x v="60"/>
    <s v="Colorado"/>
    <n v="80219"/>
    <x v="1"/>
    <s v="TEC-PH-10003535"/>
    <x v="2"/>
    <x v="7"/>
    <s v="RCA ViSYS 25423RE1 Corded phone"/>
    <n v="159.98400000000001"/>
    <n v="2"/>
    <n v="0.2"/>
    <n v="13.998599999999989"/>
    <s v="Anna Andreadi"/>
    <s v="No"/>
    <s v="2018 / 03"/>
  </r>
  <r>
    <n v="3954"/>
    <x v="1953"/>
    <x v="787"/>
    <d v="2019-01-19T00:00:00"/>
    <x v="1"/>
    <x v="183"/>
    <x v="183"/>
    <x v="0"/>
    <s v="United States"/>
    <x v="94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s v="Chuck Magee"/>
    <s v="No"/>
    <s v="2019 / 01"/>
  </r>
  <r>
    <n v="3955"/>
    <x v="1954"/>
    <x v="527"/>
    <d v="2016-04-09T00:00:00"/>
    <x v="1"/>
    <x v="384"/>
    <x v="384"/>
    <x v="0"/>
    <s v="United States"/>
    <x v="66"/>
    <s v="Michigan"/>
    <n v="48205"/>
    <x v="2"/>
    <s v="FUR-FU-10004020"/>
    <x v="0"/>
    <x v="5"/>
    <s v="Advantus Panel Wall Acrylic Frame"/>
    <n v="5.47"/>
    <n v="1"/>
    <n v="0"/>
    <n v="2.3521000000000001"/>
    <s v="Kelly Williams"/>
    <s v="No"/>
    <s v="2016 / 04"/>
  </r>
  <r>
    <n v="3956"/>
    <x v="1954"/>
    <x v="527"/>
    <d v="2016-04-09T00:00:00"/>
    <x v="1"/>
    <x v="384"/>
    <x v="384"/>
    <x v="0"/>
    <s v="United States"/>
    <x v="66"/>
    <s v="Michigan"/>
    <n v="48205"/>
    <x v="2"/>
    <s v="OFF-AR-10001955"/>
    <x v="1"/>
    <x v="6"/>
    <s v="Newell 319"/>
    <n v="79.36"/>
    <n v="4"/>
    <n v="0"/>
    <n v="23.807999999999993"/>
    <s v="Kelly Williams"/>
    <s v="No"/>
    <s v="2016 / 04"/>
  </r>
  <r>
    <n v="3957"/>
    <x v="1955"/>
    <x v="190"/>
    <d v="2018-07-03T00:00:00"/>
    <x v="1"/>
    <x v="35"/>
    <x v="35"/>
    <x v="0"/>
    <s v="United States"/>
    <x v="8"/>
    <s v="California"/>
    <n v="94109"/>
    <x v="1"/>
    <s v="FUR-FU-10002364"/>
    <x v="0"/>
    <x v="5"/>
    <s v="Eldon Expressions Wood Desk Accessories, Oak"/>
    <n v="22.14"/>
    <n v="3"/>
    <n v="0"/>
    <n v="6.4205999999999976"/>
    <s v="Anna Andreadi"/>
    <s v="No"/>
    <s v="2018 / 06"/>
  </r>
  <r>
    <n v="3958"/>
    <x v="1956"/>
    <x v="211"/>
    <d v="2018-06-02T00:00:00"/>
    <x v="1"/>
    <x v="181"/>
    <x v="181"/>
    <x v="0"/>
    <s v="United States"/>
    <x v="316"/>
    <s v="Tennessee"/>
    <n v="37211"/>
    <x v="0"/>
    <s v="OFF-BI-10002414"/>
    <x v="1"/>
    <x v="8"/>
    <s v="GBC ProClick Spines for 32-Hole Punch"/>
    <n v="11.277000000000001"/>
    <n v="3"/>
    <n v="0.7"/>
    <n v="-8.6456999999999979"/>
    <s v="Cassandra Brandow"/>
    <s v="No"/>
    <s v="2018 / 05"/>
  </r>
  <r>
    <n v="3959"/>
    <x v="1956"/>
    <x v="211"/>
    <d v="2018-06-02T00:00:00"/>
    <x v="1"/>
    <x v="181"/>
    <x v="181"/>
    <x v="0"/>
    <s v="United States"/>
    <x v="316"/>
    <s v="Tennessee"/>
    <n v="37211"/>
    <x v="0"/>
    <s v="OFF-AR-10003732"/>
    <x v="1"/>
    <x v="6"/>
    <s v="Newell 333"/>
    <n v="4.4479999999999995"/>
    <n v="2"/>
    <n v="0.2"/>
    <n v="0.3335999999999999"/>
    <s v="Cassandra Brandow"/>
    <s v="No"/>
    <s v="2018 / 05"/>
  </r>
  <r>
    <n v="3960"/>
    <x v="1956"/>
    <x v="211"/>
    <d v="2018-06-02T00:00:00"/>
    <x v="1"/>
    <x v="181"/>
    <x v="181"/>
    <x v="0"/>
    <s v="United States"/>
    <x v="316"/>
    <s v="Tennessee"/>
    <n v="37211"/>
    <x v="0"/>
    <s v="FUR-FU-10001085"/>
    <x v="0"/>
    <x v="5"/>
    <s v="3M Polarizing Light Filter Sleeves"/>
    <n v="44.76"/>
    <n v="3"/>
    <n v="0.2"/>
    <n v="14.546999999999995"/>
    <s v="Cassandra Brandow"/>
    <s v="No"/>
    <s v="2018 / 05"/>
  </r>
  <r>
    <n v="3961"/>
    <x v="1957"/>
    <x v="324"/>
    <d v="2017-10-24T00:00:00"/>
    <x v="1"/>
    <x v="468"/>
    <x v="468"/>
    <x v="1"/>
    <s v="United States"/>
    <x v="66"/>
    <s v="Michigan"/>
    <n v="48227"/>
    <x v="2"/>
    <s v="OFF-BI-10001249"/>
    <x v="1"/>
    <x v="8"/>
    <s v="Avery Heavy-Duty EZD View Binder with Locking Rings"/>
    <n v="38.28"/>
    <n v="6"/>
    <n v="0"/>
    <n v="17.608799999999999"/>
    <s v="Kelly Williams"/>
    <s v="No"/>
    <s v="2017 / 10"/>
  </r>
  <r>
    <n v="3962"/>
    <x v="1957"/>
    <x v="324"/>
    <d v="2017-10-24T00:00:00"/>
    <x v="1"/>
    <x v="468"/>
    <x v="468"/>
    <x v="1"/>
    <s v="United States"/>
    <x v="66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s v="Kelly Williams"/>
    <s v="No"/>
    <s v="2017 / 10"/>
  </r>
  <r>
    <n v="3963"/>
    <x v="1958"/>
    <x v="600"/>
    <d v="2019-02-20T00:00:00"/>
    <x v="2"/>
    <x v="525"/>
    <x v="525"/>
    <x v="2"/>
    <s v="United States"/>
    <x v="1"/>
    <s v="California"/>
    <n v="90045"/>
    <x v="1"/>
    <s v="OFF-AR-10000634"/>
    <x v="1"/>
    <x v="6"/>
    <s v="Newell 320"/>
    <n v="12.84"/>
    <n v="3"/>
    <n v="0"/>
    <n v="3.4668000000000005"/>
    <s v="Anna Andreadi"/>
    <s v="No"/>
    <s v="2019 / 02"/>
  </r>
  <r>
    <n v="3964"/>
    <x v="1958"/>
    <x v="600"/>
    <d v="2019-02-20T00:00:00"/>
    <x v="2"/>
    <x v="525"/>
    <x v="525"/>
    <x v="2"/>
    <s v="United States"/>
    <x v="1"/>
    <s v="California"/>
    <n v="90045"/>
    <x v="1"/>
    <s v="FUR-FU-10004018"/>
    <x v="0"/>
    <x v="5"/>
    <s v="Tensor Computer Mounted Lamp"/>
    <n v="44.67"/>
    <n v="3"/>
    <n v="0"/>
    <n v="12.060900000000002"/>
    <s v="Anna Andreadi"/>
    <s v="No"/>
    <s v="2019 / 02"/>
  </r>
  <r>
    <n v="3965"/>
    <x v="1959"/>
    <x v="897"/>
    <d v="2018-09-28T00:00:00"/>
    <x v="1"/>
    <x v="617"/>
    <x v="617"/>
    <x v="0"/>
    <s v="United States"/>
    <x v="10"/>
    <s v="Pennsylvania"/>
    <n v="19140"/>
    <x v="3"/>
    <s v="OFF-AR-10003481"/>
    <x v="1"/>
    <x v="6"/>
    <s v="Newell 348"/>
    <n v="7.8719999999999999"/>
    <n v="3"/>
    <n v="0.2"/>
    <n v="0.88559999999999883"/>
    <s v="Chuck Magee"/>
    <s v="No"/>
    <s v="2018 / 09"/>
  </r>
  <r>
    <n v="3966"/>
    <x v="1960"/>
    <x v="607"/>
    <d v="2016-11-17T00:00:00"/>
    <x v="0"/>
    <x v="664"/>
    <x v="664"/>
    <x v="1"/>
    <s v="United States"/>
    <x v="153"/>
    <s v="North Carolina"/>
    <n v="28806"/>
    <x v="0"/>
    <s v="OFF-AR-10003651"/>
    <x v="1"/>
    <x v="6"/>
    <s v="Newell 350"/>
    <n v="7.8719999999999999"/>
    <n v="3"/>
    <n v="0.2"/>
    <n v="0.88559999999999883"/>
    <s v="Cassandra Brandow"/>
    <s v="No"/>
    <s v="2016 / 11"/>
  </r>
  <r>
    <n v="3967"/>
    <x v="1961"/>
    <x v="178"/>
    <d v="2018-04-06T00:00:00"/>
    <x v="1"/>
    <x v="386"/>
    <x v="386"/>
    <x v="0"/>
    <s v="United States"/>
    <x v="20"/>
    <s v="New York"/>
    <n v="10024"/>
    <x v="3"/>
    <s v="OFF-AR-10002956"/>
    <x v="1"/>
    <x v="6"/>
    <s v="Boston 16801 Nautilus Battery Pencil Sharpener"/>
    <n v="88.04"/>
    <n v="4"/>
    <n v="0"/>
    <n v="22.8904"/>
    <s v="Chuck Magee"/>
    <s v="No"/>
    <s v="2018 / 04"/>
  </r>
  <r>
    <n v="3968"/>
    <x v="1962"/>
    <x v="244"/>
    <d v="2018-05-23T00:00:00"/>
    <x v="2"/>
    <x v="258"/>
    <x v="258"/>
    <x v="2"/>
    <s v="United States"/>
    <x v="77"/>
    <s v="Colorado"/>
    <n v="80906"/>
    <x v="1"/>
    <s v="OFF-BI-10003638"/>
    <x v="1"/>
    <x v="8"/>
    <s v="GBC Durable Plastic Covers"/>
    <n v="40.635000000000012"/>
    <n v="7"/>
    <n v="0.7"/>
    <n v="-32.507999999999996"/>
    <s v="Anna Andreadi"/>
    <s v="No"/>
    <s v="2018 / 05"/>
  </r>
  <r>
    <n v="3969"/>
    <x v="1963"/>
    <x v="932"/>
    <d v="2017-06-05T00:00:00"/>
    <x v="1"/>
    <x v="722"/>
    <x v="722"/>
    <x v="1"/>
    <s v="United States"/>
    <x v="52"/>
    <s v="Texas"/>
    <n v="78207"/>
    <x v="2"/>
    <s v="OFF-BI-10001890"/>
    <x v="1"/>
    <x v="8"/>
    <s v="Avery Poly Binder Pockets"/>
    <n v="5.7279999999999989"/>
    <n v="8"/>
    <n v="0.8"/>
    <n v="-9.1648000000000032"/>
    <s v="Kelly Williams"/>
    <s v="No"/>
    <s v="2017 / 06"/>
  </r>
  <r>
    <n v="3970"/>
    <x v="1963"/>
    <x v="932"/>
    <d v="2017-06-05T00:00:00"/>
    <x v="1"/>
    <x v="722"/>
    <x v="722"/>
    <x v="1"/>
    <s v="United States"/>
    <x v="52"/>
    <s v="Texas"/>
    <n v="78207"/>
    <x v="2"/>
    <s v="OFF-PA-10002606"/>
    <x v="1"/>
    <x v="10"/>
    <s v="Xerox 1928"/>
    <n v="42.24"/>
    <n v="10"/>
    <n v="0.2"/>
    <n v="13.199999999999998"/>
    <s v="Kelly Williams"/>
    <s v="No"/>
    <s v="2017 / 06"/>
  </r>
  <r>
    <n v="3971"/>
    <x v="1964"/>
    <x v="754"/>
    <d v="2016-11-26T00:00:00"/>
    <x v="1"/>
    <x v="727"/>
    <x v="727"/>
    <x v="0"/>
    <s v="United States"/>
    <x v="1"/>
    <s v="California"/>
    <n v="90036"/>
    <x v="1"/>
    <s v="OFF-PA-10002245"/>
    <x v="1"/>
    <x v="10"/>
    <s v="Xerox 1895"/>
    <n v="53.820000000000007"/>
    <n v="9"/>
    <n v="0"/>
    <n v="24.218999999999998"/>
    <s v="Anna Andreadi"/>
    <s v="No"/>
    <s v="2016 / 11"/>
  </r>
  <r>
    <n v="3972"/>
    <x v="1965"/>
    <x v="933"/>
    <d v="2017-02-24T00:00:00"/>
    <x v="0"/>
    <x v="390"/>
    <x v="390"/>
    <x v="2"/>
    <s v="United States"/>
    <x v="341"/>
    <s v="Michigan"/>
    <n v="48310"/>
    <x v="2"/>
    <s v="OFF-AR-10001615"/>
    <x v="1"/>
    <x v="6"/>
    <s v="Newell 34"/>
    <n v="79.36"/>
    <n v="4"/>
    <n v="0"/>
    <n v="20.633600000000001"/>
    <s v="Kelly Williams"/>
    <s v="Yes"/>
    <s v="2017 / 02"/>
  </r>
  <r>
    <n v="3973"/>
    <x v="1966"/>
    <x v="892"/>
    <d v="2018-04-02T00:00:00"/>
    <x v="1"/>
    <x v="49"/>
    <x v="49"/>
    <x v="0"/>
    <s v="United States"/>
    <x v="20"/>
    <s v="New York"/>
    <n v="10009"/>
    <x v="3"/>
    <s v="OFF-PA-10000466"/>
    <x v="1"/>
    <x v="10"/>
    <s v="Memo Book, 100 Message Capacity, 5 3/8” x 11”"/>
    <n v="13.48"/>
    <n v="2"/>
    <n v="0"/>
    <n v="6.74"/>
    <s v="Chuck Magee"/>
    <s v="No"/>
    <s v="2018 / 03"/>
  </r>
  <r>
    <n v="3974"/>
    <x v="1966"/>
    <x v="892"/>
    <d v="2018-04-02T00:00:00"/>
    <x v="1"/>
    <x v="49"/>
    <x v="49"/>
    <x v="0"/>
    <s v="United States"/>
    <x v="20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s v="Chuck Magee"/>
    <s v="No"/>
    <s v="2018 / 03"/>
  </r>
  <r>
    <n v="3975"/>
    <x v="1966"/>
    <x v="892"/>
    <d v="2018-04-02T00:00:00"/>
    <x v="1"/>
    <x v="49"/>
    <x v="49"/>
    <x v="0"/>
    <s v="United States"/>
    <x v="20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s v="Chuck Magee"/>
    <s v="No"/>
    <s v="2018 / 03"/>
  </r>
  <r>
    <n v="3976"/>
    <x v="1966"/>
    <x v="892"/>
    <d v="2018-04-02T00:00:00"/>
    <x v="1"/>
    <x v="49"/>
    <x v="49"/>
    <x v="0"/>
    <s v="United States"/>
    <x v="20"/>
    <s v="New York"/>
    <n v="10009"/>
    <x v="3"/>
    <s v="OFF-BI-10000320"/>
    <x v="1"/>
    <x v="8"/>
    <s v="GBC Plastic Binding Combs"/>
    <n v="41.328000000000003"/>
    <n v="7"/>
    <n v="0.2"/>
    <n v="14.981400000000001"/>
    <s v="Chuck Magee"/>
    <s v="No"/>
    <s v="2018 / 03"/>
  </r>
  <r>
    <n v="3977"/>
    <x v="1967"/>
    <x v="332"/>
    <d v="2018-10-24T00:00:00"/>
    <x v="2"/>
    <x v="518"/>
    <x v="518"/>
    <x v="0"/>
    <s v="United States"/>
    <x v="102"/>
    <s v="Virginia"/>
    <n v="23223"/>
    <x v="0"/>
    <s v="FUR-FU-10003731"/>
    <x v="0"/>
    <x v="5"/>
    <s v="Eldon Expressions Wood and Plastic Desk Accessories, Oak"/>
    <n v="39.92"/>
    <n v="4"/>
    <n v="0"/>
    <n v="11.177600000000002"/>
    <s v="Cassandra Brandow"/>
    <s v="No"/>
    <s v="2018 / 10"/>
  </r>
  <r>
    <n v="3978"/>
    <x v="1968"/>
    <x v="280"/>
    <d v="2019-10-07T00:00:00"/>
    <x v="1"/>
    <x v="435"/>
    <x v="435"/>
    <x v="2"/>
    <s v="United States"/>
    <x v="4"/>
    <s v="Washington"/>
    <n v="98105"/>
    <x v="1"/>
    <s v="OFF-FA-10002780"/>
    <x v="1"/>
    <x v="13"/>
    <s v="Staples"/>
    <n v="8.94"/>
    <n v="3"/>
    <n v="0"/>
    <n v="4.1123999999999992"/>
    <s v="Anna Andreadi"/>
    <s v="No"/>
    <s v="2019 / 10"/>
  </r>
  <r>
    <n v="3979"/>
    <x v="1968"/>
    <x v="280"/>
    <d v="2019-10-07T00:00:00"/>
    <x v="1"/>
    <x v="435"/>
    <x v="435"/>
    <x v="2"/>
    <s v="United States"/>
    <x v="4"/>
    <s v="Washington"/>
    <n v="98105"/>
    <x v="1"/>
    <s v="TEC-PH-10003800"/>
    <x v="2"/>
    <x v="7"/>
    <s v="i.Sound Portable Power - 8000 mAh"/>
    <n v="84.784000000000006"/>
    <n v="2"/>
    <n v="0.2"/>
    <n v="-20.136200000000006"/>
    <s v="Anna Andreadi"/>
    <s v="No"/>
    <s v="2019 / 10"/>
  </r>
  <r>
    <n v="3980"/>
    <x v="1969"/>
    <x v="851"/>
    <d v="2016-12-27T00:00:00"/>
    <x v="1"/>
    <x v="260"/>
    <x v="260"/>
    <x v="1"/>
    <s v="United States"/>
    <x v="20"/>
    <s v="New York"/>
    <n v="10024"/>
    <x v="3"/>
    <s v="FUR-TA-10001676"/>
    <x v="0"/>
    <x v="3"/>
    <s v="Hon 61000 Series Interactive Training Tables"/>
    <n v="53.315999999999995"/>
    <n v="2"/>
    <n v="0.4"/>
    <n v="-19.549200000000006"/>
    <s v="Chuck Magee"/>
    <s v="No"/>
    <s v="2016 / 12"/>
  </r>
  <r>
    <n v="3981"/>
    <x v="1969"/>
    <x v="851"/>
    <d v="2016-12-27T00:00:00"/>
    <x v="1"/>
    <x v="260"/>
    <x v="260"/>
    <x v="1"/>
    <s v="United States"/>
    <x v="20"/>
    <s v="New York"/>
    <n v="10024"/>
    <x v="3"/>
    <s v="OFF-AP-10002350"/>
    <x v="1"/>
    <x v="9"/>
    <s v="Belkin F9H710-06 7 Outlet SurgeMaster Surge Protector"/>
    <n v="56.519999999999996"/>
    <n v="3"/>
    <n v="0"/>
    <n v="15.8256"/>
    <s v="Chuck Magee"/>
    <s v="No"/>
    <s v="2016 / 12"/>
  </r>
  <r>
    <n v="3982"/>
    <x v="1970"/>
    <x v="934"/>
    <d v="2019-12-20T00:00:00"/>
    <x v="1"/>
    <x v="484"/>
    <x v="484"/>
    <x v="2"/>
    <s v="United States"/>
    <x v="4"/>
    <s v="Washington"/>
    <n v="98115"/>
    <x v="1"/>
    <s v="FUR-FU-10003096"/>
    <x v="0"/>
    <x v="5"/>
    <s v="Master Giant Foot Doorstop, Safety Yellow"/>
    <n v="22.77"/>
    <n v="3"/>
    <n v="0"/>
    <n v="9.7911000000000001"/>
    <s v="Anna Andreadi"/>
    <s v="No"/>
    <s v="2019 / 12"/>
  </r>
  <r>
    <n v="3983"/>
    <x v="1971"/>
    <x v="274"/>
    <d v="2018-07-09T00:00:00"/>
    <x v="0"/>
    <x v="666"/>
    <x v="666"/>
    <x v="0"/>
    <s v="United States"/>
    <x v="1"/>
    <s v="California"/>
    <n v="90045"/>
    <x v="1"/>
    <s v="FUR-CH-10003061"/>
    <x v="0"/>
    <x v="1"/>
    <s v="Global Leather Task Chair, Black"/>
    <n v="287.96800000000002"/>
    <n v="4"/>
    <n v="0.2"/>
    <n v="-3.5996000000000521"/>
    <s v="Anna Andreadi"/>
    <s v="No"/>
    <s v="2018 / 07"/>
  </r>
  <r>
    <n v="3984"/>
    <x v="1971"/>
    <x v="274"/>
    <d v="2018-07-09T00:00:00"/>
    <x v="0"/>
    <x v="666"/>
    <x v="666"/>
    <x v="0"/>
    <s v="United States"/>
    <x v="1"/>
    <s v="California"/>
    <n v="90045"/>
    <x v="1"/>
    <s v="TEC-CO-10003763"/>
    <x v="2"/>
    <x v="16"/>
    <s v="Canon PC1060 Personal Laser Copier"/>
    <n v="2799.9600000000005"/>
    <n v="5"/>
    <n v="0.2"/>
    <n v="944.98649999999986"/>
    <s v="Anna Andreadi"/>
    <s v="No"/>
    <s v="2018 / 07"/>
  </r>
  <r>
    <n v="3985"/>
    <x v="1971"/>
    <x v="274"/>
    <d v="2018-07-09T00:00:00"/>
    <x v="0"/>
    <x v="666"/>
    <x v="666"/>
    <x v="0"/>
    <s v="United States"/>
    <x v="1"/>
    <s v="California"/>
    <n v="90045"/>
    <x v="1"/>
    <s v="OFF-PA-10002923"/>
    <x v="1"/>
    <x v="10"/>
    <s v="Xerox 1942"/>
    <n v="48.94"/>
    <n v="1"/>
    <n v="0"/>
    <n v="24.47"/>
    <s v="Anna Andreadi"/>
    <s v="No"/>
    <s v="2018 / 07"/>
  </r>
  <r>
    <n v="3986"/>
    <x v="1972"/>
    <x v="764"/>
    <d v="2018-04-21T00:00:00"/>
    <x v="1"/>
    <x v="341"/>
    <x v="341"/>
    <x v="0"/>
    <s v="United States"/>
    <x v="80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s v="Anna Andreadi"/>
    <s v="No"/>
    <s v="2018 / 04"/>
  </r>
  <r>
    <n v="3987"/>
    <x v="1973"/>
    <x v="798"/>
    <d v="2019-04-14T00:00:00"/>
    <x v="1"/>
    <x v="580"/>
    <x v="580"/>
    <x v="2"/>
    <s v="United States"/>
    <x v="135"/>
    <s v="New Jersey"/>
    <n v="7060"/>
    <x v="3"/>
    <s v="OFF-ST-10001780"/>
    <x v="1"/>
    <x v="4"/>
    <s v="Tennsco 16-Compartment Lockers with Coat Rack"/>
    <n v="2591.56"/>
    <n v="4"/>
    <n v="0"/>
    <n v="621.97440000000006"/>
    <s v="Chuck Magee"/>
    <s v="No"/>
    <s v="2019 / 04"/>
  </r>
  <r>
    <n v="3988"/>
    <x v="1973"/>
    <x v="798"/>
    <d v="2019-04-14T00:00:00"/>
    <x v="1"/>
    <x v="580"/>
    <x v="580"/>
    <x v="2"/>
    <s v="United States"/>
    <x v="135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s v="Chuck Magee"/>
    <s v="No"/>
    <s v="2019 / 04"/>
  </r>
  <r>
    <n v="3989"/>
    <x v="1974"/>
    <x v="764"/>
    <d v="2018-04-22T00:00:00"/>
    <x v="1"/>
    <x v="728"/>
    <x v="728"/>
    <x v="1"/>
    <s v="United States"/>
    <x v="29"/>
    <s v="Tennessee"/>
    <n v="38401"/>
    <x v="0"/>
    <s v="FUR-FU-10003798"/>
    <x v="0"/>
    <x v="5"/>
    <s v="Ultra Door Kickplate, 8&quot;H x 34&quot;W"/>
    <n v="79.12"/>
    <n v="5"/>
    <n v="0.2"/>
    <n v="13.845999999999997"/>
    <s v="Cassandra Brandow"/>
    <s v="No"/>
    <s v="2018 / 04"/>
  </r>
  <r>
    <n v="3990"/>
    <x v="1975"/>
    <x v="641"/>
    <d v="2016-11-27T00:00:00"/>
    <x v="0"/>
    <x v="481"/>
    <x v="481"/>
    <x v="0"/>
    <s v="United States"/>
    <x v="383"/>
    <s v="Rhode Island"/>
    <n v="2895"/>
    <x v="3"/>
    <s v="FUR-FU-10001095"/>
    <x v="0"/>
    <x v="5"/>
    <s v="DAX Black Cherry Wood-Tone Poster Frame"/>
    <n v="52.96"/>
    <n v="2"/>
    <n v="0"/>
    <n v="20.1248"/>
    <s v="Chuck Magee"/>
    <s v="No"/>
    <s v="2016 / 11"/>
  </r>
  <r>
    <n v="3991"/>
    <x v="1976"/>
    <x v="935"/>
    <d v="2016-11-08T00:00:00"/>
    <x v="1"/>
    <x v="474"/>
    <x v="474"/>
    <x v="0"/>
    <s v="United States"/>
    <x v="152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s v="Chuck Magee"/>
    <s v="No"/>
    <s v="2016 / 11"/>
  </r>
  <r>
    <n v="3992"/>
    <x v="1977"/>
    <x v="489"/>
    <d v="2017-05-05T00:00:00"/>
    <x v="1"/>
    <x v="106"/>
    <x v="106"/>
    <x v="1"/>
    <s v="United States"/>
    <x v="67"/>
    <s v="Florida"/>
    <n v="33614"/>
    <x v="0"/>
    <s v="FUR-FU-10001095"/>
    <x v="0"/>
    <x v="5"/>
    <s v="DAX Black Cherry Wood-Tone Poster Frame"/>
    <n v="63.552000000000007"/>
    <n v="3"/>
    <n v="0.2"/>
    <n v="14.299199999999999"/>
    <s v="Cassandra Brandow"/>
    <s v="No"/>
    <s v="2017 / 05"/>
  </r>
  <r>
    <n v="3993"/>
    <x v="1977"/>
    <x v="489"/>
    <d v="2017-05-05T00:00:00"/>
    <x v="1"/>
    <x v="106"/>
    <x v="106"/>
    <x v="1"/>
    <s v="United States"/>
    <x v="67"/>
    <s v="Florida"/>
    <n v="33614"/>
    <x v="0"/>
    <s v="OFF-SU-10004261"/>
    <x v="1"/>
    <x v="14"/>
    <s v="Fiskars 8&quot; Scissors, 2/Pack"/>
    <n v="41.375999999999998"/>
    <n v="3"/>
    <n v="0.2"/>
    <n v="4.6547999999999927"/>
    <s v="Cassandra Brandow"/>
    <s v="No"/>
    <s v="2017 / 05"/>
  </r>
  <r>
    <n v="3994"/>
    <x v="1977"/>
    <x v="489"/>
    <d v="2017-05-05T00:00:00"/>
    <x v="1"/>
    <x v="106"/>
    <x v="106"/>
    <x v="1"/>
    <s v="United States"/>
    <x v="67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s v="Cassandra Brandow"/>
    <s v="No"/>
    <s v="2017 / 05"/>
  </r>
  <r>
    <n v="3995"/>
    <x v="1978"/>
    <x v="936"/>
    <d v="2017-03-12T00:00:00"/>
    <x v="1"/>
    <x v="729"/>
    <x v="729"/>
    <x v="0"/>
    <s v="United States"/>
    <x v="249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s v="Kelly Williams"/>
    <s v="No"/>
    <s v="2017 / 03"/>
  </r>
  <r>
    <n v="3996"/>
    <x v="1978"/>
    <x v="936"/>
    <d v="2017-03-12T00:00:00"/>
    <x v="1"/>
    <x v="729"/>
    <x v="729"/>
    <x v="0"/>
    <s v="United States"/>
    <x v="249"/>
    <s v="Wisconsin"/>
    <n v="53142"/>
    <x v="2"/>
    <s v="FUR-CH-10002084"/>
    <x v="0"/>
    <x v="1"/>
    <s v="Hon Mobius Operator's Chair"/>
    <n v="860.93"/>
    <n v="7"/>
    <n v="0"/>
    <n v="189.40460000000002"/>
    <s v="Kelly Williams"/>
    <s v="No"/>
    <s v="2017 / 03"/>
  </r>
  <r>
    <n v="3997"/>
    <x v="1978"/>
    <x v="936"/>
    <d v="2017-03-12T00:00:00"/>
    <x v="1"/>
    <x v="729"/>
    <x v="729"/>
    <x v="0"/>
    <s v="United States"/>
    <x v="249"/>
    <s v="Wisconsin"/>
    <n v="53142"/>
    <x v="2"/>
    <s v="TEC-PH-10003012"/>
    <x v="2"/>
    <x v="7"/>
    <s v="Nortel Meridian M3904 Professional Digital phone"/>
    <n v="769.95"/>
    <n v="5"/>
    <n v="0"/>
    <n v="223.28549999999993"/>
    <s v="Kelly Williams"/>
    <s v="No"/>
    <s v="2017 / 03"/>
  </r>
  <r>
    <n v="3998"/>
    <x v="1978"/>
    <x v="936"/>
    <d v="2017-03-12T00:00:00"/>
    <x v="1"/>
    <x v="729"/>
    <x v="729"/>
    <x v="0"/>
    <s v="United States"/>
    <x v="249"/>
    <s v="Wisconsin"/>
    <n v="53142"/>
    <x v="2"/>
    <s v="OFF-AR-10002704"/>
    <x v="1"/>
    <x v="6"/>
    <s v="Boston 1900 Electric Pencil Sharpener"/>
    <n v="14.98"/>
    <n v="1"/>
    <n v="0"/>
    <n v="4.4939999999999998"/>
    <s v="Kelly Williams"/>
    <s v="No"/>
    <s v="2017 / 03"/>
  </r>
  <r>
    <n v="3999"/>
    <x v="1978"/>
    <x v="936"/>
    <d v="2017-03-12T00:00:00"/>
    <x v="1"/>
    <x v="729"/>
    <x v="729"/>
    <x v="0"/>
    <s v="United States"/>
    <x v="249"/>
    <s v="Wisconsin"/>
    <n v="53142"/>
    <x v="2"/>
    <s v="FUR-FU-10000308"/>
    <x v="0"/>
    <x v="5"/>
    <s v="Deflect-o Glass Clear Studded Chair Mats"/>
    <n v="373.08"/>
    <n v="6"/>
    <n v="0"/>
    <n v="82.077600000000004"/>
    <s v="Kelly Williams"/>
    <s v="No"/>
    <s v="2017 / 03"/>
  </r>
  <r>
    <n v="4000"/>
    <x v="1979"/>
    <x v="789"/>
    <d v="2017-07-20T00:00:00"/>
    <x v="0"/>
    <x v="172"/>
    <x v="172"/>
    <x v="1"/>
    <s v="United States"/>
    <x v="370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s v="No"/>
    <s v="2017 / 07"/>
  </r>
  <r>
    <n v="4001"/>
    <x v="1980"/>
    <x v="856"/>
    <d v="2016-10-16T00:00:00"/>
    <x v="1"/>
    <x v="656"/>
    <x v="656"/>
    <x v="2"/>
    <s v="United States"/>
    <x v="4"/>
    <s v="Washington"/>
    <n v="98115"/>
    <x v="1"/>
    <s v="FUR-FU-10001196"/>
    <x v="0"/>
    <x v="5"/>
    <s v="DAX Cubicle Frames - 8x10"/>
    <n v="63.47"/>
    <n v="11"/>
    <n v="0"/>
    <n v="19.040999999999997"/>
    <s v="Anna Andreadi"/>
    <s v="No"/>
    <s v="2016 / 10"/>
  </r>
  <r>
    <n v="4002"/>
    <x v="1980"/>
    <x v="856"/>
    <d v="2016-10-16T00:00:00"/>
    <x v="1"/>
    <x v="656"/>
    <x v="656"/>
    <x v="2"/>
    <s v="United States"/>
    <x v="4"/>
    <s v="Washington"/>
    <n v="98115"/>
    <x v="1"/>
    <s v="TEC-AC-10002942"/>
    <x v="2"/>
    <x v="11"/>
    <s v="WD My Passport Ultra 1TB Portable External Hard Drive"/>
    <n v="345"/>
    <n v="5"/>
    <n v="0"/>
    <n v="58.649999999999984"/>
    <s v="Anna Andreadi"/>
    <s v="No"/>
    <s v="2016 / 10"/>
  </r>
  <r>
    <n v="4003"/>
    <x v="1981"/>
    <x v="840"/>
    <d v="2018-03-08T00:00:00"/>
    <x v="1"/>
    <x v="417"/>
    <x v="417"/>
    <x v="0"/>
    <s v="United States"/>
    <x v="52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s v="Kelly Williams"/>
    <s v="No"/>
    <s v="2018 / 03"/>
  </r>
  <r>
    <n v="4004"/>
    <x v="1981"/>
    <x v="840"/>
    <d v="2018-03-08T00:00:00"/>
    <x v="1"/>
    <x v="417"/>
    <x v="417"/>
    <x v="0"/>
    <s v="United States"/>
    <x v="52"/>
    <s v="Texas"/>
    <n v="78207"/>
    <x v="2"/>
    <s v="TEC-MA-10001016"/>
    <x v="2"/>
    <x v="15"/>
    <s v="Canon PC170 Desktop Personal Copier"/>
    <n v="287.90999999999997"/>
    <n v="3"/>
    <n v="0.4"/>
    <n v="33.589499999999987"/>
    <s v="Kelly Williams"/>
    <s v="No"/>
    <s v="2018 / 03"/>
  </r>
  <r>
    <n v="4005"/>
    <x v="1981"/>
    <x v="840"/>
    <d v="2018-03-08T00:00:00"/>
    <x v="1"/>
    <x v="417"/>
    <x v="417"/>
    <x v="0"/>
    <s v="United States"/>
    <x v="52"/>
    <s v="Texas"/>
    <n v="78207"/>
    <x v="2"/>
    <s v="OFF-EN-10000483"/>
    <x v="1"/>
    <x v="12"/>
    <s v="White Envelopes, White Envelopes with Clear Poly Window"/>
    <n v="36.6"/>
    <n v="3"/>
    <n v="0.2"/>
    <n v="11.894999999999994"/>
    <s v="Kelly Williams"/>
    <s v="No"/>
    <s v="2018 / 03"/>
  </r>
  <r>
    <n v="4006"/>
    <x v="1982"/>
    <x v="895"/>
    <d v="2017-12-16T00:00:00"/>
    <x v="1"/>
    <x v="730"/>
    <x v="730"/>
    <x v="0"/>
    <s v="United States"/>
    <x v="185"/>
    <s v="Georgia"/>
    <n v="30076"/>
    <x v="0"/>
    <s v="OFF-AR-10003087"/>
    <x v="1"/>
    <x v="6"/>
    <s v="Staples in misc. colors"/>
    <n v="1.78"/>
    <n v="1"/>
    <n v="0"/>
    <n v="0.49839999999999995"/>
    <s v="Cassandra Brandow"/>
    <s v="No"/>
    <s v="2017 / 12"/>
  </r>
  <r>
    <n v="4007"/>
    <x v="1982"/>
    <x v="895"/>
    <d v="2017-12-16T00:00:00"/>
    <x v="1"/>
    <x v="730"/>
    <x v="730"/>
    <x v="0"/>
    <s v="United States"/>
    <x v="185"/>
    <s v="Georgia"/>
    <n v="30076"/>
    <x v="0"/>
    <s v="OFF-PA-10000520"/>
    <x v="1"/>
    <x v="10"/>
    <s v="Xerox 201"/>
    <n v="25.92"/>
    <n v="4"/>
    <n v="0"/>
    <n v="12.441600000000001"/>
    <s v="Cassandra Brandow"/>
    <s v="No"/>
    <s v="2017 / 12"/>
  </r>
  <r>
    <n v="4008"/>
    <x v="1982"/>
    <x v="895"/>
    <d v="2017-12-16T00:00:00"/>
    <x v="1"/>
    <x v="730"/>
    <x v="730"/>
    <x v="0"/>
    <s v="United States"/>
    <x v="185"/>
    <s v="Georgia"/>
    <n v="30076"/>
    <x v="0"/>
    <s v="TEC-AC-10001553"/>
    <x v="2"/>
    <x v="11"/>
    <s v="Memorex 25GB 6X Branded Blu-Ray Recordable Disc, 15/Pack"/>
    <n v="101.94"/>
    <n v="6"/>
    <n v="0"/>
    <n v="21.407399999999999"/>
    <s v="Cassandra Brandow"/>
    <s v="No"/>
    <s v="2017 / 12"/>
  </r>
  <r>
    <n v="4009"/>
    <x v="1983"/>
    <x v="217"/>
    <d v="2017-12-22T00:00:00"/>
    <x v="1"/>
    <x v="149"/>
    <x v="149"/>
    <x v="1"/>
    <s v="United States"/>
    <x v="103"/>
    <s v="Colorado"/>
    <n v="80027"/>
    <x v="1"/>
    <s v="OFF-AR-10000634"/>
    <x v="1"/>
    <x v="6"/>
    <s v="Newell 320"/>
    <n v="6.8480000000000008"/>
    <n v="2"/>
    <n v="0.2"/>
    <n v="0.59920000000000018"/>
    <s v="Anna Andreadi"/>
    <s v="No"/>
    <s v="2017 / 12"/>
  </r>
  <r>
    <n v="4010"/>
    <x v="1984"/>
    <x v="314"/>
    <d v="2019-01-05T00:00:00"/>
    <x v="1"/>
    <x v="56"/>
    <x v="56"/>
    <x v="0"/>
    <s v="United States"/>
    <x v="1"/>
    <s v="California"/>
    <n v="90036"/>
    <x v="1"/>
    <s v="FUR-FU-10001215"/>
    <x v="0"/>
    <x v="5"/>
    <s v="Howard Miller 11-1/2&quot; Diameter Brentwood Wall Clock"/>
    <n v="474.43"/>
    <n v="11"/>
    <n v="0"/>
    <n v="199.26060000000004"/>
    <s v="Anna Andreadi"/>
    <s v="No"/>
    <s v="2019 / 01"/>
  </r>
  <r>
    <n v="4011"/>
    <x v="1985"/>
    <x v="610"/>
    <d v="2019-11-24T00:00:00"/>
    <x v="2"/>
    <x v="693"/>
    <x v="693"/>
    <x v="0"/>
    <s v="United States"/>
    <x v="10"/>
    <s v="Pennsylvania"/>
    <n v="19143"/>
    <x v="3"/>
    <s v="OFF-PA-10001204"/>
    <x v="1"/>
    <x v="10"/>
    <s v="Xerox 1972"/>
    <n v="8.4480000000000004"/>
    <n v="2"/>
    <n v="0.2"/>
    <n v="2.6399999999999997"/>
    <s v="Chuck Magee"/>
    <s v="No"/>
    <s v="2019 / 11"/>
  </r>
  <r>
    <n v="4012"/>
    <x v="1985"/>
    <x v="610"/>
    <d v="2019-11-24T00:00:00"/>
    <x v="2"/>
    <x v="693"/>
    <x v="693"/>
    <x v="0"/>
    <s v="United States"/>
    <x v="10"/>
    <s v="Pennsylvania"/>
    <n v="19143"/>
    <x v="3"/>
    <s v="OFF-ST-10002444"/>
    <x v="1"/>
    <x v="4"/>
    <s v="Recycled Eldon Regeneration Jumbo File"/>
    <n v="39.295999999999999"/>
    <n v="4"/>
    <n v="0.2"/>
    <n v="3.9295999999999989"/>
    <s v="Chuck Magee"/>
    <s v="No"/>
    <s v="2019 / 11"/>
  </r>
  <r>
    <n v="4013"/>
    <x v="1986"/>
    <x v="937"/>
    <d v="2017-12-27T00:00:00"/>
    <x v="1"/>
    <x v="457"/>
    <x v="457"/>
    <x v="2"/>
    <s v="United States"/>
    <x v="384"/>
    <s v="Wisconsin"/>
    <n v="54880"/>
    <x v="2"/>
    <s v="OFF-AR-10000203"/>
    <x v="1"/>
    <x v="6"/>
    <s v="Newell 336"/>
    <n v="17.12"/>
    <n v="4"/>
    <n v="0"/>
    <n v="4.9647999999999985"/>
    <s v="Kelly Williams"/>
    <s v="No"/>
    <s v="2017 / 12"/>
  </r>
  <r>
    <n v="4014"/>
    <x v="1987"/>
    <x v="841"/>
    <d v="2017-08-28T00:00:00"/>
    <x v="1"/>
    <x v="651"/>
    <x v="651"/>
    <x v="0"/>
    <s v="United States"/>
    <x v="118"/>
    <s v="Georgia"/>
    <n v="30318"/>
    <x v="0"/>
    <s v="OFF-AP-10000828"/>
    <x v="1"/>
    <x v="9"/>
    <s v="Avanti 4.4 Cu. Ft. Refrigerator"/>
    <n v="542.93999999999994"/>
    <n v="3"/>
    <n v="0"/>
    <n v="152.02319999999997"/>
    <s v="Cassandra Brandow"/>
    <s v="No"/>
    <s v="2017 / 08"/>
  </r>
  <r>
    <n v="4015"/>
    <x v="1987"/>
    <x v="841"/>
    <d v="2017-08-28T00:00:00"/>
    <x v="1"/>
    <x v="651"/>
    <x v="651"/>
    <x v="0"/>
    <s v="United States"/>
    <x v="118"/>
    <s v="Georgia"/>
    <n v="30318"/>
    <x v="0"/>
    <s v="OFF-LA-10003190"/>
    <x v="1"/>
    <x v="2"/>
    <s v="Avery 474"/>
    <n v="8.64"/>
    <n v="3"/>
    <n v="0"/>
    <n v="4.2336"/>
    <s v="Cassandra Brandow"/>
    <s v="No"/>
    <s v="2017 / 08"/>
  </r>
  <r>
    <n v="4016"/>
    <x v="1987"/>
    <x v="841"/>
    <d v="2017-08-28T00:00:00"/>
    <x v="1"/>
    <x v="651"/>
    <x v="651"/>
    <x v="0"/>
    <s v="United States"/>
    <x v="118"/>
    <s v="Georgia"/>
    <n v="30318"/>
    <x v="0"/>
    <s v="OFF-PA-10002319"/>
    <x v="1"/>
    <x v="10"/>
    <s v="Xerox 1944"/>
    <n v="193.79999999999998"/>
    <n v="5"/>
    <n v="0"/>
    <n v="94.962000000000003"/>
    <s v="Cassandra Brandow"/>
    <s v="No"/>
    <s v="2017 / 08"/>
  </r>
  <r>
    <n v="4017"/>
    <x v="1987"/>
    <x v="841"/>
    <d v="2017-08-28T00:00:00"/>
    <x v="1"/>
    <x v="651"/>
    <x v="651"/>
    <x v="0"/>
    <s v="United States"/>
    <x v="118"/>
    <s v="Georgia"/>
    <n v="30318"/>
    <x v="0"/>
    <s v="OFF-PA-10003893"/>
    <x v="1"/>
    <x v="10"/>
    <s v="Xerox 1962"/>
    <n v="21.400000000000002"/>
    <n v="5"/>
    <n v="0"/>
    <n v="9.629999999999999"/>
    <s v="Cassandra Brandow"/>
    <s v="No"/>
    <s v="2017 / 08"/>
  </r>
  <r>
    <n v="4018"/>
    <x v="1987"/>
    <x v="841"/>
    <d v="2017-08-28T00:00:00"/>
    <x v="1"/>
    <x v="651"/>
    <x v="651"/>
    <x v="0"/>
    <s v="United States"/>
    <x v="118"/>
    <s v="Georgia"/>
    <n v="30318"/>
    <x v="0"/>
    <s v="OFF-PA-10002499"/>
    <x v="1"/>
    <x v="10"/>
    <s v="Xerox 1890"/>
    <n v="97.88"/>
    <n v="2"/>
    <n v="0"/>
    <n v="48.94"/>
    <s v="Cassandra Brandow"/>
    <s v="No"/>
    <s v="2017 / 08"/>
  </r>
  <r>
    <n v="4019"/>
    <x v="1987"/>
    <x v="841"/>
    <d v="2017-08-28T00:00:00"/>
    <x v="1"/>
    <x v="651"/>
    <x v="651"/>
    <x v="0"/>
    <s v="United States"/>
    <x v="118"/>
    <s v="Georgia"/>
    <n v="30318"/>
    <x v="0"/>
    <s v="TEC-AC-10004568"/>
    <x v="2"/>
    <x v="11"/>
    <s v="Maxell LTO Ultrium - 800 GB"/>
    <n v="251.91"/>
    <n v="9"/>
    <n v="0"/>
    <n v="47.862899999999982"/>
    <s v="Cassandra Brandow"/>
    <s v="No"/>
    <s v="2017 / 08"/>
  </r>
  <r>
    <n v="4020"/>
    <x v="1987"/>
    <x v="841"/>
    <d v="2017-08-28T00:00:00"/>
    <x v="1"/>
    <x v="651"/>
    <x v="651"/>
    <x v="0"/>
    <s v="United States"/>
    <x v="118"/>
    <s v="Georgia"/>
    <n v="30318"/>
    <x v="0"/>
    <s v="OFF-AP-10001492"/>
    <x v="1"/>
    <x v="9"/>
    <s v="Acco Six-Outlet Power Strip, 4' Cord Length"/>
    <n v="25.86"/>
    <n v="3"/>
    <n v="0"/>
    <n v="6.7236000000000002"/>
    <s v="Cassandra Brandow"/>
    <s v="No"/>
    <s v="2017 / 08"/>
  </r>
  <r>
    <n v="4021"/>
    <x v="1988"/>
    <x v="169"/>
    <d v="2016-06-27T00:00:00"/>
    <x v="1"/>
    <x v="731"/>
    <x v="731"/>
    <x v="0"/>
    <s v="United States"/>
    <x v="142"/>
    <s v="Pennsylvania"/>
    <n v="19013"/>
    <x v="3"/>
    <s v="FUR-CH-10004698"/>
    <x v="0"/>
    <x v="1"/>
    <s v="Padded Folding Chairs, Black, 4/Carton"/>
    <n v="170.05799999999999"/>
    <n v="3"/>
    <n v="0.3"/>
    <n v="-4.858799999999988"/>
    <s v="Chuck Magee"/>
    <s v="No"/>
    <s v="2016 / 06"/>
  </r>
  <r>
    <n v="4022"/>
    <x v="1988"/>
    <x v="169"/>
    <d v="2016-06-27T00:00:00"/>
    <x v="1"/>
    <x v="731"/>
    <x v="731"/>
    <x v="0"/>
    <s v="United States"/>
    <x v="142"/>
    <s v="Pennsylvania"/>
    <n v="19013"/>
    <x v="3"/>
    <s v="TEC-PH-10004093"/>
    <x v="2"/>
    <x v="7"/>
    <s v="Panasonic Kx-TS550"/>
    <n v="82.782000000000011"/>
    <n v="3"/>
    <n v="0.4"/>
    <n v="-15.176700000000004"/>
    <s v="Chuck Magee"/>
    <s v="No"/>
    <s v="2016 / 06"/>
  </r>
  <r>
    <n v="4023"/>
    <x v="1988"/>
    <x v="169"/>
    <d v="2016-06-27T00:00:00"/>
    <x v="1"/>
    <x v="731"/>
    <x v="731"/>
    <x v="0"/>
    <s v="United States"/>
    <x v="142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s v="Chuck Magee"/>
    <s v="No"/>
    <s v="2016 / 06"/>
  </r>
  <r>
    <n v="4024"/>
    <x v="1989"/>
    <x v="855"/>
    <d v="2019-10-28T00:00:00"/>
    <x v="2"/>
    <x v="705"/>
    <x v="705"/>
    <x v="1"/>
    <s v="United States"/>
    <x v="8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s v="Anna Andreadi"/>
    <s v="No"/>
    <s v="2019 / 10"/>
  </r>
  <r>
    <n v="4025"/>
    <x v="1989"/>
    <x v="855"/>
    <d v="2019-10-28T00:00:00"/>
    <x v="2"/>
    <x v="705"/>
    <x v="705"/>
    <x v="1"/>
    <s v="United States"/>
    <x v="8"/>
    <s v="California"/>
    <n v="94110"/>
    <x v="1"/>
    <s v="TEC-PH-10003215"/>
    <x v="2"/>
    <x v="7"/>
    <s v="Jackery Bar Premium Fast-charging Portable Charger"/>
    <n v="95.84"/>
    <n v="4"/>
    <n v="0.2"/>
    <n v="34.741999999999997"/>
    <s v="Anna Andreadi"/>
    <s v="No"/>
    <s v="2019 / 10"/>
  </r>
  <r>
    <n v="4026"/>
    <x v="1990"/>
    <x v="938"/>
    <d v="2019-08-13T00:00:00"/>
    <x v="2"/>
    <x v="245"/>
    <x v="245"/>
    <x v="1"/>
    <s v="United States"/>
    <x v="385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s v="No"/>
    <s v="2019 / 08"/>
  </r>
  <r>
    <n v="4027"/>
    <x v="1990"/>
    <x v="938"/>
    <d v="2019-08-13T00:00:00"/>
    <x v="2"/>
    <x v="245"/>
    <x v="245"/>
    <x v="1"/>
    <s v="United States"/>
    <x v="385"/>
    <s v="Texas"/>
    <n v="76021"/>
    <x v="2"/>
    <s v="OFF-AR-10004582"/>
    <x v="1"/>
    <x v="6"/>
    <s v="BIC Brite Liner Grip Highlighters"/>
    <n v="9.1840000000000011"/>
    <n v="7"/>
    <n v="0.2"/>
    <n v="2.8699999999999992"/>
    <s v="Kelly Williams"/>
    <s v="No"/>
    <s v="2019 / 08"/>
  </r>
  <r>
    <n v="4028"/>
    <x v="1990"/>
    <x v="938"/>
    <d v="2019-08-13T00:00:00"/>
    <x v="2"/>
    <x v="245"/>
    <x v="245"/>
    <x v="1"/>
    <s v="United States"/>
    <x v="385"/>
    <s v="Texas"/>
    <n v="76021"/>
    <x v="2"/>
    <s v="TEC-PH-10001557"/>
    <x v="2"/>
    <x v="7"/>
    <s v="Pyle PMP37LED"/>
    <n v="153.584"/>
    <n v="2"/>
    <n v="0.2"/>
    <n v="13.438599999999994"/>
    <s v="Kelly Williams"/>
    <s v="No"/>
    <s v="2019 / 08"/>
  </r>
  <r>
    <n v="4029"/>
    <x v="1990"/>
    <x v="938"/>
    <d v="2019-08-13T00:00:00"/>
    <x v="2"/>
    <x v="245"/>
    <x v="245"/>
    <x v="1"/>
    <s v="United States"/>
    <x v="385"/>
    <s v="Texas"/>
    <n v="76021"/>
    <x v="2"/>
    <s v="OFF-BI-10004209"/>
    <x v="1"/>
    <x v="8"/>
    <s v="Fellowes Twister Kit, Gray/Clear, 3/pkg"/>
    <n v="12.863999999999995"/>
    <n v="8"/>
    <n v="0.8"/>
    <n v="-22.512"/>
    <s v="Kelly Williams"/>
    <s v="No"/>
    <s v="2019 / 08"/>
  </r>
  <r>
    <n v="4030"/>
    <x v="1991"/>
    <x v="165"/>
    <d v="2019-12-28T00:00:00"/>
    <x v="1"/>
    <x v="394"/>
    <x v="394"/>
    <x v="0"/>
    <s v="United States"/>
    <x v="240"/>
    <s v="Louisiana"/>
    <n v="70506"/>
    <x v="0"/>
    <s v="TEC-MA-10003183"/>
    <x v="2"/>
    <x v="15"/>
    <s v="DYMO CardScan Personal V9 Business Card Scanner"/>
    <n v="479.97"/>
    <n v="3"/>
    <n v="0"/>
    <n v="239.98500000000001"/>
    <s v="Cassandra Brandow"/>
    <s v="No"/>
    <s v="2019 / 12"/>
  </r>
  <r>
    <n v="4031"/>
    <x v="1991"/>
    <x v="165"/>
    <d v="2019-12-28T00:00:00"/>
    <x v="1"/>
    <x v="394"/>
    <x v="394"/>
    <x v="0"/>
    <s v="United States"/>
    <x v="240"/>
    <s v="Louisiana"/>
    <n v="70506"/>
    <x v="0"/>
    <s v="FUR-CH-10002439"/>
    <x v="0"/>
    <x v="1"/>
    <s v="Iceberg Nesting Folding Chair, 19w x 6d x 43h"/>
    <n v="232.88"/>
    <n v="4"/>
    <n v="0"/>
    <n v="60.5488"/>
    <s v="Cassandra Brandow"/>
    <s v="No"/>
    <s v="2019 / 12"/>
  </r>
  <r>
    <n v="4032"/>
    <x v="1992"/>
    <x v="182"/>
    <d v="2018-09-30T00:00:00"/>
    <x v="1"/>
    <x v="17"/>
    <x v="17"/>
    <x v="2"/>
    <s v="United States"/>
    <x v="386"/>
    <s v="Washington"/>
    <n v="98042"/>
    <x v="1"/>
    <s v="OFF-AP-10000576"/>
    <x v="1"/>
    <x v="9"/>
    <s v="Belkin 7 Outlet SurgeMaster II"/>
    <n v="236.88"/>
    <n v="6"/>
    <n v="0"/>
    <n v="66.326400000000007"/>
    <s v="Anna Andreadi"/>
    <s v="No"/>
    <s v="2018 / 09"/>
  </r>
  <r>
    <n v="4033"/>
    <x v="1992"/>
    <x v="182"/>
    <d v="2018-09-30T00:00:00"/>
    <x v="1"/>
    <x v="17"/>
    <x v="17"/>
    <x v="2"/>
    <s v="United States"/>
    <x v="386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s v="Anna Andreadi"/>
    <s v="No"/>
    <s v="2018 / 09"/>
  </r>
  <r>
    <n v="4034"/>
    <x v="1992"/>
    <x v="182"/>
    <d v="2018-09-30T00:00:00"/>
    <x v="1"/>
    <x v="17"/>
    <x v="17"/>
    <x v="2"/>
    <s v="United States"/>
    <x v="386"/>
    <s v="Washington"/>
    <n v="98042"/>
    <x v="1"/>
    <s v="TEC-AC-10003063"/>
    <x v="2"/>
    <x v="11"/>
    <s v="Micro Innovations USB RF Wireless Keyboard with Mouse"/>
    <n v="100"/>
    <n v="4"/>
    <n v="0"/>
    <n v="21"/>
    <s v="Anna Andreadi"/>
    <s v="No"/>
    <s v="2018 / 09"/>
  </r>
  <r>
    <n v="4035"/>
    <x v="1993"/>
    <x v="939"/>
    <d v="2018-12-12T00:00:00"/>
    <x v="3"/>
    <x v="487"/>
    <x v="487"/>
    <x v="1"/>
    <s v="United States"/>
    <x v="160"/>
    <s v="Ohio"/>
    <n v="44052"/>
    <x v="3"/>
    <s v="OFF-BI-10003982"/>
    <x v="1"/>
    <x v="8"/>
    <s v="Wilson Jones Century Plastic Molded Ring Binders"/>
    <n v="18.693000000000001"/>
    <n v="3"/>
    <n v="0.7"/>
    <n v="-14.331299999999992"/>
    <s v="Chuck Magee"/>
    <s v="No"/>
    <s v="2018 / 12"/>
  </r>
  <r>
    <n v="4036"/>
    <x v="1993"/>
    <x v="939"/>
    <d v="2018-12-12T00:00:00"/>
    <x v="3"/>
    <x v="487"/>
    <x v="487"/>
    <x v="1"/>
    <s v="United States"/>
    <x v="160"/>
    <s v="Ohio"/>
    <n v="44052"/>
    <x v="3"/>
    <s v="TEC-AC-10002567"/>
    <x v="2"/>
    <x v="11"/>
    <s v="Logitech G602 Wireless Gaming Mouse"/>
    <n v="383.952"/>
    <n v="6"/>
    <n v="0.2"/>
    <n v="76.790399999999977"/>
    <s v="Chuck Magee"/>
    <s v="No"/>
    <s v="2018 / 12"/>
  </r>
  <r>
    <n v="4037"/>
    <x v="1994"/>
    <x v="75"/>
    <d v="2018-01-01T00:00:00"/>
    <x v="1"/>
    <x v="651"/>
    <x v="651"/>
    <x v="0"/>
    <s v="United States"/>
    <x v="22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s v="Kelly Williams"/>
    <s v="No"/>
    <s v="2017 / 12"/>
  </r>
  <r>
    <n v="4038"/>
    <x v="1995"/>
    <x v="282"/>
    <d v="2017-01-02T00:00:00"/>
    <x v="1"/>
    <x v="295"/>
    <x v="295"/>
    <x v="1"/>
    <s v="United States"/>
    <x v="8"/>
    <s v="California"/>
    <n v="94110"/>
    <x v="1"/>
    <s v="FUR-FU-10000550"/>
    <x v="0"/>
    <x v="5"/>
    <s v="Stacking Trays by OIC"/>
    <n v="24.900000000000002"/>
    <n v="5"/>
    <n v="0"/>
    <n v="8.2169999999999987"/>
    <s v="Anna Andreadi"/>
    <s v="Yes"/>
    <s v="2016 / 12"/>
  </r>
  <r>
    <n v="4039"/>
    <x v="1995"/>
    <x v="282"/>
    <d v="2017-01-02T00:00:00"/>
    <x v="1"/>
    <x v="295"/>
    <x v="295"/>
    <x v="1"/>
    <s v="United States"/>
    <x v="8"/>
    <s v="California"/>
    <n v="94110"/>
    <x v="1"/>
    <s v="OFF-PA-10000528"/>
    <x v="1"/>
    <x v="10"/>
    <s v="Xerox 1981"/>
    <n v="21.12"/>
    <n v="4"/>
    <n v="0"/>
    <n v="9.5039999999999996"/>
    <s v="Anna Andreadi"/>
    <s v="Yes"/>
    <s v="2016 / 12"/>
  </r>
  <r>
    <n v="4040"/>
    <x v="1995"/>
    <x v="282"/>
    <d v="2017-01-02T00:00:00"/>
    <x v="1"/>
    <x v="295"/>
    <x v="295"/>
    <x v="1"/>
    <s v="United States"/>
    <x v="8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s v="Anna Andreadi"/>
    <s v="Yes"/>
    <s v="2016 / 12"/>
  </r>
  <r>
    <n v="4041"/>
    <x v="1995"/>
    <x v="282"/>
    <d v="2017-01-02T00:00:00"/>
    <x v="1"/>
    <x v="295"/>
    <x v="295"/>
    <x v="1"/>
    <s v="United States"/>
    <x v="8"/>
    <s v="California"/>
    <n v="94110"/>
    <x v="1"/>
    <s v="OFF-BI-10003305"/>
    <x v="1"/>
    <x v="8"/>
    <s v="Avery Hanging File Binders"/>
    <n v="14.352000000000002"/>
    <n v="3"/>
    <n v="0.2"/>
    <n v="4.6643999999999988"/>
    <s v="Anna Andreadi"/>
    <s v="Yes"/>
    <s v="2016 / 12"/>
  </r>
  <r>
    <n v="4042"/>
    <x v="1995"/>
    <x v="282"/>
    <d v="2017-01-02T00:00:00"/>
    <x v="1"/>
    <x v="295"/>
    <x v="295"/>
    <x v="1"/>
    <s v="United States"/>
    <x v="8"/>
    <s v="California"/>
    <n v="94110"/>
    <x v="1"/>
    <s v="TEC-PH-10001425"/>
    <x v="2"/>
    <x v="7"/>
    <s v="Mophie Juice Pack Helium for iPhone"/>
    <n v="191.976"/>
    <n v="3"/>
    <n v="0.2"/>
    <n v="19.197599999999994"/>
    <s v="Anna Andreadi"/>
    <s v="Yes"/>
    <s v="2016 / 12"/>
  </r>
  <r>
    <n v="4043"/>
    <x v="1995"/>
    <x v="282"/>
    <d v="2017-01-02T00:00:00"/>
    <x v="1"/>
    <x v="295"/>
    <x v="295"/>
    <x v="1"/>
    <s v="United States"/>
    <x v="8"/>
    <s v="California"/>
    <n v="94110"/>
    <x v="1"/>
    <s v="OFF-LA-10001474"/>
    <x v="1"/>
    <x v="2"/>
    <s v="Avery 477"/>
    <n v="274.77"/>
    <n v="9"/>
    <n v="0"/>
    <n v="126.39420000000001"/>
    <s v="Anna Andreadi"/>
    <s v="Yes"/>
    <s v="2016 / 12"/>
  </r>
  <r>
    <n v="4044"/>
    <x v="1995"/>
    <x v="282"/>
    <d v="2017-01-02T00:00:00"/>
    <x v="1"/>
    <x v="295"/>
    <x v="295"/>
    <x v="1"/>
    <s v="United States"/>
    <x v="8"/>
    <s v="California"/>
    <n v="94110"/>
    <x v="1"/>
    <s v="FUR-FU-10000672"/>
    <x v="0"/>
    <x v="5"/>
    <s v="Executive Impressions 10&quot; Spectator Wall Clock"/>
    <n v="70.56"/>
    <n v="6"/>
    <n v="0"/>
    <n v="23.990399999999994"/>
    <s v="Anna Andreadi"/>
    <s v="Yes"/>
    <s v="2016 / 12"/>
  </r>
  <r>
    <n v="4045"/>
    <x v="1996"/>
    <x v="608"/>
    <d v="2017-06-30T00:00:00"/>
    <x v="1"/>
    <x v="535"/>
    <x v="535"/>
    <x v="0"/>
    <s v="United States"/>
    <x v="8"/>
    <s v="California"/>
    <n v="94110"/>
    <x v="1"/>
    <s v="FUR-FU-10001979"/>
    <x v="0"/>
    <x v="5"/>
    <s v="Dana Halogen Swing-Arm Architect Lamp"/>
    <n v="204.85"/>
    <n v="5"/>
    <n v="0"/>
    <n v="57.358000000000011"/>
    <s v="Anna Andreadi"/>
    <s v="No"/>
    <s v="2017 / 06"/>
  </r>
  <r>
    <n v="4046"/>
    <x v="1997"/>
    <x v="788"/>
    <d v="2017-04-07T00:00:00"/>
    <x v="1"/>
    <x v="688"/>
    <x v="688"/>
    <x v="1"/>
    <s v="United States"/>
    <x v="12"/>
    <s v="Texas"/>
    <n v="77070"/>
    <x v="2"/>
    <s v="OFF-BI-10003707"/>
    <x v="1"/>
    <x v="8"/>
    <s v="Aluminum Screw Posts"/>
    <n v="9.155999999999997"/>
    <n v="3"/>
    <n v="0.8"/>
    <n v="-13.734000000000002"/>
    <s v="Kelly Williams"/>
    <s v="No"/>
    <s v="2017 / 04"/>
  </r>
  <r>
    <n v="4047"/>
    <x v="1998"/>
    <x v="208"/>
    <d v="2019-10-25T00:00:00"/>
    <x v="1"/>
    <x v="727"/>
    <x v="727"/>
    <x v="0"/>
    <s v="United States"/>
    <x v="22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s v="Kelly Williams"/>
    <s v="No"/>
    <s v="2019 / 10"/>
  </r>
  <r>
    <n v="4048"/>
    <x v="1999"/>
    <x v="747"/>
    <d v="2017-07-19T00:00:00"/>
    <x v="2"/>
    <x v="722"/>
    <x v="722"/>
    <x v="1"/>
    <s v="United States"/>
    <x v="20"/>
    <s v="New York"/>
    <n v="10035"/>
    <x v="3"/>
    <s v="OFF-PA-10000501"/>
    <x v="1"/>
    <x v="10"/>
    <s v="Petty Cash Envelope"/>
    <n v="80.88"/>
    <n v="3"/>
    <n v="0"/>
    <n v="39.6312"/>
    <s v="Chuck Magee"/>
    <s v="No"/>
    <s v="2017 / 07"/>
  </r>
  <r>
    <n v="4049"/>
    <x v="1999"/>
    <x v="747"/>
    <d v="2017-07-19T00:00:00"/>
    <x v="2"/>
    <x v="722"/>
    <x v="722"/>
    <x v="1"/>
    <s v="United States"/>
    <x v="20"/>
    <s v="New York"/>
    <n v="10035"/>
    <x v="3"/>
    <s v="TEC-AC-10001990"/>
    <x v="2"/>
    <x v="11"/>
    <s v="Kensington Orbit Wireless Mobile Trackball for PC and Mac"/>
    <n v="599.9"/>
    <n v="10"/>
    <n v="0"/>
    <n v="191.96799999999996"/>
    <s v="Chuck Magee"/>
    <s v="No"/>
    <s v="2017 / 07"/>
  </r>
  <r>
    <n v="4050"/>
    <x v="2000"/>
    <x v="92"/>
    <d v="2019-06-26T00:00:00"/>
    <x v="0"/>
    <x v="654"/>
    <x v="654"/>
    <x v="0"/>
    <s v="United States"/>
    <x v="20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s v="Chuck Magee"/>
    <s v="No"/>
    <s v="2019 / 06"/>
  </r>
  <r>
    <n v="4051"/>
    <x v="2000"/>
    <x v="92"/>
    <d v="2019-06-26T00:00:00"/>
    <x v="0"/>
    <x v="654"/>
    <x v="654"/>
    <x v="0"/>
    <s v="United States"/>
    <x v="20"/>
    <s v="New York"/>
    <n v="10011"/>
    <x v="3"/>
    <s v="FUR-CH-10001891"/>
    <x v="0"/>
    <x v="1"/>
    <s v="Global Deluxe Office Fabric Chairs"/>
    <n v="172.76400000000001"/>
    <n v="2"/>
    <n v="0.1"/>
    <n v="32.633200000000016"/>
    <s v="Chuck Magee"/>
    <s v="No"/>
    <s v="2019 / 06"/>
  </r>
  <r>
    <n v="4052"/>
    <x v="2001"/>
    <x v="411"/>
    <d v="2016-10-03T00:00:00"/>
    <x v="1"/>
    <x v="416"/>
    <x v="416"/>
    <x v="1"/>
    <s v="United States"/>
    <x v="10"/>
    <s v="Pennsylvania"/>
    <n v="19134"/>
    <x v="3"/>
    <s v="OFF-AR-10003469"/>
    <x v="1"/>
    <x v="6"/>
    <s v="Nontoxic Chalk"/>
    <n v="4.2240000000000002"/>
    <n v="3"/>
    <n v="0.2"/>
    <n v="1.4783999999999997"/>
    <s v="Chuck Magee"/>
    <s v="No"/>
    <s v="2016 / 09"/>
  </r>
  <r>
    <n v="4053"/>
    <x v="2001"/>
    <x v="411"/>
    <d v="2016-10-03T00:00:00"/>
    <x v="1"/>
    <x v="416"/>
    <x v="416"/>
    <x v="1"/>
    <s v="United States"/>
    <x v="10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s v="Chuck Magee"/>
    <s v="No"/>
    <s v="2016 / 09"/>
  </r>
  <r>
    <n v="4054"/>
    <x v="2001"/>
    <x v="411"/>
    <d v="2016-10-03T00:00:00"/>
    <x v="1"/>
    <x v="416"/>
    <x v="416"/>
    <x v="1"/>
    <s v="United States"/>
    <x v="10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s v="Chuck Magee"/>
    <s v="No"/>
    <s v="2016 / 09"/>
  </r>
  <r>
    <n v="4055"/>
    <x v="2001"/>
    <x v="411"/>
    <d v="2016-10-03T00:00:00"/>
    <x v="1"/>
    <x v="416"/>
    <x v="416"/>
    <x v="1"/>
    <s v="United States"/>
    <x v="10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s v="Chuck Magee"/>
    <s v="No"/>
    <s v="2016 / 09"/>
  </r>
  <r>
    <n v="4056"/>
    <x v="2001"/>
    <x v="411"/>
    <d v="2016-10-03T00:00:00"/>
    <x v="1"/>
    <x v="416"/>
    <x v="416"/>
    <x v="1"/>
    <s v="United States"/>
    <x v="10"/>
    <s v="Pennsylvania"/>
    <n v="19134"/>
    <x v="3"/>
    <s v="OFF-ST-10004459"/>
    <x v="1"/>
    <x v="4"/>
    <s v="Tennsco Single-Tier Lockers"/>
    <n v="1801.6320000000001"/>
    <n v="6"/>
    <n v="0.2"/>
    <n v="-337.80600000000004"/>
    <s v="Chuck Magee"/>
    <s v="No"/>
    <s v="2016 / 09"/>
  </r>
  <r>
    <n v="4057"/>
    <x v="2001"/>
    <x v="411"/>
    <d v="2016-10-03T00:00:00"/>
    <x v="1"/>
    <x v="416"/>
    <x v="416"/>
    <x v="1"/>
    <s v="United States"/>
    <x v="10"/>
    <s v="Pennsylvania"/>
    <n v="19134"/>
    <x v="3"/>
    <s v="FUR-TA-10004147"/>
    <x v="0"/>
    <x v="3"/>
    <s v="Hon 4060 Series Tables"/>
    <n v="67.175999999999988"/>
    <n v="1"/>
    <n v="0.4"/>
    <n v="-20.152800000000006"/>
    <s v="Chuck Magee"/>
    <s v="No"/>
    <s v="2016 / 09"/>
  </r>
  <r>
    <n v="4058"/>
    <x v="2002"/>
    <x v="156"/>
    <d v="2016-11-28T00:00:00"/>
    <x v="1"/>
    <x v="213"/>
    <x v="213"/>
    <x v="0"/>
    <s v="United States"/>
    <x v="22"/>
    <s v="Illinois"/>
    <n v="60610"/>
    <x v="2"/>
    <s v="OFF-ST-10000046"/>
    <x v="1"/>
    <x v="4"/>
    <s v="Fellowes Super Stor/Drawer Files"/>
    <n v="646.20000000000005"/>
    <n v="5"/>
    <n v="0.2"/>
    <n v="-8.0774999999999864"/>
    <s v="Kelly Williams"/>
    <s v="No"/>
    <s v="2016 / 11"/>
  </r>
  <r>
    <n v="4059"/>
    <x v="2003"/>
    <x v="312"/>
    <d v="2017-11-24T00:00:00"/>
    <x v="1"/>
    <x v="62"/>
    <x v="62"/>
    <x v="0"/>
    <s v="United States"/>
    <x v="182"/>
    <s v="California"/>
    <n v="94601"/>
    <x v="1"/>
    <s v="TEC-PH-10004774"/>
    <x v="2"/>
    <x v="7"/>
    <s v="Gear Head AU3700S Headset"/>
    <n v="72.744000000000014"/>
    <n v="7"/>
    <n v="0.2"/>
    <n v="-15.458100000000007"/>
    <s v="Anna Andreadi"/>
    <s v="Yes"/>
    <s v="2017 / 11"/>
  </r>
  <r>
    <n v="4060"/>
    <x v="2003"/>
    <x v="312"/>
    <d v="2017-11-24T00:00:00"/>
    <x v="1"/>
    <x v="62"/>
    <x v="62"/>
    <x v="0"/>
    <s v="United States"/>
    <x v="182"/>
    <s v="California"/>
    <n v="94601"/>
    <x v="1"/>
    <s v="FUR-CH-10000595"/>
    <x v="0"/>
    <x v="1"/>
    <s v="Safco Contoured Stacking Chairs"/>
    <n v="572.16000000000008"/>
    <n v="3"/>
    <n v="0.2"/>
    <n v="35.759999999999962"/>
    <s v="Anna Andreadi"/>
    <s v="Yes"/>
    <s v="2017 / 11"/>
  </r>
  <r>
    <n v="4061"/>
    <x v="2004"/>
    <x v="474"/>
    <d v="2018-11-07T00:00:00"/>
    <x v="1"/>
    <x v="190"/>
    <x v="190"/>
    <x v="0"/>
    <s v="United States"/>
    <x v="22"/>
    <s v="Illinois"/>
    <n v="60610"/>
    <x v="2"/>
    <s v="TEC-AC-10002473"/>
    <x v="2"/>
    <x v="11"/>
    <s v="Maxell 4.7GB DVD-R"/>
    <n v="68.111999999999995"/>
    <n v="3"/>
    <n v="0.2"/>
    <n v="17.879399999999997"/>
    <s v="Kelly Williams"/>
    <s v="No"/>
    <s v="2018 / 11"/>
  </r>
  <r>
    <n v="4062"/>
    <x v="2005"/>
    <x v="14"/>
    <d v="2017-09-20T00:00:00"/>
    <x v="2"/>
    <x v="688"/>
    <x v="688"/>
    <x v="1"/>
    <s v="United States"/>
    <x v="4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s v="No"/>
    <s v="2017 / 09"/>
  </r>
  <r>
    <n v="4063"/>
    <x v="2006"/>
    <x v="612"/>
    <d v="2018-03-14T00:00:00"/>
    <x v="1"/>
    <x v="420"/>
    <x v="420"/>
    <x v="0"/>
    <s v="United States"/>
    <x v="10"/>
    <s v="Pennsylvania"/>
    <n v="19143"/>
    <x v="3"/>
    <s v="TEC-AC-10002800"/>
    <x v="2"/>
    <x v="11"/>
    <s v="Plantronics Audio 478 Stereo USB Headset"/>
    <n v="39.992000000000004"/>
    <n v="1"/>
    <n v="0.2"/>
    <n v="7.4984999999999964"/>
    <s v="Chuck Magee"/>
    <s v="No"/>
    <s v="2018 / 03"/>
  </r>
  <r>
    <n v="4064"/>
    <x v="2007"/>
    <x v="670"/>
    <d v="2016-06-26T00:00:00"/>
    <x v="2"/>
    <x v="658"/>
    <x v="658"/>
    <x v="0"/>
    <s v="United States"/>
    <x v="3"/>
    <s v="North Carolina"/>
    <n v="28027"/>
    <x v="0"/>
    <s v="OFF-AR-10002766"/>
    <x v="1"/>
    <x v="6"/>
    <s v="Prang Drawing Pencil Set"/>
    <n v="20.015999999999998"/>
    <n v="9"/>
    <n v="0.2"/>
    <n v="1.7514000000000003"/>
    <s v="Cassandra Brandow"/>
    <s v="No"/>
    <s v="2016 / 06"/>
  </r>
  <r>
    <n v="4065"/>
    <x v="2007"/>
    <x v="670"/>
    <d v="2016-06-26T00:00:00"/>
    <x v="2"/>
    <x v="658"/>
    <x v="658"/>
    <x v="0"/>
    <s v="United States"/>
    <x v="3"/>
    <s v="North Carolina"/>
    <n v="28027"/>
    <x v="0"/>
    <s v="OFF-SU-10002522"/>
    <x v="1"/>
    <x v="14"/>
    <s v="Acme Kleen Earth Office Shears"/>
    <n v="3.1040000000000001"/>
    <n v="1"/>
    <n v="0.2"/>
    <n v="0.34919999999999951"/>
    <s v="Cassandra Brandow"/>
    <s v="No"/>
    <s v="2016 / 06"/>
  </r>
  <r>
    <n v="4066"/>
    <x v="2008"/>
    <x v="301"/>
    <d v="2016-11-05T00:00:00"/>
    <x v="1"/>
    <x v="175"/>
    <x v="175"/>
    <x v="1"/>
    <s v="United States"/>
    <x v="35"/>
    <s v="North Carolina"/>
    <n v="28205"/>
    <x v="0"/>
    <s v="OFF-FA-10003021"/>
    <x v="1"/>
    <x v="13"/>
    <s v="Staples"/>
    <n v="7.52"/>
    <n v="5"/>
    <n v="0.2"/>
    <n v="1.4099999999999997"/>
    <s v="Cassandra Brandow"/>
    <s v="No"/>
    <s v="2016 / 11"/>
  </r>
  <r>
    <n v="4067"/>
    <x v="2008"/>
    <x v="301"/>
    <d v="2016-11-05T00:00:00"/>
    <x v="1"/>
    <x v="175"/>
    <x v="175"/>
    <x v="1"/>
    <s v="United States"/>
    <x v="35"/>
    <s v="North Carolina"/>
    <n v="28205"/>
    <x v="0"/>
    <s v="OFF-AR-10000634"/>
    <x v="1"/>
    <x v="6"/>
    <s v="Newell 320"/>
    <n v="10.272000000000002"/>
    <n v="3"/>
    <n v="0.2"/>
    <n v="0.89880000000000004"/>
    <s v="Cassandra Brandow"/>
    <s v="No"/>
    <s v="2016 / 11"/>
  </r>
  <r>
    <n v="4068"/>
    <x v="2008"/>
    <x v="301"/>
    <d v="2016-11-05T00:00:00"/>
    <x v="1"/>
    <x v="175"/>
    <x v="175"/>
    <x v="1"/>
    <s v="United States"/>
    <x v="35"/>
    <s v="North Carolina"/>
    <n v="28205"/>
    <x v="0"/>
    <s v="OFF-LA-10001771"/>
    <x v="1"/>
    <x v="2"/>
    <s v="Avery 513"/>
    <n v="47.808000000000007"/>
    <n v="12"/>
    <n v="0.2"/>
    <n v="15.537599999999998"/>
    <s v="Cassandra Brandow"/>
    <s v="No"/>
    <s v="2016 / 11"/>
  </r>
  <r>
    <n v="4069"/>
    <x v="2008"/>
    <x v="301"/>
    <d v="2016-11-05T00:00:00"/>
    <x v="1"/>
    <x v="175"/>
    <x v="175"/>
    <x v="1"/>
    <s v="United States"/>
    <x v="35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s v="Cassandra Brandow"/>
    <s v="No"/>
    <s v="2016 / 11"/>
  </r>
  <r>
    <n v="4070"/>
    <x v="2009"/>
    <x v="770"/>
    <d v="2018-08-31T00:00:00"/>
    <x v="2"/>
    <x v="599"/>
    <x v="599"/>
    <x v="0"/>
    <s v="United States"/>
    <x v="61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s v="Kelly Williams"/>
    <s v="No"/>
    <s v="2018 / 08"/>
  </r>
  <r>
    <n v="4071"/>
    <x v="2009"/>
    <x v="770"/>
    <d v="2018-08-31T00:00:00"/>
    <x v="2"/>
    <x v="599"/>
    <x v="599"/>
    <x v="0"/>
    <s v="United States"/>
    <x v="61"/>
    <s v="Texas"/>
    <n v="75081"/>
    <x v="2"/>
    <s v="OFF-BI-10002414"/>
    <x v="1"/>
    <x v="8"/>
    <s v="GBC ProClick Spines for 32-Hole Punch"/>
    <n v="10.023999999999997"/>
    <n v="4"/>
    <n v="0.8"/>
    <n v="-16.539600000000007"/>
    <s v="Kelly Williams"/>
    <s v="No"/>
    <s v="2018 / 08"/>
  </r>
  <r>
    <n v="4072"/>
    <x v="2009"/>
    <x v="770"/>
    <d v="2018-08-31T00:00:00"/>
    <x v="2"/>
    <x v="599"/>
    <x v="599"/>
    <x v="0"/>
    <s v="United States"/>
    <x v="61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s v="Kelly Williams"/>
    <s v="No"/>
    <s v="2018 / 08"/>
  </r>
  <r>
    <n v="4073"/>
    <x v="2010"/>
    <x v="401"/>
    <d v="2017-12-08T00:00:00"/>
    <x v="0"/>
    <x v="472"/>
    <x v="472"/>
    <x v="2"/>
    <s v="United States"/>
    <x v="245"/>
    <s v="Indiana"/>
    <n v="46203"/>
    <x v="2"/>
    <s v="TEC-CO-10002095"/>
    <x v="2"/>
    <x v="16"/>
    <s v="Hewlett Packard 610 Color Digital Copier / Printer"/>
    <n v="999.98"/>
    <n v="2"/>
    <n v="0"/>
    <n v="449.99099999999999"/>
    <s v="Kelly Williams"/>
    <s v="No"/>
    <s v="2017 / 12"/>
  </r>
  <r>
    <n v="4074"/>
    <x v="2011"/>
    <x v="496"/>
    <d v="2017-09-27T00:00:00"/>
    <x v="2"/>
    <x v="649"/>
    <x v="649"/>
    <x v="2"/>
    <s v="United States"/>
    <x v="387"/>
    <s v="Oklahoma"/>
    <n v="74012"/>
    <x v="2"/>
    <s v="TEC-PH-10004120"/>
    <x v="2"/>
    <x v="7"/>
    <s v="AT&amp;T 1080 Phone"/>
    <n v="821.94"/>
    <n v="6"/>
    <n v="0"/>
    <n v="213.70440000000002"/>
    <s v="Kelly Williams"/>
    <s v="No"/>
    <s v="2017 / 09"/>
  </r>
  <r>
    <n v="4075"/>
    <x v="2012"/>
    <x v="940"/>
    <d v="2019-11-20T00:00:00"/>
    <x v="1"/>
    <x v="729"/>
    <x v="729"/>
    <x v="0"/>
    <s v="United States"/>
    <x v="388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s v="Cassandra Brandow"/>
    <s v="No"/>
    <s v="2019 / 11"/>
  </r>
  <r>
    <n v="4076"/>
    <x v="2012"/>
    <x v="940"/>
    <d v="2019-11-20T00:00:00"/>
    <x v="1"/>
    <x v="729"/>
    <x v="729"/>
    <x v="0"/>
    <s v="United States"/>
    <x v="388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s v="Cassandra Brandow"/>
    <s v="No"/>
    <s v="2019 / 11"/>
  </r>
  <r>
    <n v="4077"/>
    <x v="2013"/>
    <x v="546"/>
    <d v="2017-12-21T00:00:00"/>
    <x v="0"/>
    <x v="416"/>
    <x v="416"/>
    <x v="1"/>
    <s v="United States"/>
    <x v="155"/>
    <s v="Nebraska"/>
    <n v="68104"/>
    <x v="2"/>
    <s v="OFF-BI-10003094"/>
    <x v="1"/>
    <x v="8"/>
    <s v="Self-Adhesive Ring Binder Labels"/>
    <n v="7.04"/>
    <n v="2"/>
    <n v="0"/>
    <n v="3.3087999999999997"/>
    <s v="Kelly Williams"/>
    <s v="No"/>
    <s v="2017 / 12"/>
  </r>
  <r>
    <n v="4078"/>
    <x v="2013"/>
    <x v="546"/>
    <d v="2017-12-21T00:00:00"/>
    <x v="0"/>
    <x v="416"/>
    <x v="416"/>
    <x v="1"/>
    <s v="United States"/>
    <x v="155"/>
    <s v="Nebraska"/>
    <n v="68104"/>
    <x v="2"/>
    <s v="OFF-FA-10003472"/>
    <x v="1"/>
    <x v="13"/>
    <s v="Bagged Rubber Bands"/>
    <n v="5.04"/>
    <n v="4"/>
    <n v="0"/>
    <n v="0.2016"/>
    <s v="Kelly Williams"/>
    <s v="No"/>
    <s v="2017 / 12"/>
  </r>
  <r>
    <n v="4079"/>
    <x v="2013"/>
    <x v="546"/>
    <d v="2017-12-21T00:00:00"/>
    <x v="0"/>
    <x v="416"/>
    <x v="416"/>
    <x v="1"/>
    <s v="United States"/>
    <x v="155"/>
    <s v="Nebraska"/>
    <n v="68104"/>
    <x v="2"/>
    <s v="OFF-PA-10001289"/>
    <x v="1"/>
    <x v="10"/>
    <s v="White Computer Printout Paper by Universal"/>
    <n v="116.28"/>
    <n v="3"/>
    <n v="0"/>
    <n v="56.977199999999996"/>
    <s v="Kelly Williams"/>
    <s v="No"/>
    <s v="2017 / 12"/>
  </r>
  <r>
    <n v="4080"/>
    <x v="2014"/>
    <x v="379"/>
    <d v="2017-12-24T00:00:00"/>
    <x v="2"/>
    <x v="201"/>
    <x v="201"/>
    <x v="0"/>
    <s v="United States"/>
    <x v="108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s v="No"/>
    <s v="2017 / 12"/>
  </r>
  <r>
    <n v="4081"/>
    <x v="2015"/>
    <x v="477"/>
    <d v="2018-09-29T00:00:00"/>
    <x v="1"/>
    <x v="722"/>
    <x v="722"/>
    <x v="1"/>
    <s v="United States"/>
    <x v="241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s v="No"/>
    <s v="2018 / 09"/>
  </r>
  <r>
    <n v="4082"/>
    <x v="2015"/>
    <x v="477"/>
    <d v="2018-09-29T00:00:00"/>
    <x v="1"/>
    <x v="722"/>
    <x v="722"/>
    <x v="1"/>
    <s v="United States"/>
    <x v="241"/>
    <s v="Oregon"/>
    <n v="97224"/>
    <x v="1"/>
    <s v="OFF-BI-10004828"/>
    <x v="1"/>
    <x v="8"/>
    <s v="GBC Poly Designer Binding Covers"/>
    <n v="5.0220000000000002"/>
    <n v="1"/>
    <n v="0.7"/>
    <n v="-3.5153999999999996"/>
    <s v="Anna Andreadi"/>
    <s v="No"/>
    <s v="2018 / 09"/>
  </r>
  <r>
    <n v="4083"/>
    <x v="2016"/>
    <x v="92"/>
    <d v="2019-06-30T00:00:00"/>
    <x v="1"/>
    <x v="637"/>
    <x v="637"/>
    <x v="1"/>
    <s v="United States"/>
    <x v="27"/>
    <s v="Illinois"/>
    <n v="62521"/>
    <x v="2"/>
    <s v="OFF-BI-10004632"/>
    <x v="1"/>
    <x v="8"/>
    <s v="Ibico Hi-Tech Manual Binding System"/>
    <n v="182.99399999999997"/>
    <n v="3"/>
    <n v="0.8"/>
    <n v="-320.23950000000013"/>
    <s v="Kelly Williams"/>
    <s v="No"/>
    <s v="2019 / 06"/>
  </r>
  <r>
    <n v="4084"/>
    <x v="2016"/>
    <x v="92"/>
    <d v="2019-06-30T00:00:00"/>
    <x v="1"/>
    <x v="637"/>
    <x v="637"/>
    <x v="1"/>
    <s v="United States"/>
    <x v="27"/>
    <s v="Illinois"/>
    <n v="62521"/>
    <x v="2"/>
    <s v="OFF-PA-10000327"/>
    <x v="1"/>
    <x v="10"/>
    <s v="Xerox 1971"/>
    <n v="10.272000000000002"/>
    <n v="3"/>
    <n v="0.2"/>
    <n v="3.2099999999999982"/>
    <s v="Kelly Williams"/>
    <s v="No"/>
    <s v="2019 / 06"/>
  </r>
  <r>
    <n v="4085"/>
    <x v="2017"/>
    <x v="210"/>
    <d v="2019-09-09T00:00:00"/>
    <x v="2"/>
    <x v="656"/>
    <x v="656"/>
    <x v="2"/>
    <s v="United States"/>
    <x v="42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s v="Anna Andreadi"/>
    <s v="No"/>
    <s v="2019 / 09"/>
  </r>
  <r>
    <n v="4086"/>
    <x v="2018"/>
    <x v="578"/>
    <d v="2018-08-06T00:00:00"/>
    <x v="0"/>
    <x v="18"/>
    <x v="18"/>
    <x v="1"/>
    <s v="United States"/>
    <x v="301"/>
    <s v="California"/>
    <n v="95823"/>
    <x v="1"/>
    <s v="TEC-PH-10002275"/>
    <x v="2"/>
    <x v="7"/>
    <s v="Mitel 5320 IP Phone VoIP phone"/>
    <n v="302.38400000000001"/>
    <n v="2"/>
    <n v="0.2"/>
    <n v="30.238400000000013"/>
    <s v="Anna Andreadi"/>
    <s v="No"/>
    <s v="2018 / 08"/>
  </r>
  <r>
    <n v="4087"/>
    <x v="2018"/>
    <x v="578"/>
    <d v="2018-08-06T00:00:00"/>
    <x v="0"/>
    <x v="18"/>
    <x v="18"/>
    <x v="1"/>
    <s v="United States"/>
    <x v="301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s v="Anna Andreadi"/>
    <s v="No"/>
    <s v="2018 / 08"/>
  </r>
  <r>
    <n v="4088"/>
    <x v="2018"/>
    <x v="578"/>
    <d v="2018-08-06T00:00:00"/>
    <x v="0"/>
    <x v="18"/>
    <x v="18"/>
    <x v="1"/>
    <s v="United States"/>
    <x v="301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s v="Anna Andreadi"/>
    <s v="No"/>
    <s v="2018 / 08"/>
  </r>
  <r>
    <n v="4089"/>
    <x v="2019"/>
    <x v="710"/>
    <d v="2016-08-26T00:00:00"/>
    <x v="1"/>
    <x v="23"/>
    <x v="23"/>
    <x v="0"/>
    <s v="United States"/>
    <x v="186"/>
    <s v="Arkansas"/>
    <n v="72401"/>
    <x v="0"/>
    <s v="FUR-BO-10000711"/>
    <x v="0"/>
    <x v="0"/>
    <s v="Hon Metal Bookcases, Gray"/>
    <n v="638.82000000000005"/>
    <n v="9"/>
    <n v="0"/>
    <n v="172.48140000000001"/>
    <s v="Cassandra Brandow"/>
    <s v="No"/>
    <s v="2016 / 08"/>
  </r>
  <r>
    <n v="4090"/>
    <x v="2020"/>
    <x v="178"/>
    <d v="2018-04-05T00:00:00"/>
    <x v="1"/>
    <x v="533"/>
    <x v="533"/>
    <x v="1"/>
    <s v="United States"/>
    <x v="20"/>
    <s v="New York"/>
    <n v="10035"/>
    <x v="3"/>
    <s v="OFF-LA-10001297"/>
    <x v="1"/>
    <x v="2"/>
    <s v="Avery 473"/>
    <n v="20.7"/>
    <n v="2"/>
    <n v="0"/>
    <n v="9.9359999999999999"/>
    <s v="Chuck Magee"/>
    <s v="No"/>
    <s v="2018 / 04"/>
  </r>
  <r>
    <n v="4091"/>
    <x v="2020"/>
    <x v="178"/>
    <d v="2018-04-05T00:00:00"/>
    <x v="1"/>
    <x v="533"/>
    <x v="533"/>
    <x v="1"/>
    <s v="United States"/>
    <x v="20"/>
    <s v="New York"/>
    <n v="10035"/>
    <x v="3"/>
    <s v="OFF-SU-10001574"/>
    <x v="1"/>
    <x v="14"/>
    <s v="Acme Value Line Scissors"/>
    <n v="10.95"/>
    <n v="3"/>
    <n v="0"/>
    <n v="3.2849999999999993"/>
    <s v="Chuck Magee"/>
    <s v="No"/>
    <s v="2018 / 04"/>
  </r>
  <r>
    <n v="4092"/>
    <x v="2020"/>
    <x v="178"/>
    <d v="2018-04-05T00:00:00"/>
    <x v="1"/>
    <x v="533"/>
    <x v="533"/>
    <x v="1"/>
    <s v="United States"/>
    <x v="20"/>
    <s v="New York"/>
    <n v="10035"/>
    <x v="3"/>
    <s v="OFF-BI-10003305"/>
    <x v="1"/>
    <x v="8"/>
    <s v="Avery Hanging File Binders"/>
    <n v="14.352000000000002"/>
    <n v="3"/>
    <n v="0.2"/>
    <n v="4.6643999999999988"/>
    <s v="Chuck Magee"/>
    <s v="No"/>
    <s v="2018 / 04"/>
  </r>
  <r>
    <n v="4093"/>
    <x v="2021"/>
    <x v="941"/>
    <d v="2019-05-18T00:00:00"/>
    <x v="2"/>
    <x v="622"/>
    <x v="622"/>
    <x v="0"/>
    <s v="United States"/>
    <x v="59"/>
    <s v="Ohio"/>
    <n v="44312"/>
    <x v="3"/>
    <s v="OFF-ST-10002574"/>
    <x v="1"/>
    <x v="4"/>
    <s v="SAFCO Commercial Wire Shelving, Black"/>
    <n v="221.024"/>
    <n v="2"/>
    <n v="0.2"/>
    <n v="-55.256"/>
    <s v="Chuck Magee"/>
    <s v="No"/>
    <s v="2019 / 05"/>
  </r>
  <r>
    <n v="4094"/>
    <x v="2022"/>
    <x v="252"/>
    <d v="2017-08-28T00:00:00"/>
    <x v="1"/>
    <x v="147"/>
    <x v="147"/>
    <x v="0"/>
    <s v="United States"/>
    <x v="159"/>
    <s v="Kentucky"/>
    <n v="41042"/>
    <x v="0"/>
    <s v="TEC-MA-10000864"/>
    <x v="2"/>
    <x v="15"/>
    <s v="Cisco 9971 IP Video Phone Charcoal"/>
    <n v="3080"/>
    <n v="7"/>
    <n v="0"/>
    <n v="1416.7999999999997"/>
    <s v="Cassandra Brandow"/>
    <s v="No"/>
    <s v="2017 / 08"/>
  </r>
  <r>
    <n v="4095"/>
    <x v="2022"/>
    <x v="252"/>
    <d v="2017-08-28T00:00:00"/>
    <x v="1"/>
    <x v="147"/>
    <x v="147"/>
    <x v="0"/>
    <s v="United States"/>
    <x v="159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s v="Cassandra Brandow"/>
    <s v="No"/>
    <s v="2017 / 08"/>
  </r>
  <r>
    <n v="4096"/>
    <x v="2022"/>
    <x v="252"/>
    <d v="2017-08-28T00:00:00"/>
    <x v="1"/>
    <x v="147"/>
    <x v="147"/>
    <x v="0"/>
    <s v="United States"/>
    <x v="159"/>
    <s v="Kentucky"/>
    <n v="41042"/>
    <x v="0"/>
    <s v="TEC-PH-10001619"/>
    <x v="2"/>
    <x v="7"/>
    <s v="LG G3"/>
    <n v="587.97"/>
    <n v="3"/>
    <n v="0"/>
    <n v="170.51129999999998"/>
    <s v="Cassandra Brandow"/>
    <s v="No"/>
    <s v="2017 / 08"/>
  </r>
  <r>
    <n v="4097"/>
    <x v="2023"/>
    <x v="865"/>
    <d v="2016-09-28T00:00:00"/>
    <x v="1"/>
    <x v="183"/>
    <x v="183"/>
    <x v="0"/>
    <s v="United States"/>
    <x v="31"/>
    <s v="Minnesota"/>
    <n v="55407"/>
    <x v="2"/>
    <s v="OFF-PA-10004888"/>
    <x v="1"/>
    <x v="10"/>
    <s v="Xerox 217"/>
    <n v="32.400000000000006"/>
    <n v="5"/>
    <n v="0"/>
    <n v="15.552000000000001"/>
    <s v="Kelly Williams"/>
    <s v="No"/>
    <s v="2016 / 09"/>
  </r>
  <r>
    <n v="4098"/>
    <x v="2023"/>
    <x v="865"/>
    <d v="2016-09-28T00:00:00"/>
    <x v="1"/>
    <x v="183"/>
    <x v="183"/>
    <x v="0"/>
    <s v="United States"/>
    <x v="31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s v="Kelly Williams"/>
    <s v="No"/>
    <s v="2016 / 09"/>
  </r>
  <r>
    <n v="4099"/>
    <x v="2023"/>
    <x v="865"/>
    <d v="2016-09-28T00:00:00"/>
    <x v="1"/>
    <x v="183"/>
    <x v="183"/>
    <x v="0"/>
    <s v="United States"/>
    <x v="31"/>
    <s v="Minnesota"/>
    <n v="55407"/>
    <x v="2"/>
    <s v="OFF-BI-10001120"/>
    <x v="1"/>
    <x v="8"/>
    <s v="Ibico EPK-21 Electric Binding System"/>
    <n v="9449.9500000000007"/>
    <n v="5"/>
    <n v="0"/>
    <n v="4630.4755000000005"/>
    <s v="Kelly Williams"/>
    <s v="No"/>
    <s v="2016 / 09"/>
  </r>
  <r>
    <n v="4100"/>
    <x v="2023"/>
    <x v="865"/>
    <d v="2016-09-28T00:00:00"/>
    <x v="1"/>
    <x v="183"/>
    <x v="183"/>
    <x v="0"/>
    <s v="United States"/>
    <x v="31"/>
    <s v="Minnesota"/>
    <n v="55407"/>
    <x v="2"/>
    <s v="OFF-BI-10000301"/>
    <x v="1"/>
    <x v="8"/>
    <s v="GBC Instant Report Kit"/>
    <n v="12.94"/>
    <n v="2"/>
    <n v="0"/>
    <n v="6.47"/>
    <s v="Kelly Williams"/>
    <s v="No"/>
    <s v="2016 / 09"/>
  </r>
  <r>
    <n v="4101"/>
    <x v="2024"/>
    <x v="249"/>
    <d v="2019-06-23T00:00:00"/>
    <x v="1"/>
    <x v="233"/>
    <x v="233"/>
    <x v="0"/>
    <s v="United States"/>
    <x v="12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s v="No"/>
    <s v="2019 / 06"/>
  </r>
  <r>
    <n v="4102"/>
    <x v="2024"/>
    <x v="249"/>
    <d v="2019-06-23T00:00:00"/>
    <x v="1"/>
    <x v="233"/>
    <x v="233"/>
    <x v="0"/>
    <s v="United States"/>
    <x v="12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s v="No"/>
    <s v="2019 / 06"/>
  </r>
  <r>
    <n v="4103"/>
    <x v="2024"/>
    <x v="249"/>
    <d v="2019-06-23T00:00:00"/>
    <x v="1"/>
    <x v="233"/>
    <x v="233"/>
    <x v="0"/>
    <s v="United States"/>
    <x v="12"/>
    <s v="Texas"/>
    <n v="77095"/>
    <x v="2"/>
    <s v="OFF-PA-10000740"/>
    <x v="1"/>
    <x v="10"/>
    <s v="Xerox 1982"/>
    <n v="146.17600000000002"/>
    <n v="8"/>
    <n v="0.2"/>
    <n v="47.50719999999999"/>
    <s v="Kelly Williams"/>
    <s v="No"/>
    <s v="2019 / 06"/>
  </r>
  <r>
    <n v="4104"/>
    <x v="2025"/>
    <x v="202"/>
    <d v="2019-12-21T00:00:00"/>
    <x v="3"/>
    <x v="46"/>
    <x v="46"/>
    <x v="2"/>
    <s v="United States"/>
    <x v="9"/>
    <s v="Nebraska"/>
    <n v="68025"/>
    <x v="2"/>
    <s v="FUR-FU-10001940"/>
    <x v="0"/>
    <x v="5"/>
    <s v="Staple-based wall hangings"/>
    <n v="15.92"/>
    <n v="2"/>
    <n v="0"/>
    <n v="7.0048000000000012"/>
    <s v="Kelly Williams"/>
    <s v="No"/>
    <s v="2019 / 12"/>
  </r>
  <r>
    <n v="4105"/>
    <x v="2026"/>
    <x v="783"/>
    <d v="2019-08-13T00:00:00"/>
    <x v="1"/>
    <x v="271"/>
    <x v="271"/>
    <x v="0"/>
    <s v="United States"/>
    <x v="70"/>
    <s v="California"/>
    <n v="92105"/>
    <x v="1"/>
    <s v="TEC-PH-10000439"/>
    <x v="2"/>
    <x v="7"/>
    <s v="GE DSL Phone Line Filter"/>
    <n v="159.96000000000004"/>
    <n v="5"/>
    <n v="0.2"/>
    <n v="17.995499999999979"/>
    <s v="Anna Andreadi"/>
    <s v="Yes"/>
    <s v="2019 / 08"/>
  </r>
  <r>
    <n v="4106"/>
    <x v="2026"/>
    <x v="783"/>
    <d v="2019-08-13T00:00:00"/>
    <x v="1"/>
    <x v="271"/>
    <x v="271"/>
    <x v="0"/>
    <s v="United States"/>
    <x v="70"/>
    <s v="California"/>
    <n v="92105"/>
    <x v="1"/>
    <s v="OFF-BI-10000404"/>
    <x v="1"/>
    <x v="8"/>
    <s v="Avery Printable Repositionable Plastic Tabs"/>
    <n v="13.76"/>
    <n v="2"/>
    <n v="0.2"/>
    <n v="4.6440000000000001"/>
    <s v="Anna Andreadi"/>
    <s v="Yes"/>
    <s v="2019 / 08"/>
  </r>
  <r>
    <n v="4107"/>
    <x v="2027"/>
    <x v="250"/>
    <d v="2018-08-26T00:00:00"/>
    <x v="1"/>
    <x v="732"/>
    <x v="732"/>
    <x v="0"/>
    <s v="United States"/>
    <x v="12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s v="No"/>
    <s v="2018 / 08"/>
  </r>
  <r>
    <n v="4108"/>
    <x v="2028"/>
    <x v="67"/>
    <d v="2017-09-07T00:00:00"/>
    <x v="3"/>
    <x v="507"/>
    <x v="507"/>
    <x v="0"/>
    <s v="United States"/>
    <x v="20"/>
    <s v="New York"/>
    <n v="10011"/>
    <x v="3"/>
    <s v="OFF-ST-10002486"/>
    <x v="1"/>
    <x v="4"/>
    <s v="Eldon Shelf Savers Cubes and Bins"/>
    <n v="13.96"/>
    <n v="2"/>
    <n v="0"/>
    <n v="0.27919999999999945"/>
    <s v="Chuck Magee"/>
    <s v="No"/>
    <s v="2017 / 09"/>
  </r>
  <r>
    <n v="4109"/>
    <x v="2028"/>
    <x v="67"/>
    <d v="2017-09-07T00:00:00"/>
    <x v="3"/>
    <x v="507"/>
    <x v="507"/>
    <x v="0"/>
    <s v="United States"/>
    <x v="20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s v="Chuck Magee"/>
    <s v="No"/>
    <s v="2017 / 09"/>
  </r>
  <r>
    <n v="4110"/>
    <x v="2029"/>
    <x v="707"/>
    <d v="2018-01-01T00:00:00"/>
    <x v="1"/>
    <x v="393"/>
    <x v="393"/>
    <x v="1"/>
    <s v="United States"/>
    <x v="66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s v="Kelly Williams"/>
    <s v="No"/>
    <s v="2017 / 12"/>
  </r>
  <r>
    <n v="4111"/>
    <x v="2029"/>
    <x v="707"/>
    <d v="2018-01-01T00:00:00"/>
    <x v="1"/>
    <x v="393"/>
    <x v="393"/>
    <x v="1"/>
    <s v="United States"/>
    <x v="66"/>
    <s v="Michigan"/>
    <n v="48227"/>
    <x v="2"/>
    <s v="FUR-BO-10004360"/>
    <x v="0"/>
    <x v="0"/>
    <s v="Rush Hierlooms Collection Rich Wood Bookcases"/>
    <n v="160.97999999999999"/>
    <n v="1"/>
    <n v="0"/>
    <n v="20.927400000000006"/>
    <s v="Kelly Williams"/>
    <s v="No"/>
    <s v="2017 / 12"/>
  </r>
  <r>
    <n v="4112"/>
    <x v="2029"/>
    <x v="707"/>
    <d v="2018-01-01T00:00:00"/>
    <x v="1"/>
    <x v="393"/>
    <x v="393"/>
    <x v="1"/>
    <s v="United States"/>
    <x v="66"/>
    <s v="Michigan"/>
    <n v="48227"/>
    <x v="2"/>
    <s v="OFF-PA-10002160"/>
    <x v="1"/>
    <x v="10"/>
    <s v="Xerox 1978"/>
    <n v="17.34"/>
    <n v="3"/>
    <n v="0"/>
    <n v="8.4966000000000008"/>
    <s v="Kelly Williams"/>
    <s v="No"/>
    <s v="2017 / 12"/>
  </r>
  <r>
    <n v="4113"/>
    <x v="2029"/>
    <x v="707"/>
    <d v="2018-01-01T00:00:00"/>
    <x v="1"/>
    <x v="393"/>
    <x v="393"/>
    <x v="1"/>
    <s v="United States"/>
    <x v="66"/>
    <s v="Michigan"/>
    <n v="48227"/>
    <x v="2"/>
    <s v="OFF-AR-10002375"/>
    <x v="1"/>
    <x v="6"/>
    <s v="Newell 351"/>
    <n v="3.28"/>
    <n v="1"/>
    <n v="0"/>
    <n v="0.9511999999999996"/>
    <s v="Kelly Williams"/>
    <s v="No"/>
    <s v="2017 / 12"/>
  </r>
  <r>
    <n v="4114"/>
    <x v="2030"/>
    <x v="942"/>
    <d v="2017-05-07T00:00:00"/>
    <x v="1"/>
    <x v="544"/>
    <x v="544"/>
    <x v="1"/>
    <s v="United States"/>
    <x v="12"/>
    <s v="Texas"/>
    <n v="77095"/>
    <x v="2"/>
    <s v="OFF-LA-10000443"/>
    <x v="1"/>
    <x v="2"/>
    <s v="Avery 501"/>
    <n v="8.8559999999999999"/>
    <n v="3"/>
    <n v="0.2"/>
    <n v="2.9888999999999997"/>
    <s v="Kelly Williams"/>
    <s v="No"/>
    <s v="2017 / 05"/>
  </r>
  <r>
    <n v="4115"/>
    <x v="2030"/>
    <x v="942"/>
    <d v="2017-05-07T00:00:00"/>
    <x v="1"/>
    <x v="544"/>
    <x v="544"/>
    <x v="1"/>
    <s v="United States"/>
    <x v="12"/>
    <s v="Texas"/>
    <n v="77095"/>
    <x v="2"/>
    <s v="TEC-PH-10001750"/>
    <x v="2"/>
    <x v="7"/>
    <s v="Samsung Rugby III"/>
    <n v="158.376"/>
    <n v="3"/>
    <n v="0.2"/>
    <n v="13.857900000000008"/>
    <s v="Kelly Williams"/>
    <s v="No"/>
    <s v="2017 / 05"/>
  </r>
  <r>
    <n v="4116"/>
    <x v="2031"/>
    <x v="390"/>
    <d v="2018-11-27T00:00:00"/>
    <x v="2"/>
    <x v="549"/>
    <x v="549"/>
    <x v="0"/>
    <s v="United States"/>
    <x v="4"/>
    <s v="Washington"/>
    <n v="98105"/>
    <x v="1"/>
    <s v="OFF-BI-10004632"/>
    <x v="1"/>
    <x v="8"/>
    <s v="Ibico Hi-Tech Manual Binding System"/>
    <n v="1219.96"/>
    <n v="5"/>
    <n v="0.2"/>
    <n v="381.23749999999995"/>
    <s v="Anna Andreadi"/>
    <s v="No"/>
    <s v="2018 / 11"/>
  </r>
  <r>
    <n v="4117"/>
    <x v="2032"/>
    <x v="27"/>
    <d v="2017-11-29T00:00:00"/>
    <x v="1"/>
    <x v="358"/>
    <x v="358"/>
    <x v="0"/>
    <s v="United States"/>
    <x v="1"/>
    <s v="California"/>
    <n v="90036"/>
    <x v="1"/>
    <s v="OFF-BI-10002813"/>
    <x v="1"/>
    <x v="8"/>
    <s v="Avery Reinforcements for Hole-Punch Pages"/>
    <n v="3.1680000000000001"/>
    <n v="2"/>
    <n v="0.2"/>
    <n v="0.99"/>
    <s v="Anna Andreadi"/>
    <s v="No"/>
    <s v="2017 / 11"/>
  </r>
  <r>
    <n v="4118"/>
    <x v="2032"/>
    <x v="27"/>
    <d v="2017-11-29T00:00:00"/>
    <x v="1"/>
    <x v="358"/>
    <x v="358"/>
    <x v="0"/>
    <s v="United States"/>
    <x v="1"/>
    <s v="California"/>
    <n v="90036"/>
    <x v="1"/>
    <s v="OFF-PA-10002005"/>
    <x v="1"/>
    <x v="10"/>
    <s v="Xerox 225"/>
    <n v="19.440000000000001"/>
    <n v="3"/>
    <n v="0"/>
    <n v="9.3312000000000008"/>
    <s v="Anna Andreadi"/>
    <s v="No"/>
    <s v="2017 / 11"/>
  </r>
  <r>
    <n v="4119"/>
    <x v="2032"/>
    <x v="27"/>
    <d v="2017-11-29T00:00:00"/>
    <x v="1"/>
    <x v="358"/>
    <x v="358"/>
    <x v="0"/>
    <s v="United States"/>
    <x v="1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s v="Anna Andreadi"/>
    <s v="No"/>
    <s v="2017 / 11"/>
  </r>
  <r>
    <n v="4120"/>
    <x v="2032"/>
    <x v="27"/>
    <d v="2017-11-29T00:00:00"/>
    <x v="1"/>
    <x v="358"/>
    <x v="358"/>
    <x v="0"/>
    <s v="United States"/>
    <x v="1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s v="Anna Andreadi"/>
    <s v="No"/>
    <s v="2017 / 11"/>
  </r>
  <r>
    <n v="4121"/>
    <x v="2033"/>
    <x v="507"/>
    <d v="2019-09-10T00:00:00"/>
    <x v="1"/>
    <x v="462"/>
    <x v="462"/>
    <x v="0"/>
    <s v="United States"/>
    <x v="10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s v="Chuck Magee"/>
    <s v="No"/>
    <s v="2019 / 09"/>
  </r>
  <r>
    <n v="4122"/>
    <x v="2034"/>
    <x v="943"/>
    <d v="2019-05-12T00:00:00"/>
    <x v="3"/>
    <x v="221"/>
    <x v="221"/>
    <x v="0"/>
    <s v="United States"/>
    <x v="4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s v="Anna Andreadi"/>
    <s v="No"/>
    <s v="2019 / 05"/>
  </r>
  <r>
    <n v="4123"/>
    <x v="2034"/>
    <x v="943"/>
    <d v="2019-05-12T00:00:00"/>
    <x v="3"/>
    <x v="221"/>
    <x v="221"/>
    <x v="0"/>
    <s v="United States"/>
    <x v="4"/>
    <s v="Washington"/>
    <n v="98103"/>
    <x v="1"/>
    <s v="OFF-LA-10004545"/>
    <x v="1"/>
    <x v="2"/>
    <s v="Avery 50"/>
    <n v="37.589999999999996"/>
    <n v="3"/>
    <n v="0"/>
    <n v="17.667299999999997"/>
    <s v="Anna Andreadi"/>
    <s v="No"/>
    <s v="2019 / 05"/>
  </r>
  <r>
    <n v="4124"/>
    <x v="2034"/>
    <x v="943"/>
    <d v="2019-05-12T00:00:00"/>
    <x v="3"/>
    <x v="221"/>
    <x v="221"/>
    <x v="0"/>
    <s v="United States"/>
    <x v="4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s v="No"/>
    <s v="2019 / 05"/>
  </r>
  <r>
    <n v="4125"/>
    <x v="2035"/>
    <x v="218"/>
    <d v="2016-05-18T00:00:00"/>
    <x v="1"/>
    <x v="410"/>
    <x v="410"/>
    <x v="1"/>
    <s v="United States"/>
    <x v="232"/>
    <s v="New York"/>
    <n v="13601"/>
    <x v="3"/>
    <s v="OFF-AP-10004249"/>
    <x v="1"/>
    <x v="9"/>
    <s v="Staple holder"/>
    <n v="35.910000000000004"/>
    <n v="3"/>
    <n v="0"/>
    <n v="9.6956999999999987"/>
    <s v="Chuck Magee"/>
    <s v="No"/>
    <s v="2016 / 05"/>
  </r>
  <r>
    <n v="4126"/>
    <x v="2036"/>
    <x v="944"/>
    <d v="2019-07-31T00:00:00"/>
    <x v="0"/>
    <x v="207"/>
    <x v="207"/>
    <x v="0"/>
    <s v="United States"/>
    <x v="108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s v="Cassandra Brandow"/>
    <s v="No"/>
    <s v="2019 / 07"/>
  </r>
  <r>
    <n v="4127"/>
    <x v="2037"/>
    <x v="636"/>
    <d v="2019-05-09T00:00:00"/>
    <x v="2"/>
    <x v="47"/>
    <x v="47"/>
    <x v="0"/>
    <s v="United States"/>
    <x v="81"/>
    <s v="Virginia"/>
    <n v="22204"/>
    <x v="0"/>
    <s v="OFF-AR-10003179"/>
    <x v="1"/>
    <x v="6"/>
    <s v="Dixon Ticonderoga Core-Lock Colored Pencils"/>
    <n v="54.66"/>
    <n v="6"/>
    <n v="0"/>
    <n v="18.037799999999997"/>
    <s v="Cassandra Brandow"/>
    <s v="No"/>
    <s v="2019 / 05"/>
  </r>
  <r>
    <n v="4128"/>
    <x v="2038"/>
    <x v="111"/>
    <d v="2016-09-24T00:00:00"/>
    <x v="1"/>
    <x v="252"/>
    <x v="252"/>
    <x v="0"/>
    <s v="United States"/>
    <x v="35"/>
    <s v="North Carolina"/>
    <n v="28205"/>
    <x v="0"/>
    <s v="OFF-ST-10003722"/>
    <x v="1"/>
    <x v="4"/>
    <s v="Project Tote Personal File"/>
    <n v="67.343999999999994"/>
    <n v="6"/>
    <n v="0.2"/>
    <n v="7.5761999999999894"/>
    <s v="Cassandra Brandow"/>
    <s v="No"/>
    <s v="2016 / 09"/>
  </r>
  <r>
    <n v="4129"/>
    <x v="2038"/>
    <x v="111"/>
    <d v="2016-09-24T00:00:00"/>
    <x v="1"/>
    <x v="252"/>
    <x v="252"/>
    <x v="0"/>
    <s v="United States"/>
    <x v="35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s v="Cassandra Brandow"/>
    <s v="No"/>
    <s v="2016 / 09"/>
  </r>
  <r>
    <n v="4130"/>
    <x v="2039"/>
    <x v="368"/>
    <d v="2017-04-04T00:00:00"/>
    <x v="1"/>
    <x v="157"/>
    <x v="157"/>
    <x v="0"/>
    <s v="United States"/>
    <x v="4"/>
    <s v="Washington"/>
    <n v="98103"/>
    <x v="1"/>
    <s v="OFF-AP-10001947"/>
    <x v="1"/>
    <x v="9"/>
    <s v="Acco 6 Outlet Guardian Premium Plus Surge Suppressor"/>
    <n v="73.28"/>
    <n v="4"/>
    <n v="0"/>
    <n v="21.251199999999997"/>
    <s v="Anna Andreadi"/>
    <s v="No"/>
    <s v="2017 / 03"/>
  </r>
  <r>
    <n v="4131"/>
    <x v="2040"/>
    <x v="728"/>
    <d v="2016-11-25T00:00:00"/>
    <x v="1"/>
    <x v="448"/>
    <x v="448"/>
    <x v="1"/>
    <s v="United States"/>
    <x v="22"/>
    <s v="Illinois"/>
    <n v="60623"/>
    <x v="2"/>
    <s v="OFF-BI-10001107"/>
    <x v="1"/>
    <x v="8"/>
    <s v="GBC White Gloss Covers, Plain Front"/>
    <n v="14.479999999999997"/>
    <n v="5"/>
    <n v="0.8"/>
    <n v="-23.89200000000001"/>
    <s v="Kelly Williams"/>
    <s v="No"/>
    <s v="2016 / 11"/>
  </r>
  <r>
    <n v="4132"/>
    <x v="2041"/>
    <x v="740"/>
    <d v="2017-07-09T00:00:00"/>
    <x v="1"/>
    <x v="41"/>
    <x v="41"/>
    <x v="0"/>
    <s v="United States"/>
    <x v="389"/>
    <s v="Florida"/>
    <n v="33021"/>
    <x v="0"/>
    <s v="OFF-PA-10000349"/>
    <x v="1"/>
    <x v="10"/>
    <s v="Easy-staple paper"/>
    <n v="11.952000000000002"/>
    <n v="3"/>
    <n v="0.2"/>
    <n v="4.0338000000000003"/>
    <s v="Cassandra Brandow"/>
    <s v="No"/>
    <s v="2017 / 07"/>
  </r>
  <r>
    <n v="4133"/>
    <x v="2041"/>
    <x v="740"/>
    <d v="2017-07-09T00:00:00"/>
    <x v="1"/>
    <x v="41"/>
    <x v="41"/>
    <x v="0"/>
    <s v="United States"/>
    <x v="389"/>
    <s v="Florida"/>
    <n v="33021"/>
    <x v="0"/>
    <s v="OFF-PA-10003349"/>
    <x v="1"/>
    <x v="10"/>
    <s v="Xerox 1957"/>
    <n v="15.552000000000003"/>
    <n v="3"/>
    <n v="0.2"/>
    <n v="5.6375999999999999"/>
    <s v="Cassandra Brandow"/>
    <s v="No"/>
    <s v="2017 / 07"/>
  </r>
  <r>
    <n v="4134"/>
    <x v="2042"/>
    <x v="78"/>
    <d v="2016-09-13T00:00:00"/>
    <x v="1"/>
    <x v="74"/>
    <x v="74"/>
    <x v="0"/>
    <s v="United States"/>
    <x v="269"/>
    <s v="Virginia"/>
    <n v="23320"/>
    <x v="0"/>
    <s v="OFF-FA-10002280"/>
    <x v="1"/>
    <x v="13"/>
    <s v="Advantus Plastic Paper Clips"/>
    <n v="45"/>
    <n v="9"/>
    <n v="0"/>
    <n v="21.599999999999998"/>
    <s v="Cassandra Brandow"/>
    <s v="No"/>
    <s v="2016 / 09"/>
  </r>
  <r>
    <n v="4135"/>
    <x v="2042"/>
    <x v="78"/>
    <d v="2016-09-13T00:00:00"/>
    <x v="1"/>
    <x v="74"/>
    <x v="74"/>
    <x v="0"/>
    <s v="United States"/>
    <x v="269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s v="Cassandra Brandow"/>
    <s v="No"/>
    <s v="2016 / 09"/>
  </r>
  <r>
    <n v="4136"/>
    <x v="2043"/>
    <x v="280"/>
    <d v="2019-10-08T00:00:00"/>
    <x v="1"/>
    <x v="391"/>
    <x v="391"/>
    <x v="2"/>
    <s v="United States"/>
    <x v="1"/>
    <s v="California"/>
    <n v="90036"/>
    <x v="1"/>
    <s v="OFF-BI-10002854"/>
    <x v="1"/>
    <x v="8"/>
    <s v="Performers Binder/Pad Holder, Black"/>
    <n v="112.12000000000002"/>
    <n v="5"/>
    <n v="0.2"/>
    <n v="42.045000000000002"/>
    <s v="Anna Andreadi"/>
    <s v="No"/>
    <s v="2019 / 10"/>
  </r>
  <r>
    <n v="4137"/>
    <x v="2043"/>
    <x v="280"/>
    <d v="2019-10-08T00:00:00"/>
    <x v="1"/>
    <x v="391"/>
    <x v="391"/>
    <x v="2"/>
    <s v="United States"/>
    <x v="1"/>
    <s v="California"/>
    <n v="90036"/>
    <x v="1"/>
    <s v="OFF-ST-10003716"/>
    <x v="1"/>
    <x v="4"/>
    <s v="Tennsco Double-Tier Lockers"/>
    <n v="1575.14"/>
    <n v="7"/>
    <n v="0"/>
    <n v="204.76820000000001"/>
    <s v="Anna Andreadi"/>
    <s v="No"/>
    <s v="2019 / 10"/>
  </r>
  <r>
    <n v="4138"/>
    <x v="2044"/>
    <x v="123"/>
    <d v="2019-11-23T00:00:00"/>
    <x v="1"/>
    <x v="732"/>
    <x v="732"/>
    <x v="0"/>
    <s v="United States"/>
    <x v="166"/>
    <s v="Virginia"/>
    <n v="22304"/>
    <x v="0"/>
    <s v="OFF-FA-10000624"/>
    <x v="1"/>
    <x v="13"/>
    <s v="OIC Binder Clips"/>
    <n v="25.060000000000002"/>
    <n v="7"/>
    <n v="0"/>
    <n v="12.530000000000001"/>
    <s v="Cassandra Brandow"/>
    <s v="No"/>
    <s v="2019 / 11"/>
  </r>
  <r>
    <n v="4139"/>
    <x v="2045"/>
    <x v="945"/>
    <d v="2019-01-01T00:00:00"/>
    <x v="2"/>
    <x v="470"/>
    <x v="470"/>
    <x v="1"/>
    <s v="United States"/>
    <x v="390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s v="Kelly Williams"/>
    <s v="No"/>
    <s v="2018 / 12"/>
  </r>
  <r>
    <n v="4140"/>
    <x v="2046"/>
    <x v="96"/>
    <d v="2019-12-04T00:00:00"/>
    <x v="2"/>
    <x v="267"/>
    <x v="267"/>
    <x v="0"/>
    <s v="United States"/>
    <x v="10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s v="Chuck Magee"/>
    <s v="No"/>
    <s v="2019 / 12"/>
  </r>
  <r>
    <n v="4141"/>
    <x v="2046"/>
    <x v="96"/>
    <d v="2019-12-04T00:00:00"/>
    <x v="2"/>
    <x v="267"/>
    <x v="267"/>
    <x v="0"/>
    <s v="United States"/>
    <x v="10"/>
    <s v="Pennsylvania"/>
    <n v="19120"/>
    <x v="3"/>
    <s v="FUR-FU-10003798"/>
    <x v="0"/>
    <x v="5"/>
    <s v="Ultra Door Kickplate, 8&quot;H x 34&quot;W"/>
    <n v="79.12"/>
    <n v="5"/>
    <n v="0.2"/>
    <n v="13.845999999999997"/>
    <s v="Chuck Magee"/>
    <s v="No"/>
    <s v="2019 / 12"/>
  </r>
  <r>
    <n v="4142"/>
    <x v="2047"/>
    <x v="900"/>
    <d v="2018-06-17T00:00:00"/>
    <x v="1"/>
    <x v="196"/>
    <x v="196"/>
    <x v="0"/>
    <s v="United States"/>
    <x v="391"/>
    <s v="Kansas"/>
    <n v="67212"/>
    <x v="2"/>
    <s v="OFF-LA-10003148"/>
    <x v="1"/>
    <x v="2"/>
    <s v="Avery 51"/>
    <n v="18.899999999999999"/>
    <n v="3"/>
    <n v="0"/>
    <n v="8.6939999999999991"/>
    <s v="Kelly Williams"/>
    <s v="No"/>
    <s v="2018 / 06"/>
  </r>
  <r>
    <n v="4143"/>
    <x v="2048"/>
    <x v="946"/>
    <d v="2016-05-23T00:00:00"/>
    <x v="1"/>
    <x v="581"/>
    <x v="581"/>
    <x v="0"/>
    <s v="United States"/>
    <x v="297"/>
    <s v="Michigan"/>
    <n v="48640"/>
    <x v="2"/>
    <s v="OFF-BI-10001249"/>
    <x v="1"/>
    <x v="8"/>
    <s v="Avery Heavy-Duty EZD View Binder with Locking Rings"/>
    <n v="57.42"/>
    <n v="9"/>
    <n v="0"/>
    <n v="26.413199999999996"/>
    <s v="Kelly Williams"/>
    <s v="No"/>
    <s v="2016 / 05"/>
  </r>
  <r>
    <n v="4144"/>
    <x v="2049"/>
    <x v="289"/>
    <d v="2019-02-06T00:00:00"/>
    <x v="1"/>
    <x v="258"/>
    <x v="258"/>
    <x v="2"/>
    <s v="United States"/>
    <x v="8"/>
    <s v="California"/>
    <n v="94110"/>
    <x v="1"/>
    <s v="OFF-AR-10003759"/>
    <x v="1"/>
    <x v="6"/>
    <s v="Crayola Anti Dust Chalk, 12/Pack"/>
    <n v="12.74"/>
    <n v="7"/>
    <n v="0"/>
    <n v="5.7329999999999997"/>
    <s v="Anna Andreadi"/>
    <s v="Yes"/>
    <s v="2019 / 01"/>
  </r>
  <r>
    <n v="4145"/>
    <x v="2049"/>
    <x v="289"/>
    <d v="2019-02-06T00:00:00"/>
    <x v="1"/>
    <x v="258"/>
    <x v="258"/>
    <x v="2"/>
    <s v="United States"/>
    <x v="8"/>
    <s v="California"/>
    <n v="94110"/>
    <x v="1"/>
    <s v="OFF-AR-10001227"/>
    <x v="1"/>
    <x v="6"/>
    <s v="Newell 338"/>
    <n v="8.82"/>
    <n v="3"/>
    <n v="0"/>
    <n v="2.3814000000000002"/>
    <s v="Anna Andreadi"/>
    <s v="Yes"/>
    <s v="2019 / 01"/>
  </r>
  <r>
    <n v="4146"/>
    <x v="2049"/>
    <x v="289"/>
    <d v="2019-02-06T00:00:00"/>
    <x v="1"/>
    <x v="258"/>
    <x v="258"/>
    <x v="2"/>
    <s v="United States"/>
    <x v="8"/>
    <s v="California"/>
    <n v="94110"/>
    <x v="1"/>
    <s v="FUR-CH-10000863"/>
    <x v="0"/>
    <x v="1"/>
    <s v="Novimex Swivel Fabric Task Chair"/>
    <n v="120.78399999999999"/>
    <n v="1"/>
    <n v="0.2"/>
    <n v="-13.588200000000001"/>
    <s v="Anna Andreadi"/>
    <s v="Yes"/>
    <s v="2019 / 01"/>
  </r>
  <r>
    <n v="4147"/>
    <x v="2050"/>
    <x v="109"/>
    <d v="2017-12-04T00:00:00"/>
    <x v="1"/>
    <x v="599"/>
    <x v="599"/>
    <x v="0"/>
    <s v="United States"/>
    <x v="210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s v="No"/>
    <s v="2017 / 11"/>
  </r>
  <r>
    <n v="4148"/>
    <x v="2051"/>
    <x v="436"/>
    <d v="2019-10-28T00:00:00"/>
    <x v="1"/>
    <x v="713"/>
    <x v="713"/>
    <x v="0"/>
    <s v="United States"/>
    <x v="89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s v="No"/>
    <s v="2019 / 10"/>
  </r>
  <r>
    <n v="4149"/>
    <x v="2051"/>
    <x v="436"/>
    <d v="2019-10-28T00:00:00"/>
    <x v="1"/>
    <x v="713"/>
    <x v="713"/>
    <x v="0"/>
    <s v="United States"/>
    <x v="89"/>
    <s v="Texas"/>
    <n v="78745"/>
    <x v="2"/>
    <s v="OFF-ST-10004507"/>
    <x v="1"/>
    <x v="4"/>
    <s v="Advantus Rolling Storage Box"/>
    <n v="13.719999999999999"/>
    <n v="1"/>
    <n v="0.2"/>
    <n v="1.2004999999999999"/>
    <s v="Kelly Williams"/>
    <s v="No"/>
    <s v="2019 / 10"/>
  </r>
  <r>
    <n v="4150"/>
    <x v="2051"/>
    <x v="436"/>
    <d v="2019-10-28T00:00:00"/>
    <x v="1"/>
    <x v="713"/>
    <x v="713"/>
    <x v="0"/>
    <s v="United States"/>
    <x v="89"/>
    <s v="Texas"/>
    <n v="78745"/>
    <x v="2"/>
    <s v="TEC-AC-10002942"/>
    <x v="2"/>
    <x v="11"/>
    <s v="WD My Passport Ultra 1TB Portable External Hard Drive"/>
    <n v="55.2"/>
    <n v="1"/>
    <n v="0.2"/>
    <n v="-2.0700000000000038"/>
    <s v="Kelly Williams"/>
    <s v="No"/>
    <s v="2019 / 10"/>
  </r>
  <r>
    <n v="4151"/>
    <x v="2051"/>
    <x v="436"/>
    <d v="2019-10-28T00:00:00"/>
    <x v="1"/>
    <x v="713"/>
    <x v="713"/>
    <x v="0"/>
    <s v="United States"/>
    <x v="89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s v="Kelly Williams"/>
    <s v="No"/>
    <s v="2019 / 10"/>
  </r>
  <r>
    <n v="4152"/>
    <x v="2052"/>
    <x v="210"/>
    <d v="2019-09-11T00:00:00"/>
    <x v="1"/>
    <x v="90"/>
    <x v="90"/>
    <x v="0"/>
    <s v="United States"/>
    <x v="10"/>
    <s v="Pennsylvania"/>
    <n v="19134"/>
    <x v="3"/>
    <s v="OFF-LA-10002475"/>
    <x v="1"/>
    <x v="2"/>
    <s v="Avery 519"/>
    <n v="29.24"/>
    <n v="5"/>
    <n v="0.2"/>
    <n v="9.8685000000000009"/>
    <s v="Chuck Magee"/>
    <s v="No"/>
    <s v="2019 / 09"/>
  </r>
  <r>
    <n v="4153"/>
    <x v="2052"/>
    <x v="210"/>
    <d v="2019-09-11T00:00:00"/>
    <x v="1"/>
    <x v="90"/>
    <x v="90"/>
    <x v="0"/>
    <s v="United States"/>
    <x v="10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s v="Chuck Magee"/>
    <s v="No"/>
    <s v="2019 / 09"/>
  </r>
  <r>
    <n v="4154"/>
    <x v="2052"/>
    <x v="210"/>
    <d v="2019-09-11T00:00:00"/>
    <x v="1"/>
    <x v="90"/>
    <x v="90"/>
    <x v="0"/>
    <s v="United States"/>
    <x v="10"/>
    <s v="Pennsylvania"/>
    <n v="19134"/>
    <x v="3"/>
    <s v="OFF-EN-10001509"/>
    <x v="1"/>
    <x v="12"/>
    <s v="Poly String Tie Envelopes"/>
    <n v="4.8960000000000008"/>
    <n v="3"/>
    <n v="0.2"/>
    <n v="1.6523999999999992"/>
    <s v="Chuck Magee"/>
    <s v="No"/>
    <s v="2019 / 09"/>
  </r>
  <r>
    <n v="4155"/>
    <x v="2053"/>
    <x v="723"/>
    <d v="2019-01-03T00:00:00"/>
    <x v="1"/>
    <x v="172"/>
    <x v="172"/>
    <x v="1"/>
    <s v="United States"/>
    <x v="39"/>
    <s v="Tennessee"/>
    <n v="37620"/>
    <x v="0"/>
    <s v="OFF-BI-10004781"/>
    <x v="1"/>
    <x v="8"/>
    <s v="GBC Wire Binding Strips"/>
    <n v="38.088000000000001"/>
    <n v="4"/>
    <n v="0.7"/>
    <n v="-27.93119999999999"/>
    <s v="Cassandra Brandow"/>
    <s v="No"/>
    <s v="2018 / 12"/>
  </r>
  <r>
    <n v="4156"/>
    <x v="2053"/>
    <x v="723"/>
    <d v="2019-01-03T00:00:00"/>
    <x v="1"/>
    <x v="172"/>
    <x v="172"/>
    <x v="1"/>
    <s v="United States"/>
    <x v="39"/>
    <s v="Tennessee"/>
    <n v="37620"/>
    <x v="0"/>
    <s v="OFF-BI-10000145"/>
    <x v="1"/>
    <x v="8"/>
    <s v="Zipper Ring Binder Pockets"/>
    <n v="2.8080000000000007"/>
    <n v="3"/>
    <n v="0.7"/>
    <n v="-1.9656000000000002"/>
    <s v="Cassandra Brandow"/>
    <s v="No"/>
    <s v="2018 / 12"/>
  </r>
  <r>
    <n v="4157"/>
    <x v="2054"/>
    <x v="901"/>
    <d v="2017-12-09T00:00:00"/>
    <x v="0"/>
    <x v="573"/>
    <x v="573"/>
    <x v="0"/>
    <s v="United States"/>
    <x v="10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s v="Chuck Magee"/>
    <s v="No"/>
    <s v="2017 / 12"/>
  </r>
  <r>
    <n v="4158"/>
    <x v="2054"/>
    <x v="901"/>
    <d v="2017-12-09T00:00:00"/>
    <x v="0"/>
    <x v="573"/>
    <x v="573"/>
    <x v="0"/>
    <s v="United States"/>
    <x v="10"/>
    <s v="Pennsylvania"/>
    <n v="19140"/>
    <x v="3"/>
    <s v="OFF-BI-10001107"/>
    <x v="1"/>
    <x v="8"/>
    <s v="GBC White Gloss Covers, Plain Front"/>
    <n v="26.064000000000007"/>
    <n v="6"/>
    <n v="0.7"/>
    <n v="-19.982399999999991"/>
    <s v="Chuck Magee"/>
    <s v="No"/>
    <s v="2017 / 12"/>
  </r>
  <r>
    <n v="4159"/>
    <x v="2055"/>
    <x v="301"/>
    <d v="2016-11-08T00:00:00"/>
    <x v="1"/>
    <x v="416"/>
    <x v="416"/>
    <x v="1"/>
    <s v="United States"/>
    <x v="22"/>
    <s v="Illinois"/>
    <n v="60610"/>
    <x v="2"/>
    <s v="OFF-PA-10000533"/>
    <x v="1"/>
    <x v="10"/>
    <s v="Southworth Parchment Paper &amp; Envelopes"/>
    <n v="15.696000000000002"/>
    <n v="3"/>
    <n v="0.2"/>
    <n v="5.1011999999999995"/>
    <s v="Kelly Williams"/>
    <s v="No"/>
    <s v="2016 / 11"/>
  </r>
  <r>
    <n v="4160"/>
    <x v="2056"/>
    <x v="947"/>
    <d v="2018-04-23T00:00:00"/>
    <x v="1"/>
    <x v="275"/>
    <x v="275"/>
    <x v="0"/>
    <s v="United States"/>
    <x v="38"/>
    <s v="Georgia"/>
    <n v="31907"/>
    <x v="0"/>
    <s v="OFF-AR-10003056"/>
    <x v="1"/>
    <x v="6"/>
    <s v="Newell 341"/>
    <n v="12.84"/>
    <n v="3"/>
    <n v="0"/>
    <n v="3.7235999999999989"/>
    <s v="Cassandra Brandow"/>
    <s v="No"/>
    <s v="2018 / 04"/>
  </r>
  <r>
    <n v="4161"/>
    <x v="2057"/>
    <x v="304"/>
    <d v="2019-05-18T00:00:00"/>
    <x v="1"/>
    <x v="733"/>
    <x v="733"/>
    <x v="0"/>
    <s v="United States"/>
    <x v="20"/>
    <s v="New York"/>
    <n v="10035"/>
    <x v="3"/>
    <s v="TEC-PH-10002834"/>
    <x v="2"/>
    <x v="7"/>
    <s v="Google Nexus 5"/>
    <n v="539.97"/>
    <n v="3"/>
    <n v="0"/>
    <n v="134.99250000000001"/>
    <s v="Chuck Magee"/>
    <s v="No"/>
    <s v="2019 / 05"/>
  </r>
  <r>
    <n v="4162"/>
    <x v="2057"/>
    <x v="304"/>
    <d v="2019-05-18T00:00:00"/>
    <x v="1"/>
    <x v="733"/>
    <x v="733"/>
    <x v="0"/>
    <s v="United States"/>
    <x v="20"/>
    <s v="New York"/>
    <n v="10035"/>
    <x v="3"/>
    <s v="OFF-ST-10002214"/>
    <x v="1"/>
    <x v="4"/>
    <s v="X-Rack File for Hanging Folders"/>
    <n v="22.58"/>
    <n v="2"/>
    <n v="0"/>
    <n v="5.8707999999999991"/>
    <s v="Chuck Magee"/>
    <s v="No"/>
    <s v="2019 / 05"/>
  </r>
  <r>
    <n v="4163"/>
    <x v="2058"/>
    <x v="948"/>
    <d v="2017-03-18T00:00:00"/>
    <x v="1"/>
    <x v="212"/>
    <x v="212"/>
    <x v="0"/>
    <s v="United States"/>
    <x v="18"/>
    <s v="New Hampshire"/>
    <n v="3820"/>
    <x v="3"/>
    <s v="OFF-LA-10004484"/>
    <x v="1"/>
    <x v="2"/>
    <s v="Avery 476"/>
    <n v="16.52"/>
    <n v="4"/>
    <n v="0"/>
    <n v="7.5991999999999997"/>
    <s v="Chuck Magee"/>
    <s v="No"/>
    <s v="2017 / 03"/>
  </r>
  <r>
    <n v="4164"/>
    <x v="2058"/>
    <x v="948"/>
    <d v="2017-03-18T00:00:00"/>
    <x v="1"/>
    <x v="212"/>
    <x v="212"/>
    <x v="0"/>
    <s v="United States"/>
    <x v="18"/>
    <s v="New Hampshire"/>
    <n v="3820"/>
    <x v="3"/>
    <s v="OFF-BI-10003091"/>
    <x v="1"/>
    <x v="8"/>
    <s v="GBC DocuBind TL200 Manual Binding Machine"/>
    <n v="671.93999999999994"/>
    <n v="3"/>
    <n v="0"/>
    <n v="315.81179999999995"/>
    <s v="Chuck Magee"/>
    <s v="No"/>
    <s v="2017 / 03"/>
  </r>
  <r>
    <n v="4165"/>
    <x v="2059"/>
    <x v="424"/>
    <d v="2019-01-16T00:00:00"/>
    <x v="2"/>
    <x v="734"/>
    <x v="734"/>
    <x v="1"/>
    <s v="United States"/>
    <x v="34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s v="Anna Andreadi"/>
    <s v="No"/>
    <s v="2019 / 01"/>
  </r>
  <r>
    <n v="4166"/>
    <x v="2059"/>
    <x v="424"/>
    <d v="2019-01-16T00:00:00"/>
    <x v="2"/>
    <x v="734"/>
    <x v="734"/>
    <x v="1"/>
    <s v="United States"/>
    <x v="34"/>
    <s v="Colorado"/>
    <n v="80013"/>
    <x v="1"/>
    <s v="OFF-ST-10003638"/>
    <x v="1"/>
    <x v="4"/>
    <s v="Mobile Personal File Cube"/>
    <n v="168.624"/>
    <n v="9"/>
    <n v="0.2"/>
    <n v="14.754599999999996"/>
    <s v="Anna Andreadi"/>
    <s v="No"/>
    <s v="2019 / 01"/>
  </r>
  <r>
    <n v="4167"/>
    <x v="2060"/>
    <x v="936"/>
    <d v="2017-03-13T00:00:00"/>
    <x v="1"/>
    <x v="255"/>
    <x v="255"/>
    <x v="1"/>
    <s v="United States"/>
    <x v="85"/>
    <s v="New York"/>
    <n v="11561"/>
    <x v="3"/>
    <s v="OFF-PA-10003848"/>
    <x v="1"/>
    <x v="10"/>
    <s v="Xerox 1997"/>
    <n v="19.440000000000001"/>
    <n v="3"/>
    <n v="0"/>
    <n v="9.3312000000000008"/>
    <s v="Chuck Magee"/>
    <s v="No"/>
    <s v="2017 / 03"/>
  </r>
  <r>
    <n v="4168"/>
    <x v="2061"/>
    <x v="856"/>
    <d v="2016-10-13T00:00:00"/>
    <x v="2"/>
    <x v="66"/>
    <x v="66"/>
    <x v="0"/>
    <s v="United States"/>
    <x v="45"/>
    <s v="California"/>
    <n v="91104"/>
    <x v="1"/>
    <s v="OFF-ST-10002352"/>
    <x v="1"/>
    <x v="4"/>
    <s v="Iris Project Case"/>
    <n v="31.92"/>
    <n v="4"/>
    <n v="0"/>
    <n v="8.299199999999999"/>
    <s v="Anna Andreadi"/>
    <s v="Yes"/>
    <s v="2016 / 10"/>
  </r>
  <r>
    <n v="4169"/>
    <x v="2061"/>
    <x v="856"/>
    <d v="2016-10-13T00:00:00"/>
    <x v="2"/>
    <x v="66"/>
    <x v="66"/>
    <x v="0"/>
    <s v="United States"/>
    <x v="45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s v="Anna Andreadi"/>
    <s v="Yes"/>
    <s v="2016 / 10"/>
  </r>
  <r>
    <n v="4170"/>
    <x v="2062"/>
    <x v="657"/>
    <d v="2017-04-14T00:00:00"/>
    <x v="2"/>
    <x v="707"/>
    <x v="707"/>
    <x v="2"/>
    <s v="United States"/>
    <x v="123"/>
    <s v="Arizona"/>
    <n v="85204"/>
    <x v="1"/>
    <s v="OFF-PA-10000788"/>
    <x v="1"/>
    <x v="10"/>
    <s v="Xerox 210"/>
    <n v="31.104000000000006"/>
    <n v="6"/>
    <n v="0.2"/>
    <n v="10.8864"/>
    <s v="Anna Andreadi"/>
    <s v="No"/>
    <s v="2017 / 04"/>
  </r>
  <r>
    <n v="4171"/>
    <x v="2062"/>
    <x v="657"/>
    <d v="2017-04-14T00:00:00"/>
    <x v="2"/>
    <x v="707"/>
    <x v="707"/>
    <x v="2"/>
    <s v="United States"/>
    <x v="123"/>
    <s v="Arizona"/>
    <n v="85204"/>
    <x v="1"/>
    <s v="OFF-PA-10002968"/>
    <x v="1"/>
    <x v="10"/>
    <s v="Xerox 1973"/>
    <n v="54.816000000000003"/>
    <n v="3"/>
    <n v="0.2"/>
    <n v="17.815199999999997"/>
    <s v="Anna Andreadi"/>
    <s v="No"/>
    <s v="2017 / 04"/>
  </r>
  <r>
    <n v="4172"/>
    <x v="2063"/>
    <x v="673"/>
    <d v="2019-11-20T00:00:00"/>
    <x v="1"/>
    <x v="271"/>
    <x v="271"/>
    <x v="0"/>
    <s v="United States"/>
    <x v="201"/>
    <s v="California"/>
    <n v="93727"/>
    <x v="1"/>
    <s v="OFF-ST-10002486"/>
    <x v="1"/>
    <x v="4"/>
    <s v="Eldon Shelf Savers Cubes and Bins"/>
    <n v="48.86"/>
    <n v="7"/>
    <n v="0"/>
    <n v="0.97719999999999807"/>
    <s v="Anna Andreadi"/>
    <s v="No"/>
    <s v="2019 / 11"/>
  </r>
  <r>
    <n v="4173"/>
    <x v="2064"/>
    <x v="949"/>
    <d v="2018-07-01T00:00:00"/>
    <x v="3"/>
    <x v="282"/>
    <x v="282"/>
    <x v="0"/>
    <s v="United States"/>
    <x v="29"/>
    <s v="South Carolina"/>
    <n v="29203"/>
    <x v="0"/>
    <s v="OFF-BI-10002215"/>
    <x v="1"/>
    <x v="8"/>
    <s v="Wilson Jones Hanging View Binder, White, 1&quot;"/>
    <n v="14.2"/>
    <n v="2"/>
    <n v="0"/>
    <n v="6.5319999999999991"/>
    <s v="Cassandra Brandow"/>
    <s v="No"/>
    <s v="2018 / 07"/>
  </r>
  <r>
    <n v="4174"/>
    <x v="2064"/>
    <x v="949"/>
    <d v="2018-07-01T00:00:00"/>
    <x v="3"/>
    <x v="282"/>
    <x v="282"/>
    <x v="0"/>
    <s v="United States"/>
    <x v="29"/>
    <s v="South Carolina"/>
    <n v="29203"/>
    <x v="0"/>
    <s v="OFF-PA-10000788"/>
    <x v="1"/>
    <x v="10"/>
    <s v="Xerox 210"/>
    <n v="12.96"/>
    <n v="2"/>
    <n v="0"/>
    <n v="6.2208000000000006"/>
    <s v="Cassandra Brandow"/>
    <s v="No"/>
    <s v="2018 / 07"/>
  </r>
  <r>
    <n v="4175"/>
    <x v="2064"/>
    <x v="949"/>
    <d v="2018-07-01T00:00:00"/>
    <x v="3"/>
    <x v="282"/>
    <x v="282"/>
    <x v="0"/>
    <s v="United States"/>
    <x v="29"/>
    <s v="South Carolina"/>
    <n v="29203"/>
    <x v="0"/>
    <s v="OFF-BI-10003364"/>
    <x v="1"/>
    <x v="8"/>
    <s v="Binding Machine Supplies"/>
    <n v="58.34"/>
    <n v="2"/>
    <n v="0"/>
    <n v="28.0032"/>
    <s v="Cassandra Brandow"/>
    <s v="No"/>
    <s v="2018 / 07"/>
  </r>
  <r>
    <n v="4176"/>
    <x v="2065"/>
    <x v="239"/>
    <d v="2017-11-30T00:00:00"/>
    <x v="2"/>
    <x v="735"/>
    <x v="735"/>
    <x v="2"/>
    <s v="United States"/>
    <x v="157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s v="Anna Andreadi"/>
    <s v="No"/>
    <s v="2017 / 11"/>
  </r>
  <r>
    <n v="4177"/>
    <x v="2066"/>
    <x v="884"/>
    <d v="2016-04-12T00:00:00"/>
    <x v="1"/>
    <x v="276"/>
    <x v="276"/>
    <x v="1"/>
    <s v="United States"/>
    <x v="29"/>
    <s v="South Carolina"/>
    <n v="29203"/>
    <x v="0"/>
    <s v="TEC-PH-10003273"/>
    <x v="2"/>
    <x v="7"/>
    <s v="AT&amp;T TR1909W"/>
    <n v="629.94999999999993"/>
    <n v="5"/>
    <n v="0"/>
    <n v="163.78700000000003"/>
    <s v="Cassandra Brandow"/>
    <s v="No"/>
    <s v="2016 / 04"/>
  </r>
  <r>
    <n v="4178"/>
    <x v="2066"/>
    <x v="884"/>
    <d v="2016-04-12T00:00:00"/>
    <x v="1"/>
    <x v="276"/>
    <x v="276"/>
    <x v="1"/>
    <s v="United States"/>
    <x v="29"/>
    <s v="South Carolina"/>
    <n v="29203"/>
    <x v="0"/>
    <s v="OFF-PA-10000100"/>
    <x v="1"/>
    <x v="10"/>
    <s v="Xerox 1945"/>
    <n v="122.97"/>
    <n v="3"/>
    <n v="0"/>
    <n v="60.255300000000005"/>
    <s v="Cassandra Brandow"/>
    <s v="No"/>
    <s v="2016 / 04"/>
  </r>
  <r>
    <n v="4179"/>
    <x v="2067"/>
    <x v="950"/>
    <d v="2018-06-18T00:00:00"/>
    <x v="0"/>
    <x v="217"/>
    <x v="217"/>
    <x v="0"/>
    <s v="United States"/>
    <x v="1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s v="No"/>
    <s v="2018 / 06"/>
  </r>
  <r>
    <n v="4180"/>
    <x v="2068"/>
    <x v="904"/>
    <d v="2019-03-10T00:00:00"/>
    <x v="1"/>
    <x v="408"/>
    <x v="408"/>
    <x v="2"/>
    <s v="United States"/>
    <x v="8"/>
    <s v="California"/>
    <n v="94109"/>
    <x v="1"/>
    <s v="OFF-BI-10004182"/>
    <x v="1"/>
    <x v="8"/>
    <s v="Economy Binders"/>
    <n v="14.976000000000001"/>
    <n v="9"/>
    <n v="0.2"/>
    <n v="5.4288000000000007"/>
    <s v="Anna Andreadi"/>
    <s v="No"/>
    <s v="2019 / 03"/>
  </r>
  <r>
    <n v="4181"/>
    <x v="2069"/>
    <x v="566"/>
    <d v="2019-10-11T00:00:00"/>
    <x v="1"/>
    <x v="300"/>
    <x v="300"/>
    <x v="0"/>
    <s v="United States"/>
    <x v="12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s v="Kelly Williams"/>
    <s v="No"/>
    <s v="2019 / 10"/>
  </r>
  <r>
    <n v="4182"/>
    <x v="2070"/>
    <x v="833"/>
    <d v="2019-10-12T00:00:00"/>
    <x v="1"/>
    <x v="736"/>
    <x v="736"/>
    <x v="2"/>
    <s v="United States"/>
    <x v="20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s v="Chuck Magee"/>
    <s v="No"/>
    <s v="2019 / 10"/>
  </r>
  <r>
    <n v="4183"/>
    <x v="2070"/>
    <x v="833"/>
    <d v="2019-10-12T00:00:00"/>
    <x v="1"/>
    <x v="736"/>
    <x v="736"/>
    <x v="2"/>
    <s v="United States"/>
    <x v="20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s v="No"/>
    <s v="2019 / 10"/>
  </r>
  <r>
    <n v="4184"/>
    <x v="2070"/>
    <x v="833"/>
    <d v="2019-10-12T00:00:00"/>
    <x v="1"/>
    <x v="736"/>
    <x v="736"/>
    <x v="2"/>
    <s v="United States"/>
    <x v="20"/>
    <s v="New York"/>
    <n v="10035"/>
    <x v="3"/>
    <s v="OFF-ST-10000991"/>
    <x v="1"/>
    <x v="4"/>
    <s v="Space Solutions HD Industrial Steel Shelving."/>
    <n v="344.90999999999997"/>
    <n v="3"/>
    <n v="0"/>
    <n v="10.347300000000004"/>
    <s v="Chuck Magee"/>
    <s v="No"/>
    <s v="2019 / 10"/>
  </r>
  <r>
    <n v="4185"/>
    <x v="2071"/>
    <x v="5"/>
    <d v="2018-12-07T00:00:00"/>
    <x v="2"/>
    <x v="636"/>
    <x v="636"/>
    <x v="1"/>
    <s v="United States"/>
    <x v="47"/>
    <s v="Massachusetts"/>
    <n v="2038"/>
    <x v="3"/>
    <s v="FUR-BO-10002853"/>
    <x v="0"/>
    <x v="0"/>
    <s v="O'Sullivan 5-Shelf Heavy-Duty Bookcases"/>
    <n v="81.94"/>
    <n v="1"/>
    <n v="0"/>
    <n v="20.484999999999999"/>
    <s v="Chuck Magee"/>
    <s v="No"/>
    <s v="2018 / 12"/>
  </r>
  <r>
    <n v="4186"/>
    <x v="2072"/>
    <x v="147"/>
    <d v="2018-10-22T00:00:00"/>
    <x v="2"/>
    <x v="380"/>
    <x v="380"/>
    <x v="0"/>
    <s v="United States"/>
    <x v="248"/>
    <s v="Maryland"/>
    <n v="21215"/>
    <x v="3"/>
    <s v="TEC-AC-10004510"/>
    <x v="2"/>
    <x v="11"/>
    <s v="Logitech Desktop MK120 Mouse and keyboard Combo"/>
    <n v="98.16"/>
    <n v="6"/>
    <n v="0"/>
    <n v="9.8159999999999954"/>
    <s v="Chuck Magee"/>
    <s v="No"/>
    <s v="2018 / 10"/>
  </r>
  <r>
    <n v="4187"/>
    <x v="2073"/>
    <x v="796"/>
    <d v="2019-05-23T00:00:00"/>
    <x v="1"/>
    <x v="737"/>
    <x v="737"/>
    <x v="1"/>
    <s v="United States"/>
    <x v="392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s v="No"/>
    <s v="2019 / 05"/>
  </r>
  <r>
    <n v="4188"/>
    <x v="2073"/>
    <x v="796"/>
    <d v="2019-05-23T00:00:00"/>
    <x v="1"/>
    <x v="737"/>
    <x v="737"/>
    <x v="1"/>
    <s v="United States"/>
    <x v="392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s v="Kelly Williams"/>
    <s v="No"/>
    <s v="2019 / 05"/>
  </r>
  <r>
    <n v="4189"/>
    <x v="2073"/>
    <x v="796"/>
    <d v="2019-05-23T00:00:00"/>
    <x v="1"/>
    <x v="737"/>
    <x v="737"/>
    <x v="1"/>
    <s v="United States"/>
    <x v="392"/>
    <s v="Texas"/>
    <n v="78501"/>
    <x v="2"/>
    <s v="OFF-ST-10004835"/>
    <x v="1"/>
    <x v="4"/>
    <s v="Plastic Stacking Crates &amp; Casters"/>
    <n v="8.9280000000000008"/>
    <n v="2"/>
    <n v="0.2"/>
    <n v="0.66959999999999997"/>
    <s v="Kelly Williams"/>
    <s v="No"/>
    <s v="2019 / 05"/>
  </r>
  <r>
    <n v="4190"/>
    <x v="2074"/>
    <x v="182"/>
    <d v="2018-10-01T00:00:00"/>
    <x v="0"/>
    <x v="728"/>
    <x v="728"/>
    <x v="1"/>
    <s v="United States"/>
    <x v="393"/>
    <s v="Iowa"/>
    <n v="52240"/>
    <x v="2"/>
    <s v="OFF-PA-10004022"/>
    <x v="1"/>
    <x v="10"/>
    <s v="Hammermill Color Copier Paper (28Lb. and 96 Bright)"/>
    <n v="9.99"/>
    <n v="1"/>
    <n v="0"/>
    <n v="4.4954999999999998"/>
    <s v="Kelly Williams"/>
    <s v="No"/>
    <s v="2018 / 09"/>
  </r>
  <r>
    <n v="4191"/>
    <x v="2075"/>
    <x v="701"/>
    <d v="2019-11-22T00:00:00"/>
    <x v="1"/>
    <x v="332"/>
    <x v="332"/>
    <x v="0"/>
    <s v="United States"/>
    <x v="46"/>
    <s v="Delaware"/>
    <n v="19711"/>
    <x v="3"/>
    <s v="TEC-CO-10004722"/>
    <x v="2"/>
    <x v="16"/>
    <s v="Canon imageCLASS 2200 Advanced Copier"/>
    <n v="10499.97"/>
    <n v="3"/>
    <n v="0"/>
    <n v="5039.9856"/>
    <s v="Chuck Magee"/>
    <s v="No"/>
    <s v="2019 / 11"/>
  </r>
  <r>
    <n v="4192"/>
    <x v="2076"/>
    <x v="951"/>
    <d v="2017-07-08T00:00:00"/>
    <x v="3"/>
    <x v="661"/>
    <x v="661"/>
    <x v="0"/>
    <s v="United States"/>
    <x v="12"/>
    <s v="Texas"/>
    <n v="77070"/>
    <x v="2"/>
    <s v="OFF-PA-10004248"/>
    <x v="1"/>
    <x v="10"/>
    <s v="Xerox 1990"/>
    <n v="21.12"/>
    <n v="5"/>
    <n v="0.2"/>
    <n v="6.5999999999999988"/>
    <s v="Kelly Williams"/>
    <s v="No"/>
    <s v="2017 / 07"/>
  </r>
  <r>
    <n v="4193"/>
    <x v="2077"/>
    <x v="547"/>
    <d v="2017-11-20T00:00:00"/>
    <x v="1"/>
    <x v="96"/>
    <x v="96"/>
    <x v="1"/>
    <s v="United States"/>
    <x v="394"/>
    <s v="Idaho"/>
    <n v="83704"/>
    <x v="1"/>
    <s v="FUR-TA-10000577"/>
    <x v="0"/>
    <x v="3"/>
    <s v="Bretford CR4500 Series Slim Rectangular Table"/>
    <n v="696.42"/>
    <n v="2"/>
    <n v="0"/>
    <n v="160.17660000000001"/>
    <s v="Anna Andreadi"/>
    <s v="Yes"/>
    <s v="2017 / 11"/>
  </r>
  <r>
    <n v="4194"/>
    <x v="2077"/>
    <x v="547"/>
    <d v="2017-11-20T00:00:00"/>
    <x v="1"/>
    <x v="96"/>
    <x v="96"/>
    <x v="1"/>
    <s v="United States"/>
    <x v="394"/>
    <s v="Idaho"/>
    <n v="83704"/>
    <x v="1"/>
    <s v="TEC-PH-10001254"/>
    <x v="2"/>
    <x v="7"/>
    <s v="Jabra BIZ 2300 Duo QD Duo Corded Headset"/>
    <n v="304.77600000000001"/>
    <n v="3"/>
    <n v="0.2"/>
    <n v="22.858199999999982"/>
    <s v="Anna Andreadi"/>
    <s v="Yes"/>
    <s v="2017 / 11"/>
  </r>
  <r>
    <n v="4195"/>
    <x v="2078"/>
    <x v="652"/>
    <d v="2017-06-22T00:00:00"/>
    <x v="1"/>
    <x v="696"/>
    <x v="696"/>
    <x v="0"/>
    <s v="United States"/>
    <x v="70"/>
    <s v="California"/>
    <n v="92105"/>
    <x v="1"/>
    <s v="OFF-AR-10001044"/>
    <x v="1"/>
    <x v="6"/>
    <s v="BOSTON Ranger #55 Pencil Sharpener, Black"/>
    <n v="51.98"/>
    <n v="2"/>
    <n v="0"/>
    <n v="15.074199999999998"/>
    <s v="Anna Andreadi"/>
    <s v="No"/>
    <s v="2017 / 06"/>
  </r>
  <r>
    <n v="4196"/>
    <x v="2079"/>
    <x v="143"/>
    <d v="2018-04-14T00:00:00"/>
    <x v="1"/>
    <x v="242"/>
    <x v="242"/>
    <x v="0"/>
    <s v="United States"/>
    <x v="1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s v="Anna Andreadi"/>
    <s v="No"/>
    <s v="2018 / 04"/>
  </r>
  <r>
    <n v="4197"/>
    <x v="2080"/>
    <x v="24"/>
    <d v="2017-04-23T00:00:00"/>
    <x v="0"/>
    <x v="288"/>
    <x v="288"/>
    <x v="0"/>
    <s v="United States"/>
    <x v="20"/>
    <s v="New York"/>
    <n v="10024"/>
    <x v="3"/>
    <s v="OFF-LA-10004093"/>
    <x v="1"/>
    <x v="2"/>
    <s v="Avery 486"/>
    <n v="21.93"/>
    <n v="3"/>
    <n v="0"/>
    <n v="10.307099999999998"/>
    <s v="Chuck Magee"/>
    <s v="No"/>
    <s v="2017 / 04"/>
  </r>
  <r>
    <n v="4198"/>
    <x v="2081"/>
    <x v="275"/>
    <d v="2018-12-08T00:00:00"/>
    <x v="1"/>
    <x v="170"/>
    <x v="170"/>
    <x v="0"/>
    <s v="United States"/>
    <x v="10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s v="Chuck Magee"/>
    <s v="No"/>
    <s v="2018 / 12"/>
  </r>
  <r>
    <n v="4199"/>
    <x v="2081"/>
    <x v="275"/>
    <d v="2018-12-08T00:00:00"/>
    <x v="1"/>
    <x v="170"/>
    <x v="170"/>
    <x v="0"/>
    <s v="United States"/>
    <x v="10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s v="Chuck Magee"/>
    <s v="No"/>
    <s v="2018 / 12"/>
  </r>
  <r>
    <n v="4200"/>
    <x v="2082"/>
    <x v="895"/>
    <d v="2017-12-10T00:00:00"/>
    <x v="3"/>
    <x v="15"/>
    <x v="15"/>
    <x v="2"/>
    <s v="United States"/>
    <x v="20"/>
    <s v="New York"/>
    <n v="10024"/>
    <x v="3"/>
    <s v="OFF-LA-10004093"/>
    <x v="1"/>
    <x v="2"/>
    <s v="Avery 486"/>
    <n v="7.31"/>
    <n v="1"/>
    <n v="0"/>
    <n v="3.4356999999999998"/>
    <s v="Chuck Magee"/>
    <s v="No"/>
    <s v="2017 / 12"/>
  </r>
  <r>
    <n v="4201"/>
    <x v="2082"/>
    <x v="895"/>
    <d v="2017-12-10T00:00:00"/>
    <x v="3"/>
    <x v="15"/>
    <x v="15"/>
    <x v="2"/>
    <s v="United States"/>
    <x v="20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s v="Chuck Magee"/>
    <s v="No"/>
    <s v="2017 / 12"/>
  </r>
  <r>
    <n v="4202"/>
    <x v="2082"/>
    <x v="895"/>
    <d v="2017-12-10T00:00:00"/>
    <x v="3"/>
    <x v="15"/>
    <x v="15"/>
    <x v="2"/>
    <s v="United States"/>
    <x v="20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s v="Chuck Magee"/>
    <s v="No"/>
    <s v="2017 / 12"/>
  </r>
  <r>
    <n v="4203"/>
    <x v="2082"/>
    <x v="895"/>
    <d v="2017-12-10T00:00:00"/>
    <x v="3"/>
    <x v="15"/>
    <x v="15"/>
    <x v="2"/>
    <s v="United States"/>
    <x v="20"/>
    <s v="New York"/>
    <n v="10024"/>
    <x v="3"/>
    <s v="OFF-PA-10002254"/>
    <x v="1"/>
    <x v="10"/>
    <s v="Xerox 1883"/>
    <n v="184.66"/>
    <n v="7"/>
    <n v="0"/>
    <n v="84.943599999999989"/>
    <s v="Chuck Magee"/>
    <s v="No"/>
    <s v="2017 / 12"/>
  </r>
  <r>
    <n v="4204"/>
    <x v="2083"/>
    <x v="656"/>
    <d v="2016-11-02T00:00:00"/>
    <x v="0"/>
    <x v="562"/>
    <x v="562"/>
    <x v="0"/>
    <s v="United States"/>
    <x v="395"/>
    <s v="Rhode Island"/>
    <n v="2920"/>
    <x v="3"/>
    <s v="OFF-AR-10001683"/>
    <x v="1"/>
    <x v="6"/>
    <s v="Lumber Crayons"/>
    <n v="49.25"/>
    <n v="5"/>
    <n v="0"/>
    <n v="18.715000000000003"/>
    <s v="Chuck Magee"/>
    <s v="No"/>
    <s v="2016 / 10"/>
  </r>
  <r>
    <n v="4205"/>
    <x v="2083"/>
    <x v="656"/>
    <d v="2016-11-02T00:00:00"/>
    <x v="0"/>
    <x v="562"/>
    <x v="562"/>
    <x v="0"/>
    <s v="United States"/>
    <x v="395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s v="Chuck Magee"/>
    <s v="No"/>
    <s v="2016 / 10"/>
  </r>
  <r>
    <n v="4206"/>
    <x v="2083"/>
    <x v="656"/>
    <d v="2016-11-02T00:00:00"/>
    <x v="0"/>
    <x v="562"/>
    <x v="562"/>
    <x v="0"/>
    <s v="United States"/>
    <x v="395"/>
    <s v="Rhode Island"/>
    <n v="2920"/>
    <x v="3"/>
    <s v="FUR-FU-10002364"/>
    <x v="0"/>
    <x v="5"/>
    <s v="Eldon Expressions Wood Desk Accessories, Oak"/>
    <n v="14.76"/>
    <n v="2"/>
    <n v="0"/>
    <n v="4.2803999999999984"/>
    <s v="Chuck Magee"/>
    <s v="No"/>
    <s v="2016 / 10"/>
  </r>
  <r>
    <n v="4207"/>
    <x v="2083"/>
    <x v="656"/>
    <d v="2016-11-02T00:00:00"/>
    <x v="0"/>
    <x v="562"/>
    <x v="562"/>
    <x v="0"/>
    <s v="United States"/>
    <x v="395"/>
    <s v="Rhode Island"/>
    <n v="2920"/>
    <x v="3"/>
    <s v="OFF-BI-10004001"/>
    <x v="1"/>
    <x v="8"/>
    <s v="GBC Recycled VeloBinder Covers"/>
    <n v="34.08"/>
    <n v="2"/>
    <n v="0"/>
    <n v="15.676799999999997"/>
    <s v="Chuck Magee"/>
    <s v="No"/>
    <s v="2016 / 10"/>
  </r>
  <r>
    <n v="4208"/>
    <x v="2083"/>
    <x v="656"/>
    <d v="2016-11-02T00:00:00"/>
    <x v="0"/>
    <x v="562"/>
    <x v="562"/>
    <x v="0"/>
    <s v="United States"/>
    <x v="395"/>
    <s v="Rhode Island"/>
    <n v="2920"/>
    <x v="3"/>
    <s v="FUR-FU-10000023"/>
    <x v="0"/>
    <x v="5"/>
    <s v="Eldon Wave Desk Accessories"/>
    <n v="17.669999999999998"/>
    <n v="3"/>
    <n v="0"/>
    <n v="7.7748000000000008"/>
    <s v="Chuck Magee"/>
    <s v="No"/>
    <s v="2016 / 10"/>
  </r>
  <r>
    <n v="4209"/>
    <x v="2083"/>
    <x v="656"/>
    <d v="2016-11-02T00:00:00"/>
    <x v="0"/>
    <x v="562"/>
    <x v="562"/>
    <x v="0"/>
    <s v="United States"/>
    <x v="395"/>
    <s v="Rhode Island"/>
    <n v="2920"/>
    <x v="3"/>
    <s v="FUR-CH-10002320"/>
    <x v="0"/>
    <x v="1"/>
    <s v="Hon Pagoda Stacking Chairs"/>
    <n v="1604.9"/>
    <n v="5"/>
    <n v="0"/>
    <n v="481.46999999999991"/>
    <s v="Chuck Magee"/>
    <s v="No"/>
    <s v="2016 / 10"/>
  </r>
  <r>
    <n v="4210"/>
    <x v="2083"/>
    <x v="656"/>
    <d v="2016-11-02T00:00:00"/>
    <x v="0"/>
    <x v="562"/>
    <x v="562"/>
    <x v="0"/>
    <s v="United States"/>
    <x v="395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s v="Chuck Magee"/>
    <s v="No"/>
    <s v="2016 / 10"/>
  </r>
  <r>
    <n v="4211"/>
    <x v="2084"/>
    <x v="34"/>
    <d v="2019-12-14T00:00:00"/>
    <x v="1"/>
    <x v="738"/>
    <x v="738"/>
    <x v="0"/>
    <s v="United States"/>
    <x v="22"/>
    <s v="Illinois"/>
    <n v="60623"/>
    <x v="2"/>
    <s v="OFF-PA-10004965"/>
    <x v="1"/>
    <x v="10"/>
    <s v="Xerox 1921"/>
    <n v="15.984000000000002"/>
    <n v="2"/>
    <n v="0.2"/>
    <n v="4.9949999999999992"/>
    <s v="Kelly Williams"/>
    <s v="No"/>
    <s v="2019 / 12"/>
  </r>
  <r>
    <n v="4212"/>
    <x v="2085"/>
    <x v="952"/>
    <d v="2016-05-09T00:00:00"/>
    <x v="0"/>
    <x v="724"/>
    <x v="724"/>
    <x v="0"/>
    <s v="United States"/>
    <x v="102"/>
    <s v="Kentucky"/>
    <n v="40475"/>
    <x v="0"/>
    <s v="OFF-PA-10003016"/>
    <x v="1"/>
    <x v="10"/>
    <s v="Adams &quot;While You Were Out&quot; Message Pads"/>
    <n v="9.42"/>
    <n v="3"/>
    <n v="0"/>
    <n v="4.238999999999999"/>
    <s v="Cassandra Brandow"/>
    <s v="No"/>
    <s v="2016 / 05"/>
  </r>
  <r>
    <n v="4213"/>
    <x v="2085"/>
    <x v="952"/>
    <d v="2016-05-09T00:00:00"/>
    <x v="0"/>
    <x v="724"/>
    <x v="724"/>
    <x v="0"/>
    <s v="United States"/>
    <x v="102"/>
    <s v="Kentucky"/>
    <n v="40475"/>
    <x v="0"/>
    <s v="OFF-AR-10003651"/>
    <x v="1"/>
    <x v="6"/>
    <s v="Newell 350"/>
    <n v="6.56"/>
    <n v="2"/>
    <n v="0"/>
    <n v="1.9023999999999992"/>
    <s v="Cassandra Brandow"/>
    <s v="No"/>
    <s v="2016 / 05"/>
  </r>
  <r>
    <n v="4214"/>
    <x v="2085"/>
    <x v="952"/>
    <d v="2016-05-09T00:00:00"/>
    <x v="0"/>
    <x v="724"/>
    <x v="724"/>
    <x v="0"/>
    <s v="United States"/>
    <x v="102"/>
    <s v="Kentucky"/>
    <n v="40475"/>
    <x v="0"/>
    <s v="OFF-PA-10001363"/>
    <x v="1"/>
    <x v="10"/>
    <s v="Xerox 1933"/>
    <n v="24.56"/>
    <n v="2"/>
    <n v="0"/>
    <n v="11.543199999999999"/>
    <s v="Cassandra Brandow"/>
    <s v="No"/>
    <s v="2016 / 05"/>
  </r>
  <r>
    <n v="4215"/>
    <x v="2086"/>
    <x v="758"/>
    <d v="2018-03-08T00:00:00"/>
    <x v="1"/>
    <x v="502"/>
    <x v="502"/>
    <x v="0"/>
    <s v="United States"/>
    <x v="313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s v="Kelly Williams"/>
    <s v="No"/>
    <s v="2018 / 03"/>
  </r>
  <r>
    <n v="4216"/>
    <x v="2087"/>
    <x v="953"/>
    <d v="2016-12-04T00:00:00"/>
    <x v="1"/>
    <x v="145"/>
    <x v="145"/>
    <x v="0"/>
    <s v="United States"/>
    <x v="145"/>
    <s v="New York"/>
    <n v="10550"/>
    <x v="3"/>
    <s v="OFF-EN-10004007"/>
    <x v="1"/>
    <x v="12"/>
    <s v="Park Ridge Embossed Executive Business Envelopes"/>
    <n v="62.28"/>
    <n v="4"/>
    <n v="0"/>
    <n v="29.271599999999999"/>
    <s v="Chuck Magee"/>
    <s v="No"/>
    <s v="2016 / 11"/>
  </r>
  <r>
    <n v="4217"/>
    <x v="2088"/>
    <x v="954"/>
    <d v="2017-02-22T00:00:00"/>
    <x v="1"/>
    <x v="448"/>
    <x v="448"/>
    <x v="1"/>
    <s v="United States"/>
    <x v="1"/>
    <s v="California"/>
    <n v="90004"/>
    <x v="1"/>
    <s v="OFF-LA-10002271"/>
    <x v="1"/>
    <x v="2"/>
    <s v="Smead Alpha-Z Color-Coded Second Alphabetical Labels and Starter Set"/>
    <n v="9.24"/>
    <n v="3"/>
    <n v="0"/>
    <n v="4.4352"/>
    <s v="Anna Andreadi"/>
    <s v="No"/>
    <s v="2017 / 02"/>
  </r>
  <r>
    <n v="4218"/>
    <x v="2089"/>
    <x v="719"/>
    <d v="2019-04-03T00:00:00"/>
    <x v="2"/>
    <x v="714"/>
    <x v="714"/>
    <x v="1"/>
    <s v="United States"/>
    <x v="8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s v="Anna Andreadi"/>
    <s v="No"/>
    <s v="2019 / 04"/>
  </r>
  <r>
    <n v="4219"/>
    <x v="2089"/>
    <x v="719"/>
    <d v="2019-04-03T00:00:00"/>
    <x v="2"/>
    <x v="714"/>
    <x v="714"/>
    <x v="1"/>
    <s v="United States"/>
    <x v="8"/>
    <s v="California"/>
    <n v="94110"/>
    <x v="1"/>
    <s v="TEC-MA-10000418"/>
    <x v="2"/>
    <x v="15"/>
    <s v="Cubify CubeX 3D Printer Double Head Print"/>
    <n v="4799.9839999999995"/>
    <n v="2"/>
    <n v="0.2"/>
    <n v="359.99879999999962"/>
    <s v="Anna Andreadi"/>
    <s v="No"/>
    <s v="2019 / 04"/>
  </r>
  <r>
    <n v="4220"/>
    <x v="2090"/>
    <x v="532"/>
    <d v="2019-06-13T00:00:00"/>
    <x v="0"/>
    <x v="483"/>
    <x v="483"/>
    <x v="0"/>
    <s v="United States"/>
    <x v="4"/>
    <s v="Washington"/>
    <n v="98103"/>
    <x v="1"/>
    <s v="OFF-PA-10004243"/>
    <x v="1"/>
    <x v="10"/>
    <s v="Xerox 1939"/>
    <n v="37.94"/>
    <n v="2"/>
    <n v="0"/>
    <n v="18.211199999999998"/>
    <s v="Anna Andreadi"/>
    <s v="No"/>
    <s v="2019 / 06"/>
  </r>
  <r>
    <n v="4221"/>
    <x v="2090"/>
    <x v="532"/>
    <d v="2019-06-13T00:00:00"/>
    <x v="0"/>
    <x v="483"/>
    <x v="483"/>
    <x v="0"/>
    <s v="United States"/>
    <x v="4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s v="Anna Andreadi"/>
    <s v="No"/>
    <s v="2019 / 06"/>
  </r>
  <r>
    <n v="4222"/>
    <x v="2090"/>
    <x v="532"/>
    <d v="2019-06-13T00:00:00"/>
    <x v="0"/>
    <x v="483"/>
    <x v="483"/>
    <x v="0"/>
    <s v="United States"/>
    <x v="4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s v="Anna Andreadi"/>
    <s v="No"/>
    <s v="2019 / 06"/>
  </r>
  <r>
    <n v="4223"/>
    <x v="2090"/>
    <x v="532"/>
    <d v="2019-06-13T00:00:00"/>
    <x v="0"/>
    <x v="483"/>
    <x v="483"/>
    <x v="0"/>
    <s v="United States"/>
    <x v="4"/>
    <s v="Washington"/>
    <n v="98103"/>
    <x v="1"/>
    <s v="OFF-ST-10004804"/>
    <x v="1"/>
    <x v="4"/>
    <s v="Belkin 19&quot; Vented Equipment Shelf, Black"/>
    <n v="102.96"/>
    <n v="2"/>
    <n v="0"/>
    <n v="1.0296000000000021"/>
    <s v="Anna Andreadi"/>
    <s v="No"/>
    <s v="2019 / 06"/>
  </r>
  <r>
    <n v="4224"/>
    <x v="2090"/>
    <x v="532"/>
    <d v="2019-06-13T00:00:00"/>
    <x v="0"/>
    <x v="483"/>
    <x v="483"/>
    <x v="0"/>
    <s v="United States"/>
    <x v="4"/>
    <s v="Washington"/>
    <n v="98103"/>
    <x v="1"/>
    <s v="FUR-BO-10001519"/>
    <x v="0"/>
    <x v="0"/>
    <s v="O'Sullivan 3-Shelf Heavy-Duty Bookcases"/>
    <n v="174.42000000000002"/>
    <n v="3"/>
    <n v="0"/>
    <n v="41.860800000000005"/>
    <s v="Anna Andreadi"/>
    <s v="No"/>
    <s v="2019 / 06"/>
  </r>
  <r>
    <n v="4225"/>
    <x v="2091"/>
    <x v="955"/>
    <d v="2018-10-03T00:00:00"/>
    <x v="2"/>
    <x v="695"/>
    <x v="695"/>
    <x v="0"/>
    <s v="United States"/>
    <x v="94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s v="No"/>
    <s v="2018 / 09"/>
  </r>
  <r>
    <n v="4226"/>
    <x v="2092"/>
    <x v="736"/>
    <d v="2016-12-17T00:00:00"/>
    <x v="1"/>
    <x v="225"/>
    <x v="225"/>
    <x v="1"/>
    <s v="United States"/>
    <x v="22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s v="Kelly Williams"/>
    <s v="No"/>
    <s v="2016 / 12"/>
  </r>
  <r>
    <n v="4227"/>
    <x v="2093"/>
    <x v="343"/>
    <d v="2019-11-16T00:00:00"/>
    <x v="1"/>
    <x v="576"/>
    <x v="576"/>
    <x v="0"/>
    <s v="United States"/>
    <x v="37"/>
    <s v="Iowa"/>
    <n v="50322"/>
    <x v="2"/>
    <s v="OFF-FA-10004854"/>
    <x v="1"/>
    <x v="13"/>
    <s v="Vinyl Coated Wire Paper Clips in Organizer Box, 800/Box"/>
    <n v="45.92"/>
    <n v="4"/>
    <n v="0"/>
    <n v="21.5824"/>
    <s v="Kelly Williams"/>
    <s v="No"/>
    <s v="2019 / 11"/>
  </r>
  <r>
    <n v="4228"/>
    <x v="2094"/>
    <x v="956"/>
    <d v="2017-01-10T00:00:00"/>
    <x v="1"/>
    <x v="256"/>
    <x v="256"/>
    <x v="2"/>
    <s v="United States"/>
    <x v="4"/>
    <s v="Washington"/>
    <n v="98103"/>
    <x v="1"/>
    <s v="FUR-CH-10003396"/>
    <x v="0"/>
    <x v="1"/>
    <s v="Global Deluxe Steno Chair"/>
    <n v="61.584000000000003"/>
    <n v="1"/>
    <n v="0.2"/>
    <n v="-6.9282000000000039"/>
    <s v="Anna Andreadi"/>
    <s v="Yes"/>
    <s v="2017 / 01"/>
  </r>
  <r>
    <n v="4229"/>
    <x v="2095"/>
    <x v="830"/>
    <d v="2018-03-26T00:00:00"/>
    <x v="2"/>
    <x v="500"/>
    <x v="500"/>
    <x v="1"/>
    <s v="United States"/>
    <x v="102"/>
    <s v="Indiana"/>
    <n v="47374"/>
    <x v="2"/>
    <s v="OFF-PA-10001994"/>
    <x v="1"/>
    <x v="10"/>
    <s v="Ink Jet Note and Greeting Cards, 8-1/2&quot; x 5-1/2&quot; Card Size"/>
    <n v="22.48"/>
    <n v="1"/>
    <n v="0"/>
    <n v="10.3408"/>
    <s v="Kelly Williams"/>
    <s v="No"/>
    <s v="2018 / 03"/>
  </r>
  <r>
    <n v="4230"/>
    <x v="2096"/>
    <x v="957"/>
    <d v="2019-07-10T00:00:00"/>
    <x v="1"/>
    <x v="322"/>
    <x v="322"/>
    <x v="1"/>
    <s v="United States"/>
    <x v="61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s v="Kelly Williams"/>
    <s v="No"/>
    <s v="2019 / 07"/>
  </r>
  <r>
    <n v="4231"/>
    <x v="2096"/>
    <x v="957"/>
    <d v="2019-07-10T00:00:00"/>
    <x v="1"/>
    <x v="322"/>
    <x v="322"/>
    <x v="1"/>
    <s v="United States"/>
    <x v="61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s v="Kelly Williams"/>
    <s v="No"/>
    <s v="2019 / 07"/>
  </r>
  <r>
    <n v="4232"/>
    <x v="2096"/>
    <x v="957"/>
    <d v="2019-07-10T00:00:00"/>
    <x v="1"/>
    <x v="322"/>
    <x v="322"/>
    <x v="1"/>
    <s v="United States"/>
    <x v="61"/>
    <s v="Texas"/>
    <n v="75220"/>
    <x v="2"/>
    <s v="OFF-PA-10000232"/>
    <x v="1"/>
    <x v="10"/>
    <s v="Xerox 1975"/>
    <n v="15.552000000000003"/>
    <n v="3"/>
    <n v="0.2"/>
    <n v="5.6375999999999999"/>
    <s v="Kelly Williams"/>
    <s v="No"/>
    <s v="2019 / 07"/>
  </r>
  <r>
    <n v="4233"/>
    <x v="2096"/>
    <x v="957"/>
    <d v="2019-07-10T00:00:00"/>
    <x v="1"/>
    <x v="322"/>
    <x v="322"/>
    <x v="1"/>
    <s v="United States"/>
    <x v="61"/>
    <s v="Texas"/>
    <n v="75220"/>
    <x v="2"/>
    <s v="OFF-PA-10002195"/>
    <x v="1"/>
    <x v="10"/>
    <s v="Xerox 1966"/>
    <n v="31.104000000000006"/>
    <n v="6"/>
    <n v="0.2"/>
    <n v="11.2752"/>
    <s v="Kelly Williams"/>
    <s v="No"/>
    <s v="2019 / 07"/>
  </r>
  <r>
    <n v="4234"/>
    <x v="2096"/>
    <x v="957"/>
    <d v="2019-07-10T00:00:00"/>
    <x v="1"/>
    <x v="322"/>
    <x v="322"/>
    <x v="1"/>
    <s v="United States"/>
    <x v="61"/>
    <s v="Texas"/>
    <n v="75220"/>
    <x v="2"/>
    <s v="OFF-BI-10004492"/>
    <x v="1"/>
    <x v="8"/>
    <s v="Tuf-Vin Binders"/>
    <n v="6.3159999999999981"/>
    <n v="1"/>
    <n v="0.8"/>
    <n v="-10.421400000000002"/>
    <s v="Kelly Williams"/>
    <s v="No"/>
    <s v="2019 / 07"/>
  </r>
  <r>
    <n v="4235"/>
    <x v="2097"/>
    <x v="158"/>
    <d v="2016-09-24T00:00:00"/>
    <x v="2"/>
    <x v="15"/>
    <x v="15"/>
    <x v="2"/>
    <s v="United States"/>
    <x v="10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s v="Chuck Magee"/>
    <s v="No"/>
    <s v="2016 / 09"/>
  </r>
  <r>
    <n v="4236"/>
    <x v="2097"/>
    <x v="158"/>
    <d v="2016-09-24T00:00:00"/>
    <x v="2"/>
    <x v="15"/>
    <x v="15"/>
    <x v="2"/>
    <s v="United States"/>
    <x v="10"/>
    <s v="Pennsylvania"/>
    <n v="19143"/>
    <x v="3"/>
    <s v="OFF-LA-10004425"/>
    <x v="1"/>
    <x v="2"/>
    <s v="Staple-on labels"/>
    <n v="20.808000000000003"/>
    <n v="9"/>
    <n v="0.2"/>
    <n v="7.0226999999999995"/>
    <s v="Chuck Magee"/>
    <s v="No"/>
    <s v="2016 / 09"/>
  </r>
  <r>
    <n v="4237"/>
    <x v="2098"/>
    <x v="310"/>
    <d v="2018-07-27T00:00:00"/>
    <x v="1"/>
    <x v="739"/>
    <x v="739"/>
    <x v="2"/>
    <s v="United States"/>
    <x v="179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s v="Kelly Williams"/>
    <s v="No"/>
    <s v="2018 / 07"/>
  </r>
  <r>
    <n v="4238"/>
    <x v="2099"/>
    <x v="635"/>
    <d v="2019-09-03T00:00:00"/>
    <x v="0"/>
    <x v="550"/>
    <x v="550"/>
    <x v="1"/>
    <s v="United States"/>
    <x v="10"/>
    <s v="Pennsylvania"/>
    <n v="19134"/>
    <x v="3"/>
    <s v="OFF-AR-10001972"/>
    <x v="1"/>
    <x v="6"/>
    <s v="Newell 323"/>
    <n v="9.4080000000000013"/>
    <n v="7"/>
    <n v="0.2"/>
    <n v="0.70560000000000045"/>
    <s v="Chuck Magee"/>
    <s v="No"/>
    <s v="2019 / 08"/>
  </r>
  <r>
    <n v="4239"/>
    <x v="2100"/>
    <x v="606"/>
    <d v="2019-03-28T00:00:00"/>
    <x v="2"/>
    <x v="595"/>
    <x v="595"/>
    <x v="2"/>
    <s v="United States"/>
    <x v="4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s v="No"/>
    <s v="2019 / 03"/>
  </r>
  <r>
    <n v="4240"/>
    <x v="2101"/>
    <x v="614"/>
    <d v="2020-01-04T00:00:00"/>
    <x v="1"/>
    <x v="33"/>
    <x v="33"/>
    <x v="1"/>
    <s v="United States"/>
    <x v="354"/>
    <s v="Michigan"/>
    <n v="49505"/>
    <x v="2"/>
    <s v="OFF-PA-10000994"/>
    <x v="1"/>
    <x v="10"/>
    <s v="Xerox 1915"/>
    <n v="209.7"/>
    <n v="2"/>
    <n v="0"/>
    <n v="100.65599999999999"/>
    <s v="Kelly Williams"/>
    <s v="No"/>
    <s v="2019 / 12"/>
  </r>
  <r>
    <n v="4241"/>
    <x v="2102"/>
    <x v="59"/>
    <d v="2016-09-26T00:00:00"/>
    <x v="1"/>
    <x v="671"/>
    <x v="671"/>
    <x v="2"/>
    <s v="United States"/>
    <x v="1"/>
    <s v="California"/>
    <n v="90004"/>
    <x v="1"/>
    <s v="OFF-AP-10001366"/>
    <x v="1"/>
    <x v="9"/>
    <s v="Staple holder"/>
    <n v="43.92"/>
    <n v="4"/>
    <n v="0"/>
    <n v="11.858400000000003"/>
    <s v="Anna Andreadi"/>
    <s v="No"/>
    <s v="2016 / 09"/>
  </r>
  <r>
    <n v="4242"/>
    <x v="2102"/>
    <x v="59"/>
    <d v="2016-09-26T00:00:00"/>
    <x v="1"/>
    <x v="671"/>
    <x v="671"/>
    <x v="2"/>
    <s v="United States"/>
    <x v="1"/>
    <s v="California"/>
    <n v="90004"/>
    <x v="1"/>
    <s v="OFF-BI-10001636"/>
    <x v="1"/>
    <x v="8"/>
    <s v="Ibico Plastic and Wire Spiral Binding Combs"/>
    <n v="20.231999999999999"/>
    <n v="3"/>
    <n v="0.2"/>
    <n v="6.5753999999999984"/>
    <s v="Anna Andreadi"/>
    <s v="No"/>
    <s v="2016 / 09"/>
  </r>
  <r>
    <n v="4243"/>
    <x v="2103"/>
    <x v="958"/>
    <d v="2018-04-05T00:00:00"/>
    <x v="2"/>
    <x v="467"/>
    <x v="467"/>
    <x v="2"/>
    <s v="United States"/>
    <x v="24"/>
    <s v="Virginia"/>
    <n v="22153"/>
    <x v="0"/>
    <s v="TEC-PH-10001448"/>
    <x v="2"/>
    <x v="7"/>
    <s v="Anker Astro 15000mAh USB Portable Charger"/>
    <n v="149.97"/>
    <n v="3"/>
    <n v="0"/>
    <n v="5.9987999999999815"/>
    <s v="Cassandra Brandow"/>
    <s v="No"/>
    <s v="2018 / 04"/>
  </r>
  <r>
    <n v="4244"/>
    <x v="2103"/>
    <x v="958"/>
    <d v="2018-04-05T00:00:00"/>
    <x v="2"/>
    <x v="467"/>
    <x v="467"/>
    <x v="2"/>
    <s v="United States"/>
    <x v="24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s v="No"/>
    <s v="2018 / 04"/>
  </r>
  <r>
    <n v="4245"/>
    <x v="2104"/>
    <x v="959"/>
    <d v="2016-03-30T00:00:00"/>
    <x v="1"/>
    <x v="63"/>
    <x v="63"/>
    <x v="1"/>
    <s v="United States"/>
    <x v="1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s v="Anna Andreadi"/>
    <s v="No"/>
    <s v="2016 / 03"/>
  </r>
  <r>
    <n v="4246"/>
    <x v="2105"/>
    <x v="354"/>
    <d v="2019-12-04T00:00:00"/>
    <x v="1"/>
    <x v="60"/>
    <x v="60"/>
    <x v="2"/>
    <s v="United States"/>
    <x v="248"/>
    <s v="Maryland"/>
    <n v="21215"/>
    <x v="3"/>
    <s v="OFF-AR-10004582"/>
    <x v="1"/>
    <x v="6"/>
    <s v="BIC Brite Liner Grip Highlighters"/>
    <n v="1.64"/>
    <n v="1"/>
    <n v="0"/>
    <n v="0.73799999999999988"/>
    <s v="Chuck Magee"/>
    <s v="No"/>
    <s v="2019 / 11"/>
  </r>
  <r>
    <n v="4247"/>
    <x v="2105"/>
    <x v="354"/>
    <d v="2019-12-04T00:00:00"/>
    <x v="1"/>
    <x v="60"/>
    <x v="60"/>
    <x v="2"/>
    <s v="United States"/>
    <x v="248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s v="Chuck Magee"/>
    <s v="No"/>
    <s v="2019 / 11"/>
  </r>
  <r>
    <n v="4248"/>
    <x v="2105"/>
    <x v="354"/>
    <d v="2019-12-04T00:00:00"/>
    <x v="1"/>
    <x v="60"/>
    <x v="60"/>
    <x v="2"/>
    <s v="United States"/>
    <x v="248"/>
    <s v="Maryland"/>
    <n v="21215"/>
    <x v="3"/>
    <s v="FUR-FU-10004270"/>
    <x v="0"/>
    <x v="5"/>
    <s v="Eldon Image Series Desk Accessories, Burgundy"/>
    <n v="20.9"/>
    <n v="5"/>
    <n v="0"/>
    <n v="7.5239999999999991"/>
    <s v="Chuck Magee"/>
    <s v="No"/>
    <s v="2019 / 11"/>
  </r>
  <r>
    <n v="4249"/>
    <x v="2106"/>
    <x v="49"/>
    <d v="2018-12-05T00:00:00"/>
    <x v="0"/>
    <x v="81"/>
    <x v="81"/>
    <x v="0"/>
    <s v="United States"/>
    <x v="54"/>
    <s v="Connecticut"/>
    <n v="6824"/>
    <x v="3"/>
    <s v="OFF-BI-10004236"/>
    <x v="1"/>
    <x v="8"/>
    <s v="XtraLife ClearVue Slant-D Ring Binder, White, 3&quot;"/>
    <n v="88.08"/>
    <n v="6"/>
    <n v="0"/>
    <n v="40.516799999999996"/>
    <s v="Chuck Magee"/>
    <s v="No"/>
    <s v="2018 / 12"/>
  </r>
  <r>
    <n v="4250"/>
    <x v="2106"/>
    <x v="49"/>
    <d v="2018-12-05T00:00:00"/>
    <x v="0"/>
    <x v="81"/>
    <x v="81"/>
    <x v="0"/>
    <s v="United States"/>
    <x v="54"/>
    <s v="Connecticut"/>
    <n v="6824"/>
    <x v="3"/>
    <s v="FUR-CH-10004997"/>
    <x v="0"/>
    <x v="1"/>
    <s v="Hon Every-Day Series Multi-Task Chairs"/>
    <n v="751.92"/>
    <n v="4"/>
    <n v="0"/>
    <n v="150.38400000000001"/>
    <s v="Chuck Magee"/>
    <s v="No"/>
    <s v="2018 / 12"/>
  </r>
  <r>
    <n v="4251"/>
    <x v="2107"/>
    <x v="111"/>
    <d v="2016-09-19T00:00:00"/>
    <x v="3"/>
    <x v="740"/>
    <x v="740"/>
    <x v="1"/>
    <s v="United States"/>
    <x v="20"/>
    <s v="New York"/>
    <n v="10011"/>
    <x v="3"/>
    <s v="FUR-CH-10000988"/>
    <x v="0"/>
    <x v="1"/>
    <s v="Hon Olson Stacker Stools"/>
    <n v="887.10299999999995"/>
    <n v="7"/>
    <n v="0.1"/>
    <n v="177.42059999999998"/>
    <s v="Chuck Magee"/>
    <s v="No"/>
    <s v="2016 / 09"/>
  </r>
  <r>
    <n v="4252"/>
    <x v="2108"/>
    <x v="924"/>
    <d v="2017-10-23T00:00:00"/>
    <x v="3"/>
    <x v="267"/>
    <x v="267"/>
    <x v="0"/>
    <s v="United States"/>
    <x v="121"/>
    <s v="Florida"/>
    <n v="33801"/>
    <x v="0"/>
    <s v="TEC-PH-10004897"/>
    <x v="2"/>
    <x v="7"/>
    <s v="Mediabridge Sport Armband iPhone 5s"/>
    <n v="55.944000000000003"/>
    <n v="7"/>
    <n v="0.2"/>
    <n v="-13.286700000000002"/>
    <s v="Cassandra Brandow"/>
    <s v="No"/>
    <s v="2017 / 10"/>
  </r>
  <r>
    <n v="4253"/>
    <x v="2108"/>
    <x v="924"/>
    <d v="2017-10-23T00:00:00"/>
    <x v="3"/>
    <x v="267"/>
    <x v="267"/>
    <x v="0"/>
    <s v="United States"/>
    <x v="121"/>
    <s v="Florida"/>
    <n v="33801"/>
    <x v="0"/>
    <s v="OFF-AR-10002656"/>
    <x v="1"/>
    <x v="6"/>
    <s v="Sanford Liquid Accent Highlighters"/>
    <n v="10.688000000000001"/>
    <n v="2"/>
    <n v="0.2"/>
    <n v="2.271199999999999"/>
    <s v="Cassandra Brandow"/>
    <s v="No"/>
    <s v="2017 / 10"/>
  </r>
  <r>
    <n v="4254"/>
    <x v="2108"/>
    <x v="924"/>
    <d v="2017-10-23T00:00:00"/>
    <x v="3"/>
    <x v="267"/>
    <x v="267"/>
    <x v="0"/>
    <s v="United States"/>
    <x v="121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s v="Cassandra Brandow"/>
    <s v="No"/>
    <s v="2017 / 10"/>
  </r>
  <r>
    <n v="4255"/>
    <x v="2109"/>
    <x v="119"/>
    <d v="2019-10-16T00:00:00"/>
    <x v="2"/>
    <x v="59"/>
    <x v="59"/>
    <x v="0"/>
    <s v="United States"/>
    <x v="210"/>
    <s v="Illinois"/>
    <n v="61032"/>
    <x v="2"/>
    <s v="OFF-PA-10003127"/>
    <x v="1"/>
    <x v="10"/>
    <s v="Easy-staple paper"/>
    <n v="63.311999999999998"/>
    <n v="3"/>
    <n v="0.2"/>
    <n v="20.576399999999996"/>
    <s v="Kelly Williams"/>
    <s v="No"/>
    <s v="2019 / 10"/>
  </r>
  <r>
    <n v="4256"/>
    <x v="2109"/>
    <x v="119"/>
    <d v="2019-10-16T00:00:00"/>
    <x v="2"/>
    <x v="59"/>
    <x v="59"/>
    <x v="0"/>
    <s v="United States"/>
    <x v="210"/>
    <s v="Illinois"/>
    <n v="61032"/>
    <x v="2"/>
    <s v="OFF-BI-10000778"/>
    <x v="1"/>
    <x v="8"/>
    <s v="GBC VeloBinder Electric Binding Machine"/>
    <n v="96.783999999999978"/>
    <n v="4"/>
    <n v="0.8"/>
    <n v="-145.17600000000002"/>
    <s v="Kelly Williams"/>
    <s v="No"/>
    <s v="2019 / 10"/>
  </r>
  <r>
    <n v="4257"/>
    <x v="2109"/>
    <x v="119"/>
    <d v="2019-10-16T00:00:00"/>
    <x v="2"/>
    <x v="59"/>
    <x v="59"/>
    <x v="0"/>
    <s v="United States"/>
    <x v="210"/>
    <s v="Illinois"/>
    <n v="61032"/>
    <x v="2"/>
    <s v="FUR-FU-10001424"/>
    <x v="0"/>
    <x v="5"/>
    <s v="Dax Clear Box Frame"/>
    <n v="10.476000000000001"/>
    <n v="3"/>
    <n v="0.6"/>
    <n v="-6.8094000000000037"/>
    <s v="Kelly Williams"/>
    <s v="No"/>
    <s v="2019 / 10"/>
  </r>
  <r>
    <n v="4258"/>
    <x v="2110"/>
    <x v="406"/>
    <d v="2017-09-09T00:00:00"/>
    <x v="1"/>
    <x v="10"/>
    <x v="10"/>
    <x v="1"/>
    <s v="United States"/>
    <x v="261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s v="No"/>
    <s v="2017 / 09"/>
  </r>
  <r>
    <n v="4259"/>
    <x v="2111"/>
    <x v="560"/>
    <d v="2018-03-16T00:00:00"/>
    <x v="2"/>
    <x v="152"/>
    <x v="152"/>
    <x v="1"/>
    <s v="United States"/>
    <x v="4"/>
    <s v="Washington"/>
    <n v="98103"/>
    <x v="1"/>
    <s v="FUR-CH-10002880"/>
    <x v="0"/>
    <x v="1"/>
    <s v="Global High-Back Leather Tilter, Burgundy"/>
    <n v="196.78399999999999"/>
    <n v="2"/>
    <n v="0.2"/>
    <n v="-22.138200000000012"/>
    <s v="Anna Andreadi"/>
    <s v="No"/>
    <s v="2018 / 03"/>
  </r>
  <r>
    <n v="4260"/>
    <x v="2112"/>
    <x v="960"/>
    <d v="2019-11-02T00:00:00"/>
    <x v="0"/>
    <x v="628"/>
    <x v="628"/>
    <x v="1"/>
    <s v="United States"/>
    <x v="20"/>
    <s v="New York"/>
    <n v="10035"/>
    <x v="3"/>
    <s v="OFF-EN-10004386"/>
    <x v="1"/>
    <x v="12"/>
    <s v="Recycled Interoffice Envelopes with String and Button Closure, 10 x 13"/>
    <n v="47.98"/>
    <n v="2"/>
    <n v="0"/>
    <n v="23.99"/>
    <s v="Chuck Magee"/>
    <s v="No"/>
    <s v="2019 / 10"/>
  </r>
  <r>
    <n v="4261"/>
    <x v="2113"/>
    <x v="453"/>
    <d v="2019-10-19T00:00:00"/>
    <x v="0"/>
    <x v="602"/>
    <x v="602"/>
    <x v="1"/>
    <s v="United States"/>
    <x v="54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s v="Chuck Magee"/>
    <s v="No"/>
    <s v="2019 / 10"/>
  </r>
  <r>
    <n v="4262"/>
    <x v="2114"/>
    <x v="783"/>
    <d v="2019-08-11T00:00:00"/>
    <x v="1"/>
    <x v="693"/>
    <x v="693"/>
    <x v="0"/>
    <s v="United States"/>
    <x v="278"/>
    <s v="Minnesota"/>
    <n v="56560"/>
    <x v="2"/>
    <s v="TEC-AC-10002006"/>
    <x v="2"/>
    <x v="11"/>
    <s v="Memorex Micro Travel Drive 16 GB"/>
    <n v="63.96"/>
    <n v="4"/>
    <n v="0"/>
    <n v="19.827599999999997"/>
    <s v="Kelly Williams"/>
    <s v="No"/>
    <s v="2019 / 08"/>
  </r>
  <r>
    <n v="4263"/>
    <x v="2115"/>
    <x v="296"/>
    <d v="2019-09-25T00:00:00"/>
    <x v="1"/>
    <x v="409"/>
    <x v="409"/>
    <x v="0"/>
    <s v="United States"/>
    <x v="38"/>
    <s v="Georgia"/>
    <n v="31907"/>
    <x v="0"/>
    <s v="OFF-AP-10001242"/>
    <x v="1"/>
    <x v="9"/>
    <s v="APC 7 Outlet Network SurgeArrest Surge Protector"/>
    <n v="80.48"/>
    <n v="1"/>
    <n v="0"/>
    <n v="24.143999999999998"/>
    <s v="Cassandra Brandow"/>
    <s v="No"/>
    <s v="2019 / 09"/>
  </r>
  <r>
    <n v="4264"/>
    <x v="2116"/>
    <x v="132"/>
    <d v="2019-11-08T00:00:00"/>
    <x v="1"/>
    <x v="661"/>
    <x v="661"/>
    <x v="0"/>
    <s v="United States"/>
    <x v="10"/>
    <s v="Pennsylvania"/>
    <n v="19143"/>
    <x v="3"/>
    <s v="OFF-BI-10000216"/>
    <x v="1"/>
    <x v="8"/>
    <s v="Mead 1st Gear 2&quot; Zipper Binder, Asst. Colors"/>
    <n v="11.673000000000002"/>
    <n v="3"/>
    <n v="0.7"/>
    <n v="-7.782"/>
    <s v="Chuck Magee"/>
    <s v="No"/>
    <s v="2019 / 11"/>
  </r>
  <r>
    <n v="4265"/>
    <x v="2117"/>
    <x v="732"/>
    <d v="2018-11-09T00:00:00"/>
    <x v="1"/>
    <x v="212"/>
    <x v="212"/>
    <x v="0"/>
    <s v="United States"/>
    <x v="12"/>
    <s v="Texas"/>
    <n v="77036"/>
    <x v="2"/>
    <s v="FUR-TA-10002774"/>
    <x v="0"/>
    <x v="3"/>
    <s v="Laminate Occasional Tables"/>
    <n v="863.12799999999993"/>
    <n v="8"/>
    <n v="0.3"/>
    <n v="-160.29520000000008"/>
    <s v="Kelly Williams"/>
    <s v="No"/>
    <s v="2018 / 11"/>
  </r>
  <r>
    <n v="4266"/>
    <x v="2117"/>
    <x v="732"/>
    <d v="2018-11-09T00:00:00"/>
    <x v="1"/>
    <x v="212"/>
    <x v="212"/>
    <x v="0"/>
    <s v="United States"/>
    <x v="12"/>
    <s v="Texas"/>
    <n v="77036"/>
    <x v="2"/>
    <s v="OFF-BI-10004364"/>
    <x v="1"/>
    <x v="8"/>
    <s v="Storex Dura Pro Binders"/>
    <n v="3.5639999999999992"/>
    <n v="3"/>
    <n v="0.8"/>
    <n v="-6.2370000000000019"/>
    <s v="Kelly Williams"/>
    <s v="No"/>
    <s v="2018 / 11"/>
  </r>
  <r>
    <n v="4267"/>
    <x v="2117"/>
    <x v="732"/>
    <d v="2018-11-09T00:00:00"/>
    <x v="1"/>
    <x v="212"/>
    <x v="212"/>
    <x v="0"/>
    <s v="United States"/>
    <x v="12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s v="Kelly Williams"/>
    <s v="No"/>
    <s v="2018 / 11"/>
  </r>
  <r>
    <n v="4268"/>
    <x v="2117"/>
    <x v="732"/>
    <d v="2018-11-09T00:00:00"/>
    <x v="1"/>
    <x v="212"/>
    <x v="212"/>
    <x v="0"/>
    <s v="United States"/>
    <x v="12"/>
    <s v="Texas"/>
    <n v="77036"/>
    <x v="2"/>
    <s v="OFF-BI-10001989"/>
    <x v="1"/>
    <x v="8"/>
    <s v="Premium Transparent Presentation Covers by GBC"/>
    <n v="12.587999999999997"/>
    <n v="3"/>
    <n v="0.8"/>
    <n v="-20.140800000000006"/>
    <s v="Kelly Williams"/>
    <s v="No"/>
    <s v="2018 / 11"/>
  </r>
  <r>
    <n v="4269"/>
    <x v="2117"/>
    <x v="732"/>
    <d v="2018-11-09T00:00:00"/>
    <x v="1"/>
    <x v="212"/>
    <x v="212"/>
    <x v="0"/>
    <s v="United States"/>
    <x v="12"/>
    <s v="Texas"/>
    <n v="77036"/>
    <x v="2"/>
    <s v="TEC-AC-10004001"/>
    <x v="2"/>
    <x v="11"/>
    <s v="Logitech Wireless Headset H600 Over-The-Head Design"/>
    <n v="171.96"/>
    <n v="5"/>
    <n v="0.2"/>
    <n v="45.139500000000005"/>
    <s v="Kelly Williams"/>
    <s v="No"/>
    <s v="2018 / 11"/>
  </r>
  <r>
    <n v="4270"/>
    <x v="2118"/>
    <x v="643"/>
    <d v="2019-06-29T00:00:00"/>
    <x v="0"/>
    <x v="562"/>
    <x v="562"/>
    <x v="0"/>
    <s v="United States"/>
    <x v="4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s v="Anna Andreadi"/>
    <s v="No"/>
    <s v="2019 / 06"/>
  </r>
  <r>
    <n v="4271"/>
    <x v="2119"/>
    <x v="650"/>
    <d v="2017-11-30T00:00:00"/>
    <x v="1"/>
    <x v="741"/>
    <x v="741"/>
    <x v="1"/>
    <s v="United States"/>
    <x v="25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s v="Cassandra Brandow"/>
    <s v="No"/>
    <s v="2017 / 11"/>
  </r>
  <r>
    <n v="4272"/>
    <x v="2120"/>
    <x v="390"/>
    <d v="2018-11-27T00:00:00"/>
    <x v="0"/>
    <x v="156"/>
    <x v="156"/>
    <x v="1"/>
    <s v="United States"/>
    <x v="248"/>
    <s v="Maryland"/>
    <n v="21215"/>
    <x v="3"/>
    <s v="FUR-FU-10000965"/>
    <x v="0"/>
    <x v="5"/>
    <s v="Howard Miller 11-1/2&quot; Diameter Ridgewood Wall Clock"/>
    <n v="207.76"/>
    <n v="4"/>
    <n v="0"/>
    <n v="85.181600000000003"/>
    <s v="Chuck Magee"/>
    <s v="No"/>
    <s v="2018 / 11"/>
  </r>
  <r>
    <n v="4273"/>
    <x v="2121"/>
    <x v="246"/>
    <d v="2019-07-21T00:00:00"/>
    <x v="3"/>
    <x v="227"/>
    <x v="227"/>
    <x v="0"/>
    <s v="United States"/>
    <x v="208"/>
    <s v="Utah"/>
    <n v="84107"/>
    <x v="1"/>
    <s v="TEC-PH-10004071"/>
    <x v="2"/>
    <x v="7"/>
    <s v="PayAnywhere Card Reader"/>
    <n v="71.928000000000011"/>
    <n v="9"/>
    <n v="0.2"/>
    <n v="6.2936999999999976"/>
    <s v="Anna Andreadi"/>
    <s v="No"/>
    <s v="2019 / 07"/>
  </r>
  <r>
    <n v="4274"/>
    <x v="2121"/>
    <x v="246"/>
    <d v="2019-07-21T00:00:00"/>
    <x v="3"/>
    <x v="227"/>
    <x v="227"/>
    <x v="0"/>
    <s v="United States"/>
    <x v="208"/>
    <s v="Utah"/>
    <n v="84107"/>
    <x v="1"/>
    <s v="OFF-AR-10001044"/>
    <x v="1"/>
    <x v="6"/>
    <s v="BOSTON Ranger #55 Pencil Sharpener, Black"/>
    <n v="25.99"/>
    <n v="1"/>
    <n v="0"/>
    <n v="7.5370999999999988"/>
    <s v="Anna Andreadi"/>
    <s v="No"/>
    <s v="2019 / 07"/>
  </r>
  <r>
    <n v="4275"/>
    <x v="2122"/>
    <x v="924"/>
    <d v="2017-10-28T00:00:00"/>
    <x v="1"/>
    <x v="122"/>
    <x v="122"/>
    <x v="1"/>
    <s v="United States"/>
    <x v="4"/>
    <s v="Washington"/>
    <n v="98105"/>
    <x v="1"/>
    <s v="OFF-BI-10004140"/>
    <x v="1"/>
    <x v="8"/>
    <s v="Avery Non-Stick Binders"/>
    <n v="3.5920000000000005"/>
    <n v="1"/>
    <n v="0.2"/>
    <n v="1.1224999999999996"/>
    <s v="Anna Andreadi"/>
    <s v="No"/>
    <s v="2017 / 10"/>
  </r>
  <r>
    <n v="4276"/>
    <x v="2123"/>
    <x v="584"/>
    <d v="2017-07-13T00:00:00"/>
    <x v="1"/>
    <x v="634"/>
    <x v="634"/>
    <x v="1"/>
    <s v="United States"/>
    <x v="61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s v="No"/>
    <s v="2017 / 07"/>
  </r>
  <r>
    <n v="4277"/>
    <x v="2124"/>
    <x v="238"/>
    <d v="2019-08-22T00:00:00"/>
    <x v="1"/>
    <x v="376"/>
    <x v="376"/>
    <x v="2"/>
    <s v="United States"/>
    <x v="4"/>
    <s v="Washington"/>
    <n v="98105"/>
    <x v="1"/>
    <s v="OFF-ST-10000046"/>
    <x v="1"/>
    <x v="4"/>
    <s v="Fellowes Super Stor/Drawer Files"/>
    <n v="323.10000000000002"/>
    <n v="2"/>
    <n v="0"/>
    <n v="61.38900000000001"/>
    <s v="Anna Andreadi"/>
    <s v="No"/>
    <s v="2019 / 08"/>
  </r>
  <r>
    <n v="4278"/>
    <x v="2125"/>
    <x v="947"/>
    <d v="2018-04-20T00:00:00"/>
    <x v="1"/>
    <x v="740"/>
    <x v="740"/>
    <x v="1"/>
    <s v="United States"/>
    <x v="80"/>
    <s v="New Jersey"/>
    <n v="8701"/>
    <x v="3"/>
    <s v="TEC-MA-10001047"/>
    <x v="2"/>
    <x v="15"/>
    <s v="3D Systems Cube Printer, 2nd Generation, Magenta"/>
    <n v="9099.93"/>
    <n v="7"/>
    <n v="0"/>
    <n v="2365.9817999999996"/>
    <s v="Chuck Magee"/>
    <s v="No"/>
    <s v="2018 / 04"/>
  </r>
  <r>
    <n v="4279"/>
    <x v="2125"/>
    <x v="947"/>
    <d v="2018-04-20T00:00:00"/>
    <x v="1"/>
    <x v="740"/>
    <x v="740"/>
    <x v="1"/>
    <s v="United States"/>
    <x v="80"/>
    <s v="New Jersey"/>
    <n v="8701"/>
    <x v="3"/>
    <s v="FUR-FU-10000550"/>
    <x v="0"/>
    <x v="5"/>
    <s v="Stacking Trays by OIC"/>
    <n v="9.9600000000000009"/>
    <n v="2"/>
    <n v="0"/>
    <n v="3.2867999999999995"/>
    <s v="Chuck Magee"/>
    <s v="No"/>
    <s v="2018 / 04"/>
  </r>
  <r>
    <n v="4280"/>
    <x v="2125"/>
    <x v="947"/>
    <d v="2018-04-20T00:00:00"/>
    <x v="1"/>
    <x v="740"/>
    <x v="740"/>
    <x v="1"/>
    <s v="United States"/>
    <x v="80"/>
    <s v="New Jersey"/>
    <n v="8701"/>
    <x v="3"/>
    <s v="OFF-BI-10002432"/>
    <x v="1"/>
    <x v="8"/>
    <s v="Wilson Jones Standard D-Ring Binders"/>
    <n v="25.299999999999997"/>
    <n v="5"/>
    <n v="0"/>
    <n v="11.890999999999998"/>
    <s v="Chuck Magee"/>
    <s v="No"/>
    <s v="2018 / 04"/>
  </r>
  <r>
    <n v="4281"/>
    <x v="2126"/>
    <x v="687"/>
    <d v="2016-11-18T00:00:00"/>
    <x v="1"/>
    <x v="84"/>
    <x v="84"/>
    <x v="2"/>
    <s v="United States"/>
    <x v="20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s v="No"/>
    <s v="2016 / 11"/>
  </r>
  <r>
    <n v="4282"/>
    <x v="2126"/>
    <x v="687"/>
    <d v="2016-11-18T00:00:00"/>
    <x v="1"/>
    <x v="84"/>
    <x v="84"/>
    <x v="2"/>
    <s v="United States"/>
    <x v="20"/>
    <s v="New York"/>
    <n v="10011"/>
    <x v="3"/>
    <s v="FUR-CH-10001797"/>
    <x v="0"/>
    <x v="1"/>
    <s v="Safco Chair Connectors, 6/Carton"/>
    <n v="69.263999999999996"/>
    <n v="2"/>
    <n v="0.1"/>
    <n v="14.62239999999999"/>
    <s v="Chuck Magee"/>
    <s v="No"/>
    <s v="2016 / 11"/>
  </r>
  <r>
    <n v="4283"/>
    <x v="2127"/>
    <x v="414"/>
    <d v="2016-12-23T00:00:00"/>
    <x v="2"/>
    <x v="455"/>
    <x v="455"/>
    <x v="0"/>
    <s v="United States"/>
    <x v="245"/>
    <s v="Indiana"/>
    <n v="46203"/>
    <x v="2"/>
    <s v="OFF-LA-10003720"/>
    <x v="1"/>
    <x v="2"/>
    <s v="Avery 487"/>
    <n v="3.69"/>
    <n v="1"/>
    <n v="0"/>
    <n v="1.7343"/>
    <s v="Kelly Williams"/>
    <s v="No"/>
    <s v="2016 / 12"/>
  </r>
  <r>
    <n v="4284"/>
    <x v="2127"/>
    <x v="414"/>
    <d v="2016-12-23T00:00:00"/>
    <x v="2"/>
    <x v="455"/>
    <x v="455"/>
    <x v="0"/>
    <s v="United States"/>
    <x v="245"/>
    <s v="Indiana"/>
    <n v="46203"/>
    <x v="2"/>
    <s v="OFF-BI-10004600"/>
    <x v="1"/>
    <x v="8"/>
    <s v="Ibico Ibimaster 300 Manual Binding System"/>
    <n v="1103.97"/>
    <n v="3"/>
    <n v="0"/>
    <n v="496.78649999999993"/>
    <s v="Kelly Williams"/>
    <s v="No"/>
    <s v="2016 / 12"/>
  </r>
  <r>
    <n v="4285"/>
    <x v="2128"/>
    <x v="82"/>
    <d v="2017-11-26T00:00:00"/>
    <x v="0"/>
    <x v="662"/>
    <x v="662"/>
    <x v="1"/>
    <s v="United States"/>
    <x v="396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s v="Kelly Williams"/>
    <s v="No"/>
    <s v="2017 / 11"/>
  </r>
  <r>
    <n v="4286"/>
    <x v="2128"/>
    <x v="82"/>
    <d v="2017-11-26T00:00:00"/>
    <x v="0"/>
    <x v="662"/>
    <x v="662"/>
    <x v="1"/>
    <s v="United States"/>
    <x v="396"/>
    <s v="Texas"/>
    <n v="77642"/>
    <x v="2"/>
    <s v="OFF-LA-10000240"/>
    <x v="1"/>
    <x v="2"/>
    <s v="Self-Adhesive Address Labels for Typewriters by Universal"/>
    <n v="11.696"/>
    <n v="2"/>
    <n v="0.2"/>
    <n v="3.9473999999999996"/>
    <s v="Kelly Williams"/>
    <s v="No"/>
    <s v="2017 / 11"/>
  </r>
  <r>
    <n v="4287"/>
    <x v="2128"/>
    <x v="82"/>
    <d v="2017-11-26T00:00:00"/>
    <x v="0"/>
    <x v="662"/>
    <x v="662"/>
    <x v="1"/>
    <s v="United States"/>
    <x v="396"/>
    <s v="Texas"/>
    <n v="77642"/>
    <x v="2"/>
    <s v="TEC-CO-10001571"/>
    <x v="2"/>
    <x v="16"/>
    <s v="Sharp 1540cs Digital Laser Copier"/>
    <n v="439.99200000000002"/>
    <n v="1"/>
    <n v="0.2"/>
    <n v="164.99700000000001"/>
    <s v="Kelly Williams"/>
    <s v="No"/>
    <s v="2017 / 11"/>
  </r>
  <r>
    <n v="4288"/>
    <x v="2129"/>
    <x v="116"/>
    <d v="2020-01-03T00:00:00"/>
    <x v="1"/>
    <x v="382"/>
    <x v="382"/>
    <x v="2"/>
    <s v="United States"/>
    <x v="316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s v="Cassandra Brandow"/>
    <s v="No"/>
    <s v="2019 / 12"/>
  </r>
  <r>
    <n v="4289"/>
    <x v="2130"/>
    <x v="961"/>
    <d v="2017-05-21T00:00:00"/>
    <x v="1"/>
    <x v="21"/>
    <x v="21"/>
    <x v="1"/>
    <s v="United States"/>
    <x v="12"/>
    <s v="Texas"/>
    <n v="77095"/>
    <x v="2"/>
    <s v="OFF-BI-10002082"/>
    <x v="1"/>
    <x v="8"/>
    <s v="GBC Twin Loop Wire Binding Elements"/>
    <n v="33.279999999999994"/>
    <n v="5"/>
    <n v="0.8"/>
    <n v="-49.92"/>
    <s v="Kelly Williams"/>
    <s v="No"/>
    <s v="2017 / 05"/>
  </r>
  <r>
    <n v="4290"/>
    <x v="2130"/>
    <x v="961"/>
    <d v="2017-05-21T00:00:00"/>
    <x v="1"/>
    <x v="21"/>
    <x v="21"/>
    <x v="1"/>
    <s v="United States"/>
    <x v="12"/>
    <s v="Texas"/>
    <n v="77095"/>
    <x v="2"/>
    <s v="OFF-PA-10002250"/>
    <x v="1"/>
    <x v="10"/>
    <s v="Things To Do Today Pad"/>
    <n v="14.088000000000001"/>
    <n v="3"/>
    <n v="0.2"/>
    <n v="4.9307999999999996"/>
    <s v="Kelly Williams"/>
    <s v="No"/>
    <s v="2017 / 05"/>
  </r>
  <r>
    <n v="4291"/>
    <x v="2131"/>
    <x v="34"/>
    <d v="2019-12-13T00:00:00"/>
    <x v="0"/>
    <x v="401"/>
    <x v="401"/>
    <x v="2"/>
    <s v="United States"/>
    <x v="1"/>
    <s v="California"/>
    <n v="90004"/>
    <x v="1"/>
    <s v="OFF-AR-10000122"/>
    <x v="1"/>
    <x v="6"/>
    <s v="Newell 314"/>
    <n v="11.16"/>
    <n v="2"/>
    <n v="0"/>
    <n v="2.7899999999999991"/>
    <s v="Anna Andreadi"/>
    <s v="No"/>
    <s v="2019 / 12"/>
  </r>
  <r>
    <n v="4292"/>
    <x v="2131"/>
    <x v="34"/>
    <d v="2019-12-13T00:00:00"/>
    <x v="0"/>
    <x v="401"/>
    <x v="401"/>
    <x v="2"/>
    <s v="United States"/>
    <x v="1"/>
    <s v="California"/>
    <n v="90004"/>
    <x v="1"/>
    <s v="FUR-TA-10003748"/>
    <x v="0"/>
    <x v="3"/>
    <s v="Bevis 36 x 72 Conference Tables"/>
    <n v="896.32799999999997"/>
    <n v="9"/>
    <n v="0.2"/>
    <n v="22.408199999999994"/>
    <s v="Anna Andreadi"/>
    <s v="No"/>
    <s v="2019 / 12"/>
  </r>
  <r>
    <n v="4293"/>
    <x v="2131"/>
    <x v="34"/>
    <d v="2019-12-13T00:00:00"/>
    <x v="0"/>
    <x v="401"/>
    <x v="401"/>
    <x v="2"/>
    <s v="United States"/>
    <x v="1"/>
    <s v="California"/>
    <n v="90004"/>
    <x v="1"/>
    <s v="OFF-AP-10001394"/>
    <x v="1"/>
    <x v="9"/>
    <s v="Harmony Air Purifier"/>
    <n v="189"/>
    <n v="1"/>
    <n v="0"/>
    <n v="68.039999999999992"/>
    <s v="Anna Andreadi"/>
    <s v="No"/>
    <s v="2019 / 12"/>
  </r>
  <r>
    <n v="4294"/>
    <x v="2132"/>
    <x v="434"/>
    <d v="2019-03-16T00:00:00"/>
    <x v="1"/>
    <x v="12"/>
    <x v="12"/>
    <x v="0"/>
    <s v="United States"/>
    <x v="10"/>
    <s v="Pennsylvania"/>
    <n v="19140"/>
    <x v="3"/>
    <s v="TEC-PH-10004896"/>
    <x v="2"/>
    <x v="7"/>
    <s v="Nokia Lumia 521 (T-Mobile)"/>
    <n v="53.981999999999999"/>
    <n v="3"/>
    <n v="0.4"/>
    <n v="-10.796399999999995"/>
    <s v="Chuck Magee"/>
    <s v="No"/>
    <s v="2019 / 03"/>
  </r>
  <r>
    <n v="4295"/>
    <x v="2133"/>
    <x v="760"/>
    <d v="2019-10-27T00:00:00"/>
    <x v="1"/>
    <x v="694"/>
    <x v="694"/>
    <x v="1"/>
    <s v="United States"/>
    <x v="252"/>
    <s v="Oregon"/>
    <n v="97756"/>
    <x v="1"/>
    <s v="FUR-TA-10002607"/>
    <x v="0"/>
    <x v="3"/>
    <s v="KI Conference Tables"/>
    <n v="177.22499999999999"/>
    <n v="5"/>
    <n v="0.5"/>
    <n v="-120.51299999999998"/>
    <s v="Anna Andreadi"/>
    <s v="No"/>
    <s v="2019 / 10"/>
  </r>
  <r>
    <n v="4296"/>
    <x v="2134"/>
    <x v="445"/>
    <d v="2019-07-10T00:00:00"/>
    <x v="1"/>
    <x v="93"/>
    <x v="93"/>
    <x v="0"/>
    <s v="United States"/>
    <x v="397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s v="Anna Andreadi"/>
    <s v="No"/>
    <s v="2019 / 07"/>
  </r>
  <r>
    <n v="4297"/>
    <x v="2135"/>
    <x v="507"/>
    <d v="2019-09-10T00:00:00"/>
    <x v="1"/>
    <x v="260"/>
    <x v="260"/>
    <x v="1"/>
    <s v="United States"/>
    <x v="1"/>
    <s v="California"/>
    <n v="90032"/>
    <x v="1"/>
    <s v="OFF-ST-10000419"/>
    <x v="1"/>
    <x v="4"/>
    <s v="Rogers Jumbo File, Granite"/>
    <n v="54.32"/>
    <n v="4"/>
    <n v="0"/>
    <n v="0.54319999999999879"/>
    <s v="Anna Andreadi"/>
    <s v="No"/>
    <s v="2019 / 09"/>
  </r>
  <r>
    <n v="4298"/>
    <x v="2136"/>
    <x v="962"/>
    <d v="2019-08-26T00:00:00"/>
    <x v="0"/>
    <x v="138"/>
    <x v="138"/>
    <x v="0"/>
    <s v="United States"/>
    <x v="315"/>
    <s v="Florida"/>
    <n v="32303"/>
    <x v="0"/>
    <s v="TEC-PH-10001459"/>
    <x v="2"/>
    <x v="7"/>
    <s v="Samsung Galaxy Mega 6.3"/>
    <n v="4367.8960000000006"/>
    <n v="13"/>
    <n v="0.2"/>
    <n v="327.59220000000005"/>
    <s v="Cassandra Brandow"/>
    <s v="No"/>
    <s v="2019 / 08"/>
  </r>
  <r>
    <n v="4299"/>
    <x v="2136"/>
    <x v="962"/>
    <d v="2019-08-26T00:00:00"/>
    <x v="0"/>
    <x v="138"/>
    <x v="138"/>
    <x v="0"/>
    <s v="United States"/>
    <x v="315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s v="Cassandra Brandow"/>
    <s v="No"/>
    <s v="2019 / 08"/>
  </r>
  <r>
    <n v="4300"/>
    <x v="2136"/>
    <x v="962"/>
    <d v="2019-08-26T00:00:00"/>
    <x v="0"/>
    <x v="138"/>
    <x v="138"/>
    <x v="0"/>
    <s v="United States"/>
    <x v="315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s v="No"/>
    <s v="2019 / 08"/>
  </r>
  <r>
    <n v="4301"/>
    <x v="2136"/>
    <x v="962"/>
    <d v="2019-08-26T00:00:00"/>
    <x v="0"/>
    <x v="138"/>
    <x v="138"/>
    <x v="0"/>
    <s v="United States"/>
    <x v="315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s v="Cassandra Brandow"/>
    <s v="No"/>
    <s v="2019 / 08"/>
  </r>
  <r>
    <n v="4302"/>
    <x v="2136"/>
    <x v="962"/>
    <d v="2019-08-26T00:00:00"/>
    <x v="0"/>
    <x v="138"/>
    <x v="138"/>
    <x v="0"/>
    <s v="United States"/>
    <x v="315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s v="Cassandra Brandow"/>
    <s v="No"/>
    <s v="2019 / 08"/>
  </r>
  <r>
    <n v="4303"/>
    <x v="2137"/>
    <x v="963"/>
    <d v="2016-08-25T00:00:00"/>
    <x v="0"/>
    <x v="368"/>
    <x v="368"/>
    <x v="2"/>
    <s v="United States"/>
    <x v="80"/>
    <s v="Ohio"/>
    <n v="44107"/>
    <x v="3"/>
    <s v="OFF-AR-10002804"/>
    <x v="1"/>
    <x v="6"/>
    <s v="Faber Castell Col-Erase Pencils"/>
    <n v="3.9119999999999999"/>
    <n v="1"/>
    <n v="0.2"/>
    <n v="1.0269000000000001"/>
    <s v="Chuck Magee"/>
    <s v="Yes"/>
    <s v="2016 / 08"/>
  </r>
  <r>
    <n v="4304"/>
    <x v="2138"/>
    <x v="964"/>
    <d v="2018-10-04T00:00:00"/>
    <x v="3"/>
    <x v="373"/>
    <x v="373"/>
    <x v="0"/>
    <s v="United States"/>
    <x v="398"/>
    <s v="Texas"/>
    <n v="75056"/>
    <x v="2"/>
    <s v="OFF-EN-10003862"/>
    <x v="1"/>
    <x v="12"/>
    <s v="Laser &amp; Ink Jet Business Envelopes"/>
    <n v="59.751999999999995"/>
    <n v="7"/>
    <n v="0.2"/>
    <n v="19.4194"/>
    <s v="Kelly Williams"/>
    <s v="No"/>
    <s v="2018 / 10"/>
  </r>
  <r>
    <n v="4305"/>
    <x v="2139"/>
    <x v="965"/>
    <d v="2016-10-30T00:00:00"/>
    <x v="0"/>
    <x v="738"/>
    <x v="738"/>
    <x v="0"/>
    <s v="United States"/>
    <x v="4"/>
    <s v="Washington"/>
    <n v="98105"/>
    <x v="1"/>
    <s v="FUR-FU-10000448"/>
    <x v="0"/>
    <x v="5"/>
    <s v="Tenex Chairmats For Use With Carpeted Floors"/>
    <n v="63.92"/>
    <n v="4"/>
    <n v="0"/>
    <n v="3.195999999999998"/>
    <s v="Anna Andreadi"/>
    <s v="No"/>
    <s v="2016 / 10"/>
  </r>
  <r>
    <n v="4306"/>
    <x v="2139"/>
    <x v="965"/>
    <d v="2016-10-30T00:00:00"/>
    <x v="0"/>
    <x v="738"/>
    <x v="738"/>
    <x v="0"/>
    <s v="United States"/>
    <x v="4"/>
    <s v="Washington"/>
    <n v="98105"/>
    <x v="1"/>
    <s v="TEC-PH-10000526"/>
    <x v="2"/>
    <x v="7"/>
    <s v="Vtech CS6719"/>
    <n v="383.96000000000004"/>
    <n v="5"/>
    <n v="0.2"/>
    <n v="38.396000000000015"/>
    <s v="Anna Andreadi"/>
    <s v="No"/>
    <s v="2016 / 10"/>
  </r>
  <r>
    <n v="4307"/>
    <x v="2140"/>
    <x v="931"/>
    <d v="2018-06-28T00:00:00"/>
    <x v="3"/>
    <x v="294"/>
    <x v="294"/>
    <x v="1"/>
    <s v="United States"/>
    <x v="1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s v="Anna Andreadi"/>
    <s v="No"/>
    <s v="2018 / 06"/>
  </r>
  <r>
    <n v="4308"/>
    <x v="2140"/>
    <x v="931"/>
    <d v="2018-06-28T00:00:00"/>
    <x v="3"/>
    <x v="294"/>
    <x v="294"/>
    <x v="1"/>
    <s v="United States"/>
    <x v="1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s v="Anna Andreadi"/>
    <s v="No"/>
    <s v="2018 / 06"/>
  </r>
  <r>
    <n v="4309"/>
    <x v="2141"/>
    <x v="130"/>
    <d v="2016-11-11T00:00:00"/>
    <x v="1"/>
    <x v="576"/>
    <x v="576"/>
    <x v="0"/>
    <s v="United States"/>
    <x v="1"/>
    <s v="California"/>
    <n v="90045"/>
    <x v="1"/>
    <s v="TEC-PH-10001079"/>
    <x v="2"/>
    <x v="7"/>
    <s v="Polycom SoundPoint Pro SE-225 Corded phone"/>
    <n v="666.34400000000005"/>
    <n v="7"/>
    <n v="0.2"/>
    <n v="66.634399999999971"/>
    <s v="Anna Andreadi"/>
    <s v="No"/>
    <s v="2016 / 11"/>
  </r>
  <r>
    <n v="4310"/>
    <x v="2141"/>
    <x v="130"/>
    <d v="2016-11-11T00:00:00"/>
    <x v="1"/>
    <x v="576"/>
    <x v="576"/>
    <x v="0"/>
    <s v="United States"/>
    <x v="1"/>
    <s v="California"/>
    <n v="90045"/>
    <x v="1"/>
    <s v="FUR-TA-10002041"/>
    <x v="0"/>
    <x v="3"/>
    <s v="Bevis Round Conference Table Top, X-Base"/>
    <n v="573.72799999999995"/>
    <n v="4"/>
    <n v="0.2"/>
    <n v="-64.544399999999968"/>
    <s v="Anna Andreadi"/>
    <s v="No"/>
    <s v="2016 / 11"/>
  </r>
  <r>
    <n v="4311"/>
    <x v="2141"/>
    <x v="130"/>
    <d v="2016-11-11T00:00:00"/>
    <x v="1"/>
    <x v="576"/>
    <x v="576"/>
    <x v="0"/>
    <s v="United States"/>
    <x v="1"/>
    <s v="California"/>
    <n v="90045"/>
    <x v="1"/>
    <s v="OFF-BI-10001036"/>
    <x v="1"/>
    <x v="8"/>
    <s v="Cardinal EasyOpen D-Ring Binders"/>
    <n v="21.936000000000003"/>
    <n v="3"/>
    <n v="0.2"/>
    <n v="8.2259999999999991"/>
    <s v="Anna Andreadi"/>
    <s v="No"/>
    <s v="2016 / 11"/>
  </r>
  <r>
    <n v="4312"/>
    <x v="2141"/>
    <x v="130"/>
    <d v="2016-11-11T00:00:00"/>
    <x v="1"/>
    <x v="576"/>
    <x v="576"/>
    <x v="0"/>
    <s v="United States"/>
    <x v="1"/>
    <s v="California"/>
    <n v="90045"/>
    <x v="1"/>
    <s v="OFF-PA-10000223"/>
    <x v="1"/>
    <x v="10"/>
    <s v="Xerox 2000"/>
    <n v="19.440000000000001"/>
    <n v="3"/>
    <n v="0"/>
    <n v="9.3312000000000008"/>
    <s v="Anna Andreadi"/>
    <s v="No"/>
    <s v="2016 / 11"/>
  </r>
  <r>
    <n v="4313"/>
    <x v="2141"/>
    <x v="130"/>
    <d v="2016-11-11T00:00:00"/>
    <x v="1"/>
    <x v="576"/>
    <x v="576"/>
    <x v="0"/>
    <s v="United States"/>
    <x v="1"/>
    <s v="California"/>
    <n v="90045"/>
    <x v="1"/>
    <s v="TEC-MA-10003246"/>
    <x v="2"/>
    <x v="15"/>
    <s v="Hewlett-Packard Deskjet D4360 Printer"/>
    <n v="447.96800000000007"/>
    <n v="4"/>
    <n v="0.2"/>
    <n v="139.98999999999995"/>
    <s v="Anna Andreadi"/>
    <s v="No"/>
    <s v="2016 / 11"/>
  </r>
  <r>
    <n v="4314"/>
    <x v="2142"/>
    <x v="78"/>
    <d v="2016-09-12T00:00:00"/>
    <x v="1"/>
    <x v="407"/>
    <x v="407"/>
    <x v="1"/>
    <s v="United States"/>
    <x v="85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s v="Chuck Magee"/>
    <s v="No"/>
    <s v="2016 / 09"/>
  </r>
  <r>
    <n v="4315"/>
    <x v="2143"/>
    <x v="608"/>
    <d v="2017-07-01T00:00:00"/>
    <x v="1"/>
    <x v="269"/>
    <x v="269"/>
    <x v="0"/>
    <s v="United States"/>
    <x v="1"/>
    <s v="California"/>
    <n v="90045"/>
    <x v="1"/>
    <s v="OFF-AR-10004062"/>
    <x v="1"/>
    <x v="6"/>
    <s v="Staples in misc. colors"/>
    <n v="20.96"/>
    <n v="2"/>
    <n v="0"/>
    <n v="5.24"/>
    <s v="Anna Andreadi"/>
    <s v="No"/>
    <s v="2017 / 06"/>
  </r>
  <r>
    <n v="4316"/>
    <x v="2143"/>
    <x v="608"/>
    <d v="2017-07-01T00:00:00"/>
    <x v="1"/>
    <x v="269"/>
    <x v="269"/>
    <x v="0"/>
    <s v="United States"/>
    <x v="1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s v="Anna Andreadi"/>
    <s v="No"/>
    <s v="2017 / 06"/>
  </r>
  <r>
    <n v="4317"/>
    <x v="2143"/>
    <x v="608"/>
    <d v="2017-07-01T00:00:00"/>
    <x v="1"/>
    <x v="269"/>
    <x v="269"/>
    <x v="0"/>
    <s v="United States"/>
    <x v="1"/>
    <s v="California"/>
    <n v="90045"/>
    <x v="1"/>
    <s v="OFF-ST-10001963"/>
    <x v="1"/>
    <x v="4"/>
    <s v="Tennsco Regal Shelving Units"/>
    <n v="304.23"/>
    <n v="3"/>
    <n v="0"/>
    <n v="9.126899999999992"/>
    <s v="Anna Andreadi"/>
    <s v="No"/>
    <s v="2017 / 06"/>
  </r>
  <r>
    <n v="4318"/>
    <x v="2144"/>
    <x v="353"/>
    <d v="2017-08-02T00:00:00"/>
    <x v="1"/>
    <x v="66"/>
    <x v="66"/>
    <x v="0"/>
    <s v="United States"/>
    <x v="8"/>
    <s v="California"/>
    <n v="94110"/>
    <x v="1"/>
    <s v="OFF-EN-10002230"/>
    <x v="1"/>
    <x v="12"/>
    <s v="Airmail Envelopes"/>
    <n v="167.86"/>
    <n v="2"/>
    <n v="0"/>
    <n v="78.894199999999998"/>
    <s v="Anna Andreadi"/>
    <s v="No"/>
    <s v="2017 / 07"/>
  </r>
  <r>
    <n v="4319"/>
    <x v="2145"/>
    <x v="226"/>
    <d v="2019-12-11T00:00:00"/>
    <x v="1"/>
    <x v="290"/>
    <x v="290"/>
    <x v="0"/>
    <s v="United States"/>
    <x v="102"/>
    <s v="Virginia"/>
    <n v="23223"/>
    <x v="0"/>
    <s v="FUR-FU-10000175"/>
    <x v="0"/>
    <x v="5"/>
    <s v="DAX Wood Document Frame."/>
    <n v="82.38"/>
    <n v="6"/>
    <n v="0"/>
    <n v="25.537799999999997"/>
    <s v="Cassandra Brandow"/>
    <s v="No"/>
    <s v="2019 / 12"/>
  </r>
  <r>
    <n v="4320"/>
    <x v="2146"/>
    <x v="282"/>
    <d v="2017-01-03T00:00:00"/>
    <x v="0"/>
    <x v="461"/>
    <x v="461"/>
    <x v="0"/>
    <s v="United States"/>
    <x v="305"/>
    <s v="New Mexico"/>
    <n v="87105"/>
    <x v="1"/>
    <s v="TEC-PH-10004897"/>
    <x v="2"/>
    <x v="7"/>
    <s v="Mediabridge Sport Armband iPhone 5s"/>
    <n v="23.976000000000003"/>
    <n v="3"/>
    <n v="0.2"/>
    <n v="-5.694300000000001"/>
    <s v="Anna Andreadi"/>
    <s v="Yes"/>
    <s v="2016 / 12"/>
  </r>
  <r>
    <n v="4321"/>
    <x v="2146"/>
    <x v="282"/>
    <d v="2017-01-03T00:00:00"/>
    <x v="0"/>
    <x v="461"/>
    <x v="461"/>
    <x v="0"/>
    <s v="United States"/>
    <x v="305"/>
    <s v="New Mexico"/>
    <n v="87105"/>
    <x v="1"/>
    <s v="OFF-ST-10003123"/>
    <x v="1"/>
    <x v="4"/>
    <s v="Fellowes Bases and Tops For Staxonsteel/High-Stak Systems"/>
    <n v="33.29"/>
    <n v="1"/>
    <n v="0"/>
    <n v="7.9895999999999994"/>
    <s v="Anna Andreadi"/>
    <s v="Yes"/>
    <s v="2016 / 12"/>
  </r>
  <r>
    <n v="4322"/>
    <x v="2147"/>
    <x v="966"/>
    <d v="2017-02-19T00:00:00"/>
    <x v="1"/>
    <x v="41"/>
    <x v="41"/>
    <x v="0"/>
    <s v="United States"/>
    <x v="59"/>
    <s v="Ohio"/>
    <n v="44312"/>
    <x v="3"/>
    <s v="OFF-BI-10001658"/>
    <x v="1"/>
    <x v="8"/>
    <s v="GBC Standard Therm-A-Bind Covers"/>
    <n v="14.952000000000004"/>
    <n v="2"/>
    <n v="0.7"/>
    <n v="-11.961599999999997"/>
    <s v="Chuck Magee"/>
    <s v="No"/>
    <s v="2017 / 02"/>
  </r>
  <r>
    <n v="4323"/>
    <x v="2147"/>
    <x v="966"/>
    <d v="2017-02-19T00:00:00"/>
    <x v="1"/>
    <x v="41"/>
    <x v="41"/>
    <x v="0"/>
    <s v="United States"/>
    <x v="59"/>
    <s v="Ohio"/>
    <n v="44312"/>
    <x v="3"/>
    <s v="TEC-PH-10002834"/>
    <x v="2"/>
    <x v="7"/>
    <s v="Google Nexus 5"/>
    <n v="323.98199999999997"/>
    <n v="3"/>
    <n v="0.4"/>
    <n v="-80.995500000000021"/>
    <s v="Chuck Magee"/>
    <s v="No"/>
    <s v="2017 / 02"/>
  </r>
  <r>
    <n v="4324"/>
    <x v="2147"/>
    <x v="966"/>
    <d v="2017-02-19T00:00:00"/>
    <x v="1"/>
    <x v="41"/>
    <x v="41"/>
    <x v="0"/>
    <s v="United States"/>
    <x v="59"/>
    <s v="Ohio"/>
    <n v="44312"/>
    <x v="3"/>
    <s v="OFF-BI-10002160"/>
    <x v="1"/>
    <x v="8"/>
    <s v="Acco Hanging Data Binders"/>
    <n v="2.2860000000000005"/>
    <n v="2"/>
    <n v="0.7"/>
    <n v="-1.6763999999999997"/>
    <s v="Chuck Magee"/>
    <s v="No"/>
    <s v="2017 / 02"/>
  </r>
  <r>
    <n v="4325"/>
    <x v="2147"/>
    <x v="966"/>
    <d v="2017-02-19T00:00:00"/>
    <x v="1"/>
    <x v="41"/>
    <x v="41"/>
    <x v="0"/>
    <s v="United States"/>
    <x v="59"/>
    <s v="Ohio"/>
    <n v="44312"/>
    <x v="3"/>
    <s v="OFF-AR-10004999"/>
    <x v="1"/>
    <x v="6"/>
    <s v="Newell 315"/>
    <n v="14.352000000000002"/>
    <n v="3"/>
    <n v="0.2"/>
    <n v="0.8969999999999998"/>
    <s v="Chuck Magee"/>
    <s v="No"/>
    <s v="2017 / 02"/>
  </r>
  <r>
    <n v="4326"/>
    <x v="2147"/>
    <x v="966"/>
    <d v="2017-02-19T00:00:00"/>
    <x v="1"/>
    <x v="41"/>
    <x v="41"/>
    <x v="0"/>
    <s v="United States"/>
    <x v="59"/>
    <s v="Ohio"/>
    <n v="44312"/>
    <x v="3"/>
    <s v="TEC-AC-10003280"/>
    <x v="2"/>
    <x v="11"/>
    <s v="Belkin F8E887 USB Wired Ergonomic Keyboard"/>
    <n v="71.975999999999999"/>
    <n v="3"/>
    <n v="0.2"/>
    <n v="0.89969999999999573"/>
    <s v="Chuck Magee"/>
    <s v="No"/>
    <s v="2017 / 02"/>
  </r>
  <r>
    <n v="4327"/>
    <x v="2148"/>
    <x v="967"/>
    <d v="2018-01-27T00:00:00"/>
    <x v="2"/>
    <x v="422"/>
    <x v="422"/>
    <x v="1"/>
    <s v="United States"/>
    <x v="135"/>
    <s v="New Jersey"/>
    <n v="7060"/>
    <x v="3"/>
    <s v="OFF-AR-10000315"/>
    <x v="1"/>
    <x v="6"/>
    <s v="Dixon Ticonderoga Maple Cedar Pencil, #2"/>
    <n v="9.2099999999999991"/>
    <n v="3"/>
    <n v="0"/>
    <n v="2.3025000000000002"/>
    <s v="Chuck Magee"/>
    <s v="No"/>
    <s v="2018 / 01"/>
  </r>
  <r>
    <n v="4328"/>
    <x v="2148"/>
    <x v="967"/>
    <d v="2018-01-27T00:00:00"/>
    <x v="2"/>
    <x v="422"/>
    <x v="422"/>
    <x v="1"/>
    <s v="United States"/>
    <x v="135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s v="Chuck Magee"/>
    <s v="No"/>
    <s v="2018 / 01"/>
  </r>
  <r>
    <n v="4329"/>
    <x v="2149"/>
    <x v="719"/>
    <d v="2019-04-07T00:00:00"/>
    <x v="1"/>
    <x v="547"/>
    <x v="547"/>
    <x v="0"/>
    <s v="United States"/>
    <x v="20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s v="Chuck Magee"/>
    <s v="No"/>
    <s v="2019 / 04"/>
  </r>
  <r>
    <n v="4330"/>
    <x v="2150"/>
    <x v="621"/>
    <d v="2019-10-09T00:00:00"/>
    <x v="1"/>
    <x v="138"/>
    <x v="138"/>
    <x v="0"/>
    <s v="United States"/>
    <x v="146"/>
    <s v="Florida"/>
    <n v="33012"/>
    <x v="0"/>
    <s v="OFF-PA-10000556"/>
    <x v="1"/>
    <x v="10"/>
    <s v="Xerox 208"/>
    <n v="15.552000000000003"/>
    <n v="3"/>
    <n v="0.2"/>
    <n v="5.4432"/>
    <s v="Cassandra Brandow"/>
    <s v="No"/>
    <s v="2019 / 10"/>
  </r>
  <r>
    <n v="4331"/>
    <x v="2150"/>
    <x v="621"/>
    <d v="2019-10-09T00:00:00"/>
    <x v="1"/>
    <x v="138"/>
    <x v="138"/>
    <x v="0"/>
    <s v="United States"/>
    <x v="146"/>
    <s v="Florida"/>
    <n v="33012"/>
    <x v="0"/>
    <s v="OFF-AP-10000804"/>
    <x v="1"/>
    <x v="9"/>
    <s v="Hoover Portapower Portable Vacuum"/>
    <n v="17.920000000000002"/>
    <n v="5"/>
    <n v="0.2"/>
    <n v="1.1200000000000001"/>
    <s v="Cassandra Brandow"/>
    <s v="No"/>
    <s v="2019 / 10"/>
  </r>
  <r>
    <n v="4332"/>
    <x v="2151"/>
    <x v="853"/>
    <d v="2019-09-06T00:00:00"/>
    <x v="1"/>
    <x v="286"/>
    <x v="286"/>
    <x v="0"/>
    <s v="United States"/>
    <x v="252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s v="Anna Andreadi"/>
    <s v="No"/>
    <s v="2019 / 09"/>
  </r>
  <r>
    <n v="4333"/>
    <x v="2151"/>
    <x v="853"/>
    <d v="2019-09-06T00:00:00"/>
    <x v="1"/>
    <x v="286"/>
    <x v="286"/>
    <x v="0"/>
    <s v="United States"/>
    <x v="252"/>
    <s v="Washington"/>
    <n v="98052"/>
    <x v="1"/>
    <s v="OFF-BI-10003476"/>
    <x v="1"/>
    <x v="8"/>
    <s v="Avery Metallic Poly Binders"/>
    <n v="22.92"/>
    <n v="5"/>
    <n v="0.2"/>
    <n v="8.0219999999999985"/>
    <s v="Anna Andreadi"/>
    <s v="No"/>
    <s v="2019 / 09"/>
  </r>
  <r>
    <n v="4334"/>
    <x v="2152"/>
    <x v="379"/>
    <d v="2017-12-27T00:00:00"/>
    <x v="1"/>
    <x v="742"/>
    <x v="742"/>
    <x v="0"/>
    <s v="United States"/>
    <x v="399"/>
    <s v="Florida"/>
    <n v="32114"/>
    <x v="0"/>
    <s v="TEC-AC-10003237"/>
    <x v="2"/>
    <x v="11"/>
    <s v="Memorex Micro Travel Drive 4 GB"/>
    <n v="50.88"/>
    <n v="6"/>
    <n v="0.2"/>
    <n v="14.628000000000005"/>
    <s v="Cassandra Brandow"/>
    <s v="No"/>
    <s v="2017 / 12"/>
  </r>
  <r>
    <n v="4335"/>
    <x v="2152"/>
    <x v="379"/>
    <d v="2017-12-27T00:00:00"/>
    <x v="1"/>
    <x v="742"/>
    <x v="742"/>
    <x v="0"/>
    <s v="United States"/>
    <x v="399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s v="Cassandra Brandow"/>
    <s v="No"/>
    <s v="2017 / 12"/>
  </r>
  <r>
    <n v="4336"/>
    <x v="2153"/>
    <x v="139"/>
    <d v="2017-12-24T00:00:00"/>
    <x v="1"/>
    <x v="47"/>
    <x v="47"/>
    <x v="0"/>
    <s v="United States"/>
    <x v="400"/>
    <s v="Arizona"/>
    <n v="86442"/>
    <x v="1"/>
    <s v="OFF-EN-10003068"/>
    <x v="1"/>
    <x v="12"/>
    <s v="#6 3/4 Gummed Flap White Envelopes"/>
    <n v="7.9200000000000008"/>
    <n v="1"/>
    <n v="0.2"/>
    <n v="2.7719999999999994"/>
    <s v="Anna Andreadi"/>
    <s v="No"/>
    <s v="2017 / 12"/>
  </r>
  <r>
    <n v="4337"/>
    <x v="2153"/>
    <x v="139"/>
    <d v="2017-12-24T00:00:00"/>
    <x v="1"/>
    <x v="47"/>
    <x v="47"/>
    <x v="0"/>
    <s v="United States"/>
    <x v="400"/>
    <s v="Arizona"/>
    <n v="86442"/>
    <x v="1"/>
    <s v="FUR-FU-10002088"/>
    <x v="0"/>
    <x v="5"/>
    <s v="Nu-Dell Float Frame 11 x 14 1/2"/>
    <n v="14.368000000000002"/>
    <n v="2"/>
    <n v="0.2"/>
    <n v="3.9512"/>
    <s v="Anna Andreadi"/>
    <s v="No"/>
    <s v="2017 / 12"/>
  </r>
  <r>
    <n v="4338"/>
    <x v="2154"/>
    <x v="154"/>
    <d v="2017-12-01T00:00:00"/>
    <x v="1"/>
    <x v="17"/>
    <x v="17"/>
    <x v="2"/>
    <s v="United States"/>
    <x v="1"/>
    <s v="California"/>
    <n v="90049"/>
    <x v="1"/>
    <s v="TEC-AC-10000158"/>
    <x v="2"/>
    <x v="11"/>
    <s v="Sony 64GB Class 10 Micro SDHC R40 Memory Card"/>
    <n v="107.97"/>
    <n v="3"/>
    <n v="0"/>
    <n v="22.6737"/>
    <s v="Anna Andreadi"/>
    <s v="No"/>
    <s v="2017 / 11"/>
  </r>
  <r>
    <n v="4339"/>
    <x v="2154"/>
    <x v="154"/>
    <d v="2017-12-01T00:00:00"/>
    <x v="1"/>
    <x v="17"/>
    <x v="17"/>
    <x v="2"/>
    <s v="United States"/>
    <x v="1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s v="Anna Andreadi"/>
    <s v="No"/>
    <s v="2017 / 11"/>
  </r>
  <r>
    <n v="4340"/>
    <x v="2155"/>
    <x v="151"/>
    <d v="2019-09-01T00:00:00"/>
    <x v="1"/>
    <x v="729"/>
    <x v="729"/>
    <x v="0"/>
    <s v="United States"/>
    <x v="47"/>
    <s v="Tennessee"/>
    <n v="37064"/>
    <x v="0"/>
    <s v="OFF-PA-10004888"/>
    <x v="1"/>
    <x v="10"/>
    <s v="Xerox 217"/>
    <n v="5.1840000000000011"/>
    <n v="1"/>
    <n v="0.2"/>
    <n v="1.8144"/>
    <s v="Cassandra Brandow"/>
    <s v="No"/>
    <s v="2019 / 08"/>
  </r>
  <r>
    <n v="4341"/>
    <x v="2156"/>
    <x v="579"/>
    <d v="2016-03-22T00:00:00"/>
    <x v="3"/>
    <x v="718"/>
    <x v="718"/>
    <x v="0"/>
    <s v="United States"/>
    <x v="401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s v="Kelly Williams"/>
    <s v="No"/>
    <s v="2016 / 03"/>
  </r>
  <r>
    <n v="4342"/>
    <x v="2157"/>
    <x v="94"/>
    <d v="2019-12-21T00:00:00"/>
    <x v="1"/>
    <x v="673"/>
    <x v="673"/>
    <x v="0"/>
    <s v="United States"/>
    <x v="81"/>
    <s v="Virginia"/>
    <n v="22204"/>
    <x v="0"/>
    <s v="OFF-ST-10003208"/>
    <x v="1"/>
    <x v="4"/>
    <s v="Adjustable Depth Letter/Legal Cart"/>
    <n v="544.38"/>
    <n v="3"/>
    <n v="0"/>
    <n v="157.87019999999993"/>
    <s v="Cassandra Brandow"/>
    <s v="No"/>
    <s v="2019 / 12"/>
  </r>
  <r>
    <n v="4343"/>
    <x v="2158"/>
    <x v="498"/>
    <d v="2019-03-22T00:00:00"/>
    <x v="2"/>
    <x v="444"/>
    <x v="444"/>
    <x v="0"/>
    <s v="United States"/>
    <x v="8"/>
    <s v="California"/>
    <n v="94110"/>
    <x v="1"/>
    <s v="OFF-BI-10004970"/>
    <x v="1"/>
    <x v="8"/>
    <s v="ACCOHIDE 3-Ring Binder, Blue, 1&quot;"/>
    <n v="19.824000000000002"/>
    <n v="6"/>
    <n v="0.2"/>
    <n v="6.690599999999999"/>
    <s v="Anna Andreadi"/>
    <s v="No"/>
    <s v="2019 / 03"/>
  </r>
  <r>
    <n v="4344"/>
    <x v="2158"/>
    <x v="498"/>
    <d v="2019-03-22T00:00:00"/>
    <x v="2"/>
    <x v="444"/>
    <x v="444"/>
    <x v="0"/>
    <s v="United States"/>
    <x v="8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s v="Anna Andreadi"/>
    <s v="No"/>
    <s v="2019 / 03"/>
  </r>
  <r>
    <n v="4345"/>
    <x v="2158"/>
    <x v="498"/>
    <d v="2019-03-22T00:00:00"/>
    <x v="2"/>
    <x v="444"/>
    <x v="444"/>
    <x v="0"/>
    <s v="United States"/>
    <x v="8"/>
    <s v="California"/>
    <n v="94110"/>
    <x v="1"/>
    <s v="TEC-AC-10001552"/>
    <x v="2"/>
    <x v="11"/>
    <s v="Logitech K350 2.4Ghz Wireless Keyboard"/>
    <n v="99.54"/>
    <n v="2"/>
    <n v="0"/>
    <n v="10.949399999999997"/>
    <s v="Anna Andreadi"/>
    <s v="No"/>
    <s v="2019 / 03"/>
  </r>
  <r>
    <n v="4346"/>
    <x v="2158"/>
    <x v="498"/>
    <d v="2019-03-22T00:00:00"/>
    <x v="2"/>
    <x v="444"/>
    <x v="444"/>
    <x v="0"/>
    <s v="United States"/>
    <x v="8"/>
    <s v="California"/>
    <n v="94110"/>
    <x v="1"/>
    <s v="TEC-AC-10002926"/>
    <x v="2"/>
    <x v="11"/>
    <s v="Logitech Wireless Marathon Mouse M705"/>
    <n v="199.96"/>
    <n v="4"/>
    <n v="0"/>
    <n v="85.982800000000012"/>
    <s v="Anna Andreadi"/>
    <s v="No"/>
    <s v="2019 / 03"/>
  </r>
  <r>
    <n v="4347"/>
    <x v="2159"/>
    <x v="31"/>
    <d v="2018-09-25T00:00:00"/>
    <x v="1"/>
    <x v="570"/>
    <x v="570"/>
    <x v="0"/>
    <s v="United States"/>
    <x v="106"/>
    <s v="New York"/>
    <n v="10801"/>
    <x v="3"/>
    <s v="FUR-CH-10001394"/>
    <x v="0"/>
    <x v="1"/>
    <s v="Global Leather Executive Chair"/>
    <n v="631.78200000000004"/>
    <n v="2"/>
    <n v="0.1"/>
    <n v="140.39599999999993"/>
    <s v="Chuck Magee"/>
    <s v="No"/>
    <s v="2018 / 09"/>
  </r>
  <r>
    <n v="4348"/>
    <x v="2159"/>
    <x v="31"/>
    <d v="2018-09-25T00:00:00"/>
    <x v="1"/>
    <x v="570"/>
    <x v="570"/>
    <x v="0"/>
    <s v="United States"/>
    <x v="106"/>
    <s v="New York"/>
    <n v="10801"/>
    <x v="3"/>
    <s v="FUR-FU-10004053"/>
    <x v="0"/>
    <x v="5"/>
    <s v="DAX Two-Tone Silver Metal Document Frame"/>
    <n v="60.72"/>
    <n v="3"/>
    <n v="0"/>
    <n v="26.1096"/>
    <s v="Chuck Magee"/>
    <s v="No"/>
    <s v="2018 / 09"/>
  </r>
  <r>
    <n v="4349"/>
    <x v="2160"/>
    <x v="221"/>
    <d v="2019-11-29T00:00:00"/>
    <x v="0"/>
    <x v="597"/>
    <x v="597"/>
    <x v="0"/>
    <s v="United States"/>
    <x v="123"/>
    <s v="Arizona"/>
    <n v="85204"/>
    <x v="1"/>
    <s v="OFF-BI-10004230"/>
    <x v="1"/>
    <x v="8"/>
    <s v="GBC Recycled Grain Textured Covers"/>
    <n v="20.724000000000004"/>
    <n v="2"/>
    <n v="0.7"/>
    <n v="-15.197599999999994"/>
    <s v="Anna Andreadi"/>
    <s v="Yes"/>
    <s v="2019 / 11"/>
  </r>
  <r>
    <n v="4350"/>
    <x v="2160"/>
    <x v="221"/>
    <d v="2019-11-29T00:00:00"/>
    <x v="0"/>
    <x v="597"/>
    <x v="597"/>
    <x v="0"/>
    <s v="United States"/>
    <x v="123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s v="Anna Andreadi"/>
    <s v="Yes"/>
    <s v="2019 / 11"/>
  </r>
  <r>
    <n v="4351"/>
    <x v="2161"/>
    <x v="645"/>
    <d v="2019-04-15T00:00:00"/>
    <x v="1"/>
    <x v="691"/>
    <x v="691"/>
    <x v="0"/>
    <s v="United States"/>
    <x v="152"/>
    <s v="Ohio"/>
    <n v="43130"/>
    <x v="3"/>
    <s v="OFF-ST-10001325"/>
    <x v="1"/>
    <x v="4"/>
    <s v="Sterilite Officeware Hinged File Box"/>
    <n v="16.768000000000001"/>
    <n v="2"/>
    <n v="0.2"/>
    <n v="1.4672000000000001"/>
    <s v="Chuck Magee"/>
    <s v="No"/>
    <s v="2019 / 04"/>
  </r>
  <r>
    <n v="4352"/>
    <x v="2161"/>
    <x v="645"/>
    <d v="2019-04-15T00:00:00"/>
    <x v="1"/>
    <x v="691"/>
    <x v="691"/>
    <x v="0"/>
    <s v="United States"/>
    <x v="152"/>
    <s v="Ohio"/>
    <n v="43130"/>
    <x v="3"/>
    <s v="TEC-AC-10003441"/>
    <x v="2"/>
    <x v="11"/>
    <s v="Kingston Digital DataTraveler 32GB USB 2.0"/>
    <n v="27.12"/>
    <n v="2"/>
    <n v="0.2"/>
    <n v="-4.7460000000000013"/>
    <s v="Chuck Magee"/>
    <s v="No"/>
    <s v="2019 / 04"/>
  </r>
  <r>
    <n v="4353"/>
    <x v="2162"/>
    <x v="389"/>
    <d v="2019-12-12T00:00:00"/>
    <x v="0"/>
    <x v="743"/>
    <x v="743"/>
    <x v="0"/>
    <s v="United States"/>
    <x v="280"/>
    <s v="California"/>
    <n v="95207"/>
    <x v="1"/>
    <s v="TEC-PH-10003215"/>
    <x v="2"/>
    <x v="7"/>
    <s v="Jackery Bar Premium Fast-charging Portable Charger"/>
    <n v="95.84"/>
    <n v="4"/>
    <n v="0.2"/>
    <n v="34.741999999999997"/>
    <s v="Anna Andreadi"/>
    <s v="No"/>
    <s v="2019 / 12"/>
  </r>
  <r>
    <n v="4354"/>
    <x v="2162"/>
    <x v="389"/>
    <d v="2019-12-12T00:00:00"/>
    <x v="0"/>
    <x v="743"/>
    <x v="743"/>
    <x v="0"/>
    <s v="United States"/>
    <x v="280"/>
    <s v="California"/>
    <n v="95207"/>
    <x v="1"/>
    <s v="OFF-PA-10002005"/>
    <x v="1"/>
    <x v="10"/>
    <s v="Xerox 225"/>
    <n v="12.96"/>
    <n v="2"/>
    <n v="0"/>
    <n v="6.2208000000000006"/>
    <s v="Anna Andreadi"/>
    <s v="No"/>
    <s v="2019 / 12"/>
  </r>
  <r>
    <n v="4355"/>
    <x v="2163"/>
    <x v="221"/>
    <d v="2019-11-26T00:00:00"/>
    <x v="0"/>
    <x v="550"/>
    <x v="550"/>
    <x v="1"/>
    <s v="United States"/>
    <x v="153"/>
    <s v="North Carolina"/>
    <n v="28806"/>
    <x v="0"/>
    <s v="OFF-BI-10004465"/>
    <x v="1"/>
    <x v="8"/>
    <s v="Avery Durable Slant Ring Binders"/>
    <n v="19.008000000000003"/>
    <n v="8"/>
    <n v="0.7"/>
    <n v="-12.671999999999997"/>
    <s v="Cassandra Brandow"/>
    <s v="No"/>
    <s v="2019 / 11"/>
  </r>
  <r>
    <n v="4356"/>
    <x v="2164"/>
    <x v="784"/>
    <d v="2017-12-07T00:00:00"/>
    <x v="0"/>
    <x v="197"/>
    <x v="197"/>
    <x v="0"/>
    <s v="United States"/>
    <x v="300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s v="Cassandra Brandow"/>
    <s v="No"/>
    <s v="2017 / 12"/>
  </r>
  <r>
    <n v="4357"/>
    <x v="2164"/>
    <x v="784"/>
    <d v="2017-12-07T00:00:00"/>
    <x v="0"/>
    <x v="197"/>
    <x v="197"/>
    <x v="0"/>
    <s v="United States"/>
    <x v="300"/>
    <s v="Tennessee"/>
    <n v="37042"/>
    <x v="0"/>
    <s v="OFF-AR-10003752"/>
    <x v="1"/>
    <x v="6"/>
    <s v="Deluxe Chalkboard Eraser Cleaner"/>
    <n v="36.96"/>
    <n v="4"/>
    <n v="0.2"/>
    <n v="12.011999999999999"/>
    <s v="Cassandra Brandow"/>
    <s v="No"/>
    <s v="2017 / 12"/>
  </r>
  <r>
    <n v="4358"/>
    <x v="2165"/>
    <x v="157"/>
    <d v="2019-12-11T00:00:00"/>
    <x v="3"/>
    <x v="625"/>
    <x v="625"/>
    <x v="0"/>
    <s v="United States"/>
    <x v="34"/>
    <s v="Illinois"/>
    <n v="60505"/>
    <x v="2"/>
    <s v="OFF-PA-10001937"/>
    <x v="1"/>
    <x v="10"/>
    <s v="Xerox 21"/>
    <n v="10.368000000000002"/>
    <n v="2"/>
    <n v="0.2"/>
    <n v="3.6288"/>
    <s v="Kelly Williams"/>
    <s v="No"/>
    <s v="2019 / 12"/>
  </r>
  <r>
    <n v="4359"/>
    <x v="2165"/>
    <x v="157"/>
    <d v="2019-12-11T00:00:00"/>
    <x v="3"/>
    <x v="625"/>
    <x v="625"/>
    <x v="0"/>
    <s v="United States"/>
    <x v="34"/>
    <s v="Illinois"/>
    <n v="60505"/>
    <x v="2"/>
    <s v="FUR-FU-10004306"/>
    <x v="0"/>
    <x v="5"/>
    <s v="Electrix Halogen Magnifier Lamp"/>
    <n v="77.720000000000013"/>
    <n v="1"/>
    <n v="0.6"/>
    <n v="-66.061999999999998"/>
    <s v="Kelly Williams"/>
    <s v="No"/>
    <s v="2019 / 12"/>
  </r>
  <r>
    <n v="4360"/>
    <x v="2165"/>
    <x v="157"/>
    <d v="2019-12-11T00:00:00"/>
    <x v="3"/>
    <x v="625"/>
    <x v="625"/>
    <x v="0"/>
    <s v="United States"/>
    <x v="34"/>
    <s v="Illinois"/>
    <n v="60505"/>
    <x v="2"/>
    <s v="FUR-CH-10003973"/>
    <x v="0"/>
    <x v="1"/>
    <s v="GuestStacker Chair with Chrome Finish Legs"/>
    <n v="520.46399999999994"/>
    <n v="2"/>
    <n v="0.3"/>
    <n v="-14.870399999999961"/>
    <s v="Kelly Williams"/>
    <s v="No"/>
    <s v="2019 / 12"/>
  </r>
  <r>
    <n v="4361"/>
    <x v="2166"/>
    <x v="206"/>
    <d v="2018-05-23T00:00:00"/>
    <x v="2"/>
    <x v="291"/>
    <x v="291"/>
    <x v="1"/>
    <s v="United States"/>
    <x v="99"/>
    <s v="Rhode Island"/>
    <n v="2886"/>
    <x v="3"/>
    <s v="OFF-PA-10000565"/>
    <x v="1"/>
    <x v="10"/>
    <s v="Easy-staple paper"/>
    <n v="111.96"/>
    <n v="2"/>
    <n v="0"/>
    <n v="54.860399999999998"/>
    <s v="Chuck Magee"/>
    <s v="No"/>
    <s v="2018 / 05"/>
  </r>
  <r>
    <n v="4362"/>
    <x v="2167"/>
    <x v="922"/>
    <d v="2019-02-21T00:00:00"/>
    <x v="0"/>
    <x v="328"/>
    <x v="328"/>
    <x v="0"/>
    <s v="United States"/>
    <x v="240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s v="No"/>
    <s v="2019 / 02"/>
  </r>
  <r>
    <n v="4363"/>
    <x v="2168"/>
    <x v="968"/>
    <d v="2019-05-22T00:00:00"/>
    <x v="0"/>
    <x v="396"/>
    <x v="396"/>
    <x v="0"/>
    <s v="United States"/>
    <x v="402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s v="Kelly Williams"/>
    <s v="No"/>
    <s v="2019 / 05"/>
  </r>
  <r>
    <n v="4364"/>
    <x v="2168"/>
    <x v="968"/>
    <d v="2019-05-22T00:00:00"/>
    <x v="0"/>
    <x v="396"/>
    <x v="396"/>
    <x v="0"/>
    <s v="United States"/>
    <x v="402"/>
    <s v="North Dakota"/>
    <n v="58103"/>
    <x v="2"/>
    <s v="OFF-AR-10001374"/>
    <x v="1"/>
    <x v="6"/>
    <s v="BIC Brite Liner Highlighters, Chisel Tip"/>
    <n v="25.92"/>
    <n v="4"/>
    <n v="0"/>
    <n v="8.2943999999999996"/>
    <s v="Kelly Williams"/>
    <s v="No"/>
    <s v="2019 / 05"/>
  </r>
  <r>
    <n v="4365"/>
    <x v="2168"/>
    <x v="968"/>
    <d v="2019-05-22T00:00:00"/>
    <x v="0"/>
    <x v="396"/>
    <x v="396"/>
    <x v="0"/>
    <s v="United States"/>
    <x v="402"/>
    <s v="North Dakota"/>
    <n v="58103"/>
    <x v="2"/>
    <s v="OFF-ST-10003816"/>
    <x v="1"/>
    <x v="4"/>
    <s v="Fellowes High-Stak Drawer Files"/>
    <n v="704.76"/>
    <n v="4"/>
    <n v="0"/>
    <n v="162.09479999999996"/>
    <s v="Kelly Williams"/>
    <s v="No"/>
    <s v="2019 / 05"/>
  </r>
  <r>
    <n v="4366"/>
    <x v="2168"/>
    <x v="968"/>
    <d v="2019-05-22T00:00:00"/>
    <x v="0"/>
    <x v="396"/>
    <x v="396"/>
    <x v="0"/>
    <s v="United States"/>
    <x v="402"/>
    <s v="North Dakota"/>
    <n v="58103"/>
    <x v="2"/>
    <s v="OFF-FA-10001843"/>
    <x v="1"/>
    <x v="13"/>
    <s v="Staples"/>
    <n v="7.41"/>
    <n v="3"/>
    <n v="0"/>
    <n v="3.4827000000000004"/>
    <s v="Kelly Williams"/>
    <s v="No"/>
    <s v="2019 / 05"/>
  </r>
  <r>
    <n v="4367"/>
    <x v="2168"/>
    <x v="968"/>
    <d v="2019-05-22T00:00:00"/>
    <x v="0"/>
    <x v="396"/>
    <x v="396"/>
    <x v="0"/>
    <s v="United States"/>
    <x v="402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s v="Kelly Williams"/>
    <s v="No"/>
    <s v="2019 / 05"/>
  </r>
  <r>
    <n v="4368"/>
    <x v="2169"/>
    <x v="220"/>
    <d v="2019-09-13T00:00:00"/>
    <x v="0"/>
    <x v="66"/>
    <x v="66"/>
    <x v="0"/>
    <s v="United States"/>
    <x v="22"/>
    <s v="Illinois"/>
    <n v="60623"/>
    <x v="2"/>
    <s v="OFF-FA-10000936"/>
    <x v="1"/>
    <x v="13"/>
    <s v="Acco Hot Clips Clips to Go"/>
    <n v="10.528"/>
    <n v="4"/>
    <n v="0.2"/>
    <n v="3.2899999999999996"/>
    <s v="Kelly Williams"/>
    <s v="No"/>
    <s v="2019 / 09"/>
  </r>
  <r>
    <n v="4369"/>
    <x v="2169"/>
    <x v="220"/>
    <d v="2019-09-13T00:00:00"/>
    <x v="0"/>
    <x v="66"/>
    <x v="66"/>
    <x v="0"/>
    <s v="United States"/>
    <x v="22"/>
    <s v="Illinois"/>
    <n v="60623"/>
    <x v="2"/>
    <s v="OFF-PA-10003657"/>
    <x v="1"/>
    <x v="10"/>
    <s v="Xerox 1927"/>
    <n v="20.544000000000004"/>
    <n v="6"/>
    <n v="0.2"/>
    <n v="6.4199999999999964"/>
    <s v="Kelly Williams"/>
    <s v="No"/>
    <s v="2019 / 09"/>
  </r>
  <r>
    <n v="4370"/>
    <x v="2170"/>
    <x v="732"/>
    <d v="2018-11-10T00:00:00"/>
    <x v="1"/>
    <x v="671"/>
    <x v="671"/>
    <x v="2"/>
    <s v="United States"/>
    <x v="104"/>
    <s v="Indiana"/>
    <n v="46226"/>
    <x v="2"/>
    <s v="OFF-BI-10001989"/>
    <x v="1"/>
    <x v="8"/>
    <s v="Premium Transparent Presentation Covers by GBC"/>
    <n v="104.9"/>
    <n v="5"/>
    <n v="0"/>
    <n v="50.351999999999997"/>
    <s v="Kelly Williams"/>
    <s v="No"/>
    <s v="2018 / 11"/>
  </r>
  <r>
    <n v="4371"/>
    <x v="2170"/>
    <x v="732"/>
    <d v="2018-11-10T00:00:00"/>
    <x v="1"/>
    <x v="671"/>
    <x v="671"/>
    <x v="2"/>
    <s v="United States"/>
    <x v="104"/>
    <s v="Indiana"/>
    <n v="46226"/>
    <x v="2"/>
    <s v="OFF-AR-10002987"/>
    <x v="1"/>
    <x v="6"/>
    <s v="Prismacolor Color Pencil Set"/>
    <n v="39.68"/>
    <n v="2"/>
    <n v="0"/>
    <n v="16.268800000000002"/>
    <s v="Kelly Williams"/>
    <s v="No"/>
    <s v="2018 / 11"/>
  </r>
  <r>
    <n v="4372"/>
    <x v="2170"/>
    <x v="732"/>
    <d v="2018-11-10T00:00:00"/>
    <x v="1"/>
    <x v="671"/>
    <x v="671"/>
    <x v="2"/>
    <s v="United States"/>
    <x v="104"/>
    <s v="Indiana"/>
    <n v="46226"/>
    <x v="2"/>
    <s v="OFF-LA-10000414"/>
    <x v="1"/>
    <x v="2"/>
    <s v="Avery 503"/>
    <n v="51.75"/>
    <n v="5"/>
    <n v="0"/>
    <n v="24.84"/>
    <s v="Kelly Williams"/>
    <s v="No"/>
    <s v="2018 / 11"/>
  </r>
  <r>
    <n v="4373"/>
    <x v="2171"/>
    <x v="283"/>
    <d v="2019-07-25T00:00:00"/>
    <x v="0"/>
    <x v="23"/>
    <x v="23"/>
    <x v="0"/>
    <s v="United States"/>
    <x v="403"/>
    <s v="Indiana"/>
    <n v="46514"/>
    <x v="2"/>
    <s v="OFF-AR-10003602"/>
    <x v="1"/>
    <x v="6"/>
    <s v="Quartet Omega Colored Chalk, 12/Pack"/>
    <n v="11.68"/>
    <n v="2"/>
    <n v="0"/>
    <n v="5.4895999999999994"/>
    <s v="Kelly Williams"/>
    <s v="No"/>
    <s v="2019 / 07"/>
  </r>
  <r>
    <n v="4374"/>
    <x v="2171"/>
    <x v="283"/>
    <d v="2019-07-25T00:00:00"/>
    <x v="0"/>
    <x v="23"/>
    <x v="23"/>
    <x v="0"/>
    <s v="United States"/>
    <x v="403"/>
    <s v="Indiana"/>
    <n v="46514"/>
    <x v="2"/>
    <s v="TEC-AC-10002550"/>
    <x v="2"/>
    <x v="11"/>
    <s v="Memorex 25GB 6X Branded Blu-Ray Recordable Disc, 30/Pack"/>
    <n v="159.75"/>
    <n v="5"/>
    <n v="0"/>
    <n v="11.182499999999997"/>
    <s v="Kelly Williams"/>
    <s v="No"/>
    <s v="2019 / 07"/>
  </r>
  <r>
    <n v="4375"/>
    <x v="2172"/>
    <x v="741"/>
    <d v="2018-11-24T00:00:00"/>
    <x v="1"/>
    <x v="115"/>
    <x v="115"/>
    <x v="1"/>
    <s v="United States"/>
    <x v="239"/>
    <s v="Ohio"/>
    <n v="44240"/>
    <x v="3"/>
    <s v="OFF-AP-10002998"/>
    <x v="1"/>
    <x v="9"/>
    <s v="Holmes 99% HEPA Air Purifier"/>
    <n v="103.96799999999999"/>
    <n v="6"/>
    <n v="0.2"/>
    <n v="16.894799999999996"/>
    <s v="Chuck Magee"/>
    <s v="No"/>
    <s v="2018 / 11"/>
  </r>
  <r>
    <n v="4376"/>
    <x v="2173"/>
    <x v="573"/>
    <d v="2016-04-30T00:00:00"/>
    <x v="1"/>
    <x v="457"/>
    <x v="457"/>
    <x v="2"/>
    <s v="United States"/>
    <x v="404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s v="Anna Andreadi"/>
    <s v="No"/>
    <s v="2016 / 04"/>
  </r>
  <r>
    <n v="4377"/>
    <x v="2173"/>
    <x v="573"/>
    <d v="2016-04-30T00:00:00"/>
    <x v="1"/>
    <x v="457"/>
    <x v="457"/>
    <x v="2"/>
    <s v="United States"/>
    <x v="404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s v="Anna Andreadi"/>
    <s v="No"/>
    <s v="2016 / 04"/>
  </r>
  <r>
    <n v="4378"/>
    <x v="2173"/>
    <x v="573"/>
    <d v="2016-04-30T00:00:00"/>
    <x v="1"/>
    <x v="457"/>
    <x v="457"/>
    <x v="2"/>
    <s v="United States"/>
    <x v="404"/>
    <s v="California"/>
    <n v="91776"/>
    <x v="1"/>
    <s v="FUR-CH-10003973"/>
    <x v="0"/>
    <x v="1"/>
    <s v="GuestStacker Chair with Chrome Finish Legs"/>
    <n v="1487.04"/>
    <n v="5"/>
    <n v="0.2"/>
    <n v="148.70400000000006"/>
    <s v="Anna Andreadi"/>
    <s v="No"/>
    <s v="2016 / 04"/>
  </r>
  <r>
    <n v="4379"/>
    <x v="2174"/>
    <x v="672"/>
    <d v="2017-12-02T00:00:00"/>
    <x v="0"/>
    <x v="28"/>
    <x v="28"/>
    <x v="2"/>
    <s v="United States"/>
    <x v="0"/>
    <s v="Kentucky"/>
    <n v="42420"/>
    <x v="0"/>
    <s v="OFF-EN-10000461"/>
    <x v="1"/>
    <x v="12"/>
    <s v="#10- 4 1/8&quot; x 9 1/2&quot; Recycled Envelopes"/>
    <n v="17.48"/>
    <n v="2"/>
    <n v="0"/>
    <n v="8.2156000000000002"/>
    <s v="Cassandra Brandow"/>
    <s v="No"/>
    <s v="2017 / 11"/>
  </r>
  <r>
    <n v="4380"/>
    <x v="2174"/>
    <x v="672"/>
    <d v="2017-12-02T00:00:00"/>
    <x v="0"/>
    <x v="28"/>
    <x v="28"/>
    <x v="2"/>
    <s v="United States"/>
    <x v="0"/>
    <s v="Kentucky"/>
    <n v="42420"/>
    <x v="0"/>
    <s v="OFF-EN-10002831"/>
    <x v="1"/>
    <x v="12"/>
    <s v="Tyvek  Top-Opening Peel &amp; Seel  Envelopes, Gray"/>
    <n v="71.88"/>
    <n v="2"/>
    <n v="0"/>
    <n v="32.345999999999997"/>
    <s v="Cassandra Brandow"/>
    <s v="No"/>
    <s v="2017 / 11"/>
  </r>
  <r>
    <n v="4381"/>
    <x v="2175"/>
    <x v="969"/>
    <d v="2017-10-30T00:00:00"/>
    <x v="1"/>
    <x v="577"/>
    <x v="577"/>
    <x v="0"/>
    <s v="United States"/>
    <x v="8"/>
    <s v="California"/>
    <n v="94110"/>
    <x v="1"/>
    <s v="OFF-AR-10004648"/>
    <x v="1"/>
    <x v="6"/>
    <s v="Boston 19500 Mighty Mite Electric Pencil Sharpener"/>
    <n v="60.449999999999996"/>
    <n v="3"/>
    <n v="0"/>
    <n v="16.3215"/>
    <s v="Anna Andreadi"/>
    <s v="No"/>
    <s v="2017 / 10"/>
  </r>
  <r>
    <n v="4382"/>
    <x v="2175"/>
    <x v="969"/>
    <d v="2017-10-30T00:00:00"/>
    <x v="1"/>
    <x v="577"/>
    <x v="577"/>
    <x v="0"/>
    <s v="United States"/>
    <x v="8"/>
    <s v="California"/>
    <n v="94110"/>
    <x v="1"/>
    <s v="FUR-TA-10001857"/>
    <x v="0"/>
    <x v="3"/>
    <s v="Balt Solid Wood Rectangular Table"/>
    <n v="253.17599999999999"/>
    <n v="3"/>
    <n v="0.2"/>
    <n v="-31.64700000000002"/>
    <s v="Anna Andreadi"/>
    <s v="No"/>
    <s v="2017 / 10"/>
  </r>
  <r>
    <n v="4383"/>
    <x v="2176"/>
    <x v="603"/>
    <d v="2017-07-27T00:00:00"/>
    <x v="1"/>
    <x v="154"/>
    <x v="154"/>
    <x v="0"/>
    <s v="United States"/>
    <x v="336"/>
    <s v="Illinois"/>
    <n v="60035"/>
    <x v="2"/>
    <s v="OFF-BI-10000546"/>
    <x v="1"/>
    <x v="8"/>
    <s v="Avery Durable Binders"/>
    <n v="2.879999999999999"/>
    <n v="5"/>
    <n v="0.8"/>
    <n v="-4.4639999999999995"/>
    <s v="Kelly Williams"/>
    <s v="No"/>
    <s v="2017 / 07"/>
  </r>
  <r>
    <n v="4384"/>
    <x v="2176"/>
    <x v="603"/>
    <d v="2017-07-27T00:00:00"/>
    <x v="1"/>
    <x v="154"/>
    <x v="154"/>
    <x v="0"/>
    <s v="United States"/>
    <x v="336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s v="Kelly Williams"/>
    <s v="No"/>
    <s v="2017 / 07"/>
  </r>
  <r>
    <n v="4385"/>
    <x v="2176"/>
    <x v="603"/>
    <d v="2017-07-27T00:00:00"/>
    <x v="1"/>
    <x v="154"/>
    <x v="154"/>
    <x v="0"/>
    <s v="United States"/>
    <x v="336"/>
    <s v="Illinois"/>
    <n v="60035"/>
    <x v="2"/>
    <s v="TEC-PH-10001557"/>
    <x v="2"/>
    <x v="7"/>
    <s v="Pyle PMP37LED"/>
    <n v="153.584"/>
    <n v="2"/>
    <n v="0.2"/>
    <n v="13.438599999999994"/>
    <s v="Kelly Williams"/>
    <s v="No"/>
    <s v="2017 / 07"/>
  </r>
  <r>
    <n v="4386"/>
    <x v="2176"/>
    <x v="603"/>
    <d v="2017-07-27T00:00:00"/>
    <x v="1"/>
    <x v="154"/>
    <x v="154"/>
    <x v="0"/>
    <s v="United States"/>
    <x v="336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s v="Kelly Williams"/>
    <s v="No"/>
    <s v="2017 / 07"/>
  </r>
  <r>
    <n v="4387"/>
    <x v="2177"/>
    <x v="189"/>
    <d v="2018-11-02T00:00:00"/>
    <x v="1"/>
    <x v="162"/>
    <x v="162"/>
    <x v="1"/>
    <s v="United States"/>
    <x v="8"/>
    <s v="California"/>
    <n v="94122"/>
    <x v="1"/>
    <s v="OFF-AP-10001366"/>
    <x v="1"/>
    <x v="9"/>
    <s v="Staple holder"/>
    <n v="43.92"/>
    <n v="4"/>
    <n v="0"/>
    <n v="11.858400000000003"/>
    <s v="Anna Andreadi"/>
    <s v="No"/>
    <s v="2018 / 10"/>
  </r>
  <r>
    <n v="4388"/>
    <x v="2177"/>
    <x v="189"/>
    <d v="2018-11-02T00:00:00"/>
    <x v="1"/>
    <x v="162"/>
    <x v="162"/>
    <x v="1"/>
    <s v="United States"/>
    <x v="8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s v="No"/>
    <s v="2018 / 10"/>
  </r>
  <r>
    <n v="4389"/>
    <x v="2178"/>
    <x v="225"/>
    <d v="2019-11-22T00:00:00"/>
    <x v="2"/>
    <x v="303"/>
    <x v="303"/>
    <x v="0"/>
    <s v="United States"/>
    <x v="20"/>
    <s v="New York"/>
    <n v="10035"/>
    <x v="3"/>
    <s v="OFF-PA-10003651"/>
    <x v="1"/>
    <x v="10"/>
    <s v="Xerox 1968"/>
    <n v="46.76"/>
    <n v="7"/>
    <n v="0"/>
    <n v="22.444800000000001"/>
    <s v="Chuck Magee"/>
    <s v="Yes"/>
    <s v="2019 / 11"/>
  </r>
  <r>
    <n v="4390"/>
    <x v="2178"/>
    <x v="225"/>
    <d v="2019-11-22T00:00:00"/>
    <x v="2"/>
    <x v="303"/>
    <x v="303"/>
    <x v="0"/>
    <s v="United States"/>
    <x v="20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s v="Chuck Magee"/>
    <s v="Yes"/>
    <s v="2019 / 11"/>
  </r>
  <r>
    <n v="4391"/>
    <x v="2178"/>
    <x v="225"/>
    <d v="2019-11-22T00:00:00"/>
    <x v="2"/>
    <x v="303"/>
    <x v="303"/>
    <x v="0"/>
    <s v="United States"/>
    <x v="20"/>
    <s v="New York"/>
    <n v="10035"/>
    <x v="3"/>
    <s v="TEC-PH-10001459"/>
    <x v="2"/>
    <x v="7"/>
    <s v="Samsung Galaxy Mega 6.3"/>
    <n v="1259.97"/>
    <n v="3"/>
    <n v="0"/>
    <n v="327.59220000000005"/>
    <s v="Chuck Magee"/>
    <s v="Yes"/>
    <s v="2019 / 11"/>
  </r>
  <r>
    <n v="4392"/>
    <x v="2178"/>
    <x v="225"/>
    <d v="2019-11-22T00:00:00"/>
    <x v="2"/>
    <x v="303"/>
    <x v="303"/>
    <x v="0"/>
    <s v="United States"/>
    <x v="20"/>
    <s v="New York"/>
    <n v="10035"/>
    <x v="3"/>
    <s v="OFF-AR-10004602"/>
    <x v="1"/>
    <x v="6"/>
    <s v="Boston KS Multi-Size Manual Pencil Sharpener"/>
    <n v="68.97"/>
    <n v="3"/>
    <n v="0"/>
    <n v="19.311600000000002"/>
    <s v="Chuck Magee"/>
    <s v="Yes"/>
    <s v="2019 / 11"/>
  </r>
  <r>
    <n v="4393"/>
    <x v="2179"/>
    <x v="162"/>
    <d v="2018-09-12T00:00:00"/>
    <x v="1"/>
    <x v="10"/>
    <x v="10"/>
    <x v="1"/>
    <s v="United States"/>
    <x v="61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s v="Kelly Williams"/>
    <s v="No"/>
    <s v="2018 / 09"/>
  </r>
  <r>
    <n v="4394"/>
    <x v="2179"/>
    <x v="162"/>
    <d v="2018-09-12T00:00:00"/>
    <x v="1"/>
    <x v="10"/>
    <x v="10"/>
    <x v="1"/>
    <s v="United States"/>
    <x v="61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s v="Kelly Williams"/>
    <s v="No"/>
    <s v="2018 / 09"/>
  </r>
  <r>
    <n v="4395"/>
    <x v="2180"/>
    <x v="836"/>
    <d v="2016-07-20T00:00:00"/>
    <x v="3"/>
    <x v="573"/>
    <x v="573"/>
    <x v="0"/>
    <s v="United States"/>
    <x v="24"/>
    <s v="Ohio"/>
    <n v="45503"/>
    <x v="3"/>
    <s v="OFF-ST-10002583"/>
    <x v="1"/>
    <x v="4"/>
    <s v="Fellowes Neat Ideas Storage Cubes"/>
    <n v="25.983999999999998"/>
    <n v="1"/>
    <n v="0.2"/>
    <n v="-5.1968000000000005"/>
    <s v="Chuck Magee"/>
    <s v="No"/>
    <s v="2016 / 07"/>
  </r>
  <r>
    <n v="4396"/>
    <x v="2180"/>
    <x v="836"/>
    <d v="2016-07-20T00:00:00"/>
    <x v="3"/>
    <x v="573"/>
    <x v="573"/>
    <x v="0"/>
    <s v="United States"/>
    <x v="24"/>
    <s v="Ohio"/>
    <n v="45503"/>
    <x v="3"/>
    <s v="OFF-BI-10000977"/>
    <x v="1"/>
    <x v="8"/>
    <s v="Ibico Plastic Spiral Binding Combs"/>
    <n v="27.360000000000003"/>
    <n v="3"/>
    <n v="0.7"/>
    <n v="-21.887999999999991"/>
    <s v="Chuck Magee"/>
    <s v="No"/>
    <s v="2016 / 07"/>
  </r>
  <r>
    <n v="4397"/>
    <x v="2181"/>
    <x v="625"/>
    <d v="2018-11-19T00:00:00"/>
    <x v="1"/>
    <x v="706"/>
    <x v="706"/>
    <x v="1"/>
    <s v="United States"/>
    <x v="70"/>
    <s v="California"/>
    <n v="92024"/>
    <x v="1"/>
    <s v="TEC-PH-10002549"/>
    <x v="2"/>
    <x v="7"/>
    <s v="Polycom SoundPoint IP 450 VoIP phone"/>
    <n v="361.37600000000003"/>
    <n v="2"/>
    <n v="0.2"/>
    <n v="27.103200000000001"/>
    <s v="Anna Andreadi"/>
    <s v="No"/>
    <s v="2018 / 11"/>
  </r>
  <r>
    <n v="4398"/>
    <x v="2182"/>
    <x v="970"/>
    <d v="2016-07-11T00:00:00"/>
    <x v="1"/>
    <x v="252"/>
    <x v="252"/>
    <x v="0"/>
    <s v="United States"/>
    <x v="10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s v="Chuck Magee"/>
    <s v="Yes"/>
    <s v="2016 / 07"/>
  </r>
  <r>
    <n v="4399"/>
    <x v="2182"/>
    <x v="970"/>
    <d v="2016-07-11T00:00:00"/>
    <x v="1"/>
    <x v="252"/>
    <x v="252"/>
    <x v="0"/>
    <s v="United States"/>
    <x v="10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s v="Chuck Magee"/>
    <s v="Yes"/>
    <s v="2016 / 07"/>
  </r>
  <r>
    <n v="4400"/>
    <x v="2183"/>
    <x v="716"/>
    <d v="2018-03-17T00:00:00"/>
    <x v="3"/>
    <x v="47"/>
    <x v="47"/>
    <x v="0"/>
    <s v="United States"/>
    <x v="29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s v="Chuck Magee"/>
    <s v="No"/>
    <s v="2018 / 03"/>
  </r>
  <r>
    <n v="4401"/>
    <x v="2183"/>
    <x v="716"/>
    <d v="2018-03-17T00:00:00"/>
    <x v="3"/>
    <x v="47"/>
    <x v="47"/>
    <x v="0"/>
    <s v="United States"/>
    <x v="29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s v="No"/>
    <s v="2018 / 03"/>
  </r>
  <r>
    <n v="4402"/>
    <x v="2183"/>
    <x v="716"/>
    <d v="2018-03-17T00:00:00"/>
    <x v="3"/>
    <x v="47"/>
    <x v="47"/>
    <x v="0"/>
    <s v="United States"/>
    <x v="29"/>
    <s v="Maryland"/>
    <n v="21044"/>
    <x v="3"/>
    <s v="FUR-FU-10004306"/>
    <x v="0"/>
    <x v="5"/>
    <s v="Electrix Halogen Magnifier Lamp"/>
    <n v="971.5"/>
    <n v="5"/>
    <n v="0"/>
    <n v="252.59"/>
    <s v="Chuck Magee"/>
    <s v="No"/>
    <s v="2018 / 03"/>
  </r>
  <r>
    <n v="4403"/>
    <x v="2184"/>
    <x v="482"/>
    <d v="2018-12-27T00:00:00"/>
    <x v="2"/>
    <x v="116"/>
    <x v="116"/>
    <x v="0"/>
    <s v="United States"/>
    <x v="77"/>
    <s v="Colorado"/>
    <n v="80906"/>
    <x v="1"/>
    <s v="OFF-AR-10002445"/>
    <x v="1"/>
    <x v="6"/>
    <s v="SANFORD Major Accent Highlighters"/>
    <n v="11.328000000000001"/>
    <n v="2"/>
    <n v="0.2"/>
    <n v="2.5488000000000004"/>
    <s v="Anna Andreadi"/>
    <s v="No"/>
    <s v="2018 / 12"/>
  </r>
  <r>
    <n v="4404"/>
    <x v="2185"/>
    <x v="814"/>
    <d v="2016-09-04T00:00:00"/>
    <x v="2"/>
    <x v="52"/>
    <x v="52"/>
    <x v="0"/>
    <s v="United States"/>
    <x v="20"/>
    <s v="New York"/>
    <n v="10009"/>
    <x v="3"/>
    <s v="OFF-AR-10002445"/>
    <x v="1"/>
    <x v="6"/>
    <s v="SANFORD Major Accent Highlighters"/>
    <n v="21.240000000000002"/>
    <n v="3"/>
    <n v="0"/>
    <n v="8.071200000000001"/>
    <s v="Chuck Magee"/>
    <s v="No"/>
    <s v="2016 / 09"/>
  </r>
  <r>
    <n v="4405"/>
    <x v="2186"/>
    <x v="761"/>
    <d v="2017-07-10T00:00:00"/>
    <x v="1"/>
    <x v="596"/>
    <x v="596"/>
    <x v="0"/>
    <s v="United States"/>
    <x v="10"/>
    <s v="Pennsylvania"/>
    <n v="19140"/>
    <x v="3"/>
    <s v="TEC-AC-10002345"/>
    <x v="2"/>
    <x v="11"/>
    <s v="HP Standard 104 key PS/2 Keyboard"/>
    <n v="34.800000000000004"/>
    <n v="3"/>
    <n v="0.2"/>
    <n v="2.1749999999999989"/>
    <s v="Chuck Magee"/>
    <s v="No"/>
    <s v="2017 / 07"/>
  </r>
  <r>
    <n v="4406"/>
    <x v="2186"/>
    <x v="761"/>
    <d v="2017-07-10T00:00:00"/>
    <x v="1"/>
    <x v="596"/>
    <x v="596"/>
    <x v="0"/>
    <s v="United States"/>
    <x v="10"/>
    <s v="Pennsylvania"/>
    <n v="19140"/>
    <x v="3"/>
    <s v="OFF-ST-10001558"/>
    <x v="1"/>
    <x v="4"/>
    <s v="Acco Perma 4000 Stacking Storage Drawers"/>
    <n v="38.975999999999999"/>
    <n v="3"/>
    <n v="0.2"/>
    <n v="-2.4359999999999999"/>
    <s v="Chuck Magee"/>
    <s v="No"/>
    <s v="2017 / 07"/>
  </r>
  <r>
    <n v="4407"/>
    <x v="2187"/>
    <x v="73"/>
    <d v="2018-11-25T00:00:00"/>
    <x v="1"/>
    <x v="541"/>
    <x v="541"/>
    <x v="1"/>
    <s v="United States"/>
    <x v="38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s v="Kelly Williams"/>
    <s v="No"/>
    <s v="2018 / 11"/>
  </r>
  <r>
    <n v="4408"/>
    <x v="2187"/>
    <x v="73"/>
    <d v="2018-11-25T00:00:00"/>
    <x v="1"/>
    <x v="541"/>
    <x v="541"/>
    <x v="1"/>
    <s v="United States"/>
    <x v="38"/>
    <s v="Indiana"/>
    <n v="47201"/>
    <x v="2"/>
    <s v="OFF-PA-10000418"/>
    <x v="1"/>
    <x v="10"/>
    <s v="Xerox 189"/>
    <n v="314.54999999999995"/>
    <n v="3"/>
    <n v="0"/>
    <n v="150.98399999999998"/>
    <s v="Kelly Williams"/>
    <s v="No"/>
    <s v="2018 / 11"/>
  </r>
  <r>
    <n v="4409"/>
    <x v="2187"/>
    <x v="73"/>
    <d v="2018-11-25T00:00:00"/>
    <x v="1"/>
    <x v="541"/>
    <x v="541"/>
    <x v="1"/>
    <s v="United States"/>
    <x v="38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s v="Kelly Williams"/>
    <s v="No"/>
    <s v="2018 / 11"/>
  </r>
  <r>
    <n v="4410"/>
    <x v="2188"/>
    <x v="457"/>
    <d v="2016-05-11T00:00:00"/>
    <x v="1"/>
    <x v="17"/>
    <x v="17"/>
    <x v="2"/>
    <s v="United States"/>
    <x v="1"/>
    <s v="California"/>
    <n v="90004"/>
    <x v="1"/>
    <s v="OFF-LA-10004425"/>
    <x v="1"/>
    <x v="2"/>
    <s v="Staple-on labels"/>
    <n v="5.78"/>
    <n v="2"/>
    <n v="0"/>
    <n v="2.7166000000000001"/>
    <s v="Anna Andreadi"/>
    <s v="No"/>
    <s v="2016 / 05"/>
  </r>
  <r>
    <n v="4411"/>
    <x v="2188"/>
    <x v="457"/>
    <d v="2016-05-11T00:00:00"/>
    <x v="1"/>
    <x v="17"/>
    <x v="17"/>
    <x v="2"/>
    <s v="United States"/>
    <x v="1"/>
    <s v="California"/>
    <n v="90004"/>
    <x v="1"/>
    <s v="OFF-AR-10001897"/>
    <x v="1"/>
    <x v="6"/>
    <s v="Model L Table or Wall-Mount Pencil Sharpener"/>
    <n v="107.94"/>
    <n v="6"/>
    <n v="0"/>
    <n v="30.223200000000002"/>
    <s v="Anna Andreadi"/>
    <s v="No"/>
    <s v="2016 / 05"/>
  </r>
  <r>
    <n v="4412"/>
    <x v="2189"/>
    <x v="261"/>
    <d v="2016-06-24T00:00:00"/>
    <x v="2"/>
    <x v="509"/>
    <x v="509"/>
    <x v="0"/>
    <s v="United States"/>
    <x v="20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s v="No"/>
    <s v="2016 / 06"/>
  </r>
  <r>
    <n v="4413"/>
    <x v="2189"/>
    <x v="261"/>
    <d v="2016-06-24T00:00:00"/>
    <x v="2"/>
    <x v="509"/>
    <x v="509"/>
    <x v="0"/>
    <s v="United States"/>
    <x v="20"/>
    <s v="New York"/>
    <n v="10024"/>
    <x v="3"/>
    <s v="TEC-PH-10003963"/>
    <x v="2"/>
    <x v="7"/>
    <s v="GE 2-Jack Phone Line Splitter"/>
    <n v="617.97"/>
    <n v="3"/>
    <n v="0"/>
    <n v="160.6722"/>
    <s v="Chuck Magee"/>
    <s v="No"/>
    <s v="2016 / 06"/>
  </r>
  <r>
    <n v="4414"/>
    <x v="2189"/>
    <x v="261"/>
    <d v="2016-06-24T00:00:00"/>
    <x v="2"/>
    <x v="509"/>
    <x v="509"/>
    <x v="0"/>
    <s v="United States"/>
    <x v="20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s v="No"/>
    <s v="2016 / 06"/>
  </r>
  <r>
    <n v="4415"/>
    <x v="2190"/>
    <x v="971"/>
    <d v="2019-08-23T00:00:00"/>
    <x v="1"/>
    <x v="80"/>
    <x v="80"/>
    <x v="1"/>
    <s v="United States"/>
    <x v="104"/>
    <s v="Massachusetts"/>
    <n v="1841"/>
    <x v="3"/>
    <s v="OFF-BI-10003925"/>
    <x v="1"/>
    <x v="8"/>
    <s v="Fellowes PB300 Plastic Comb Binding Machine"/>
    <n v="387.99"/>
    <n v="1"/>
    <n v="0"/>
    <n v="182.3553"/>
    <s v="Chuck Magee"/>
    <s v="No"/>
    <s v="2019 / 08"/>
  </r>
  <r>
    <n v="4416"/>
    <x v="2191"/>
    <x v="503"/>
    <d v="2016-12-06T00:00:00"/>
    <x v="1"/>
    <x v="117"/>
    <x v="117"/>
    <x v="0"/>
    <s v="United States"/>
    <x v="8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s v="Anna Andreadi"/>
    <s v="No"/>
    <s v="2016 / 11"/>
  </r>
  <r>
    <n v="4417"/>
    <x v="2191"/>
    <x v="503"/>
    <d v="2016-12-06T00:00:00"/>
    <x v="1"/>
    <x v="117"/>
    <x v="117"/>
    <x v="0"/>
    <s v="United States"/>
    <x v="8"/>
    <s v="California"/>
    <n v="94122"/>
    <x v="1"/>
    <s v="OFF-FA-10003495"/>
    <x v="1"/>
    <x v="13"/>
    <s v="Staples"/>
    <n v="30.4"/>
    <n v="5"/>
    <n v="0"/>
    <n v="15.2"/>
    <s v="Anna Andreadi"/>
    <s v="No"/>
    <s v="2016 / 11"/>
  </r>
  <r>
    <n v="4418"/>
    <x v="2192"/>
    <x v="359"/>
    <d v="2019-04-12T00:00:00"/>
    <x v="0"/>
    <x v="107"/>
    <x v="107"/>
    <x v="0"/>
    <s v="United States"/>
    <x v="66"/>
    <s v="Michigan"/>
    <n v="48205"/>
    <x v="2"/>
    <s v="OFF-BI-10002867"/>
    <x v="1"/>
    <x v="8"/>
    <s v="GBC Recycled Regency Composition Covers"/>
    <n v="478.24"/>
    <n v="8"/>
    <n v="0"/>
    <n v="219.99039999999997"/>
    <s v="Kelly Williams"/>
    <s v="No"/>
    <s v="2019 / 04"/>
  </r>
  <r>
    <n v="4419"/>
    <x v="2193"/>
    <x v="414"/>
    <d v="2016-12-27T00:00:00"/>
    <x v="1"/>
    <x v="708"/>
    <x v="708"/>
    <x v="0"/>
    <s v="United States"/>
    <x v="57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s v="Chuck Magee"/>
    <s v="No"/>
    <s v="2016 / 12"/>
  </r>
  <r>
    <n v="4420"/>
    <x v="2194"/>
    <x v="506"/>
    <d v="2016-12-24T00:00:00"/>
    <x v="1"/>
    <x v="685"/>
    <x v="685"/>
    <x v="0"/>
    <s v="United States"/>
    <x v="38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s v="Chuck Magee"/>
    <s v="No"/>
    <s v="2016 / 12"/>
  </r>
  <r>
    <n v="4421"/>
    <x v="2195"/>
    <x v="972"/>
    <d v="2017-11-21T00:00:00"/>
    <x v="0"/>
    <x v="348"/>
    <x v="348"/>
    <x v="0"/>
    <s v="United States"/>
    <x v="22"/>
    <s v="Illinois"/>
    <n v="60610"/>
    <x v="2"/>
    <s v="OFF-SU-10002537"/>
    <x v="1"/>
    <x v="14"/>
    <s v="Acme Box Cutter Scissors"/>
    <n v="40.92"/>
    <n v="5"/>
    <n v="0.2"/>
    <n v="3.0690000000000026"/>
    <s v="Kelly Williams"/>
    <s v="No"/>
    <s v="2017 / 11"/>
  </r>
  <r>
    <n v="4422"/>
    <x v="2196"/>
    <x v="530"/>
    <d v="2016-03-09T00:00:00"/>
    <x v="1"/>
    <x v="183"/>
    <x v="183"/>
    <x v="0"/>
    <s v="United States"/>
    <x v="405"/>
    <s v="Florida"/>
    <n v="33063"/>
    <x v="0"/>
    <s v="OFF-AR-10001374"/>
    <x v="1"/>
    <x v="6"/>
    <s v="BIC Brite Liner Highlighters, Chisel Tip"/>
    <n v="15.552000000000003"/>
    <n v="3"/>
    <n v="0.2"/>
    <n v="2.3327999999999989"/>
    <s v="Cassandra Brandow"/>
    <s v="No"/>
    <s v="2016 / 03"/>
  </r>
  <r>
    <n v="4423"/>
    <x v="2197"/>
    <x v="796"/>
    <d v="2019-05-19T00:00:00"/>
    <x v="2"/>
    <x v="422"/>
    <x v="422"/>
    <x v="1"/>
    <s v="United States"/>
    <x v="406"/>
    <s v="Georgia"/>
    <n v="30328"/>
    <x v="0"/>
    <s v="OFF-AP-10001492"/>
    <x v="1"/>
    <x v="9"/>
    <s v="Acco Six-Outlet Power Strip, 4' Cord Length"/>
    <n v="17.239999999999998"/>
    <n v="2"/>
    <n v="0"/>
    <n v="4.4824000000000002"/>
    <s v="Cassandra Brandow"/>
    <s v="No"/>
    <s v="2019 / 05"/>
  </r>
  <r>
    <n v="4424"/>
    <x v="2197"/>
    <x v="796"/>
    <d v="2019-05-19T00:00:00"/>
    <x v="2"/>
    <x v="422"/>
    <x v="422"/>
    <x v="1"/>
    <s v="United States"/>
    <x v="406"/>
    <s v="Georgia"/>
    <n v="30328"/>
    <x v="0"/>
    <s v="FUR-BO-10003546"/>
    <x v="0"/>
    <x v="0"/>
    <s v="Hon 4-Shelf Metal Bookcases"/>
    <n v="302.94"/>
    <n v="3"/>
    <n v="0"/>
    <n v="75.735000000000014"/>
    <s v="Cassandra Brandow"/>
    <s v="No"/>
    <s v="2019 / 05"/>
  </r>
  <r>
    <n v="4425"/>
    <x v="2197"/>
    <x v="796"/>
    <d v="2019-05-19T00:00:00"/>
    <x v="2"/>
    <x v="422"/>
    <x v="422"/>
    <x v="1"/>
    <s v="United States"/>
    <x v="406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s v="Cassandra Brandow"/>
    <s v="No"/>
    <s v="2019 / 05"/>
  </r>
  <r>
    <n v="4426"/>
    <x v="2197"/>
    <x v="796"/>
    <d v="2019-05-19T00:00:00"/>
    <x v="2"/>
    <x v="422"/>
    <x v="422"/>
    <x v="1"/>
    <s v="United States"/>
    <x v="406"/>
    <s v="Georgia"/>
    <n v="30328"/>
    <x v="0"/>
    <s v="OFF-BI-10000315"/>
    <x v="1"/>
    <x v="8"/>
    <s v="Poly Designer Cover &amp; Back"/>
    <n v="113.94"/>
    <n v="6"/>
    <n v="0"/>
    <n v="54.691199999999995"/>
    <s v="Cassandra Brandow"/>
    <s v="No"/>
    <s v="2019 / 05"/>
  </r>
  <r>
    <n v="4427"/>
    <x v="2197"/>
    <x v="796"/>
    <d v="2019-05-19T00:00:00"/>
    <x v="2"/>
    <x v="422"/>
    <x v="422"/>
    <x v="1"/>
    <s v="United States"/>
    <x v="406"/>
    <s v="Georgia"/>
    <n v="30328"/>
    <x v="0"/>
    <s v="TEC-PH-10002350"/>
    <x v="2"/>
    <x v="7"/>
    <s v="Apple EarPods with Remote and Mic"/>
    <n v="55.98"/>
    <n v="2"/>
    <n v="0"/>
    <n v="15.674399999999999"/>
    <s v="Cassandra Brandow"/>
    <s v="No"/>
    <s v="2019 / 05"/>
  </r>
  <r>
    <n v="4428"/>
    <x v="2198"/>
    <x v="585"/>
    <d v="2019-09-28T00:00:00"/>
    <x v="1"/>
    <x v="694"/>
    <x v="694"/>
    <x v="1"/>
    <s v="United States"/>
    <x v="305"/>
    <s v="New Mexico"/>
    <n v="87105"/>
    <x v="1"/>
    <s v="OFF-PA-10002666"/>
    <x v="1"/>
    <x v="10"/>
    <s v="Southworth 25% Cotton Linen-Finish Paper &amp; Envelopes"/>
    <n v="27.18"/>
    <n v="3"/>
    <n v="0"/>
    <n v="12.231"/>
    <s v="Anna Andreadi"/>
    <s v="No"/>
    <s v="2019 / 09"/>
  </r>
  <r>
    <n v="4429"/>
    <x v="2199"/>
    <x v="708"/>
    <d v="2019-03-27T00:00:00"/>
    <x v="1"/>
    <x v="52"/>
    <x v="52"/>
    <x v="0"/>
    <s v="United States"/>
    <x v="251"/>
    <s v="Oklahoma"/>
    <n v="74133"/>
    <x v="2"/>
    <s v="FUR-CH-10004495"/>
    <x v="0"/>
    <x v="1"/>
    <s v="Global Leather and Oak Executive Chair, Black"/>
    <n v="1805.88"/>
    <n v="6"/>
    <n v="0"/>
    <n v="523.70519999999988"/>
    <s v="Kelly Williams"/>
    <s v="No"/>
    <s v="2019 / 03"/>
  </r>
  <r>
    <n v="4430"/>
    <x v="2200"/>
    <x v="32"/>
    <d v="2019-09-14T00:00:00"/>
    <x v="3"/>
    <x v="299"/>
    <x v="299"/>
    <x v="0"/>
    <s v="United States"/>
    <x v="334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s v="Chuck Magee"/>
    <s v="No"/>
    <s v="2019 / 09"/>
  </r>
  <r>
    <n v="4431"/>
    <x v="2201"/>
    <x v="54"/>
    <d v="2018-11-08T00:00:00"/>
    <x v="0"/>
    <x v="275"/>
    <x v="275"/>
    <x v="0"/>
    <s v="United States"/>
    <x v="0"/>
    <s v="Kentucky"/>
    <n v="42420"/>
    <x v="0"/>
    <s v="OFF-FA-10002280"/>
    <x v="1"/>
    <x v="13"/>
    <s v="Advantus Plastic Paper Clips"/>
    <n v="20"/>
    <n v="4"/>
    <n v="0"/>
    <n v="9.6"/>
    <s v="Cassandra Brandow"/>
    <s v="No"/>
    <s v="2018 / 11"/>
  </r>
  <r>
    <n v="4432"/>
    <x v="2201"/>
    <x v="54"/>
    <d v="2018-11-08T00:00:00"/>
    <x v="0"/>
    <x v="275"/>
    <x v="275"/>
    <x v="0"/>
    <s v="United States"/>
    <x v="0"/>
    <s v="Kentucky"/>
    <n v="42420"/>
    <x v="0"/>
    <s v="OFF-AR-10001770"/>
    <x v="1"/>
    <x v="6"/>
    <s v="Economy #2 Pencils"/>
    <n v="7.98"/>
    <n v="3"/>
    <n v="0"/>
    <n v="2.0747999999999998"/>
    <s v="Cassandra Brandow"/>
    <s v="No"/>
    <s v="2018 / 11"/>
  </r>
  <r>
    <n v="4433"/>
    <x v="2201"/>
    <x v="54"/>
    <d v="2018-11-08T00:00:00"/>
    <x v="0"/>
    <x v="275"/>
    <x v="275"/>
    <x v="0"/>
    <s v="United States"/>
    <x v="0"/>
    <s v="Kentucky"/>
    <n v="42420"/>
    <x v="0"/>
    <s v="FUR-FU-10002885"/>
    <x v="0"/>
    <x v="5"/>
    <s v="Magna Visual Magnetic Picture Hangers"/>
    <n v="24.1"/>
    <n v="5"/>
    <n v="0"/>
    <n v="9.1580000000000013"/>
    <s v="Cassandra Brandow"/>
    <s v="No"/>
    <s v="2018 / 11"/>
  </r>
  <r>
    <n v="4434"/>
    <x v="2201"/>
    <x v="54"/>
    <d v="2018-11-08T00:00:00"/>
    <x v="0"/>
    <x v="275"/>
    <x v="275"/>
    <x v="0"/>
    <s v="United States"/>
    <x v="0"/>
    <s v="Kentucky"/>
    <n v="42420"/>
    <x v="0"/>
    <s v="OFF-AR-10003772"/>
    <x v="1"/>
    <x v="6"/>
    <s v="Boston 16750 Black Compact Battery Pencil Sharpener"/>
    <n v="8.75"/>
    <n v="1"/>
    <n v="0"/>
    <n v="2.6249999999999991"/>
    <s v="Cassandra Brandow"/>
    <s v="No"/>
    <s v="2018 / 11"/>
  </r>
  <r>
    <n v="4435"/>
    <x v="2201"/>
    <x v="54"/>
    <d v="2018-11-08T00:00:00"/>
    <x v="0"/>
    <x v="275"/>
    <x v="275"/>
    <x v="0"/>
    <s v="United States"/>
    <x v="0"/>
    <s v="Kentucky"/>
    <n v="42420"/>
    <x v="0"/>
    <s v="FUR-TA-10003392"/>
    <x v="0"/>
    <x v="3"/>
    <s v="Global Adaptabilities Conference Tables"/>
    <n v="842.94"/>
    <n v="3"/>
    <n v="0"/>
    <n v="160.15860000000001"/>
    <s v="Cassandra Brandow"/>
    <s v="No"/>
    <s v="2018 / 11"/>
  </r>
  <r>
    <n v="4436"/>
    <x v="2202"/>
    <x v="973"/>
    <d v="2018-05-08T00:00:00"/>
    <x v="1"/>
    <x v="558"/>
    <x v="558"/>
    <x v="0"/>
    <s v="United States"/>
    <x v="22"/>
    <s v="Illinois"/>
    <n v="60653"/>
    <x v="2"/>
    <s v="OFF-BI-10000014"/>
    <x v="1"/>
    <x v="8"/>
    <s v="Heavy-Duty E-Z-D Binders"/>
    <n v="2.1819999999999995"/>
    <n v="1"/>
    <n v="0.8"/>
    <n v="-3.6002999999999998"/>
    <s v="Kelly Williams"/>
    <s v="No"/>
    <s v="2018 / 05"/>
  </r>
  <r>
    <n v="4437"/>
    <x v="2202"/>
    <x v="973"/>
    <d v="2018-05-08T00:00:00"/>
    <x v="1"/>
    <x v="558"/>
    <x v="558"/>
    <x v="0"/>
    <s v="United States"/>
    <x v="22"/>
    <s v="Illinois"/>
    <n v="60653"/>
    <x v="2"/>
    <s v="OFF-AR-10003217"/>
    <x v="1"/>
    <x v="6"/>
    <s v="Newell 316"/>
    <n v="27.384"/>
    <n v="7"/>
    <n v="0.2"/>
    <n v="2.7384000000000022"/>
    <s v="Kelly Williams"/>
    <s v="No"/>
    <s v="2018 / 05"/>
  </r>
  <r>
    <n v="4438"/>
    <x v="2202"/>
    <x v="973"/>
    <d v="2018-05-08T00:00:00"/>
    <x v="1"/>
    <x v="558"/>
    <x v="558"/>
    <x v="0"/>
    <s v="United States"/>
    <x v="22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s v="No"/>
    <s v="2018 / 05"/>
  </r>
  <r>
    <n v="4439"/>
    <x v="2203"/>
    <x v="797"/>
    <d v="2019-01-02T00:00:00"/>
    <x v="1"/>
    <x v="363"/>
    <x v="363"/>
    <x v="0"/>
    <s v="United States"/>
    <x v="396"/>
    <s v="Texas"/>
    <n v="77642"/>
    <x v="2"/>
    <s v="OFF-PA-10001972"/>
    <x v="1"/>
    <x v="10"/>
    <s v="Xerox 214"/>
    <n v="10.368000000000002"/>
    <n v="2"/>
    <n v="0.2"/>
    <n v="3.6288"/>
    <s v="Kelly Williams"/>
    <s v="No"/>
    <s v="2018 / 12"/>
  </r>
  <r>
    <n v="4440"/>
    <x v="2203"/>
    <x v="797"/>
    <d v="2019-01-02T00:00:00"/>
    <x v="1"/>
    <x v="363"/>
    <x v="363"/>
    <x v="0"/>
    <s v="United States"/>
    <x v="396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s v="Kelly Williams"/>
    <s v="No"/>
    <s v="2018 / 12"/>
  </r>
  <r>
    <n v="4441"/>
    <x v="2204"/>
    <x v="405"/>
    <d v="2018-07-26T00:00:00"/>
    <x v="1"/>
    <x v="589"/>
    <x v="589"/>
    <x v="0"/>
    <s v="United States"/>
    <x v="17"/>
    <s v="Michigan"/>
    <n v="48185"/>
    <x v="2"/>
    <s v="TEC-AC-10004975"/>
    <x v="2"/>
    <x v="11"/>
    <s v="Plantronics Audio 995 Wireless Stereo Headset"/>
    <n v="109.95"/>
    <n v="1"/>
    <n v="0"/>
    <n v="36.283500000000004"/>
    <s v="Kelly Williams"/>
    <s v="No"/>
    <s v="2018 / 07"/>
  </r>
  <r>
    <n v="4442"/>
    <x v="2204"/>
    <x v="405"/>
    <d v="2018-07-26T00:00:00"/>
    <x v="1"/>
    <x v="589"/>
    <x v="589"/>
    <x v="0"/>
    <s v="United States"/>
    <x v="17"/>
    <s v="Michigan"/>
    <n v="48185"/>
    <x v="2"/>
    <s v="OFF-ST-10001932"/>
    <x v="1"/>
    <x v="4"/>
    <s v="Fellowes Staxonsteel Drawer Files"/>
    <n v="965.84999999999991"/>
    <n v="5"/>
    <n v="0"/>
    <n v="135.21900000000002"/>
    <s v="Kelly Williams"/>
    <s v="No"/>
    <s v="2018 / 07"/>
  </r>
  <r>
    <n v="4443"/>
    <x v="2204"/>
    <x v="405"/>
    <d v="2018-07-26T00:00:00"/>
    <x v="1"/>
    <x v="589"/>
    <x v="589"/>
    <x v="0"/>
    <s v="United States"/>
    <x v="17"/>
    <s v="Michigan"/>
    <n v="48185"/>
    <x v="2"/>
    <s v="OFF-AR-10001761"/>
    <x v="1"/>
    <x v="6"/>
    <s v="Avery Hi-Liter Smear-Safe Highlighters"/>
    <n v="29.2"/>
    <n v="5"/>
    <n v="0"/>
    <n v="10.511999999999999"/>
    <s v="Kelly Williams"/>
    <s v="No"/>
    <s v="2018 / 07"/>
  </r>
  <r>
    <n v="4444"/>
    <x v="2204"/>
    <x v="405"/>
    <d v="2018-07-26T00:00:00"/>
    <x v="1"/>
    <x v="589"/>
    <x v="589"/>
    <x v="0"/>
    <s v="United States"/>
    <x v="17"/>
    <s v="Michigan"/>
    <n v="48185"/>
    <x v="2"/>
    <s v="OFF-PA-10002262"/>
    <x v="1"/>
    <x v="10"/>
    <s v="Xerox 192"/>
    <n v="32.400000000000006"/>
    <n v="5"/>
    <n v="0"/>
    <n v="15.552000000000001"/>
    <s v="Kelly Williams"/>
    <s v="No"/>
    <s v="2018 / 07"/>
  </r>
  <r>
    <n v="4445"/>
    <x v="2205"/>
    <x v="912"/>
    <d v="2016-11-21T00:00:00"/>
    <x v="1"/>
    <x v="256"/>
    <x v="256"/>
    <x v="2"/>
    <s v="United States"/>
    <x v="41"/>
    <s v="Indiana"/>
    <n v="47401"/>
    <x v="2"/>
    <s v="OFF-EN-10004483"/>
    <x v="1"/>
    <x v="12"/>
    <s v="#10 White Business Envelopes,4 1/8 x 9 1/2"/>
    <n v="78.349999999999994"/>
    <n v="5"/>
    <n v="0"/>
    <n v="36.824499999999993"/>
    <s v="Kelly Williams"/>
    <s v="No"/>
    <s v="2016 / 11"/>
  </r>
  <r>
    <n v="4446"/>
    <x v="2205"/>
    <x v="912"/>
    <d v="2016-11-21T00:00:00"/>
    <x v="1"/>
    <x v="256"/>
    <x v="256"/>
    <x v="2"/>
    <s v="United States"/>
    <x v="41"/>
    <s v="Indiana"/>
    <n v="47401"/>
    <x v="2"/>
    <s v="OFF-PA-10003270"/>
    <x v="1"/>
    <x v="10"/>
    <s v="Xerox 1954"/>
    <n v="31.68"/>
    <n v="6"/>
    <n v="0"/>
    <n v="14.256"/>
    <s v="Kelly Williams"/>
    <s v="No"/>
    <s v="2016 / 11"/>
  </r>
  <r>
    <n v="4447"/>
    <x v="2205"/>
    <x v="912"/>
    <d v="2016-11-21T00:00:00"/>
    <x v="1"/>
    <x v="256"/>
    <x v="256"/>
    <x v="2"/>
    <s v="United States"/>
    <x v="41"/>
    <s v="Indiana"/>
    <n v="47401"/>
    <x v="2"/>
    <s v="OFF-BI-10001634"/>
    <x v="1"/>
    <x v="8"/>
    <s v="Wilson Jones Active Use Binders"/>
    <n v="29.12"/>
    <n v="4"/>
    <n v="0"/>
    <n v="14.268800000000001"/>
    <s v="Kelly Williams"/>
    <s v="No"/>
    <s v="2016 / 11"/>
  </r>
  <r>
    <n v="4448"/>
    <x v="2205"/>
    <x v="912"/>
    <d v="2016-11-21T00:00:00"/>
    <x v="1"/>
    <x v="256"/>
    <x v="256"/>
    <x v="2"/>
    <s v="United States"/>
    <x v="41"/>
    <s v="Indiana"/>
    <n v="47401"/>
    <x v="2"/>
    <s v="OFF-ST-10000675"/>
    <x v="1"/>
    <x v="4"/>
    <s v="File Shuttle II and Handi-File, Black"/>
    <n v="169.45"/>
    <n v="5"/>
    <n v="0"/>
    <n v="42.362499999999997"/>
    <s v="Kelly Williams"/>
    <s v="No"/>
    <s v="2016 / 11"/>
  </r>
  <r>
    <n v="4449"/>
    <x v="2206"/>
    <x v="974"/>
    <d v="2017-06-23T00:00:00"/>
    <x v="1"/>
    <x v="109"/>
    <x v="109"/>
    <x v="0"/>
    <s v="United States"/>
    <x v="1"/>
    <s v="California"/>
    <n v="90032"/>
    <x v="1"/>
    <s v="FUR-FU-10000732"/>
    <x v="0"/>
    <x v="5"/>
    <s v="Eldon 200 Class Desk Accessories"/>
    <n v="12.56"/>
    <n v="2"/>
    <n v="0"/>
    <n v="4.0191999999999997"/>
    <s v="Anna Andreadi"/>
    <s v="No"/>
    <s v="2017 / 06"/>
  </r>
  <r>
    <n v="4450"/>
    <x v="2206"/>
    <x v="974"/>
    <d v="2017-06-23T00:00:00"/>
    <x v="1"/>
    <x v="109"/>
    <x v="109"/>
    <x v="0"/>
    <s v="United States"/>
    <x v="1"/>
    <s v="California"/>
    <n v="90032"/>
    <x v="1"/>
    <s v="OFF-PA-10004355"/>
    <x v="1"/>
    <x v="10"/>
    <s v="Xerox 231"/>
    <n v="6.48"/>
    <n v="1"/>
    <n v="0"/>
    <n v="3.1104000000000003"/>
    <s v="Anna Andreadi"/>
    <s v="No"/>
    <s v="2017 / 06"/>
  </r>
  <r>
    <n v="4451"/>
    <x v="2206"/>
    <x v="974"/>
    <d v="2017-06-23T00:00:00"/>
    <x v="1"/>
    <x v="109"/>
    <x v="109"/>
    <x v="0"/>
    <s v="United States"/>
    <x v="1"/>
    <s v="California"/>
    <n v="90032"/>
    <x v="1"/>
    <s v="OFF-EN-10000056"/>
    <x v="1"/>
    <x v="12"/>
    <s v="Cameo Buff Policy Envelopes"/>
    <n v="186.69"/>
    <n v="3"/>
    <n v="0"/>
    <n v="87.744299999999981"/>
    <s v="Anna Andreadi"/>
    <s v="No"/>
    <s v="2017 / 06"/>
  </r>
  <r>
    <n v="4452"/>
    <x v="2207"/>
    <x v="975"/>
    <d v="2018-07-06T00:00:00"/>
    <x v="2"/>
    <x v="731"/>
    <x v="731"/>
    <x v="0"/>
    <s v="United States"/>
    <x v="8"/>
    <s v="California"/>
    <n v="94109"/>
    <x v="1"/>
    <s v="FUR-FU-10000221"/>
    <x v="0"/>
    <x v="5"/>
    <s v="Master Caster Door Stop, Brown"/>
    <n v="25.4"/>
    <n v="5"/>
    <n v="0"/>
    <n v="8.6359999999999992"/>
    <s v="Anna Andreadi"/>
    <s v="No"/>
    <s v="2018 / 07"/>
  </r>
  <r>
    <n v="4453"/>
    <x v="2207"/>
    <x v="975"/>
    <d v="2018-07-06T00:00:00"/>
    <x v="2"/>
    <x v="731"/>
    <x v="731"/>
    <x v="0"/>
    <s v="United States"/>
    <x v="8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s v="No"/>
    <s v="2018 / 07"/>
  </r>
  <r>
    <n v="4454"/>
    <x v="2207"/>
    <x v="975"/>
    <d v="2018-07-06T00:00:00"/>
    <x v="2"/>
    <x v="731"/>
    <x v="731"/>
    <x v="0"/>
    <s v="United States"/>
    <x v="8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s v="Anna Andreadi"/>
    <s v="No"/>
    <s v="2018 / 07"/>
  </r>
  <r>
    <n v="4455"/>
    <x v="2207"/>
    <x v="975"/>
    <d v="2018-07-06T00:00:00"/>
    <x v="2"/>
    <x v="731"/>
    <x v="731"/>
    <x v="0"/>
    <s v="United States"/>
    <x v="8"/>
    <s v="California"/>
    <n v="94109"/>
    <x v="1"/>
    <s v="OFF-ST-10002486"/>
    <x v="1"/>
    <x v="4"/>
    <s v="Eldon Shelf Savers Cubes and Bins"/>
    <n v="27.92"/>
    <n v="4"/>
    <n v="0"/>
    <n v="0.5583999999999989"/>
    <s v="Anna Andreadi"/>
    <s v="No"/>
    <s v="2018 / 07"/>
  </r>
  <r>
    <n v="4456"/>
    <x v="2208"/>
    <x v="37"/>
    <d v="2017-09-08T00:00:00"/>
    <x v="1"/>
    <x v="357"/>
    <x v="357"/>
    <x v="2"/>
    <s v="United States"/>
    <x v="8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s v="Anna Andreadi"/>
    <s v="No"/>
    <s v="2017 / 09"/>
  </r>
  <r>
    <n v="4457"/>
    <x v="2208"/>
    <x v="37"/>
    <d v="2017-09-08T00:00:00"/>
    <x v="1"/>
    <x v="357"/>
    <x v="357"/>
    <x v="2"/>
    <s v="United States"/>
    <x v="8"/>
    <s v="California"/>
    <n v="94110"/>
    <x v="1"/>
    <s v="OFF-BI-10003274"/>
    <x v="1"/>
    <x v="8"/>
    <s v="Avery Durable Slant Ring Binders, No Labels"/>
    <n v="6.3680000000000003"/>
    <n v="2"/>
    <n v="0.2"/>
    <n v="2.1492"/>
    <s v="Anna Andreadi"/>
    <s v="No"/>
    <s v="2017 / 09"/>
  </r>
  <r>
    <n v="4458"/>
    <x v="2209"/>
    <x v="783"/>
    <d v="2019-08-12T00:00:00"/>
    <x v="1"/>
    <x v="430"/>
    <x v="430"/>
    <x v="0"/>
    <s v="United States"/>
    <x v="49"/>
    <s v="California"/>
    <n v="95123"/>
    <x v="1"/>
    <s v="OFF-PA-10001878"/>
    <x v="1"/>
    <x v="10"/>
    <s v="Xerox 1891"/>
    <n v="244.54999999999998"/>
    <n v="5"/>
    <n v="0"/>
    <n v="114.93849999999998"/>
    <s v="Anna Andreadi"/>
    <s v="No"/>
    <s v="2019 / 08"/>
  </r>
  <r>
    <n v="4459"/>
    <x v="2210"/>
    <x v="677"/>
    <d v="2019-03-20T00:00:00"/>
    <x v="1"/>
    <x v="339"/>
    <x v="339"/>
    <x v="0"/>
    <s v="United States"/>
    <x v="60"/>
    <s v="Colorado"/>
    <n v="80219"/>
    <x v="1"/>
    <s v="OFF-SU-10002881"/>
    <x v="1"/>
    <x v="14"/>
    <s v="Martin Yale Chadless Opener Electric Letter Opener"/>
    <n v="1332.4960000000001"/>
    <n v="2"/>
    <n v="0.2"/>
    <n v="-299.8116"/>
    <s v="Anna Andreadi"/>
    <s v="No"/>
    <s v="2019 / 03"/>
  </r>
  <r>
    <n v="4460"/>
    <x v="2211"/>
    <x v="394"/>
    <d v="2019-10-01T00:00:00"/>
    <x v="2"/>
    <x v="284"/>
    <x v="284"/>
    <x v="2"/>
    <s v="United States"/>
    <x v="34"/>
    <s v="Colorado"/>
    <n v="80013"/>
    <x v="1"/>
    <s v="FUR-FU-10001979"/>
    <x v="0"/>
    <x v="5"/>
    <s v="Dana Halogen Swing-Arm Architect Lamp"/>
    <n v="32.776000000000003"/>
    <n v="1"/>
    <n v="0.2"/>
    <n v="3.2776000000000014"/>
    <s v="Anna Andreadi"/>
    <s v="No"/>
    <s v="2019 / 09"/>
  </r>
  <r>
    <n v="4461"/>
    <x v="2211"/>
    <x v="394"/>
    <d v="2019-10-01T00:00:00"/>
    <x v="2"/>
    <x v="284"/>
    <x v="284"/>
    <x v="2"/>
    <s v="United States"/>
    <x v="34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s v="Anna Andreadi"/>
    <s v="No"/>
    <s v="2019 / 09"/>
  </r>
  <r>
    <n v="4462"/>
    <x v="2211"/>
    <x v="394"/>
    <d v="2019-10-01T00:00:00"/>
    <x v="2"/>
    <x v="284"/>
    <x v="284"/>
    <x v="2"/>
    <s v="United States"/>
    <x v="34"/>
    <s v="Colorado"/>
    <n v="80013"/>
    <x v="1"/>
    <s v="TEC-AC-10003657"/>
    <x v="2"/>
    <x v="11"/>
    <s v="Lenovo 17-Key USB Numeric Keypad"/>
    <n v="54.384000000000007"/>
    <n v="2"/>
    <n v="0.2"/>
    <n v="1.359599999999995"/>
    <s v="Anna Andreadi"/>
    <s v="No"/>
    <s v="2019 / 09"/>
  </r>
  <r>
    <n v="4463"/>
    <x v="2211"/>
    <x v="394"/>
    <d v="2019-10-01T00:00:00"/>
    <x v="2"/>
    <x v="284"/>
    <x v="284"/>
    <x v="2"/>
    <s v="United States"/>
    <x v="34"/>
    <s v="Colorado"/>
    <n v="80013"/>
    <x v="1"/>
    <s v="OFF-BI-10001718"/>
    <x v="1"/>
    <x v="8"/>
    <s v="GBC DocuBind P50 Personal Binding Machine"/>
    <n v="76.77600000000001"/>
    <n v="4"/>
    <n v="0.7"/>
    <n v="-58.861599999999981"/>
    <s v="Anna Andreadi"/>
    <s v="No"/>
    <s v="2019 / 09"/>
  </r>
  <r>
    <n v="4464"/>
    <x v="2211"/>
    <x v="394"/>
    <d v="2019-10-01T00:00:00"/>
    <x v="2"/>
    <x v="284"/>
    <x v="284"/>
    <x v="2"/>
    <s v="United States"/>
    <x v="34"/>
    <s v="Colorado"/>
    <n v="80013"/>
    <x v="1"/>
    <s v="OFF-PA-10003022"/>
    <x v="1"/>
    <x v="10"/>
    <s v="Xerox 1992"/>
    <n v="14.352000000000002"/>
    <n v="3"/>
    <n v="0.2"/>
    <n v="5.2026000000000003"/>
    <s v="Anna Andreadi"/>
    <s v="No"/>
    <s v="2019 / 09"/>
  </r>
  <r>
    <n v="4465"/>
    <x v="2211"/>
    <x v="394"/>
    <d v="2019-10-01T00:00:00"/>
    <x v="2"/>
    <x v="284"/>
    <x v="284"/>
    <x v="2"/>
    <s v="United States"/>
    <x v="34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s v="Anna Andreadi"/>
    <s v="No"/>
    <s v="2019 / 09"/>
  </r>
  <r>
    <n v="4466"/>
    <x v="2212"/>
    <x v="976"/>
    <d v="2017-08-11T00:00:00"/>
    <x v="1"/>
    <x v="374"/>
    <x v="374"/>
    <x v="1"/>
    <s v="United States"/>
    <x v="394"/>
    <s v="Idaho"/>
    <n v="83704"/>
    <x v="1"/>
    <s v="OFF-BI-10004970"/>
    <x v="1"/>
    <x v="8"/>
    <s v="ACCOHIDE 3-Ring Binder, Blue, 1&quot;"/>
    <n v="3.3040000000000003"/>
    <n v="1"/>
    <n v="0.2"/>
    <n v="1.1151"/>
    <s v="Anna Andreadi"/>
    <s v="No"/>
    <s v="2017 / 08"/>
  </r>
  <r>
    <n v="4467"/>
    <x v="2213"/>
    <x v="221"/>
    <d v="2019-12-01T00:00:00"/>
    <x v="1"/>
    <x v="567"/>
    <x v="567"/>
    <x v="0"/>
    <s v="United States"/>
    <x v="20"/>
    <s v="New York"/>
    <n v="10035"/>
    <x v="3"/>
    <s v="OFF-AR-10003759"/>
    <x v="1"/>
    <x v="6"/>
    <s v="Crayola Anti Dust Chalk, 12/Pack"/>
    <n v="16.38"/>
    <n v="9"/>
    <n v="0"/>
    <n v="7.3709999999999996"/>
    <s v="Chuck Magee"/>
    <s v="No"/>
    <s v="2019 / 11"/>
  </r>
  <r>
    <n v="4468"/>
    <x v="2213"/>
    <x v="221"/>
    <d v="2019-12-01T00:00:00"/>
    <x v="1"/>
    <x v="567"/>
    <x v="567"/>
    <x v="0"/>
    <s v="United States"/>
    <x v="20"/>
    <s v="New York"/>
    <n v="10035"/>
    <x v="3"/>
    <s v="OFF-EN-10003001"/>
    <x v="1"/>
    <x v="12"/>
    <s v="Ames Color-File Green Diamond Border X-ray Mailers"/>
    <n v="167.96"/>
    <n v="2"/>
    <n v="0"/>
    <n v="78.941199999999995"/>
    <s v="Chuck Magee"/>
    <s v="No"/>
    <s v="2019 / 11"/>
  </r>
  <r>
    <n v="4469"/>
    <x v="2213"/>
    <x v="221"/>
    <d v="2019-12-01T00:00:00"/>
    <x v="1"/>
    <x v="567"/>
    <x v="567"/>
    <x v="0"/>
    <s v="United States"/>
    <x v="20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s v="Chuck Magee"/>
    <s v="No"/>
    <s v="2019 / 11"/>
  </r>
  <r>
    <n v="4470"/>
    <x v="2213"/>
    <x v="221"/>
    <d v="2019-12-01T00:00:00"/>
    <x v="1"/>
    <x v="567"/>
    <x v="567"/>
    <x v="0"/>
    <s v="United States"/>
    <x v="20"/>
    <s v="New York"/>
    <n v="10035"/>
    <x v="3"/>
    <s v="OFF-PA-10001972"/>
    <x v="1"/>
    <x v="10"/>
    <s v="Xerox 214"/>
    <n v="12.96"/>
    <n v="2"/>
    <n v="0"/>
    <n v="6.2208000000000006"/>
    <s v="Chuck Magee"/>
    <s v="No"/>
    <s v="2019 / 11"/>
  </r>
  <r>
    <n v="4471"/>
    <x v="2214"/>
    <x v="540"/>
    <d v="2019-05-12T00:00:00"/>
    <x v="1"/>
    <x v="137"/>
    <x v="137"/>
    <x v="1"/>
    <s v="United States"/>
    <x v="10"/>
    <s v="Pennsylvania"/>
    <n v="19140"/>
    <x v="3"/>
    <s v="FUR-CH-10003535"/>
    <x v="0"/>
    <x v="1"/>
    <s v="Global Armless Task Chair, Royal Blue"/>
    <n v="128.05799999999999"/>
    <n v="3"/>
    <n v="0.3"/>
    <n v="-23.782199999999996"/>
    <s v="Chuck Magee"/>
    <s v="No"/>
    <s v="2019 / 05"/>
  </r>
  <r>
    <n v="4472"/>
    <x v="2215"/>
    <x v="365"/>
    <d v="2019-09-29T00:00:00"/>
    <x v="3"/>
    <x v="67"/>
    <x v="67"/>
    <x v="2"/>
    <s v="United States"/>
    <x v="407"/>
    <s v="Ohio"/>
    <n v="44060"/>
    <x v="3"/>
    <s v="FUR-CH-10003774"/>
    <x v="0"/>
    <x v="1"/>
    <s v="Global Wood Trimmed Manager's Task Chair, Khaki"/>
    <n v="63.686"/>
    <n v="1"/>
    <n v="0.3"/>
    <n v="-15.466600000000003"/>
    <s v="Chuck Magee"/>
    <s v="No"/>
    <s v="2019 / 09"/>
  </r>
  <r>
    <n v="4473"/>
    <x v="2215"/>
    <x v="365"/>
    <d v="2019-09-29T00:00:00"/>
    <x v="3"/>
    <x v="67"/>
    <x v="67"/>
    <x v="2"/>
    <s v="United States"/>
    <x v="407"/>
    <s v="Ohio"/>
    <n v="44060"/>
    <x v="3"/>
    <s v="TEC-AC-10004571"/>
    <x v="2"/>
    <x v="11"/>
    <s v="Logitech G700s Rechargeable Gaming Mouse"/>
    <n v="239.976"/>
    <n v="3"/>
    <n v="0.2"/>
    <n v="65.993400000000008"/>
    <s v="Chuck Magee"/>
    <s v="No"/>
    <s v="2019 / 09"/>
  </r>
  <r>
    <n v="4474"/>
    <x v="2215"/>
    <x v="365"/>
    <d v="2019-09-29T00:00:00"/>
    <x v="3"/>
    <x v="67"/>
    <x v="67"/>
    <x v="2"/>
    <s v="United States"/>
    <x v="407"/>
    <s v="Ohio"/>
    <n v="44060"/>
    <x v="3"/>
    <s v="FUR-TA-10004442"/>
    <x v="0"/>
    <x v="3"/>
    <s v="Riverside Furniture Stanwyck Manor Table Series"/>
    <n v="344.22"/>
    <n v="2"/>
    <n v="0.4"/>
    <n v="-189.32100000000003"/>
    <s v="Chuck Magee"/>
    <s v="No"/>
    <s v="2019 / 09"/>
  </r>
  <r>
    <n v="4475"/>
    <x v="2215"/>
    <x v="365"/>
    <d v="2019-09-29T00:00:00"/>
    <x v="3"/>
    <x v="67"/>
    <x v="67"/>
    <x v="2"/>
    <s v="United States"/>
    <x v="407"/>
    <s v="Ohio"/>
    <n v="44060"/>
    <x v="3"/>
    <s v="OFF-PA-10002787"/>
    <x v="1"/>
    <x v="10"/>
    <s v="Xerox 227"/>
    <n v="15.552000000000003"/>
    <n v="3"/>
    <n v="0.2"/>
    <n v="5.4432"/>
    <s v="Chuck Magee"/>
    <s v="No"/>
    <s v="2019 / 09"/>
  </r>
  <r>
    <n v="4476"/>
    <x v="2215"/>
    <x v="365"/>
    <d v="2019-09-29T00:00:00"/>
    <x v="3"/>
    <x v="67"/>
    <x v="67"/>
    <x v="2"/>
    <s v="United States"/>
    <x v="407"/>
    <s v="Ohio"/>
    <n v="44060"/>
    <x v="3"/>
    <s v="FUR-FU-10004586"/>
    <x v="0"/>
    <x v="5"/>
    <s v="G.E. Longer-Life Indoor Recessed Floodlight Bulbs"/>
    <n v="21.248000000000001"/>
    <n v="4"/>
    <n v="0.2"/>
    <n v="7.436799999999999"/>
    <s v="Chuck Magee"/>
    <s v="No"/>
    <s v="2019 / 09"/>
  </r>
  <r>
    <n v="4477"/>
    <x v="2215"/>
    <x v="365"/>
    <d v="2019-09-29T00:00:00"/>
    <x v="3"/>
    <x v="67"/>
    <x v="67"/>
    <x v="2"/>
    <s v="United States"/>
    <x v="407"/>
    <s v="Ohio"/>
    <n v="44060"/>
    <x v="3"/>
    <s v="OFF-PA-10002606"/>
    <x v="1"/>
    <x v="10"/>
    <s v="Xerox 1928"/>
    <n v="8.4480000000000004"/>
    <n v="2"/>
    <n v="0.2"/>
    <n v="2.6399999999999997"/>
    <s v="Chuck Magee"/>
    <s v="No"/>
    <s v="2019 / 09"/>
  </r>
  <r>
    <n v="4478"/>
    <x v="2216"/>
    <x v="760"/>
    <d v="2019-10-22T00:00:00"/>
    <x v="3"/>
    <x v="379"/>
    <x v="379"/>
    <x v="0"/>
    <s v="United States"/>
    <x v="408"/>
    <s v="Oklahoma"/>
    <n v="73505"/>
    <x v="2"/>
    <s v="OFF-ST-10000129"/>
    <x v="1"/>
    <x v="4"/>
    <s v="Fellowes Recycled Storage Drawers"/>
    <n v="333.09000000000003"/>
    <n v="3"/>
    <n v="0"/>
    <n v="23.316299999999984"/>
    <s v="Kelly Williams"/>
    <s v="No"/>
    <s v="2019 / 10"/>
  </r>
  <r>
    <n v="4479"/>
    <x v="2216"/>
    <x v="760"/>
    <d v="2019-10-22T00:00:00"/>
    <x v="3"/>
    <x v="379"/>
    <x v="379"/>
    <x v="0"/>
    <s v="United States"/>
    <x v="408"/>
    <s v="Oklahoma"/>
    <n v="73505"/>
    <x v="2"/>
    <s v="FUR-TA-10003748"/>
    <x v="0"/>
    <x v="3"/>
    <s v="Bevis 36 x 72 Conference Tables"/>
    <n v="248.98"/>
    <n v="2"/>
    <n v="0"/>
    <n v="54.775599999999997"/>
    <s v="Kelly Williams"/>
    <s v="No"/>
    <s v="2019 / 10"/>
  </r>
  <r>
    <n v="4480"/>
    <x v="2217"/>
    <x v="977"/>
    <d v="2016-03-28T00:00:00"/>
    <x v="1"/>
    <x v="303"/>
    <x v="303"/>
    <x v="0"/>
    <s v="United States"/>
    <x v="20"/>
    <s v="New York"/>
    <n v="10024"/>
    <x v="3"/>
    <s v="OFF-PA-10004948"/>
    <x v="1"/>
    <x v="10"/>
    <s v="Xerox 190"/>
    <n v="24.900000000000002"/>
    <n v="5"/>
    <n v="0"/>
    <n v="11.703000000000001"/>
    <s v="Chuck Magee"/>
    <s v="No"/>
    <s v="2016 / 03"/>
  </r>
  <r>
    <n v="4481"/>
    <x v="2218"/>
    <x v="54"/>
    <d v="2018-11-08T00:00:00"/>
    <x v="1"/>
    <x v="190"/>
    <x v="190"/>
    <x v="0"/>
    <s v="United States"/>
    <x v="1"/>
    <s v="California"/>
    <n v="90049"/>
    <x v="1"/>
    <s v="OFF-FA-10001561"/>
    <x v="1"/>
    <x v="13"/>
    <s v="Stockwell Push Pins"/>
    <n v="15.260000000000002"/>
    <n v="7"/>
    <n v="0"/>
    <n v="5.0358000000000001"/>
    <s v="Anna Andreadi"/>
    <s v="No"/>
    <s v="2018 / 11"/>
  </r>
  <r>
    <n v="4482"/>
    <x v="2218"/>
    <x v="54"/>
    <d v="2018-11-08T00:00:00"/>
    <x v="1"/>
    <x v="190"/>
    <x v="190"/>
    <x v="0"/>
    <s v="United States"/>
    <x v="1"/>
    <s v="California"/>
    <n v="90049"/>
    <x v="1"/>
    <s v="OFF-AP-10002998"/>
    <x v="1"/>
    <x v="9"/>
    <s v="Holmes 99% HEPA Air Purifier"/>
    <n v="43.32"/>
    <n v="2"/>
    <n v="0"/>
    <n v="14.295599999999997"/>
    <s v="Anna Andreadi"/>
    <s v="No"/>
    <s v="2018 / 11"/>
  </r>
  <r>
    <n v="4483"/>
    <x v="2218"/>
    <x v="54"/>
    <d v="2018-11-08T00:00:00"/>
    <x v="1"/>
    <x v="190"/>
    <x v="190"/>
    <x v="0"/>
    <s v="United States"/>
    <x v="1"/>
    <s v="California"/>
    <n v="90049"/>
    <x v="1"/>
    <s v="OFF-BI-10003981"/>
    <x v="1"/>
    <x v="8"/>
    <s v="Avery Durable Plastic 1&quot; Binders"/>
    <n v="43.584000000000003"/>
    <n v="12"/>
    <n v="0.2"/>
    <n v="15.799199999999999"/>
    <s v="Anna Andreadi"/>
    <s v="No"/>
    <s v="2018 / 11"/>
  </r>
  <r>
    <n v="4484"/>
    <x v="2218"/>
    <x v="54"/>
    <d v="2018-11-08T00:00:00"/>
    <x v="1"/>
    <x v="190"/>
    <x v="190"/>
    <x v="0"/>
    <s v="United States"/>
    <x v="1"/>
    <s v="California"/>
    <n v="90049"/>
    <x v="1"/>
    <s v="OFF-PA-10001725"/>
    <x v="1"/>
    <x v="10"/>
    <s v="Xerox 1892"/>
    <n v="116.28"/>
    <n v="3"/>
    <n v="0"/>
    <n v="56.977199999999996"/>
    <s v="Anna Andreadi"/>
    <s v="No"/>
    <s v="2018 / 11"/>
  </r>
  <r>
    <n v="4485"/>
    <x v="2218"/>
    <x v="54"/>
    <d v="2018-11-08T00:00:00"/>
    <x v="1"/>
    <x v="190"/>
    <x v="190"/>
    <x v="0"/>
    <s v="United States"/>
    <x v="1"/>
    <s v="California"/>
    <n v="90049"/>
    <x v="1"/>
    <s v="OFF-BI-10002071"/>
    <x v="1"/>
    <x v="8"/>
    <s v="Fellowes Black Plastic Comb Bindings"/>
    <n v="9.2959999999999994"/>
    <n v="2"/>
    <n v="0.2"/>
    <n v="3.0211999999999994"/>
    <s v="Anna Andreadi"/>
    <s v="No"/>
    <s v="2018 / 11"/>
  </r>
  <r>
    <n v="4486"/>
    <x v="2218"/>
    <x v="54"/>
    <d v="2018-11-08T00:00:00"/>
    <x v="1"/>
    <x v="190"/>
    <x v="190"/>
    <x v="0"/>
    <s v="United States"/>
    <x v="1"/>
    <s v="California"/>
    <n v="90049"/>
    <x v="1"/>
    <s v="OFF-PA-10000477"/>
    <x v="1"/>
    <x v="10"/>
    <s v="Xerox 22"/>
    <n v="19.440000000000001"/>
    <n v="3"/>
    <n v="0"/>
    <n v="9.3312000000000008"/>
    <s v="Anna Andreadi"/>
    <s v="No"/>
    <s v="2018 / 11"/>
  </r>
  <r>
    <n v="4487"/>
    <x v="2218"/>
    <x v="54"/>
    <d v="2018-11-08T00:00:00"/>
    <x v="1"/>
    <x v="190"/>
    <x v="190"/>
    <x v="0"/>
    <s v="United States"/>
    <x v="1"/>
    <s v="California"/>
    <n v="90049"/>
    <x v="1"/>
    <s v="OFF-PA-10004359"/>
    <x v="1"/>
    <x v="10"/>
    <s v="Multicolor Computer Printout Paper"/>
    <n v="314.54999999999995"/>
    <n v="3"/>
    <n v="0"/>
    <n v="150.98399999999998"/>
    <s v="Anna Andreadi"/>
    <s v="No"/>
    <s v="2018 / 11"/>
  </r>
  <r>
    <n v="4488"/>
    <x v="2219"/>
    <x v="577"/>
    <d v="2017-09-11T00:00:00"/>
    <x v="1"/>
    <x v="402"/>
    <x v="402"/>
    <x v="2"/>
    <s v="United States"/>
    <x v="12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s v="No"/>
    <s v="2017 / 09"/>
  </r>
  <r>
    <n v="4489"/>
    <x v="2219"/>
    <x v="577"/>
    <d v="2017-09-11T00:00:00"/>
    <x v="1"/>
    <x v="402"/>
    <x v="402"/>
    <x v="2"/>
    <s v="United States"/>
    <x v="12"/>
    <s v="Texas"/>
    <n v="77036"/>
    <x v="2"/>
    <s v="OFF-SU-10003567"/>
    <x v="1"/>
    <x v="14"/>
    <s v="Stiletto Hand Letter Openers"/>
    <n v="69.12"/>
    <n v="9"/>
    <n v="0.2"/>
    <n v="-14.687999999999999"/>
    <s v="Kelly Williams"/>
    <s v="No"/>
    <s v="2017 / 09"/>
  </r>
  <r>
    <n v="4490"/>
    <x v="2219"/>
    <x v="577"/>
    <d v="2017-09-11T00:00:00"/>
    <x v="1"/>
    <x v="402"/>
    <x v="402"/>
    <x v="2"/>
    <s v="United States"/>
    <x v="12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s v="Kelly Williams"/>
    <s v="No"/>
    <s v="2017 / 09"/>
  </r>
  <r>
    <n v="4491"/>
    <x v="2220"/>
    <x v="718"/>
    <d v="2019-08-21T00:00:00"/>
    <x v="1"/>
    <x v="49"/>
    <x v="49"/>
    <x v="0"/>
    <s v="United States"/>
    <x v="1"/>
    <s v="California"/>
    <n v="90032"/>
    <x v="1"/>
    <s v="FUR-TA-10001095"/>
    <x v="0"/>
    <x v="3"/>
    <s v="Chromcraft Round Conference Tables"/>
    <n v="418.29599999999994"/>
    <n v="3"/>
    <n v="0.2"/>
    <n v="5.2287000000000035"/>
    <s v="Anna Andreadi"/>
    <s v="No"/>
    <s v="2019 / 08"/>
  </r>
  <r>
    <n v="4492"/>
    <x v="2221"/>
    <x v="588"/>
    <d v="2016-12-03T00:00:00"/>
    <x v="0"/>
    <x v="300"/>
    <x v="300"/>
    <x v="0"/>
    <s v="United States"/>
    <x v="38"/>
    <s v="Ohio"/>
    <n v="43229"/>
    <x v="3"/>
    <s v="TEC-CO-10001571"/>
    <x v="2"/>
    <x v="16"/>
    <s v="Sharp 1540cs Digital Laser Copier"/>
    <n v="659.98799999999994"/>
    <n v="2"/>
    <n v="0.4"/>
    <n v="109.99799999999999"/>
    <s v="Chuck Magee"/>
    <s v="No"/>
    <s v="2016 / 12"/>
  </r>
  <r>
    <n v="4493"/>
    <x v="2221"/>
    <x v="588"/>
    <d v="2016-12-03T00:00:00"/>
    <x v="0"/>
    <x v="300"/>
    <x v="300"/>
    <x v="0"/>
    <s v="United States"/>
    <x v="38"/>
    <s v="Ohio"/>
    <n v="43229"/>
    <x v="3"/>
    <s v="FUR-FU-10000221"/>
    <x v="0"/>
    <x v="5"/>
    <s v="Master Caster Door Stop, Brown"/>
    <n v="8.1280000000000001"/>
    <n v="2"/>
    <n v="0.2"/>
    <n v="1.4223999999999997"/>
    <s v="Chuck Magee"/>
    <s v="No"/>
    <s v="2016 / 12"/>
  </r>
  <r>
    <n v="4494"/>
    <x v="2221"/>
    <x v="588"/>
    <d v="2016-12-03T00:00:00"/>
    <x v="0"/>
    <x v="300"/>
    <x v="300"/>
    <x v="0"/>
    <s v="United States"/>
    <x v="38"/>
    <s v="Ohio"/>
    <n v="43229"/>
    <x v="3"/>
    <s v="OFF-PA-10001972"/>
    <x v="1"/>
    <x v="10"/>
    <s v="Xerox 214"/>
    <n v="36.288000000000011"/>
    <n v="7"/>
    <n v="0.2"/>
    <n v="12.700800000000001"/>
    <s v="Chuck Magee"/>
    <s v="No"/>
    <s v="2016 / 12"/>
  </r>
  <r>
    <n v="4495"/>
    <x v="2221"/>
    <x v="588"/>
    <d v="2016-12-03T00:00:00"/>
    <x v="0"/>
    <x v="300"/>
    <x v="300"/>
    <x v="0"/>
    <s v="United States"/>
    <x v="38"/>
    <s v="Ohio"/>
    <n v="43229"/>
    <x v="3"/>
    <s v="FUR-CH-10000015"/>
    <x v="0"/>
    <x v="1"/>
    <s v="Hon Multipurpose Stacking Arm Chairs"/>
    <n v="909.7199999999998"/>
    <n v="6"/>
    <n v="0.3"/>
    <n v="-51.983999999999924"/>
    <s v="Chuck Magee"/>
    <s v="No"/>
    <s v="2016 / 12"/>
  </r>
  <r>
    <n v="4496"/>
    <x v="2222"/>
    <x v="978"/>
    <d v="2019-06-23T00:00:00"/>
    <x v="1"/>
    <x v="113"/>
    <x v="113"/>
    <x v="0"/>
    <s v="United States"/>
    <x v="1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s v="Anna Andreadi"/>
    <s v="Yes"/>
    <s v="2019 / 06"/>
  </r>
  <r>
    <n v="4497"/>
    <x v="2222"/>
    <x v="978"/>
    <d v="2019-06-23T00:00:00"/>
    <x v="1"/>
    <x v="113"/>
    <x v="113"/>
    <x v="0"/>
    <s v="United States"/>
    <x v="1"/>
    <s v="California"/>
    <n v="90032"/>
    <x v="1"/>
    <s v="OFF-PA-10002036"/>
    <x v="1"/>
    <x v="10"/>
    <s v="Xerox 1930"/>
    <n v="38.880000000000003"/>
    <n v="6"/>
    <n v="0"/>
    <n v="19.051200000000001"/>
    <s v="Anna Andreadi"/>
    <s v="Yes"/>
    <s v="2019 / 06"/>
  </r>
  <r>
    <n v="4498"/>
    <x v="2223"/>
    <x v="574"/>
    <d v="2019-12-09T00:00:00"/>
    <x v="1"/>
    <x v="543"/>
    <x v="543"/>
    <x v="0"/>
    <s v="United States"/>
    <x v="10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s v="Chuck Magee"/>
    <s v="No"/>
    <s v="2019 / 12"/>
  </r>
  <r>
    <n v="4499"/>
    <x v="2224"/>
    <x v="871"/>
    <d v="2016-11-26T00:00:00"/>
    <x v="1"/>
    <x v="744"/>
    <x v="744"/>
    <x v="1"/>
    <s v="United States"/>
    <x v="8"/>
    <s v="California"/>
    <n v="94110"/>
    <x v="1"/>
    <s v="OFF-PA-10003309"/>
    <x v="1"/>
    <x v="10"/>
    <s v="Xerox 211"/>
    <n v="12.96"/>
    <n v="2"/>
    <n v="0"/>
    <n v="6.2208000000000006"/>
    <s v="Anna Andreadi"/>
    <s v="No"/>
    <s v="2016 / 11"/>
  </r>
  <r>
    <n v="4500"/>
    <x v="2225"/>
    <x v="342"/>
    <d v="2018-04-16T00:00:00"/>
    <x v="1"/>
    <x v="524"/>
    <x v="524"/>
    <x v="1"/>
    <s v="United States"/>
    <x v="329"/>
    <s v="California"/>
    <n v="93309"/>
    <x v="1"/>
    <s v="OFF-PA-10002787"/>
    <x v="1"/>
    <x v="10"/>
    <s v="Xerox 227"/>
    <n v="12.96"/>
    <n v="2"/>
    <n v="0"/>
    <n v="6.2208000000000006"/>
    <s v="Anna Andreadi"/>
    <s v="No"/>
    <s v="2018 / 04"/>
  </r>
  <r>
    <n v="4501"/>
    <x v="2225"/>
    <x v="342"/>
    <d v="2018-04-16T00:00:00"/>
    <x v="1"/>
    <x v="524"/>
    <x v="524"/>
    <x v="1"/>
    <s v="United States"/>
    <x v="329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s v="Anna Andreadi"/>
    <s v="No"/>
    <s v="2018 / 04"/>
  </r>
  <r>
    <n v="4502"/>
    <x v="2226"/>
    <x v="479"/>
    <d v="2016-07-04T00:00:00"/>
    <x v="1"/>
    <x v="99"/>
    <x v="99"/>
    <x v="1"/>
    <s v="United States"/>
    <x v="12"/>
    <s v="Texas"/>
    <n v="77095"/>
    <x v="2"/>
    <s v="OFF-PA-10002005"/>
    <x v="1"/>
    <x v="10"/>
    <s v="Xerox 225"/>
    <n v="25.920000000000005"/>
    <n v="5"/>
    <n v="0.2"/>
    <n v="9.0719999999999992"/>
    <s v="Kelly Williams"/>
    <s v="No"/>
    <s v="2016 / 06"/>
  </r>
  <r>
    <n v="4503"/>
    <x v="2226"/>
    <x v="479"/>
    <d v="2016-07-04T00:00:00"/>
    <x v="1"/>
    <x v="99"/>
    <x v="99"/>
    <x v="1"/>
    <s v="United States"/>
    <x v="12"/>
    <s v="Texas"/>
    <n v="77095"/>
    <x v="2"/>
    <s v="OFF-FA-10002815"/>
    <x v="1"/>
    <x v="13"/>
    <s v="Staples"/>
    <n v="21.312000000000005"/>
    <n v="6"/>
    <n v="0.2"/>
    <n v="7.1928000000000001"/>
    <s v="Kelly Williams"/>
    <s v="No"/>
    <s v="2016 / 06"/>
  </r>
  <r>
    <n v="4504"/>
    <x v="2227"/>
    <x v="163"/>
    <d v="2016-12-29T00:00:00"/>
    <x v="1"/>
    <x v="408"/>
    <x v="408"/>
    <x v="2"/>
    <s v="United States"/>
    <x v="1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s v="No"/>
    <s v="2016 / 12"/>
  </r>
  <r>
    <n v="4505"/>
    <x v="2227"/>
    <x v="163"/>
    <d v="2016-12-29T00:00:00"/>
    <x v="1"/>
    <x v="408"/>
    <x v="408"/>
    <x v="2"/>
    <s v="United States"/>
    <x v="1"/>
    <s v="California"/>
    <n v="90045"/>
    <x v="1"/>
    <s v="OFF-AP-10000828"/>
    <x v="1"/>
    <x v="9"/>
    <s v="Avanti 4.4 Cu. Ft. Refrigerator"/>
    <n v="361.96"/>
    <n v="2"/>
    <n v="0"/>
    <n v="101.34879999999998"/>
    <s v="Anna Andreadi"/>
    <s v="No"/>
    <s v="2016 / 12"/>
  </r>
  <r>
    <n v="4506"/>
    <x v="2227"/>
    <x v="163"/>
    <d v="2016-12-29T00:00:00"/>
    <x v="1"/>
    <x v="408"/>
    <x v="408"/>
    <x v="2"/>
    <s v="United States"/>
    <x v="1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s v="Anna Andreadi"/>
    <s v="No"/>
    <s v="2016 / 12"/>
  </r>
  <r>
    <n v="4507"/>
    <x v="2227"/>
    <x v="163"/>
    <d v="2016-12-29T00:00:00"/>
    <x v="1"/>
    <x v="408"/>
    <x v="408"/>
    <x v="2"/>
    <s v="United States"/>
    <x v="1"/>
    <s v="California"/>
    <n v="90045"/>
    <x v="1"/>
    <s v="TEC-PH-10001530"/>
    <x v="2"/>
    <x v="7"/>
    <s v="Cisco Unified IP Phone 7945G VoIP phone"/>
    <n v="818.37600000000009"/>
    <n v="3"/>
    <n v="0.2"/>
    <n v="51.148499999999984"/>
    <s v="Anna Andreadi"/>
    <s v="No"/>
    <s v="2016 / 12"/>
  </r>
  <r>
    <n v="4508"/>
    <x v="2227"/>
    <x v="163"/>
    <d v="2016-12-29T00:00:00"/>
    <x v="1"/>
    <x v="408"/>
    <x v="408"/>
    <x v="2"/>
    <s v="United States"/>
    <x v="1"/>
    <s v="California"/>
    <n v="90045"/>
    <x v="1"/>
    <s v="OFF-ST-10002301"/>
    <x v="1"/>
    <x v="4"/>
    <s v="Tennsco Commercial Shelving"/>
    <n v="20.34"/>
    <n v="1"/>
    <n v="0"/>
    <n v="0.20339999999999847"/>
    <s v="Anna Andreadi"/>
    <s v="No"/>
    <s v="2016 / 12"/>
  </r>
  <r>
    <n v="4509"/>
    <x v="2227"/>
    <x v="163"/>
    <d v="2016-12-29T00:00:00"/>
    <x v="1"/>
    <x v="408"/>
    <x v="408"/>
    <x v="2"/>
    <s v="United States"/>
    <x v="1"/>
    <s v="California"/>
    <n v="90045"/>
    <x v="1"/>
    <s v="FUR-FU-10002554"/>
    <x v="0"/>
    <x v="5"/>
    <s v="Westinghouse Floor Lamp with Metal Mesh Shade, Black"/>
    <n v="23.99"/>
    <n v="1"/>
    <n v="0"/>
    <n v="5.5176999999999978"/>
    <s v="Anna Andreadi"/>
    <s v="No"/>
    <s v="2016 / 12"/>
  </r>
  <r>
    <n v="4510"/>
    <x v="2228"/>
    <x v="979"/>
    <d v="2019-05-29T00:00:00"/>
    <x v="1"/>
    <x v="745"/>
    <x v="745"/>
    <x v="0"/>
    <s v="United States"/>
    <x v="1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s v="Yes"/>
    <s v="2019 / 05"/>
  </r>
  <r>
    <n v="4511"/>
    <x v="2229"/>
    <x v="338"/>
    <d v="2018-11-14T00:00:00"/>
    <x v="1"/>
    <x v="366"/>
    <x v="366"/>
    <x v="1"/>
    <s v="United States"/>
    <x v="24"/>
    <s v="Missouri"/>
    <n v="65807"/>
    <x v="2"/>
    <s v="FUR-FU-10001085"/>
    <x v="0"/>
    <x v="5"/>
    <s v="3M Polarizing Light Filter Sleeves"/>
    <n v="37.299999999999997"/>
    <n v="2"/>
    <n v="0"/>
    <n v="17.157999999999998"/>
    <s v="Kelly Williams"/>
    <s v="No"/>
    <s v="2018 / 11"/>
  </r>
  <r>
    <n v="4512"/>
    <x v="2229"/>
    <x v="338"/>
    <d v="2018-11-14T00:00:00"/>
    <x v="1"/>
    <x v="366"/>
    <x v="366"/>
    <x v="1"/>
    <s v="United States"/>
    <x v="24"/>
    <s v="Missouri"/>
    <n v="65807"/>
    <x v="2"/>
    <s v="OFF-BI-10001597"/>
    <x v="1"/>
    <x v="8"/>
    <s v="Wilson Jones Ledger-Size, Piano-Hinge Binder, 2&quot;, Blue"/>
    <n v="81.96"/>
    <n v="2"/>
    <n v="0"/>
    <n v="39.340799999999994"/>
    <s v="Kelly Williams"/>
    <s v="No"/>
    <s v="2018 / 11"/>
  </r>
  <r>
    <n v="4513"/>
    <x v="2230"/>
    <x v="824"/>
    <d v="2018-10-03T00:00:00"/>
    <x v="2"/>
    <x v="431"/>
    <x v="431"/>
    <x v="0"/>
    <s v="United States"/>
    <x v="42"/>
    <s v="Arizona"/>
    <n v="85023"/>
    <x v="1"/>
    <s v="OFF-BI-10002429"/>
    <x v="1"/>
    <x v="8"/>
    <s v="Premier Elliptical Ring Binder, Black"/>
    <n v="54.792000000000009"/>
    <n v="6"/>
    <n v="0.7"/>
    <n v="-40.180799999999991"/>
    <s v="Anna Andreadi"/>
    <s v="No"/>
    <s v="2018 / 10"/>
  </r>
  <r>
    <n v="4514"/>
    <x v="2231"/>
    <x v="47"/>
    <d v="2018-09-08T00:00:00"/>
    <x v="2"/>
    <x v="696"/>
    <x v="696"/>
    <x v="0"/>
    <s v="United States"/>
    <x v="12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s v="Kelly Williams"/>
    <s v="No"/>
    <s v="2018 / 09"/>
  </r>
  <r>
    <n v="4515"/>
    <x v="2232"/>
    <x v="189"/>
    <d v="2018-11-01T00:00:00"/>
    <x v="0"/>
    <x v="572"/>
    <x v="572"/>
    <x v="0"/>
    <s v="United States"/>
    <x v="409"/>
    <s v="Virginia"/>
    <n v="23666"/>
    <x v="0"/>
    <s v="FUR-CH-10000847"/>
    <x v="0"/>
    <x v="1"/>
    <s v="Global Executive Mid-Back Manager's Chair"/>
    <n v="290.98"/>
    <n v="1"/>
    <n v="0"/>
    <n v="75.654799999999994"/>
    <s v="Cassandra Brandow"/>
    <s v="Yes"/>
    <s v="2018 / 10"/>
  </r>
  <r>
    <n v="4516"/>
    <x v="2233"/>
    <x v="760"/>
    <d v="2019-10-26T00:00:00"/>
    <x v="1"/>
    <x v="28"/>
    <x v="28"/>
    <x v="2"/>
    <s v="United States"/>
    <x v="251"/>
    <s v="Oklahoma"/>
    <n v="74133"/>
    <x v="2"/>
    <s v="OFF-AR-10003179"/>
    <x v="1"/>
    <x v="6"/>
    <s v="Dixon Ticonderoga Core-Lock Colored Pencils"/>
    <n v="36.44"/>
    <n v="4"/>
    <n v="0"/>
    <n v="12.025199999999998"/>
    <s v="Kelly Williams"/>
    <s v="No"/>
    <s v="2019 / 10"/>
  </r>
  <r>
    <n v="4517"/>
    <x v="2234"/>
    <x v="306"/>
    <d v="2018-09-20T00:00:00"/>
    <x v="1"/>
    <x v="262"/>
    <x v="262"/>
    <x v="0"/>
    <s v="United States"/>
    <x v="4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s v="Anna Andreadi"/>
    <s v="No"/>
    <s v="2018 / 09"/>
  </r>
  <r>
    <n v="4518"/>
    <x v="2234"/>
    <x v="306"/>
    <d v="2018-09-20T00:00:00"/>
    <x v="1"/>
    <x v="262"/>
    <x v="262"/>
    <x v="0"/>
    <s v="United States"/>
    <x v="4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s v="Anna Andreadi"/>
    <s v="No"/>
    <s v="2018 / 09"/>
  </r>
  <r>
    <n v="4519"/>
    <x v="2235"/>
    <x v="477"/>
    <d v="2018-10-01T00:00:00"/>
    <x v="1"/>
    <x v="493"/>
    <x v="493"/>
    <x v="0"/>
    <s v="United States"/>
    <x v="8"/>
    <s v="California"/>
    <n v="94109"/>
    <x v="1"/>
    <s v="OFF-AR-10004441"/>
    <x v="1"/>
    <x v="6"/>
    <s v="BIC Brite Liner Highlighters"/>
    <n v="16.559999999999999"/>
    <n v="4"/>
    <n v="0"/>
    <n v="6.9551999999999996"/>
    <s v="Anna Andreadi"/>
    <s v="No"/>
    <s v="2018 / 09"/>
  </r>
  <r>
    <n v="4520"/>
    <x v="2236"/>
    <x v="193"/>
    <d v="2019-06-14T00:00:00"/>
    <x v="1"/>
    <x v="540"/>
    <x v="540"/>
    <x v="1"/>
    <s v="United States"/>
    <x v="108"/>
    <s v="Florida"/>
    <n v="32216"/>
    <x v="0"/>
    <s v="OFF-ST-10003805"/>
    <x v="1"/>
    <x v="4"/>
    <s v="24 Capacity Maxi Data Binder Racks, Pearl"/>
    <n v="1347.5200000000002"/>
    <n v="8"/>
    <n v="0.2"/>
    <n v="84.219999999999857"/>
    <s v="Cassandra Brandow"/>
    <s v="No"/>
    <s v="2019 / 06"/>
  </r>
  <r>
    <n v="4521"/>
    <x v="2237"/>
    <x v="980"/>
    <d v="2016-02-26T00:00:00"/>
    <x v="1"/>
    <x v="18"/>
    <x v="18"/>
    <x v="1"/>
    <s v="United States"/>
    <x v="102"/>
    <s v="Indiana"/>
    <n v="47374"/>
    <x v="2"/>
    <s v="TEC-AC-10001284"/>
    <x v="2"/>
    <x v="11"/>
    <s v="Enermax Briskie RF Wireless Keyboard and Mouse Combo"/>
    <n v="62.31"/>
    <n v="3"/>
    <n v="0"/>
    <n v="22.4316"/>
    <s v="Kelly Williams"/>
    <s v="No"/>
    <s v="2016 / 02"/>
  </r>
  <r>
    <n v="4522"/>
    <x v="2237"/>
    <x v="980"/>
    <d v="2016-02-26T00:00:00"/>
    <x v="1"/>
    <x v="18"/>
    <x v="18"/>
    <x v="1"/>
    <s v="United States"/>
    <x v="102"/>
    <s v="Indiana"/>
    <n v="47374"/>
    <x v="2"/>
    <s v="FUR-FU-10000221"/>
    <x v="0"/>
    <x v="5"/>
    <s v="Master Caster Door Stop, Brown"/>
    <n v="20.32"/>
    <n v="4"/>
    <n v="0"/>
    <n v="6.9087999999999994"/>
    <s v="Kelly Williams"/>
    <s v="No"/>
    <s v="2016 / 02"/>
  </r>
  <r>
    <n v="4523"/>
    <x v="2238"/>
    <x v="297"/>
    <d v="2019-02-25T00:00:00"/>
    <x v="0"/>
    <x v="162"/>
    <x v="162"/>
    <x v="1"/>
    <s v="United States"/>
    <x v="103"/>
    <s v="Colorado"/>
    <n v="80027"/>
    <x v="1"/>
    <s v="OFF-FA-10001229"/>
    <x v="1"/>
    <x v="13"/>
    <s v="Staples"/>
    <n v="9.4320000000000004"/>
    <n v="3"/>
    <n v="0.2"/>
    <n v="3.065399999999999"/>
    <s v="Anna Andreadi"/>
    <s v="No"/>
    <s v="2019 / 02"/>
  </r>
  <r>
    <n v="4524"/>
    <x v="2239"/>
    <x v="981"/>
    <d v="2016-11-06T00:00:00"/>
    <x v="1"/>
    <x v="742"/>
    <x v="742"/>
    <x v="0"/>
    <s v="United States"/>
    <x v="20"/>
    <s v="New York"/>
    <n v="10024"/>
    <x v="3"/>
    <s v="OFF-LA-10001569"/>
    <x v="1"/>
    <x v="2"/>
    <s v="Avery 499"/>
    <n v="34.86"/>
    <n v="7"/>
    <n v="0"/>
    <n v="16.035599999999999"/>
    <s v="Chuck Magee"/>
    <s v="No"/>
    <s v="2016 / 11"/>
  </r>
  <r>
    <n v="4525"/>
    <x v="2239"/>
    <x v="981"/>
    <d v="2016-11-06T00:00:00"/>
    <x v="1"/>
    <x v="742"/>
    <x v="742"/>
    <x v="0"/>
    <s v="United States"/>
    <x v="20"/>
    <s v="New York"/>
    <n v="10024"/>
    <x v="3"/>
    <s v="FUR-FU-10004018"/>
    <x v="0"/>
    <x v="5"/>
    <s v="Tensor Computer Mounted Lamp"/>
    <n v="89.34"/>
    <n v="6"/>
    <n v="0"/>
    <n v="24.121800000000004"/>
    <s v="Chuck Magee"/>
    <s v="No"/>
    <s v="2016 / 11"/>
  </r>
  <r>
    <n v="4526"/>
    <x v="2240"/>
    <x v="729"/>
    <d v="2019-07-23T00:00:00"/>
    <x v="1"/>
    <x v="336"/>
    <x v="336"/>
    <x v="2"/>
    <s v="United States"/>
    <x v="410"/>
    <s v="New York"/>
    <n v="13440"/>
    <x v="3"/>
    <s v="TEC-PH-10004536"/>
    <x v="2"/>
    <x v="7"/>
    <s v="Avaya 5420 Digital phone"/>
    <n v="269.98"/>
    <n v="2"/>
    <n v="0"/>
    <n v="67.495000000000005"/>
    <s v="Chuck Magee"/>
    <s v="Yes"/>
    <s v="2019 / 07"/>
  </r>
  <r>
    <n v="4527"/>
    <x v="2240"/>
    <x v="729"/>
    <d v="2019-07-23T00:00:00"/>
    <x v="1"/>
    <x v="336"/>
    <x v="336"/>
    <x v="2"/>
    <s v="United States"/>
    <x v="410"/>
    <s v="New York"/>
    <n v="13440"/>
    <x v="3"/>
    <s v="OFF-PA-10004353"/>
    <x v="1"/>
    <x v="10"/>
    <s v="Southworth 25% Cotton Premium Laser Paper and Envelopes"/>
    <n v="99.9"/>
    <n v="5"/>
    <n v="0"/>
    <n v="47.952000000000005"/>
    <s v="Chuck Magee"/>
    <s v="Yes"/>
    <s v="2019 / 07"/>
  </r>
  <r>
    <n v="4528"/>
    <x v="2240"/>
    <x v="729"/>
    <d v="2019-07-23T00:00:00"/>
    <x v="1"/>
    <x v="336"/>
    <x v="336"/>
    <x v="2"/>
    <s v="United States"/>
    <x v="410"/>
    <s v="New York"/>
    <n v="13440"/>
    <x v="3"/>
    <s v="FUR-FU-10004848"/>
    <x v="0"/>
    <x v="5"/>
    <s v="DAX Solid Wood Frames"/>
    <n v="39.08"/>
    <n v="4"/>
    <n v="0"/>
    <n v="14.459599999999998"/>
    <s v="Chuck Magee"/>
    <s v="Yes"/>
    <s v="2019 / 07"/>
  </r>
  <r>
    <n v="4529"/>
    <x v="2241"/>
    <x v="565"/>
    <d v="2019-09-10T00:00:00"/>
    <x v="0"/>
    <x v="276"/>
    <x v="276"/>
    <x v="1"/>
    <s v="United States"/>
    <x v="292"/>
    <s v="Ohio"/>
    <n v="43302"/>
    <x v="3"/>
    <s v="TEC-AC-10004864"/>
    <x v="2"/>
    <x v="11"/>
    <s v="Memorex Micro Travel Drive 32 GB"/>
    <n v="116.83199999999999"/>
    <n v="4"/>
    <n v="0.2"/>
    <n v="33.589200000000005"/>
    <s v="Chuck Magee"/>
    <s v="No"/>
    <s v="2019 / 09"/>
  </r>
  <r>
    <n v="4530"/>
    <x v="2242"/>
    <x v="696"/>
    <d v="2018-11-18T00:00:00"/>
    <x v="1"/>
    <x v="110"/>
    <x v="110"/>
    <x v="0"/>
    <s v="United States"/>
    <x v="12"/>
    <s v="Texas"/>
    <n v="77041"/>
    <x v="2"/>
    <s v="OFF-BI-10002393"/>
    <x v="1"/>
    <x v="8"/>
    <s v="Binder Posts"/>
    <n v="2.2959999999999994"/>
    <n v="2"/>
    <n v="0.8"/>
    <n v="-3.9032000000000009"/>
    <s v="Kelly Williams"/>
    <s v="No"/>
    <s v="2018 / 11"/>
  </r>
  <r>
    <n v="4531"/>
    <x v="2243"/>
    <x v="696"/>
    <d v="2018-11-17T00:00:00"/>
    <x v="2"/>
    <x v="93"/>
    <x v="93"/>
    <x v="0"/>
    <s v="United States"/>
    <x v="20"/>
    <s v="New York"/>
    <n v="10009"/>
    <x v="3"/>
    <s v="FUR-CH-10002335"/>
    <x v="0"/>
    <x v="1"/>
    <s v="Hon GuestStacker Chair"/>
    <n v="408.00599999999997"/>
    <n v="2"/>
    <n v="0.1"/>
    <n v="72.534400000000005"/>
    <s v="Chuck Magee"/>
    <s v="No"/>
    <s v="2018 / 11"/>
  </r>
  <r>
    <n v="4532"/>
    <x v="2243"/>
    <x v="696"/>
    <d v="2018-11-17T00:00:00"/>
    <x v="2"/>
    <x v="93"/>
    <x v="93"/>
    <x v="0"/>
    <s v="United States"/>
    <x v="20"/>
    <s v="New York"/>
    <n v="10009"/>
    <x v="3"/>
    <s v="OFF-ST-10001590"/>
    <x v="1"/>
    <x v="4"/>
    <s v="Tenex Personal Project File with Scoop Front Design, Black"/>
    <n v="40.44"/>
    <n v="3"/>
    <n v="0"/>
    <n v="10.514399999999998"/>
    <s v="Chuck Magee"/>
    <s v="No"/>
    <s v="2018 / 11"/>
  </r>
  <r>
    <n v="4533"/>
    <x v="2244"/>
    <x v="982"/>
    <d v="2016-10-10T00:00:00"/>
    <x v="3"/>
    <x v="184"/>
    <x v="184"/>
    <x v="2"/>
    <s v="United States"/>
    <x v="286"/>
    <s v="California"/>
    <n v="95336"/>
    <x v="1"/>
    <s v="FUR-CH-10002774"/>
    <x v="0"/>
    <x v="1"/>
    <s v="Global Deluxe Stacking Chair, Gray"/>
    <n v="122.352"/>
    <n v="3"/>
    <n v="0.2"/>
    <n v="13.764599999999994"/>
    <s v="Anna Andreadi"/>
    <s v="No"/>
    <s v="2016 / 10"/>
  </r>
  <r>
    <n v="4534"/>
    <x v="2244"/>
    <x v="982"/>
    <d v="2016-10-10T00:00:00"/>
    <x v="3"/>
    <x v="184"/>
    <x v="184"/>
    <x v="2"/>
    <s v="United States"/>
    <x v="286"/>
    <s v="California"/>
    <n v="95336"/>
    <x v="1"/>
    <s v="OFF-EN-10001219"/>
    <x v="1"/>
    <x v="12"/>
    <s v="#10- 4 1/8&quot; x 9 1/2&quot; Security-Tint Envelopes"/>
    <n v="15.28"/>
    <n v="2"/>
    <n v="0"/>
    <n v="7.4871999999999996"/>
    <s v="Anna Andreadi"/>
    <s v="No"/>
    <s v="2016 / 10"/>
  </r>
  <r>
    <n v="4535"/>
    <x v="2245"/>
    <x v="531"/>
    <d v="2017-03-26T00:00:00"/>
    <x v="1"/>
    <x v="305"/>
    <x v="305"/>
    <x v="1"/>
    <s v="United States"/>
    <x v="1"/>
    <s v="California"/>
    <n v="90004"/>
    <x v="1"/>
    <s v="OFF-PA-10001947"/>
    <x v="1"/>
    <x v="10"/>
    <s v="Xerox 1974"/>
    <n v="11.96"/>
    <n v="2"/>
    <n v="0"/>
    <n v="5.8604000000000003"/>
    <s v="Anna Andreadi"/>
    <s v="No"/>
    <s v="2017 / 03"/>
  </r>
  <r>
    <n v="4536"/>
    <x v="2246"/>
    <x v="141"/>
    <d v="2019-07-12T00:00:00"/>
    <x v="1"/>
    <x v="665"/>
    <x v="665"/>
    <x v="2"/>
    <s v="United States"/>
    <x v="4"/>
    <s v="Washington"/>
    <n v="98115"/>
    <x v="1"/>
    <s v="FUR-FU-10003142"/>
    <x v="0"/>
    <x v="5"/>
    <s v="Master Big Foot Doorstop, Beige"/>
    <n v="15.84"/>
    <n v="3"/>
    <n v="0"/>
    <n v="4.9103999999999992"/>
    <s v="Anna Andreadi"/>
    <s v="No"/>
    <s v="2019 / 07"/>
  </r>
  <r>
    <n v="4537"/>
    <x v="2246"/>
    <x v="141"/>
    <d v="2019-07-12T00:00:00"/>
    <x v="1"/>
    <x v="665"/>
    <x v="665"/>
    <x v="2"/>
    <s v="United States"/>
    <x v="4"/>
    <s v="Washington"/>
    <n v="98115"/>
    <x v="1"/>
    <s v="OFF-BI-10001543"/>
    <x v="1"/>
    <x v="8"/>
    <s v="GBC VeloBinder Manual Binding System"/>
    <n v="86.376000000000005"/>
    <n v="3"/>
    <n v="0.2"/>
    <n v="30.231600000000007"/>
    <s v="Anna Andreadi"/>
    <s v="No"/>
    <s v="2019 / 07"/>
  </r>
  <r>
    <n v="4538"/>
    <x v="2246"/>
    <x v="141"/>
    <d v="2019-07-12T00:00:00"/>
    <x v="1"/>
    <x v="665"/>
    <x v="665"/>
    <x v="2"/>
    <s v="United States"/>
    <x v="4"/>
    <s v="Washington"/>
    <n v="98115"/>
    <x v="1"/>
    <s v="OFF-AR-10003560"/>
    <x v="1"/>
    <x v="6"/>
    <s v="Zebra Zazzle Fluorescent Highlighters"/>
    <n v="18.240000000000002"/>
    <n v="3"/>
    <n v="0"/>
    <n v="6.2015999999999991"/>
    <s v="Anna Andreadi"/>
    <s v="No"/>
    <s v="2019 / 07"/>
  </r>
  <r>
    <n v="4539"/>
    <x v="2246"/>
    <x v="141"/>
    <d v="2019-07-12T00:00:00"/>
    <x v="1"/>
    <x v="665"/>
    <x v="665"/>
    <x v="2"/>
    <s v="United States"/>
    <x v="4"/>
    <s v="Washington"/>
    <n v="98115"/>
    <x v="1"/>
    <s v="OFF-AR-10004757"/>
    <x v="1"/>
    <x v="6"/>
    <s v="Crayola Colored Pencils"/>
    <n v="13.12"/>
    <n v="4"/>
    <n v="0"/>
    <n v="4.3295999999999992"/>
    <s v="Anna Andreadi"/>
    <s v="No"/>
    <s v="2019 / 07"/>
  </r>
  <r>
    <n v="4540"/>
    <x v="2247"/>
    <x v="914"/>
    <d v="2017-03-02T00:00:00"/>
    <x v="1"/>
    <x v="20"/>
    <x v="20"/>
    <x v="1"/>
    <s v="United States"/>
    <x v="205"/>
    <s v="Rhode Island"/>
    <n v="2908"/>
    <x v="3"/>
    <s v="TEC-PH-10003800"/>
    <x v="2"/>
    <x v="7"/>
    <s v="i.Sound Portable Power - 8000 mAh"/>
    <n v="105.98"/>
    <n v="2"/>
    <n v="0"/>
    <n v="1.0597999999999956"/>
    <s v="Chuck Magee"/>
    <s v="Yes"/>
    <s v="2017 / 02"/>
  </r>
  <r>
    <n v="4541"/>
    <x v="2247"/>
    <x v="914"/>
    <d v="2017-03-02T00:00:00"/>
    <x v="1"/>
    <x v="20"/>
    <x v="20"/>
    <x v="1"/>
    <s v="United States"/>
    <x v="205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s v="Yes"/>
    <s v="2017 / 02"/>
  </r>
  <r>
    <n v="4542"/>
    <x v="2248"/>
    <x v="114"/>
    <d v="2019-06-21T00:00:00"/>
    <x v="1"/>
    <x v="149"/>
    <x v="149"/>
    <x v="1"/>
    <s v="United States"/>
    <x v="22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s v="Kelly Williams"/>
    <s v="No"/>
    <s v="2019 / 06"/>
  </r>
  <r>
    <n v="4543"/>
    <x v="2249"/>
    <x v="983"/>
    <d v="2019-03-31T00:00:00"/>
    <x v="2"/>
    <x v="746"/>
    <x v="746"/>
    <x v="0"/>
    <s v="United States"/>
    <x v="268"/>
    <s v="Oklahoma"/>
    <n v="73120"/>
    <x v="2"/>
    <s v="OFF-EN-10004206"/>
    <x v="1"/>
    <x v="12"/>
    <s v="Multimedia Mailers"/>
    <n v="325.86"/>
    <n v="2"/>
    <n v="0"/>
    <n v="149.8956"/>
    <s v="Kelly Williams"/>
    <s v="No"/>
    <s v="2019 / 03"/>
  </r>
  <r>
    <n v="4544"/>
    <x v="2250"/>
    <x v="984"/>
    <d v="2017-07-17T00:00:00"/>
    <x v="0"/>
    <x v="210"/>
    <x v="210"/>
    <x v="0"/>
    <s v="United States"/>
    <x v="22"/>
    <s v="Illinois"/>
    <n v="60610"/>
    <x v="2"/>
    <s v="FUR-CH-10004477"/>
    <x v="0"/>
    <x v="1"/>
    <s v="Global Push Button Manager's Chair, Indigo"/>
    <n v="383.60699999999997"/>
    <n v="9"/>
    <n v="0.3"/>
    <n v="-5.4801000000000215"/>
    <s v="Kelly Williams"/>
    <s v="No"/>
    <s v="2017 / 07"/>
  </r>
  <r>
    <n v="4545"/>
    <x v="2250"/>
    <x v="984"/>
    <d v="2017-07-17T00:00:00"/>
    <x v="0"/>
    <x v="210"/>
    <x v="210"/>
    <x v="0"/>
    <s v="United States"/>
    <x v="22"/>
    <s v="Illinois"/>
    <n v="60610"/>
    <x v="2"/>
    <s v="TEC-PH-10003505"/>
    <x v="2"/>
    <x v="7"/>
    <s v="Geemarc AmpliPOWER60"/>
    <n v="148.47999999999999"/>
    <n v="2"/>
    <n v="0.2"/>
    <n v="16.703999999999986"/>
    <s v="Kelly Williams"/>
    <s v="No"/>
    <s v="2017 / 07"/>
  </r>
  <r>
    <n v="4546"/>
    <x v="2250"/>
    <x v="984"/>
    <d v="2017-07-17T00:00:00"/>
    <x v="0"/>
    <x v="210"/>
    <x v="210"/>
    <x v="0"/>
    <s v="United States"/>
    <x v="22"/>
    <s v="Illinois"/>
    <n v="60610"/>
    <x v="2"/>
    <s v="TEC-PH-10000526"/>
    <x v="2"/>
    <x v="7"/>
    <s v="Vtech CS6719"/>
    <n v="537.54399999999998"/>
    <n v="7"/>
    <n v="0.2"/>
    <n v="53.754400000000004"/>
    <s v="Kelly Williams"/>
    <s v="No"/>
    <s v="2017 / 07"/>
  </r>
  <r>
    <n v="4547"/>
    <x v="2250"/>
    <x v="984"/>
    <d v="2017-07-17T00:00:00"/>
    <x v="0"/>
    <x v="210"/>
    <x v="210"/>
    <x v="0"/>
    <s v="United States"/>
    <x v="22"/>
    <s v="Illinois"/>
    <n v="60610"/>
    <x v="2"/>
    <s v="OFF-BI-10003314"/>
    <x v="1"/>
    <x v="8"/>
    <s v="Tuff Stuff Recycled Round Ring Binders"/>
    <n v="1.9279999999999997"/>
    <n v="2"/>
    <n v="0.8"/>
    <n v="-2.9884000000000004"/>
    <s v="Kelly Williams"/>
    <s v="No"/>
    <s v="2017 / 07"/>
  </r>
  <r>
    <n v="4548"/>
    <x v="2250"/>
    <x v="984"/>
    <d v="2017-07-17T00:00:00"/>
    <x v="0"/>
    <x v="210"/>
    <x v="210"/>
    <x v="0"/>
    <s v="United States"/>
    <x v="22"/>
    <s v="Illinois"/>
    <n v="60610"/>
    <x v="2"/>
    <s v="OFF-AR-10003190"/>
    <x v="1"/>
    <x v="6"/>
    <s v="Newell 32"/>
    <n v="6.911999999999999"/>
    <n v="3"/>
    <n v="0.2"/>
    <n v="0.69120000000000026"/>
    <s v="Kelly Williams"/>
    <s v="No"/>
    <s v="2017 / 07"/>
  </r>
  <r>
    <n v="4549"/>
    <x v="2250"/>
    <x v="984"/>
    <d v="2017-07-17T00:00:00"/>
    <x v="0"/>
    <x v="210"/>
    <x v="210"/>
    <x v="0"/>
    <s v="United States"/>
    <x v="22"/>
    <s v="Illinois"/>
    <n v="60610"/>
    <x v="2"/>
    <s v="FUR-FU-10001861"/>
    <x v="0"/>
    <x v="5"/>
    <s v="Floodlight Indoor Halogen Bulbs, 1 Bulb per Pack, 60 Watts"/>
    <n v="7.76"/>
    <n v="1"/>
    <n v="0.6"/>
    <n v="-2.1340000000000003"/>
    <s v="Kelly Williams"/>
    <s v="No"/>
    <s v="2017 / 07"/>
  </r>
  <r>
    <n v="4550"/>
    <x v="2250"/>
    <x v="984"/>
    <d v="2017-07-17T00:00:00"/>
    <x v="0"/>
    <x v="210"/>
    <x v="210"/>
    <x v="0"/>
    <s v="United States"/>
    <x v="22"/>
    <s v="Illinois"/>
    <n v="60610"/>
    <x v="2"/>
    <s v="TEC-PH-10003963"/>
    <x v="2"/>
    <x v="7"/>
    <s v="GE 2-Jack Phone Line Splitter"/>
    <n v="659.16800000000012"/>
    <n v="4"/>
    <n v="0.2"/>
    <n v="49.437599999999975"/>
    <s v="Kelly Williams"/>
    <s v="No"/>
    <s v="2017 / 07"/>
  </r>
  <r>
    <n v="4551"/>
    <x v="2251"/>
    <x v="504"/>
    <d v="2019-05-02T00:00:00"/>
    <x v="2"/>
    <x v="392"/>
    <x v="392"/>
    <x v="0"/>
    <s v="United States"/>
    <x v="91"/>
    <s v="Connecticut"/>
    <n v="6040"/>
    <x v="3"/>
    <s v="OFF-LA-10003388"/>
    <x v="1"/>
    <x v="2"/>
    <s v="Avery 5"/>
    <n v="5.76"/>
    <n v="2"/>
    <n v="0"/>
    <n v="2.8224"/>
    <s v="Chuck Magee"/>
    <s v="No"/>
    <s v="2019 / 04"/>
  </r>
  <r>
    <n v="4552"/>
    <x v="2252"/>
    <x v="985"/>
    <d v="2016-07-17T00:00:00"/>
    <x v="1"/>
    <x v="136"/>
    <x v="136"/>
    <x v="1"/>
    <s v="United States"/>
    <x v="1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s v="Anna Andreadi"/>
    <s v="No"/>
    <s v="2016 / 07"/>
  </r>
  <r>
    <n v="4553"/>
    <x v="2253"/>
    <x v="422"/>
    <d v="2017-01-02T00:00:00"/>
    <x v="1"/>
    <x v="223"/>
    <x v="223"/>
    <x v="0"/>
    <s v="United States"/>
    <x v="8"/>
    <s v="California"/>
    <n v="94122"/>
    <x v="1"/>
    <s v="FUR-CH-10004886"/>
    <x v="0"/>
    <x v="1"/>
    <s v="Bevis Steel Folding Chairs"/>
    <n v="230.28000000000003"/>
    <n v="3"/>
    <n v="0.2"/>
    <n v="23.027999999999992"/>
    <s v="Anna Andreadi"/>
    <s v="No"/>
    <s v="2016 / 12"/>
  </r>
  <r>
    <n v="4554"/>
    <x v="2253"/>
    <x v="422"/>
    <d v="2017-01-02T00:00:00"/>
    <x v="1"/>
    <x v="223"/>
    <x v="223"/>
    <x v="0"/>
    <s v="United States"/>
    <x v="8"/>
    <s v="California"/>
    <n v="94122"/>
    <x v="1"/>
    <s v="OFF-PA-10003657"/>
    <x v="1"/>
    <x v="10"/>
    <s v="Xerox 1927"/>
    <n v="12.84"/>
    <n v="3"/>
    <n v="0"/>
    <n v="5.7779999999999987"/>
    <s v="Anna Andreadi"/>
    <s v="No"/>
    <s v="2016 / 12"/>
  </r>
  <r>
    <n v="4555"/>
    <x v="2254"/>
    <x v="535"/>
    <d v="2018-03-01T00:00:00"/>
    <x v="0"/>
    <x v="518"/>
    <x v="518"/>
    <x v="0"/>
    <s v="United States"/>
    <x v="411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s v="Kelly Williams"/>
    <s v="No"/>
    <s v="2018 / 02"/>
  </r>
  <r>
    <n v="4556"/>
    <x v="2255"/>
    <x v="391"/>
    <d v="2017-03-26T00:00:00"/>
    <x v="2"/>
    <x v="495"/>
    <x v="495"/>
    <x v="0"/>
    <s v="United States"/>
    <x v="159"/>
    <s v="South Carolina"/>
    <n v="29501"/>
    <x v="0"/>
    <s v="OFF-FA-10003112"/>
    <x v="1"/>
    <x v="13"/>
    <s v="Staples"/>
    <n v="31.56"/>
    <n v="4"/>
    <n v="0"/>
    <n v="14.201999999999998"/>
    <s v="Cassandra Brandow"/>
    <s v="No"/>
    <s v="2017 / 03"/>
  </r>
  <r>
    <n v="4557"/>
    <x v="2255"/>
    <x v="391"/>
    <d v="2017-03-26T00:00:00"/>
    <x v="2"/>
    <x v="495"/>
    <x v="495"/>
    <x v="0"/>
    <s v="United States"/>
    <x v="159"/>
    <s v="South Carolina"/>
    <n v="29501"/>
    <x v="0"/>
    <s v="OFF-ST-10002486"/>
    <x v="1"/>
    <x v="4"/>
    <s v="Eldon Shelf Savers Cubes and Bins"/>
    <n v="27.92"/>
    <n v="4"/>
    <n v="0"/>
    <n v="0.5583999999999989"/>
    <s v="Cassandra Brandow"/>
    <s v="No"/>
    <s v="2017 / 03"/>
  </r>
  <r>
    <n v="4558"/>
    <x v="2256"/>
    <x v="208"/>
    <d v="2019-10-28T00:00:00"/>
    <x v="1"/>
    <x v="444"/>
    <x v="444"/>
    <x v="0"/>
    <s v="United States"/>
    <x v="220"/>
    <s v="Arizona"/>
    <n v="85301"/>
    <x v="1"/>
    <s v="OFF-BI-10003984"/>
    <x v="1"/>
    <x v="8"/>
    <s v="Lock-Up Easel 'Spel-Binder'"/>
    <n v="8.5590000000000011"/>
    <n v="1"/>
    <n v="0.7"/>
    <n v="-6.5618999999999996"/>
    <s v="Anna Andreadi"/>
    <s v="No"/>
    <s v="2019 / 10"/>
  </r>
  <r>
    <n v="4559"/>
    <x v="2257"/>
    <x v="520"/>
    <d v="2017-01-05T00:00:00"/>
    <x v="1"/>
    <x v="698"/>
    <x v="698"/>
    <x v="1"/>
    <s v="United States"/>
    <x v="236"/>
    <s v="Texas"/>
    <n v="79907"/>
    <x v="2"/>
    <s v="OFF-EN-10004773"/>
    <x v="1"/>
    <x v="12"/>
    <s v="Staple envelope"/>
    <n v="49.568000000000005"/>
    <n v="2"/>
    <n v="0.2"/>
    <n v="17.968399999999995"/>
    <s v="Kelly Williams"/>
    <s v="No"/>
    <s v="2016 / 12"/>
  </r>
  <r>
    <n v="4560"/>
    <x v="2258"/>
    <x v="952"/>
    <d v="2016-05-08T00:00:00"/>
    <x v="2"/>
    <x v="12"/>
    <x v="12"/>
    <x v="0"/>
    <s v="United States"/>
    <x v="52"/>
    <s v="Texas"/>
    <n v="78207"/>
    <x v="2"/>
    <s v="FUR-CH-10001146"/>
    <x v="0"/>
    <x v="1"/>
    <s v="Global Value Mid-Back Manager's Chair, Gray"/>
    <n v="127.869"/>
    <n v="3"/>
    <n v="0.3"/>
    <n v="-9.1335000000000122"/>
    <s v="Kelly Williams"/>
    <s v="No"/>
    <s v="2016 / 05"/>
  </r>
  <r>
    <n v="4561"/>
    <x v="2259"/>
    <x v="784"/>
    <d v="2017-12-09T00:00:00"/>
    <x v="0"/>
    <x v="447"/>
    <x v="447"/>
    <x v="1"/>
    <s v="United States"/>
    <x v="1"/>
    <s v="California"/>
    <n v="90049"/>
    <x v="1"/>
    <s v="OFF-EN-10003296"/>
    <x v="1"/>
    <x v="12"/>
    <s v="Tyvek Side-Opening Peel &amp; Seel Expanding Envelopes"/>
    <n v="271.44"/>
    <n v="3"/>
    <n v="0"/>
    <n v="122.148"/>
    <s v="Anna Andreadi"/>
    <s v="No"/>
    <s v="2017 / 12"/>
  </r>
  <r>
    <n v="4562"/>
    <x v="2259"/>
    <x v="784"/>
    <d v="2017-12-09T00:00:00"/>
    <x v="0"/>
    <x v="447"/>
    <x v="447"/>
    <x v="1"/>
    <s v="United States"/>
    <x v="1"/>
    <s v="California"/>
    <n v="90049"/>
    <x v="1"/>
    <s v="TEC-PH-10000193"/>
    <x v="2"/>
    <x v="7"/>
    <s v="Jensen SMPS-640 - speaker phone"/>
    <n v="110.352"/>
    <n v="3"/>
    <n v="0.2"/>
    <n v="8.2763999999999953"/>
    <s v="Anna Andreadi"/>
    <s v="No"/>
    <s v="2017 / 12"/>
  </r>
  <r>
    <n v="4563"/>
    <x v="2259"/>
    <x v="784"/>
    <d v="2017-12-09T00:00:00"/>
    <x v="0"/>
    <x v="447"/>
    <x v="447"/>
    <x v="1"/>
    <s v="United States"/>
    <x v="1"/>
    <s v="California"/>
    <n v="90049"/>
    <x v="1"/>
    <s v="FUR-FU-10002111"/>
    <x v="0"/>
    <x v="5"/>
    <s v="Master Caster Door Stop, Large Brown"/>
    <n v="36.4"/>
    <n v="5"/>
    <n v="0"/>
    <n v="13.832000000000001"/>
    <s v="Anna Andreadi"/>
    <s v="No"/>
    <s v="2017 / 12"/>
  </r>
  <r>
    <n v="4564"/>
    <x v="2260"/>
    <x v="986"/>
    <d v="2019-09-30T00:00:00"/>
    <x v="1"/>
    <x v="319"/>
    <x v="319"/>
    <x v="2"/>
    <s v="United States"/>
    <x v="388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s v="Cassandra Brandow"/>
    <s v="No"/>
    <s v="2019 / 09"/>
  </r>
  <r>
    <n v="4565"/>
    <x v="2261"/>
    <x v="337"/>
    <d v="2016-12-14T00:00:00"/>
    <x v="1"/>
    <x v="678"/>
    <x v="678"/>
    <x v="1"/>
    <s v="United States"/>
    <x v="123"/>
    <s v="Arizona"/>
    <n v="85204"/>
    <x v="1"/>
    <s v="OFF-ST-10004950"/>
    <x v="1"/>
    <x v="4"/>
    <s v="Acco Perma 3000 Stacking Storage Drawers"/>
    <n v="100.70400000000001"/>
    <n v="6"/>
    <n v="0.2"/>
    <n v="-1.2588000000000008"/>
    <s v="Anna Andreadi"/>
    <s v="No"/>
    <s v="2016 / 12"/>
  </r>
  <r>
    <n v="4566"/>
    <x v="2262"/>
    <x v="734"/>
    <d v="2019-12-10T00:00:00"/>
    <x v="1"/>
    <x v="430"/>
    <x v="430"/>
    <x v="0"/>
    <s v="United States"/>
    <x v="115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s v="Cassandra Brandow"/>
    <s v="No"/>
    <s v="2019 / 12"/>
  </r>
  <r>
    <n v="4567"/>
    <x v="2262"/>
    <x v="734"/>
    <d v="2019-12-10T00:00:00"/>
    <x v="1"/>
    <x v="430"/>
    <x v="430"/>
    <x v="0"/>
    <s v="United States"/>
    <x v="115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s v="Cassandra Brandow"/>
    <s v="No"/>
    <s v="2019 / 12"/>
  </r>
  <r>
    <n v="4568"/>
    <x v="2262"/>
    <x v="734"/>
    <d v="2019-12-10T00:00:00"/>
    <x v="1"/>
    <x v="430"/>
    <x v="430"/>
    <x v="0"/>
    <s v="United States"/>
    <x v="115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s v="Cassandra Brandow"/>
    <s v="No"/>
    <s v="2019 / 12"/>
  </r>
  <r>
    <n v="4569"/>
    <x v="2263"/>
    <x v="627"/>
    <d v="2017-11-13T00:00:00"/>
    <x v="1"/>
    <x v="551"/>
    <x v="551"/>
    <x v="0"/>
    <s v="United States"/>
    <x v="12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s v="Kelly Williams"/>
    <s v="No"/>
    <s v="2017 / 11"/>
  </r>
  <r>
    <n v="4570"/>
    <x v="2264"/>
    <x v="987"/>
    <d v="2016-04-21T00:00:00"/>
    <x v="0"/>
    <x v="376"/>
    <x v="376"/>
    <x v="2"/>
    <s v="United States"/>
    <x v="49"/>
    <s v="California"/>
    <n v="95123"/>
    <x v="1"/>
    <s v="FUR-FU-10004017"/>
    <x v="0"/>
    <x v="5"/>
    <s v="Executive Impressions 13&quot; Chairman Wall Clock"/>
    <n v="76.14"/>
    <n v="3"/>
    <n v="0"/>
    <n v="26.648999999999997"/>
    <s v="Anna Andreadi"/>
    <s v="No"/>
    <s v="2016 / 04"/>
  </r>
  <r>
    <n v="4571"/>
    <x v="2265"/>
    <x v="442"/>
    <d v="2017-05-27T00:00:00"/>
    <x v="0"/>
    <x v="134"/>
    <x v="134"/>
    <x v="2"/>
    <s v="United States"/>
    <x v="391"/>
    <s v="Kansas"/>
    <n v="67212"/>
    <x v="2"/>
    <s v="OFF-AR-10002445"/>
    <x v="1"/>
    <x v="6"/>
    <s v="SANFORD Major Accent Highlighters"/>
    <n v="21.240000000000002"/>
    <n v="3"/>
    <n v="0"/>
    <n v="8.071200000000001"/>
    <s v="Kelly Williams"/>
    <s v="No"/>
    <s v="2017 / 05"/>
  </r>
  <r>
    <n v="4572"/>
    <x v="2265"/>
    <x v="442"/>
    <d v="2017-05-27T00:00:00"/>
    <x v="0"/>
    <x v="134"/>
    <x v="134"/>
    <x v="2"/>
    <s v="United States"/>
    <x v="391"/>
    <s v="Kansas"/>
    <n v="67212"/>
    <x v="2"/>
    <s v="OFF-BI-10001718"/>
    <x v="1"/>
    <x v="8"/>
    <s v="GBC DocuBind P50 Personal Binding Machine"/>
    <n v="127.96"/>
    <n v="2"/>
    <n v="0"/>
    <n v="60.141199999999998"/>
    <s v="Kelly Williams"/>
    <s v="No"/>
    <s v="2017 / 05"/>
  </r>
  <r>
    <n v="4573"/>
    <x v="2266"/>
    <x v="729"/>
    <d v="2019-07-21T00:00:00"/>
    <x v="1"/>
    <x v="437"/>
    <x v="437"/>
    <x v="2"/>
    <s v="United States"/>
    <x v="1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s v="Anna Andreadi"/>
    <s v="No"/>
    <s v="2019 / 07"/>
  </r>
  <r>
    <n v="4574"/>
    <x v="2267"/>
    <x v="939"/>
    <d v="2018-12-18T00:00:00"/>
    <x v="1"/>
    <x v="377"/>
    <x v="377"/>
    <x v="2"/>
    <s v="United States"/>
    <x v="25"/>
    <s v="Michigan"/>
    <n v="49201"/>
    <x v="2"/>
    <s v="TEC-PH-10002103"/>
    <x v="2"/>
    <x v="7"/>
    <s v="Jabra SPEAK 410"/>
    <n v="657.93"/>
    <n v="7"/>
    <n v="0"/>
    <n v="184.22039999999998"/>
    <s v="Kelly Williams"/>
    <s v="No"/>
    <s v="2018 / 12"/>
  </r>
  <r>
    <n v="4575"/>
    <x v="2267"/>
    <x v="939"/>
    <d v="2018-12-18T00:00:00"/>
    <x v="1"/>
    <x v="377"/>
    <x v="377"/>
    <x v="2"/>
    <s v="United States"/>
    <x v="25"/>
    <s v="Michigan"/>
    <n v="49201"/>
    <x v="2"/>
    <s v="FUR-FU-10003724"/>
    <x v="0"/>
    <x v="5"/>
    <s v="Westinghouse Clip-On Gooseneck Lamps"/>
    <n v="33.479999999999997"/>
    <n v="4"/>
    <n v="0"/>
    <n v="8.7047999999999988"/>
    <s v="Kelly Williams"/>
    <s v="No"/>
    <s v="2018 / 12"/>
  </r>
  <r>
    <n v="4576"/>
    <x v="2267"/>
    <x v="939"/>
    <d v="2018-12-18T00:00:00"/>
    <x v="1"/>
    <x v="377"/>
    <x v="377"/>
    <x v="2"/>
    <s v="United States"/>
    <x v="25"/>
    <s v="Michigan"/>
    <n v="49201"/>
    <x v="2"/>
    <s v="OFF-AR-10003732"/>
    <x v="1"/>
    <x v="6"/>
    <s v="Newell 333"/>
    <n v="13.899999999999999"/>
    <n v="5"/>
    <n v="0"/>
    <n v="3.6139999999999994"/>
    <s v="Kelly Williams"/>
    <s v="No"/>
    <s v="2018 / 12"/>
  </r>
  <r>
    <n v="4577"/>
    <x v="2267"/>
    <x v="939"/>
    <d v="2018-12-18T00:00:00"/>
    <x v="1"/>
    <x v="377"/>
    <x v="377"/>
    <x v="2"/>
    <s v="United States"/>
    <x v="25"/>
    <s v="Michigan"/>
    <n v="49201"/>
    <x v="2"/>
    <s v="OFF-ST-10000885"/>
    <x v="1"/>
    <x v="4"/>
    <s v="Fellowes Desktop Hanging File Manager"/>
    <n v="26.86"/>
    <n v="2"/>
    <n v="0"/>
    <n v="6.7149999999999999"/>
    <s v="Kelly Williams"/>
    <s v="No"/>
    <s v="2018 / 12"/>
  </r>
  <r>
    <n v="4578"/>
    <x v="2268"/>
    <x v="909"/>
    <d v="2016-04-16T00:00:00"/>
    <x v="1"/>
    <x v="339"/>
    <x v="339"/>
    <x v="0"/>
    <s v="United States"/>
    <x v="412"/>
    <s v="Idaho"/>
    <n v="83501"/>
    <x v="1"/>
    <s v="OFF-BI-10004817"/>
    <x v="1"/>
    <x v="8"/>
    <s v="GBC Personal VeloBind Strips"/>
    <n v="9.5840000000000014"/>
    <n v="1"/>
    <n v="0.2"/>
    <n v="3.3543999999999996"/>
    <s v="Anna Andreadi"/>
    <s v="No"/>
    <s v="2016 / 04"/>
  </r>
  <r>
    <n v="4579"/>
    <x v="2269"/>
    <x v="988"/>
    <d v="2017-06-15T00:00:00"/>
    <x v="1"/>
    <x v="326"/>
    <x v="326"/>
    <x v="2"/>
    <s v="United States"/>
    <x v="409"/>
    <s v="Virginia"/>
    <n v="23666"/>
    <x v="0"/>
    <s v="OFF-BI-10001670"/>
    <x v="1"/>
    <x v="8"/>
    <s v="Vinyl Sectional Post Binders"/>
    <n v="113.10000000000001"/>
    <n v="3"/>
    <n v="0"/>
    <n v="56.550000000000004"/>
    <s v="Cassandra Brandow"/>
    <s v="No"/>
    <s v="2017 / 06"/>
  </r>
  <r>
    <n v="4580"/>
    <x v="2270"/>
    <x v="923"/>
    <d v="2016-08-02T00:00:00"/>
    <x v="1"/>
    <x v="442"/>
    <x v="442"/>
    <x v="1"/>
    <s v="United States"/>
    <x v="20"/>
    <s v="New York"/>
    <n v="10035"/>
    <x v="3"/>
    <s v="OFF-PA-10002709"/>
    <x v="1"/>
    <x v="10"/>
    <s v="Xerox 1956"/>
    <n v="65.78"/>
    <n v="11"/>
    <n v="0"/>
    <n v="32.232199999999999"/>
    <s v="Chuck Magee"/>
    <s v="No"/>
    <s v="2016 / 07"/>
  </r>
  <r>
    <n v="4581"/>
    <x v="2271"/>
    <x v="374"/>
    <d v="2017-08-06T00:00:00"/>
    <x v="1"/>
    <x v="153"/>
    <x v="153"/>
    <x v="1"/>
    <s v="United States"/>
    <x v="413"/>
    <s v="Mississippi"/>
    <n v="39401"/>
    <x v="0"/>
    <s v="TEC-AC-10004469"/>
    <x v="2"/>
    <x v="11"/>
    <s v="Microsoft Sculpt Comfort Mouse"/>
    <n v="239.70000000000002"/>
    <n v="6"/>
    <n v="0"/>
    <n v="105.46800000000002"/>
    <s v="Cassandra Brandow"/>
    <s v="No"/>
    <s v="2017 / 07"/>
  </r>
  <r>
    <n v="4582"/>
    <x v="2272"/>
    <x v="251"/>
    <d v="2018-09-22T00:00:00"/>
    <x v="2"/>
    <x v="399"/>
    <x v="399"/>
    <x v="2"/>
    <s v="United States"/>
    <x v="10"/>
    <s v="Pennsylvania"/>
    <n v="19140"/>
    <x v="3"/>
    <s v="FUR-FU-10003424"/>
    <x v="0"/>
    <x v="5"/>
    <s v="Nu-Dell Oak Frame"/>
    <n v="25.632000000000001"/>
    <n v="3"/>
    <n v="0.2"/>
    <n v="3.8447999999999967"/>
    <s v="Chuck Magee"/>
    <s v="No"/>
    <s v="2018 / 09"/>
  </r>
  <r>
    <n v="4583"/>
    <x v="2273"/>
    <x v="224"/>
    <d v="2018-06-12T00:00:00"/>
    <x v="2"/>
    <x v="677"/>
    <x v="677"/>
    <x v="0"/>
    <s v="United States"/>
    <x v="10"/>
    <s v="Pennsylvania"/>
    <n v="19140"/>
    <x v="3"/>
    <s v="OFF-LA-10003720"/>
    <x v="1"/>
    <x v="2"/>
    <s v="Avery 487"/>
    <n v="23.616"/>
    <n v="8"/>
    <n v="0.2"/>
    <n v="7.9703999999999997"/>
    <s v="Chuck Magee"/>
    <s v="No"/>
    <s v="2018 / 06"/>
  </r>
  <r>
    <n v="4584"/>
    <x v="2274"/>
    <x v="370"/>
    <d v="2018-08-28T00:00:00"/>
    <x v="0"/>
    <x v="747"/>
    <x v="747"/>
    <x v="1"/>
    <s v="United States"/>
    <x v="1"/>
    <s v="California"/>
    <n v="90045"/>
    <x v="1"/>
    <s v="OFF-AR-10000390"/>
    <x v="1"/>
    <x v="6"/>
    <s v="Newell Chalk Holder"/>
    <n v="8.26"/>
    <n v="2"/>
    <n v="0"/>
    <n v="3.7995999999999999"/>
    <s v="Anna Andreadi"/>
    <s v="No"/>
    <s v="2018 / 08"/>
  </r>
  <r>
    <n v="4585"/>
    <x v="2275"/>
    <x v="808"/>
    <d v="2019-11-04T00:00:00"/>
    <x v="0"/>
    <x v="644"/>
    <x v="644"/>
    <x v="2"/>
    <s v="United States"/>
    <x v="414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s v="Anna Andreadi"/>
    <s v="No"/>
    <s v="2019 / 11"/>
  </r>
  <r>
    <n v="4586"/>
    <x v="2275"/>
    <x v="808"/>
    <d v="2019-11-04T00:00:00"/>
    <x v="0"/>
    <x v="644"/>
    <x v="644"/>
    <x v="2"/>
    <s v="United States"/>
    <x v="414"/>
    <s v="California"/>
    <n v="94526"/>
    <x v="1"/>
    <s v="OFF-AR-10003469"/>
    <x v="1"/>
    <x v="6"/>
    <s v="Nontoxic Chalk"/>
    <n v="8.8000000000000007"/>
    <n v="5"/>
    <n v="0"/>
    <n v="4.2240000000000002"/>
    <s v="Anna Andreadi"/>
    <s v="No"/>
    <s v="2019 / 11"/>
  </r>
  <r>
    <n v="4587"/>
    <x v="2275"/>
    <x v="808"/>
    <d v="2019-11-04T00:00:00"/>
    <x v="0"/>
    <x v="644"/>
    <x v="644"/>
    <x v="2"/>
    <s v="United States"/>
    <x v="414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s v="Anna Andreadi"/>
    <s v="No"/>
    <s v="2019 / 11"/>
  </r>
  <r>
    <n v="4588"/>
    <x v="2275"/>
    <x v="808"/>
    <d v="2019-11-04T00:00:00"/>
    <x v="0"/>
    <x v="644"/>
    <x v="644"/>
    <x v="2"/>
    <s v="United States"/>
    <x v="414"/>
    <s v="California"/>
    <n v="94526"/>
    <x v="1"/>
    <s v="OFF-FA-10004838"/>
    <x v="1"/>
    <x v="13"/>
    <s v="Super Bands, 12/Pack"/>
    <n v="5.58"/>
    <n v="3"/>
    <n v="0"/>
    <n v="0.16740000000000022"/>
    <s v="Anna Andreadi"/>
    <s v="No"/>
    <s v="2019 / 11"/>
  </r>
  <r>
    <n v="4589"/>
    <x v="2275"/>
    <x v="808"/>
    <d v="2019-11-04T00:00:00"/>
    <x v="0"/>
    <x v="644"/>
    <x v="644"/>
    <x v="2"/>
    <s v="United States"/>
    <x v="414"/>
    <s v="California"/>
    <n v="94526"/>
    <x v="1"/>
    <s v="FUR-FU-10002508"/>
    <x v="0"/>
    <x v="5"/>
    <s v="Document Clip Frames"/>
    <n v="25.02"/>
    <n v="3"/>
    <n v="0"/>
    <n v="10.508400000000002"/>
    <s v="Anna Andreadi"/>
    <s v="No"/>
    <s v="2019 / 11"/>
  </r>
  <r>
    <n v="4590"/>
    <x v="2275"/>
    <x v="808"/>
    <d v="2019-11-04T00:00:00"/>
    <x v="0"/>
    <x v="644"/>
    <x v="644"/>
    <x v="2"/>
    <s v="United States"/>
    <x v="414"/>
    <s v="California"/>
    <n v="94526"/>
    <x v="1"/>
    <s v="OFF-ST-10001511"/>
    <x v="1"/>
    <x v="4"/>
    <s v="Space Solutions Commercial Steel Shelving"/>
    <n v="452.55000000000007"/>
    <n v="7"/>
    <n v="0"/>
    <n v="22.627499999999962"/>
    <s v="Anna Andreadi"/>
    <s v="No"/>
    <s v="2019 / 11"/>
  </r>
  <r>
    <n v="4591"/>
    <x v="2276"/>
    <x v="482"/>
    <d v="2018-12-31T00:00:00"/>
    <x v="1"/>
    <x v="305"/>
    <x v="305"/>
    <x v="1"/>
    <s v="United States"/>
    <x v="1"/>
    <s v="California"/>
    <n v="90004"/>
    <x v="1"/>
    <s v="OFF-SU-10000952"/>
    <x v="1"/>
    <x v="14"/>
    <s v="Fiskars Home &amp; Office Scissors"/>
    <n v="17.760000000000002"/>
    <n v="2"/>
    <n v="0"/>
    <n v="4.9728000000000012"/>
    <s v="Anna Andreadi"/>
    <s v="No"/>
    <s v="2018 / 12"/>
  </r>
  <r>
    <n v="4592"/>
    <x v="2276"/>
    <x v="482"/>
    <d v="2018-12-31T00:00:00"/>
    <x v="1"/>
    <x v="305"/>
    <x v="305"/>
    <x v="1"/>
    <s v="United States"/>
    <x v="1"/>
    <s v="California"/>
    <n v="90004"/>
    <x v="1"/>
    <s v="TEC-PH-10002275"/>
    <x v="2"/>
    <x v="7"/>
    <s v="Mitel 5320 IP Phone VoIP phone"/>
    <n v="302.38400000000001"/>
    <n v="2"/>
    <n v="0.2"/>
    <n v="30.238400000000013"/>
    <s v="Anna Andreadi"/>
    <s v="No"/>
    <s v="2018 / 12"/>
  </r>
  <r>
    <n v="4593"/>
    <x v="2276"/>
    <x v="482"/>
    <d v="2018-12-31T00:00:00"/>
    <x v="1"/>
    <x v="305"/>
    <x v="305"/>
    <x v="1"/>
    <s v="United States"/>
    <x v="1"/>
    <s v="California"/>
    <n v="90004"/>
    <x v="1"/>
    <s v="FUR-CH-10003535"/>
    <x v="0"/>
    <x v="1"/>
    <s v="Global Armless Task Chair, Royal Blue"/>
    <n v="146.352"/>
    <n v="3"/>
    <n v="0.2"/>
    <n v="-5.4882000000000062"/>
    <s v="Anna Andreadi"/>
    <s v="No"/>
    <s v="2018 / 12"/>
  </r>
  <r>
    <n v="4594"/>
    <x v="2276"/>
    <x v="482"/>
    <d v="2018-12-31T00:00:00"/>
    <x v="1"/>
    <x v="305"/>
    <x v="305"/>
    <x v="1"/>
    <s v="United States"/>
    <x v="1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s v="Anna Andreadi"/>
    <s v="No"/>
    <s v="2018 / 12"/>
  </r>
  <r>
    <n v="4595"/>
    <x v="2276"/>
    <x v="482"/>
    <d v="2018-12-31T00:00:00"/>
    <x v="1"/>
    <x v="305"/>
    <x v="305"/>
    <x v="1"/>
    <s v="United States"/>
    <x v="1"/>
    <s v="California"/>
    <n v="90004"/>
    <x v="1"/>
    <s v="FUR-TA-10003473"/>
    <x v="0"/>
    <x v="3"/>
    <s v="Bretford Rectangular Conference Table Tops"/>
    <n v="902.71199999999999"/>
    <n v="3"/>
    <n v="0.2"/>
    <n v="33.851700000000051"/>
    <s v="Anna Andreadi"/>
    <s v="No"/>
    <s v="2018 / 12"/>
  </r>
  <r>
    <n v="4596"/>
    <x v="2276"/>
    <x v="482"/>
    <d v="2018-12-31T00:00:00"/>
    <x v="1"/>
    <x v="305"/>
    <x v="305"/>
    <x v="1"/>
    <s v="United States"/>
    <x v="1"/>
    <s v="California"/>
    <n v="90004"/>
    <x v="1"/>
    <s v="OFF-AR-10001897"/>
    <x v="1"/>
    <x v="6"/>
    <s v="Model L Table or Wall-Mount Pencil Sharpener"/>
    <n v="53.97"/>
    <n v="3"/>
    <n v="0"/>
    <n v="15.111600000000001"/>
    <s v="Anna Andreadi"/>
    <s v="No"/>
    <s v="2018 / 12"/>
  </r>
  <r>
    <n v="4597"/>
    <x v="2277"/>
    <x v="5"/>
    <d v="2018-12-10T00:00:00"/>
    <x v="0"/>
    <x v="679"/>
    <x v="679"/>
    <x v="2"/>
    <s v="United States"/>
    <x v="176"/>
    <s v="District of Columbia"/>
    <n v="20016"/>
    <x v="3"/>
    <s v="OFF-AR-10000034"/>
    <x v="1"/>
    <x v="6"/>
    <s v="BIC Brite Liner Grip Highlighters, Assorted, 5/Pack"/>
    <n v="33.92"/>
    <n v="8"/>
    <n v="0"/>
    <n v="13.2288"/>
    <s v="Chuck Magee"/>
    <s v="No"/>
    <s v="2018 / 12"/>
  </r>
  <r>
    <n v="4598"/>
    <x v="2278"/>
    <x v="735"/>
    <d v="2019-09-01T00:00:00"/>
    <x v="1"/>
    <x v="377"/>
    <x v="377"/>
    <x v="2"/>
    <s v="United States"/>
    <x v="158"/>
    <s v="Wisconsin"/>
    <n v="53209"/>
    <x v="2"/>
    <s v="OFF-SU-10004115"/>
    <x v="1"/>
    <x v="14"/>
    <s v="Acme Stainless Steel Office Snips"/>
    <n v="21.81"/>
    <n v="3"/>
    <n v="0"/>
    <n v="5.8887000000000009"/>
    <s v="Kelly Williams"/>
    <s v="No"/>
    <s v="2019 / 08"/>
  </r>
  <r>
    <n v="4599"/>
    <x v="2278"/>
    <x v="735"/>
    <d v="2019-09-01T00:00:00"/>
    <x v="1"/>
    <x v="377"/>
    <x v="377"/>
    <x v="2"/>
    <s v="United States"/>
    <x v="158"/>
    <s v="Wisconsin"/>
    <n v="53209"/>
    <x v="2"/>
    <s v="OFF-AP-10001947"/>
    <x v="1"/>
    <x v="9"/>
    <s v="Acco 6 Outlet Guardian Premium Plus Surge Suppressor"/>
    <n v="91.6"/>
    <n v="5"/>
    <n v="0"/>
    <n v="26.563999999999997"/>
    <s v="Kelly Williams"/>
    <s v="No"/>
    <s v="2019 / 08"/>
  </r>
  <r>
    <n v="4600"/>
    <x v="2279"/>
    <x v="747"/>
    <d v="2017-07-20T00:00:00"/>
    <x v="1"/>
    <x v="450"/>
    <x v="450"/>
    <x v="2"/>
    <s v="United States"/>
    <x v="248"/>
    <s v="Maryland"/>
    <n v="21215"/>
    <x v="3"/>
    <s v="FUR-CH-10004853"/>
    <x v="0"/>
    <x v="1"/>
    <s v="Global Manager's Adjustable Task Chair, Storm"/>
    <n v="150.97999999999999"/>
    <n v="1"/>
    <n v="0"/>
    <n v="43.784199999999984"/>
    <s v="Chuck Magee"/>
    <s v="No"/>
    <s v="2017 / 07"/>
  </r>
  <r>
    <n v="4601"/>
    <x v="2279"/>
    <x v="747"/>
    <d v="2017-07-20T00:00:00"/>
    <x v="1"/>
    <x v="450"/>
    <x v="450"/>
    <x v="2"/>
    <s v="United States"/>
    <x v="248"/>
    <s v="Maryland"/>
    <n v="21215"/>
    <x v="3"/>
    <s v="OFF-EN-10000483"/>
    <x v="1"/>
    <x v="12"/>
    <s v="White Envelopes, White Envelopes with Clear Poly Window"/>
    <n v="137.25"/>
    <n v="9"/>
    <n v="0"/>
    <n v="63.134999999999991"/>
    <s v="Chuck Magee"/>
    <s v="No"/>
    <s v="2017 / 07"/>
  </r>
  <r>
    <n v="4602"/>
    <x v="2279"/>
    <x v="747"/>
    <d v="2017-07-20T00:00:00"/>
    <x v="1"/>
    <x v="450"/>
    <x v="450"/>
    <x v="2"/>
    <s v="United States"/>
    <x v="248"/>
    <s v="Maryland"/>
    <n v="21215"/>
    <x v="3"/>
    <s v="OFF-FA-10001332"/>
    <x v="1"/>
    <x v="13"/>
    <s v="Acco Banker's Clasps, 5 3/4&quot;-Long"/>
    <n v="11.52"/>
    <n v="4"/>
    <n v="0"/>
    <n v="5.4143999999999997"/>
    <s v="Chuck Magee"/>
    <s v="No"/>
    <s v="2017 / 07"/>
  </r>
  <r>
    <n v="4603"/>
    <x v="2280"/>
    <x v="989"/>
    <d v="2017-05-29T00:00:00"/>
    <x v="0"/>
    <x v="408"/>
    <x v="408"/>
    <x v="2"/>
    <s v="United States"/>
    <x v="108"/>
    <s v="North Carolina"/>
    <n v="28540"/>
    <x v="0"/>
    <s v="OFF-PA-10003790"/>
    <x v="1"/>
    <x v="10"/>
    <s v="Xerox 1991"/>
    <n v="18.272000000000002"/>
    <n v="1"/>
    <n v="0.2"/>
    <n v="5.9383999999999988"/>
    <s v="Cassandra Brandow"/>
    <s v="No"/>
    <s v="2017 / 05"/>
  </r>
  <r>
    <n v="4604"/>
    <x v="2280"/>
    <x v="989"/>
    <d v="2017-05-29T00:00:00"/>
    <x v="0"/>
    <x v="408"/>
    <x v="408"/>
    <x v="2"/>
    <s v="United States"/>
    <x v="108"/>
    <s v="North Carolina"/>
    <n v="28540"/>
    <x v="0"/>
    <s v="OFF-PA-10003134"/>
    <x v="1"/>
    <x v="10"/>
    <s v="Xerox 1937"/>
    <n v="153.72800000000001"/>
    <n v="4"/>
    <n v="0.2"/>
    <n v="53.804799999999986"/>
    <s v="Cassandra Brandow"/>
    <s v="No"/>
    <s v="2017 / 05"/>
  </r>
  <r>
    <n v="4605"/>
    <x v="2280"/>
    <x v="989"/>
    <d v="2017-05-29T00:00:00"/>
    <x v="0"/>
    <x v="408"/>
    <x v="408"/>
    <x v="2"/>
    <s v="United States"/>
    <x v="108"/>
    <s v="North Carolina"/>
    <n v="28540"/>
    <x v="0"/>
    <s v="OFF-EN-10004459"/>
    <x v="1"/>
    <x v="12"/>
    <s v="Security-Tint Envelopes"/>
    <n v="12.224"/>
    <n v="2"/>
    <n v="0.2"/>
    <n v="4.4311999999999996"/>
    <s v="Cassandra Brandow"/>
    <s v="No"/>
    <s v="2017 / 05"/>
  </r>
  <r>
    <n v="4606"/>
    <x v="2280"/>
    <x v="989"/>
    <d v="2017-05-29T00:00:00"/>
    <x v="0"/>
    <x v="408"/>
    <x v="408"/>
    <x v="2"/>
    <s v="United States"/>
    <x v="108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s v="Cassandra Brandow"/>
    <s v="No"/>
    <s v="2017 / 05"/>
  </r>
  <r>
    <n v="4607"/>
    <x v="2281"/>
    <x v="71"/>
    <d v="2017-06-02T00:00:00"/>
    <x v="1"/>
    <x v="474"/>
    <x v="474"/>
    <x v="0"/>
    <s v="United States"/>
    <x v="30"/>
    <s v="New York"/>
    <n v="14609"/>
    <x v="3"/>
    <s v="TEC-PH-10004093"/>
    <x v="2"/>
    <x v="7"/>
    <s v="Panasonic Kx-TS550"/>
    <n v="45.99"/>
    <n v="1"/>
    <n v="0"/>
    <n v="13.3371"/>
    <s v="Chuck Magee"/>
    <s v="No"/>
    <s v="2017 / 05"/>
  </r>
  <r>
    <n v="4608"/>
    <x v="2281"/>
    <x v="71"/>
    <d v="2017-06-02T00:00:00"/>
    <x v="1"/>
    <x v="474"/>
    <x v="474"/>
    <x v="0"/>
    <s v="United States"/>
    <x v="30"/>
    <s v="New York"/>
    <n v="14609"/>
    <x v="3"/>
    <s v="OFF-ST-10001490"/>
    <x v="1"/>
    <x v="4"/>
    <s v="Hot File 7-Pocket, Floor Stand"/>
    <n v="535.41"/>
    <n v="3"/>
    <n v="0"/>
    <n v="160.62299999999993"/>
    <s v="Chuck Magee"/>
    <s v="No"/>
    <s v="2017 / 05"/>
  </r>
  <r>
    <n v="4609"/>
    <x v="2281"/>
    <x v="71"/>
    <d v="2017-06-02T00:00:00"/>
    <x v="1"/>
    <x v="474"/>
    <x v="474"/>
    <x v="0"/>
    <s v="United States"/>
    <x v="30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s v="No"/>
    <s v="2017 / 05"/>
  </r>
  <r>
    <n v="4610"/>
    <x v="2281"/>
    <x v="71"/>
    <d v="2017-06-02T00:00:00"/>
    <x v="1"/>
    <x v="474"/>
    <x v="474"/>
    <x v="0"/>
    <s v="United States"/>
    <x v="30"/>
    <s v="New York"/>
    <n v="14609"/>
    <x v="3"/>
    <s v="OFF-PA-10004255"/>
    <x v="1"/>
    <x v="10"/>
    <s v="Xerox 219"/>
    <n v="45.36"/>
    <n v="7"/>
    <n v="0"/>
    <n v="21.772800000000004"/>
    <s v="Chuck Magee"/>
    <s v="No"/>
    <s v="2017 / 05"/>
  </r>
  <r>
    <n v="4611"/>
    <x v="2282"/>
    <x v="45"/>
    <d v="2019-11-14T00:00:00"/>
    <x v="1"/>
    <x v="32"/>
    <x v="32"/>
    <x v="0"/>
    <s v="United States"/>
    <x v="147"/>
    <s v="California"/>
    <n v="92054"/>
    <x v="1"/>
    <s v="FUR-FU-10000023"/>
    <x v="0"/>
    <x v="5"/>
    <s v="Eldon Wave Desk Accessories"/>
    <n v="47.12"/>
    <n v="8"/>
    <n v="0"/>
    <n v="20.732800000000001"/>
    <s v="Anna Andreadi"/>
    <s v="No"/>
    <s v="2019 / 11"/>
  </r>
  <r>
    <n v="4612"/>
    <x v="2283"/>
    <x v="990"/>
    <d v="2018-01-26T00:00:00"/>
    <x v="0"/>
    <x v="428"/>
    <x v="428"/>
    <x v="1"/>
    <s v="United States"/>
    <x v="200"/>
    <s v="Mississippi"/>
    <n v="39503"/>
    <x v="0"/>
    <s v="OFF-BI-10000285"/>
    <x v="1"/>
    <x v="8"/>
    <s v="XtraLife ClearVue Slant-D Ring Binders by Cardinal"/>
    <n v="31.36"/>
    <n v="4"/>
    <n v="0"/>
    <n v="15.68"/>
    <s v="Cassandra Brandow"/>
    <s v="No"/>
    <s v="2018 / 01"/>
  </r>
  <r>
    <n v="4613"/>
    <x v="2284"/>
    <x v="413"/>
    <d v="2019-01-06T00:00:00"/>
    <x v="1"/>
    <x v="212"/>
    <x v="212"/>
    <x v="0"/>
    <s v="United States"/>
    <x v="108"/>
    <s v="Florida"/>
    <n v="32216"/>
    <x v="0"/>
    <s v="OFF-AR-10000588"/>
    <x v="1"/>
    <x v="6"/>
    <s v="Newell 345"/>
    <n v="47.616"/>
    <n v="3"/>
    <n v="0.2"/>
    <n v="3.571200000000001"/>
    <s v="Cassandra Brandow"/>
    <s v="No"/>
    <s v="2018 / 12"/>
  </r>
  <r>
    <n v="4614"/>
    <x v="2284"/>
    <x v="413"/>
    <d v="2019-01-06T00:00:00"/>
    <x v="1"/>
    <x v="212"/>
    <x v="212"/>
    <x v="0"/>
    <s v="United States"/>
    <x v="108"/>
    <s v="Florida"/>
    <n v="32216"/>
    <x v="0"/>
    <s v="OFF-PA-10002250"/>
    <x v="1"/>
    <x v="10"/>
    <s v="Things To Do Today Pad"/>
    <n v="23.480000000000004"/>
    <n v="5"/>
    <n v="0.2"/>
    <n v="8.218"/>
    <s v="Cassandra Brandow"/>
    <s v="No"/>
    <s v="2018 / 12"/>
  </r>
  <r>
    <n v="4615"/>
    <x v="2285"/>
    <x v="64"/>
    <d v="2018-09-10T00:00:00"/>
    <x v="1"/>
    <x v="689"/>
    <x v="689"/>
    <x v="2"/>
    <s v="United States"/>
    <x v="12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s v="Kelly Williams"/>
    <s v="No"/>
    <s v="2018 / 09"/>
  </r>
  <r>
    <n v="4616"/>
    <x v="2285"/>
    <x v="64"/>
    <d v="2018-09-10T00:00:00"/>
    <x v="1"/>
    <x v="689"/>
    <x v="689"/>
    <x v="2"/>
    <s v="United States"/>
    <x v="12"/>
    <s v="Texas"/>
    <n v="77070"/>
    <x v="2"/>
    <s v="OFF-FA-10002763"/>
    <x v="1"/>
    <x v="13"/>
    <s v="Advantus Map Pennant Flags and Round Head Tacks"/>
    <n v="28.44"/>
    <n v="9"/>
    <n v="0.2"/>
    <n v="4.2659999999999973"/>
    <s v="Kelly Williams"/>
    <s v="No"/>
    <s v="2018 / 09"/>
  </r>
  <r>
    <n v="4617"/>
    <x v="2286"/>
    <x v="406"/>
    <d v="2017-09-07T00:00:00"/>
    <x v="0"/>
    <x v="103"/>
    <x v="103"/>
    <x v="1"/>
    <s v="United States"/>
    <x v="12"/>
    <s v="Texas"/>
    <n v="77095"/>
    <x v="2"/>
    <s v="TEC-AC-10000109"/>
    <x v="2"/>
    <x v="11"/>
    <s v="Sony Micro Vault Click 16 GB USB 2.0 Flash Drive"/>
    <n v="134.376"/>
    <n v="3"/>
    <n v="0.2"/>
    <n v="6.7188000000000088"/>
    <s v="Kelly Williams"/>
    <s v="No"/>
    <s v="2017 / 09"/>
  </r>
  <r>
    <n v="4618"/>
    <x v="2287"/>
    <x v="481"/>
    <d v="2017-09-26T00:00:00"/>
    <x v="1"/>
    <x v="274"/>
    <x v="274"/>
    <x v="2"/>
    <s v="United States"/>
    <x v="231"/>
    <s v="Massachusetts"/>
    <n v="2149"/>
    <x v="3"/>
    <s v="TEC-PH-10002415"/>
    <x v="2"/>
    <x v="7"/>
    <s v="Polycom VoiceStation 500 Conference phone"/>
    <n v="589.9"/>
    <n v="2"/>
    <n v="0"/>
    <n v="147.47500000000002"/>
    <s v="Chuck Magee"/>
    <s v="No"/>
    <s v="2017 / 09"/>
  </r>
  <r>
    <n v="4619"/>
    <x v="2287"/>
    <x v="481"/>
    <d v="2017-09-26T00:00:00"/>
    <x v="1"/>
    <x v="274"/>
    <x v="274"/>
    <x v="2"/>
    <s v="United States"/>
    <x v="231"/>
    <s v="Massachusetts"/>
    <n v="2149"/>
    <x v="3"/>
    <s v="FUR-CH-10000785"/>
    <x v="0"/>
    <x v="1"/>
    <s v="Global Ergonomic Managers Chair"/>
    <n v="542.93999999999994"/>
    <n v="3"/>
    <n v="0"/>
    <n v="141.1644"/>
    <s v="Chuck Magee"/>
    <s v="No"/>
    <s v="2017 / 09"/>
  </r>
  <r>
    <n v="4620"/>
    <x v="2288"/>
    <x v="165"/>
    <d v="2019-12-25T00:00:00"/>
    <x v="2"/>
    <x v="84"/>
    <x v="84"/>
    <x v="2"/>
    <s v="United States"/>
    <x v="1"/>
    <s v="California"/>
    <n v="90049"/>
    <x v="1"/>
    <s v="TEC-CO-10001449"/>
    <x v="2"/>
    <x v="16"/>
    <s v="Hewlett Packard LaserJet 3310 Copier"/>
    <n v="2879.9520000000002"/>
    <n v="6"/>
    <n v="0.2"/>
    <n v="1007.9831999999999"/>
    <s v="Anna Andreadi"/>
    <s v="No"/>
    <s v="2019 / 12"/>
  </r>
  <r>
    <n v="4621"/>
    <x v="2288"/>
    <x v="165"/>
    <d v="2019-12-25T00:00:00"/>
    <x v="2"/>
    <x v="84"/>
    <x v="84"/>
    <x v="2"/>
    <s v="United States"/>
    <x v="1"/>
    <s v="California"/>
    <n v="90049"/>
    <x v="1"/>
    <s v="OFF-BI-10001670"/>
    <x v="1"/>
    <x v="8"/>
    <s v="Vinyl Sectional Post Binders"/>
    <n v="90.480000000000018"/>
    <n v="3"/>
    <n v="0.2"/>
    <n v="33.93"/>
    <s v="Anna Andreadi"/>
    <s v="No"/>
    <s v="2019 / 12"/>
  </r>
  <r>
    <n v="4622"/>
    <x v="2289"/>
    <x v="348"/>
    <d v="2017-10-08T00:00:00"/>
    <x v="0"/>
    <x v="245"/>
    <x v="245"/>
    <x v="1"/>
    <s v="United States"/>
    <x v="40"/>
    <s v="Delaware"/>
    <n v="19805"/>
    <x v="3"/>
    <s v="OFF-ST-10001328"/>
    <x v="1"/>
    <x v="4"/>
    <s v="Personal Filing Tote with Lid, Black/Gray"/>
    <n v="77.55"/>
    <n v="5"/>
    <n v="0"/>
    <n v="21.714000000000002"/>
    <s v="Chuck Magee"/>
    <s v="No"/>
    <s v="2017 / 10"/>
  </r>
  <r>
    <n v="4623"/>
    <x v="2290"/>
    <x v="428"/>
    <d v="2019-09-14T00:00:00"/>
    <x v="1"/>
    <x v="2"/>
    <x v="2"/>
    <x v="0"/>
    <s v="United States"/>
    <x v="29"/>
    <s v="Tennessee"/>
    <n v="38401"/>
    <x v="0"/>
    <s v="OFF-SU-10001225"/>
    <x v="1"/>
    <x v="14"/>
    <s v="Staple remover"/>
    <n v="8.8320000000000007"/>
    <n v="3"/>
    <n v="0.2"/>
    <n v="-1.9872000000000005"/>
    <s v="Cassandra Brandow"/>
    <s v="No"/>
    <s v="2019 / 09"/>
  </r>
  <r>
    <n v="4624"/>
    <x v="2290"/>
    <x v="428"/>
    <d v="2019-09-14T00:00:00"/>
    <x v="1"/>
    <x v="2"/>
    <x v="2"/>
    <x v="0"/>
    <s v="United States"/>
    <x v="29"/>
    <s v="Tennessee"/>
    <n v="38401"/>
    <x v="0"/>
    <s v="OFF-PA-10000357"/>
    <x v="1"/>
    <x v="10"/>
    <s v="Xerox 1888"/>
    <n v="177.536"/>
    <n v="4"/>
    <n v="0.2"/>
    <n v="62.137599999999992"/>
    <s v="Cassandra Brandow"/>
    <s v="No"/>
    <s v="2019 / 09"/>
  </r>
  <r>
    <n v="4625"/>
    <x v="2290"/>
    <x v="428"/>
    <d v="2019-09-14T00:00:00"/>
    <x v="1"/>
    <x v="2"/>
    <x v="2"/>
    <x v="0"/>
    <s v="United States"/>
    <x v="29"/>
    <s v="Tennessee"/>
    <n v="38401"/>
    <x v="0"/>
    <s v="OFF-ST-10000046"/>
    <x v="1"/>
    <x v="4"/>
    <s v="Fellowes Super Stor/Drawer Files"/>
    <n v="258.48"/>
    <n v="2"/>
    <n v="0.2"/>
    <n v="-3.2309999999999945"/>
    <s v="Cassandra Brandow"/>
    <s v="No"/>
    <s v="2019 / 09"/>
  </r>
  <r>
    <n v="4626"/>
    <x v="2290"/>
    <x v="428"/>
    <d v="2019-09-14T00:00:00"/>
    <x v="1"/>
    <x v="2"/>
    <x v="2"/>
    <x v="0"/>
    <s v="United States"/>
    <x v="29"/>
    <s v="Tennessee"/>
    <n v="38401"/>
    <x v="0"/>
    <s v="FUR-FU-10000023"/>
    <x v="0"/>
    <x v="5"/>
    <s v="Eldon Wave Desk Accessories"/>
    <n v="14.135999999999999"/>
    <n v="3"/>
    <n v="0.2"/>
    <n v="4.240800000000001"/>
    <s v="Cassandra Brandow"/>
    <s v="No"/>
    <s v="2019 / 09"/>
  </r>
  <r>
    <n v="4627"/>
    <x v="2291"/>
    <x v="373"/>
    <d v="2018-11-18T00:00:00"/>
    <x v="1"/>
    <x v="316"/>
    <x v="316"/>
    <x v="1"/>
    <s v="United States"/>
    <x v="20"/>
    <s v="New York"/>
    <n v="10011"/>
    <x v="3"/>
    <s v="OFF-ST-10003455"/>
    <x v="1"/>
    <x v="4"/>
    <s v="Tenex File Box, Personal Filing Tote with Lid, Black"/>
    <n v="77.55"/>
    <n v="5"/>
    <n v="0"/>
    <n v="20.163000000000004"/>
    <s v="Chuck Magee"/>
    <s v="No"/>
    <s v="2018 / 11"/>
  </r>
  <r>
    <n v="4628"/>
    <x v="2291"/>
    <x v="373"/>
    <d v="2018-11-18T00:00:00"/>
    <x v="1"/>
    <x v="316"/>
    <x v="316"/>
    <x v="1"/>
    <s v="United States"/>
    <x v="20"/>
    <s v="New York"/>
    <n v="10011"/>
    <x v="3"/>
    <s v="OFF-ST-10000876"/>
    <x v="1"/>
    <x v="4"/>
    <s v="Eldon Simplefile Box Office"/>
    <n v="24.88"/>
    <n v="2"/>
    <n v="0"/>
    <n v="6.9664000000000001"/>
    <s v="Chuck Magee"/>
    <s v="No"/>
    <s v="2018 / 11"/>
  </r>
  <r>
    <n v="4629"/>
    <x v="2291"/>
    <x v="373"/>
    <d v="2018-11-18T00:00:00"/>
    <x v="1"/>
    <x v="316"/>
    <x v="316"/>
    <x v="1"/>
    <s v="United States"/>
    <x v="20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s v="Chuck Magee"/>
    <s v="No"/>
    <s v="2018 / 11"/>
  </r>
  <r>
    <n v="4630"/>
    <x v="2291"/>
    <x v="373"/>
    <d v="2018-11-18T00:00:00"/>
    <x v="1"/>
    <x v="316"/>
    <x v="316"/>
    <x v="1"/>
    <s v="United States"/>
    <x v="20"/>
    <s v="New York"/>
    <n v="10011"/>
    <x v="3"/>
    <s v="OFF-ST-10004258"/>
    <x v="1"/>
    <x v="4"/>
    <s v="Portable Personal File Box"/>
    <n v="36.630000000000003"/>
    <n v="3"/>
    <n v="0"/>
    <n v="9.8901000000000039"/>
    <s v="Chuck Magee"/>
    <s v="No"/>
    <s v="2018 / 11"/>
  </r>
  <r>
    <n v="4631"/>
    <x v="2292"/>
    <x v="52"/>
    <d v="2017-10-15T00:00:00"/>
    <x v="3"/>
    <x v="315"/>
    <x v="315"/>
    <x v="0"/>
    <s v="United States"/>
    <x v="340"/>
    <s v="Michigan"/>
    <n v="48858"/>
    <x v="2"/>
    <s v="FUR-FU-10000719"/>
    <x v="0"/>
    <x v="5"/>
    <s v="DAX Cubicle Frames, 8-1/2 x 11"/>
    <n v="17.14"/>
    <n v="2"/>
    <n v="0"/>
    <n v="6.1704000000000008"/>
    <s v="Kelly Williams"/>
    <s v="No"/>
    <s v="2017 / 10"/>
  </r>
  <r>
    <n v="4632"/>
    <x v="2293"/>
    <x v="646"/>
    <d v="2019-08-08T00:00:00"/>
    <x v="0"/>
    <x v="232"/>
    <x v="232"/>
    <x v="0"/>
    <s v="United States"/>
    <x v="8"/>
    <s v="California"/>
    <n v="94122"/>
    <x v="1"/>
    <s v="OFF-LA-10001297"/>
    <x v="1"/>
    <x v="2"/>
    <s v="Avery 473"/>
    <n v="51.75"/>
    <n v="5"/>
    <n v="0"/>
    <n v="24.84"/>
    <s v="Anna Andreadi"/>
    <s v="No"/>
    <s v="2019 / 08"/>
  </r>
  <r>
    <n v="4633"/>
    <x v="2293"/>
    <x v="646"/>
    <d v="2019-08-08T00:00:00"/>
    <x v="0"/>
    <x v="232"/>
    <x v="232"/>
    <x v="0"/>
    <s v="United States"/>
    <x v="8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s v="Anna Andreadi"/>
    <s v="No"/>
    <s v="2019 / 08"/>
  </r>
  <r>
    <n v="4634"/>
    <x v="2294"/>
    <x v="291"/>
    <d v="2017-08-26T00:00:00"/>
    <x v="1"/>
    <x v="103"/>
    <x v="103"/>
    <x v="1"/>
    <s v="United States"/>
    <x v="8"/>
    <s v="California"/>
    <n v="94122"/>
    <x v="1"/>
    <s v="FUR-BO-10003893"/>
    <x v="0"/>
    <x v="0"/>
    <s v="Sauder Camden County Collection Library"/>
    <n v="586.39800000000002"/>
    <n v="6"/>
    <n v="0.15"/>
    <n v="34.493999999999971"/>
    <s v="Anna Andreadi"/>
    <s v="Yes"/>
    <s v="2017 / 08"/>
  </r>
  <r>
    <n v="4635"/>
    <x v="2294"/>
    <x v="291"/>
    <d v="2017-08-26T00:00:00"/>
    <x v="1"/>
    <x v="103"/>
    <x v="103"/>
    <x v="1"/>
    <s v="United States"/>
    <x v="8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s v="Anna Andreadi"/>
    <s v="Yes"/>
    <s v="2017 / 08"/>
  </r>
  <r>
    <n v="4636"/>
    <x v="2295"/>
    <x v="846"/>
    <d v="2019-03-17T00:00:00"/>
    <x v="1"/>
    <x v="510"/>
    <x v="510"/>
    <x v="1"/>
    <s v="United States"/>
    <x v="8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s v="Anna Andreadi"/>
    <s v="No"/>
    <s v="2019 / 03"/>
  </r>
  <r>
    <n v="4637"/>
    <x v="2296"/>
    <x v="842"/>
    <d v="2019-04-29T00:00:00"/>
    <x v="2"/>
    <x v="275"/>
    <x v="275"/>
    <x v="0"/>
    <s v="United States"/>
    <x v="1"/>
    <s v="California"/>
    <n v="90045"/>
    <x v="1"/>
    <s v="OFF-AR-10003373"/>
    <x v="1"/>
    <x v="6"/>
    <s v="Boston School Pro Electric Pencil Sharpener, 1670"/>
    <n v="123.92"/>
    <n v="4"/>
    <n v="0"/>
    <n v="33.458399999999997"/>
    <s v="Anna Andreadi"/>
    <s v="No"/>
    <s v="2019 / 04"/>
  </r>
  <r>
    <n v="4638"/>
    <x v="2296"/>
    <x v="842"/>
    <d v="2019-04-29T00:00:00"/>
    <x v="2"/>
    <x v="275"/>
    <x v="275"/>
    <x v="0"/>
    <s v="United States"/>
    <x v="1"/>
    <s v="California"/>
    <n v="90045"/>
    <x v="1"/>
    <s v="OFF-AR-10000390"/>
    <x v="1"/>
    <x v="6"/>
    <s v="Newell Chalk Holder"/>
    <n v="12.39"/>
    <n v="3"/>
    <n v="0"/>
    <n v="5.6993999999999998"/>
    <s v="Anna Andreadi"/>
    <s v="No"/>
    <s v="2019 / 04"/>
  </r>
  <r>
    <n v="4639"/>
    <x v="2296"/>
    <x v="842"/>
    <d v="2019-04-29T00:00:00"/>
    <x v="2"/>
    <x v="275"/>
    <x v="275"/>
    <x v="0"/>
    <s v="United States"/>
    <x v="1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s v="Anna Andreadi"/>
    <s v="No"/>
    <s v="2019 / 04"/>
  </r>
  <r>
    <n v="4640"/>
    <x v="2297"/>
    <x v="108"/>
    <d v="2018-09-16T00:00:00"/>
    <x v="1"/>
    <x v="535"/>
    <x v="535"/>
    <x v="0"/>
    <s v="United States"/>
    <x v="311"/>
    <s v="Virginia"/>
    <n v="23602"/>
    <x v="0"/>
    <s v="TEC-CO-10001943"/>
    <x v="2"/>
    <x v="16"/>
    <s v="Canon PC-428 Personal Copier"/>
    <n v="1599.92"/>
    <n v="8"/>
    <n v="0"/>
    <n v="751.9624"/>
    <s v="Cassandra Brandow"/>
    <s v="No"/>
    <s v="2018 / 09"/>
  </r>
  <r>
    <n v="4641"/>
    <x v="2297"/>
    <x v="108"/>
    <d v="2018-09-16T00:00:00"/>
    <x v="1"/>
    <x v="535"/>
    <x v="535"/>
    <x v="0"/>
    <s v="United States"/>
    <x v="311"/>
    <s v="Virginia"/>
    <n v="23602"/>
    <x v="0"/>
    <s v="OFF-EN-10002312"/>
    <x v="1"/>
    <x v="12"/>
    <s v="#10 Self-Seal White Envelopes"/>
    <n v="11.09"/>
    <n v="1"/>
    <n v="0"/>
    <n v="5.4340999999999999"/>
    <s v="Cassandra Brandow"/>
    <s v="No"/>
    <s v="2018 / 09"/>
  </r>
  <r>
    <n v="4642"/>
    <x v="2298"/>
    <x v="760"/>
    <d v="2019-10-24T00:00:00"/>
    <x v="0"/>
    <x v="456"/>
    <x v="456"/>
    <x v="0"/>
    <s v="United States"/>
    <x v="299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s v="Anna Andreadi"/>
    <s v="No"/>
    <s v="2019 / 10"/>
  </r>
  <r>
    <n v="4643"/>
    <x v="2298"/>
    <x v="760"/>
    <d v="2019-10-24T00:00:00"/>
    <x v="0"/>
    <x v="456"/>
    <x v="456"/>
    <x v="0"/>
    <s v="United States"/>
    <x v="299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s v="Anna Andreadi"/>
    <s v="No"/>
    <s v="2019 / 10"/>
  </r>
  <r>
    <n v="4644"/>
    <x v="2299"/>
    <x v="991"/>
    <d v="2017-08-06T00:00:00"/>
    <x v="1"/>
    <x v="476"/>
    <x v="476"/>
    <x v="0"/>
    <s v="United States"/>
    <x v="4"/>
    <s v="Washington"/>
    <n v="98105"/>
    <x v="1"/>
    <s v="OFF-BI-10002003"/>
    <x v="1"/>
    <x v="8"/>
    <s v="Ibico Presentation Index for Binding Systems"/>
    <n v="6.3680000000000003"/>
    <n v="2"/>
    <n v="0.2"/>
    <n v="2.1492"/>
    <s v="Anna Andreadi"/>
    <s v="No"/>
    <s v="2017 / 08"/>
  </r>
  <r>
    <n v="4645"/>
    <x v="2299"/>
    <x v="991"/>
    <d v="2017-08-06T00:00:00"/>
    <x v="1"/>
    <x v="476"/>
    <x v="476"/>
    <x v="0"/>
    <s v="United States"/>
    <x v="4"/>
    <s v="Washington"/>
    <n v="98105"/>
    <x v="1"/>
    <s v="TEC-MA-10001972"/>
    <x v="2"/>
    <x v="15"/>
    <s v="Okidata C331dn Printer"/>
    <n v="558.4"/>
    <n v="2"/>
    <n v="0.2"/>
    <n v="41.880000000000024"/>
    <s v="Anna Andreadi"/>
    <s v="No"/>
    <s v="2017 / 08"/>
  </r>
  <r>
    <n v="4646"/>
    <x v="2300"/>
    <x v="399"/>
    <d v="2018-08-16T00:00:00"/>
    <x v="1"/>
    <x v="604"/>
    <x v="604"/>
    <x v="2"/>
    <s v="United States"/>
    <x v="20"/>
    <s v="New York"/>
    <n v="10011"/>
    <x v="3"/>
    <s v="FUR-CH-10000225"/>
    <x v="0"/>
    <x v="1"/>
    <s v="Global Geo Office Task Chair, Gray"/>
    <n v="145.76400000000001"/>
    <n v="2"/>
    <n v="0.1"/>
    <n v="-8.0980000000000167"/>
    <s v="Chuck Magee"/>
    <s v="No"/>
    <s v="2018 / 08"/>
  </r>
  <r>
    <n v="4647"/>
    <x v="2301"/>
    <x v="992"/>
    <d v="2016-06-05T00:00:00"/>
    <x v="1"/>
    <x v="225"/>
    <x v="225"/>
    <x v="1"/>
    <s v="United States"/>
    <x v="102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s v="No"/>
    <s v="2016 / 05"/>
  </r>
  <r>
    <n v="4648"/>
    <x v="2302"/>
    <x v="993"/>
    <d v="2018-05-01T00:00:00"/>
    <x v="1"/>
    <x v="748"/>
    <x v="748"/>
    <x v="2"/>
    <s v="United States"/>
    <x v="20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s v="No"/>
    <s v="2018 / 04"/>
  </r>
  <r>
    <n v="4649"/>
    <x v="2303"/>
    <x v="304"/>
    <d v="2019-05-19T00:00:00"/>
    <x v="1"/>
    <x v="10"/>
    <x v="10"/>
    <x v="1"/>
    <s v="United States"/>
    <x v="4"/>
    <s v="Washington"/>
    <n v="98103"/>
    <x v="1"/>
    <s v="OFF-PA-10003228"/>
    <x v="1"/>
    <x v="10"/>
    <s v="Xerox 1917"/>
    <n v="440.18999999999994"/>
    <n v="9"/>
    <n v="0"/>
    <n v="206.88929999999996"/>
    <s v="Anna Andreadi"/>
    <s v="No"/>
    <s v="2019 / 05"/>
  </r>
  <r>
    <n v="4650"/>
    <x v="2303"/>
    <x v="304"/>
    <d v="2019-05-19T00:00:00"/>
    <x v="1"/>
    <x v="10"/>
    <x v="10"/>
    <x v="1"/>
    <s v="United States"/>
    <x v="4"/>
    <s v="Washington"/>
    <n v="98103"/>
    <x v="1"/>
    <s v="OFF-SU-10004498"/>
    <x v="1"/>
    <x v="14"/>
    <s v="Martin-Yale Premier Letter Opener"/>
    <n v="64.400000000000006"/>
    <n v="5"/>
    <n v="0"/>
    <n v="1.9320000000000004"/>
    <s v="Anna Andreadi"/>
    <s v="No"/>
    <s v="2019 / 05"/>
  </r>
  <r>
    <n v="4651"/>
    <x v="2304"/>
    <x v="798"/>
    <d v="2019-04-12T00:00:00"/>
    <x v="1"/>
    <x v="571"/>
    <x v="571"/>
    <x v="2"/>
    <s v="United States"/>
    <x v="8"/>
    <s v="California"/>
    <n v="94110"/>
    <x v="1"/>
    <s v="OFF-PA-10001878"/>
    <x v="1"/>
    <x v="10"/>
    <s v="Xerox 1891"/>
    <n v="244.54999999999998"/>
    <n v="5"/>
    <n v="0"/>
    <n v="114.93849999999998"/>
    <s v="Anna Andreadi"/>
    <s v="No"/>
    <s v="2019 / 04"/>
  </r>
  <r>
    <n v="4652"/>
    <x v="2304"/>
    <x v="798"/>
    <d v="2019-04-12T00:00:00"/>
    <x v="1"/>
    <x v="571"/>
    <x v="571"/>
    <x v="2"/>
    <s v="United States"/>
    <x v="8"/>
    <s v="California"/>
    <n v="94110"/>
    <x v="1"/>
    <s v="OFF-PA-10002923"/>
    <x v="1"/>
    <x v="10"/>
    <s v="Xerox 1942"/>
    <n v="195.76"/>
    <n v="4"/>
    <n v="0"/>
    <n v="97.88"/>
    <s v="Anna Andreadi"/>
    <s v="No"/>
    <s v="2019 / 04"/>
  </r>
  <r>
    <n v="4653"/>
    <x v="2305"/>
    <x v="922"/>
    <d v="2019-02-23T00:00:00"/>
    <x v="1"/>
    <x v="689"/>
    <x v="689"/>
    <x v="2"/>
    <s v="United States"/>
    <x v="275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s v="No"/>
    <s v="2019 / 02"/>
  </r>
  <r>
    <n v="4654"/>
    <x v="2305"/>
    <x v="922"/>
    <d v="2019-02-23T00:00:00"/>
    <x v="1"/>
    <x v="689"/>
    <x v="689"/>
    <x v="2"/>
    <s v="United States"/>
    <x v="275"/>
    <s v="New Jersey"/>
    <n v="8861"/>
    <x v="3"/>
    <s v="OFF-ST-10003123"/>
    <x v="1"/>
    <x v="4"/>
    <s v="Fellowes Bases and Tops For Staxonsteel/High-Stak Systems"/>
    <n v="166.45"/>
    <n v="5"/>
    <n v="0"/>
    <n v="39.947999999999993"/>
    <s v="Chuck Magee"/>
    <s v="No"/>
    <s v="2019 / 02"/>
  </r>
  <r>
    <n v="4655"/>
    <x v="2306"/>
    <x v="92"/>
    <d v="2019-06-26T00:00:00"/>
    <x v="0"/>
    <x v="409"/>
    <x v="409"/>
    <x v="0"/>
    <s v="United States"/>
    <x v="8"/>
    <s v="California"/>
    <n v="94110"/>
    <x v="1"/>
    <s v="OFF-FA-10001332"/>
    <x v="1"/>
    <x v="13"/>
    <s v="Acco Banker's Clasps, 5 3/4&quot;-Long"/>
    <n v="2.88"/>
    <n v="1"/>
    <n v="0"/>
    <n v="1.3535999999999999"/>
    <s v="Anna Andreadi"/>
    <s v="No"/>
    <s v="2019 / 06"/>
  </r>
  <r>
    <n v="4656"/>
    <x v="2307"/>
    <x v="952"/>
    <d v="2016-05-10T00:00:00"/>
    <x v="1"/>
    <x v="542"/>
    <x v="542"/>
    <x v="1"/>
    <s v="United States"/>
    <x v="210"/>
    <s v="Illinois"/>
    <n v="61032"/>
    <x v="2"/>
    <s v="OFF-ST-10003442"/>
    <x v="1"/>
    <x v="4"/>
    <s v="Eldon Portable Mobile Manager"/>
    <n v="45.248000000000005"/>
    <n v="2"/>
    <n v="0.2"/>
    <n v="3.9591999999999992"/>
    <s v="Kelly Williams"/>
    <s v="No"/>
    <s v="2016 / 05"/>
  </r>
  <r>
    <n v="4657"/>
    <x v="2308"/>
    <x v="910"/>
    <d v="2017-05-07T00:00:00"/>
    <x v="1"/>
    <x v="647"/>
    <x v="647"/>
    <x v="0"/>
    <s v="United States"/>
    <x v="10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s v="Chuck Magee"/>
    <s v="No"/>
    <s v="2017 / 05"/>
  </r>
  <r>
    <n v="4658"/>
    <x v="2308"/>
    <x v="910"/>
    <d v="2017-05-07T00:00:00"/>
    <x v="1"/>
    <x v="647"/>
    <x v="647"/>
    <x v="0"/>
    <s v="United States"/>
    <x v="10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s v="Chuck Magee"/>
    <s v="No"/>
    <s v="2017 / 05"/>
  </r>
  <r>
    <n v="4659"/>
    <x v="2308"/>
    <x v="910"/>
    <d v="2017-05-07T00:00:00"/>
    <x v="1"/>
    <x v="647"/>
    <x v="647"/>
    <x v="0"/>
    <s v="United States"/>
    <x v="10"/>
    <s v="Pennsylvania"/>
    <n v="19140"/>
    <x v="3"/>
    <s v="OFF-PA-10002230"/>
    <x v="1"/>
    <x v="10"/>
    <s v="Xerox 1897"/>
    <n v="7.9680000000000009"/>
    <n v="2"/>
    <n v="0.2"/>
    <n v="2.8884000000000007"/>
    <s v="Chuck Magee"/>
    <s v="No"/>
    <s v="2017 / 05"/>
  </r>
  <r>
    <n v="4660"/>
    <x v="2308"/>
    <x v="910"/>
    <d v="2017-05-07T00:00:00"/>
    <x v="1"/>
    <x v="647"/>
    <x v="647"/>
    <x v="0"/>
    <s v="United States"/>
    <x v="10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s v="Chuck Magee"/>
    <s v="No"/>
    <s v="2017 / 05"/>
  </r>
  <r>
    <n v="4661"/>
    <x v="2308"/>
    <x v="910"/>
    <d v="2017-05-07T00:00:00"/>
    <x v="1"/>
    <x v="647"/>
    <x v="647"/>
    <x v="0"/>
    <s v="United States"/>
    <x v="10"/>
    <s v="Pennsylvania"/>
    <n v="19140"/>
    <x v="3"/>
    <s v="TEC-AC-10001542"/>
    <x v="2"/>
    <x v="11"/>
    <s v="SanDisk Cruzer 16 GB USB Flash Drive"/>
    <n v="27.552000000000003"/>
    <n v="3"/>
    <n v="0.2"/>
    <n v="-0.3444000000000047"/>
    <s v="Chuck Magee"/>
    <s v="No"/>
    <s v="2017 / 05"/>
  </r>
  <r>
    <n v="4662"/>
    <x v="2308"/>
    <x v="910"/>
    <d v="2017-05-07T00:00:00"/>
    <x v="1"/>
    <x v="647"/>
    <x v="647"/>
    <x v="0"/>
    <s v="United States"/>
    <x v="10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s v="No"/>
    <s v="2017 / 05"/>
  </r>
  <r>
    <n v="4663"/>
    <x v="2308"/>
    <x v="910"/>
    <d v="2017-05-07T00:00:00"/>
    <x v="1"/>
    <x v="647"/>
    <x v="647"/>
    <x v="0"/>
    <s v="United States"/>
    <x v="10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s v="Chuck Magee"/>
    <s v="No"/>
    <s v="2017 / 05"/>
  </r>
  <r>
    <n v="4664"/>
    <x v="2309"/>
    <x v="31"/>
    <d v="2018-09-22T00:00:00"/>
    <x v="1"/>
    <x v="138"/>
    <x v="138"/>
    <x v="0"/>
    <s v="United States"/>
    <x v="108"/>
    <s v="Florida"/>
    <n v="32216"/>
    <x v="0"/>
    <s v="OFF-LA-10002787"/>
    <x v="1"/>
    <x v="2"/>
    <s v="Avery 480"/>
    <n v="3"/>
    <n v="1"/>
    <n v="0.2"/>
    <n v="1.0499999999999998"/>
    <s v="Cassandra Brandow"/>
    <s v="No"/>
    <s v="2018 / 09"/>
  </r>
  <r>
    <n v="4665"/>
    <x v="2310"/>
    <x v="897"/>
    <d v="2018-09-26T00:00:00"/>
    <x v="1"/>
    <x v="549"/>
    <x v="549"/>
    <x v="0"/>
    <s v="United States"/>
    <x v="95"/>
    <s v="Florida"/>
    <n v="33024"/>
    <x v="0"/>
    <s v="OFF-BI-10004022"/>
    <x v="1"/>
    <x v="8"/>
    <s v="Acco Suede Grain Vinyl Round Ring Binder"/>
    <n v="7.5060000000000002"/>
    <n v="9"/>
    <n v="0.7"/>
    <n v="-6.0047999999999977"/>
    <s v="Cassandra Brandow"/>
    <s v="No"/>
    <s v="2018 / 09"/>
  </r>
  <r>
    <n v="4666"/>
    <x v="2310"/>
    <x v="897"/>
    <d v="2018-09-26T00:00:00"/>
    <x v="1"/>
    <x v="549"/>
    <x v="549"/>
    <x v="0"/>
    <s v="United States"/>
    <x v="95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s v="Cassandra Brandow"/>
    <s v="No"/>
    <s v="2018 / 09"/>
  </r>
  <r>
    <n v="4667"/>
    <x v="2311"/>
    <x v="994"/>
    <d v="2018-01-17T00:00:00"/>
    <x v="1"/>
    <x v="10"/>
    <x v="10"/>
    <x v="1"/>
    <s v="United States"/>
    <x v="4"/>
    <s v="Washington"/>
    <n v="98115"/>
    <x v="1"/>
    <s v="FUR-FU-10000076"/>
    <x v="0"/>
    <x v="5"/>
    <s v="24-Hour Round Wall Clock"/>
    <n v="79.92"/>
    <n v="4"/>
    <n v="0"/>
    <n v="34.365600000000008"/>
    <s v="Anna Andreadi"/>
    <s v="Yes"/>
    <s v="2018 / 01"/>
  </r>
  <r>
    <n v="4668"/>
    <x v="2311"/>
    <x v="994"/>
    <d v="2018-01-17T00:00:00"/>
    <x v="1"/>
    <x v="10"/>
    <x v="10"/>
    <x v="1"/>
    <s v="United States"/>
    <x v="4"/>
    <s v="Washington"/>
    <n v="98115"/>
    <x v="1"/>
    <s v="TEC-AC-10002335"/>
    <x v="2"/>
    <x v="11"/>
    <s v="Logitech Media Keyboard K200"/>
    <n v="69.98"/>
    <n v="2"/>
    <n v="0"/>
    <n v="13.296199999999999"/>
    <s v="Anna Andreadi"/>
    <s v="Yes"/>
    <s v="2018 / 01"/>
  </r>
  <r>
    <n v="4669"/>
    <x v="2312"/>
    <x v="636"/>
    <d v="2019-05-11T00:00:00"/>
    <x v="1"/>
    <x v="587"/>
    <x v="587"/>
    <x v="1"/>
    <s v="United States"/>
    <x v="5"/>
    <s v="Texas"/>
    <n v="76106"/>
    <x v="2"/>
    <s v="OFF-BI-10002827"/>
    <x v="1"/>
    <x v="8"/>
    <s v="Avery Durable Poly Binders"/>
    <n v="11.059999999999999"/>
    <n v="10"/>
    <n v="0.8"/>
    <n v="-18.802"/>
    <s v="Kelly Williams"/>
    <s v="No"/>
    <s v="2019 / 05"/>
  </r>
  <r>
    <n v="4670"/>
    <x v="2312"/>
    <x v="636"/>
    <d v="2019-05-11T00:00:00"/>
    <x v="1"/>
    <x v="587"/>
    <x v="587"/>
    <x v="1"/>
    <s v="United States"/>
    <x v="5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s v="Kelly Williams"/>
    <s v="No"/>
    <s v="2019 / 05"/>
  </r>
  <r>
    <n v="4671"/>
    <x v="2312"/>
    <x v="636"/>
    <d v="2019-05-11T00:00:00"/>
    <x v="1"/>
    <x v="587"/>
    <x v="587"/>
    <x v="1"/>
    <s v="United States"/>
    <x v="5"/>
    <s v="Texas"/>
    <n v="76106"/>
    <x v="2"/>
    <s v="OFF-ST-10001932"/>
    <x v="1"/>
    <x v="4"/>
    <s v="Fellowes Staxonsteel Drawer Files"/>
    <n v="772.68000000000006"/>
    <n v="5"/>
    <n v="0.2"/>
    <n v="-57.950999999999993"/>
    <s v="Kelly Williams"/>
    <s v="No"/>
    <s v="2019 / 05"/>
  </r>
  <r>
    <n v="4672"/>
    <x v="2313"/>
    <x v="995"/>
    <d v="2018-08-06T00:00:00"/>
    <x v="1"/>
    <x v="107"/>
    <x v="107"/>
    <x v="0"/>
    <s v="United States"/>
    <x v="66"/>
    <s v="Michigan"/>
    <n v="48205"/>
    <x v="2"/>
    <s v="OFF-AP-10001005"/>
    <x v="1"/>
    <x v="9"/>
    <s v="Honeywell Quietcare HEPA Air Cleaner"/>
    <n v="283.14000000000004"/>
    <n v="4"/>
    <n v="0.1"/>
    <n v="72.357999999999976"/>
    <s v="Kelly Williams"/>
    <s v="No"/>
    <s v="2018 / 07"/>
  </r>
  <r>
    <n v="4673"/>
    <x v="2313"/>
    <x v="995"/>
    <d v="2018-08-06T00:00:00"/>
    <x v="1"/>
    <x v="107"/>
    <x v="107"/>
    <x v="0"/>
    <s v="United States"/>
    <x v="66"/>
    <s v="Michigan"/>
    <n v="48205"/>
    <x v="2"/>
    <s v="TEC-PH-10004042"/>
    <x v="2"/>
    <x v="7"/>
    <s v="ClearOne Communications CHAT 70 OC Speaker Phone"/>
    <n v="635.96"/>
    <n v="4"/>
    <n v="0"/>
    <n v="165.34960000000001"/>
    <s v="Kelly Williams"/>
    <s v="No"/>
    <s v="2018 / 07"/>
  </r>
  <r>
    <n v="4674"/>
    <x v="2313"/>
    <x v="995"/>
    <d v="2018-08-06T00:00:00"/>
    <x v="1"/>
    <x v="107"/>
    <x v="107"/>
    <x v="0"/>
    <s v="United States"/>
    <x v="66"/>
    <s v="Michigan"/>
    <n v="48205"/>
    <x v="2"/>
    <s v="TEC-PH-10001079"/>
    <x v="2"/>
    <x v="7"/>
    <s v="Polycom SoundPoint Pro SE-225 Corded phone"/>
    <n v="118.99"/>
    <n v="1"/>
    <n v="0"/>
    <n v="33.3172"/>
    <s v="Kelly Williams"/>
    <s v="No"/>
    <s v="2018 / 07"/>
  </r>
  <r>
    <n v="4675"/>
    <x v="2313"/>
    <x v="995"/>
    <d v="2018-08-06T00:00:00"/>
    <x v="1"/>
    <x v="107"/>
    <x v="107"/>
    <x v="0"/>
    <s v="United States"/>
    <x v="66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s v="Kelly Williams"/>
    <s v="No"/>
    <s v="2018 / 07"/>
  </r>
  <r>
    <n v="4676"/>
    <x v="2314"/>
    <x v="996"/>
    <d v="2019-03-29T00:00:00"/>
    <x v="0"/>
    <x v="8"/>
    <x v="8"/>
    <x v="0"/>
    <s v="United States"/>
    <x v="10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s v="No"/>
    <s v="2019 / 03"/>
  </r>
  <r>
    <n v="4677"/>
    <x v="2315"/>
    <x v="619"/>
    <d v="2016-03-19T00:00:00"/>
    <x v="1"/>
    <x v="639"/>
    <x v="639"/>
    <x v="0"/>
    <s v="United States"/>
    <x v="415"/>
    <s v="Utah"/>
    <n v="84321"/>
    <x v="1"/>
    <s v="OFF-BI-10001617"/>
    <x v="1"/>
    <x v="8"/>
    <s v="GBC Wire Binding Combs"/>
    <n v="33.088000000000001"/>
    <n v="4"/>
    <n v="0.2"/>
    <n v="11.167199999999999"/>
    <s v="Anna Andreadi"/>
    <s v="No"/>
    <s v="2016 / 03"/>
  </r>
  <r>
    <n v="4678"/>
    <x v="2315"/>
    <x v="619"/>
    <d v="2016-03-19T00:00:00"/>
    <x v="1"/>
    <x v="639"/>
    <x v="639"/>
    <x v="0"/>
    <s v="United States"/>
    <x v="415"/>
    <s v="Utah"/>
    <n v="84321"/>
    <x v="1"/>
    <s v="OFF-ST-10000736"/>
    <x v="1"/>
    <x v="4"/>
    <s v="Carina Double Wide Media Storage Towers in Natural &amp; Black"/>
    <n v="80.98"/>
    <n v="1"/>
    <n v="0"/>
    <n v="3.2391999999999967"/>
    <s v="Anna Andreadi"/>
    <s v="No"/>
    <s v="2016 / 03"/>
  </r>
  <r>
    <n v="4679"/>
    <x v="2315"/>
    <x v="619"/>
    <d v="2016-03-19T00:00:00"/>
    <x v="1"/>
    <x v="639"/>
    <x v="639"/>
    <x v="0"/>
    <s v="United States"/>
    <x v="415"/>
    <s v="Utah"/>
    <n v="84321"/>
    <x v="1"/>
    <s v="TEC-AC-10004877"/>
    <x v="2"/>
    <x v="11"/>
    <s v="Imation 30456 USB Flash Drive 8GB"/>
    <n v="82.800000000000011"/>
    <n v="12"/>
    <n v="0"/>
    <n v="6.6239999999999952"/>
    <s v="Anna Andreadi"/>
    <s v="No"/>
    <s v="2016 / 03"/>
  </r>
  <r>
    <n v="4680"/>
    <x v="2315"/>
    <x v="619"/>
    <d v="2016-03-19T00:00:00"/>
    <x v="1"/>
    <x v="639"/>
    <x v="639"/>
    <x v="0"/>
    <s v="United States"/>
    <x v="415"/>
    <s v="Utah"/>
    <n v="84321"/>
    <x v="1"/>
    <s v="OFF-ST-10003221"/>
    <x v="1"/>
    <x v="4"/>
    <s v="Staple magnet"/>
    <n v="21.36"/>
    <n v="2"/>
    <n v="0"/>
    <n v="5.7672000000000008"/>
    <s v="Anna Andreadi"/>
    <s v="No"/>
    <s v="2016 / 03"/>
  </r>
  <r>
    <n v="4681"/>
    <x v="2315"/>
    <x v="619"/>
    <d v="2016-03-19T00:00:00"/>
    <x v="1"/>
    <x v="639"/>
    <x v="639"/>
    <x v="0"/>
    <s v="United States"/>
    <x v="415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s v="No"/>
    <s v="2016 / 03"/>
  </r>
  <r>
    <n v="4682"/>
    <x v="2316"/>
    <x v="216"/>
    <d v="2018-07-18T00:00:00"/>
    <x v="0"/>
    <x v="681"/>
    <x v="681"/>
    <x v="0"/>
    <s v="United States"/>
    <x v="109"/>
    <s v="New York"/>
    <n v="13021"/>
    <x v="3"/>
    <s v="OFF-FA-10000936"/>
    <x v="1"/>
    <x v="13"/>
    <s v="Acco Hot Clips Clips to Go"/>
    <n v="29.61"/>
    <n v="9"/>
    <n v="0"/>
    <n v="13.324499999999999"/>
    <s v="Chuck Magee"/>
    <s v="No"/>
    <s v="2018 / 07"/>
  </r>
  <r>
    <n v="4683"/>
    <x v="2317"/>
    <x v="49"/>
    <d v="2018-12-01T00:00:00"/>
    <x v="3"/>
    <x v="160"/>
    <x v="160"/>
    <x v="0"/>
    <s v="United States"/>
    <x v="253"/>
    <s v="North Carolina"/>
    <n v="27604"/>
    <x v="0"/>
    <s v="TEC-PH-10003811"/>
    <x v="2"/>
    <x v="7"/>
    <s v="Jabra Supreme Plus Driver Edition Headset"/>
    <n v="863.928"/>
    <n v="9"/>
    <n v="0.2"/>
    <n v="86.392799999999994"/>
    <s v="Cassandra Brandow"/>
    <s v="No"/>
    <s v="2018 / 12"/>
  </r>
  <r>
    <n v="4684"/>
    <x v="2318"/>
    <x v="48"/>
    <d v="2018-09-03T00:00:00"/>
    <x v="1"/>
    <x v="334"/>
    <x v="334"/>
    <x v="1"/>
    <s v="United States"/>
    <x v="10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s v="Chuck Magee"/>
    <s v="No"/>
    <s v="2018 / 08"/>
  </r>
  <r>
    <n v="4685"/>
    <x v="2318"/>
    <x v="48"/>
    <d v="2018-09-03T00:00:00"/>
    <x v="1"/>
    <x v="334"/>
    <x v="334"/>
    <x v="1"/>
    <s v="United States"/>
    <x v="10"/>
    <s v="Pennsylvania"/>
    <n v="19120"/>
    <x v="3"/>
    <s v="FUR-BO-10002853"/>
    <x v="0"/>
    <x v="0"/>
    <s v="O'Sullivan 5-Shelf Heavy-Duty Bookcases"/>
    <n v="163.88"/>
    <n v="4"/>
    <n v="0.5"/>
    <n v="-81.94"/>
    <s v="Chuck Magee"/>
    <s v="No"/>
    <s v="2018 / 08"/>
  </r>
  <r>
    <n v="4686"/>
    <x v="2318"/>
    <x v="48"/>
    <d v="2018-09-03T00:00:00"/>
    <x v="1"/>
    <x v="334"/>
    <x v="334"/>
    <x v="1"/>
    <s v="United States"/>
    <x v="10"/>
    <s v="Pennsylvania"/>
    <n v="19120"/>
    <x v="3"/>
    <s v="OFF-BI-10002071"/>
    <x v="1"/>
    <x v="8"/>
    <s v="Fellowes Black Plastic Comb Bindings"/>
    <n v="3.4860000000000002"/>
    <n v="2"/>
    <n v="0.7"/>
    <n v="-2.7887999999999993"/>
    <s v="Chuck Magee"/>
    <s v="No"/>
    <s v="2018 / 08"/>
  </r>
  <r>
    <n v="4687"/>
    <x v="2318"/>
    <x v="48"/>
    <d v="2018-09-03T00:00:00"/>
    <x v="1"/>
    <x v="334"/>
    <x v="334"/>
    <x v="1"/>
    <s v="United States"/>
    <x v="10"/>
    <s v="Pennsylvania"/>
    <n v="19120"/>
    <x v="3"/>
    <s v="OFF-FA-10000053"/>
    <x v="1"/>
    <x v="13"/>
    <s v="Revere Boxed Rubber Bands by Revere"/>
    <n v="10.584"/>
    <n v="7"/>
    <n v="0.2"/>
    <n v="-2.3813999999999993"/>
    <s v="Chuck Magee"/>
    <s v="No"/>
    <s v="2018 / 08"/>
  </r>
  <r>
    <n v="4688"/>
    <x v="2319"/>
    <x v="890"/>
    <d v="2018-06-30T00:00:00"/>
    <x v="1"/>
    <x v="332"/>
    <x v="332"/>
    <x v="0"/>
    <s v="United States"/>
    <x v="102"/>
    <s v="Indiana"/>
    <n v="47374"/>
    <x v="2"/>
    <s v="TEC-PH-10001305"/>
    <x v="2"/>
    <x v="7"/>
    <s v="Panasonic KX TS208W Corded phone"/>
    <n v="440.91"/>
    <n v="9"/>
    <n v="0"/>
    <n v="123.45480000000005"/>
    <s v="Kelly Williams"/>
    <s v="No"/>
    <s v="2018 / 06"/>
  </r>
  <r>
    <n v="4689"/>
    <x v="2320"/>
    <x v="983"/>
    <d v="2019-04-03T00:00:00"/>
    <x v="1"/>
    <x v="669"/>
    <x v="669"/>
    <x v="0"/>
    <s v="United States"/>
    <x v="152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s v="No"/>
    <s v="2019 / 03"/>
  </r>
  <r>
    <n v="4690"/>
    <x v="2321"/>
    <x v="414"/>
    <d v="2016-12-22T00:00:00"/>
    <x v="2"/>
    <x v="564"/>
    <x v="564"/>
    <x v="0"/>
    <s v="United States"/>
    <x v="93"/>
    <s v="Arizona"/>
    <n v="85705"/>
    <x v="1"/>
    <s v="FUR-FU-10001876"/>
    <x v="0"/>
    <x v="5"/>
    <s v="Computer Room Manger, 14&quot;"/>
    <n v="51.967999999999996"/>
    <n v="2"/>
    <n v="0.2"/>
    <n v="10.393599999999998"/>
    <s v="Anna Andreadi"/>
    <s v="No"/>
    <s v="2016 / 12"/>
  </r>
  <r>
    <n v="4691"/>
    <x v="2321"/>
    <x v="414"/>
    <d v="2016-12-22T00:00:00"/>
    <x v="2"/>
    <x v="564"/>
    <x v="564"/>
    <x v="0"/>
    <s v="United States"/>
    <x v="93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s v="Anna Andreadi"/>
    <s v="No"/>
    <s v="2016 / 12"/>
  </r>
  <r>
    <n v="4692"/>
    <x v="2321"/>
    <x v="414"/>
    <d v="2016-12-22T00:00:00"/>
    <x v="2"/>
    <x v="564"/>
    <x v="564"/>
    <x v="0"/>
    <s v="United States"/>
    <x v="93"/>
    <s v="Arizona"/>
    <n v="85705"/>
    <x v="1"/>
    <s v="FUR-CH-10004860"/>
    <x v="0"/>
    <x v="1"/>
    <s v="Global Low Back Tilter Chair"/>
    <n v="242.35200000000003"/>
    <n v="3"/>
    <n v="0.2"/>
    <n v="-42.411600000000035"/>
    <s v="Anna Andreadi"/>
    <s v="No"/>
    <s v="2016 / 12"/>
  </r>
  <r>
    <n v="4693"/>
    <x v="2321"/>
    <x v="414"/>
    <d v="2016-12-22T00:00:00"/>
    <x v="2"/>
    <x v="564"/>
    <x v="564"/>
    <x v="0"/>
    <s v="United States"/>
    <x v="93"/>
    <s v="Arizona"/>
    <n v="85705"/>
    <x v="1"/>
    <s v="OFF-PA-10000357"/>
    <x v="1"/>
    <x v="10"/>
    <s v="Xerox 1888"/>
    <n v="221.92000000000002"/>
    <n v="5"/>
    <n v="0.2"/>
    <n v="77.671999999999983"/>
    <s v="Anna Andreadi"/>
    <s v="No"/>
    <s v="2016 / 12"/>
  </r>
  <r>
    <n v="4694"/>
    <x v="2321"/>
    <x v="414"/>
    <d v="2016-12-22T00:00:00"/>
    <x v="2"/>
    <x v="564"/>
    <x v="564"/>
    <x v="0"/>
    <s v="United States"/>
    <x v="93"/>
    <s v="Arizona"/>
    <n v="85705"/>
    <x v="1"/>
    <s v="OFF-PA-10003270"/>
    <x v="1"/>
    <x v="10"/>
    <s v="Xerox 1954"/>
    <n v="8.4480000000000004"/>
    <n v="2"/>
    <n v="0.2"/>
    <n v="2.6399999999999997"/>
    <s v="Anna Andreadi"/>
    <s v="No"/>
    <s v="2016 / 12"/>
  </r>
  <r>
    <n v="4695"/>
    <x v="2322"/>
    <x v="997"/>
    <d v="2017-12-17T00:00:00"/>
    <x v="3"/>
    <x v="252"/>
    <x v="252"/>
    <x v="0"/>
    <s v="United States"/>
    <x v="66"/>
    <s v="Michigan"/>
    <n v="48205"/>
    <x v="2"/>
    <s v="OFF-BI-10000320"/>
    <x v="1"/>
    <x v="8"/>
    <s v="GBC Plastic Binding Combs"/>
    <n v="29.52"/>
    <n v="4"/>
    <n v="0"/>
    <n v="14.4648"/>
    <s v="Kelly Williams"/>
    <s v="No"/>
    <s v="2017 / 12"/>
  </r>
  <r>
    <n v="4696"/>
    <x v="2322"/>
    <x v="997"/>
    <d v="2017-12-17T00:00:00"/>
    <x v="3"/>
    <x v="252"/>
    <x v="252"/>
    <x v="0"/>
    <s v="United States"/>
    <x v="66"/>
    <s v="Michigan"/>
    <n v="48205"/>
    <x v="2"/>
    <s v="FUR-CH-10003846"/>
    <x v="0"/>
    <x v="1"/>
    <s v="Hon Valutask Swivel Chairs"/>
    <n v="302.94"/>
    <n v="3"/>
    <n v="0"/>
    <n v="48.470400000000012"/>
    <s v="Kelly Williams"/>
    <s v="No"/>
    <s v="2017 / 12"/>
  </r>
  <r>
    <n v="4697"/>
    <x v="2322"/>
    <x v="997"/>
    <d v="2017-12-17T00:00:00"/>
    <x v="3"/>
    <x v="252"/>
    <x v="252"/>
    <x v="0"/>
    <s v="United States"/>
    <x v="66"/>
    <s v="Michigan"/>
    <n v="48205"/>
    <x v="2"/>
    <s v="FUR-CH-10004875"/>
    <x v="0"/>
    <x v="1"/>
    <s v="Harbour Creations 67200 Series Stacking Chairs"/>
    <n v="142.36000000000001"/>
    <n v="2"/>
    <n v="0"/>
    <n v="38.437200000000004"/>
    <s v="Kelly Williams"/>
    <s v="No"/>
    <s v="2017 / 12"/>
  </r>
  <r>
    <n v="4698"/>
    <x v="2322"/>
    <x v="997"/>
    <d v="2017-12-17T00:00:00"/>
    <x v="3"/>
    <x v="252"/>
    <x v="252"/>
    <x v="0"/>
    <s v="United States"/>
    <x v="66"/>
    <s v="Michigan"/>
    <n v="48205"/>
    <x v="2"/>
    <s v="FUR-CH-10003817"/>
    <x v="0"/>
    <x v="1"/>
    <s v="Global Value Steno Chair, Gray"/>
    <n v="546.66"/>
    <n v="9"/>
    <n v="0"/>
    <n v="136.66500000000002"/>
    <s v="Kelly Williams"/>
    <s v="No"/>
    <s v="2017 / 12"/>
  </r>
  <r>
    <n v="4699"/>
    <x v="2322"/>
    <x v="997"/>
    <d v="2017-12-17T00:00:00"/>
    <x v="3"/>
    <x v="252"/>
    <x v="252"/>
    <x v="0"/>
    <s v="United States"/>
    <x v="66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s v="Kelly Williams"/>
    <s v="No"/>
    <s v="2017 / 12"/>
  </r>
  <r>
    <n v="4700"/>
    <x v="2323"/>
    <x v="943"/>
    <d v="2019-05-17T00:00:00"/>
    <x v="1"/>
    <x v="451"/>
    <x v="451"/>
    <x v="2"/>
    <s v="United States"/>
    <x v="89"/>
    <s v="Texas"/>
    <n v="78745"/>
    <x v="2"/>
    <s v="OFF-AR-10003481"/>
    <x v="1"/>
    <x v="6"/>
    <s v="Newell 348"/>
    <n v="5.2480000000000002"/>
    <n v="2"/>
    <n v="0.2"/>
    <n v="0.59039999999999915"/>
    <s v="Kelly Williams"/>
    <s v="No"/>
    <s v="2019 / 05"/>
  </r>
  <r>
    <n v="4701"/>
    <x v="2323"/>
    <x v="943"/>
    <d v="2019-05-17T00:00:00"/>
    <x v="1"/>
    <x v="451"/>
    <x v="451"/>
    <x v="2"/>
    <s v="United States"/>
    <x v="89"/>
    <s v="Texas"/>
    <n v="78745"/>
    <x v="2"/>
    <s v="OFF-ST-10004180"/>
    <x v="1"/>
    <x v="4"/>
    <s v="Safco Commercial Shelving"/>
    <n v="74.415999999999997"/>
    <n v="2"/>
    <n v="0.2"/>
    <n v="-14.883200000000002"/>
    <s v="Kelly Williams"/>
    <s v="No"/>
    <s v="2019 / 05"/>
  </r>
  <r>
    <n v="4702"/>
    <x v="2323"/>
    <x v="943"/>
    <d v="2019-05-17T00:00:00"/>
    <x v="1"/>
    <x v="451"/>
    <x v="451"/>
    <x v="2"/>
    <s v="United States"/>
    <x v="89"/>
    <s v="Texas"/>
    <n v="78745"/>
    <x v="2"/>
    <s v="OFF-PA-10003657"/>
    <x v="1"/>
    <x v="10"/>
    <s v="Xerox 1927"/>
    <n v="6.8480000000000008"/>
    <n v="2"/>
    <n v="0.2"/>
    <n v="2.1399999999999992"/>
    <s v="Kelly Williams"/>
    <s v="No"/>
    <s v="2019 / 05"/>
  </r>
  <r>
    <n v="4703"/>
    <x v="2323"/>
    <x v="943"/>
    <d v="2019-05-17T00:00:00"/>
    <x v="1"/>
    <x v="451"/>
    <x v="451"/>
    <x v="2"/>
    <s v="United States"/>
    <x v="89"/>
    <s v="Texas"/>
    <n v="78745"/>
    <x v="2"/>
    <s v="FUR-FU-10001967"/>
    <x v="0"/>
    <x v="5"/>
    <s v="Telescoping Adjustable Floor Lamp"/>
    <n v="7.9959999999999996"/>
    <n v="1"/>
    <n v="0.6"/>
    <n v="-6.9964999999999993"/>
    <s v="Kelly Williams"/>
    <s v="No"/>
    <s v="2019 / 05"/>
  </r>
  <r>
    <n v="4704"/>
    <x v="2324"/>
    <x v="890"/>
    <d v="2018-06-28T00:00:00"/>
    <x v="1"/>
    <x v="704"/>
    <x v="704"/>
    <x v="1"/>
    <s v="United States"/>
    <x v="12"/>
    <s v="Texas"/>
    <n v="77095"/>
    <x v="2"/>
    <s v="OFF-AP-10002082"/>
    <x v="1"/>
    <x v="9"/>
    <s v="Holmes HEPA Air Purifier"/>
    <n v="8.711999999999998"/>
    <n v="2"/>
    <n v="0.8"/>
    <n v="-19.602000000000007"/>
    <s v="Kelly Williams"/>
    <s v="No"/>
    <s v="2018 / 06"/>
  </r>
  <r>
    <n v="4705"/>
    <x v="2325"/>
    <x v="624"/>
    <d v="2018-05-18T00:00:00"/>
    <x v="2"/>
    <x v="151"/>
    <x v="151"/>
    <x v="0"/>
    <s v="United States"/>
    <x v="416"/>
    <s v="Connecticut"/>
    <n v="6708"/>
    <x v="3"/>
    <s v="OFF-SU-10000381"/>
    <x v="1"/>
    <x v="14"/>
    <s v="Acme Forged Steel Scissors with Black Enamel Handles"/>
    <n v="65.17"/>
    <n v="7"/>
    <n v="0"/>
    <n v="18.899299999999997"/>
    <s v="Chuck Magee"/>
    <s v="No"/>
    <s v="2018 / 05"/>
  </r>
  <r>
    <n v="4706"/>
    <x v="2325"/>
    <x v="624"/>
    <d v="2018-05-18T00:00:00"/>
    <x v="2"/>
    <x v="151"/>
    <x v="151"/>
    <x v="0"/>
    <s v="United States"/>
    <x v="416"/>
    <s v="Connecticut"/>
    <n v="6708"/>
    <x v="3"/>
    <s v="OFF-LA-10002475"/>
    <x v="1"/>
    <x v="2"/>
    <s v="Avery 519"/>
    <n v="14.62"/>
    <n v="2"/>
    <n v="0"/>
    <n v="6.8713999999999995"/>
    <s v="Chuck Magee"/>
    <s v="No"/>
    <s v="2018 / 05"/>
  </r>
  <r>
    <n v="4707"/>
    <x v="2325"/>
    <x v="624"/>
    <d v="2018-05-18T00:00:00"/>
    <x v="2"/>
    <x v="151"/>
    <x v="151"/>
    <x v="0"/>
    <s v="United States"/>
    <x v="416"/>
    <s v="Connecticut"/>
    <n v="6708"/>
    <x v="3"/>
    <s v="FUR-FU-10003975"/>
    <x v="0"/>
    <x v="5"/>
    <s v="Eldon Advantage Chair Mats for Low to Medium Pile Carpets"/>
    <n v="173.24"/>
    <n v="4"/>
    <n v="0"/>
    <n v="17.323999999999984"/>
    <s v="Chuck Magee"/>
    <s v="No"/>
    <s v="2018 / 05"/>
  </r>
  <r>
    <n v="4708"/>
    <x v="2326"/>
    <x v="222"/>
    <d v="2019-06-30T00:00:00"/>
    <x v="2"/>
    <x v="576"/>
    <x v="576"/>
    <x v="0"/>
    <s v="United States"/>
    <x v="1"/>
    <s v="California"/>
    <n v="90049"/>
    <x v="1"/>
    <s v="OFF-BI-10003091"/>
    <x v="1"/>
    <x v="8"/>
    <s v="GBC DocuBind TL200 Manual Binding Machine"/>
    <n v="895.92"/>
    <n v="5"/>
    <n v="0.2"/>
    <n v="302.37299999999993"/>
    <s v="Anna Andreadi"/>
    <s v="No"/>
    <s v="2019 / 06"/>
  </r>
  <r>
    <n v="4709"/>
    <x v="2326"/>
    <x v="222"/>
    <d v="2019-06-30T00:00:00"/>
    <x v="2"/>
    <x v="576"/>
    <x v="576"/>
    <x v="0"/>
    <s v="United States"/>
    <x v="1"/>
    <s v="California"/>
    <n v="90049"/>
    <x v="1"/>
    <s v="OFF-ST-10002974"/>
    <x v="1"/>
    <x v="4"/>
    <s v="Trav-L-File Heavy-Duty Shuttle II, Black"/>
    <n v="130.71"/>
    <n v="3"/>
    <n v="0"/>
    <n v="39.212999999999994"/>
    <s v="Anna Andreadi"/>
    <s v="No"/>
    <s v="2019 / 06"/>
  </r>
  <r>
    <n v="4710"/>
    <x v="2326"/>
    <x v="222"/>
    <d v="2019-06-30T00:00:00"/>
    <x v="2"/>
    <x v="576"/>
    <x v="576"/>
    <x v="0"/>
    <s v="United States"/>
    <x v="1"/>
    <s v="California"/>
    <n v="90049"/>
    <x v="1"/>
    <s v="OFF-AR-10000255"/>
    <x v="1"/>
    <x v="6"/>
    <s v="Newell 328"/>
    <n v="11.68"/>
    <n v="2"/>
    <n v="0"/>
    <n v="3.0367999999999995"/>
    <s v="Anna Andreadi"/>
    <s v="No"/>
    <s v="2019 / 06"/>
  </r>
  <r>
    <n v="4711"/>
    <x v="2326"/>
    <x v="222"/>
    <d v="2019-06-30T00:00:00"/>
    <x v="2"/>
    <x v="576"/>
    <x v="576"/>
    <x v="0"/>
    <s v="United States"/>
    <x v="1"/>
    <s v="California"/>
    <n v="90049"/>
    <x v="1"/>
    <s v="TEC-AC-10001284"/>
    <x v="2"/>
    <x v="11"/>
    <s v="Enermax Briskie RF Wireless Keyboard and Mouse Combo"/>
    <n v="62.31"/>
    <n v="3"/>
    <n v="0"/>
    <n v="22.4316"/>
    <s v="Anna Andreadi"/>
    <s v="No"/>
    <s v="2019 / 06"/>
  </r>
  <r>
    <n v="4712"/>
    <x v="2327"/>
    <x v="691"/>
    <d v="2016-03-31T00:00:00"/>
    <x v="3"/>
    <x v="123"/>
    <x v="123"/>
    <x v="0"/>
    <s v="United States"/>
    <x v="10"/>
    <s v="Pennsylvania"/>
    <n v="19120"/>
    <x v="3"/>
    <s v="OFF-BI-10003529"/>
    <x v="1"/>
    <x v="8"/>
    <s v="Avery Round Ring Poly Binders"/>
    <n v="0.85200000000000009"/>
    <n v="1"/>
    <n v="0.7"/>
    <n v="-0.59639999999999982"/>
    <s v="Chuck Magee"/>
    <s v="No"/>
    <s v="2016 / 03"/>
  </r>
  <r>
    <n v="4713"/>
    <x v="2328"/>
    <x v="757"/>
    <d v="2016-12-21T00:00:00"/>
    <x v="1"/>
    <x v="719"/>
    <x v="719"/>
    <x v="0"/>
    <s v="United States"/>
    <x v="114"/>
    <s v="Texas"/>
    <n v="77340"/>
    <x v="2"/>
    <s v="OFF-PA-10000029"/>
    <x v="1"/>
    <x v="10"/>
    <s v="Xerox 224"/>
    <n v="36.288000000000011"/>
    <n v="7"/>
    <n v="0.2"/>
    <n v="12.700800000000001"/>
    <s v="Kelly Williams"/>
    <s v="No"/>
    <s v="2016 / 12"/>
  </r>
  <r>
    <n v="4714"/>
    <x v="2328"/>
    <x v="757"/>
    <d v="2016-12-21T00:00:00"/>
    <x v="1"/>
    <x v="719"/>
    <x v="719"/>
    <x v="0"/>
    <s v="United States"/>
    <x v="114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s v="No"/>
    <s v="2016 / 12"/>
  </r>
  <r>
    <n v="4715"/>
    <x v="2329"/>
    <x v="796"/>
    <d v="2019-05-20T00:00:00"/>
    <x v="2"/>
    <x v="455"/>
    <x v="455"/>
    <x v="0"/>
    <s v="United States"/>
    <x v="32"/>
    <s v="Oregon"/>
    <n v="97206"/>
    <x v="1"/>
    <s v="TEC-PH-10002200"/>
    <x v="2"/>
    <x v="7"/>
    <s v="Aastra 6757i CT Wireless VoIP phone"/>
    <n v="344.70400000000001"/>
    <n v="2"/>
    <n v="0.2"/>
    <n v="38.779199999999989"/>
    <s v="Anna Andreadi"/>
    <s v="No"/>
    <s v="2019 / 05"/>
  </r>
  <r>
    <n v="4716"/>
    <x v="2330"/>
    <x v="793"/>
    <d v="2017-05-16T00:00:00"/>
    <x v="1"/>
    <x v="398"/>
    <x v="398"/>
    <x v="0"/>
    <s v="United States"/>
    <x v="103"/>
    <s v="Colorado"/>
    <n v="80027"/>
    <x v="1"/>
    <s v="TEC-PH-10000441"/>
    <x v="2"/>
    <x v="7"/>
    <s v="VTech DS6151"/>
    <n v="201.584"/>
    <n v="2"/>
    <n v="0.2"/>
    <n v="20.158400000000015"/>
    <s v="Anna Andreadi"/>
    <s v="No"/>
    <s v="2017 / 05"/>
  </r>
  <r>
    <n v="4717"/>
    <x v="2331"/>
    <x v="734"/>
    <d v="2019-12-07T00:00:00"/>
    <x v="0"/>
    <x v="475"/>
    <x v="475"/>
    <x v="2"/>
    <s v="United States"/>
    <x v="4"/>
    <s v="Washington"/>
    <n v="98115"/>
    <x v="1"/>
    <s v="FUR-TA-10002958"/>
    <x v="0"/>
    <x v="3"/>
    <s v="Bevis Oval Conference Table, Walnut"/>
    <n v="521.96"/>
    <n v="2"/>
    <n v="0"/>
    <n v="88.733199999999954"/>
    <s v="Anna Andreadi"/>
    <s v="No"/>
    <s v="2019 / 12"/>
  </r>
  <r>
    <n v="4718"/>
    <x v="2332"/>
    <x v="295"/>
    <d v="2017-12-17T00:00:00"/>
    <x v="1"/>
    <x v="75"/>
    <x v="75"/>
    <x v="0"/>
    <s v="United States"/>
    <x v="248"/>
    <s v="Maryland"/>
    <n v="21215"/>
    <x v="3"/>
    <s v="OFF-AR-10001662"/>
    <x v="1"/>
    <x v="6"/>
    <s v="Rogers Handheld Barrel Pencil Sharpener"/>
    <n v="8.2200000000000006"/>
    <n v="3"/>
    <n v="0"/>
    <n v="2.2194000000000007"/>
    <s v="Chuck Magee"/>
    <s v="No"/>
    <s v="2017 / 12"/>
  </r>
  <r>
    <n v="4719"/>
    <x v="2333"/>
    <x v="998"/>
    <d v="2017-10-11T00:00:00"/>
    <x v="2"/>
    <x v="249"/>
    <x v="249"/>
    <x v="1"/>
    <s v="United States"/>
    <x v="8"/>
    <s v="California"/>
    <n v="94109"/>
    <x v="1"/>
    <s v="OFF-PA-10004101"/>
    <x v="1"/>
    <x v="10"/>
    <s v="Xerox 1894"/>
    <n v="45.36"/>
    <n v="7"/>
    <n v="0"/>
    <n v="21.772800000000004"/>
    <s v="Anna Andreadi"/>
    <s v="Yes"/>
    <s v="2017 / 10"/>
  </r>
  <r>
    <n v="4720"/>
    <x v="2334"/>
    <x v="24"/>
    <d v="2017-04-20T00:00:00"/>
    <x v="0"/>
    <x v="368"/>
    <x v="368"/>
    <x v="2"/>
    <s v="United States"/>
    <x v="1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s v="Anna Andreadi"/>
    <s v="Yes"/>
    <s v="2017 / 04"/>
  </r>
  <r>
    <n v="4721"/>
    <x v="2334"/>
    <x v="24"/>
    <d v="2017-04-20T00:00:00"/>
    <x v="0"/>
    <x v="368"/>
    <x v="368"/>
    <x v="2"/>
    <s v="United States"/>
    <x v="1"/>
    <s v="California"/>
    <n v="90004"/>
    <x v="1"/>
    <s v="OFF-PA-10000483"/>
    <x v="1"/>
    <x v="10"/>
    <s v="Xerox 19"/>
    <n v="61.96"/>
    <n v="2"/>
    <n v="0"/>
    <n v="27.881999999999998"/>
    <s v="Anna Andreadi"/>
    <s v="Yes"/>
    <s v="2017 / 04"/>
  </r>
  <r>
    <n v="4722"/>
    <x v="2335"/>
    <x v="159"/>
    <d v="2016-06-11T00:00:00"/>
    <x v="0"/>
    <x v="749"/>
    <x v="749"/>
    <x v="0"/>
    <s v="United States"/>
    <x v="34"/>
    <s v="Illinois"/>
    <n v="60505"/>
    <x v="2"/>
    <s v="FUR-TA-10002041"/>
    <x v="0"/>
    <x v="3"/>
    <s v="Bevis Round Conference Table Top, X-Base"/>
    <n v="268.935"/>
    <n v="3"/>
    <n v="0.5"/>
    <n v="-209.76929999999999"/>
    <s v="Kelly Williams"/>
    <s v="No"/>
    <s v="2016 / 06"/>
  </r>
  <r>
    <n v="4723"/>
    <x v="2336"/>
    <x v="853"/>
    <d v="2019-09-07T00:00:00"/>
    <x v="1"/>
    <x v="278"/>
    <x v="278"/>
    <x v="2"/>
    <s v="United States"/>
    <x v="4"/>
    <s v="Washington"/>
    <n v="98103"/>
    <x v="1"/>
    <s v="OFF-AR-10001166"/>
    <x v="1"/>
    <x v="6"/>
    <s v="Staples in misc. colors"/>
    <n v="7.58"/>
    <n v="1"/>
    <n v="0"/>
    <n v="2.9561999999999999"/>
    <s v="Anna Andreadi"/>
    <s v="No"/>
    <s v="2019 / 09"/>
  </r>
  <r>
    <n v="4724"/>
    <x v="2337"/>
    <x v="730"/>
    <d v="2018-05-22T00:00:00"/>
    <x v="3"/>
    <x v="223"/>
    <x v="223"/>
    <x v="0"/>
    <s v="United States"/>
    <x v="417"/>
    <s v="Georgia"/>
    <n v="30605"/>
    <x v="0"/>
    <s v="OFF-LA-10004345"/>
    <x v="1"/>
    <x v="2"/>
    <s v="Avery 493"/>
    <n v="14.73"/>
    <n v="3"/>
    <n v="0"/>
    <n v="7.2176999999999998"/>
    <s v="Cassandra Brandow"/>
    <s v="No"/>
    <s v="2018 / 05"/>
  </r>
  <r>
    <n v="4725"/>
    <x v="2338"/>
    <x v="583"/>
    <d v="2018-11-15T00:00:00"/>
    <x v="1"/>
    <x v="697"/>
    <x v="697"/>
    <x v="2"/>
    <s v="United States"/>
    <x v="264"/>
    <s v="Florida"/>
    <n v="32712"/>
    <x v="0"/>
    <s v="OFF-BI-10002852"/>
    <x v="1"/>
    <x v="8"/>
    <s v="Ibico Standard Transparent Covers"/>
    <n v="9.8880000000000017"/>
    <n v="2"/>
    <n v="0.7"/>
    <n v="-6.921599999999998"/>
    <s v="Cassandra Brandow"/>
    <s v="No"/>
    <s v="2018 / 11"/>
  </r>
  <r>
    <n v="4726"/>
    <x v="2338"/>
    <x v="583"/>
    <d v="2018-11-15T00:00:00"/>
    <x v="1"/>
    <x v="697"/>
    <x v="697"/>
    <x v="2"/>
    <s v="United States"/>
    <x v="264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s v="Cassandra Brandow"/>
    <s v="No"/>
    <s v="2018 / 11"/>
  </r>
  <r>
    <n v="4727"/>
    <x v="2339"/>
    <x v="641"/>
    <d v="2016-11-29T00:00:00"/>
    <x v="0"/>
    <x v="486"/>
    <x v="486"/>
    <x v="2"/>
    <s v="United States"/>
    <x v="20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s v="Chuck Magee"/>
    <s v="No"/>
    <s v="2016 / 11"/>
  </r>
  <r>
    <n v="4728"/>
    <x v="2339"/>
    <x v="641"/>
    <d v="2016-11-29T00:00:00"/>
    <x v="0"/>
    <x v="486"/>
    <x v="486"/>
    <x v="2"/>
    <s v="United States"/>
    <x v="20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s v="Chuck Magee"/>
    <s v="No"/>
    <s v="2016 / 11"/>
  </r>
  <r>
    <n v="4729"/>
    <x v="2340"/>
    <x v="845"/>
    <d v="2016-11-12T00:00:00"/>
    <x v="1"/>
    <x v="23"/>
    <x v="23"/>
    <x v="0"/>
    <s v="United States"/>
    <x v="8"/>
    <s v="California"/>
    <n v="94110"/>
    <x v="1"/>
    <s v="OFF-BI-10003684"/>
    <x v="1"/>
    <x v="8"/>
    <s v="Wilson Jones Legal Size Ring Binders"/>
    <n v="123.14399999999999"/>
    <n v="7"/>
    <n v="0.2"/>
    <n v="46.178999999999988"/>
    <s v="Anna Andreadi"/>
    <s v="No"/>
    <s v="2016 / 11"/>
  </r>
  <r>
    <n v="4730"/>
    <x v="2341"/>
    <x v="427"/>
    <d v="2018-07-23T00:00:00"/>
    <x v="0"/>
    <x v="603"/>
    <x v="603"/>
    <x v="0"/>
    <s v="United States"/>
    <x v="61"/>
    <s v="Texas"/>
    <n v="75217"/>
    <x v="2"/>
    <s v="TEC-AC-10000487"/>
    <x v="2"/>
    <x v="11"/>
    <s v="SanDisk Cruzer 4 GB USB Flash Drive"/>
    <n v="15.576000000000001"/>
    <n v="3"/>
    <n v="0.2"/>
    <n v="3.3098999999999998"/>
    <s v="Kelly Williams"/>
    <s v="No"/>
    <s v="2018 / 07"/>
  </r>
  <r>
    <n v="4731"/>
    <x v="2342"/>
    <x v="368"/>
    <d v="2017-03-31T00:00:00"/>
    <x v="0"/>
    <x v="579"/>
    <x v="579"/>
    <x v="0"/>
    <s v="United States"/>
    <x v="70"/>
    <s v="California"/>
    <n v="92105"/>
    <x v="1"/>
    <s v="OFF-PA-10001736"/>
    <x v="1"/>
    <x v="10"/>
    <s v="Xerox 1880"/>
    <n v="212.64"/>
    <n v="6"/>
    <n v="0"/>
    <n v="99.940799999999982"/>
    <s v="Anna Andreadi"/>
    <s v="No"/>
    <s v="2017 / 03"/>
  </r>
  <r>
    <n v="4732"/>
    <x v="2342"/>
    <x v="368"/>
    <d v="2017-03-31T00:00:00"/>
    <x v="0"/>
    <x v="579"/>
    <x v="579"/>
    <x v="0"/>
    <s v="United States"/>
    <x v="70"/>
    <s v="California"/>
    <n v="92105"/>
    <x v="1"/>
    <s v="OFF-PA-10001609"/>
    <x v="1"/>
    <x v="10"/>
    <s v="Tops Wirebound Message Log Books"/>
    <n v="9.870000000000001"/>
    <n v="3"/>
    <n v="0"/>
    <n v="4.5401999999999996"/>
    <s v="Anna Andreadi"/>
    <s v="No"/>
    <s v="2017 / 03"/>
  </r>
  <r>
    <n v="4733"/>
    <x v="2342"/>
    <x v="368"/>
    <d v="2017-03-31T00:00:00"/>
    <x v="0"/>
    <x v="579"/>
    <x v="579"/>
    <x v="0"/>
    <s v="United States"/>
    <x v="70"/>
    <s v="California"/>
    <n v="92105"/>
    <x v="1"/>
    <s v="TEC-AC-10003116"/>
    <x v="2"/>
    <x v="11"/>
    <s v="Memorex Froggy Flash Drive 8 GB"/>
    <n v="53.25"/>
    <n v="3"/>
    <n v="0"/>
    <n v="20.767499999999998"/>
    <s v="Anna Andreadi"/>
    <s v="No"/>
    <s v="2017 / 03"/>
  </r>
  <r>
    <n v="4734"/>
    <x v="2342"/>
    <x v="368"/>
    <d v="2017-03-31T00:00:00"/>
    <x v="0"/>
    <x v="579"/>
    <x v="579"/>
    <x v="0"/>
    <s v="United States"/>
    <x v="70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s v="Anna Andreadi"/>
    <s v="No"/>
    <s v="2017 / 03"/>
  </r>
  <r>
    <n v="4735"/>
    <x v="2343"/>
    <x v="281"/>
    <d v="2018-04-12T00:00:00"/>
    <x v="1"/>
    <x v="114"/>
    <x v="114"/>
    <x v="1"/>
    <s v="United States"/>
    <x v="20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s v="Chuck Magee"/>
    <s v="No"/>
    <s v="2018 / 04"/>
  </r>
  <r>
    <n v="4736"/>
    <x v="2344"/>
    <x v="385"/>
    <d v="2017-06-19T00:00:00"/>
    <x v="1"/>
    <x v="390"/>
    <x v="390"/>
    <x v="2"/>
    <s v="United States"/>
    <x v="412"/>
    <s v="Maine"/>
    <n v="4240"/>
    <x v="3"/>
    <s v="OFF-BI-10004970"/>
    <x v="1"/>
    <x v="8"/>
    <s v="ACCOHIDE 3-Ring Binder, Blue, 1&quot;"/>
    <n v="8.26"/>
    <n v="2"/>
    <n v="0"/>
    <n v="3.8822000000000001"/>
    <s v="Chuck Magee"/>
    <s v="No"/>
    <s v="2017 / 06"/>
  </r>
  <r>
    <n v="4737"/>
    <x v="2344"/>
    <x v="385"/>
    <d v="2017-06-19T00:00:00"/>
    <x v="1"/>
    <x v="390"/>
    <x v="390"/>
    <x v="2"/>
    <s v="United States"/>
    <x v="412"/>
    <s v="Maine"/>
    <n v="4240"/>
    <x v="3"/>
    <s v="OFF-BI-10002824"/>
    <x v="1"/>
    <x v="8"/>
    <s v="Recycled Easel Ring Binders"/>
    <n v="29.84"/>
    <n v="2"/>
    <n v="0"/>
    <n v="13.427999999999997"/>
    <s v="Chuck Magee"/>
    <s v="No"/>
    <s v="2017 / 06"/>
  </r>
  <r>
    <n v="4738"/>
    <x v="2344"/>
    <x v="385"/>
    <d v="2017-06-19T00:00:00"/>
    <x v="1"/>
    <x v="390"/>
    <x v="390"/>
    <x v="2"/>
    <s v="United States"/>
    <x v="412"/>
    <s v="Maine"/>
    <n v="4240"/>
    <x v="3"/>
    <s v="TEC-AC-10003657"/>
    <x v="2"/>
    <x v="11"/>
    <s v="Lenovo 17-Key USB Numeric Keypad"/>
    <n v="67.98"/>
    <n v="2"/>
    <n v="0"/>
    <n v="14.955599999999997"/>
    <s v="Chuck Magee"/>
    <s v="No"/>
    <s v="2017 / 06"/>
  </r>
  <r>
    <n v="4739"/>
    <x v="2345"/>
    <x v="954"/>
    <d v="2017-02-24T00:00:00"/>
    <x v="1"/>
    <x v="150"/>
    <x v="150"/>
    <x v="0"/>
    <s v="United States"/>
    <x v="85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s v="Anna Andreadi"/>
    <s v="No"/>
    <s v="2017 / 02"/>
  </r>
  <r>
    <n v="4740"/>
    <x v="2345"/>
    <x v="954"/>
    <d v="2017-02-24T00:00:00"/>
    <x v="1"/>
    <x v="150"/>
    <x v="150"/>
    <x v="0"/>
    <s v="United States"/>
    <x v="85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s v="Anna Andreadi"/>
    <s v="No"/>
    <s v="2017 / 02"/>
  </r>
  <r>
    <n v="4741"/>
    <x v="2346"/>
    <x v="105"/>
    <d v="2019-11-16T00:00:00"/>
    <x v="1"/>
    <x v="394"/>
    <x v="394"/>
    <x v="0"/>
    <s v="United States"/>
    <x v="4"/>
    <s v="Washington"/>
    <n v="98115"/>
    <x v="1"/>
    <s v="OFF-LA-10004853"/>
    <x v="1"/>
    <x v="2"/>
    <s v="Avery 483"/>
    <n v="9.9600000000000009"/>
    <n v="2"/>
    <n v="0"/>
    <n v="4.5815999999999999"/>
    <s v="Anna Andreadi"/>
    <s v="No"/>
    <s v="2019 / 11"/>
  </r>
  <r>
    <n v="4742"/>
    <x v="2346"/>
    <x v="105"/>
    <d v="2019-11-16T00:00:00"/>
    <x v="1"/>
    <x v="394"/>
    <x v="394"/>
    <x v="0"/>
    <s v="United States"/>
    <x v="4"/>
    <s v="Washington"/>
    <n v="98115"/>
    <x v="1"/>
    <s v="OFF-AR-10000315"/>
    <x v="1"/>
    <x v="6"/>
    <s v="Dixon Ticonderoga Maple Cedar Pencil, #2"/>
    <n v="9.2099999999999991"/>
    <n v="3"/>
    <n v="0"/>
    <n v="2.3025000000000002"/>
    <s v="Anna Andreadi"/>
    <s v="No"/>
    <s v="2019 / 11"/>
  </r>
  <r>
    <n v="4743"/>
    <x v="2346"/>
    <x v="105"/>
    <d v="2019-11-16T00:00:00"/>
    <x v="1"/>
    <x v="394"/>
    <x v="394"/>
    <x v="0"/>
    <s v="United States"/>
    <x v="4"/>
    <s v="Washington"/>
    <n v="98115"/>
    <x v="1"/>
    <s v="OFF-SU-10000381"/>
    <x v="1"/>
    <x v="14"/>
    <s v="Acme Forged Steel Scissors with Black Enamel Handles"/>
    <n v="27.93"/>
    <n v="3"/>
    <n v="0"/>
    <n v="8.0996999999999986"/>
    <s v="Anna Andreadi"/>
    <s v="No"/>
    <s v="2019 / 11"/>
  </r>
  <r>
    <n v="4744"/>
    <x v="2347"/>
    <x v="916"/>
    <d v="2019-03-05T00:00:00"/>
    <x v="3"/>
    <x v="148"/>
    <x v="148"/>
    <x v="0"/>
    <s v="United States"/>
    <x v="30"/>
    <s v="Minnesota"/>
    <n v="55901"/>
    <x v="2"/>
    <s v="OFF-FA-10002763"/>
    <x v="1"/>
    <x v="13"/>
    <s v="Advantus Map Pennant Flags and Round Head Tacks"/>
    <n v="7.9"/>
    <n v="2"/>
    <n v="0"/>
    <n v="2.5279999999999996"/>
    <s v="Kelly Williams"/>
    <s v="No"/>
    <s v="2019 / 03"/>
  </r>
  <r>
    <n v="4745"/>
    <x v="2347"/>
    <x v="916"/>
    <d v="2019-03-05T00:00:00"/>
    <x v="3"/>
    <x v="148"/>
    <x v="148"/>
    <x v="0"/>
    <s v="United States"/>
    <x v="30"/>
    <s v="Minnesota"/>
    <n v="55901"/>
    <x v="2"/>
    <s v="OFF-ST-10000877"/>
    <x v="1"/>
    <x v="4"/>
    <s v="Recycled Steel Personal File for Standard File Folders"/>
    <n v="221.16"/>
    <n v="4"/>
    <n v="0"/>
    <n v="57.501599999999996"/>
    <s v="Kelly Williams"/>
    <s v="No"/>
    <s v="2019 / 03"/>
  </r>
  <r>
    <n v="4746"/>
    <x v="2347"/>
    <x v="916"/>
    <d v="2019-03-05T00:00:00"/>
    <x v="3"/>
    <x v="148"/>
    <x v="148"/>
    <x v="0"/>
    <s v="United States"/>
    <x v="30"/>
    <s v="Minnesota"/>
    <n v="55901"/>
    <x v="2"/>
    <s v="OFF-BI-10001071"/>
    <x v="1"/>
    <x v="8"/>
    <s v="GBC ProClick Punch Binding System"/>
    <n v="127.96"/>
    <n v="2"/>
    <n v="0"/>
    <n v="62.700400000000002"/>
    <s v="Kelly Williams"/>
    <s v="No"/>
    <s v="2019 / 03"/>
  </r>
  <r>
    <n v="4747"/>
    <x v="2347"/>
    <x v="916"/>
    <d v="2019-03-05T00:00:00"/>
    <x v="3"/>
    <x v="148"/>
    <x v="148"/>
    <x v="0"/>
    <s v="United States"/>
    <x v="30"/>
    <s v="Minnesota"/>
    <n v="55901"/>
    <x v="2"/>
    <s v="OFF-BI-10001097"/>
    <x v="1"/>
    <x v="8"/>
    <s v="Avery Hole Reinforcements"/>
    <n v="18.690000000000001"/>
    <n v="3"/>
    <n v="0"/>
    <n v="9.158100000000001"/>
    <s v="Kelly Williams"/>
    <s v="No"/>
    <s v="2019 / 03"/>
  </r>
  <r>
    <n v="4748"/>
    <x v="2348"/>
    <x v="840"/>
    <d v="2018-03-03T00:00:00"/>
    <x v="3"/>
    <x v="378"/>
    <x v="378"/>
    <x v="1"/>
    <s v="United States"/>
    <x v="8"/>
    <s v="California"/>
    <n v="94110"/>
    <x v="1"/>
    <s v="OFF-SU-10004782"/>
    <x v="1"/>
    <x v="14"/>
    <s v="Elite 5&quot; Scissors"/>
    <n v="25.349999999999998"/>
    <n v="3"/>
    <n v="0"/>
    <n v="7.6049999999999978"/>
    <s v="Anna Andreadi"/>
    <s v="No"/>
    <s v="2018 / 03"/>
  </r>
  <r>
    <n v="4749"/>
    <x v="2348"/>
    <x v="840"/>
    <d v="2018-03-03T00:00:00"/>
    <x v="3"/>
    <x v="378"/>
    <x v="378"/>
    <x v="1"/>
    <s v="United States"/>
    <x v="8"/>
    <s v="California"/>
    <n v="94110"/>
    <x v="1"/>
    <s v="FUR-FU-10000672"/>
    <x v="0"/>
    <x v="5"/>
    <s v="Executive Impressions 10&quot; Spectator Wall Clock"/>
    <n v="35.28"/>
    <n v="3"/>
    <n v="0"/>
    <n v="11.995199999999997"/>
    <s v="Anna Andreadi"/>
    <s v="No"/>
    <s v="2018 / 03"/>
  </r>
  <r>
    <n v="4750"/>
    <x v="2349"/>
    <x v="435"/>
    <d v="2018-12-25T00:00:00"/>
    <x v="2"/>
    <x v="296"/>
    <x v="296"/>
    <x v="1"/>
    <s v="United States"/>
    <x v="4"/>
    <s v="Washington"/>
    <n v="98103"/>
    <x v="1"/>
    <s v="OFF-PA-10002986"/>
    <x v="1"/>
    <x v="10"/>
    <s v="Xerox 1898"/>
    <n v="33.4"/>
    <n v="5"/>
    <n v="0"/>
    <n v="16.032"/>
    <s v="Anna Andreadi"/>
    <s v="Yes"/>
    <s v="2018 / 12"/>
  </r>
  <r>
    <n v="4751"/>
    <x v="2350"/>
    <x v="877"/>
    <d v="2018-10-09T00:00:00"/>
    <x v="2"/>
    <x v="393"/>
    <x v="393"/>
    <x v="1"/>
    <s v="United States"/>
    <x v="258"/>
    <s v="Washington"/>
    <n v="99207"/>
    <x v="1"/>
    <s v="TEC-MA-10001972"/>
    <x v="2"/>
    <x v="15"/>
    <s v="Okidata C331dn Printer"/>
    <n v="837.59999999999991"/>
    <n v="3"/>
    <n v="0.2"/>
    <n v="62.82000000000005"/>
    <s v="Anna Andreadi"/>
    <s v="No"/>
    <s v="2018 / 10"/>
  </r>
  <r>
    <n v="4752"/>
    <x v="2351"/>
    <x v="10"/>
    <d v="2018-12-13T00:00:00"/>
    <x v="1"/>
    <x v="12"/>
    <x v="12"/>
    <x v="0"/>
    <s v="United States"/>
    <x v="47"/>
    <s v="Tennessee"/>
    <n v="37064"/>
    <x v="0"/>
    <s v="TEC-PH-10000169"/>
    <x v="2"/>
    <x v="7"/>
    <s v="ARKON Windshield Dashboard Air Vent Car Mount Holder"/>
    <n v="40.68"/>
    <n v="3"/>
    <n v="0.2"/>
    <n v="-9.153000000000004"/>
    <s v="Cassandra Brandow"/>
    <s v="No"/>
    <s v="2018 / 12"/>
  </r>
  <r>
    <n v="4753"/>
    <x v="2352"/>
    <x v="225"/>
    <d v="2019-11-24T00:00:00"/>
    <x v="1"/>
    <x v="301"/>
    <x v="301"/>
    <x v="0"/>
    <s v="United States"/>
    <x v="25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s v="Cassandra Brandow"/>
    <s v="No"/>
    <s v="2019 / 11"/>
  </r>
  <r>
    <n v="4754"/>
    <x v="2353"/>
    <x v="295"/>
    <d v="2017-12-16T00:00:00"/>
    <x v="1"/>
    <x v="102"/>
    <x v="102"/>
    <x v="0"/>
    <s v="United States"/>
    <x v="89"/>
    <s v="Texas"/>
    <n v="78745"/>
    <x v="2"/>
    <s v="TEC-AC-10002018"/>
    <x v="2"/>
    <x v="11"/>
    <s v="AmazonBasics 3-Button USB Wired Mouse"/>
    <n v="22.368000000000002"/>
    <n v="4"/>
    <n v="0.2"/>
    <n v="6.4308000000000014"/>
    <s v="Kelly Williams"/>
    <s v="No"/>
    <s v="2017 / 12"/>
  </r>
  <r>
    <n v="4755"/>
    <x v="2354"/>
    <x v="447"/>
    <d v="2019-02-08T00:00:00"/>
    <x v="1"/>
    <x v="618"/>
    <x v="618"/>
    <x v="0"/>
    <s v="United States"/>
    <x v="95"/>
    <s v="Florida"/>
    <n v="33024"/>
    <x v="0"/>
    <s v="OFF-BI-10000301"/>
    <x v="1"/>
    <x v="8"/>
    <s v="GBC Instant Report Kit"/>
    <n v="3.8820000000000006"/>
    <n v="2"/>
    <n v="0.7"/>
    <n v="-2.5880000000000001"/>
    <s v="Cassandra Brandow"/>
    <s v="No"/>
    <s v="2019 / 02"/>
  </r>
  <r>
    <n v="4756"/>
    <x v="2354"/>
    <x v="447"/>
    <d v="2019-02-08T00:00:00"/>
    <x v="1"/>
    <x v="618"/>
    <x v="618"/>
    <x v="0"/>
    <s v="United States"/>
    <x v="95"/>
    <s v="Florida"/>
    <n v="33024"/>
    <x v="0"/>
    <s v="OFF-PA-10004381"/>
    <x v="1"/>
    <x v="10"/>
    <s v="14-7/8 x 11 Blue Bar Computer Printout Paper"/>
    <n v="115.29600000000001"/>
    <n v="3"/>
    <n v="0.2"/>
    <n v="40.353599999999986"/>
    <s v="Cassandra Brandow"/>
    <s v="No"/>
    <s v="2019 / 02"/>
  </r>
  <r>
    <n v="4757"/>
    <x v="2355"/>
    <x v="296"/>
    <d v="2019-09-25T00:00:00"/>
    <x v="1"/>
    <x v="12"/>
    <x v="12"/>
    <x v="0"/>
    <s v="United States"/>
    <x v="10"/>
    <s v="Pennsylvania"/>
    <n v="19143"/>
    <x v="3"/>
    <s v="OFF-BI-10004141"/>
    <x v="1"/>
    <x v="8"/>
    <s v="Insertable Tab Indexes For Data Binders"/>
    <n v="1.9080000000000004"/>
    <n v="2"/>
    <n v="0.7"/>
    <n v="-1.5264000000000002"/>
    <s v="Chuck Magee"/>
    <s v="No"/>
    <s v="2019 / 09"/>
  </r>
  <r>
    <n v="4758"/>
    <x v="2356"/>
    <x v="504"/>
    <d v="2019-05-05T00:00:00"/>
    <x v="1"/>
    <x v="679"/>
    <x v="679"/>
    <x v="2"/>
    <s v="United States"/>
    <x v="414"/>
    <s v="Illinois"/>
    <n v="61832"/>
    <x v="2"/>
    <s v="OFF-BI-10001575"/>
    <x v="1"/>
    <x v="8"/>
    <s v="GBC Linen Binding Covers"/>
    <n v="43.371999999999993"/>
    <n v="7"/>
    <n v="0.8"/>
    <n v="-69.395200000000031"/>
    <s v="Kelly Williams"/>
    <s v="No"/>
    <s v="2019 / 04"/>
  </r>
  <r>
    <n v="4759"/>
    <x v="2357"/>
    <x v="935"/>
    <d v="2016-11-07T00:00:00"/>
    <x v="1"/>
    <x v="611"/>
    <x v="611"/>
    <x v="0"/>
    <s v="United States"/>
    <x v="20"/>
    <s v="New York"/>
    <n v="10009"/>
    <x v="3"/>
    <s v="TEC-PH-10000984"/>
    <x v="2"/>
    <x v="7"/>
    <s v="Panasonic KX-TG9471B"/>
    <n v="783.96"/>
    <n v="4"/>
    <n v="0"/>
    <n v="219.50880000000006"/>
    <s v="Chuck Magee"/>
    <s v="No"/>
    <s v="2016 / 11"/>
  </r>
  <r>
    <n v="4760"/>
    <x v="2357"/>
    <x v="935"/>
    <d v="2016-11-07T00:00:00"/>
    <x v="1"/>
    <x v="611"/>
    <x v="611"/>
    <x v="0"/>
    <s v="United States"/>
    <x v="20"/>
    <s v="New York"/>
    <n v="10009"/>
    <x v="3"/>
    <s v="OFF-BI-10000666"/>
    <x v="1"/>
    <x v="8"/>
    <s v="Surelock Post Binders"/>
    <n v="48.896000000000001"/>
    <n v="2"/>
    <n v="0.2"/>
    <n v="18.335999999999999"/>
    <s v="Chuck Magee"/>
    <s v="No"/>
    <s v="2016 / 11"/>
  </r>
  <r>
    <n v="4761"/>
    <x v="2357"/>
    <x v="935"/>
    <d v="2016-11-07T00:00:00"/>
    <x v="1"/>
    <x v="611"/>
    <x v="611"/>
    <x v="0"/>
    <s v="United States"/>
    <x v="20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s v="No"/>
    <s v="2016 / 11"/>
  </r>
  <r>
    <n v="4762"/>
    <x v="2358"/>
    <x v="945"/>
    <d v="2019-01-04T00:00:00"/>
    <x v="1"/>
    <x v="298"/>
    <x v="298"/>
    <x v="0"/>
    <s v="United States"/>
    <x v="38"/>
    <s v="Ohio"/>
    <n v="43229"/>
    <x v="3"/>
    <s v="OFF-LA-10003720"/>
    <x v="1"/>
    <x v="2"/>
    <s v="Avery 487"/>
    <n v="5.9039999999999999"/>
    <n v="2"/>
    <n v="0.2"/>
    <n v="1.9925999999999999"/>
    <s v="Chuck Magee"/>
    <s v="No"/>
    <s v="2018 / 12"/>
  </r>
  <r>
    <n v="4763"/>
    <x v="2358"/>
    <x v="945"/>
    <d v="2019-01-04T00:00:00"/>
    <x v="1"/>
    <x v="298"/>
    <x v="298"/>
    <x v="0"/>
    <s v="United States"/>
    <x v="38"/>
    <s v="Ohio"/>
    <n v="43229"/>
    <x v="3"/>
    <s v="OFF-SU-10001664"/>
    <x v="1"/>
    <x v="14"/>
    <s v="Acme Office Executive Series Stainless Steel Trimmers"/>
    <n v="13.712000000000002"/>
    <n v="2"/>
    <n v="0.2"/>
    <n v="1.0284"/>
    <s v="Chuck Magee"/>
    <s v="No"/>
    <s v="2018 / 12"/>
  </r>
  <r>
    <n v="4764"/>
    <x v="2359"/>
    <x v="328"/>
    <d v="2016-09-21T00:00:00"/>
    <x v="1"/>
    <x v="749"/>
    <x v="749"/>
    <x v="0"/>
    <s v="United States"/>
    <x v="374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s v="Anna Andreadi"/>
    <s v="No"/>
    <s v="2016 / 09"/>
  </r>
  <r>
    <n v="4765"/>
    <x v="2360"/>
    <x v="221"/>
    <d v="2019-11-27T00:00:00"/>
    <x v="2"/>
    <x v="310"/>
    <x v="310"/>
    <x v="0"/>
    <s v="United States"/>
    <x v="8"/>
    <s v="California"/>
    <n v="94110"/>
    <x v="1"/>
    <s v="OFF-AR-10001860"/>
    <x v="1"/>
    <x v="6"/>
    <s v="BIC Liqua Brite Liner"/>
    <n v="27.76"/>
    <n v="4"/>
    <n v="0"/>
    <n v="9.9936000000000007"/>
    <s v="Anna Andreadi"/>
    <s v="No"/>
    <s v="2019 / 11"/>
  </r>
  <r>
    <n v="4766"/>
    <x v="2361"/>
    <x v="999"/>
    <d v="2017-04-28T00:00:00"/>
    <x v="1"/>
    <x v="489"/>
    <x v="489"/>
    <x v="2"/>
    <s v="United States"/>
    <x v="20"/>
    <s v="New York"/>
    <n v="10009"/>
    <x v="3"/>
    <s v="OFF-AR-10001044"/>
    <x v="1"/>
    <x v="6"/>
    <s v="BOSTON Ranger #55 Pencil Sharpener, Black"/>
    <n v="25.99"/>
    <n v="1"/>
    <n v="0"/>
    <n v="7.5370999999999988"/>
    <s v="Chuck Magee"/>
    <s v="No"/>
    <s v="2017 / 04"/>
  </r>
  <r>
    <n v="4767"/>
    <x v="2362"/>
    <x v="1000"/>
    <d v="2017-03-12T00:00:00"/>
    <x v="2"/>
    <x v="374"/>
    <x v="374"/>
    <x v="1"/>
    <s v="United States"/>
    <x v="52"/>
    <s v="Texas"/>
    <n v="78207"/>
    <x v="2"/>
    <s v="TEC-AC-10002473"/>
    <x v="2"/>
    <x v="11"/>
    <s v="Maxell 4.7GB DVD-R"/>
    <n v="113.52000000000001"/>
    <n v="5"/>
    <n v="0.2"/>
    <n v="29.798999999999999"/>
    <s v="Kelly Williams"/>
    <s v="No"/>
    <s v="2017 / 03"/>
  </r>
  <r>
    <n v="4768"/>
    <x v="2362"/>
    <x v="1000"/>
    <d v="2017-03-12T00:00:00"/>
    <x v="2"/>
    <x v="374"/>
    <x v="374"/>
    <x v="1"/>
    <s v="United States"/>
    <x v="52"/>
    <s v="Texas"/>
    <n v="78207"/>
    <x v="2"/>
    <s v="TEC-PH-10001809"/>
    <x v="2"/>
    <x v="7"/>
    <s v="Panasonic KX T7736-B Digital phone"/>
    <n v="359.88"/>
    <n v="3"/>
    <n v="0.2"/>
    <n v="22.492499999999993"/>
    <s v="Kelly Williams"/>
    <s v="No"/>
    <s v="2017 / 03"/>
  </r>
  <r>
    <n v="4769"/>
    <x v="2363"/>
    <x v="455"/>
    <d v="2019-06-03T00:00:00"/>
    <x v="3"/>
    <x v="750"/>
    <x v="750"/>
    <x v="0"/>
    <s v="United States"/>
    <x v="108"/>
    <s v="North Carolina"/>
    <n v="28540"/>
    <x v="0"/>
    <s v="OFF-PA-10004733"/>
    <x v="1"/>
    <x v="10"/>
    <s v="Things To Do Today Spiral Book"/>
    <n v="25.344000000000001"/>
    <n v="4"/>
    <n v="0.2"/>
    <n v="9.1871999999999989"/>
    <s v="Cassandra Brandow"/>
    <s v="No"/>
    <s v="2019 / 06"/>
  </r>
  <r>
    <n v="4770"/>
    <x v="2364"/>
    <x v="251"/>
    <d v="2018-09-24T00:00:00"/>
    <x v="0"/>
    <x v="254"/>
    <x v="254"/>
    <x v="2"/>
    <s v="United States"/>
    <x v="8"/>
    <s v="California"/>
    <n v="94109"/>
    <x v="1"/>
    <s v="OFF-BI-10003355"/>
    <x v="1"/>
    <x v="8"/>
    <s v="Cardinal Holdit Business Card Pockets"/>
    <n v="11.952000000000002"/>
    <n v="3"/>
    <n v="0.2"/>
    <n v="4.1832000000000003"/>
    <s v="Anna Andreadi"/>
    <s v="No"/>
    <s v="2018 / 09"/>
  </r>
  <r>
    <n v="4771"/>
    <x v="2364"/>
    <x v="251"/>
    <d v="2018-09-24T00:00:00"/>
    <x v="0"/>
    <x v="254"/>
    <x v="254"/>
    <x v="2"/>
    <s v="United States"/>
    <x v="8"/>
    <s v="California"/>
    <n v="94109"/>
    <x v="1"/>
    <s v="OFF-SU-10001212"/>
    <x v="1"/>
    <x v="14"/>
    <s v="Kleencut Forged Office Shears by Acme United Corporation"/>
    <n v="6.24"/>
    <n v="3"/>
    <n v="0"/>
    <n v="1.8719999999999997"/>
    <s v="Anna Andreadi"/>
    <s v="No"/>
    <s v="2018 / 09"/>
  </r>
  <r>
    <n v="4772"/>
    <x v="2365"/>
    <x v="656"/>
    <d v="2016-11-03T00:00:00"/>
    <x v="0"/>
    <x v="549"/>
    <x v="549"/>
    <x v="0"/>
    <s v="United States"/>
    <x v="418"/>
    <s v="Arizona"/>
    <n v="85323"/>
    <x v="1"/>
    <s v="TEC-PH-10000486"/>
    <x v="2"/>
    <x v="7"/>
    <s v="Plantronics HL10 Handset Lifter"/>
    <n v="742.33600000000001"/>
    <n v="8"/>
    <n v="0.2"/>
    <n v="83.512799999999913"/>
    <s v="Anna Andreadi"/>
    <s v="No"/>
    <s v="2016 / 10"/>
  </r>
  <r>
    <n v="4773"/>
    <x v="2366"/>
    <x v="51"/>
    <d v="2019-11-27T00:00:00"/>
    <x v="1"/>
    <x v="200"/>
    <x v="200"/>
    <x v="0"/>
    <s v="United States"/>
    <x v="22"/>
    <s v="Illinois"/>
    <n v="60610"/>
    <x v="2"/>
    <s v="FUR-FU-10004909"/>
    <x v="0"/>
    <x v="5"/>
    <s v="Contemporary Wood/Metal Frame"/>
    <n v="6.4640000000000004"/>
    <n v="1"/>
    <n v="0.6"/>
    <n v="-4.0400000000000009"/>
    <s v="Kelly Williams"/>
    <s v="No"/>
    <s v="2019 / 11"/>
  </r>
  <r>
    <n v="4774"/>
    <x v="2366"/>
    <x v="51"/>
    <d v="2019-11-27T00:00:00"/>
    <x v="1"/>
    <x v="200"/>
    <x v="200"/>
    <x v="0"/>
    <s v="United States"/>
    <x v="22"/>
    <s v="Illinois"/>
    <n v="60610"/>
    <x v="2"/>
    <s v="OFF-LA-10001613"/>
    <x v="1"/>
    <x v="2"/>
    <s v="Avery File Folder Labels"/>
    <n v="11.52"/>
    <n v="5"/>
    <n v="0.2"/>
    <n v="4.1760000000000002"/>
    <s v="Kelly Williams"/>
    <s v="No"/>
    <s v="2019 / 11"/>
  </r>
  <r>
    <n v="4775"/>
    <x v="2366"/>
    <x v="51"/>
    <d v="2019-11-27T00:00:00"/>
    <x v="1"/>
    <x v="200"/>
    <x v="200"/>
    <x v="0"/>
    <s v="United States"/>
    <x v="22"/>
    <s v="Illinois"/>
    <n v="60610"/>
    <x v="2"/>
    <s v="TEC-PH-10004447"/>
    <x v="2"/>
    <x v="7"/>
    <s v="Toshiba IPT2010-SD IP Telephone"/>
    <n v="222.38400000000001"/>
    <n v="2"/>
    <n v="0.2"/>
    <n v="16.678799999999995"/>
    <s v="Kelly Williams"/>
    <s v="No"/>
    <s v="2019 / 11"/>
  </r>
  <r>
    <n v="4776"/>
    <x v="2367"/>
    <x v="673"/>
    <d v="2019-11-21T00:00:00"/>
    <x v="1"/>
    <x v="735"/>
    <x v="735"/>
    <x v="2"/>
    <s v="United States"/>
    <x v="194"/>
    <s v="California"/>
    <n v="92025"/>
    <x v="1"/>
    <s v="OFF-AR-10000255"/>
    <x v="1"/>
    <x v="6"/>
    <s v="Newell 328"/>
    <n v="23.36"/>
    <n v="4"/>
    <n v="0"/>
    <n v="6.073599999999999"/>
    <s v="Anna Andreadi"/>
    <s v="No"/>
    <s v="2019 / 11"/>
  </r>
  <r>
    <n v="4777"/>
    <x v="2368"/>
    <x v="317"/>
    <d v="2018-02-23T00:00:00"/>
    <x v="0"/>
    <x v="316"/>
    <x v="316"/>
    <x v="1"/>
    <s v="United States"/>
    <x v="85"/>
    <s v="New York"/>
    <n v="11561"/>
    <x v="3"/>
    <s v="OFF-LA-10004425"/>
    <x v="1"/>
    <x v="2"/>
    <s v="Staple-on labels"/>
    <n v="8.67"/>
    <n v="3"/>
    <n v="0"/>
    <n v="4.0749000000000004"/>
    <s v="Chuck Magee"/>
    <s v="No"/>
    <s v="2018 / 02"/>
  </r>
  <r>
    <n v="4778"/>
    <x v="2368"/>
    <x v="317"/>
    <d v="2018-02-23T00:00:00"/>
    <x v="0"/>
    <x v="316"/>
    <x v="316"/>
    <x v="1"/>
    <s v="United States"/>
    <x v="85"/>
    <s v="New York"/>
    <n v="11561"/>
    <x v="3"/>
    <s v="OFF-SU-10001664"/>
    <x v="1"/>
    <x v="14"/>
    <s v="Acme Office Executive Series Stainless Steel Trimmers"/>
    <n v="25.71"/>
    <n v="3"/>
    <n v="0"/>
    <n v="6.6846000000000005"/>
    <s v="Chuck Magee"/>
    <s v="No"/>
    <s v="2018 / 02"/>
  </r>
  <r>
    <n v="4779"/>
    <x v="2369"/>
    <x v="659"/>
    <d v="2019-11-11T00:00:00"/>
    <x v="1"/>
    <x v="7"/>
    <x v="7"/>
    <x v="0"/>
    <s v="United States"/>
    <x v="46"/>
    <s v="Delaware"/>
    <n v="19711"/>
    <x v="3"/>
    <s v="OFF-AP-10000696"/>
    <x v="1"/>
    <x v="9"/>
    <s v="Holmes Odor Grabber"/>
    <n v="100.94"/>
    <n v="7"/>
    <n v="0"/>
    <n v="33.310199999999995"/>
    <s v="Chuck Magee"/>
    <s v="Yes"/>
    <s v="2019 / 11"/>
  </r>
  <r>
    <n v="4780"/>
    <x v="2370"/>
    <x v="1001"/>
    <d v="2016-07-10T00:00:00"/>
    <x v="2"/>
    <x v="659"/>
    <x v="659"/>
    <x v="0"/>
    <s v="United States"/>
    <x v="198"/>
    <s v="New York"/>
    <n v="14215"/>
    <x v="3"/>
    <s v="FUR-CH-10002647"/>
    <x v="0"/>
    <x v="1"/>
    <s v="Situations Contoured Folding Chairs, 4/Set"/>
    <n v="63.882000000000005"/>
    <n v="1"/>
    <n v="0.1"/>
    <n v="10.647000000000004"/>
    <s v="Chuck Magee"/>
    <s v="No"/>
    <s v="2016 / 07"/>
  </r>
  <r>
    <n v="4781"/>
    <x v="2371"/>
    <x v="845"/>
    <d v="2016-11-12T00:00:00"/>
    <x v="1"/>
    <x v="56"/>
    <x v="56"/>
    <x v="0"/>
    <s v="United States"/>
    <x v="12"/>
    <s v="Texas"/>
    <n v="77070"/>
    <x v="2"/>
    <s v="FUR-CH-10002758"/>
    <x v="0"/>
    <x v="1"/>
    <s v="Hon Deluxe Fabric Upholstered Stacking Chairs, Squared Back"/>
    <n v="683.14399999999989"/>
    <n v="4"/>
    <n v="0.3"/>
    <n v="0"/>
    <s v="Kelly Williams"/>
    <s v="No"/>
    <s v="2016 / 11"/>
  </r>
  <r>
    <n v="4782"/>
    <x v="2371"/>
    <x v="845"/>
    <d v="2016-11-12T00:00:00"/>
    <x v="1"/>
    <x v="56"/>
    <x v="56"/>
    <x v="0"/>
    <s v="United States"/>
    <x v="12"/>
    <s v="Texas"/>
    <n v="77070"/>
    <x v="2"/>
    <s v="OFF-BI-10000201"/>
    <x v="1"/>
    <x v="8"/>
    <s v="Avery Triangle Shaped Sheet Lifters, Black, 2/Pack"/>
    <n v="1.4759999999999995"/>
    <n v="3"/>
    <n v="0.8"/>
    <n v="-2.214"/>
    <s v="Kelly Williams"/>
    <s v="No"/>
    <s v="2016 / 11"/>
  </r>
  <r>
    <n v="4783"/>
    <x v="2371"/>
    <x v="845"/>
    <d v="2016-11-12T00:00:00"/>
    <x v="1"/>
    <x v="56"/>
    <x v="56"/>
    <x v="0"/>
    <s v="United States"/>
    <x v="12"/>
    <s v="Texas"/>
    <n v="77070"/>
    <x v="2"/>
    <s v="OFF-SU-10004115"/>
    <x v="1"/>
    <x v="14"/>
    <s v="Acme Stainless Steel Office Snips"/>
    <n v="40.711999999999996"/>
    <n v="7"/>
    <n v="0.2"/>
    <n v="3.5623000000000022"/>
    <s v="Kelly Williams"/>
    <s v="No"/>
    <s v="2016 / 11"/>
  </r>
  <r>
    <n v="4784"/>
    <x v="2372"/>
    <x v="480"/>
    <d v="2019-02-01T00:00:00"/>
    <x v="1"/>
    <x v="673"/>
    <x v="673"/>
    <x v="0"/>
    <s v="United States"/>
    <x v="391"/>
    <s v="Kansas"/>
    <n v="67212"/>
    <x v="2"/>
    <s v="OFF-PA-10000806"/>
    <x v="1"/>
    <x v="10"/>
    <s v="Xerox 1934"/>
    <n v="279.89999999999998"/>
    <n v="5"/>
    <n v="0"/>
    <n v="137.15100000000001"/>
    <s v="Kelly Williams"/>
    <s v="No"/>
    <s v="2019 / 01"/>
  </r>
  <r>
    <n v="4785"/>
    <x v="2373"/>
    <x v="555"/>
    <d v="2017-12-16T00:00:00"/>
    <x v="1"/>
    <x v="5"/>
    <x v="5"/>
    <x v="0"/>
    <s v="United States"/>
    <x v="77"/>
    <s v="Colorado"/>
    <n v="80906"/>
    <x v="1"/>
    <s v="OFF-AR-10001473"/>
    <x v="1"/>
    <x v="6"/>
    <s v="Newell 313"/>
    <n v="13.120000000000001"/>
    <n v="5"/>
    <n v="0.2"/>
    <n v="1.1480000000000006"/>
    <s v="Anna Andreadi"/>
    <s v="No"/>
    <s v="2017 / 12"/>
  </r>
  <r>
    <n v="4786"/>
    <x v="2373"/>
    <x v="555"/>
    <d v="2017-12-16T00:00:00"/>
    <x v="1"/>
    <x v="5"/>
    <x v="5"/>
    <x v="0"/>
    <s v="United States"/>
    <x v="77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s v="Anna Andreadi"/>
    <s v="No"/>
    <s v="2017 / 12"/>
  </r>
  <r>
    <n v="4787"/>
    <x v="2373"/>
    <x v="555"/>
    <d v="2017-12-16T00:00:00"/>
    <x v="1"/>
    <x v="5"/>
    <x v="5"/>
    <x v="0"/>
    <s v="United States"/>
    <x v="77"/>
    <s v="Colorado"/>
    <n v="80906"/>
    <x v="1"/>
    <s v="OFF-AR-10001545"/>
    <x v="1"/>
    <x v="6"/>
    <s v="Newell 326"/>
    <n v="4.2240000000000002"/>
    <n v="3"/>
    <n v="0.2"/>
    <n v="0.47519999999999984"/>
    <s v="Anna Andreadi"/>
    <s v="No"/>
    <s v="2017 / 12"/>
  </r>
  <r>
    <n v="4788"/>
    <x v="2373"/>
    <x v="555"/>
    <d v="2017-12-16T00:00:00"/>
    <x v="1"/>
    <x v="5"/>
    <x v="5"/>
    <x v="0"/>
    <s v="United States"/>
    <x v="77"/>
    <s v="Colorado"/>
    <n v="80906"/>
    <x v="1"/>
    <s v="TEC-AC-10004396"/>
    <x v="2"/>
    <x v="11"/>
    <s v="Logitech Keyboard K120"/>
    <n v="58.08"/>
    <n v="4"/>
    <n v="0.2"/>
    <n v="-6.5339999999999954"/>
    <s v="Anna Andreadi"/>
    <s v="No"/>
    <s v="2017 / 12"/>
  </r>
  <r>
    <n v="4789"/>
    <x v="2373"/>
    <x v="555"/>
    <d v="2017-12-16T00:00:00"/>
    <x v="1"/>
    <x v="5"/>
    <x v="5"/>
    <x v="0"/>
    <s v="United States"/>
    <x v="77"/>
    <s v="Colorado"/>
    <n v="80906"/>
    <x v="1"/>
    <s v="FUR-FU-10002456"/>
    <x v="0"/>
    <x v="5"/>
    <s v="Master Caster Door Stop, Large Neon Orange"/>
    <n v="52.416000000000004"/>
    <n v="9"/>
    <n v="0.2"/>
    <n v="15.069600000000007"/>
    <s v="Anna Andreadi"/>
    <s v="No"/>
    <s v="2017 / 12"/>
  </r>
  <r>
    <n v="4790"/>
    <x v="2373"/>
    <x v="555"/>
    <d v="2017-12-16T00:00:00"/>
    <x v="1"/>
    <x v="5"/>
    <x v="5"/>
    <x v="0"/>
    <s v="United States"/>
    <x v="77"/>
    <s v="Colorado"/>
    <n v="80906"/>
    <x v="1"/>
    <s v="FUR-FU-10001473"/>
    <x v="0"/>
    <x v="5"/>
    <s v="DAX Wood Document Frame"/>
    <n v="54.920000000000009"/>
    <n v="5"/>
    <n v="0.2"/>
    <n v="10.983999999999996"/>
    <s v="Anna Andreadi"/>
    <s v="No"/>
    <s v="2017 / 12"/>
  </r>
  <r>
    <n v="4791"/>
    <x v="2373"/>
    <x v="555"/>
    <d v="2017-12-16T00:00:00"/>
    <x v="1"/>
    <x v="5"/>
    <x v="5"/>
    <x v="0"/>
    <s v="United States"/>
    <x v="77"/>
    <s v="Colorado"/>
    <n v="80906"/>
    <x v="1"/>
    <s v="FUR-TA-10000849"/>
    <x v="0"/>
    <x v="3"/>
    <s v="Bevis Rectangular Conference Tables"/>
    <n v="364.95"/>
    <n v="5"/>
    <n v="0.5"/>
    <n v="-248.16599999999994"/>
    <s v="Anna Andreadi"/>
    <s v="No"/>
    <s v="2017 / 12"/>
  </r>
  <r>
    <n v="4792"/>
    <x v="2373"/>
    <x v="555"/>
    <d v="2017-12-16T00:00:00"/>
    <x v="1"/>
    <x v="5"/>
    <x v="5"/>
    <x v="0"/>
    <s v="United States"/>
    <x v="77"/>
    <s v="Colorado"/>
    <n v="80906"/>
    <x v="1"/>
    <s v="OFF-PA-10001166"/>
    <x v="1"/>
    <x v="10"/>
    <s v="Xerox 1932"/>
    <n v="85.055999999999997"/>
    <n v="3"/>
    <n v="0.2"/>
    <n v="28.706399999999991"/>
    <s v="Anna Andreadi"/>
    <s v="No"/>
    <s v="2017 / 12"/>
  </r>
  <r>
    <n v="4793"/>
    <x v="2373"/>
    <x v="555"/>
    <d v="2017-12-16T00:00:00"/>
    <x v="1"/>
    <x v="5"/>
    <x v="5"/>
    <x v="0"/>
    <s v="United States"/>
    <x v="77"/>
    <s v="Colorado"/>
    <n v="80906"/>
    <x v="1"/>
    <s v="OFF-PA-10003256"/>
    <x v="1"/>
    <x v="10"/>
    <s v="Avery Personal Creations Heavyweight Cards"/>
    <n v="27.695999999999998"/>
    <n v="3"/>
    <n v="0.2"/>
    <n v="9.6935999999999964"/>
    <s v="Anna Andreadi"/>
    <s v="No"/>
    <s v="2017 / 12"/>
  </r>
  <r>
    <n v="4794"/>
    <x v="2374"/>
    <x v="685"/>
    <d v="2017-07-04T00:00:00"/>
    <x v="1"/>
    <x v="514"/>
    <x v="514"/>
    <x v="0"/>
    <s v="United States"/>
    <x v="20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s v="Chuck Magee"/>
    <s v="No"/>
    <s v="2017 / 06"/>
  </r>
  <r>
    <n v="4795"/>
    <x v="2375"/>
    <x v="199"/>
    <d v="2017-03-23T00:00:00"/>
    <x v="1"/>
    <x v="751"/>
    <x v="751"/>
    <x v="1"/>
    <s v="United States"/>
    <x v="1"/>
    <s v="California"/>
    <n v="90036"/>
    <x v="1"/>
    <s v="FUR-FU-10001215"/>
    <x v="0"/>
    <x v="5"/>
    <s v="Howard Miller 11-1/2&quot; Diameter Brentwood Wall Clock"/>
    <n v="43.13"/>
    <n v="1"/>
    <n v="0"/>
    <n v="18.114600000000003"/>
    <s v="Anna Andreadi"/>
    <s v="No"/>
    <s v="2017 / 03"/>
  </r>
  <r>
    <n v="4796"/>
    <x v="2376"/>
    <x v="863"/>
    <d v="2017-08-17T00:00:00"/>
    <x v="1"/>
    <x v="242"/>
    <x v="242"/>
    <x v="0"/>
    <s v="United States"/>
    <x v="419"/>
    <s v="Georgia"/>
    <n v="30062"/>
    <x v="0"/>
    <s v="OFF-BI-10004187"/>
    <x v="1"/>
    <x v="8"/>
    <s v="3-ring staple pack"/>
    <n v="5.64"/>
    <n v="3"/>
    <n v="0"/>
    <n v="2.7071999999999994"/>
    <s v="Cassandra Brandow"/>
    <s v="No"/>
    <s v="2017 / 08"/>
  </r>
  <r>
    <n v="4797"/>
    <x v="2377"/>
    <x v="675"/>
    <d v="2018-05-19T00:00:00"/>
    <x v="1"/>
    <x v="149"/>
    <x v="149"/>
    <x v="1"/>
    <s v="United States"/>
    <x v="108"/>
    <s v="Florida"/>
    <n v="32216"/>
    <x v="0"/>
    <s v="OFF-BI-10001718"/>
    <x v="1"/>
    <x v="8"/>
    <s v="GBC DocuBind P50 Personal Binding Machine"/>
    <n v="57.582000000000008"/>
    <n v="3"/>
    <n v="0.7"/>
    <n v="-44.146199999999979"/>
    <s v="Cassandra Brandow"/>
    <s v="No"/>
    <s v="2018 / 05"/>
  </r>
  <r>
    <n v="4798"/>
    <x v="2377"/>
    <x v="675"/>
    <d v="2018-05-19T00:00:00"/>
    <x v="1"/>
    <x v="149"/>
    <x v="149"/>
    <x v="1"/>
    <s v="United States"/>
    <x v="108"/>
    <s v="Florida"/>
    <n v="32216"/>
    <x v="0"/>
    <s v="OFF-PA-10004983"/>
    <x v="1"/>
    <x v="10"/>
    <s v="Xerox 23"/>
    <n v="31.104000000000006"/>
    <n v="6"/>
    <n v="0.2"/>
    <n v="10.8864"/>
    <s v="Cassandra Brandow"/>
    <s v="No"/>
    <s v="2018 / 05"/>
  </r>
  <r>
    <n v="4799"/>
    <x v="2377"/>
    <x v="675"/>
    <d v="2018-05-19T00:00:00"/>
    <x v="1"/>
    <x v="149"/>
    <x v="149"/>
    <x v="1"/>
    <s v="United States"/>
    <x v="108"/>
    <s v="Florida"/>
    <n v="32216"/>
    <x v="0"/>
    <s v="FUR-FU-10002396"/>
    <x v="0"/>
    <x v="5"/>
    <s v="DAX Copper Panel Document Frame, 5 x 7 Size"/>
    <n v="30.192"/>
    <n v="3"/>
    <n v="0.2"/>
    <n v="8.3028000000000031"/>
    <s v="Cassandra Brandow"/>
    <s v="No"/>
    <s v="2018 / 05"/>
  </r>
  <r>
    <n v="4800"/>
    <x v="2377"/>
    <x v="675"/>
    <d v="2018-05-19T00:00:00"/>
    <x v="1"/>
    <x v="149"/>
    <x v="149"/>
    <x v="1"/>
    <s v="United States"/>
    <x v="108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s v="No"/>
    <s v="2018 / 05"/>
  </r>
  <r>
    <n v="4801"/>
    <x v="2377"/>
    <x v="675"/>
    <d v="2018-05-19T00:00:00"/>
    <x v="1"/>
    <x v="149"/>
    <x v="149"/>
    <x v="1"/>
    <s v="United States"/>
    <x v="108"/>
    <s v="Florida"/>
    <n v="32216"/>
    <x v="0"/>
    <s v="OFF-AR-10002467"/>
    <x v="1"/>
    <x v="6"/>
    <s v="Dixon Ticonderoga Pencils"/>
    <n v="4.7679999999999998"/>
    <n v="2"/>
    <n v="0.2"/>
    <n v="0.41720000000000046"/>
    <s v="Cassandra Brandow"/>
    <s v="No"/>
    <s v="2018 / 05"/>
  </r>
  <r>
    <n v="4802"/>
    <x v="2377"/>
    <x v="675"/>
    <d v="2018-05-19T00:00:00"/>
    <x v="1"/>
    <x v="149"/>
    <x v="149"/>
    <x v="1"/>
    <s v="United States"/>
    <x v="108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s v="Cassandra Brandow"/>
    <s v="No"/>
    <s v="2018 / 05"/>
  </r>
  <r>
    <n v="4803"/>
    <x v="2377"/>
    <x v="675"/>
    <d v="2018-05-19T00:00:00"/>
    <x v="1"/>
    <x v="149"/>
    <x v="149"/>
    <x v="1"/>
    <s v="United States"/>
    <x v="108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s v="Cassandra Brandow"/>
    <s v="No"/>
    <s v="2018 / 05"/>
  </r>
  <r>
    <n v="4804"/>
    <x v="2378"/>
    <x v="1002"/>
    <d v="2019-07-17T00:00:00"/>
    <x v="0"/>
    <x v="708"/>
    <x v="708"/>
    <x v="0"/>
    <s v="United States"/>
    <x v="10"/>
    <s v="Pennsylvania"/>
    <n v="19140"/>
    <x v="3"/>
    <s v="TEC-PH-10003885"/>
    <x v="2"/>
    <x v="7"/>
    <s v="Cisco SPA508G"/>
    <n v="39.593999999999994"/>
    <n v="1"/>
    <n v="0.4"/>
    <n v="-7.2589000000000041"/>
    <s v="Chuck Magee"/>
    <s v="No"/>
    <s v="2019 / 07"/>
  </r>
  <r>
    <n v="4805"/>
    <x v="2378"/>
    <x v="1002"/>
    <d v="2019-07-17T00:00:00"/>
    <x v="0"/>
    <x v="708"/>
    <x v="708"/>
    <x v="0"/>
    <s v="United States"/>
    <x v="10"/>
    <s v="Pennsylvania"/>
    <n v="19140"/>
    <x v="3"/>
    <s v="FUR-FU-10002501"/>
    <x v="0"/>
    <x v="5"/>
    <s v="Nu-Dell Executive Frame"/>
    <n v="91.00800000000001"/>
    <n v="9"/>
    <n v="0.2"/>
    <n v="19.339199999999998"/>
    <s v="Chuck Magee"/>
    <s v="No"/>
    <s v="2019 / 07"/>
  </r>
  <r>
    <n v="4806"/>
    <x v="2379"/>
    <x v="6"/>
    <d v="2017-11-25T00:00:00"/>
    <x v="0"/>
    <x v="159"/>
    <x v="159"/>
    <x v="0"/>
    <s v="United States"/>
    <x v="1"/>
    <s v="California"/>
    <n v="90008"/>
    <x v="1"/>
    <s v="OFF-PA-10000176"/>
    <x v="1"/>
    <x v="10"/>
    <s v="Xerox 1887"/>
    <n v="37.94"/>
    <n v="2"/>
    <n v="0"/>
    <n v="18.211199999999998"/>
    <s v="Anna Andreadi"/>
    <s v="No"/>
    <s v="2017 / 11"/>
  </r>
  <r>
    <n v="4807"/>
    <x v="2379"/>
    <x v="6"/>
    <d v="2017-11-25T00:00:00"/>
    <x v="0"/>
    <x v="159"/>
    <x v="159"/>
    <x v="0"/>
    <s v="United States"/>
    <x v="1"/>
    <s v="California"/>
    <n v="90008"/>
    <x v="1"/>
    <s v="OFF-PA-10000327"/>
    <x v="1"/>
    <x v="10"/>
    <s v="Xerox 1971"/>
    <n v="42.800000000000004"/>
    <n v="10"/>
    <n v="0"/>
    <n v="19.259999999999998"/>
    <s v="Anna Andreadi"/>
    <s v="No"/>
    <s v="2017 / 11"/>
  </r>
  <r>
    <n v="4808"/>
    <x v="2379"/>
    <x v="6"/>
    <d v="2017-11-25T00:00:00"/>
    <x v="0"/>
    <x v="159"/>
    <x v="159"/>
    <x v="0"/>
    <s v="United States"/>
    <x v="1"/>
    <s v="California"/>
    <n v="90008"/>
    <x v="1"/>
    <s v="OFF-ST-10004634"/>
    <x v="1"/>
    <x v="4"/>
    <s v="Personal Folder Holder, Ebony"/>
    <n v="33.630000000000003"/>
    <n v="3"/>
    <n v="0"/>
    <n v="10.088999999999999"/>
    <s v="Anna Andreadi"/>
    <s v="No"/>
    <s v="2017 / 11"/>
  </r>
  <r>
    <n v="4809"/>
    <x v="2380"/>
    <x v="533"/>
    <d v="2016-11-28T00:00:00"/>
    <x v="1"/>
    <x v="536"/>
    <x v="536"/>
    <x v="1"/>
    <s v="United States"/>
    <x v="10"/>
    <s v="Pennsylvania"/>
    <n v="19134"/>
    <x v="3"/>
    <s v="OFF-EN-10003040"/>
    <x v="1"/>
    <x v="12"/>
    <s v="Quality Park Security Envelopes"/>
    <n v="62.808000000000007"/>
    <n v="3"/>
    <n v="0.2"/>
    <n v="21.197700000000001"/>
    <s v="Chuck Magee"/>
    <s v="No"/>
    <s v="2016 / 11"/>
  </r>
  <r>
    <n v="4810"/>
    <x v="2381"/>
    <x v="17"/>
    <d v="2017-12-30T00:00:00"/>
    <x v="2"/>
    <x v="681"/>
    <x v="681"/>
    <x v="0"/>
    <s v="United States"/>
    <x v="342"/>
    <s v="Wisconsin"/>
    <n v="54703"/>
    <x v="2"/>
    <s v="OFF-PA-10003228"/>
    <x v="1"/>
    <x v="10"/>
    <s v="Xerox 1917"/>
    <n v="195.64"/>
    <n v="4"/>
    <n v="0"/>
    <n v="91.950799999999987"/>
    <s v="Kelly Williams"/>
    <s v="No"/>
    <s v="2017 / 12"/>
  </r>
  <r>
    <n v="4811"/>
    <x v="2381"/>
    <x v="17"/>
    <d v="2017-12-30T00:00:00"/>
    <x v="2"/>
    <x v="681"/>
    <x v="681"/>
    <x v="0"/>
    <s v="United States"/>
    <x v="342"/>
    <s v="Wisconsin"/>
    <n v="54703"/>
    <x v="2"/>
    <s v="TEC-PH-10004345"/>
    <x v="2"/>
    <x v="7"/>
    <s v="Cisco SPA 502G IP Phone"/>
    <n v="239.9"/>
    <n v="2"/>
    <n v="0"/>
    <n v="71.97"/>
    <s v="Kelly Williams"/>
    <s v="No"/>
    <s v="2017 / 12"/>
  </r>
  <r>
    <n v="4812"/>
    <x v="2382"/>
    <x v="696"/>
    <d v="2018-11-19T00:00:00"/>
    <x v="0"/>
    <x v="686"/>
    <x v="686"/>
    <x v="0"/>
    <s v="United States"/>
    <x v="10"/>
    <s v="Pennsylvania"/>
    <n v="19134"/>
    <x v="3"/>
    <s v="FUR-CH-10000785"/>
    <x v="0"/>
    <x v="1"/>
    <s v="Global Ergonomic Managers Chair"/>
    <n v="380.05799999999994"/>
    <n v="3"/>
    <n v="0.3"/>
    <n v="-21.717600000000004"/>
    <s v="Chuck Magee"/>
    <s v="No"/>
    <s v="2018 / 11"/>
  </r>
  <r>
    <n v="4813"/>
    <x v="2382"/>
    <x v="696"/>
    <d v="2018-11-19T00:00:00"/>
    <x v="0"/>
    <x v="686"/>
    <x v="686"/>
    <x v="0"/>
    <s v="United States"/>
    <x v="10"/>
    <s v="Pennsylvania"/>
    <n v="19134"/>
    <x v="3"/>
    <s v="TEC-CO-10004115"/>
    <x v="2"/>
    <x v="16"/>
    <s v="Sharp AL-1530CS Digital Copier"/>
    <n v="1199.9759999999999"/>
    <n v="4"/>
    <n v="0.4"/>
    <n v="179.99639999999999"/>
    <s v="Chuck Magee"/>
    <s v="No"/>
    <s v="2018 / 11"/>
  </r>
  <r>
    <n v="4814"/>
    <x v="2382"/>
    <x v="696"/>
    <d v="2018-11-19T00:00:00"/>
    <x v="0"/>
    <x v="686"/>
    <x v="686"/>
    <x v="0"/>
    <s v="United States"/>
    <x v="10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s v="Chuck Magee"/>
    <s v="No"/>
    <s v="2018 / 11"/>
  </r>
  <r>
    <n v="4815"/>
    <x v="2383"/>
    <x v="541"/>
    <d v="2018-05-10T00:00:00"/>
    <x v="2"/>
    <x v="577"/>
    <x v="577"/>
    <x v="0"/>
    <s v="United States"/>
    <x v="1"/>
    <s v="California"/>
    <n v="90004"/>
    <x v="1"/>
    <s v="OFF-PA-10002751"/>
    <x v="1"/>
    <x v="10"/>
    <s v="Xerox 1920"/>
    <n v="17.940000000000001"/>
    <n v="3"/>
    <n v="0"/>
    <n v="8.0730000000000004"/>
    <s v="Anna Andreadi"/>
    <s v="No"/>
    <s v="2018 / 05"/>
  </r>
  <r>
    <n v="4816"/>
    <x v="2384"/>
    <x v="58"/>
    <d v="2016-12-31T00:00:00"/>
    <x v="1"/>
    <x v="726"/>
    <x v="726"/>
    <x v="0"/>
    <s v="United States"/>
    <x v="10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s v="Chuck Magee"/>
    <s v="No"/>
    <s v="2016 / 12"/>
  </r>
  <r>
    <n v="4817"/>
    <x v="2384"/>
    <x v="58"/>
    <d v="2016-12-31T00:00:00"/>
    <x v="1"/>
    <x v="726"/>
    <x v="726"/>
    <x v="0"/>
    <s v="United States"/>
    <x v="10"/>
    <s v="Pennsylvania"/>
    <n v="19134"/>
    <x v="3"/>
    <s v="OFF-AP-10002998"/>
    <x v="1"/>
    <x v="9"/>
    <s v="Holmes 99% HEPA Air Purifier"/>
    <n v="34.655999999999999"/>
    <n v="2"/>
    <n v="0.2"/>
    <n v="5.6315999999999971"/>
    <s v="Chuck Magee"/>
    <s v="No"/>
    <s v="2016 / 12"/>
  </r>
  <r>
    <n v="4818"/>
    <x v="2384"/>
    <x v="58"/>
    <d v="2016-12-31T00:00:00"/>
    <x v="1"/>
    <x v="726"/>
    <x v="726"/>
    <x v="0"/>
    <s v="United States"/>
    <x v="10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s v="Chuck Magee"/>
    <s v="No"/>
    <s v="2016 / 12"/>
  </r>
  <r>
    <n v="4819"/>
    <x v="2384"/>
    <x v="58"/>
    <d v="2016-12-31T00:00:00"/>
    <x v="1"/>
    <x v="726"/>
    <x v="726"/>
    <x v="0"/>
    <s v="United States"/>
    <x v="10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s v="Chuck Magee"/>
    <s v="No"/>
    <s v="2016 / 12"/>
  </r>
  <r>
    <n v="4820"/>
    <x v="2385"/>
    <x v="110"/>
    <d v="2019-06-14T00:00:00"/>
    <x v="1"/>
    <x v="752"/>
    <x v="752"/>
    <x v="0"/>
    <s v="United States"/>
    <x v="165"/>
    <s v="Connecticut"/>
    <n v="6360"/>
    <x v="3"/>
    <s v="OFF-BI-10004040"/>
    <x v="1"/>
    <x v="8"/>
    <s v="Wilson Jones Impact Binders"/>
    <n v="10.36"/>
    <n v="2"/>
    <n v="0"/>
    <n v="5.0763999999999996"/>
    <s v="Chuck Magee"/>
    <s v="No"/>
    <s v="2019 / 06"/>
  </r>
  <r>
    <n v="4821"/>
    <x v="2386"/>
    <x v="1003"/>
    <d v="2017-04-11T00:00:00"/>
    <x v="1"/>
    <x v="724"/>
    <x v="724"/>
    <x v="0"/>
    <s v="United States"/>
    <x v="52"/>
    <s v="Texas"/>
    <n v="78207"/>
    <x v="2"/>
    <s v="OFF-AP-10002651"/>
    <x v="1"/>
    <x v="9"/>
    <s v="Hoover Upright Vacuum With Dirt Cup"/>
    <n v="463.24799999999988"/>
    <n v="8"/>
    <n v="0.8"/>
    <n v="-1181.2824000000003"/>
    <s v="Kelly Williams"/>
    <s v="No"/>
    <s v="2017 / 04"/>
  </r>
  <r>
    <n v="4822"/>
    <x v="2386"/>
    <x v="1003"/>
    <d v="2017-04-11T00:00:00"/>
    <x v="1"/>
    <x v="724"/>
    <x v="724"/>
    <x v="0"/>
    <s v="United States"/>
    <x v="52"/>
    <s v="Texas"/>
    <n v="78207"/>
    <x v="2"/>
    <s v="TEC-AC-10002402"/>
    <x v="2"/>
    <x v="11"/>
    <s v="Razer Kraken PRO Over Ear PC and Music Headset"/>
    <n v="383.952"/>
    <n v="6"/>
    <n v="0.2"/>
    <n v="47.993999999999971"/>
    <s v="Kelly Williams"/>
    <s v="No"/>
    <s v="2017 / 04"/>
  </r>
  <r>
    <n v="4823"/>
    <x v="2387"/>
    <x v="212"/>
    <d v="2018-07-11T00:00:00"/>
    <x v="3"/>
    <x v="125"/>
    <x v="125"/>
    <x v="2"/>
    <s v="United States"/>
    <x v="420"/>
    <s v="Arizona"/>
    <n v="85364"/>
    <x v="1"/>
    <s v="OFF-BI-10001658"/>
    <x v="1"/>
    <x v="8"/>
    <s v="GBC Standard Therm-A-Bind Covers"/>
    <n v="44.856000000000009"/>
    <n v="6"/>
    <n v="0.7"/>
    <n v="-35.884799999999984"/>
    <s v="Anna Andreadi"/>
    <s v="No"/>
    <s v="2018 / 07"/>
  </r>
  <r>
    <n v="4824"/>
    <x v="2388"/>
    <x v="831"/>
    <d v="2018-11-26T00:00:00"/>
    <x v="1"/>
    <x v="237"/>
    <x v="237"/>
    <x v="0"/>
    <s v="United States"/>
    <x v="38"/>
    <s v="Ohio"/>
    <n v="43229"/>
    <x v="3"/>
    <s v="TEC-MA-10000752"/>
    <x v="2"/>
    <x v="15"/>
    <s v="Texas Instrument TI-15 Fraction Calculator"/>
    <n v="30.345000000000006"/>
    <n v="7"/>
    <n v="0.7"/>
    <n v="-24.275999999999996"/>
    <s v="Chuck Magee"/>
    <s v="No"/>
    <s v="2018 / 11"/>
  </r>
  <r>
    <n v="4825"/>
    <x v="2388"/>
    <x v="831"/>
    <d v="2018-11-26T00:00:00"/>
    <x v="1"/>
    <x v="237"/>
    <x v="237"/>
    <x v="0"/>
    <s v="United States"/>
    <x v="38"/>
    <s v="Ohio"/>
    <n v="43229"/>
    <x v="3"/>
    <s v="FUR-CH-10003817"/>
    <x v="0"/>
    <x v="1"/>
    <s v="Global Value Steno Chair, Gray"/>
    <n v="127.554"/>
    <n v="3"/>
    <n v="0.3"/>
    <n v="-9.1109999999999971"/>
    <s v="Chuck Magee"/>
    <s v="No"/>
    <s v="2018 / 11"/>
  </r>
  <r>
    <n v="4826"/>
    <x v="2388"/>
    <x v="831"/>
    <d v="2018-11-26T00:00:00"/>
    <x v="1"/>
    <x v="237"/>
    <x v="237"/>
    <x v="0"/>
    <s v="United States"/>
    <x v="38"/>
    <s v="Ohio"/>
    <n v="43229"/>
    <x v="3"/>
    <s v="FUR-FU-10001876"/>
    <x v="0"/>
    <x v="5"/>
    <s v="Computer Room Manger, 14&quot;"/>
    <n v="77.951999999999998"/>
    <n v="3"/>
    <n v="0.2"/>
    <n v="15.590399999999995"/>
    <s v="Chuck Magee"/>
    <s v="No"/>
    <s v="2018 / 11"/>
  </r>
  <r>
    <n v="4827"/>
    <x v="2389"/>
    <x v="105"/>
    <d v="2019-11-15T00:00:00"/>
    <x v="2"/>
    <x v="531"/>
    <x v="531"/>
    <x v="1"/>
    <s v="United States"/>
    <x v="1"/>
    <s v="California"/>
    <n v="90036"/>
    <x v="1"/>
    <s v="OFF-BI-10003460"/>
    <x v="1"/>
    <x v="8"/>
    <s v="Acco 3-Hole Punch"/>
    <n v="14.016"/>
    <n v="4"/>
    <n v="0.2"/>
    <n v="4.9055999999999997"/>
    <s v="Anna Andreadi"/>
    <s v="No"/>
    <s v="2019 / 11"/>
  </r>
  <r>
    <n v="4828"/>
    <x v="2390"/>
    <x v="301"/>
    <d v="2016-11-08T00:00:00"/>
    <x v="1"/>
    <x v="705"/>
    <x v="705"/>
    <x v="1"/>
    <s v="United States"/>
    <x v="102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s v="Cassandra Brandow"/>
    <s v="No"/>
    <s v="2016 / 11"/>
  </r>
  <r>
    <n v="4829"/>
    <x v="2390"/>
    <x v="301"/>
    <d v="2016-11-08T00:00:00"/>
    <x v="1"/>
    <x v="705"/>
    <x v="705"/>
    <x v="1"/>
    <s v="United States"/>
    <x v="102"/>
    <s v="Kentucky"/>
    <n v="40475"/>
    <x v="0"/>
    <s v="OFF-AR-10001919"/>
    <x v="1"/>
    <x v="6"/>
    <s v="OIC #2 Pencils, Medium Soft"/>
    <n v="5.64"/>
    <n v="3"/>
    <n v="0"/>
    <n v="1.6355999999999997"/>
    <s v="Cassandra Brandow"/>
    <s v="No"/>
    <s v="2016 / 11"/>
  </r>
  <r>
    <n v="4830"/>
    <x v="2391"/>
    <x v="666"/>
    <d v="2018-05-21T00:00:00"/>
    <x v="1"/>
    <x v="627"/>
    <x v="627"/>
    <x v="0"/>
    <s v="United States"/>
    <x v="20"/>
    <s v="New York"/>
    <n v="10035"/>
    <x v="3"/>
    <s v="OFF-BI-10002393"/>
    <x v="1"/>
    <x v="8"/>
    <s v="Binder Posts"/>
    <n v="13.776000000000002"/>
    <n v="3"/>
    <n v="0.2"/>
    <n v="4.4771999999999998"/>
    <s v="Chuck Magee"/>
    <s v="No"/>
    <s v="2018 / 05"/>
  </r>
  <r>
    <n v="4831"/>
    <x v="2392"/>
    <x v="845"/>
    <d v="2016-11-12T00:00:00"/>
    <x v="1"/>
    <x v="333"/>
    <x v="333"/>
    <x v="0"/>
    <s v="United States"/>
    <x v="421"/>
    <s v="Wisconsin"/>
    <n v="54401"/>
    <x v="2"/>
    <s v="OFF-AP-10001293"/>
    <x v="1"/>
    <x v="9"/>
    <s v="Belkin 8 Outlet Surge Protector"/>
    <n v="245.88"/>
    <n v="6"/>
    <n v="0"/>
    <n v="68.846399999999988"/>
    <s v="Kelly Williams"/>
    <s v="No"/>
    <s v="2016 / 11"/>
  </r>
  <r>
    <n v="4832"/>
    <x v="2392"/>
    <x v="845"/>
    <d v="2016-11-12T00:00:00"/>
    <x v="1"/>
    <x v="333"/>
    <x v="333"/>
    <x v="0"/>
    <s v="United States"/>
    <x v="421"/>
    <s v="Wisconsin"/>
    <n v="54401"/>
    <x v="2"/>
    <s v="OFF-ST-10004258"/>
    <x v="1"/>
    <x v="4"/>
    <s v="Portable Personal File Box"/>
    <n v="36.630000000000003"/>
    <n v="3"/>
    <n v="0"/>
    <n v="9.8901000000000039"/>
    <s v="Kelly Williams"/>
    <s v="No"/>
    <s v="2016 / 11"/>
  </r>
  <r>
    <n v="4833"/>
    <x v="2392"/>
    <x v="845"/>
    <d v="2016-11-12T00:00:00"/>
    <x v="1"/>
    <x v="333"/>
    <x v="333"/>
    <x v="0"/>
    <s v="United States"/>
    <x v="421"/>
    <s v="Wisconsin"/>
    <n v="54401"/>
    <x v="2"/>
    <s v="OFF-ST-10002214"/>
    <x v="1"/>
    <x v="4"/>
    <s v="X-Rack File for Hanging Folders"/>
    <n v="22.58"/>
    <n v="2"/>
    <n v="0"/>
    <n v="5.8707999999999991"/>
    <s v="Kelly Williams"/>
    <s v="No"/>
    <s v="2016 / 11"/>
  </r>
  <r>
    <n v="4834"/>
    <x v="2392"/>
    <x v="845"/>
    <d v="2016-11-12T00:00:00"/>
    <x v="1"/>
    <x v="333"/>
    <x v="333"/>
    <x v="0"/>
    <s v="United States"/>
    <x v="421"/>
    <s v="Wisconsin"/>
    <n v="54401"/>
    <x v="2"/>
    <s v="OFF-BI-10004970"/>
    <x v="1"/>
    <x v="8"/>
    <s v="ACCOHIDE 3-Ring Binder, Blue, 1&quot;"/>
    <n v="12.39"/>
    <n v="3"/>
    <n v="0"/>
    <n v="5.8232999999999997"/>
    <s v="Kelly Williams"/>
    <s v="No"/>
    <s v="2016 / 11"/>
  </r>
  <r>
    <n v="4835"/>
    <x v="2393"/>
    <x v="361"/>
    <d v="2019-10-10T00:00:00"/>
    <x v="1"/>
    <x v="486"/>
    <x v="486"/>
    <x v="2"/>
    <s v="United States"/>
    <x v="8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s v="Anna Andreadi"/>
    <s v="No"/>
    <s v="2019 / 10"/>
  </r>
  <r>
    <n v="4836"/>
    <x v="2393"/>
    <x v="361"/>
    <d v="2019-10-10T00:00:00"/>
    <x v="1"/>
    <x v="486"/>
    <x v="486"/>
    <x v="2"/>
    <s v="United States"/>
    <x v="8"/>
    <s v="California"/>
    <n v="94110"/>
    <x v="1"/>
    <s v="OFF-PA-10002581"/>
    <x v="1"/>
    <x v="10"/>
    <s v="Xerox 1951"/>
    <n v="61.96"/>
    <n v="2"/>
    <n v="0"/>
    <n v="27.881999999999998"/>
    <s v="Anna Andreadi"/>
    <s v="No"/>
    <s v="2019 / 10"/>
  </r>
  <r>
    <n v="4837"/>
    <x v="2393"/>
    <x v="361"/>
    <d v="2019-10-10T00:00:00"/>
    <x v="1"/>
    <x v="486"/>
    <x v="486"/>
    <x v="2"/>
    <s v="United States"/>
    <x v="8"/>
    <s v="California"/>
    <n v="94110"/>
    <x v="1"/>
    <s v="OFF-BI-10001097"/>
    <x v="1"/>
    <x v="8"/>
    <s v="Avery Hole Reinforcements"/>
    <n v="19.936000000000003"/>
    <n v="4"/>
    <n v="0.2"/>
    <n v="7.2267999999999999"/>
    <s v="Anna Andreadi"/>
    <s v="No"/>
    <s v="2019 / 10"/>
  </r>
  <r>
    <n v="4838"/>
    <x v="2394"/>
    <x v="702"/>
    <d v="2019-06-03T00:00:00"/>
    <x v="2"/>
    <x v="651"/>
    <x v="651"/>
    <x v="0"/>
    <s v="United States"/>
    <x v="65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s v="Chuck Magee"/>
    <s v="No"/>
    <s v="2019 / 06"/>
  </r>
  <r>
    <n v="4839"/>
    <x v="2394"/>
    <x v="702"/>
    <d v="2019-06-03T00:00:00"/>
    <x v="2"/>
    <x v="651"/>
    <x v="651"/>
    <x v="0"/>
    <s v="United States"/>
    <x v="65"/>
    <s v="Ohio"/>
    <n v="43017"/>
    <x v="3"/>
    <s v="OFF-PA-10000682"/>
    <x v="1"/>
    <x v="10"/>
    <s v="Xerox 1924"/>
    <n v="27.744000000000003"/>
    <n v="6"/>
    <n v="0.2"/>
    <n v="10.057200000000002"/>
    <s v="Chuck Magee"/>
    <s v="No"/>
    <s v="2019 / 06"/>
  </r>
  <r>
    <n v="4840"/>
    <x v="2394"/>
    <x v="702"/>
    <d v="2019-06-03T00:00:00"/>
    <x v="2"/>
    <x v="651"/>
    <x v="651"/>
    <x v="0"/>
    <s v="United States"/>
    <x v="65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s v="Chuck Magee"/>
    <s v="No"/>
    <s v="2019 / 06"/>
  </r>
  <r>
    <n v="4841"/>
    <x v="2395"/>
    <x v="225"/>
    <d v="2019-11-25T00:00:00"/>
    <x v="1"/>
    <x v="337"/>
    <x v="337"/>
    <x v="2"/>
    <s v="United States"/>
    <x v="0"/>
    <s v="Kentucky"/>
    <n v="42420"/>
    <x v="0"/>
    <s v="FUR-FU-10000629"/>
    <x v="0"/>
    <x v="5"/>
    <s v="9-3/4 Diameter Round Wall Clock"/>
    <n v="27.58"/>
    <n v="2"/>
    <n v="0"/>
    <n v="11.583600000000001"/>
    <s v="Cassandra Brandow"/>
    <s v="No"/>
    <s v="2019 / 11"/>
  </r>
  <r>
    <n v="4842"/>
    <x v="2396"/>
    <x v="443"/>
    <d v="2018-12-28T00:00:00"/>
    <x v="1"/>
    <x v="392"/>
    <x v="392"/>
    <x v="0"/>
    <s v="United States"/>
    <x v="256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s v="Chuck Magee"/>
    <s v="No"/>
    <s v="2018 / 12"/>
  </r>
  <r>
    <n v="4843"/>
    <x v="2397"/>
    <x v="365"/>
    <d v="2019-10-04T00:00:00"/>
    <x v="1"/>
    <x v="123"/>
    <x v="123"/>
    <x v="0"/>
    <s v="United States"/>
    <x v="26"/>
    <s v="Tennessee"/>
    <n v="38109"/>
    <x v="0"/>
    <s v="OFF-ST-10001418"/>
    <x v="1"/>
    <x v="4"/>
    <s v="Carina Media Storage Towers in Natural &amp; Black"/>
    <n v="243.92"/>
    <n v="5"/>
    <n v="0.2"/>
    <n v="-54.881999999999998"/>
    <s v="Cassandra Brandow"/>
    <s v="No"/>
    <s v="2019 / 09"/>
  </r>
  <r>
    <n v="4844"/>
    <x v="2398"/>
    <x v="77"/>
    <d v="2018-11-09T00:00:00"/>
    <x v="2"/>
    <x v="693"/>
    <x v="693"/>
    <x v="0"/>
    <s v="United States"/>
    <x v="80"/>
    <s v="New Jersey"/>
    <n v="8701"/>
    <x v="3"/>
    <s v="OFF-FA-10004968"/>
    <x v="1"/>
    <x v="13"/>
    <s v="Rubber Band Ball"/>
    <n v="14.96"/>
    <n v="4"/>
    <n v="0"/>
    <n v="0.2992000000000008"/>
    <s v="Chuck Magee"/>
    <s v="No"/>
    <s v="2018 / 11"/>
  </r>
  <r>
    <n v="4845"/>
    <x v="2399"/>
    <x v="527"/>
    <d v="2016-04-05T00:00:00"/>
    <x v="2"/>
    <x v="89"/>
    <x v="89"/>
    <x v="1"/>
    <s v="United States"/>
    <x v="1"/>
    <s v="California"/>
    <n v="90008"/>
    <x v="1"/>
    <s v="OFF-BI-10004140"/>
    <x v="1"/>
    <x v="8"/>
    <s v="Avery Non-Stick Binders"/>
    <n v="7.1840000000000011"/>
    <n v="2"/>
    <n v="0.2"/>
    <n v="2.2449999999999992"/>
    <s v="Anna Andreadi"/>
    <s v="No"/>
    <s v="2016 / 04"/>
  </r>
  <r>
    <n v="4846"/>
    <x v="2400"/>
    <x v="862"/>
    <d v="2017-07-26T00:00:00"/>
    <x v="0"/>
    <x v="234"/>
    <x v="234"/>
    <x v="0"/>
    <s v="United States"/>
    <x v="30"/>
    <s v="New York"/>
    <n v="14609"/>
    <x v="3"/>
    <s v="OFF-BI-10003460"/>
    <x v="1"/>
    <x v="8"/>
    <s v="Acco 3-Hole Punch"/>
    <n v="10.512"/>
    <n v="3"/>
    <n v="0.2"/>
    <n v="3.6791999999999998"/>
    <s v="Chuck Magee"/>
    <s v="No"/>
    <s v="2017 / 07"/>
  </r>
  <r>
    <n v="4847"/>
    <x v="2401"/>
    <x v="402"/>
    <d v="2016-06-27T00:00:00"/>
    <x v="0"/>
    <x v="136"/>
    <x v="136"/>
    <x v="1"/>
    <s v="United States"/>
    <x v="127"/>
    <s v="Oregon"/>
    <n v="97301"/>
    <x v="1"/>
    <s v="TEC-PH-10002115"/>
    <x v="2"/>
    <x v="7"/>
    <s v="Plantronics 81402"/>
    <n v="263.96000000000004"/>
    <n v="5"/>
    <n v="0.2"/>
    <n v="19.796999999999997"/>
    <s v="Anna Andreadi"/>
    <s v="No"/>
    <s v="2016 / 06"/>
  </r>
  <r>
    <n v="4848"/>
    <x v="2401"/>
    <x v="402"/>
    <d v="2016-06-27T00:00:00"/>
    <x v="0"/>
    <x v="136"/>
    <x v="136"/>
    <x v="1"/>
    <s v="United States"/>
    <x v="127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s v="Anna Andreadi"/>
    <s v="No"/>
    <s v="2016 / 06"/>
  </r>
  <r>
    <n v="4849"/>
    <x v="2401"/>
    <x v="402"/>
    <d v="2016-06-27T00:00:00"/>
    <x v="0"/>
    <x v="136"/>
    <x v="136"/>
    <x v="1"/>
    <s v="United States"/>
    <x v="127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s v="Anna Andreadi"/>
    <s v="No"/>
    <s v="2016 / 06"/>
  </r>
  <r>
    <n v="4850"/>
    <x v="2402"/>
    <x v="78"/>
    <d v="2016-09-14T00:00:00"/>
    <x v="1"/>
    <x v="507"/>
    <x v="507"/>
    <x v="0"/>
    <s v="United States"/>
    <x v="422"/>
    <s v="Washington"/>
    <n v="99301"/>
    <x v="1"/>
    <s v="OFF-AR-10003045"/>
    <x v="1"/>
    <x v="6"/>
    <s v="Prang Colored Pencils"/>
    <n v="5.88"/>
    <n v="2"/>
    <n v="0"/>
    <n v="2.6459999999999999"/>
    <s v="Anna Andreadi"/>
    <s v="No"/>
    <s v="2016 / 09"/>
  </r>
  <r>
    <n v="4851"/>
    <x v="2402"/>
    <x v="78"/>
    <d v="2016-09-14T00:00:00"/>
    <x v="1"/>
    <x v="507"/>
    <x v="507"/>
    <x v="0"/>
    <s v="United States"/>
    <x v="422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s v="Anna Andreadi"/>
    <s v="No"/>
    <s v="2016 / 09"/>
  </r>
  <r>
    <n v="4852"/>
    <x v="2402"/>
    <x v="78"/>
    <d v="2016-09-14T00:00:00"/>
    <x v="1"/>
    <x v="507"/>
    <x v="507"/>
    <x v="0"/>
    <s v="United States"/>
    <x v="422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s v="Anna Andreadi"/>
    <s v="No"/>
    <s v="2016 / 09"/>
  </r>
  <r>
    <n v="4853"/>
    <x v="2402"/>
    <x v="78"/>
    <d v="2016-09-14T00:00:00"/>
    <x v="1"/>
    <x v="507"/>
    <x v="507"/>
    <x v="0"/>
    <s v="United States"/>
    <x v="422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s v="Anna Andreadi"/>
    <s v="No"/>
    <s v="2016 / 09"/>
  </r>
  <r>
    <n v="4854"/>
    <x v="2403"/>
    <x v="432"/>
    <d v="2016-12-15T00:00:00"/>
    <x v="0"/>
    <x v="109"/>
    <x v="109"/>
    <x v="0"/>
    <s v="United States"/>
    <x v="182"/>
    <s v="California"/>
    <n v="94601"/>
    <x v="1"/>
    <s v="FUR-FU-10004270"/>
    <x v="0"/>
    <x v="5"/>
    <s v="Eldon Image Series Desk Accessories, Burgundy"/>
    <n v="12.54"/>
    <n v="3"/>
    <n v="0"/>
    <n v="4.5144000000000002"/>
    <s v="Anna Andreadi"/>
    <s v="No"/>
    <s v="2016 / 12"/>
  </r>
  <r>
    <n v="4855"/>
    <x v="2403"/>
    <x v="432"/>
    <d v="2016-12-15T00:00:00"/>
    <x v="0"/>
    <x v="109"/>
    <x v="109"/>
    <x v="0"/>
    <s v="United States"/>
    <x v="182"/>
    <s v="California"/>
    <n v="94601"/>
    <x v="1"/>
    <s v="OFF-ST-10000617"/>
    <x v="1"/>
    <x v="4"/>
    <s v="Woodgrain Magazine Files by Perma"/>
    <n v="8.94"/>
    <n v="3"/>
    <n v="0"/>
    <n v="0.62579999999999902"/>
    <s v="Anna Andreadi"/>
    <s v="No"/>
    <s v="2016 / 12"/>
  </r>
  <r>
    <n v="4856"/>
    <x v="2403"/>
    <x v="432"/>
    <d v="2016-12-15T00:00:00"/>
    <x v="0"/>
    <x v="109"/>
    <x v="109"/>
    <x v="0"/>
    <s v="United States"/>
    <x v="182"/>
    <s v="California"/>
    <n v="94601"/>
    <x v="1"/>
    <s v="FUR-FU-10001706"/>
    <x v="0"/>
    <x v="5"/>
    <s v="Longer-Life Soft White Bulbs"/>
    <n v="9.24"/>
    <n v="3"/>
    <n v="0"/>
    <n v="4.4352"/>
    <s v="Anna Andreadi"/>
    <s v="No"/>
    <s v="2016 / 12"/>
  </r>
  <r>
    <n v="4857"/>
    <x v="2404"/>
    <x v="1004"/>
    <d v="2017-01-17T00:00:00"/>
    <x v="1"/>
    <x v="171"/>
    <x v="171"/>
    <x v="0"/>
    <s v="United States"/>
    <x v="1"/>
    <s v="California"/>
    <n v="90004"/>
    <x v="1"/>
    <s v="OFF-BI-10003364"/>
    <x v="1"/>
    <x v="8"/>
    <s v="Binding Machine Supplies"/>
    <n v="70.00800000000001"/>
    <n v="3"/>
    <n v="0.2"/>
    <n v="24.502800000000001"/>
    <s v="Anna Andreadi"/>
    <s v="No"/>
    <s v="2017 / 01"/>
  </r>
  <r>
    <n v="4858"/>
    <x v="2404"/>
    <x v="1004"/>
    <d v="2017-01-17T00:00:00"/>
    <x v="1"/>
    <x v="171"/>
    <x v="171"/>
    <x v="0"/>
    <s v="United States"/>
    <x v="1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s v="Anna Andreadi"/>
    <s v="No"/>
    <s v="2017 / 01"/>
  </r>
  <r>
    <n v="4859"/>
    <x v="2404"/>
    <x v="1004"/>
    <d v="2017-01-17T00:00:00"/>
    <x v="1"/>
    <x v="171"/>
    <x v="171"/>
    <x v="0"/>
    <s v="United States"/>
    <x v="1"/>
    <s v="California"/>
    <n v="90004"/>
    <x v="1"/>
    <s v="FUR-FU-10004845"/>
    <x v="0"/>
    <x v="5"/>
    <s v="Deflect-o EconoMat Nonstudded, No Bevel Mat"/>
    <n v="464.84999999999997"/>
    <n v="9"/>
    <n v="0"/>
    <n v="92.969999999999985"/>
    <s v="Anna Andreadi"/>
    <s v="No"/>
    <s v="2017 / 01"/>
  </r>
  <r>
    <n v="4860"/>
    <x v="2405"/>
    <x v="934"/>
    <d v="2019-12-19T00:00:00"/>
    <x v="1"/>
    <x v="164"/>
    <x v="164"/>
    <x v="1"/>
    <s v="United States"/>
    <x v="423"/>
    <s v="Illinois"/>
    <n v="60302"/>
    <x v="2"/>
    <s v="OFF-AR-10000823"/>
    <x v="1"/>
    <x v="6"/>
    <s v="Newell 307"/>
    <n v="10.192000000000002"/>
    <n v="7"/>
    <n v="0.2"/>
    <n v="1.0192000000000001"/>
    <s v="Kelly Williams"/>
    <s v="No"/>
    <s v="2019 / 12"/>
  </r>
  <r>
    <n v="4861"/>
    <x v="2406"/>
    <x v="122"/>
    <d v="2018-12-24T00:00:00"/>
    <x v="1"/>
    <x v="136"/>
    <x v="136"/>
    <x v="1"/>
    <s v="United States"/>
    <x v="73"/>
    <s v="New Jersey"/>
    <n v="7960"/>
    <x v="3"/>
    <s v="OFF-BI-10001359"/>
    <x v="1"/>
    <x v="8"/>
    <s v="GBC DocuBind TL300 Electric Binding System"/>
    <n v="1793.98"/>
    <n v="2"/>
    <n v="0"/>
    <n v="843.17059999999992"/>
    <s v="Chuck Magee"/>
    <s v="No"/>
    <s v="2018 / 12"/>
  </r>
  <r>
    <n v="4862"/>
    <x v="2407"/>
    <x v="909"/>
    <d v="2016-04-16T00:00:00"/>
    <x v="0"/>
    <x v="39"/>
    <x v="39"/>
    <x v="2"/>
    <s v="United States"/>
    <x v="89"/>
    <s v="Texas"/>
    <n v="78745"/>
    <x v="2"/>
    <s v="TEC-PH-10001835"/>
    <x v="2"/>
    <x v="7"/>
    <s v="Jawbone JAMBOX Wireless Bluetooth Speaker"/>
    <n v="758.35200000000009"/>
    <n v="6"/>
    <n v="0.2"/>
    <n v="265.42320000000001"/>
    <s v="Kelly Williams"/>
    <s v="No"/>
    <s v="2016 / 04"/>
  </r>
  <r>
    <n v="4863"/>
    <x v="2408"/>
    <x v="338"/>
    <d v="2018-11-14T00:00:00"/>
    <x v="1"/>
    <x v="64"/>
    <x v="64"/>
    <x v="1"/>
    <s v="United States"/>
    <x v="20"/>
    <s v="New York"/>
    <n v="10011"/>
    <x v="3"/>
    <s v="OFF-BI-10001191"/>
    <x v="1"/>
    <x v="8"/>
    <s v="Canvas Sectional Post Binders"/>
    <n v="20.368000000000002"/>
    <n v="1"/>
    <n v="0.2"/>
    <n v="7.3834"/>
    <s v="Chuck Magee"/>
    <s v="No"/>
    <s v="2018 / 11"/>
  </r>
  <r>
    <n v="4864"/>
    <x v="2408"/>
    <x v="338"/>
    <d v="2018-11-14T00:00:00"/>
    <x v="1"/>
    <x v="64"/>
    <x v="64"/>
    <x v="1"/>
    <s v="United States"/>
    <x v="20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s v="Chuck Magee"/>
    <s v="No"/>
    <s v="2018 / 11"/>
  </r>
  <r>
    <n v="4865"/>
    <x v="2409"/>
    <x v="335"/>
    <d v="2019-06-30T00:00:00"/>
    <x v="1"/>
    <x v="56"/>
    <x v="56"/>
    <x v="0"/>
    <s v="United States"/>
    <x v="20"/>
    <s v="New York"/>
    <n v="10024"/>
    <x v="3"/>
    <s v="TEC-PH-10001425"/>
    <x v="2"/>
    <x v="7"/>
    <s v="Mophie Juice Pack Helium for iPhone"/>
    <n v="239.96999999999997"/>
    <n v="3"/>
    <n v="0"/>
    <n v="67.191599999999994"/>
    <s v="Chuck Magee"/>
    <s v="No"/>
    <s v="2019 / 06"/>
  </r>
  <r>
    <n v="4866"/>
    <x v="2410"/>
    <x v="38"/>
    <d v="2019-11-18T00:00:00"/>
    <x v="1"/>
    <x v="74"/>
    <x v="74"/>
    <x v="0"/>
    <s v="United States"/>
    <x v="4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s v="Anna Andreadi"/>
    <s v="No"/>
    <s v="2019 / 11"/>
  </r>
  <r>
    <n v="4867"/>
    <x v="2410"/>
    <x v="38"/>
    <d v="2019-11-18T00:00:00"/>
    <x v="1"/>
    <x v="74"/>
    <x v="74"/>
    <x v="0"/>
    <s v="United States"/>
    <x v="4"/>
    <s v="Washington"/>
    <n v="98103"/>
    <x v="1"/>
    <s v="OFF-BI-10001718"/>
    <x v="1"/>
    <x v="8"/>
    <s v="GBC DocuBind P50 Personal Binding Machine"/>
    <n v="563.024"/>
    <n v="11"/>
    <n v="0.2"/>
    <n v="190.02059999999997"/>
    <s v="Anna Andreadi"/>
    <s v="No"/>
    <s v="2019 / 11"/>
  </r>
  <r>
    <n v="4868"/>
    <x v="2410"/>
    <x v="38"/>
    <d v="2019-11-18T00:00:00"/>
    <x v="1"/>
    <x v="74"/>
    <x v="74"/>
    <x v="0"/>
    <s v="United States"/>
    <x v="4"/>
    <s v="Washington"/>
    <n v="98103"/>
    <x v="1"/>
    <s v="OFF-ST-10000991"/>
    <x v="1"/>
    <x v="4"/>
    <s v="Space Solutions HD Industrial Steel Shelving."/>
    <n v="344.90999999999997"/>
    <n v="3"/>
    <n v="0"/>
    <n v="10.347300000000004"/>
    <s v="Anna Andreadi"/>
    <s v="No"/>
    <s v="2019 / 11"/>
  </r>
  <r>
    <n v="4869"/>
    <x v="2410"/>
    <x v="38"/>
    <d v="2019-11-18T00:00:00"/>
    <x v="1"/>
    <x v="74"/>
    <x v="74"/>
    <x v="0"/>
    <s v="United States"/>
    <x v="4"/>
    <s v="Washington"/>
    <n v="98103"/>
    <x v="1"/>
    <s v="OFF-LA-10001613"/>
    <x v="1"/>
    <x v="2"/>
    <s v="Avery File Folder Labels"/>
    <n v="8.64"/>
    <n v="3"/>
    <n v="0"/>
    <n v="4.2336"/>
    <s v="Anna Andreadi"/>
    <s v="No"/>
    <s v="2019 / 11"/>
  </r>
  <r>
    <n v="4870"/>
    <x v="2411"/>
    <x v="221"/>
    <d v="2019-11-29T00:00:00"/>
    <x v="1"/>
    <x v="464"/>
    <x v="464"/>
    <x v="1"/>
    <s v="United States"/>
    <x v="152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s v="Chuck Magee"/>
    <s v="No"/>
    <s v="2019 / 11"/>
  </r>
  <r>
    <n v="4871"/>
    <x v="2411"/>
    <x v="221"/>
    <d v="2019-11-29T00:00:00"/>
    <x v="1"/>
    <x v="464"/>
    <x v="464"/>
    <x v="1"/>
    <s v="United States"/>
    <x v="152"/>
    <s v="Pennsylvania"/>
    <n v="17602"/>
    <x v="3"/>
    <s v="OFF-PA-10000675"/>
    <x v="1"/>
    <x v="10"/>
    <s v="Xerox 1919"/>
    <n v="229.54400000000001"/>
    <n v="7"/>
    <n v="0.2"/>
    <n v="83.209699999999998"/>
    <s v="Chuck Magee"/>
    <s v="No"/>
    <s v="2019 / 11"/>
  </r>
  <r>
    <n v="4872"/>
    <x v="2412"/>
    <x v="979"/>
    <d v="2019-05-27T00:00:00"/>
    <x v="1"/>
    <x v="107"/>
    <x v="107"/>
    <x v="0"/>
    <s v="United States"/>
    <x v="12"/>
    <s v="Texas"/>
    <n v="77095"/>
    <x v="2"/>
    <s v="OFF-FA-10000840"/>
    <x v="1"/>
    <x v="13"/>
    <s v="OIC Thumb-Tacks"/>
    <n v="1.8239999999999998"/>
    <n v="2"/>
    <n v="0.2"/>
    <n v="0.61559999999999993"/>
    <s v="Kelly Williams"/>
    <s v="No"/>
    <s v="2019 / 05"/>
  </r>
  <r>
    <n v="4873"/>
    <x v="2412"/>
    <x v="979"/>
    <d v="2019-05-27T00:00:00"/>
    <x v="1"/>
    <x v="107"/>
    <x v="107"/>
    <x v="0"/>
    <s v="United States"/>
    <x v="12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s v="Kelly Williams"/>
    <s v="No"/>
    <s v="2019 / 05"/>
  </r>
  <r>
    <n v="4874"/>
    <x v="2412"/>
    <x v="979"/>
    <d v="2019-05-27T00:00:00"/>
    <x v="1"/>
    <x v="107"/>
    <x v="107"/>
    <x v="0"/>
    <s v="United States"/>
    <x v="12"/>
    <s v="Texas"/>
    <n v="77095"/>
    <x v="2"/>
    <s v="OFF-ST-10002301"/>
    <x v="1"/>
    <x v="4"/>
    <s v="Tennsco Commercial Shelving"/>
    <n v="48.816000000000003"/>
    <n v="3"/>
    <n v="0.2"/>
    <n v="-11.593800000000005"/>
    <s v="Kelly Williams"/>
    <s v="No"/>
    <s v="2019 / 05"/>
  </r>
  <r>
    <n v="4875"/>
    <x v="2412"/>
    <x v="979"/>
    <d v="2019-05-27T00:00:00"/>
    <x v="1"/>
    <x v="107"/>
    <x v="107"/>
    <x v="0"/>
    <s v="United States"/>
    <x v="12"/>
    <s v="Texas"/>
    <n v="77095"/>
    <x v="2"/>
    <s v="OFF-BI-10001922"/>
    <x v="1"/>
    <x v="8"/>
    <s v="Storex Dura Pro Binders"/>
    <n v="1.1879999999999997"/>
    <n v="1"/>
    <n v="0.8"/>
    <n v="-1.9602000000000008"/>
    <s v="Kelly Williams"/>
    <s v="No"/>
    <s v="2019 / 05"/>
  </r>
  <r>
    <n v="4876"/>
    <x v="2413"/>
    <x v="266"/>
    <d v="2016-12-07T00:00:00"/>
    <x v="1"/>
    <x v="471"/>
    <x v="471"/>
    <x v="1"/>
    <s v="United States"/>
    <x v="38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s v="Chuck Magee"/>
    <s v="No"/>
    <s v="2016 / 12"/>
  </r>
  <r>
    <n v="4877"/>
    <x v="2414"/>
    <x v="462"/>
    <d v="2016-10-09T00:00:00"/>
    <x v="1"/>
    <x v="359"/>
    <x v="359"/>
    <x v="2"/>
    <s v="United States"/>
    <x v="28"/>
    <s v="North Carolina"/>
    <n v="27707"/>
    <x v="0"/>
    <s v="OFF-ST-10000532"/>
    <x v="1"/>
    <x v="4"/>
    <s v="Advantus Rolling Drawer Organizers"/>
    <n v="61.567999999999998"/>
    <n v="2"/>
    <n v="0.2"/>
    <n v="4.6175999999999995"/>
    <s v="Cassandra Brandow"/>
    <s v="No"/>
    <s v="2016 / 10"/>
  </r>
  <r>
    <n v="4878"/>
    <x v="2414"/>
    <x v="462"/>
    <d v="2016-10-09T00:00:00"/>
    <x v="1"/>
    <x v="359"/>
    <x v="359"/>
    <x v="2"/>
    <s v="United States"/>
    <x v="28"/>
    <s v="North Carolina"/>
    <n v="27707"/>
    <x v="0"/>
    <s v="OFF-AR-10002335"/>
    <x v="1"/>
    <x v="6"/>
    <s v="DIXON Oriole Pencils"/>
    <n v="6.1920000000000002"/>
    <n v="3"/>
    <n v="0.2"/>
    <n v="0.46440000000000037"/>
    <s v="Cassandra Brandow"/>
    <s v="No"/>
    <s v="2016 / 10"/>
  </r>
  <r>
    <n v="4879"/>
    <x v="2415"/>
    <x v="875"/>
    <d v="2018-07-31T00:00:00"/>
    <x v="2"/>
    <x v="617"/>
    <x v="617"/>
    <x v="0"/>
    <s v="United States"/>
    <x v="424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s v="Cassandra Brandow"/>
    <s v="No"/>
    <s v="2018 / 07"/>
  </r>
  <r>
    <n v="4880"/>
    <x v="2416"/>
    <x v="808"/>
    <d v="2019-11-05T00:00:00"/>
    <x v="0"/>
    <x v="533"/>
    <x v="533"/>
    <x v="1"/>
    <s v="United States"/>
    <x v="0"/>
    <s v="Kentucky"/>
    <n v="42420"/>
    <x v="0"/>
    <s v="OFF-EN-10004846"/>
    <x v="1"/>
    <x v="12"/>
    <s v="Letter or Legal Size Expandable Poly String Tie Envelopes"/>
    <n v="5.32"/>
    <n v="2"/>
    <n v="0"/>
    <n v="2.6068000000000002"/>
    <s v="Cassandra Brandow"/>
    <s v="No"/>
    <s v="2019 / 11"/>
  </r>
  <r>
    <n v="4881"/>
    <x v="2416"/>
    <x v="808"/>
    <d v="2019-11-05T00:00:00"/>
    <x v="0"/>
    <x v="533"/>
    <x v="533"/>
    <x v="1"/>
    <s v="United States"/>
    <x v="0"/>
    <s v="Kentucky"/>
    <n v="42420"/>
    <x v="0"/>
    <s v="FUR-CH-10000454"/>
    <x v="0"/>
    <x v="1"/>
    <s v="Hon Deluxe Fabric Upholstered Stacking Chairs, Rounded Back"/>
    <n v="975.92"/>
    <n v="4"/>
    <n v="0"/>
    <n v="292.77599999999995"/>
    <s v="Cassandra Brandow"/>
    <s v="No"/>
    <s v="2019 / 11"/>
  </r>
  <r>
    <n v="4882"/>
    <x v="2416"/>
    <x v="808"/>
    <d v="2019-11-05T00:00:00"/>
    <x v="0"/>
    <x v="533"/>
    <x v="533"/>
    <x v="1"/>
    <s v="United States"/>
    <x v="0"/>
    <s v="Kentucky"/>
    <n v="42420"/>
    <x v="0"/>
    <s v="TEC-AC-10004145"/>
    <x v="2"/>
    <x v="11"/>
    <s v="Logitech diNovo Edge Keyboard"/>
    <n v="2249.91"/>
    <n v="9"/>
    <n v="0"/>
    <n v="517.47930000000008"/>
    <s v="Cassandra Brandow"/>
    <s v="No"/>
    <s v="2019 / 11"/>
  </r>
  <r>
    <n v="4883"/>
    <x v="2416"/>
    <x v="808"/>
    <d v="2019-11-05T00:00:00"/>
    <x v="0"/>
    <x v="533"/>
    <x v="533"/>
    <x v="1"/>
    <s v="United States"/>
    <x v="0"/>
    <s v="Kentucky"/>
    <n v="42420"/>
    <x v="0"/>
    <s v="OFF-ST-10001580"/>
    <x v="1"/>
    <x v="4"/>
    <s v="Super Decoflex Portable Personal File"/>
    <n v="59.92"/>
    <n v="4"/>
    <n v="0"/>
    <n v="16.7776"/>
    <s v="Cassandra Brandow"/>
    <s v="No"/>
    <s v="2019 / 11"/>
  </r>
  <r>
    <n v="4884"/>
    <x v="2417"/>
    <x v="144"/>
    <d v="2019-03-15T00:00:00"/>
    <x v="1"/>
    <x v="117"/>
    <x v="117"/>
    <x v="0"/>
    <s v="United States"/>
    <x v="125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s v="Anna Andreadi"/>
    <s v="No"/>
    <s v="2019 / 03"/>
  </r>
  <r>
    <n v="4885"/>
    <x v="2417"/>
    <x v="144"/>
    <d v="2019-03-15T00:00:00"/>
    <x v="1"/>
    <x v="117"/>
    <x v="117"/>
    <x v="0"/>
    <s v="United States"/>
    <x v="125"/>
    <s v="California"/>
    <n v="92804"/>
    <x v="1"/>
    <s v="OFF-AR-10001972"/>
    <x v="1"/>
    <x v="6"/>
    <s v="Newell 323"/>
    <n v="3.36"/>
    <n v="2"/>
    <n v="0"/>
    <n v="0.87360000000000015"/>
    <s v="Anna Andreadi"/>
    <s v="No"/>
    <s v="2019 / 03"/>
  </r>
  <r>
    <n v="4886"/>
    <x v="2418"/>
    <x v="757"/>
    <d v="2016-12-20T00:00:00"/>
    <x v="1"/>
    <x v="281"/>
    <x v="281"/>
    <x v="1"/>
    <s v="United States"/>
    <x v="66"/>
    <s v="Michigan"/>
    <n v="48227"/>
    <x v="2"/>
    <s v="OFF-PA-10000595"/>
    <x v="1"/>
    <x v="10"/>
    <s v="Xerox 1929"/>
    <n v="114.2"/>
    <n v="5"/>
    <n v="0"/>
    <n v="52.531999999999996"/>
    <s v="Kelly Williams"/>
    <s v="No"/>
    <s v="2016 / 12"/>
  </r>
  <r>
    <n v="4887"/>
    <x v="2419"/>
    <x v="85"/>
    <d v="2018-12-01T00:00:00"/>
    <x v="0"/>
    <x v="575"/>
    <x v="575"/>
    <x v="1"/>
    <s v="United States"/>
    <x v="419"/>
    <s v="Georgia"/>
    <n v="30062"/>
    <x v="0"/>
    <s v="FUR-CH-10004477"/>
    <x v="0"/>
    <x v="1"/>
    <s v="Global Push Button Manager's Chair, Indigo"/>
    <n v="182.67000000000002"/>
    <n v="3"/>
    <n v="0"/>
    <n v="52.974299999999992"/>
    <s v="Cassandra Brandow"/>
    <s v="No"/>
    <s v="2018 / 11"/>
  </r>
  <r>
    <n v="4888"/>
    <x v="2419"/>
    <x v="85"/>
    <d v="2018-12-01T00:00:00"/>
    <x v="0"/>
    <x v="575"/>
    <x v="575"/>
    <x v="1"/>
    <s v="United States"/>
    <x v="419"/>
    <s v="Georgia"/>
    <n v="30062"/>
    <x v="0"/>
    <s v="TEC-AC-10003441"/>
    <x v="2"/>
    <x v="11"/>
    <s v="Kingston Digital DataTraveler 32GB USB 2.0"/>
    <n v="101.69999999999999"/>
    <n v="6"/>
    <n v="0"/>
    <n v="6.1019999999999968"/>
    <s v="Cassandra Brandow"/>
    <s v="No"/>
    <s v="2018 / 11"/>
  </r>
  <r>
    <n v="4889"/>
    <x v="2419"/>
    <x v="85"/>
    <d v="2018-12-01T00:00:00"/>
    <x v="0"/>
    <x v="575"/>
    <x v="575"/>
    <x v="1"/>
    <s v="United States"/>
    <x v="419"/>
    <s v="Georgia"/>
    <n v="30062"/>
    <x v="0"/>
    <s v="OFF-ST-10004459"/>
    <x v="1"/>
    <x v="4"/>
    <s v="Tennsco Single-Tier Lockers"/>
    <n v="1126.02"/>
    <n v="3"/>
    <n v="0"/>
    <n v="56.300999999999988"/>
    <s v="Cassandra Brandow"/>
    <s v="No"/>
    <s v="2018 / 11"/>
  </r>
  <r>
    <n v="4890"/>
    <x v="2419"/>
    <x v="85"/>
    <d v="2018-12-01T00:00:00"/>
    <x v="0"/>
    <x v="575"/>
    <x v="575"/>
    <x v="1"/>
    <s v="United States"/>
    <x v="419"/>
    <s v="Georgia"/>
    <n v="30062"/>
    <x v="0"/>
    <s v="OFF-ST-10003805"/>
    <x v="1"/>
    <x v="4"/>
    <s v="24 Capacity Maxi Data Binder Racks, Pearl"/>
    <n v="1263.3000000000002"/>
    <n v="6"/>
    <n v="0"/>
    <n v="315.82499999999993"/>
    <s v="Cassandra Brandow"/>
    <s v="No"/>
    <s v="2018 / 11"/>
  </r>
  <r>
    <n v="4891"/>
    <x v="2420"/>
    <x v="443"/>
    <d v="2018-12-30T00:00:00"/>
    <x v="1"/>
    <x v="553"/>
    <x v="553"/>
    <x v="1"/>
    <s v="United States"/>
    <x v="4"/>
    <s v="Washington"/>
    <n v="98103"/>
    <x v="1"/>
    <s v="OFF-AR-10001246"/>
    <x v="1"/>
    <x v="6"/>
    <s v="Newell 317"/>
    <n v="8.82"/>
    <n v="3"/>
    <n v="0"/>
    <n v="2.5577999999999994"/>
    <s v="Anna Andreadi"/>
    <s v="No"/>
    <s v="2018 / 12"/>
  </r>
  <r>
    <n v="4892"/>
    <x v="2420"/>
    <x v="443"/>
    <d v="2018-12-30T00:00:00"/>
    <x v="1"/>
    <x v="553"/>
    <x v="553"/>
    <x v="1"/>
    <s v="United States"/>
    <x v="4"/>
    <s v="Washington"/>
    <n v="98103"/>
    <x v="1"/>
    <s v="OFF-PA-10001295"/>
    <x v="1"/>
    <x v="10"/>
    <s v="Computer Printout Paper with Letter-Trim Perforations"/>
    <n v="37.94"/>
    <n v="2"/>
    <n v="0"/>
    <n v="18.211199999999998"/>
    <s v="Anna Andreadi"/>
    <s v="No"/>
    <s v="2018 / 12"/>
  </r>
  <r>
    <n v="4893"/>
    <x v="2420"/>
    <x v="443"/>
    <d v="2018-12-30T00:00:00"/>
    <x v="1"/>
    <x v="553"/>
    <x v="553"/>
    <x v="1"/>
    <s v="United States"/>
    <x v="4"/>
    <s v="Washington"/>
    <n v="98103"/>
    <x v="1"/>
    <s v="OFF-AR-10001231"/>
    <x v="1"/>
    <x v="6"/>
    <s v="Sanford EarthWrite Recycled Pencils, Medium Soft, #2"/>
    <n v="4.2"/>
    <n v="2"/>
    <n v="0"/>
    <n v="1.1760000000000002"/>
    <s v="Anna Andreadi"/>
    <s v="No"/>
    <s v="2018 / 12"/>
  </r>
  <r>
    <n v="4894"/>
    <x v="2420"/>
    <x v="443"/>
    <d v="2018-12-30T00:00:00"/>
    <x v="1"/>
    <x v="553"/>
    <x v="553"/>
    <x v="1"/>
    <s v="United States"/>
    <x v="4"/>
    <s v="Washington"/>
    <n v="98103"/>
    <x v="1"/>
    <s v="OFF-ST-10002743"/>
    <x v="1"/>
    <x v="4"/>
    <s v="SAFCO Boltless Steel Shelving"/>
    <n v="227.28"/>
    <n v="2"/>
    <n v="0"/>
    <n v="2.2727999999999895"/>
    <s v="Anna Andreadi"/>
    <s v="No"/>
    <s v="2018 / 12"/>
  </r>
  <r>
    <n v="4895"/>
    <x v="2420"/>
    <x v="443"/>
    <d v="2018-12-30T00:00:00"/>
    <x v="1"/>
    <x v="553"/>
    <x v="553"/>
    <x v="1"/>
    <s v="United States"/>
    <x v="4"/>
    <s v="Washington"/>
    <n v="98103"/>
    <x v="1"/>
    <s v="OFF-PA-10004327"/>
    <x v="1"/>
    <x v="10"/>
    <s v="Xerox 1911"/>
    <n v="47.9"/>
    <n v="1"/>
    <n v="0"/>
    <n v="22.991999999999997"/>
    <s v="Anna Andreadi"/>
    <s v="No"/>
    <s v="2018 / 12"/>
  </r>
  <r>
    <n v="4896"/>
    <x v="2420"/>
    <x v="443"/>
    <d v="2018-12-30T00:00:00"/>
    <x v="1"/>
    <x v="553"/>
    <x v="553"/>
    <x v="1"/>
    <s v="United States"/>
    <x v="4"/>
    <s v="Washington"/>
    <n v="98103"/>
    <x v="1"/>
    <s v="OFF-EN-10004773"/>
    <x v="1"/>
    <x v="12"/>
    <s v="Staple envelope"/>
    <n v="61.96"/>
    <n v="2"/>
    <n v="0"/>
    <n v="30.360399999999998"/>
    <s v="Anna Andreadi"/>
    <s v="No"/>
    <s v="2018 / 12"/>
  </r>
  <r>
    <n v="4897"/>
    <x v="2420"/>
    <x v="443"/>
    <d v="2018-12-30T00:00:00"/>
    <x v="1"/>
    <x v="553"/>
    <x v="553"/>
    <x v="1"/>
    <s v="United States"/>
    <x v="4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s v="Anna Andreadi"/>
    <s v="No"/>
    <s v="2018 / 12"/>
  </r>
  <r>
    <n v="4898"/>
    <x v="2421"/>
    <x v="771"/>
    <d v="2016-10-17T00:00:00"/>
    <x v="2"/>
    <x v="663"/>
    <x v="663"/>
    <x v="0"/>
    <s v="United States"/>
    <x v="215"/>
    <s v="Ohio"/>
    <n v="44134"/>
    <x v="3"/>
    <s v="FUR-CH-10003761"/>
    <x v="0"/>
    <x v="1"/>
    <s v="Global Italian Leather Office Chair"/>
    <n v="183.37199999999999"/>
    <n v="2"/>
    <n v="0.3"/>
    <n v="-7.8588000000000022"/>
    <s v="Chuck Magee"/>
    <s v="No"/>
    <s v="2016 / 10"/>
  </r>
  <r>
    <n v="4899"/>
    <x v="2421"/>
    <x v="771"/>
    <d v="2016-10-17T00:00:00"/>
    <x v="2"/>
    <x v="663"/>
    <x v="663"/>
    <x v="0"/>
    <s v="United States"/>
    <x v="215"/>
    <s v="Ohio"/>
    <n v="44134"/>
    <x v="3"/>
    <s v="OFF-PA-10002230"/>
    <x v="1"/>
    <x v="10"/>
    <s v="Xerox 1897"/>
    <n v="7.9680000000000009"/>
    <n v="2"/>
    <n v="0.2"/>
    <n v="2.8884000000000007"/>
    <s v="Chuck Magee"/>
    <s v="No"/>
    <s v="2016 / 10"/>
  </r>
  <r>
    <n v="4900"/>
    <x v="2422"/>
    <x v="250"/>
    <d v="2018-08-27T00:00:00"/>
    <x v="1"/>
    <x v="495"/>
    <x v="495"/>
    <x v="0"/>
    <s v="United States"/>
    <x v="345"/>
    <s v="Oregon"/>
    <n v="97030"/>
    <x v="1"/>
    <s v="OFF-BI-10000088"/>
    <x v="1"/>
    <x v="8"/>
    <s v="GBC Imprintable Covers"/>
    <n v="26.352000000000004"/>
    <n v="8"/>
    <n v="0.7"/>
    <n v="-18.446399999999997"/>
    <s v="Anna Andreadi"/>
    <s v="No"/>
    <s v="2018 / 08"/>
  </r>
  <r>
    <n v="4901"/>
    <x v="2423"/>
    <x v="94"/>
    <d v="2019-12-21T00:00:00"/>
    <x v="1"/>
    <x v="119"/>
    <x v="119"/>
    <x v="1"/>
    <s v="United States"/>
    <x v="125"/>
    <s v="California"/>
    <n v="92804"/>
    <x v="1"/>
    <s v="OFF-ST-10001526"/>
    <x v="1"/>
    <x v="4"/>
    <s v="Iceberg Mobile Mega Data/Printer Cart"/>
    <n v="481.32"/>
    <n v="4"/>
    <n v="0"/>
    <n v="125.14319999999998"/>
    <s v="Anna Andreadi"/>
    <s v="No"/>
    <s v="2019 / 12"/>
  </r>
  <r>
    <n v="4902"/>
    <x v="2423"/>
    <x v="94"/>
    <d v="2019-12-21T00:00:00"/>
    <x v="1"/>
    <x v="119"/>
    <x v="119"/>
    <x v="1"/>
    <s v="United States"/>
    <x v="125"/>
    <s v="California"/>
    <n v="92804"/>
    <x v="1"/>
    <s v="OFF-SU-10002557"/>
    <x v="1"/>
    <x v="14"/>
    <s v="Fiskars Spring-Action Scissors"/>
    <n v="13.98"/>
    <n v="1"/>
    <n v="0"/>
    <n v="3.6348000000000003"/>
    <s v="Anna Andreadi"/>
    <s v="No"/>
    <s v="2019 / 12"/>
  </r>
  <r>
    <n v="4903"/>
    <x v="2424"/>
    <x v="469"/>
    <d v="2019-03-12T00:00:00"/>
    <x v="1"/>
    <x v="129"/>
    <x v="129"/>
    <x v="0"/>
    <s v="United States"/>
    <x v="20"/>
    <s v="New York"/>
    <n v="10035"/>
    <x v="3"/>
    <s v="OFF-BI-10003669"/>
    <x v="1"/>
    <x v="8"/>
    <s v="3M Organizer Strips"/>
    <n v="25.92"/>
    <n v="6"/>
    <n v="0.2"/>
    <n v="9.0719999999999992"/>
    <s v="Chuck Magee"/>
    <s v="No"/>
    <s v="2019 / 03"/>
  </r>
  <r>
    <n v="4904"/>
    <x v="2424"/>
    <x v="469"/>
    <d v="2019-03-12T00:00:00"/>
    <x v="1"/>
    <x v="129"/>
    <x v="129"/>
    <x v="0"/>
    <s v="United States"/>
    <x v="20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s v="Chuck Magee"/>
    <s v="No"/>
    <s v="2019 / 03"/>
  </r>
  <r>
    <n v="4905"/>
    <x v="2425"/>
    <x v="588"/>
    <d v="2016-12-03T00:00:00"/>
    <x v="0"/>
    <x v="204"/>
    <x v="204"/>
    <x v="1"/>
    <s v="United States"/>
    <x v="12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s v="Kelly Williams"/>
    <s v="No"/>
    <s v="2016 / 12"/>
  </r>
  <r>
    <n v="4906"/>
    <x v="2426"/>
    <x v="1005"/>
    <d v="2016-10-16T00:00:00"/>
    <x v="0"/>
    <x v="531"/>
    <x v="531"/>
    <x v="1"/>
    <s v="United States"/>
    <x v="3"/>
    <s v="New Hampshire"/>
    <n v="3301"/>
    <x v="3"/>
    <s v="OFF-BI-10003476"/>
    <x v="1"/>
    <x v="8"/>
    <s v="Avery Metallic Poly Binders"/>
    <n v="22.92"/>
    <n v="4"/>
    <n v="0"/>
    <n v="11.0016"/>
    <s v="Chuck Magee"/>
    <s v="No"/>
    <s v="2016 / 10"/>
  </r>
  <r>
    <n v="4907"/>
    <x v="2426"/>
    <x v="1005"/>
    <d v="2016-10-16T00:00:00"/>
    <x v="0"/>
    <x v="531"/>
    <x v="531"/>
    <x v="1"/>
    <s v="United States"/>
    <x v="3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s v="Chuck Magee"/>
    <s v="No"/>
    <s v="2016 / 10"/>
  </r>
  <r>
    <n v="4908"/>
    <x v="2427"/>
    <x v="728"/>
    <d v="2016-11-23T00:00:00"/>
    <x v="0"/>
    <x v="652"/>
    <x v="652"/>
    <x v="0"/>
    <s v="United States"/>
    <x v="54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s v="Chuck Magee"/>
    <s v="No"/>
    <s v="2016 / 11"/>
  </r>
  <r>
    <n v="4909"/>
    <x v="2427"/>
    <x v="728"/>
    <d v="2016-11-23T00:00:00"/>
    <x v="0"/>
    <x v="652"/>
    <x v="652"/>
    <x v="0"/>
    <s v="United States"/>
    <x v="54"/>
    <s v="Ohio"/>
    <n v="45014"/>
    <x v="3"/>
    <s v="TEC-PH-10004875"/>
    <x v="2"/>
    <x v="7"/>
    <s v="PNY Rapid USB Car Charger - Black"/>
    <n v="9.5879999999999992"/>
    <n v="2"/>
    <n v="0.4"/>
    <n v="-2.0773999999999999"/>
    <s v="Chuck Magee"/>
    <s v="No"/>
    <s v="2016 / 11"/>
  </r>
  <r>
    <n v="4910"/>
    <x v="2428"/>
    <x v="424"/>
    <d v="2019-01-18T00:00:00"/>
    <x v="1"/>
    <x v="3"/>
    <x v="3"/>
    <x v="0"/>
    <s v="United States"/>
    <x v="271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s v="Cassandra Brandow"/>
    <s v="Yes"/>
    <s v="2019 / 01"/>
  </r>
  <r>
    <n v="4911"/>
    <x v="2428"/>
    <x v="424"/>
    <d v="2019-01-18T00:00:00"/>
    <x v="1"/>
    <x v="3"/>
    <x v="3"/>
    <x v="0"/>
    <s v="United States"/>
    <x v="271"/>
    <s v="Tennessee"/>
    <n v="37604"/>
    <x v="0"/>
    <s v="OFF-PA-10000019"/>
    <x v="1"/>
    <x v="10"/>
    <s v="Xerox 1931"/>
    <n v="36.288000000000011"/>
    <n v="7"/>
    <n v="0.2"/>
    <n v="12.700800000000001"/>
    <s v="Cassandra Brandow"/>
    <s v="Yes"/>
    <s v="2019 / 01"/>
  </r>
  <r>
    <n v="4912"/>
    <x v="2428"/>
    <x v="424"/>
    <d v="2019-01-18T00:00:00"/>
    <x v="1"/>
    <x v="3"/>
    <x v="3"/>
    <x v="0"/>
    <s v="United States"/>
    <x v="271"/>
    <s v="Tennessee"/>
    <n v="37604"/>
    <x v="0"/>
    <s v="TEC-PH-10001924"/>
    <x v="2"/>
    <x v="7"/>
    <s v="iHome FM Clock Radio with Lightning Dock"/>
    <n v="111.98399999999999"/>
    <n v="2"/>
    <n v="0.2"/>
    <n v="6.9990000000000059"/>
    <s v="Cassandra Brandow"/>
    <s v="Yes"/>
    <s v="2019 / 01"/>
  </r>
  <r>
    <n v="4913"/>
    <x v="2428"/>
    <x v="424"/>
    <d v="2019-01-18T00:00:00"/>
    <x v="1"/>
    <x v="3"/>
    <x v="3"/>
    <x v="0"/>
    <s v="United States"/>
    <x v="271"/>
    <s v="Tennessee"/>
    <n v="37604"/>
    <x v="0"/>
    <s v="OFF-BI-10002003"/>
    <x v="1"/>
    <x v="8"/>
    <s v="Ibico Presentation Index for Binding Systems"/>
    <n v="5.9700000000000006"/>
    <n v="5"/>
    <n v="0.7"/>
    <n v="-4.577"/>
    <s v="Cassandra Brandow"/>
    <s v="Yes"/>
    <s v="2019 / 01"/>
  </r>
  <r>
    <n v="4914"/>
    <x v="2428"/>
    <x v="424"/>
    <d v="2019-01-18T00:00:00"/>
    <x v="1"/>
    <x v="3"/>
    <x v="3"/>
    <x v="0"/>
    <s v="United States"/>
    <x v="271"/>
    <s v="Tennessee"/>
    <n v="37604"/>
    <x v="0"/>
    <s v="OFF-BI-10003727"/>
    <x v="1"/>
    <x v="8"/>
    <s v="Avery Durable Slant Ring Binders With Label Holder"/>
    <n v="2.508"/>
    <n v="2"/>
    <n v="0.7"/>
    <n v="-1.8391999999999999"/>
    <s v="Cassandra Brandow"/>
    <s v="Yes"/>
    <s v="2019 / 01"/>
  </r>
  <r>
    <n v="4915"/>
    <x v="2429"/>
    <x v="496"/>
    <d v="2017-09-26T00:00:00"/>
    <x v="0"/>
    <x v="250"/>
    <x v="250"/>
    <x v="0"/>
    <s v="United States"/>
    <x v="4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s v="Anna Andreadi"/>
    <s v="No"/>
    <s v="2017 / 09"/>
  </r>
  <r>
    <n v="4916"/>
    <x v="2429"/>
    <x v="496"/>
    <d v="2017-09-26T00:00:00"/>
    <x v="0"/>
    <x v="250"/>
    <x v="250"/>
    <x v="0"/>
    <s v="United States"/>
    <x v="4"/>
    <s v="Washington"/>
    <n v="98105"/>
    <x v="1"/>
    <s v="OFF-BI-10001097"/>
    <x v="1"/>
    <x v="8"/>
    <s v="Avery Hole Reinforcements"/>
    <n v="14.952000000000002"/>
    <n v="3"/>
    <n v="0.2"/>
    <n v="5.4201000000000006"/>
    <s v="Anna Andreadi"/>
    <s v="No"/>
    <s v="2017 / 09"/>
  </r>
  <r>
    <n v="4917"/>
    <x v="2430"/>
    <x v="449"/>
    <d v="2019-10-11T00:00:00"/>
    <x v="0"/>
    <x v="93"/>
    <x v="93"/>
    <x v="0"/>
    <s v="United States"/>
    <x v="425"/>
    <s v="Texas"/>
    <n v="77573"/>
    <x v="2"/>
    <s v="OFF-AR-10004344"/>
    <x v="1"/>
    <x v="6"/>
    <s v="Bulldog Vacuum Base Pencil Sharpener"/>
    <n v="67.144000000000005"/>
    <n v="7"/>
    <n v="0.2"/>
    <n v="5.8750999999999962"/>
    <s v="Kelly Williams"/>
    <s v="No"/>
    <s v="2019 / 10"/>
  </r>
  <r>
    <n v="4918"/>
    <x v="2430"/>
    <x v="449"/>
    <d v="2019-10-11T00:00:00"/>
    <x v="0"/>
    <x v="93"/>
    <x v="93"/>
    <x v="0"/>
    <s v="United States"/>
    <x v="425"/>
    <s v="Texas"/>
    <n v="77573"/>
    <x v="2"/>
    <s v="FUR-CH-10001802"/>
    <x v="0"/>
    <x v="1"/>
    <s v="Hon Every-Day Chair Series Swivel Task Chairs"/>
    <n v="254.05799999999999"/>
    <n v="3"/>
    <n v="0.3"/>
    <n v="-32.664599999999993"/>
    <s v="Kelly Williams"/>
    <s v="No"/>
    <s v="2019 / 10"/>
  </r>
  <r>
    <n v="4919"/>
    <x v="2431"/>
    <x v="1006"/>
    <d v="2018-01-07T00:00:00"/>
    <x v="1"/>
    <x v="606"/>
    <x v="606"/>
    <x v="1"/>
    <s v="United States"/>
    <x v="426"/>
    <s v="Maryland"/>
    <n v="20877"/>
    <x v="3"/>
    <s v="FUR-BO-10004709"/>
    <x v="0"/>
    <x v="0"/>
    <s v="Bush Westfield Collection Bookcases, Medium Cherry Finish"/>
    <n v="173.94"/>
    <n v="3"/>
    <n v="0"/>
    <n v="38.266800000000003"/>
    <s v="Chuck Magee"/>
    <s v="No"/>
    <s v="2018 / 01"/>
  </r>
  <r>
    <n v="4920"/>
    <x v="2431"/>
    <x v="1006"/>
    <d v="2018-01-07T00:00:00"/>
    <x v="1"/>
    <x v="606"/>
    <x v="606"/>
    <x v="1"/>
    <s v="United States"/>
    <x v="426"/>
    <s v="Maryland"/>
    <n v="20877"/>
    <x v="3"/>
    <s v="TEC-PH-10000455"/>
    <x v="2"/>
    <x v="7"/>
    <s v="GE 30522EE2"/>
    <n v="231.98"/>
    <n v="2"/>
    <n v="0"/>
    <n v="67.274199999999979"/>
    <s v="Chuck Magee"/>
    <s v="No"/>
    <s v="2018 / 01"/>
  </r>
  <r>
    <n v="4921"/>
    <x v="2432"/>
    <x v="971"/>
    <d v="2019-08-23T00:00:00"/>
    <x v="1"/>
    <x v="623"/>
    <x v="623"/>
    <x v="0"/>
    <s v="United States"/>
    <x v="22"/>
    <s v="Illinois"/>
    <n v="60653"/>
    <x v="2"/>
    <s v="OFF-BI-10002393"/>
    <x v="1"/>
    <x v="8"/>
    <s v="Binder Posts"/>
    <n v="2.2959999999999994"/>
    <n v="2"/>
    <n v="0.8"/>
    <n v="-3.9032000000000009"/>
    <s v="Kelly Williams"/>
    <s v="No"/>
    <s v="2019 / 08"/>
  </r>
  <r>
    <n v="4922"/>
    <x v="2433"/>
    <x v="53"/>
    <d v="2019-12-29T00:00:00"/>
    <x v="0"/>
    <x v="414"/>
    <x v="414"/>
    <x v="2"/>
    <s v="United States"/>
    <x v="114"/>
    <s v="Alabama"/>
    <n v="35810"/>
    <x v="0"/>
    <s v="OFF-PA-10004381"/>
    <x v="1"/>
    <x v="10"/>
    <s v="14-7/8 x 11 Blue Bar Computer Printout Paper"/>
    <n v="96.08"/>
    <n v="2"/>
    <n v="0"/>
    <n v="46.118399999999994"/>
    <s v="Cassandra Brandow"/>
    <s v="No"/>
    <s v="2019 / 12"/>
  </r>
  <r>
    <n v="4923"/>
    <x v="2433"/>
    <x v="53"/>
    <d v="2019-12-29T00:00:00"/>
    <x v="0"/>
    <x v="414"/>
    <x v="414"/>
    <x v="2"/>
    <s v="United States"/>
    <x v="114"/>
    <s v="Alabama"/>
    <n v="35810"/>
    <x v="0"/>
    <s v="OFF-FA-10003059"/>
    <x v="1"/>
    <x v="13"/>
    <s v="Assorted Color Push Pins"/>
    <n v="3.62"/>
    <n v="2"/>
    <n v="0"/>
    <n v="1.1945999999999999"/>
    <s v="Cassandra Brandow"/>
    <s v="No"/>
    <s v="2019 / 12"/>
  </r>
  <r>
    <n v="4924"/>
    <x v="2433"/>
    <x v="53"/>
    <d v="2019-12-29T00:00:00"/>
    <x v="0"/>
    <x v="414"/>
    <x v="414"/>
    <x v="2"/>
    <s v="United States"/>
    <x v="114"/>
    <s v="Alabama"/>
    <n v="35810"/>
    <x v="0"/>
    <s v="OFF-PA-10000994"/>
    <x v="1"/>
    <x v="10"/>
    <s v="Xerox 1915"/>
    <n v="629.09999999999991"/>
    <n v="6"/>
    <n v="0"/>
    <n v="301.96799999999996"/>
    <s v="Cassandra Brandow"/>
    <s v="No"/>
    <s v="2019 / 12"/>
  </r>
  <r>
    <n v="4925"/>
    <x v="2433"/>
    <x v="53"/>
    <d v="2019-12-29T00:00:00"/>
    <x v="0"/>
    <x v="414"/>
    <x v="414"/>
    <x v="2"/>
    <s v="United States"/>
    <x v="114"/>
    <s v="Alabama"/>
    <n v="35810"/>
    <x v="0"/>
    <s v="TEC-PH-10002890"/>
    <x v="2"/>
    <x v="7"/>
    <s v="AT&amp;T 17929 Lendline Telephone"/>
    <n v="90.48"/>
    <n v="2"/>
    <n v="0"/>
    <n v="23.524799999999999"/>
    <s v="Cassandra Brandow"/>
    <s v="No"/>
    <s v="2019 / 12"/>
  </r>
  <r>
    <n v="4926"/>
    <x v="2434"/>
    <x v="18"/>
    <d v="2019-09-13T00:00:00"/>
    <x v="2"/>
    <x v="753"/>
    <x v="753"/>
    <x v="1"/>
    <s v="United States"/>
    <x v="104"/>
    <s v="Massachusetts"/>
    <n v="1841"/>
    <x v="3"/>
    <s v="OFF-AR-10003338"/>
    <x v="1"/>
    <x v="6"/>
    <s v="Eberhard Faber 3 1/2&quot; Golf Pencils"/>
    <n v="14.88"/>
    <n v="2"/>
    <n v="0"/>
    <n v="3.7200000000000006"/>
    <s v="Chuck Magee"/>
    <s v="No"/>
    <s v="2019 / 09"/>
  </r>
  <r>
    <n v="4927"/>
    <x v="2435"/>
    <x v="15"/>
    <d v="2019-10-23T00:00:00"/>
    <x v="1"/>
    <x v="373"/>
    <x v="373"/>
    <x v="0"/>
    <s v="United States"/>
    <x v="22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s v="Kelly Williams"/>
    <s v="No"/>
    <s v="2019 / 10"/>
  </r>
  <r>
    <n v="4928"/>
    <x v="2436"/>
    <x v="96"/>
    <d v="2019-12-06T00:00:00"/>
    <x v="1"/>
    <x v="57"/>
    <x v="57"/>
    <x v="2"/>
    <s v="United States"/>
    <x v="54"/>
    <s v="Connecticut"/>
    <n v="6824"/>
    <x v="3"/>
    <s v="OFF-PA-10001972"/>
    <x v="1"/>
    <x v="10"/>
    <s v="Xerox 214"/>
    <n v="19.440000000000001"/>
    <n v="3"/>
    <n v="0"/>
    <n v="9.3312000000000008"/>
    <s v="Chuck Magee"/>
    <s v="No"/>
    <s v="2019 / 12"/>
  </r>
  <r>
    <n v="4929"/>
    <x v="2436"/>
    <x v="96"/>
    <d v="2019-12-06T00:00:00"/>
    <x v="1"/>
    <x v="57"/>
    <x v="57"/>
    <x v="2"/>
    <s v="United States"/>
    <x v="54"/>
    <s v="Connecticut"/>
    <n v="6824"/>
    <x v="3"/>
    <s v="FUR-CH-10000155"/>
    <x v="0"/>
    <x v="1"/>
    <s v="Global Comet Stacking Armless Chair"/>
    <n v="897.15000000000009"/>
    <n v="3"/>
    <n v="0"/>
    <n v="251.20200000000003"/>
    <s v="Chuck Magee"/>
    <s v="No"/>
    <s v="2019 / 12"/>
  </r>
  <r>
    <n v="4930"/>
    <x v="2437"/>
    <x v="814"/>
    <d v="2016-09-03T00:00:00"/>
    <x v="2"/>
    <x v="44"/>
    <x v="44"/>
    <x v="0"/>
    <s v="United States"/>
    <x v="20"/>
    <s v="New York"/>
    <n v="10009"/>
    <x v="3"/>
    <s v="OFF-AR-10000658"/>
    <x v="1"/>
    <x v="6"/>
    <s v="Newell 324"/>
    <n v="57.75"/>
    <n v="5"/>
    <n v="0"/>
    <n v="16.170000000000002"/>
    <s v="Chuck Magee"/>
    <s v="No"/>
    <s v="2016 / 09"/>
  </r>
  <r>
    <n v="4931"/>
    <x v="2437"/>
    <x v="814"/>
    <d v="2016-09-03T00:00:00"/>
    <x v="2"/>
    <x v="44"/>
    <x v="44"/>
    <x v="0"/>
    <s v="United States"/>
    <x v="20"/>
    <s v="New York"/>
    <n v="10009"/>
    <x v="3"/>
    <s v="OFF-PA-10000349"/>
    <x v="1"/>
    <x v="10"/>
    <s v="Easy-staple paper"/>
    <n v="14.940000000000001"/>
    <n v="3"/>
    <n v="0"/>
    <n v="7.0218000000000007"/>
    <s v="Chuck Magee"/>
    <s v="No"/>
    <s v="2016 / 09"/>
  </r>
  <r>
    <n v="4932"/>
    <x v="2438"/>
    <x v="613"/>
    <d v="2019-03-30T00:00:00"/>
    <x v="1"/>
    <x v="524"/>
    <x v="524"/>
    <x v="1"/>
    <s v="United States"/>
    <x v="4"/>
    <s v="Washington"/>
    <n v="98103"/>
    <x v="1"/>
    <s v="OFF-AR-10001446"/>
    <x v="1"/>
    <x v="6"/>
    <s v="Newell 309"/>
    <n v="23.1"/>
    <n v="2"/>
    <n v="0"/>
    <n v="6.93"/>
    <s v="Anna Andreadi"/>
    <s v="No"/>
    <s v="2019 / 03"/>
  </r>
  <r>
    <n v="4933"/>
    <x v="2439"/>
    <x v="694"/>
    <d v="2017-10-04T00:00:00"/>
    <x v="1"/>
    <x v="233"/>
    <x v="233"/>
    <x v="0"/>
    <s v="United States"/>
    <x v="34"/>
    <s v="Colorado"/>
    <n v="80013"/>
    <x v="1"/>
    <s v="OFF-EN-10004483"/>
    <x v="1"/>
    <x v="12"/>
    <s v="#10 White Business Envelopes,4 1/8 x 9 1/2"/>
    <n v="12.536000000000001"/>
    <n v="1"/>
    <n v="0.2"/>
    <n v="4.2308999999999983"/>
    <s v="Anna Andreadi"/>
    <s v="No"/>
    <s v="2017 / 09"/>
  </r>
  <r>
    <n v="4934"/>
    <x v="2439"/>
    <x v="694"/>
    <d v="2017-10-04T00:00:00"/>
    <x v="1"/>
    <x v="233"/>
    <x v="233"/>
    <x v="0"/>
    <s v="United States"/>
    <x v="34"/>
    <s v="Colorado"/>
    <n v="80013"/>
    <x v="1"/>
    <s v="OFF-BI-10002012"/>
    <x v="1"/>
    <x v="8"/>
    <s v="Wilson Jones Easy Flow II Sheet Lifters"/>
    <n v="1.0800000000000003"/>
    <n v="2"/>
    <n v="0.7"/>
    <n v="-0.79200000000000004"/>
    <s v="Anna Andreadi"/>
    <s v="No"/>
    <s v="2017 / 09"/>
  </r>
  <r>
    <n v="4935"/>
    <x v="2439"/>
    <x v="694"/>
    <d v="2017-10-04T00:00:00"/>
    <x v="1"/>
    <x v="233"/>
    <x v="233"/>
    <x v="0"/>
    <s v="United States"/>
    <x v="34"/>
    <s v="Colorado"/>
    <n v="80013"/>
    <x v="1"/>
    <s v="OFF-FA-10003021"/>
    <x v="1"/>
    <x v="13"/>
    <s v="Staples"/>
    <n v="4.5120000000000005"/>
    <n v="3"/>
    <n v="0.2"/>
    <n v="0.84599999999999964"/>
    <s v="Anna Andreadi"/>
    <s v="No"/>
    <s v="2017 / 09"/>
  </r>
  <r>
    <n v="4936"/>
    <x v="2440"/>
    <x v="1007"/>
    <d v="2017-03-21T00:00:00"/>
    <x v="1"/>
    <x v="754"/>
    <x v="754"/>
    <x v="1"/>
    <s v="United States"/>
    <x v="427"/>
    <s v="Utah"/>
    <n v="84043"/>
    <x v="1"/>
    <s v="TEC-PH-10003356"/>
    <x v="2"/>
    <x v="7"/>
    <s v="SmartStand Mobile Device Holder, Assorted Colors"/>
    <n v="16.776000000000003"/>
    <n v="3"/>
    <n v="0.2"/>
    <n v="1.6776"/>
    <s v="Anna Andreadi"/>
    <s v="No"/>
    <s v="2017 / 03"/>
  </r>
  <r>
    <n v="4937"/>
    <x v="2441"/>
    <x v="1008"/>
    <d v="2019-01-13T00:00:00"/>
    <x v="1"/>
    <x v="503"/>
    <x v="503"/>
    <x v="2"/>
    <s v="United States"/>
    <x v="428"/>
    <s v="Alabama"/>
    <n v="35401"/>
    <x v="0"/>
    <s v="OFF-BI-10004728"/>
    <x v="1"/>
    <x v="8"/>
    <s v="Wilson Jones Turn Tabs Binder Tool for Ring Binders"/>
    <n v="33.74"/>
    <n v="7"/>
    <n v="0"/>
    <n v="15.5204"/>
    <s v="Cassandra Brandow"/>
    <s v="No"/>
    <s v="2019 / 01"/>
  </r>
  <r>
    <n v="4938"/>
    <x v="2442"/>
    <x v="286"/>
    <d v="2016-01-18T00:00:00"/>
    <x v="1"/>
    <x v="205"/>
    <x v="205"/>
    <x v="0"/>
    <s v="United States"/>
    <x v="8"/>
    <s v="California"/>
    <n v="94109"/>
    <x v="1"/>
    <s v="OFF-ST-10000078"/>
    <x v="1"/>
    <x v="4"/>
    <s v="Tennsco 6- and 18-Compartment Lockers"/>
    <n v="1325.8500000000001"/>
    <n v="5"/>
    <n v="0"/>
    <n v="238.65299999999991"/>
    <s v="Anna Andreadi"/>
    <s v="No"/>
    <s v="2016 / 01"/>
  </r>
  <r>
    <n v="4939"/>
    <x v="2442"/>
    <x v="286"/>
    <d v="2016-01-18T00:00:00"/>
    <x v="1"/>
    <x v="205"/>
    <x v="205"/>
    <x v="0"/>
    <s v="United States"/>
    <x v="8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s v="Anna Andreadi"/>
    <s v="No"/>
    <s v="2016 / 01"/>
  </r>
  <r>
    <n v="4940"/>
    <x v="2442"/>
    <x v="286"/>
    <d v="2016-01-18T00:00:00"/>
    <x v="1"/>
    <x v="205"/>
    <x v="205"/>
    <x v="0"/>
    <s v="United States"/>
    <x v="8"/>
    <s v="California"/>
    <n v="94109"/>
    <x v="1"/>
    <s v="OFF-AR-10003514"/>
    <x v="1"/>
    <x v="6"/>
    <s v="4009 Highlighters by Sanford"/>
    <n v="19.899999999999999"/>
    <n v="5"/>
    <n v="0"/>
    <n v="6.5669999999999984"/>
    <s v="Anna Andreadi"/>
    <s v="No"/>
    <s v="2016 / 01"/>
  </r>
  <r>
    <n v="4941"/>
    <x v="2443"/>
    <x v="525"/>
    <d v="2017-02-13T00:00:00"/>
    <x v="1"/>
    <x v="582"/>
    <x v="582"/>
    <x v="0"/>
    <s v="United States"/>
    <x v="40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s v="Chuck Magee"/>
    <s v="No"/>
    <s v="2017 / 02"/>
  </r>
  <r>
    <n v="4942"/>
    <x v="2443"/>
    <x v="525"/>
    <d v="2017-02-13T00:00:00"/>
    <x v="1"/>
    <x v="582"/>
    <x v="582"/>
    <x v="0"/>
    <s v="United States"/>
    <x v="40"/>
    <s v="Delaware"/>
    <n v="19805"/>
    <x v="3"/>
    <s v="FUR-BO-10002598"/>
    <x v="0"/>
    <x v="0"/>
    <s v="Hon Metal Bookcases, Putty"/>
    <n v="283.92"/>
    <n v="4"/>
    <n v="0"/>
    <n v="82.336799999999982"/>
    <s v="Chuck Magee"/>
    <s v="No"/>
    <s v="2017 / 02"/>
  </r>
  <r>
    <n v="4943"/>
    <x v="2443"/>
    <x v="525"/>
    <d v="2017-02-13T00:00:00"/>
    <x v="1"/>
    <x v="582"/>
    <x v="582"/>
    <x v="0"/>
    <s v="United States"/>
    <x v="40"/>
    <s v="Delaware"/>
    <n v="19805"/>
    <x v="3"/>
    <s v="OFF-AR-10001022"/>
    <x v="1"/>
    <x v="6"/>
    <s v="SANFORD Liquid Accent Tank-Style Highlighters"/>
    <n v="5.68"/>
    <n v="2"/>
    <n v="0"/>
    <n v="1.7607999999999997"/>
    <s v="Chuck Magee"/>
    <s v="No"/>
    <s v="2017 / 02"/>
  </r>
  <r>
    <n v="4944"/>
    <x v="2444"/>
    <x v="202"/>
    <d v="2019-12-27T00:00:00"/>
    <x v="1"/>
    <x v="431"/>
    <x v="431"/>
    <x v="0"/>
    <s v="United States"/>
    <x v="240"/>
    <s v="Indiana"/>
    <n v="47905"/>
    <x v="2"/>
    <s v="OFF-ST-10004459"/>
    <x v="1"/>
    <x v="4"/>
    <s v="Tennsco Single-Tier Lockers"/>
    <n v="375.34"/>
    <n v="1"/>
    <n v="0"/>
    <n v="18.766999999999996"/>
    <s v="Kelly Williams"/>
    <s v="No"/>
    <s v="2019 / 12"/>
  </r>
  <r>
    <n v="4945"/>
    <x v="2445"/>
    <x v="64"/>
    <d v="2018-09-06T00:00:00"/>
    <x v="2"/>
    <x v="98"/>
    <x v="98"/>
    <x v="0"/>
    <s v="United States"/>
    <x v="332"/>
    <s v="California"/>
    <n v="90278"/>
    <x v="1"/>
    <s v="OFF-PA-10004381"/>
    <x v="1"/>
    <x v="10"/>
    <s v="14-7/8 x 11 Blue Bar Computer Printout Paper"/>
    <n v="96.08"/>
    <n v="2"/>
    <n v="0"/>
    <n v="46.118399999999994"/>
    <s v="Anna Andreadi"/>
    <s v="Yes"/>
    <s v="2018 / 09"/>
  </r>
  <r>
    <n v="4946"/>
    <x v="2445"/>
    <x v="64"/>
    <d v="2018-09-06T00:00:00"/>
    <x v="2"/>
    <x v="98"/>
    <x v="98"/>
    <x v="0"/>
    <s v="United States"/>
    <x v="332"/>
    <s v="California"/>
    <n v="90278"/>
    <x v="1"/>
    <s v="OFF-BI-10000050"/>
    <x v="1"/>
    <x v="8"/>
    <s v="Angle-D Binders with Locking Rings, Label Holders"/>
    <n v="11.68"/>
    <n v="2"/>
    <n v="0.2"/>
    <n v="3.9419999999999993"/>
    <s v="Anna Andreadi"/>
    <s v="Yes"/>
    <s v="2018 / 09"/>
  </r>
  <r>
    <n v="4947"/>
    <x v="2445"/>
    <x v="64"/>
    <d v="2018-09-06T00:00:00"/>
    <x v="2"/>
    <x v="98"/>
    <x v="98"/>
    <x v="0"/>
    <s v="United States"/>
    <x v="332"/>
    <s v="California"/>
    <n v="90278"/>
    <x v="1"/>
    <s v="OFF-FA-10000304"/>
    <x v="1"/>
    <x v="13"/>
    <s v="Advantus Push Pins"/>
    <n v="4.3600000000000003"/>
    <n v="2"/>
    <n v="0"/>
    <n v="1.7876000000000003"/>
    <s v="Anna Andreadi"/>
    <s v="Yes"/>
    <s v="2018 / 09"/>
  </r>
  <r>
    <n v="4948"/>
    <x v="2446"/>
    <x v="777"/>
    <d v="2016-10-09T00:00:00"/>
    <x v="1"/>
    <x v="557"/>
    <x v="557"/>
    <x v="0"/>
    <s v="United States"/>
    <x v="4"/>
    <s v="Washington"/>
    <n v="98115"/>
    <x v="1"/>
    <s v="OFF-LA-10002475"/>
    <x v="1"/>
    <x v="2"/>
    <s v="Avery 519"/>
    <n v="29.24"/>
    <n v="4"/>
    <n v="0"/>
    <n v="13.742799999999999"/>
    <s v="Anna Andreadi"/>
    <s v="No"/>
    <s v="2016 / 10"/>
  </r>
  <r>
    <n v="4949"/>
    <x v="2447"/>
    <x v="344"/>
    <d v="2019-12-02T00:00:00"/>
    <x v="1"/>
    <x v="217"/>
    <x v="217"/>
    <x v="0"/>
    <s v="United States"/>
    <x v="1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s v="Anna Andreadi"/>
    <s v="No"/>
    <s v="2019 / 11"/>
  </r>
  <r>
    <n v="4950"/>
    <x v="2447"/>
    <x v="344"/>
    <d v="2019-12-02T00:00:00"/>
    <x v="1"/>
    <x v="217"/>
    <x v="217"/>
    <x v="0"/>
    <s v="United States"/>
    <x v="1"/>
    <s v="California"/>
    <n v="90045"/>
    <x v="1"/>
    <s v="FUR-FU-10000732"/>
    <x v="0"/>
    <x v="5"/>
    <s v="Eldon 200 Class Desk Accessories"/>
    <n v="18.84"/>
    <n v="3"/>
    <n v="0"/>
    <n v="6.0287999999999995"/>
    <s v="Anna Andreadi"/>
    <s v="No"/>
    <s v="2019 / 11"/>
  </r>
  <r>
    <n v="4951"/>
    <x v="2448"/>
    <x v="99"/>
    <d v="2018-11-01T00:00:00"/>
    <x v="0"/>
    <x v="658"/>
    <x v="658"/>
    <x v="0"/>
    <s v="United States"/>
    <x v="20"/>
    <s v="New York"/>
    <n v="10009"/>
    <x v="3"/>
    <s v="OFF-AR-10004441"/>
    <x v="1"/>
    <x v="6"/>
    <s v="BIC Brite Liner Highlighters"/>
    <n v="12.419999999999998"/>
    <n v="3"/>
    <n v="0"/>
    <n v="5.2164000000000001"/>
    <s v="Chuck Magee"/>
    <s v="No"/>
    <s v="2018 / 10"/>
  </r>
  <r>
    <n v="4952"/>
    <x v="2449"/>
    <x v="988"/>
    <d v="2017-06-13T00:00:00"/>
    <x v="1"/>
    <x v="720"/>
    <x v="720"/>
    <x v="0"/>
    <s v="United States"/>
    <x v="195"/>
    <s v="Michigan"/>
    <n v="48073"/>
    <x v="2"/>
    <s v="OFF-PA-10000304"/>
    <x v="1"/>
    <x v="10"/>
    <s v="Xerox 1995"/>
    <n v="12.96"/>
    <n v="2"/>
    <n v="0"/>
    <n v="6.2208000000000006"/>
    <s v="Kelly Williams"/>
    <s v="No"/>
    <s v="2017 / 06"/>
  </r>
  <r>
    <n v="4953"/>
    <x v="2450"/>
    <x v="166"/>
    <d v="2019-12-12T00:00:00"/>
    <x v="0"/>
    <x v="127"/>
    <x v="127"/>
    <x v="1"/>
    <s v="United States"/>
    <x v="8"/>
    <s v="California"/>
    <n v="94109"/>
    <x v="1"/>
    <s v="OFF-AP-10002670"/>
    <x v="1"/>
    <x v="9"/>
    <s v="Belkin 8-Outlet Premiere SurgeMaster II Surge Protectors"/>
    <n v="69.48"/>
    <n v="1"/>
    <n v="0"/>
    <n v="20.843999999999994"/>
    <s v="Anna Andreadi"/>
    <s v="Yes"/>
    <s v="2019 / 12"/>
  </r>
  <r>
    <n v="4954"/>
    <x v="2451"/>
    <x v="199"/>
    <d v="2017-03-20T00:00:00"/>
    <x v="1"/>
    <x v="99"/>
    <x v="99"/>
    <x v="1"/>
    <s v="United States"/>
    <x v="20"/>
    <s v="New York"/>
    <n v="10009"/>
    <x v="3"/>
    <s v="TEC-PH-10001527"/>
    <x v="2"/>
    <x v="7"/>
    <s v="Plantronics MX500i Earset"/>
    <n v="85.9"/>
    <n v="2"/>
    <n v="0"/>
    <n v="2.5769999999999982"/>
    <s v="Chuck Magee"/>
    <s v="No"/>
    <s v="2017 / 03"/>
  </r>
  <r>
    <n v="4955"/>
    <x v="2452"/>
    <x v="3"/>
    <d v="2016-06-13T00:00:00"/>
    <x v="0"/>
    <x v="131"/>
    <x v="131"/>
    <x v="1"/>
    <s v="United States"/>
    <x v="226"/>
    <s v="Nevada"/>
    <n v="89031"/>
    <x v="1"/>
    <s v="OFF-AR-10002335"/>
    <x v="1"/>
    <x v="6"/>
    <s v="DIXON Oriole Pencils"/>
    <n v="18.060000000000002"/>
    <n v="7"/>
    <n v="0"/>
    <n v="4.6956000000000007"/>
    <s v="Anna Andreadi"/>
    <s v="No"/>
    <s v="2016 / 06"/>
  </r>
  <r>
    <n v="4956"/>
    <x v="2452"/>
    <x v="3"/>
    <d v="2016-06-13T00:00:00"/>
    <x v="0"/>
    <x v="131"/>
    <x v="131"/>
    <x v="1"/>
    <s v="United States"/>
    <x v="226"/>
    <s v="Nevada"/>
    <n v="89031"/>
    <x v="1"/>
    <s v="OFF-PA-10003641"/>
    <x v="1"/>
    <x v="10"/>
    <s v="Xerox 1909"/>
    <n v="79.14"/>
    <n v="3"/>
    <n v="0"/>
    <n v="36.404399999999995"/>
    <s v="Anna Andreadi"/>
    <s v="No"/>
    <s v="2016 / 06"/>
  </r>
  <r>
    <n v="4957"/>
    <x v="2452"/>
    <x v="3"/>
    <d v="2016-06-13T00:00:00"/>
    <x v="0"/>
    <x v="131"/>
    <x v="131"/>
    <x v="1"/>
    <s v="United States"/>
    <x v="226"/>
    <s v="Nevada"/>
    <n v="89031"/>
    <x v="1"/>
    <s v="FUR-FU-10002685"/>
    <x v="0"/>
    <x v="5"/>
    <s v="Executive Impressions 13-1/2&quot; Indoor/Outdoor Wall Clock"/>
    <n v="37.4"/>
    <n v="2"/>
    <n v="0"/>
    <n v="14.212"/>
    <s v="Anna Andreadi"/>
    <s v="No"/>
    <s v="2016 / 06"/>
  </r>
  <r>
    <n v="4958"/>
    <x v="2453"/>
    <x v="305"/>
    <d v="2017-03-26T00:00:00"/>
    <x v="1"/>
    <x v="300"/>
    <x v="300"/>
    <x v="0"/>
    <s v="United States"/>
    <x v="238"/>
    <s v="Texas"/>
    <n v="75007"/>
    <x v="2"/>
    <s v="OFF-BI-10001308"/>
    <x v="1"/>
    <x v="8"/>
    <s v="GBC Standard Plastic Binding Systems' Combs"/>
    <n v="2.5119999999999996"/>
    <n v="2"/>
    <n v="0.8"/>
    <n v="-4.3960000000000026"/>
    <s v="Kelly Williams"/>
    <s v="No"/>
    <s v="2017 / 03"/>
  </r>
  <r>
    <n v="4959"/>
    <x v="2453"/>
    <x v="305"/>
    <d v="2017-03-26T00:00:00"/>
    <x v="1"/>
    <x v="300"/>
    <x v="300"/>
    <x v="0"/>
    <s v="United States"/>
    <x v="238"/>
    <s v="Texas"/>
    <n v="75007"/>
    <x v="2"/>
    <s v="OFF-FA-10003485"/>
    <x v="1"/>
    <x v="13"/>
    <s v="Staples"/>
    <n v="18.864000000000001"/>
    <n v="9"/>
    <n v="0.2"/>
    <n v="6.1307999999999998"/>
    <s v="Kelly Williams"/>
    <s v="No"/>
    <s v="2017 / 03"/>
  </r>
  <r>
    <n v="4960"/>
    <x v="2454"/>
    <x v="741"/>
    <d v="2018-11-22T00:00:00"/>
    <x v="1"/>
    <x v="426"/>
    <x v="426"/>
    <x v="2"/>
    <s v="United States"/>
    <x v="1"/>
    <s v="California"/>
    <n v="90008"/>
    <x v="1"/>
    <s v="TEC-PH-10003357"/>
    <x v="2"/>
    <x v="7"/>
    <s v="Grandstream GXP2100 Mainstream Business Phone"/>
    <n v="61.192"/>
    <n v="1"/>
    <n v="0.2"/>
    <n v="6.1192000000000011"/>
    <s v="Anna Andreadi"/>
    <s v="No"/>
    <s v="2018 / 11"/>
  </r>
  <r>
    <n v="4961"/>
    <x v="2454"/>
    <x v="741"/>
    <d v="2018-11-22T00:00:00"/>
    <x v="1"/>
    <x v="426"/>
    <x v="426"/>
    <x v="2"/>
    <s v="United States"/>
    <x v="1"/>
    <s v="California"/>
    <n v="90008"/>
    <x v="1"/>
    <s v="OFF-AP-10002867"/>
    <x v="1"/>
    <x v="9"/>
    <s v="Fellowes Command Center 5-outlet power strip"/>
    <n v="67.84"/>
    <n v="1"/>
    <n v="0"/>
    <n v="18.316800000000001"/>
    <s v="Anna Andreadi"/>
    <s v="No"/>
    <s v="2018 / 11"/>
  </r>
  <r>
    <n v="4962"/>
    <x v="2455"/>
    <x v="1009"/>
    <d v="2016-03-08T00:00:00"/>
    <x v="2"/>
    <x v="755"/>
    <x v="755"/>
    <x v="0"/>
    <s v="United States"/>
    <x v="4"/>
    <s v="Washington"/>
    <n v="98103"/>
    <x v="1"/>
    <s v="FUR-CH-10004477"/>
    <x v="0"/>
    <x v="1"/>
    <s v="Global Push Button Manager's Chair, Indigo"/>
    <n v="48.712000000000003"/>
    <n v="1"/>
    <n v="0.2"/>
    <n v="5.4800999999999966"/>
    <s v="Anna Andreadi"/>
    <s v="No"/>
    <s v="2016 / 03"/>
  </r>
  <r>
    <n v="4963"/>
    <x v="2455"/>
    <x v="1009"/>
    <d v="2016-03-08T00:00:00"/>
    <x v="2"/>
    <x v="755"/>
    <x v="755"/>
    <x v="0"/>
    <s v="United States"/>
    <x v="4"/>
    <s v="Washington"/>
    <n v="98103"/>
    <x v="1"/>
    <s v="OFF-AR-10001427"/>
    <x v="1"/>
    <x v="6"/>
    <s v="Newell 330"/>
    <n v="17.940000000000001"/>
    <n v="3"/>
    <n v="0"/>
    <n v="4.6644000000000005"/>
    <s v="Anna Andreadi"/>
    <s v="No"/>
    <s v="2016 / 03"/>
  </r>
  <r>
    <n v="4964"/>
    <x v="2455"/>
    <x v="1009"/>
    <d v="2016-03-08T00:00:00"/>
    <x v="2"/>
    <x v="755"/>
    <x v="755"/>
    <x v="0"/>
    <s v="United States"/>
    <x v="4"/>
    <s v="Washington"/>
    <n v="98103"/>
    <x v="1"/>
    <s v="OFF-ST-10002344"/>
    <x v="1"/>
    <x v="4"/>
    <s v="Carina 42&quot;Hx23 3/4&quot;W Media Storage Unit"/>
    <n v="242.94"/>
    <n v="3"/>
    <n v="0"/>
    <n v="4.8588000000000164"/>
    <s v="Anna Andreadi"/>
    <s v="No"/>
    <s v="2016 / 03"/>
  </r>
  <r>
    <n v="4965"/>
    <x v="2456"/>
    <x v="666"/>
    <d v="2018-05-19T00:00:00"/>
    <x v="0"/>
    <x v="24"/>
    <x v="24"/>
    <x v="0"/>
    <s v="United States"/>
    <x v="2"/>
    <s v="Florida"/>
    <n v="33311"/>
    <x v="0"/>
    <s v="OFF-BI-10000301"/>
    <x v="1"/>
    <x v="8"/>
    <s v="GBC Instant Report Kit"/>
    <n v="7.7640000000000011"/>
    <n v="4"/>
    <n v="0.7"/>
    <n v="-5.1760000000000002"/>
    <s v="Cassandra Brandow"/>
    <s v="No"/>
    <s v="2018 / 05"/>
  </r>
  <r>
    <n v="4966"/>
    <x v="2457"/>
    <x v="442"/>
    <d v="2017-05-28T00:00:00"/>
    <x v="0"/>
    <x v="388"/>
    <x v="388"/>
    <x v="1"/>
    <s v="United States"/>
    <x v="29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s v="Cassandra Brandow"/>
    <s v="No"/>
    <s v="2017 / 05"/>
  </r>
  <r>
    <n v="4967"/>
    <x v="2458"/>
    <x v="991"/>
    <d v="2017-08-05T00:00:00"/>
    <x v="0"/>
    <x v="534"/>
    <x v="534"/>
    <x v="2"/>
    <s v="United States"/>
    <x v="205"/>
    <s v="Rhode Island"/>
    <n v="2908"/>
    <x v="3"/>
    <s v="TEC-PH-10001527"/>
    <x v="2"/>
    <x v="7"/>
    <s v="Plantronics MX500i Earset"/>
    <n v="128.85000000000002"/>
    <n v="3"/>
    <n v="0"/>
    <n v="3.8654999999999973"/>
    <s v="Chuck Magee"/>
    <s v="No"/>
    <s v="2017 / 08"/>
  </r>
  <r>
    <n v="4968"/>
    <x v="2458"/>
    <x v="991"/>
    <d v="2017-08-05T00:00:00"/>
    <x v="0"/>
    <x v="534"/>
    <x v="534"/>
    <x v="2"/>
    <s v="United States"/>
    <x v="205"/>
    <s v="Rhode Island"/>
    <n v="2908"/>
    <x v="3"/>
    <s v="OFF-PA-10001307"/>
    <x v="1"/>
    <x v="10"/>
    <s v="Important Message Pads, 50 4-1/4 x 5-1/2 Forms per Pad"/>
    <n v="8.4"/>
    <n v="2"/>
    <n v="0"/>
    <n v="4.1159999999999997"/>
    <s v="Chuck Magee"/>
    <s v="No"/>
    <s v="2017 / 08"/>
  </r>
  <r>
    <n v="4969"/>
    <x v="2458"/>
    <x v="991"/>
    <d v="2017-08-05T00:00:00"/>
    <x v="0"/>
    <x v="534"/>
    <x v="534"/>
    <x v="2"/>
    <s v="United States"/>
    <x v="205"/>
    <s v="Rhode Island"/>
    <n v="2908"/>
    <x v="3"/>
    <s v="TEC-AC-10004571"/>
    <x v="2"/>
    <x v="11"/>
    <s v="Logitech G700s Rechargeable Gaming Mouse"/>
    <n v="199.98"/>
    <n v="2"/>
    <n v="0"/>
    <n v="83.991600000000005"/>
    <s v="Chuck Magee"/>
    <s v="No"/>
    <s v="2017 / 08"/>
  </r>
  <r>
    <n v="4970"/>
    <x v="2458"/>
    <x v="991"/>
    <d v="2017-08-05T00:00:00"/>
    <x v="0"/>
    <x v="534"/>
    <x v="534"/>
    <x v="2"/>
    <s v="United States"/>
    <x v="205"/>
    <s v="Rhode Island"/>
    <n v="2908"/>
    <x v="3"/>
    <s v="FUR-CH-10001973"/>
    <x v="0"/>
    <x v="1"/>
    <s v="Office Star Flex Back Scooter Chair with White Frame"/>
    <n v="110.98"/>
    <n v="1"/>
    <n v="0"/>
    <n v="15.537199999999999"/>
    <s v="Chuck Magee"/>
    <s v="No"/>
    <s v="2017 / 08"/>
  </r>
  <r>
    <n v="4971"/>
    <x v="2459"/>
    <x v="61"/>
    <d v="2018-11-09T00:00:00"/>
    <x v="2"/>
    <x v="126"/>
    <x v="126"/>
    <x v="1"/>
    <s v="United States"/>
    <x v="108"/>
    <s v="Florida"/>
    <n v="32216"/>
    <x v="0"/>
    <s v="FUR-CH-10000513"/>
    <x v="0"/>
    <x v="1"/>
    <s v="High-Back Leather Manager's Chair"/>
    <n v="207.98400000000004"/>
    <n v="2"/>
    <n v="0.2"/>
    <n v="-28.597800000000007"/>
    <s v="Cassandra Brandow"/>
    <s v="No"/>
    <s v="2018 / 11"/>
  </r>
  <r>
    <n v="4972"/>
    <x v="2459"/>
    <x v="61"/>
    <d v="2018-11-09T00:00:00"/>
    <x v="2"/>
    <x v="126"/>
    <x v="126"/>
    <x v="1"/>
    <s v="United States"/>
    <x v="108"/>
    <s v="Florida"/>
    <n v="32216"/>
    <x v="0"/>
    <s v="OFF-PA-10002421"/>
    <x v="1"/>
    <x v="10"/>
    <s v="Embossed Ink Jet Note Cards"/>
    <n v="36.112000000000002"/>
    <n v="2"/>
    <n v="0.2"/>
    <n v="12.639200000000001"/>
    <s v="Cassandra Brandow"/>
    <s v="No"/>
    <s v="2018 / 11"/>
  </r>
  <r>
    <n v="4973"/>
    <x v="2459"/>
    <x v="61"/>
    <d v="2018-11-09T00:00:00"/>
    <x v="2"/>
    <x v="126"/>
    <x v="126"/>
    <x v="1"/>
    <s v="United States"/>
    <x v="108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s v="Cassandra Brandow"/>
    <s v="No"/>
    <s v="2018 / 11"/>
  </r>
  <r>
    <n v="4974"/>
    <x v="2459"/>
    <x v="61"/>
    <d v="2018-11-09T00:00:00"/>
    <x v="2"/>
    <x v="126"/>
    <x v="126"/>
    <x v="1"/>
    <s v="United States"/>
    <x v="108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s v="No"/>
    <s v="2018 / 11"/>
  </r>
  <r>
    <n v="4975"/>
    <x v="2460"/>
    <x v="77"/>
    <d v="2018-11-12T00:00:00"/>
    <x v="1"/>
    <x v="390"/>
    <x v="390"/>
    <x v="2"/>
    <s v="United States"/>
    <x v="147"/>
    <s v="California"/>
    <n v="92054"/>
    <x v="1"/>
    <s v="OFF-PA-10002246"/>
    <x v="1"/>
    <x v="10"/>
    <s v="Wirebound Four 2-3/4 x 5 Forms per Page, 400 Sets per Book"/>
    <n v="12.9"/>
    <n v="2"/>
    <n v="0"/>
    <n v="6.3209999999999997"/>
    <s v="Anna Andreadi"/>
    <s v="No"/>
    <s v="2018 / 11"/>
  </r>
  <r>
    <n v="4976"/>
    <x v="2461"/>
    <x v="227"/>
    <d v="2017-09-23T00:00:00"/>
    <x v="0"/>
    <x v="335"/>
    <x v="335"/>
    <x v="1"/>
    <s v="United States"/>
    <x v="108"/>
    <s v="Florida"/>
    <n v="32216"/>
    <x v="0"/>
    <s v="TEC-AC-10003198"/>
    <x v="2"/>
    <x v="11"/>
    <s v="Enermax Acrylux Wireless Keyboard"/>
    <n v="717.12000000000012"/>
    <n v="9"/>
    <n v="0.2"/>
    <n v="152.38799999999992"/>
    <s v="Cassandra Brandow"/>
    <s v="No"/>
    <s v="2017 / 09"/>
  </r>
  <r>
    <n v="4977"/>
    <x v="2462"/>
    <x v="214"/>
    <d v="2017-12-09T00:00:00"/>
    <x v="2"/>
    <x v="117"/>
    <x v="117"/>
    <x v="0"/>
    <s v="United States"/>
    <x v="20"/>
    <s v="New York"/>
    <n v="10024"/>
    <x v="3"/>
    <s v="OFF-BI-10001031"/>
    <x v="1"/>
    <x v="8"/>
    <s v="Pressboard Data Binders by Wilson Jones"/>
    <n v="21.36"/>
    <n v="5"/>
    <n v="0.2"/>
    <n v="7.2089999999999996"/>
    <s v="Chuck Magee"/>
    <s v="No"/>
    <s v="2017 / 12"/>
  </r>
  <r>
    <n v="4978"/>
    <x v="2462"/>
    <x v="214"/>
    <d v="2017-12-09T00:00:00"/>
    <x v="2"/>
    <x v="117"/>
    <x v="117"/>
    <x v="0"/>
    <s v="United States"/>
    <x v="20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s v="Chuck Magee"/>
    <s v="No"/>
    <s v="2017 / 12"/>
  </r>
  <r>
    <n v="4979"/>
    <x v="2462"/>
    <x v="214"/>
    <d v="2017-12-09T00:00:00"/>
    <x v="2"/>
    <x v="117"/>
    <x v="117"/>
    <x v="0"/>
    <s v="United States"/>
    <x v="20"/>
    <s v="New York"/>
    <n v="10024"/>
    <x v="3"/>
    <s v="TEC-PH-10001336"/>
    <x v="2"/>
    <x v="7"/>
    <s v="Digium D40 VoIP phone"/>
    <n v="773.94"/>
    <n v="6"/>
    <n v="0"/>
    <n v="224.4426"/>
    <s v="Chuck Magee"/>
    <s v="No"/>
    <s v="2017 / 12"/>
  </r>
  <r>
    <n v="4980"/>
    <x v="2463"/>
    <x v="10"/>
    <d v="2018-12-13T00:00:00"/>
    <x v="0"/>
    <x v="338"/>
    <x v="338"/>
    <x v="1"/>
    <s v="United States"/>
    <x v="22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s v="Kelly Williams"/>
    <s v="No"/>
    <s v="2018 / 12"/>
  </r>
  <r>
    <n v="4981"/>
    <x v="2463"/>
    <x v="10"/>
    <d v="2018-12-13T00:00:00"/>
    <x v="0"/>
    <x v="338"/>
    <x v="338"/>
    <x v="1"/>
    <s v="United States"/>
    <x v="22"/>
    <s v="Illinois"/>
    <n v="60610"/>
    <x v="2"/>
    <s v="OFF-AP-10003971"/>
    <x v="1"/>
    <x v="9"/>
    <s v="Belkin 6 Outlet Metallic Surge Strip"/>
    <n v="4.355999999999999"/>
    <n v="2"/>
    <n v="0.8"/>
    <n v="-11.761200000000002"/>
    <s v="Kelly Williams"/>
    <s v="No"/>
    <s v="2018 / 12"/>
  </r>
  <r>
    <n v="4982"/>
    <x v="2463"/>
    <x v="10"/>
    <d v="2018-12-13T00:00:00"/>
    <x v="0"/>
    <x v="338"/>
    <x v="338"/>
    <x v="1"/>
    <s v="United States"/>
    <x v="22"/>
    <s v="Illinois"/>
    <n v="60610"/>
    <x v="2"/>
    <s v="TEC-AC-10000199"/>
    <x v="2"/>
    <x v="11"/>
    <s v="Kingston Digital DataTraveler 8GB USB 2.0"/>
    <n v="19.040000000000003"/>
    <n v="4"/>
    <n v="0.2"/>
    <n v="-1.4279999999999999"/>
    <s v="Kelly Williams"/>
    <s v="No"/>
    <s v="2018 / 12"/>
  </r>
  <r>
    <n v="4983"/>
    <x v="2464"/>
    <x v="912"/>
    <d v="2016-11-22T00:00:00"/>
    <x v="1"/>
    <x v="340"/>
    <x v="340"/>
    <x v="1"/>
    <s v="United States"/>
    <x v="101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s v="Anna Andreadi"/>
    <s v="No"/>
    <s v="2016 / 11"/>
  </r>
  <r>
    <n v="4984"/>
    <x v="2465"/>
    <x v="61"/>
    <d v="2018-11-10T00:00:00"/>
    <x v="0"/>
    <x v="5"/>
    <x v="5"/>
    <x v="0"/>
    <s v="United States"/>
    <x v="70"/>
    <s v="California"/>
    <n v="92105"/>
    <x v="1"/>
    <s v="OFF-ST-10003442"/>
    <x v="1"/>
    <x v="4"/>
    <s v="Eldon Portable Mobile Manager"/>
    <n v="84.84"/>
    <n v="3"/>
    <n v="0"/>
    <n v="22.9068"/>
    <s v="Anna Andreadi"/>
    <s v="No"/>
    <s v="2018 / 11"/>
  </r>
  <r>
    <n v="4985"/>
    <x v="2466"/>
    <x v="684"/>
    <d v="2017-09-10T00:00:00"/>
    <x v="1"/>
    <x v="316"/>
    <x v="316"/>
    <x v="1"/>
    <s v="United States"/>
    <x v="316"/>
    <s v="Tennessee"/>
    <n v="37211"/>
    <x v="0"/>
    <s v="OFF-FA-10003059"/>
    <x v="1"/>
    <x v="13"/>
    <s v="Assorted Color Push Pins"/>
    <n v="7.2400000000000011"/>
    <n v="5"/>
    <n v="0.2"/>
    <n v="1.1764999999999992"/>
    <s v="Cassandra Brandow"/>
    <s v="No"/>
    <s v="2017 / 09"/>
  </r>
  <r>
    <n v="4986"/>
    <x v="2467"/>
    <x v="1010"/>
    <d v="2016-09-03T00:00:00"/>
    <x v="3"/>
    <x v="369"/>
    <x v="369"/>
    <x v="0"/>
    <s v="United States"/>
    <x v="20"/>
    <s v="New York"/>
    <n v="10009"/>
    <x v="3"/>
    <s v="OFF-LA-10001175"/>
    <x v="1"/>
    <x v="2"/>
    <s v="Avery 514"/>
    <n v="14.399999999999999"/>
    <n v="5"/>
    <n v="0"/>
    <n v="7.056"/>
    <s v="Chuck Magee"/>
    <s v="No"/>
    <s v="2016 / 09"/>
  </r>
  <r>
    <n v="4987"/>
    <x v="2468"/>
    <x v="423"/>
    <d v="2018-04-28T00:00:00"/>
    <x v="1"/>
    <x v="642"/>
    <x v="642"/>
    <x v="2"/>
    <s v="United States"/>
    <x v="77"/>
    <s v="Colorado"/>
    <n v="80906"/>
    <x v="1"/>
    <s v="OFF-PA-10003441"/>
    <x v="1"/>
    <x v="10"/>
    <s v="Xerox 226"/>
    <n v="15.552000000000003"/>
    <n v="3"/>
    <n v="0.2"/>
    <n v="5.4432"/>
    <s v="Anna Andreadi"/>
    <s v="No"/>
    <s v="2018 / 04"/>
  </r>
  <r>
    <n v="4988"/>
    <x v="2468"/>
    <x v="423"/>
    <d v="2018-04-28T00:00:00"/>
    <x v="1"/>
    <x v="642"/>
    <x v="642"/>
    <x v="2"/>
    <s v="United States"/>
    <x v="77"/>
    <s v="Colorado"/>
    <n v="80906"/>
    <x v="1"/>
    <s v="FUR-CH-10004287"/>
    <x v="0"/>
    <x v="1"/>
    <s v="SAFCO Arco Folding Chair"/>
    <n v="1325.76"/>
    <n v="6"/>
    <n v="0.2"/>
    <n v="149.14799999999991"/>
    <s v="Anna Andreadi"/>
    <s v="No"/>
    <s v="2018 / 04"/>
  </r>
  <r>
    <n v="4989"/>
    <x v="2468"/>
    <x v="423"/>
    <d v="2018-04-28T00:00:00"/>
    <x v="1"/>
    <x v="642"/>
    <x v="642"/>
    <x v="2"/>
    <s v="United States"/>
    <x v="77"/>
    <s v="Colorado"/>
    <n v="80906"/>
    <x v="1"/>
    <s v="OFF-BI-10004040"/>
    <x v="1"/>
    <x v="8"/>
    <s v="Wilson Jones Impact Binders"/>
    <n v="3.1080000000000001"/>
    <n v="2"/>
    <n v="0.7"/>
    <n v="-2.1755999999999993"/>
    <s v="Anna Andreadi"/>
    <s v="No"/>
    <s v="2018 / 04"/>
  </r>
  <r>
    <n v="4990"/>
    <x v="2469"/>
    <x v="515"/>
    <d v="2019-09-04T00:00:00"/>
    <x v="1"/>
    <x v="585"/>
    <x v="585"/>
    <x v="2"/>
    <s v="United States"/>
    <x v="8"/>
    <s v="California"/>
    <n v="94110"/>
    <x v="1"/>
    <s v="OFF-BI-10004022"/>
    <x v="1"/>
    <x v="8"/>
    <s v="Acco Suede Grain Vinyl Round Ring Binder"/>
    <n v="6.6719999999999988"/>
    <n v="3"/>
    <n v="0.2"/>
    <n v="2.1683999999999997"/>
    <s v="Anna Andreadi"/>
    <s v="No"/>
    <s v="2019 / 08"/>
  </r>
  <r>
    <n v="4991"/>
    <x v="2469"/>
    <x v="515"/>
    <d v="2019-09-04T00:00:00"/>
    <x v="1"/>
    <x v="585"/>
    <x v="585"/>
    <x v="2"/>
    <s v="United States"/>
    <x v="8"/>
    <s v="California"/>
    <n v="94110"/>
    <x v="1"/>
    <s v="TEC-PH-10002200"/>
    <x v="2"/>
    <x v="7"/>
    <s v="Aastra 6757i CT Wireless VoIP phone"/>
    <n v="689.40800000000002"/>
    <n v="4"/>
    <n v="0.2"/>
    <n v="77.558399999999978"/>
    <s v="Anna Andreadi"/>
    <s v="No"/>
    <s v="2019 / 08"/>
  </r>
  <r>
    <n v="4992"/>
    <x v="2470"/>
    <x v="226"/>
    <d v="2019-12-13T00:00:00"/>
    <x v="1"/>
    <x v="428"/>
    <x v="428"/>
    <x v="1"/>
    <s v="United States"/>
    <x v="22"/>
    <s v="Illinois"/>
    <n v="60653"/>
    <x v="2"/>
    <s v="OFF-BI-10001120"/>
    <x v="1"/>
    <x v="8"/>
    <s v="Ibico EPK-21 Electric Binding System"/>
    <n v="1889.9899999999998"/>
    <n v="5"/>
    <n v="0.8"/>
    <n v="-2929.4845000000005"/>
    <s v="Kelly Williams"/>
    <s v="No"/>
    <s v="2019 / 12"/>
  </r>
  <r>
    <n v="4993"/>
    <x v="2471"/>
    <x v="217"/>
    <d v="2017-12-25T00:00:00"/>
    <x v="1"/>
    <x v="516"/>
    <x v="516"/>
    <x v="1"/>
    <s v="United States"/>
    <x v="26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s v="Cassandra Brandow"/>
    <s v="No"/>
    <s v="2017 / 12"/>
  </r>
  <r>
    <n v="4994"/>
    <x v="2471"/>
    <x v="217"/>
    <d v="2017-12-25T00:00:00"/>
    <x v="1"/>
    <x v="516"/>
    <x v="516"/>
    <x v="1"/>
    <s v="United States"/>
    <x v="26"/>
    <s v="Tennessee"/>
    <n v="38109"/>
    <x v="0"/>
    <s v="OFF-LA-10004008"/>
    <x v="1"/>
    <x v="2"/>
    <s v="Avery 507"/>
    <n v="18.431999999999999"/>
    <n v="8"/>
    <n v="0.2"/>
    <n v="5.9903999999999984"/>
    <s v="Cassandra Brandow"/>
    <s v="No"/>
    <s v="2017 / 12"/>
  </r>
  <r>
    <n v="4995"/>
    <x v="2471"/>
    <x v="217"/>
    <d v="2017-12-25T00:00:00"/>
    <x v="1"/>
    <x v="516"/>
    <x v="516"/>
    <x v="1"/>
    <s v="United States"/>
    <x v="26"/>
    <s v="Tennessee"/>
    <n v="38109"/>
    <x v="0"/>
    <s v="FUR-FU-10000221"/>
    <x v="0"/>
    <x v="5"/>
    <s v="Master Caster Door Stop, Brown"/>
    <n v="20.32"/>
    <n v="5"/>
    <n v="0.2"/>
    <n v="3.5559999999999992"/>
    <s v="Cassandra Brandow"/>
    <s v="No"/>
    <s v="2017 / 12"/>
  </r>
  <r>
    <n v="4996"/>
    <x v="2472"/>
    <x v="130"/>
    <d v="2016-11-10T00:00:00"/>
    <x v="1"/>
    <x v="449"/>
    <x v="449"/>
    <x v="2"/>
    <s v="United States"/>
    <x v="20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s v="No"/>
    <s v="2016 / 11"/>
  </r>
  <r>
    <n v="4997"/>
    <x v="2473"/>
    <x v="434"/>
    <d v="2019-03-15T00:00:00"/>
    <x v="1"/>
    <x v="754"/>
    <x v="754"/>
    <x v="1"/>
    <s v="United States"/>
    <x v="253"/>
    <s v="North Carolina"/>
    <n v="27604"/>
    <x v="0"/>
    <s v="OFF-AP-10000390"/>
    <x v="1"/>
    <x v="9"/>
    <s v="Euro Pro Shark Stick Mini Vacuum"/>
    <n v="48.783999999999999"/>
    <n v="1"/>
    <n v="0.2"/>
    <n v="3.6587999999999976"/>
    <s v="Cassandra Brandow"/>
    <s v="No"/>
    <s v="2019 / 03"/>
  </r>
  <r>
    <n v="4998"/>
    <x v="2473"/>
    <x v="434"/>
    <d v="2019-03-15T00:00:00"/>
    <x v="1"/>
    <x v="754"/>
    <x v="754"/>
    <x v="1"/>
    <s v="United States"/>
    <x v="253"/>
    <s v="North Carolina"/>
    <n v="27604"/>
    <x v="0"/>
    <s v="OFF-BI-10000014"/>
    <x v="1"/>
    <x v="8"/>
    <s v="Heavy-Duty E-Z-D Binders"/>
    <n v="13.092000000000002"/>
    <n v="4"/>
    <n v="0.7"/>
    <n v="-10.037199999999999"/>
    <s v="Cassandra Brandow"/>
    <s v="No"/>
    <s v="2019 / 03"/>
  </r>
  <r>
    <n v="4999"/>
    <x v="2474"/>
    <x v="1011"/>
    <d v="2018-02-04T00:00:00"/>
    <x v="1"/>
    <x v="337"/>
    <x v="337"/>
    <x v="2"/>
    <s v="United States"/>
    <x v="1"/>
    <s v="California"/>
    <n v="90045"/>
    <x v="1"/>
    <s v="TEC-PH-10004120"/>
    <x v="2"/>
    <x v="7"/>
    <s v="AT&amp;T 1080 Phone"/>
    <n v="109.59200000000001"/>
    <n v="1"/>
    <n v="0.2"/>
    <n v="8.2194000000000003"/>
    <s v="Anna Andreadi"/>
    <s v="No"/>
    <s v="2018 / 01"/>
  </r>
  <r>
    <n v="5000"/>
    <x v="2474"/>
    <x v="1011"/>
    <d v="2018-02-04T00:00:00"/>
    <x v="1"/>
    <x v="337"/>
    <x v="337"/>
    <x v="2"/>
    <s v="United States"/>
    <x v="1"/>
    <s v="California"/>
    <n v="90045"/>
    <x v="1"/>
    <s v="OFF-PA-10002764"/>
    <x v="1"/>
    <x v="10"/>
    <s v="Easy-staple paper"/>
    <n v="56.7"/>
    <n v="5"/>
    <n v="0"/>
    <n v="27.782999999999998"/>
    <s v="Anna Andreadi"/>
    <s v="No"/>
    <s v="2018 / 01"/>
  </r>
  <r>
    <n v="5001"/>
    <x v="2475"/>
    <x v="917"/>
    <d v="2019-05-12T00:00:00"/>
    <x v="1"/>
    <x v="144"/>
    <x v="144"/>
    <x v="2"/>
    <s v="United States"/>
    <x v="1"/>
    <s v="California"/>
    <n v="90004"/>
    <x v="1"/>
    <s v="TEC-AC-10000736"/>
    <x v="2"/>
    <x v="11"/>
    <s v="Logitech G600 MMO Gaming Mouse"/>
    <n v="79.989999999999995"/>
    <n v="1"/>
    <n v="0"/>
    <n v="28.796399999999998"/>
    <s v="Anna Andreadi"/>
    <s v="No"/>
    <s v="2019 / 05"/>
  </r>
  <r>
    <n v="5002"/>
    <x v="2476"/>
    <x v="1012"/>
    <d v="2018-05-24T00:00:00"/>
    <x v="3"/>
    <x v="258"/>
    <x v="258"/>
    <x v="2"/>
    <s v="United States"/>
    <x v="311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s v="No"/>
    <s v="2018 / 05"/>
  </r>
  <r>
    <n v="5003"/>
    <x v="2476"/>
    <x v="1012"/>
    <d v="2018-05-24T00:00:00"/>
    <x v="3"/>
    <x v="258"/>
    <x v="258"/>
    <x v="2"/>
    <s v="United States"/>
    <x v="311"/>
    <s v="Virginia"/>
    <n v="23602"/>
    <x v="0"/>
    <s v="OFF-PA-10004327"/>
    <x v="1"/>
    <x v="10"/>
    <s v="Xerox 1911"/>
    <n v="191.6"/>
    <n v="4"/>
    <n v="0"/>
    <n v="91.967999999999989"/>
    <s v="Cassandra Brandow"/>
    <s v="No"/>
    <s v="2018 / 05"/>
  </r>
  <r>
    <n v="5004"/>
    <x v="2477"/>
    <x v="877"/>
    <d v="2018-10-12T00:00:00"/>
    <x v="1"/>
    <x v="693"/>
    <x v="693"/>
    <x v="0"/>
    <s v="United States"/>
    <x v="1"/>
    <s v="California"/>
    <n v="90032"/>
    <x v="1"/>
    <s v="OFF-PA-10000143"/>
    <x v="1"/>
    <x v="10"/>
    <s v="Astroparche Fine Business Paper"/>
    <n v="10.56"/>
    <n v="2"/>
    <n v="0"/>
    <n v="5.0688000000000004"/>
    <s v="Anna Andreadi"/>
    <s v="No"/>
    <s v="2018 / 10"/>
  </r>
  <r>
    <n v="5005"/>
    <x v="2478"/>
    <x v="1013"/>
    <d v="2016-05-02T00:00:00"/>
    <x v="0"/>
    <x v="612"/>
    <x v="612"/>
    <x v="0"/>
    <s v="United States"/>
    <x v="25"/>
    <s v="Mississippi"/>
    <n v="39212"/>
    <x v="0"/>
    <s v="TEC-AC-10002550"/>
    <x v="2"/>
    <x v="11"/>
    <s v="Maxell 4.7GB DVD-RW 3/Pack"/>
    <n v="47.79"/>
    <n v="3"/>
    <n v="0"/>
    <n v="16.2486"/>
    <s v="Cassandra Brandow"/>
    <s v="No"/>
    <s v="2016 / 04"/>
  </r>
  <r>
    <n v="5006"/>
    <x v="2479"/>
    <x v="113"/>
    <d v="2017-11-14T00:00:00"/>
    <x v="0"/>
    <x v="281"/>
    <x v="281"/>
    <x v="1"/>
    <s v="United States"/>
    <x v="102"/>
    <s v="Indiana"/>
    <n v="47374"/>
    <x v="2"/>
    <s v="OFF-ST-10003306"/>
    <x v="1"/>
    <x v="4"/>
    <s v="Letter Size Cart"/>
    <n v="714.30000000000007"/>
    <n v="5"/>
    <n v="0"/>
    <n v="207.14699999999993"/>
    <s v="Kelly Williams"/>
    <s v="No"/>
    <s v="2017 / 11"/>
  </r>
  <r>
    <n v="5007"/>
    <x v="2480"/>
    <x v="529"/>
    <d v="2017-11-14T00:00:00"/>
    <x v="1"/>
    <x v="656"/>
    <x v="656"/>
    <x v="2"/>
    <s v="United States"/>
    <x v="20"/>
    <s v="New York"/>
    <n v="10035"/>
    <x v="3"/>
    <s v="TEC-MA-10000045"/>
    <x v="2"/>
    <x v="15"/>
    <s v="Zebra ZM400 Thermal Label Printer"/>
    <n v="2321.9"/>
    <n v="2"/>
    <n v="0"/>
    <n v="1114.5119999999999"/>
    <s v="Chuck Magee"/>
    <s v="No"/>
    <s v="2017 / 11"/>
  </r>
  <r>
    <n v="5008"/>
    <x v="2480"/>
    <x v="529"/>
    <d v="2017-11-14T00:00:00"/>
    <x v="1"/>
    <x v="656"/>
    <x v="656"/>
    <x v="2"/>
    <s v="United States"/>
    <x v="20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s v="No"/>
    <s v="2017 / 11"/>
  </r>
  <r>
    <n v="5009"/>
    <x v="2481"/>
    <x v="67"/>
    <d v="2017-09-14T00:00:00"/>
    <x v="1"/>
    <x v="756"/>
    <x v="756"/>
    <x v="1"/>
    <s v="United States"/>
    <x v="10"/>
    <s v="Pennsylvania"/>
    <n v="19134"/>
    <x v="3"/>
    <s v="OFF-BI-10004781"/>
    <x v="1"/>
    <x v="8"/>
    <s v="GBC Wire Binding Strips"/>
    <n v="9.5220000000000002"/>
    <n v="1"/>
    <n v="0.7"/>
    <n v="-6.9827999999999975"/>
    <s v="Chuck Magee"/>
    <s v="No"/>
    <s v="2017 / 09"/>
  </r>
  <r>
    <n v="5010"/>
    <x v="2481"/>
    <x v="67"/>
    <d v="2017-09-14T00:00:00"/>
    <x v="1"/>
    <x v="756"/>
    <x v="756"/>
    <x v="1"/>
    <s v="United States"/>
    <x v="10"/>
    <s v="Pennsylvania"/>
    <n v="19134"/>
    <x v="3"/>
    <s v="TEC-PH-10002680"/>
    <x v="2"/>
    <x v="7"/>
    <s v="Samsung Galaxy Note 3"/>
    <n v="791.96399999999994"/>
    <n v="6"/>
    <n v="0.4"/>
    <n v="-131.9940000000002"/>
    <s v="Chuck Magee"/>
    <s v="No"/>
    <s v="2017 / 09"/>
  </r>
  <r>
    <n v="5011"/>
    <x v="2481"/>
    <x v="67"/>
    <d v="2017-09-14T00:00:00"/>
    <x v="1"/>
    <x v="756"/>
    <x v="756"/>
    <x v="1"/>
    <s v="United States"/>
    <x v="10"/>
    <s v="Pennsylvania"/>
    <n v="19134"/>
    <x v="3"/>
    <s v="OFF-BI-10000848"/>
    <x v="1"/>
    <x v="8"/>
    <s v="Angle-D Ring Binders"/>
    <n v="4.9230000000000009"/>
    <n v="3"/>
    <n v="0.7"/>
    <n v="-3.9383999999999997"/>
    <s v="Chuck Magee"/>
    <s v="No"/>
    <s v="2017 / 09"/>
  </r>
  <r>
    <n v="5012"/>
    <x v="2482"/>
    <x v="943"/>
    <d v="2019-05-13T00:00:00"/>
    <x v="2"/>
    <x v="477"/>
    <x v="477"/>
    <x v="1"/>
    <s v="United States"/>
    <x v="42"/>
    <s v="Arizona"/>
    <n v="85023"/>
    <x v="1"/>
    <s v="FUR-BO-10004467"/>
    <x v="0"/>
    <x v="0"/>
    <s v="Bestar Classic Bookcase"/>
    <n v="209.97900000000001"/>
    <n v="7"/>
    <n v="0.7"/>
    <n v="-356.96429999999998"/>
    <s v="Anna Andreadi"/>
    <s v="No"/>
    <s v="2019 / 05"/>
  </r>
  <r>
    <n v="5013"/>
    <x v="2483"/>
    <x v="246"/>
    <d v="2019-07-26T00:00:00"/>
    <x v="1"/>
    <x v="680"/>
    <x v="680"/>
    <x v="2"/>
    <s v="United States"/>
    <x v="138"/>
    <s v="Ohio"/>
    <n v="44105"/>
    <x v="3"/>
    <s v="OFF-BI-10001670"/>
    <x v="1"/>
    <x v="8"/>
    <s v="Vinyl Sectional Post Binders"/>
    <n v="33.930000000000007"/>
    <n v="3"/>
    <n v="0.7"/>
    <n v="-22.619999999999997"/>
    <s v="Chuck Magee"/>
    <s v="No"/>
    <s v="2019 / 07"/>
  </r>
  <r>
    <n v="5014"/>
    <x v="2483"/>
    <x v="246"/>
    <d v="2019-07-26T00:00:00"/>
    <x v="1"/>
    <x v="680"/>
    <x v="680"/>
    <x v="2"/>
    <s v="United States"/>
    <x v="138"/>
    <s v="Ohio"/>
    <n v="44105"/>
    <x v="3"/>
    <s v="OFF-ST-10000136"/>
    <x v="1"/>
    <x v="4"/>
    <s v="Letter Size File"/>
    <n v="222.32000000000005"/>
    <n v="7"/>
    <n v="0.2"/>
    <n v="25.010999999999967"/>
    <s v="Chuck Magee"/>
    <s v="No"/>
    <s v="2019 / 07"/>
  </r>
  <r>
    <n v="5015"/>
    <x v="2483"/>
    <x v="246"/>
    <d v="2019-07-26T00:00:00"/>
    <x v="1"/>
    <x v="680"/>
    <x v="680"/>
    <x v="2"/>
    <s v="United States"/>
    <x v="138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s v="Chuck Magee"/>
    <s v="No"/>
    <s v="2019 / 07"/>
  </r>
  <r>
    <n v="5016"/>
    <x v="2484"/>
    <x v="156"/>
    <d v="2016-11-29T00:00:00"/>
    <x v="1"/>
    <x v="513"/>
    <x v="513"/>
    <x v="0"/>
    <s v="United States"/>
    <x v="167"/>
    <s v="Ohio"/>
    <n v="43615"/>
    <x v="3"/>
    <s v="FUR-FU-10002960"/>
    <x v="0"/>
    <x v="5"/>
    <s v="Eldon 200 Class Desk Accessories, Burgundy"/>
    <n v="35.168000000000006"/>
    <n v="7"/>
    <n v="0.2"/>
    <n v="9.6712000000000025"/>
    <s v="Chuck Magee"/>
    <s v="No"/>
    <s v="2016 / 11"/>
  </r>
  <r>
    <n v="5017"/>
    <x v="2484"/>
    <x v="156"/>
    <d v="2016-11-29T00:00:00"/>
    <x v="1"/>
    <x v="513"/>
    <x v="513"/>
    <x v="0"/>
    <s v="United States"/>
    <x v="167"/>
    <s v="Ohio"/>
    <n v="43615"/>
    <x v="3"/>
    <s v="TEC-PH-10002584"/>
    <x v="2"/>
    <x v="7"/>
    <s v="Samsung Galaxy S4"/>
    <n v="1502.376"/>
    <n v="4"/>
    <n v="0.4"/>
    <n v="-250.39600000000019"/>
    <s v="Chuck Magee"/>
    <s v="No"/>
    <s v="2016 / 11"/>
  </r>
  <r>
    <n v="5018"/>
    <x v="2485"/>
    <x v="647"/>
    <d v="2016-11-18T00:00:00"/>
    <x v="2"/>
    <x v="757"/>
    <x v="757"/>
    <x v="0"/>
    <s v="United States"/>
    <x v="1"/>
    <s v="California"/>
    <n v="90008"/>
    <x v="1"/>
    <s v="FUR-FU-10002505"/>
    <x v="0"/>
    <x v="5"/>
    <s v="Eldon 100 Class Desk Accessories"/>
    <n v="10.11"/>
    <n v="3"/>
    <n v="0"/>
    <n v="3.2351999999999994"/>
    <s v="Anna Andreadi"/>
    <s v="No"/>
    <s v="2016 / 11"/>
  </r>
  <r>
    <n v="5019"/>
    <x v="2485"/>
    <x v="647"/>
    <d v="2016-11-18T00:00:00"/>
    <x v="2"/>
    <x v="757"/>
    <x v="757"/>
    <x v="0"/>
    <s v="United States"/>
    <x v="1"/>
    <s v="California"/>
    <n v="90008"/>
    <x v="1"/>
    <s v="TEC-AC-10003832"/>
    <x v="2"/>
    <x v="11"/>
    <s v="Logitech P710e Mobile Speakerphone"/>
    <n v="772.47"/>
    <n v="3"/>
    <n v="0"/>
    <n v="146.76929999999993"/>
    <s v="Anna Andreadi"/>
    <s v="No"/>
    <s v="2016 / 11"/>
  </r>
  <r>
    <n v="5020"/>
    <x v="2485"/>
    <x v="647"/>
    <d v="2016-11-18T00:00:00"/>
    <x v="2"/>
    <x v="757"/>
    <x v="757"/>
    <x v="0"/>
    <s v="United States"/>
    <x v="1"/>
    <s v="California"/>
    <n v="90008"/>
    <x v="1"/>
    <s v="OFF-SU-10002537"/>
    <x v="1"/>
    <x v="14"/>
    <s v="Acme Box Cutter Scissors"/>
    <n v="20.46"/>
    <n v="2"/>
    <n v="0"/>
    <n v="5.3196000000000012"/>
    <s v="Anna Andreadi"/>
    <s v="No"/>
    <s v="2016 / 11"/>
  </r>
  <r>
    <n v="5021"/>
    <x v="2486"/>
    <x v="721"/>
    <d v="2019-03-25T00:00:00"/>
    <x v="0"/>
    <x v="89"/>
    <x v="89"/>
    <x v="1"/>
    <s v="United States"/>
    <x v="20"/>
    <s v="New York"/>
    <n v="10011"/>
    <x v="3"/>
    <s v="OFF-SU-10003505"/>
    <x v="1"/>
    <x v="14"/>
    <s v="Premier Electric Letter Opener"/>
    <n v="347.58"/>
    <n v="3"/>
    <n v="0"/>
    <n v="17.378999999999976"/>
    <s v="Chuck Magee"/>
    <s v="No"/>
    <s v="2019 / 03"/>
  </r>
  <r>
    <n v="5022"/>
    <x v="2487"/>
    <x v="122"/>
    <d v="2018-12-24T00:00:00"/>
    <x v="1"/>
    <x v="188"/>
    <x v="188"/>
    <x v="0"/>
    <s v="United States"/>
    <x v="70"/>
    <s v="California"/>
    <n v="92037"/>
    <x v="1"/>
    <s v="TEC-AC-10001465"/>
    <x v="2"/>
    <x v="11"/>
    <s v="SanDisk Cruzer 64 GB USB Flash Drive"/>
    <n v="72.64"/>
    <n v="2"/>
    <n v="0"/>
    <n v="21.791999999999994"/>
    <s v="Anna Andreadi"/>
    <s v="No"/>
    <s v="2018 / 12"/>
  </r>
  <r>
    <n v="5023"/>
    <x v="2487"/>
    <x v="122"/>
    <d v="2018-12-24T00:00:00"/>
    <x v="1"/>
    <x v="188"/>
    <x v="188"/>
    <x v="0"/>
    <s v="United States"/>
    <x v="70"/>
    <s v="California"/>
    <n v="92037"/>
    <x v="1"/>
    <s v="TEC-AC-10003832"/>
    <x v="2"/>
    <x v="11"/>
    <s v="Logitech P710e Mobile Speakerphone"/>
    <n v="772.47"/>
    <n v="3"/>
    <n v="0"/>
    <n v="146.76929999999993"/>
    <s v="Anna Andreadi"/>
    <s v="No"/>
    <s v="2018 / 12"/>
  </r>
  <r>
    <n v="5024"/>
    <x v="2487"/>
    <x v="122"/>
    <d v="2018-12-24T00:00:00"/>
    <x v="1"/>
    <x v="188"/>
    <x v="188"/>
    <x v="0"/>
    <s v="United States"/>
    <x v="70"/>
    <s v="California"/>
    <n v="92037"/>
    <x v="1"/>
    <s v="FUR-FU-10003731"/>
    <x v="0"/>
    <x v="5"/>
    <s v="Eldon Expressions Wood and Plastic Desk Accessories, Oak"/>
    <n v="39.92"/>
    <n v="4"/>
    <n v="0"/>
    <n v="11.177600000000002"/>
    <s v="Anna Andreadi"/>
    <s v="No"/>
    <s v="2018 / 12"/>
  </r>
  <r>
    <n v="5025"/>
    <x v="2488"/>
    <x v="570"/>
    <d v="2019-08-03T00:00:00"/>
    <x v="1"/>
    <x v="288"/>
    <x v="288"/>
    <x v="0"/>
    <s v="United States"/>
    <x v="268"/>
    <s v="Oklahoma"/>
    <n v="73120"/>
    <x v="2"/>
    <s v="OFF-BI-10004828"/>
    <x v="1"/>
    <x v="8"/>
    <s v="GBC Poly Designer Binding Covers"/>
    <n v="33.479999999999997"/>
    <n v="2"/>
    <n v="0"/>
    <n v="16.405199999999997"/>
    <s v="Kelly Williams"/>
    <s v="No"/>
    <s v="2019 / 07"/>
  </r>
  <r>
    <n v="5026"/>
    <x v="2488"/>
    <x v="570"/>
    <d v="2019-08-03T00:00:00"/>
    <x v="1"/>
    <x v="288"/>
    <x v="288"/>
    <x v="0"/>
    <s v="United States"/>
    <x v="268"/>
    <s v="Oklahoma"/>
    <n v="73120"/>
    <x v="2"/>
    <s v="TEC-PH-10003012"/>
    <x v="2"/>
    <x v="7"/>
    <s v="Nortel Meridian M3904 Professional Digital phone"/>
    <n v="461.97"/>
    <n v="3"/>
    <n v="0"/>
    <n v="133.97129999999996"/>
    <s v="Kelly Williams"/>
    <s v="No"/>
    <s v="2019 / 07"/>
  </r>
  <r>
    <n v="5027"/>
    <x v="2488"/>
    <x v="570"/>
    <d v="2019-08-03T00:00:00"/>
    <x v="1"/>
    <x v="288"/>
    <x v="288"/>
    <x v="0"/>
    <s v="United States"/>
    <x v="268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s v="Kelly Williams"/>
    <s v="No"/>
    <s v="2019 / 07"/>
  </r>
  <r>
    <n v="5028"/>
    <x v="2488"/>
    <x v="570"/>
    <d v="2019-08-03T00:00:00"/>
    <x v="1"/>
    <x v="288"/>
    <x v="288"/>
    <x v="0"/>
    <s v="United States"/>
    <x v="268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s v="Kelly Williams"/>
    <s v="No"/>
    <s v="2019 / 07"/>
  </r>
  <r>
    <n v="5029"/>
    <x v="2489"/>
    <x v="814"/>
    <d v="2016-09-07T00:00:00"/>
    <x v="0"/>
    <x v="610"/>
    <x v="610"/>
    <x v="0"/>
    <s v="United States"/>
    <x v="22"/>
    <s v="Illinois"/>
    <n v="60653"/>
    <x v="2"/>
    <s v="TEC-AC-10001606"/>
    <x v="2"/>
    <x v="11"/>
    <s v="Logitech Wireless Performance Mouse MX for PC and Mac"/>
    <n v="239.976"/>
    <n v="3"/>
    <n v="0.2"/>
    <n v="53.994600000000005"/>
    <s v="Kelly Williams"/>
    <s v="No"/>
    <s v="2016 / 09"/>
  </r>
  <r>
    <n v="5030"/>
    <x v="2490"/>
    <x v="926"/>
    <d v="2019-02-02T00:00:00"/>
    <x v="1"/>
    <x v="364"/>
    <x v="364"/>
    <x v="0"/>
    <s v="United States"/>
    <x v="8"/>
    <s v="California"/>
    <n v="94109"/>
    <x v="1"/>
    <s v="OFF-AR-10001216"/>
    <x v="1"/>
    <x v="6"/>
    <s v="Newell 339"/>
    <n v="8.34"/>
    <n v="3"/>
    <n v="0"/>
    <n v="2.1683999999999997"/>
    <s v="Anna Andreadi"/>
    <s v="No"/>
    <s v="2019 / 01"/>
  </r>
  <r>
    <n v="5031"/>
    <x v="2490"/>
    <x v="926"/>
    <d v="2019-02-02T00:00:00"/>
    <x v="1"/>
    <x v="364"/>
    <x v="364"/>
    <x v="0"/>
    <s v="United States"/>
    <x v="8"/>
    <s v="California"/>
    <n v="94109"/>
    <x v="1"/>
    <s v="OFF-SU-10001664"/>
    <x v="1"/>
    <x v="14"/>
    <s v="Acme Office Executive Series Stainless Steel Trimmers"/>
    <n v="8.57"/>
    <n v="1"/>
    <n v="0"/>
    <n v="2.2282000000000002"/>
    <s v="Anna Andreadi"/>
    <s v="No"/>
    <s v="2019 / 01"/>
  </r>
  <r>
    <n v="5032"/>
    <x v="2490"/>
    <x v="926"/>
    <d v="2019-02-02T00:00:00"/>
    <x v="1"/>
    <x v="364"/>
    <x v="364"/>
    <x v="0"/>
    <s v="United States"/>
    <x v="8"/>
    <s v="California"/>
    <n v="94109"/>
    <x v="1"/>
    <s v="OFF-BI-10002498"/>
    <x v="1"/>
    <x v="8"/>
    <s v="Clear Mylar Reinforcing Strips"/>
    <n v="119.61600000000001"/>
    <n v="8"/>
    <n v="0.2"/>
    <n v="40.370399999999997"/>
    <s v="Anna Andreadi"/>
    <s v="No"/>
    <s v="2019 / 01"/>
  </r>
  <r>
    <n v="5033"/>
    <x v="2491"/>
    <x v="482"/>
    <d v="2019-01-02T00:00:00"/>
    <x v="1"/>
    <x v="179"/>
    <x v="179"/>
    <x v="1"/>
    <s v="United States"/>
    <x v="219"/>
    <s v="New Jersey"/>
    <n v="8360"/>
    <x v="3"/>
    <s v="FUR-CH-10003968"/>
    <x v="0"/>
    <x v="1"/>
    <s v="Novimex Turbo Task Chair"/>
    <n v="212.94"/>
    <n v="3"/>
    <n v="0"/>
    <n v="25.552800000000005"/>
    <s v="Chuck Magee"/>
    <s v="No"/>
    <s v="2018 / 12"/>
  </r>
  <r>
    <n v="5034"/>
    <x v="2491"/>
    <x v="482"/>
    <d v="2019-01-02T00:00:00"/>
    <x v="1"/>
    <x v="179"/>
    <x v="179"/>
    <x v="1"/>
    <s v="United States"/>
    <x v="219"/>
    <s v="New Jersey"/>
    <n v="8360"/>
    <x v="3"/>
    <s v="OFF-AP-10002765"/>
    <x v="1"/>
    <x v="9"/>
    <s v="Fellowes Advanced Computer Series Surge Protectors"/>
    <n v="26.49"/>
    <n v="1"/>
    <n v="0"/>
    <n v="7.4172000000000011"/>
    <s v="Chuck Magee"/>
    <s v="No"/>
    <s v="2018 / 12"/>
  </r>
  <r>
    <n v="5035"/>
    <x v="2492"/>
    <x v="101"/>
    <d v="2017-08-13T00:00:00"/>
    <x v="0"/>
    <x v="367"/>
    <x v="367"/>
    <x v="2"/>
    <s v="United States"/>
    <x v="158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s v="Kelly Williams"/>
    <s v="No"/>
    <s v="2017 / 08"/>
  </r>
  <r>
    <n v="5036"/>
    <x v="2493"/>
    <x v="322"/>
    <d v="2016-04-12T00:00:00"/>
    <x v="1"/>
    <x v="609"/>
    <x v="609"/>
    <x v="1"/>
    <s v="United States"/>
    <x v="4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s v="Anna Andreadi"/>
    <s v="No"/>
    <s v="2016 / 04"/>
  </r>
  <r>
    <n v="5037"/>
    <x v="2493"/>
    <x v="322"/>
    <d v="2016-04-12T00:00:00"/>
    <x v="1"/>
    <x v="609"/>
    <x v="609"/>
    <x v="1"/>
    <s v="United States"/>
    <x v="4"/>
    <s v="Washington"/>
    <n v="98115"/>
    <x v="1"/>
    <s v="TEC-AC-10003441"/>
    <x v="2"/>
    <x v="11"/>
    <s v="Kingston Digital DataTraveler 32GB USB 2.0"/>
    <n v="33.9"/>
    <n v="2"/>
    <n v="0"/>
    <n v="2.0339999999999989"/>
    <s v="Anna Andreadi"/>
    <s v="No"/>
    <s v="2016 / 04"/>
  </r>
  <r>
    <n v="5038"/>
    <x v="2494"/>
    <x v="701"/>
    <d v="2019-11-21T00:00:00"/>
    <x v="0"/>
    <x v="283"/>
    <x v="283"/>
    <x v="0"/>
    <s v="United States"/>
    <x v="14"/>
    <s v="Illinois"/>
    <n v="60540"/>
    <x v="2"/>
    <s v="TEC-AC-10003610"/>
    <x v="2"/>
    <x v="11"/>
    <s v="Logitech Illuminated - Keyboard"/>
    <n v="239.96000000000004"/>
    <n v="5"/>
    <n v="0.2"/>
    <n v="83.98599999999999"/>
    <s v="Kelly Williams"/>
    <s v="No"/>
    <s v="2019 / 11"/>
  </r>
  <r>
    <n v="5039"/>
    <x v="2495"/>
    <x v="655"/>
    <d v="2017-07-12T00:00:00"/>
    <x v="2"/>
    <x v="477"/>
    <x v="477"/>
    <x v="1"/>
    <s v="United States"/>
    <x v="40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s v="No"/>
    <s v="2017 / 07"/>
  </r>
  <r>
    <n v="5040"/>
    <x v="2495"/>
    <x v="655"/>
    <d v="2017-07-12T00:00:00"/>
    <x v="2"/>
    <x v="477"/>
    <x v="477"/>
    <x v="1"/>
    <s v="United States"/>
    <x v="40"/>
    <s v="Delaware"/>
    <n v="19805"/>
    <x v="3"/>
    <s v="TEC-PH-10001817"/>
    <x v="2"/>
    <x v="7"/>
    <s v="Wilson Electronics DB Pro Signal Booster"/>
    <n v="716"/>
    <n v="2"/>
    <n v="0"/>
    <n v="193.32000000000005"/>
    <s v="Chuck Magee"/>
    <s v="No"/>
    <s v="2017 / 07"/>
  </r>
  <r>
    <n v="5041"/>
    <x v="2495"/>
    <x v="655"/>
    <d v="2017-07-12T00:00:00"/>
    <x v="2"/>
    <x v="477"/>
    <x v="477"/>
    <x v="1"/>
    <s v="United States"/>
    <x v="40"/>
    <s v="Delaware"/>
    <n v="19805"/>
    <x v="3"/>
    <s v="OFF-BI-10004492"/>
    <x v="1"/>
    <x v="8"/>
    <s v="Tuf-Vin Binders"/>
    <n v="221.06"/>
    <n v="7"/>
    <n v="0"/>
    <n v="103.89819999999997"/>
    <s v="Chuck Magee"/>
    <s v="No"/>
    <s v="2017 / 07"/>
  </r>
  <r>
    <n v="5042"/>
    <x v="2496"/>
    <x v="338"/>
    <d v="2018-11-13T00:00:00"/>
    <x v="0"/>
    <x v="482"/>
    <x v="482"/>
    <x v="0"/>
    <s v="United States"/>
    <x v="1"/>
    <s v="California"/>
    <n v="90036"/>
    <x v="1"/>
    <s v="OFF-PA-10002421"/>
    <x v="1"/>
    <x v="10"/>
    <s v="Embossed Ink Jet Note Cards"/>
    <n v="67.710000000000008"/>
    <n v="3"/>
    <n v="0"/>
    <n v="32.500799999999998"/>
    <s v="Anna Andreadi"/>
    <s v="No"/>
    <s v="2018 / 11"/>
  </r>
  <r>
    <n v="5043"/>
    <x v="2496"/>
    <x v="338"/>
    <d v="2018-11-13T00:00:00"/>
    <x v="0"/>
    <x v="482"/>
    <x v="482"/>
    <x v="0"/>
    <s v="United States"/>
    <x v="1"/>
    <s v="California"/>
    <n v="90036"/>
    <x v="1"/>
    <s v="OFF-AP-10000055"/>
    <x v="1"/>
    <x v="9"/>
    <s v="Belkin F9S820V06 8 Outlet Surge"/>
    <n v="129.91999999999999"/>
    <n v="4"/>
    <n v="0"/>
    <n v="38.975999999999985"/>
    <s v="Anna Andreadi"/>
    <s v="No"/>
    <s v="2018 / 11"/>
  </r>
  <r>
    <n v="5044"/>
    <x v="2496"/>
    <x v="338"/>
    <d v="2018-11-13T00:00:00"/>
    <x v="0"/>
    <x v="482"/>
    <x v="482"/>
    <x v="0"/>
    <s v="United States"/>
    <x v="1"/>
    <s v="California"/>
    <n v="90036"/>
    <x v="1"/>
    <s v="FUR-FU-10000965"/>
    <x v="0"/>
    <x v="5"/>
    <s v="Howard Miller 11-1/2&quot; Diameter Ridgewood Wall Clock"/>
    <n v="467.46"/>
    <n v="9"/>
    <n v="0"/>
    <n v="191.65860000000001"/>
    <s v="Anna Andreadi"/>
    <s v="No"/>
    <s v="2018 / 11"/>
  </r>
  <r>
    <n v="5045"/>
    <x v="2496"/>
    <x v="338"/>
    <d v="2018-11-13T00:00:00"/>
    <x v="0"/>
    <x v="482"/>
    <x v="482"/>
    <x v="0"/>
    <s v="United States"/>
    <x v="1"/>
    <s v="California"/>
    <n v="90036"/>
    <x v="1"/>
    <s v="OFF-PA-10001363"/>
    <x v="1"/>
    <x v="10"/>
    <s v="Xerox 1933"/>
    <n v="61.4"/>
    <n v="5"/>
    <n v="0"/>
    <n v="28.857999999999997"/>
    <s v="Anna Andreadi"/>
    <s v="No"/>
    <s v="2018 / 11"/>
  </r>
  <r>
    <n v="5046"/>
    <x v="2496"/>
    <x v="338"/>
    <d v="2018-11-13T00:00:00"/>
    <x v="0"/>
    <x v="482"/>
    <x v="482"/>
    <x v="0"/>
    <s v="United States"/>
    <x v="1"/>
    <s v="California"/>
    <n v="90036"/>
    <x v="1"/>
    <s v="OFF-ST-10001496"/>
    <x v="1"/>
    <x v="4"/>
    <s v="Standard Rollaway File with Lock"/>
    <n v="720.76"/>
    <n v="4"/>
    <n v="0"/>
    <n v="187.39760000000001"/>
    <s v="Anna Andreadi"/>
    <s v="No"/>
    <s v="2018 / 11"/>
  </r>
  <r>
    <n v="5047"/>
    <x v="2496"/>
    <x v="338"/>
    <d v="2018-11-13T00:00:00"/>
    <x v="0"/>
    <x v="482"/>
    <x v="482"/>
    <x v="0"/>
    <s v="United States"/>
    <x v="1"/>
    <s v="California"/>
    <n v="90036"/>
    <x v="1"/>
    <s v="OFF-BI-10004656"/>
    <x v="1"/>
    <x v="8"/>
    <s v="Peel &amp; Stick Add-On Corner Pockets"/>
    <n v="5.1840000000000011"/>
    <n v="3"/>
    <n v="0.2"/>
    <n v="1.8143999999999996"/>
    <s v="Anna Andreadi"/>
    <s v="No"/>
    <s v="2018 / 11"/>
  </r>
  <r>
    <n v="5048"/>
    <x v="2496"/>
    <x v="338"/>
    <d v="2018-11-13T00:00:00"/>
    <x v="0"/>
    <x v="482"/>
    <x v="482"/>
    <x v="0"/>
    <s v="United States"/>
    <x v="1"/>
    <s v="California"/>
    <n v="90036"/>
    <x v="1"/>
    <s v="OFF-AR-10001227"/>
    <x v="1"/>
    <x v="6"/>
    <s v="Newell 338"/>
    <n v="14.7"/>
    <n v="5"/>
    <n v="0"/>
    <n v="3.9690000000000003"/>
    <s v="Anna Andreadi"/>
    <s v="No"/>
    <s v="2018 / 11"/>
  </r>
  <r>
    <n v="5049"/>
    <x v="2497"/>
    <x v="691"/>
    <d v="2016-04-04T00:00:00"/>
    <x v="1"/>
    <x v="732"/>
    <x v="732"/>
    <x v="0"/>
    <s v="United States"/>
    <x v="22"/>
    <s v="Illinois"/>
    <n v="60610"/>
    <x v="2"/>
    <s v="OFF-BI-10002071"/>
    <x v="1"/>
    <x v="8"/>
    <s v="Fellowes Black Plastic Comb Bindings"/>
    <n v="8.1339999999999986"/>
    <n v="7"/>
    <n v="0.8"/>
    <n v="-13.827800000000003"/>
    <s v="Kelly Williams"/>
    <s v="No"/>
    <s v="2016 / 03"/>
  </r>
  <r>
    <n v="5050"/>
    <x v="2497"/>
    <x v="691"/>
    <d v="2016-04-04T00:00:00"/>
    <x v="1"/>
    <x v="732"/>
    <x v="732"/>
    <x v="0"/>
    <s v="United States"/>
    <x v="22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s v="Kelly Williams"/>
    <s v="No"/>
    <s v="2016 / 03"/>
  </r>
  <r>
    <n v="5051"/>
    <x v="2498"/>
    <x v="227"/>
    <d v="2017-09-24T00:00:00"/>
    <x v="1"/>
    <x v="144"/>
    <x v="144"/>
    <x v="2"/>
    <s v="United States"/>
    <x v="96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s v="No"/>
    <s v="2017 / 09"/>
  </r>
  <r>
    <n v="5052"/>
    <x v="2499"/>
    <x v="209"/>
    <d v="2017-11-11T00:00:00"/>
    <x v="1"/>
    <x v="208"/>
    <x v="208"/>
    <x v="1"/>
    <s v="United States"/>
    <x v="10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s v="Chuck Magee"/>
    <s v="No"/>
    <s v="2017 / 11"/>
  </r>
  <r>
    <n v="5053"/>
    <x v="2500"/>
    <x v="240"/>
    <d v="2019-05-19T00:00:00"/>
    <x v="3"/>
    <x v="547"/>
    <x v="547"/>
    <x v="0"/>
    <s v="United States"/>
    <x v="118"/>
    <s v="Georgia"/>
    <n v="30318"/>
    <x v="0"/>
    <s v="OFF-PA-10003129"/>
    <x v="1"/>
    <x v="10"/>
    <s v="Tops White Computer Printout Paper"/>
    <n v="195.64"/>
    <n v="4"/>
    <n v="0"/>
    <n v="91.950799999999987"/>
    <s v="Cassandra Brandow"/>
    <s v="No"/>
    <s v="2019 / 05"/>
  </r>
  <r>
    <n v="5054"/>
    <x v="2501"/>
    <x v="928"/>
    <d v="2017-01-08T00:00:00"/>
    <x v="0"/>
    <x v="733"/>
    <x v="733"/>
    <x v="0"/>
    <s v="United States"/>
    <x v="61"/>
    <s v="Texas"/>
    <n v="75217"/>
    <x v="2"/>
    <s v="TEC-AC-10003198"/>
    <x v="2"/>
    <x v="11"/>
    <s v="Enermax Acrylux Wireless Keyboard"/>
    <n v="398.40000000000003"/>
    <n v="5"/>
    <n v="0.2"/>
    <n v="84.659999999999982"/>
    <s v="Kelly Williams"/>
    <s v="No"/>
    <s v="2017 / 01"/>
  </r>
  <r>
    <n v="5055"/>
    <x v="2501"/>
    <x v="928"/>
    <d v="2017-01-08T00:00:00"/>
    <x v="0"/>
    <x v="733"/>
    <x v="733"/>
    <x v="0"/>
    <s v="United States"/>
    <x v="61"/>
    <s v="Texas"/>
    <n v="75217"/>
    <x v="2"/>
    <s v="OFF-AR-10001246"/>
    <x v="1"/>
    <x v="6"/>
    <s v="Newell 317"/>
    <n v="7.0559999999999992"/>
    <n v="3"/>
    <n v="0.2"/>
    <n v="0.79379999999999962"/>
    <s v="Kelly Williams"/>
    <s v="No"/>
    <s v="2017 / 01"/>
  </r>
  <r>
    <n v="5056"/>
    <x v="2501"/>
    <x v="928"/>
    <d v="2017-01-08T00:00:00"/>
    <x v="0"/>
    <x v="733"/>
    <x v="733"/>
    <x v="0"/>
    <s v="United States"/>
    <x v="61"/>
    <s v="Texas"/>
    <n v="75217"/>
    <x v="2"/>
    <s v="FUR-BO-10003272"/>
    <x v="0"/>
    <x v="0"/>
    <s v="O'Sullivan Living Dimensions 5-Shelf Bookcases"/>
    <n v="1352.3975999999998"/>
    <n v="9"/>
    <n v="0.32"/>
    <n v="-437.5404000000002"/>
    <s v="Kelly Williams"/>
    <s v="No"/>
    <s v="2017 / 01"/>
  </r>
  <r>
    <n v="5057"/>
    <x v="2502"/>
    <x v="1014"/>
    <d v="2017-09-11T00:00:00"/>
    <x v="2"/>
    <x v="392"/>
    <x v="392"/>
    <x v="0"/>
    <s v="United States"/>
    <x v="429"/>
    <s v="California"/>
    <n v="92553"/>
    <x v="1"/>
    <s v="OFF-PA-10002606"/>
    <x v="1"/>
    <x v="10"/>
    <s v="Xerox 1928"/>
    <n v="26.400000000000002"/>
    <n v="5"/>
    <n v="0"/>
    <n v="11.879999999999999"/>
    <s v="Anna Andreadi"/>
    <s v="Yes"/>
    <s v="2017 / 09"/>
  </r>
  <r>
    <n v="5058"/>
    <x v="2502"/>
    <x v="1014"/>
    <d v="2017-09-11T00:00:00"/>
    <x v="2"/>
    <x v="392"/>
    <x v="392"/>
    <x v="0"/>
    <s v="United States"/>
    <x v="429"/>
    <s v="California"/>
    <n v="92553"/>
    <x v="1"/>
    <s v="OFF-ST-10002486"/>
    <x v="1"/>
    <x v="4"/>
    <s v="Eldon Shelf Savers Cubes and Bins"/>
    <n v="41.88"/>
    <n v="6"/>
    <n v="0"/>
    <n v="0.83759999999999835"/>
    <s v="Anna Andreadi"/>
    <s v="Yes"/>
    <s v="2017 / 09"/>
  </r>
  <r>
    <n v="5059"/>
    <x v="2503"/>
    <x v="1015"/>
    <d v="2018-04-07T00:00:00"/>
    <x v="1"/>
    <x v="229"/>
    <x v="229"/>
    <x v="0"/>
    <s v="United States"/>
    <x v="10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s v="Chuck Magee"/>
    <s v="No"/>
    <s v="2018 / 04"/>
  </r>
  <r>
    <n v="5060"/>
    <x v="2504"/>
    <x v="5"/>
    <d v="2018-12-07T00:00:00"/>
    <x v="0"/>
    <x v="236"/>
    <x v="236"/>
    <x v="0"/>
    <s v="United States"/>
    <x v="430"/>
    <s v="Kentucky"/>
    <n v="40324"/>
    <x v="0"/>
    <s v="TEC-PH-10000560"/>
    <x v="2"/>
    <x v="7"/>
    <s v="Samsung Galaxy S III - 16GB - pebble blue (T-Mobile)"/>
    <n v="699.98"/>
    <n v="2"/>
    <n v="0"/>
    <n v="195.99440000000004"/>
    <s v="Cassandra Brandow"/>
    <s v="No"/>
    <s v="2018 / 12"/>
  </r>
  <r>
    <n v="5061"/>
    <x v="2504"/>
    <x v="5"/>
    <d v="2018-12-07T00:00:00"/>
    <x v="0"/>
    <x v="236"/>
    <x v="236"/>
    <x v="0"/>
    <s v="United States"/>
    <x v="430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s v="Cassandra Brandow"/>
    <s v="No"/>
    <s v="2018 / 12"/>
  </r>
  <r>
    <n v="5062"/>
    <x v="2505"/>
    <x v="412"/>
    <d v="2017-05-12T00:00:00"/>
    <x v="1"/>
    <x v="351"/>
    <x v="351"/>
    <x v="0"/>
    <s v="United States"/>
    <x v="31"/>
    <s v="Minnesota"/>
    <n v="55407"/>
    <x v="2"/>
    <s v="OFF-BI-10003684"/>
    <x v="1"/>
    <x v="8"/>
    <s v="Wilson Jones Legal Size Ring Binders"/>
    <n v="43.98"/>
    <n v="2"/>
    <n v="0"/>
    <n v="21.99"/>
    <s v="Kelly Williams"/>
    <s v="No"/>
    <s v="2017 / 05"/>
  </r>
  <r>
    <n v="5063"/>
    <x v="2505"/>
    <x v="412"/>
    <d v="2017-05-12T00:00:00"/>
    <x v="1"/>
    <x v="351"/>
    <x v="351"/>
    <x v="0"/>
    <s v="United States"/>
    <x v="31"/>
    <s v="Minnesota"/>
    <n v="55407"/>
    <x v="2"/>
    <s v="TEC-PH-10000441"/>
    <x v="2"/>
    <x v="7"/>
    <s v="VTech DS6151"/>
    <n v="377.96999999999997"/>
    <n v="3"/>
    <n v="0"/>
    <n v="105.83160000000002"/>
    <s v="Kelly Williams"/>
    <s v="No"/>
    <s v="2017 / 05"/>
  </r>
  <r>
    <n v="5064"/>
    <x v="2505"/>
    <x v="412"/>
    <d v="2017-05-12T00:00:00"/>
    <x v="1"/>
    <x v="351"/>
    <x v="351"/>
    <x v="0"/>
    <s v="United States"/>
    <x v="31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s v="Kelly Williams"/>
    <s v="No"/>
    <s v="2017 / 05"/>
  </r>
  <r>
    <n v="5065"/>
    <x v="2506"/>
    <x v="585"/>
    <d v="2019-09-24T00:00:00"/>
    <x v="2"/>
    <x v="244"/>
    <x v="244"/>
    <x v="0"/>
    <s v="United States"/>
    <x v="40"/>
    <s v="Delaware"/>
    <n v="19805"/>
    <x v="3"/>
    <s v="TEC-PH-10004977"/>
    <x v="2"/>
    <x v="7"/>
    <s v="GE 30524EE4"/>
    <n v="391.98"/>
    <n v="2"/>
    <n v="0"/>
    <n v="113.67419999999998"/>
    <s v="Chuck Magee"/>
    <s v="No"/>
    <s v="2019 / 09"/>
  </r>
  <r>
    <n v="5066"/>
    <x v="2507"/>
    <x v="329"/>
    <d v="2019-12-07T00:00:00"/>
    <x v="1"/>
    <x v="618"/>
    <x v="618"/>
    <x v="0"/>
    <s v="United States"/>
    <x v="140"/>
    <s v="North Carolina"/>
    <n v="27217"/>
    <x v="0"/>
    <s v="TEC-AC-10002001"/>
    <x v="2"/>
    <x v="11"/>
    <s v="Logitech Wireless Gaming Headset G930"/>
    <n v="383.97600000000006"/>
    <n v="3"/>
    <n v="0.2"/>
    <n v="81.59490000000001"/>
    <s v="Cassandra Brandow"/>
    <s v="No"/>
    <s v="2019 / 11"/>
  </r>
  <r>
    <n v="5067"/>
    <x v="2507"/>
    <x v="329"/>
    <d v="2019-12-07T00:00:00"/>
    <x v="1"/>
    <x v="618"/>
    <x v="618"/>
    <x v="0"/>
    <s v="United States"/>
    <x v="140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s v="Cassandra Brandow"/>
    <s v="No"/>
    <s v="2019 / 11"/>
  </r>
  <r>
    <n v="5068"/>
    <x v="2508"/>
    <x v="787"/>
    <d v="2019-01-19T00:00:00"/>
    <x v="1"/>
    <x v="499"/>
    <x v="499"/>
    <x v="2"/>
    <s v="United States"/>
    <x v="1"/>
    <s v="California"/>
    <n v="90008"/>
    <x v="1"/>
    <s v="OFF-AR-10003504"/>
    <x v="1"/>
    <x v="6"/>
    <s v="Newell 347"/>
    <n v="21.400000000000002"/>
    <n v="5"/>
    <n v="0"/>
    <n v="6.2059999999999977"/>
    <s v="Anna Andreadi"/>
    <s v="No"/>
    <s v="2019 / 01"/>
  </r>
  <r>
    <n v="5069"/>
    <x v="2509"/>
    <x v="233"/>
    <d v="2016-08-12T00:00:00"/>
    <x v="1"/>
    <x v="15"/>
    <x v="15"/>
    <x v="2"/>
    <s v="United States"/>
    <x v="149"/>
    <s v="Michigan"/>
    <n v="48183"/>
    <x v="2"/>
    <s v="TEC-CO-10001571"/>
    <x v="2"/>
    <x v="16"/>
    <s v="Sharp 1540cs Digital Laser Copier"/>
    <n v="549.99"/>
    <n v="1"/>
    <n v="0"/>
    <n v="274.995"/>
    <s v="Kelly Williams"/>
    <s v="No"/>
    <s v="2016 / 08"/>
  </r>
  <r>
    <n v="5070"/>
    <x v="2509"/>
    <x v="233"/>
    <d v="2016-08-12T00:00:00"/>
    <x v="1"/>
    <x v="15"/>
    <x v="15"/>
    <x v="2"/>
    <s v="United States"/>
    <x v="149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s v="Kelly Williams"/>
    <s v="No"/>
    <s v="2016 / 08"/>
  </r>
  <r>
    <n v="5071"/>
    <x v="2509"/>
    <x v="233"/>
    <d v="2016-08-12T00:00:00"/>
    <x v="1"/>
    <x v="15"/>
    <x v="15"/>
    <x v="2"/>
    <s v="United States"/>
    <x v="149"/>
    <s v="Michigan"/>
    <n v="48183"/>
    <x v="2"/>
    <s v="OFF-EN-10002500"/>
    <x v="1"/>
    <x v="12"/>
    <s v="Globe Weis Peel &amp; Seel First Class Envelopes"/>
    <n v="38.339999999999996"/>
    <n v="3"/>
    <n v="0"/>
    <n v="17.253"/>
    <s v="Kelly Williams"/>
    <s v="No"/>
    <s v="2016 / 08"/>
  </r>
  <r>
    <n v="5072"/>
    <x v="2509"/>
    <x v="233"/>
    <d v="2016-08-12T00:00:00"/>
    <x v="1"/>
    <x v="15"/>
    <x v="15"/>
    <x v="2"/>
    <s v="United States"/>
    <x v="149"/>
    <s v="Michigan"/>
    <n v="48183"/>
    <x v="2"/>
    <s v="FUR-FU-10002088"/>
    <x v="0"/>
    <x v="5"/>
    <s v="Nu-Dell Float Frame 11 x 14 1/2"/>
    <n v="53.88"/>
    <n v="6"/>
    <n v="0"/>
    <n v="22.629600000000003"/>
    <s v="Kelly Williams"/>
    <s v="No"/>
    <s v="2016 / 08"/>
  </r>
  <r>
    <n v="5073"/>
    <x v="2509"/>
    <x v="233"/>
    <d v="2016-08-12T00:00:00"/>
    <x v="1"/>
    <x v="15"/>
    <x v="15"/>
    <x v="2"/>
    <s v="United States"/>
    <x v="149"/>
    <s v="Michigan"/>
    <n v="48183"/>
    <x v="2"/>
    <s v="TEC-PH-10001128"/>
    <x v="2"/>
    <x v="7"/>
    <s v="Motorola Droid Maxx"/>
    <n v="299.98"/>
    <n v="2"/>
    <n v="0"/>
    <n v="83.994400000000013"/>
    <s v="Kelly Williams"/>
    <s v="No"/>
    <s v="2016 / 08"/>
  </r>
  <r>
    <n v="5074"/>
    <x v="2510"/>
    <x v="599"/>
    <d v="2017-11-05T00:00:00"/>
    <x v="3"/>
    <x v="594"/>
    <x v="594"/>
    <x v="0"/>
    <s v="United States"/>
    <x v="8"/>
    <s v="California"/>
    <n v="94109"/>
    <x v="1"/>
    <s v="OFF-ST-10000649"/>
    <x v="1"/>
    <x v="4"/>
    <s v="Hanging Personal Folder File"/>
    <n v="62.8"/>
    <n v="4"/>
    <n v="0"/>
    <n v="15.700000000000003"/>
    <s v="Anna Andreadi"/>
    <s v="No"/>
    <s v="2017 / 11"/>
  </r>
  <r>
    <n v="5075"/>
    <x v="2511"/>
    <x v="1016"/>
    <d v="2019-04-29T00:00:00"/>
    <x v="0"/>
    <x v="469"/>
    <x v="469"/>
    <x v="0"/>
    <s v="United States"/>
    <x v="1"/>
    <s v="California"/>
    <n v="90049"/>
    <x v="1"/>
    <s v="OFF-BI-10002103"/>
    <x v="1"/>
    <x v="8"/>
    <s v="Cardinal Slant-D Ring Binder, Heavy Gauge Vinyl"/>
    <n v="13.904"/>
    <n v="2"/>
    <n v="0.2"/>
    <n v="4.5187999999999997"/>
    <s v="Anna Andreadi"/>
    <s v="No"/>
    <s v="2019 / 04"/>
  </r>
  <r>
    <n v="5076"/>
    <x v="2512"/>
    <x v="1017"/>
    <d v="2016-04-22T00:00:00"/>
    <x v="0"/>
    <x v="277"/>
    <x v="277"/>
    <x v="0"/>
    <s v="United States"/>
    <x v="12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s v="Kelly Williams"/>
    <s v="No"/>
    <s v="2016 / 04"/>
  </r>
  <r>
    <n v="5077"/>
    <x v="2512"/>
    <x v="1017"/>
    <d v="2016-04-22T00:00:00"/>
    <x v="0"/>
    <x v="277"/>
    <x v="277"/>
    <x v="0"/>
    <s v="United States"/>
    <x v="12"/>
    <s v="Texas"/>
    <n v="77070"/>
    <x v="2"/>
    <s v="OFF-ST-10004634"/>
    <x v="1"/>
    <x v="4"/>
    <s v="Personal Folder Holder, Ebony"/>
    <n v="44.840000000000011"/>
    <n v="5"/>
    <n v="0.2"/>
    <n v="5.6049999999999951"/>
    <s v="Kelly Williams"/>
    <s v="No"/>
    <s v="2016 / 04"/>
  </r>
  <r>
    <n v="5078"/>
    <x v="2512"/>
    <x v="1017"/>
    <d v="2016-04-22T00:00:00"/>
    <x v="0"/>
    <x v="277"/>
    <x v="277"/>
    <x v="0"/>
    <s v="United States"/>
    <x v="12"/>
    <s v="Texas"/>
    <n v="77070"/>
    <x v="2"/>
    <s v="FUR-TA-10004442"/>
    <x v="0"/>
    <x v="3"/>
    <s v="Riverside Furniture Stanwyck Manor Table Series"/>
    <n v="401.59000000000003"/>
    <n v="2"/>
    <n v="0.3"/>
    <n v="-131.95100000000002"/>
    <s v="Kelly Williams"/>
    <s v="No"/>
    <s v="2016 / 04"/>
  </r>
  <r>
    <n v="5079"/>
    <x v="2513"/>
    <x v="343"/>
    <d v="2019-11-17T00:00:00"/>
    <x v="1"/>
    <x v="344"/>
    <x v="344"/>
    <x v="2"/>
    <s v="United States"/>
    <x v="158"/>
    <s v="Wisconsin"/>
    <n v="53209"/>
    <x v="2"/>
    <s v="OFF-BI-10002949"/>
    <x v="1"/>
    <x v="8"/>
    <s v="Prestige Round Ring Binders"/>
    <n v="18.240000000000002"/>
    <n v="3"/>
    <n v="0"/>
    <n v="8.5727999999999991"/>
    <s v="Kelly Williams"/>
    <s v="No"/>
    <s v="2019 / 11"/>
  </r>
  <r>
    <n v="5080"/>
    <x v="2514"/>
    <x v="920"/>
    <d v="2019-11-29T00:00:00"/>
    <x v="1"/>
    <x v="214"/>
    <x v="214"/>
    <x v="0"/>
    <s v="United States"/>
    <x v="8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s v="Anna Andreadi"/>
    <s v="No"/>
    <s v="2019 / 11"/>
  </r>
  <r>
    <n v="5081"/>
    <x v="2514"/>
    <x v="920"/>
    <d v="2019-11-29T00:00:00"/>
    <x v="1"/>
    <x v="214"/>
    <x v="214"/>
    <x v="0"/>
    <s v="United States"/>
    <x v="8"/>
    <s v="California"/>
    <n v="94122"/>
    <x v="1"/>
    <s v="OFF-ST-10001325"/>
    <x v="1"/>
    <x v="4"/>
    <s v="Sterilite Officeware Hinged File Box"/>
    <n v="10.48"/>
    <n v="1"/>
    <n v="0"/>
    <n v="2.8296000000000001"/>
    <s v="Anna Andreadi"/>
    <s v="No"/>
    <s v="2019 / 11"/>
  </r>
  <r>
    <n v="5082"/>
    <x v="2515"/>
    <x v="217"/>
    <d v="2017-12-18T00:00:00"/>
    <x v="3"/>
    <x v="82"/>
    <x v="82"/>
    <x v="2"/>
    <s v="United States"/>
    <x v="138"/>
    <s v="Ohio"/>
    <n v="44105"/>
    <x v="3"/>
    <s v="OFF-PA-10003441"/>
    <x v="1"/>
    <x v="10"/>
    <s v="Xerox 226"/>
    <n v="20.736000000000004"/>
    <n v="4"/>
    <n v="0.2"/>
    <n v="7.2576000000000001"/>
    <s v="Chuck Magee"/>
    <s v="No"/>
    <s v="2017 / 12"/>
  </r>
  <r>
    <n v="5083"/>
    <x v="2516"/>
    <x v="162"/>
    <d v="2018-09-12T00:00:00"/>
    <x v="1"/>
    <x v="758"/>
    <x v="758"/>
    <x v="0"/>
    <s v="United States"/>
    <x v="53"/>
    <s v="North Carolina"/>
    <n v="28110"/>
    <x v="0"/>
    <s v="TEC-AC-10004209"/>
    <x v="2"/>
    <x v="11"/>
    <s v="Memorex Froggy Flash Drive 4 GB"/>
    <n v="35.167999999999999"/>
    <n v="4"/>
    <n v="0.2"/>
    <n v="8.3524000000000012"/>
    <s v="Cassandra Brandow"/>
    <s v="No"/>
    <s v="2018 / 09"/>
  </r>
  <r>
    <n v="5084"/>
    <x v="2516"/>
    <x v="162"/>
    <d v="2018-09-12T00:00:00"/>
    <x v="1"/>
    <x v="758"/>
    <x v="758"/>
    <x v="0"/>
    <s v="United States"/>
    <x v="53"/>
    <s v="North Carolina"/>
    <n v="28110"/>
    <x v="0"/>
    <s v="OFF-PA-10000501"/>
    <x v="1"/>
    <x v="10"/>
    <s v="Petty Cash Envelope"/>
    <n v="64.704000000000008"/>
    <n v="3"/>
    <n v="0.2"/>
    <n v="23.455199999999998"/>
    <s v="Cassandra Brandow"/>
    <s v="No"/>
    <s v="2018 / 09"/>
  </r>
  <r>
    <n v="5085"/>
    <x v="2517"/>
    <x v="112"/>
    <d v="2018-06-09T00:00:00"/>
    <x v="0"/>
    <x v="554"/>
    <x v="554"/>
    <x v="1"/>
    <s v="United States"/>
    <x v="90"/>
    <s v="Massachusetts"/>
    <n v="1852"/>
    <x v="3"/>
    <s v="OFF-PA-10003656"/>
    <x v="1"/>
    <x v="10"/>
    <s v="Xerox 1935"/>
    <n v="105.52"/>
    <n v="4"/>
    <n v="0"/>
    <n v="48.539199999999994"/>
    <s v="Chuck Magee"/>
    <s v="No"/>
    <s v="2018 / 06"/>
  </r>
  <r>
    <n v="5086"/>
    <x v="2518"/>
    <x v="974"/>
    <d v="2017-06-23T00:00:00"/>
    <x v="1"/>
    <x v="467"/>
    <x v="467"/>
    <x v="2"/>
    <s v="United States"/>
    <x v="61"/>
    <s v="Texas"/>
    <n v="75081"/>
    <x v="2"/>
    <s v="OFF-BI-10001107"/>
    <x v="1"/>
    <x v="8"/>
    <s v="GBC White Gloss Covers, Plain Front"/>
    <n v="5.7919999999999989"/>
    <n v="2"/>
    <n v="0.8"/>
    <n v="-9.5568000000000026"/>
    <s v="Kelly Williams"/>
    <s v="No"/>
    <s v="2017 / 06"/>
  </r>
  <r>
    <n v="5087"/>
    <x v="2519"/>
    <x v="616"/>
    <d v="2017-03-09T00:00:00"/>
    <x v="1"/>
    <x v="471"/>
    <x v="471"/>
    <x v="1"/>
    <s v="United States"/>
    <x v="10"/>
    <s v="Pennsylvania"/>
    <n v="19120"/>
    <x v="3"/>
    <s v="TEC-PH-10000562"/>
    <x v="2"/>
    <x v="7"/>
    <s v="Samsung Convoy 3"/>
    <n v="466.15799999999996"/>
    <n v="7"/>
    <n v="0.4"/>
    <n v="-93.231599999999958"/>
    <s v="Chuck Magee"/>
    <s v="No"/>
    <s v="2017 / 03"/>
  </r>
  <r>
    <n v="5088"/>
    <x v="2519"/>
    <x v="616"/>
    <d v="2017-03-09T00:00:00"/>
    <x v="1"/>
    <x v="471"/>
    <x v="471"/>
    <x v="1"/>
    <s v="United States"/>
    <x v="10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s v="Chuck Magee"/>
    <s v="No"/>
    <s v="2017 / 03"/>
  </r>
  <r>
    <n v="5089"/>
    <x v="2519"/>
    <x v="616"/>
    <d v="2017-03-09T00:00:00"/>
    <x v="1"/>
    <x v="471"/>
    <x v="471"/>
    <x v="1"/>
    <s v="United States"/>
    <x v="10"/>
    <s v="Pennsylvania"/>
    <n v="19120"/>
    <x v="3"/>
    <s v="OFF-BI-10003529"/>
    <x v="1"/>
    <x v="8"/>
    <s v="Avery Round Ring Poly Binders"/>
    <n v="2.556"/>
    <n v="3"/>
    <n v="0.7"/>
    <n v="-1.7892000000000001"/>
    <s v="Chuck Magee"/>
    <s v="No"/>
    <s v="2017 / 03"/>
  </r>
  <r>
    <n v="5090"/>
    <x v="2520"/>
    <x v="1018"/>
    <d v="2019-08-07T00:00:00"/>
    <x v="2"/>
    <x v="447"/>
    <x v="447"/>
    <x v="1"/>
    <s v="United States"/>
    <x v="431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s v="Anna Andreadi"/>
    <s v="No"/>
    <s v="2019 / 08"/>
  </r>
  <r>
    <n v="5091"/>
    <x v="2520"/>
    <x v="1018"/>
    <d v="2019-08-07T00:00:00"/>
    <x v="2"/>
    <x v="447"/>
    <x v="447"/>
    <x v="1"/>
    <s v="United States"/>
    <x v="431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s v="Anna Andreadi"/>
    <s v="No"/>
    <s v="2019 / 08"/>
  </r>
  <r>
    <n v="5092"/>
    <x v="2521"/>
    <x v="247"/>
    <d v="2020-01-03T00:00:00"/>
    <x v="1"/>
    <x v="758"/>
    <x v="758"/>
    <x v="0"/>
    <s v="United States"/>
    <x v="431"/>
    <s v="Colorado"/>
    <n v="80538"/>
    <x v="1"/>
    <s v="OFF-FA-10003472"/>
    <x v="1"/>
    <x v="13"/>
    <s v="Bagged Rubber Bands"/>
    <n v="3.024"/>
    <n v="3"/>
    <n v="0.2"/>
    <n v="-0.6048"/>
    <s v="Anna Andreadi"/>
    <s v="No"/>
    <s v="2019 / 12"/>
  </r>
  <r>
    <n v="5093"/>
    <x v="2522"/>
    <x v="293"/>
    <d v="2017-05-27T00:00:00"/>
    <x v="1"/>
    <x v="120"/>
    <x v="120"/>
    <x v="1"/>
    <s v="United States"/>
    <x v="383"/>
    <s v="Rhode Island"/>
    <n v="2895"/>
    <x v="3"/>
    <s v="OFF-ST-10004507"/>
    <x v="1"/>
    <x v="4"/>
    <s v="Advantus Rolling Storage Box"/>
    <n v="51.449999999999996"/>
    <n v="3"/>
    <n v="0"/>
    <n v="13.891499999999999"/>
    <s v="Chuck Magee"/>
    <s v="No"/>
    <s v="2017 / 05"/>
  </r>
  <r>
    <n v="5094"/>
    <x v="2523"/>
    <x v="776"/>
    <d v="2016-12-10T00:00:00"/>
    <x v="1"/>
    <x v="318"/>
    <x v="318"/>
    <x v="0"/>
    <s v="United States"/>
    <x v="22"/>
    <s v="Illinois"/>
    <n v="60610"/>
    <x v="2"/>
    <s v="OFF-AP-10004036"/>
    <x v="1"/>
    <x v="9"/>
    <s v="Bionaire 99.97% HEPA Air Cleaner"/>
    <n v="14.015999999999996"/>
    <n v="4"/>
    <n v="0.8"/>
    <n v="-31.536000000000001"/>
    <s v="Kelly Williams"/>
    <s v="Yes"/>
    <s v="2016 / 12"/>
  </r>
  <r>
    <n v="5095"/>
    <x v="2523"/>
    <x v="776"/>
    <d v="2016-12-10T00:00:00"/>
    <x v="1"/>
    <x v="318"/>
    <x v="318"/>
    <x v="0"/>
    <s v="United States"/>
    <x v="22"/>
    <s v="Illinois"/>
    <n v="60610"/>
    <x v="2"/>
    <s v="FUR-TA-10004086"/>
    <x v="0"/>
    <x v="3"/>
    <s v="KI Adjustable-Height Table"/>
    <n v="214.95000000000002"/>
    <n v="5"/>
    <n v="0.5"/>
    <n v="-120.37200000000003"/>
    <s v="Kelly Williams"/>
    <s v="Yes"/>
    <s v="2016 / 12"/>
  </r>
  <r>
    <n v="5096"/>
    <x v="2523"/>
    <x v="776"/>
    <d v="2016-12-10T00:00:00"/>
    <x v="1"/>
    <x v="318"/>
    <x v="318"/>
    <x v="0"/>
    <s v="United States"/>
    <x v="22"/>
    <s v="Illinois"/>
    <n v="60610"/>
    <x v="2"/>
    <s v="TEC-PH-10000307"/>
    <x v="2"/>
    <x v="7"/>
    <s v="Shocksock Galaxy S4 Armband"/>
    <n v="35.04"/>
    <n v="4"/>
    <n v="0.2"/>
    <n v="-7.0080000000000044"/>
    <s v="Kelly Williams"/>
    <s v="Yes"/>
    <s v="2016 / 12"/>
  </r>
  <r>
    <n v="5097"/>
    <x v="2523"/>
    <x v="776"/>
    <d v="2016-12-10T00:00:00"/>
    <x v="1"/>
    <x v="318"/>
    <x v="318"/>
    <x v="0"/>
    <s v="United States"/>
    <x v="22"/>
    <s v="Illinois"/>
    <n v="60610"/>
    <x v="2"/>
    <s v="FUR-FU-10002088"/>
    <x v="0"/>
    <x v="5"/>
    <s v="Nu-Dell Float Frame 11 x 14 1/2"/>
    <n v="10.776000000000002"/>
    <n v="3"/>
    <n v="0.6"/>
    <n v="-4.8491999999999997"/>
    <s v="Kelly Williams"/>
    <s v="Yes"/>
    <s v="2016 / 12"/>
  </r>
  <r>
    <n v="5098"/>
    <x v="2523"/>
    <x v="776"/>
    <d v="2016-12-10T00:00:00"/>
    <x v="1"/>
    <x v="318"/>
    <x v="318"/>
    <x v="0"/>
    <s v="United States"/>
    <x v="22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s v="Kelly Williams"/>
    <s v="Yes"/>
    <s v="2016 / 12"/>
  </r>
  <r>
    <n v="5099"/>
    <x v="2523"/>
    <x v="776"/>
    <d v="2016-12-10T00:00:00"/>
    <x v="1"/>
    <x v="318"/>
    <x v="318"/>
    <x v="0"/>
    <s v="United States"/>
    <x v="22"/>
    <s v="Illinois"/>
    <n v="60610"/>
    <x v="2"/>
    <s v="OFF-ST-10002485"/>
    <x v="1"/>
    <x v="4"/>
    <s v="Rogers Deluxe File Chest"/>
    <n v="35.167999999999999"/>
    <n v="2"/>
    <n v="0.2"/>
    <n v="-8.3524000000000012"/>
    <s v="Kelly Williams"/>
    <s v="Yes"/>
    <s v="2016 / 12"/>
  </r>
  <r>
    <n v="5100"/>
    <x v="2524"/>
    <x v="976"/>
    <d v="2017-08-12T00:00:00"/>
    <x v="1"/>
    <x v="43"/>
    <x v="43"/>
    <x v="2"/>
    <s v="United States"/>
    <x v="329"/>
    <s v="California"/>
    <n v="93309"/>
    <x v="1"/>
    <s v="OFF-BI-10002194"/>
    <x v="1"/>
    <x v="8"/>
    <s v="Cardinal Hold-It CD Pocket"/>
    <n v="19.152000000000001"/>
    <n v="3"/>
    <n v="0.2"/>
    <n v="6.4638000000000009"/>
    <s v="Anna Andreadi"/>
    <s v="No"/>
    <s v="2017 / 08"/>
  </r>
  <r>
    <n v="5101"/>
    <x v="2525"/>
    <x v="461"/>
    <d v="2016-03-17T00:00:00"/>
    <x v="3"/>
    <x v="616"/>
    <x v="616"/>
    <x v="0"/>
    <s v="United States"/>
    <x v="61"/>
    <s v="Texas"/>
    <n v="75217"/>
    <x v="2"/>
    <s v="OFF-AR-10003732"/>
    <x v="1"/>
    <x v="6"/>
    <s v="Newell 333"/>
    <n v="4.4479999999999995"/>
    <n v="2"/>
    <n v="0.2"/>
    <n v="0.3335999999999999"/>
    <s v="Kelly Williams"/>
    <s v="No"/>
    <s v="2016 / 03"/>
  </r>
  <r>
    <n v="5102"/>
    <x v="2525"/>
    <x v="461"/>
    <d v="2016-03-17T00:00:00"/>
    <x v="3"/>
    <x v="616"/>
    <x v="616"/>
    <x v="0"/>
    <s v="United States"/>
    <x v="61"/>
    <s v="Texas"/>
    <n v="75217"/>
    <x v="2"/>
    <s v="OFF-PA-10002195"/>
    <x v="1"/>
    <x v="10"/>
    <s v="Xerox 1966"/>
    <n v="5.1840000000000011"/>
    <n v="1"/>
    <n v="0.2"/>
    <n v="1.8792"/>
    <s v="Kelly Williams"/>
    <s v="No"/>
    <s v="2016 / 03"/>
  </r>
  <r>
    <n v="5103"/>
    <x v="2525"/>
    <x v="461"/>
    <d v="2016-03-17T00:00:00"/>
    <x v="3"/>
    <x v="616"/>
    <x v="616"/>
    <x v="0"/>
    <s v="United States"/>
    <x v="61"/>
    <s v="Texas"/>
    <n v="75217"/>
    <x v="2"/>
    <s v="OFF-PA-10002365"/>
    <x v="1"/>
    <x v="10"/>
    <s v="Xerox 1967"/>
    <n v="15.552000000000003"/>
    <n v="3"/>
    <n v="0.2"/>
    <n v="5.4432"/>
    <s v="Kelly Williams"/>
    <s v="No"/>
    <s v="2016 / 03"/>
  </r>
  <r>
    <n v="5104"/>
    <x v="2526"/>
    <x v="514"/>
    <d v="2017-03-30T00:00:00"/>
    <x v="0"/>
    <x v="421"/>
    <x v="421"/>
    <x v="0"/>
    <s v="United States"/>
    <x v="10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s v="Chuck Magee"/>
    <s v="No"/>
    <s v="2017 / 03"/>
  </r>
  <r>
    <n v="5105"/>
    <x v="2526"/>
    <x v="514"/>
    <d v="2017-03-30T00:00:00"/>
    <x v="0"/>
    <x v="421"/>
    <x v="421"/>
    <x v="0"/>
    <s v="United States"/>
    <x v="10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s v="Chuck Magee"/>
    <s v="No"/>
    <s v="2017 / 03"/>
  </r>
  <r>
    <n v="5106"/>
    <x v="2527"/>
    <x v="637"/>
    <d v="2016-12-20T00:00:00"/>
    <x v="1"/>
    <x v="298"/>
    <x v="298"/>
    <x v="0"/>
    <s v="United States"/>
    <x v="207"/>
    <s v="Florida"/>
    <n v="32725"/>
    <x v="0"/>
    <s v="FUR-CH-10002439"/>
    <x v="0"/>
    <x v="1"/>
    <s v="Iceberg Nesting Folding Chair, 19w x 6d x 43h"/>
    <n v="186.304"/>
    <n v="4"/>
    <n v="0.2"/>
    <n v="13.972799999999999"/>
    <s v="Cassandra Brandow"/>
    <s v="No"/>
    <s v="2016 / 12"/>
  </r>
  <r>
    <n v="5107"/>
    <x v="2528"/>
    <x v="444"/>
    <d v="2017-09-26T00:00:00"/>
    <x v="1"/>
    <x v="468"/>
    <x v="468"/>
    <x v="1"/>
    <s v="United States"/>
    <x v="38"/>
    <s v="Georgia"/>
    <n v="31907"/>
    <x v="0"/>
    <s v="TEC-AC-10000682"/>
    <x v="2"/>
    <x v="11"/>
    <s v="Kensington K72356US Mouse-in-a-Box USB Desktop Mouse"/>
    <n v="66.36"/>
    <n v="4"/>
    <n v="0"/>
    <n v="23.225999999999999"/>
    <s v="Cassandra Brandow"/>
    <s v="No"/>
    <s v="2017 / 09"/>
  </r>
  <r>
    <n v="5108"/>
    <x v="2529"/>
    <x v="1016"/>
    <d v="2019-04-26T00:00:00"/>
    <x v="2"/>
    <x v="43"/>
    <x v="43"/>
    <x v="2"/>
    <s v="United States"/>
    <x v="316"/>
    <s v="Tennessee"/>
    <n v="37211"/>
    <x v="0"/>
    <s v="OFF-AR-10004078"/>
    <x v="1"/>
    <x v="6"/>
    <s v="Newell 312"/>
    <n v="42.047999999999995"/>
    <n v="9"/>
    <n v="0.2"/>
    <n v="5.2559999999999985"/>
    <s v="Cassandra Brandow"/>
    <s v="No"/>
    <s v="2019 / 04"/>
  </r>
  <r>
    <n v="5109"/>
    <x v="2529"/>
    <x v="1016"/>
    <d v="2019-04-26T00:00:00"/>
    <x v="2"/>
    <x v="43"/>
    <x v="43"/>
    <x v="2"/>
    <s v="United States"/>
    <x v="316"/>
    <s v="Tennessee"/>
    <n v="37211"/>
    <x v="0"/>
    <s v="OFF-AR-10001958"/>
    <x v="1"/>
    <x v="6"/>
    <s v="Stanley Bostitch Contemporary Electric Pencil Sharpeners"/>
    <n v="67.92"/>
    <n v="5"/>
    <n v="0.2"/>
    <n v="6.7920000000000016"/>
    <s v="Cassandra Brandow"/>
    <s v="No"/>
    <s v="2019 / 04"/>
  </r>
  <r>
    <n v="5110"/>
    <x v="2530"/>
    <x v="638"/>
    <d v="2016-10-22T00:00:00"/>
    <x v="1"/>
    <x v="553"/>
    <x v="553"/>
    <x v="1"/>
    <s v="United States"/>
    <x v="10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s v="No"/>
    <s v="2016 / 10"/>
  </r>
  <r>
    <n v="5111"/>
    <x v="2530"/>
    <x v="638"/>
    <d v="2016-10-22T00:00:00"/>
    <x v="1"/>
    <x v="553"/>
    <x v="553"/>
    <x v="1"/>
    <s v="United States"/>
    <x v="10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s v="Chuck Magee"/>
    <s v="No"/>
    <s v="2016 / 10"/>
  </r>
  <r>
    <n v="5112"/>
    <x v="2530"/>
    <x v="638"/>
    <d v="2016-10-22T00:00:00"/>
    <x v="1"/>
    <x v="553"/>
    <x v="553"/>
    <x v="1"/>
    <s v="United States"/>
    <x v="10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s v="Chuck Magee"/>
    <s v="No"/>
    <s v="2016 / 10"/>
  </r>
  <r>
    <n v="5113"/>
    <x v="2531"/>
    <x v="50"/>
    <d v="2017-11-13T00:00:00"/>
    <x v="3"/>
    <x v="456"/>
    <x v="456"/>
    <x v="0"/>
    <s v="United States"/>
    <x v="22"/>
    <s v="Illinois"/>
    <n v="60610"/>
    <x v="2"/>
    <s v="FUR-FU-10001025"/>
    <x v="0"/>
    <x v="5"/>
    <s v="Eldon Imàge Series Desk Accessories, Clear"/>
    <n v="17.496000000000002"/>
    <n v="9"/>
    <n v="0.6"/>
    <n v="-7.4357999999999969"/>
    <s v="Kelly Williams"/>
    <s v="No"/>
    <s v="2017 / 11"/>
  </r>
  <r>
    <n v="5114"/>
    <x v="2532"/>
    <x v="1011"/>
    <d v="2018-02-02T00:00:00"/>
    <x v="0"/>
    <x v="492"/>
    <x v="492"/>
    <x v="0"/>
    <s v="United States"/>
    <x v="61"/>
    <s v="Texas"/>
    <n v="75220"/>
    <x v="2"/>
    <s v="OFF-PA-10003936"/>
    <x v="1"/>
    <x v="10"/>
    <s v="Xerox 1994"/>
    <n v="15.552000000000003"/>
    <n v="3"/>
    <n v="0.2"/>
    <n v="5.4432"/>
    <s v="Kelly Williams"/>
    <s v="No"/>
    <s v="2018 / 01"/>
  </r>
  <r>
    <n v="5115"/>
    <x v="2533"/>
    <x v="1019"/>
    <d v="2018-11-22T00:00:00"/>
    <x v="1"/>
    <x v="333"/>
    <x v="333"/>
    <x v="0"/>
    <s v="United States"/>
    <x v="51"/>
    <s v="New Mexico"/>
    <n v="88220"/>
    <x v="1"/>
    <s v="OFF-BI-10004140"/>
    <x v="1"/>
    <x v="8"/>
    <s v="Avery Non-Stick Binders"/>
    <n v="10.776000000000002"/>
    <n v="3"/>
    <n v="0.2"/>
    <n v="3.3674999999999984"/>
    <s v="Anna Andreadi"/>
    <s v="No"/>
    <s v="2018 / 11"/>
  </r>
  <r>
    <n v="5116"/>
    <x v="2534"/>
    <x v="800"/>
    <d v="2019-07-29T00:00:00"/>
    <x v="1"/>
    <x v="732"/>
    <x v="732"/>
    <x v="0"/>
    <s v="United States"/>
    <x v="10"/>
    <s v="Pennsylvania"/>
    <n v="19134"/>
    <x v="3"/>
    <s v="OFF-LA-10004178"/>
    <x v="1"/>
    <x v="2"/>
    <s v="Avery 491"/>
    <n v="3.3040000000000003"/>
    <n v="1"/>
    <n v="0.2"/>
    <n v="1.0737999999999999"/>
    <s v="Chuck Magee"/>
    <s v="No"/>
    <s v="2019 / 07"/>
  </r>
  <r>
    <n v="5117"/>
    <x v="2535"/>
    <x v="343"/>
    <d v="2019-11-17T00:00:00"/>
    <x v="1"/>
    <x v="363"/>
    <x v="363"/>
    <x v="0"/>
    <s v="United States"/>
    <x v="20"/>
    <s v="New York"/>
    <n v="10009"/>
    <x v="3"/>
    <s v="OFF-ST-10003324"/>
    <x v="1"/>
    <x v="4"/>
    <s v="Belkin OmniView SE Rackmount Kit"/>
    <n v="35.479999999999997"/>
    <n v="1"/>
    <n v="0"/>
    <n v="0"/>
    <s v="Chuck Magee"/>
    <s v="No"/>
    <s v="2019 / 11"/>
  </r>
  <r>
    <n v="5118"/>
    <x v="2536"/>
    <x v="120"/>
    <d v="2017-10-03T00:00:00"/>
    <x v="1"/>
    <x v="421"/>
    <x v="421"/>
    <x v="0"/>
    <s v="United States"/>
    <x v="147"/>
    <s v="New York"/>
    <n v="11572"/>
    <x v="3"/>
    <s v="OFF-FA-10004854"/>
    <x v="1"/>
    <x v="13"/>
    <s v="Vinyl Coated Wire Paper Clips in Organizer Box, 800/Box"/>
    <n v="34.44"/>
    <n v="3"/>
    <n v="0"/>
    <n v="16.186799999999998"/>
    <s v="Chuck Magee"/>
    <s v="No"/>
    <s v="2017 / 09"/>
  </r>
  <r>
    <n v="5119"/>
    <x v="2536"/>
    <x v="120"/>
    <d v="2017-10-03T00:00:00"/>
    <x v="1"/>
    <x v="421"/>
    <x v="421"/>
    <x v="0"/>
    <s v="United States"/>
    <x v="147"/>
    <s v="New York"/>
    <n v="11572"/>
    <x v="3"/>
    <s v="TEC-MA-10002859"/>
    <x v="2"/>
    <x v="15"/>
    <s v="Ativa MDM8000 8-Sheet Micro-Cut Shredder"/>
    <n v="629.92999999999995"/>
    <n v="7"/>
    <n v="0"/>
    <n v="296.06709999999998"/>
    <s v="Chuck Magee"/>
    <s v="No"/>
    <s v="2017 / 09"/>
  </r>
  <r>
    <n v="5120"/>
    <x v="2536"/>
    <x v="120"/>
    <d v="2017-10-03T00:00:00"/>
    <x v="1"/>
    <x v="421"/>
    <x v="421"/>
    <x v="0"/>
    <s v="United States"/>
    <x v="147"/>
    <s v="New York"/>
    <n v="11572"/>
    <x v="3"/>
    <s v="OFF-BI-10000088"/>
    <x v="1"/>
    <x v="8"/>
    <s v="GBC Imprintable Covers"/>
    <n v="79.056000000000012"/>
    <n v="9"/>
    <n v="0.2"/>
    <n v="28.657800000000002"/>
    <s v="Chuck Magee"/>
    <s v="No"/>
    <s v="2017 / 09"/>
  </r>
  <r>
    <n v="5121"/>
    <x v="2537"/>
    <x v="527"/>
    <d v="2016-04-08T00:00:00"/>
    <x v="1"/>
    <x v="10"/>
    <x v="10"/>
    <x v="1"/>
    <s v="United States"/>
    <x v="240"/>
    <s v="Louisiana"/>
    <n v="70506"/>
    <x v="0"/>
    <s v="OFF-ST-10004180"/>
    <x v="1"/>
    <x v="4"/>
    <s v="Safco Commercial Shelving"/>
    <n v="232.54999999999998"/>
    <n v="5"/>
    <n v="0"/>
    <n v="9.3019999999999925"/>
    <s v="Cassandra Brandow"/>
    <s v="No"/>
    <s v="2016 / 04"/>
  </r>
  <r>
    <n v="5122"/>
    <x v="2537"/>
    <x v="527"/>
    <d v="2016-04-08T00:00:00"/>
    <x v="1"/>
    <x v="10"/>
    <x v="10"/>
    <x v="1"/>
    <s v="United States"/>
    <x v="240"/>
    <s v="Louisiana"/>
    <n v="70506"/>
    <x v="0"/>
    <s v="TEC-AC-10002926"/>
    <x v="2"/>
    <x v="11"/>
    <s v="Logitech Wireless Marathon Mouse M705"/>
    <n v="99.98"/>
    <n v="2"/>
    <n v="0"/>
    <n v="42.991400000000006"/>
    <s v="Cassandra Brandow"/>
    <s v="No"/>
    <s v="2016 / 04"/>
  </r>
  <r>
    <n v="5123"/>
    <x v="2537"/>
    <x v="527"/>
    <d v="2016-04-08T00:00:00"/>
    <x v="1"/>
    <x v="10"/>
    <x v="10"/>
    <x v="1"/>
    <s v="United States"/>
    <x v="240"/>
    <s v="Louisiana"/>
    <n v="70506"/>
    <x v="0"/>
    <s v="OFF-PA-10003797"/>
    <x v="1"/>
    <x v="10"/>
    <s v="Xerox 209"/>
    <n v="19.440000000000001"/>
    <n v="3"/>
    <n v="0"/>
    <n v="9.3312000000000008"/>
    <s v="Cassandra Brandow"/>
    <s v="No"/>
    <s v="2016 / 04"/>
  </r>
  <r>
    <n v="5124"/>
    <x v="2537"/>
    <x v="527"/>
    <d v="2016-04-08T00:00:00"/>
    <x v="1"/>
    <x v="10"/>
    <x v="10"/>
    <x v="1"/>
    <s v="United States"/>
    <x v="240"/>
    <s v="Louisiana"/>
    <n v="70506"/>
    <x v="0"/>
    <s v="OFF-PA-10002195"/>
    <x v="1"/>
    <x v="10"/>
    <s v="Xerox 1966"/>
    <n v="12.96"/>
    <n v="2"/>
    <n v="0"/>
    <n v="6.3504000000000005"/>
    <s v="Cassandra Brandow"/>
    <s v="No"/>
    <s v="2016 / 04"/>
  </r>
  <r>
    <n v="5125"/>
    <x v="2538"/>
    <x v="80"/>
    <d v="2016-09-14T00:00:00"/>
    <x v="3"/>
    <x v="661"/>
    <x v="661"/>
    <x v="0"/>
    <s v="United States"/>
    <x v="20"/>
    <s v="New York"/>
    <n v="10009"/>
    <x v="3"/>
    <s v="FUR-TA-10001039"/>
    <x v="0"/>
    <x v="3"/>
    <s v="KI Adjustable-Height Table"/>
    <n v="464.29200000000003"/>
    <n v="9"/>
    <n v="0.4"/>
    <n v="-108.33479999999997"/>
    <s v="Chuck Magee"/>
    <s v="Yes"/>
    <s v="2016 / 09"/>
  </r>
  <r>
    <n v="5126"/>
    <x v="2538"/>
    <x v="80"/>
    <d v="2016-09-14T00:00:00"/>
    <x v="3"/>
    <x v="661"/>
    <x v="661"/>
    <x v="0"/>
    <s v="United States"/>
    <x v="20"/>
    <s v="New York"/>
    <n v="10009"/>
    <x v="3"/>
    <s v="OFF-EN-10001099"/>
    <x v="1"/>
    <x v="12"/>
    <s v="Staple envelope"/>
    <n v="68.459999999999994"/>
    <n v="7"/>
    <n v="0"/>
    <n v="31.491599999999995"/>
    <s v="Chuck Magee"/>
    <s v="Yes"/>
    <s v="2016 / 09"/>
  </r>
  <r>
    <n v="5127"/>
    <x v="2538"/>
    <x v="80"/>
    <d v="2016-09-14T00:00:00"/>
    <x v="3"/>
    <x v="661"/>
    <x v="661"/>
    <x v="0"/>
    <s v="United States"/>
    <x v="20"/>
    <s v="New York"/>
    <n v="10009"/>
    <x v="3"/>
    <s v="TEC-MA-10003979"/>
    <x v="2"/>
    <x v="15"/>
    <s v="Ativa V4110MDD Micro-Cut Shredder"/>
    <n v="2799.96"/>
    <n v="4"/>
    <n v="0"/>
    <n v="1371.9803999999999"/>
    <s v="Chuck Magee"/>
    <s v="Yes"/>
    <s v="2016 / 09"/>
  </r>
  <r>
    <n v="5128"/>
    <x v="2538"/>
    <x v="80"/>
    <d v="2016-09-14T00:00:00"/>
    <x v="3"/>
    <x v="661"/>
    <x v="661"/>
    <x v="0"/>
    <s v="United States"/>
    <x v="20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s v="Chuck Magee"/>
    <s v="Yes"/>
    <s v="2016 / 09"/>
  </r>
  <r>
    <n v="5129"/>
    <x v="2538"/>
    <x v="80"/>
    <d v="2016-09-14T00:00:00"/>
    <x v="3"/>
    <x v="661"/>
    <x v="661"/>
    <x v="0"/>
    <s v="United States"/>
    <x v="20"/>
    <s v="New York"/>
    <n v="10009"/>
    <x v="3"/>
    <s v="TEC-PH-10001536"/>
    <x v="2"/>
    <x v="7"/>
    <s v="Spigen Samsung Galaxy S5 Case Wallet"/>
    <n v="16.989999999999998"/>
    <n v="1"/>
    <n v="0"/>
    <n v="4.4173999999999989"/>
    <s v="Chuck Magee"/>
    <s v="Yes"/>
    <s v="2016 / 09"/>
  </r>
  <r>
    <n v="5130"/>
    <x v="2538"/>
    <x v="80"/>
    <d v="2016-09-14T00:00:00"/>
    <x v="3"/>
    <x v="661"/>
    <x v="661"/>
    <x v="0"/>
    <s v="United States"/>
    <x v="20"/>
    <s v="New York"/>
    <n v="10009"/>
    <x v="3"/>
    <s v="TEC-PH-10000526"/>
    <x v="2"/>
    <x v="7"/>
    <s v="Vtech CS6719"/>
    <n v="287.96999999999997"/>
    <n v="3"/>
    <n v="0"/>
    <n v="80.631600000000006"/>
    <s v="Chuck Magee"/>
    <s v="Yes"/>
    <s v="2016 / 09"/>
  </r>
  <r>
    <n v="5131"/>
    <x v="2538"/>
    <x v="80"/>
    <d v="2016-09-14T00:00:00"/>
    <x v="3"/>
    <x v="661"/>
    <x v="661"/>
    <x v="0"/>
    <s v="United States"/>
    <x v="20"/>
    <s v="New York"/>
    <n v="10009"/>
    <x v="3"/>
    <s v="OFF-PA-10000213"/>
    <x v="1"/>
    <x v="10"/>
    <s v="Xerox 198"/>
    <n v="44.820000000000007"/>
    <n v="9"/>
    <n v="0"/>
    <n v="21.065400000000004"/>
    <s v="Chuck Magee"/>
    <s v="Yes"/>
    <s v="2016 / 09"/>
  </r>
  <r>
    <n v="5132"/>
    <x v="2539"/>
    <x v="614"/>
    <d v="2020-01-05T00:00:00"/>
    <x v="1"/>
    <x v="130"/>
    <x v="130"/>
    <x v="1"/>
    <s v="United States"/>
    <x v="125"/>
    <s v="California"/>
    <n v="92804"/>
    <x v="1"/>
    <s v="FUR-FU-10002501"/>
    <x v="0"/>
    <x v="5"/>
    <s v="Nu-Dell Executive Frame"/>
    <n v="101.12"/>
    <n v="8"/>
    <n v="0"/>
    <n v="37.414400000000001"/>
    <s v="Anna Andreadi"/>
    <s v="No"/>
    <s v="2019 / 12"/>
  </r>
  <r>
    <n v="5133"/>
    <x v="2540"/>
    <x v="1020"/>
    <d v="2017-06-27T00:00:00"/>
    <x v="1"/>
    <x v="212"/>
    <x v="212"/>
    <x v="0"/>
    <s v="United States"/>
    <x v="207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s v="Cassandra Brandow"/>
    <s v="No"/>
    <s v="2017 / 06"/>
  </r>
  <r>
    <n v="5134"/>
    <x v="2541"/>
    <x v="200"/>
    <d v="2019-11-30T00:00:00"/>
    <x v="1"/>
    <x v="435"/>
    <x v="435"/>
    <x v="2"/>
    <s v="United States"/>
    <x v="20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s v="Chuck Magee"/>
    <s v="No"/>
    <s v="2019 / 11"/>
  </r>
  <r>
    <n v="5135"/>
    <x v="2541"/>
    <x v="200"/>
    <d v="2019-11-30T00:00:00"/>
    <x v="1"/>
    <x v="435"/>
    <x v="435"/>
    <x v="2"/>
    <s v="United States"/>
    <x v="20"/>
    <s v="New York"/>
    <n v="10009"/>
    <x v="3"/>
    <s v="OFF-BI-10003364"/>
    <x v="1"/>
    <x v="8"/>
    <s v="Binding Machine Supplies"/>
    <n v="93.344000000000008"/>
    <n v="4"/>
    <n v="0.2"/>
    <n v="32.670400000000001"/>
    <s v="Chuck Magee"/>
    <s v="No"/>
    <s v="2019 / 11"/>
  </r>
  <r>
    <n v="5136"/>
    <x v="2542"/>
    <x v="248"/>
    <d v="2018-10-28T00:00:00"/>
    <x v="1"/>
    <x v="437"/>
    <x v="437"/>
    <x v="2"/>
    <s v="United States"/>
    <x v="4"/>
    <s v="Washington"/>
    <n v="98103"/>
    <x v="1"/>
    <s v="OFF-FA-10002983"/>
    <x v="1"/>
    <x v="13"/>
    <s v="Advantus SlideClip Paper Clips"/>
    <n v="17.05"/>
    <n v="5"/>
    <n v="0"/>
    <n v="8.1840000000000011"/>
    <s v="Anna Andreadi"/>
    <s v="Yes"/>
    <s v="2018 / 10"/>
  </r>
  <r>
    <n v="5137"/>
    <x v="2543"/>
    <x v="639"/>
    <d v="2017-12-19T00:00:00"/>
    <x v="1"/>
    <x v="502"/>
    <x v="502"/>
    <x v="0"/>
    <s v="United States"/>
    <x v="70"/>
    <s v="California"/>
    <n v="92105"/>
    <x v="1"/>
    <s v="OFF-BI-10002432"/>
    <x v="1"/>
    <x v="8"/>
    <s v="Wilson Jones Standard D-Ring Binders"/>
    <n v="8.0960000000000001"/>
    <n v="2"/>
    <n v="0.2"/>
    <n v="2.7323999999999993"/>
    <s v="Anna Andreadi"/>
    <s v="No"/>
    <s v="2017 / 12"/>
  </r>
  <r>
    <n v="5138"/>
    <x v="2544"/>
    <x v="373"/>
    <d v="2018-11-17T00:00:00"/>
    <x v="1"/>
    <x v="747"/>
    <x v="747"/>
    <x v="1"/>
    <s v="United States"/>
    <x v="268"/>
    <s v="Oklahoma"/>
    <n v="73120"/>
    <x v="2"/>
    <s v="FUR-FU-10003096"/>
    <x v="0"/>
    <x v="5"/>
    <s v="Master Giant Foot Doorstop, Safety Yellow"/>
    <n v="30.36"/>
    <n v="4"/>
    <n v="0"/>
    <n v="13.0548"/>
    <s v="Kelly Williams"/>
    <s v="No"/>
    <s v="2018 / 11"/>
  </r>
  <r>
    <n v="5139"/>
    <x v="2545"/>
    <x v="365"/>
    <d v="2019-10-05T00:00:00"/>
    <x v="1"/>
    <x v="350"/>
    <x v="350"/>
    <x v="0"/>
    <s v="United States"/>
    <x v="145"/>
    <s v="New York"/>
    <n v="10550"/>
    <x v="3"/>
    <s v="OFF-EN-10001539"/>
    <x v="1"/>
    <x v="12"/>
    <s v="Staple envelope"/>
    <n v="23.34"/>
    <n v="3"/>
    <n v="0"/>
    <n v="10.969799999999999"/>
    <s v="Chuck Magee"/>
    <s v="No"/>
    <s v="2019 / 09"/>
  </r>
  <r>
    <n v="5140"/>
    <x v="2545"/>
    <x v="365"/>
    <d v="2019-10-05T00:00:00"/>
    <x v="1"/>
    <x v="350"/>
    <x v="350"/>
    <x v="0"/>
    <s v="United States"/>
    <x v="145"/>
    <s v="New York"/>
    <n v="10550"/>
    <x v="3"/>
    <s v="OFF-PA-10004996"/>
    <x v="1"/>
    <x v="10"/>
    <s v="Speediset Carbonless Redi-Letter 7&quot; x 8 1/2&quot;"/>
    <n v="51.550000000000004"/>
    <n v="5"/>
    <n v="0"/>
    <n v="24.2285"/>
    <s v="Chuck Magee"/>
    <s v="No"/>
    <s v="2019 / 09"/>
  </r>
  <r>
    <n v="5141"/>
    <x v="2546"/>
    <x v="627"/>
    <d v="2017-11-12T00:00:00"/>
    <x v="1"/>
    <x v="517"/>
    <x v="517"/>
    <x v="0"/>
    <s v="United States"/>
    <x v="8"/>
    <s v="California"/>
    <n v="94109"/>
    <x v="1"/>
    <s v="TEC-AC-10001956"/>
    <x v="2"/>
    <x v="11"/>
    <s v="Microsoft Arc Touch Mouse"/>
    <n v="119.9"/>
    <n v="2"/>
    <n v="0"/>
    <n v="43.164000000000001"/>
    <s v="Anna Andreadi"/>
    <s v="No"/>
    <s v="2017 / 11"/>
  </r>
  <r>
    <n v="5142"/>
    <x v="2547"/>
    <x v="178"/>
    <d v="2018-04-05T00:00:00"/>
    <x v="1"/>
    <x v="224"/>
    <x v="224"/>
    <x v="0"/>
    <s v="United States"/>
    <x v="20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s v="Chuck Magee"/>
    <s v="No"/>
    <s v="2018 / 04"/>
  </r>
  <r>
    <n v="5143"/>
    <x v="2547"/>
    <x v="178"/>
    <d v="2018-04-05T00:00:00"/>
    <x v="1"/>
    <x v="224"/>
    <x v="224"/>
    <x v="0"/>
    <s v="United States"/>
    <x v="20"/>
    <s v="New York"/>
    <n v="10009"/>
    <x v="3"/>
    <s v="OFF-SU-10000946"/>
    <x v="1"/>
    <x v="14"/>
    <s v="Staple remover"/>
    <n v="63.84"/>
    <n v="8"/>
    <n v="0"/>
    <n v="18.513599999999997"/>
    <s v="Chuck Magee"/>
    <s v="No"/>
    <s v="2018 / 04"/>
  </r>
  <r>
    <n v="5144"/>
    <x v="2547"/>
    <x v="178"/>
    <d v="2018-04-05T00:00:00"/>
    <x v="1"/>
    <x v="224"/>
    <x v="224"/>
    <x v="0"/>
    <s v="United States"/>
    <x v="20"/>
    <s v="New York"/>
    <n v="10009"/>
    <x v="3"/>
    <s v="OFF-BI-10004140"/>
    <x v="1"/>
    <x v="8"/>
    <s v="Avery Non-Stick Binders"/>
    <n v="3.5920000000000005"/>
    <n v="1"/>
    <n v="0.2"/>
    <n v="1.1224999999999996"/>
    <s v="Chuck Magee"/>
    <s v="No"/>
    <s v="2018 / 04"/>
  </r>
  <r>
    <n v="5145"/>
    <x v="2548"/>
    <x v="62"/>
    <d v="2019-02-07T00:00:00"/>
    <x v="1"/>
    <x v="252"/>
    <x v="252"/>
    <x v="0"/>
    <s v="United States"/>
    <x v="1"/>
    <s v="California"/>
    <n v="90045"/>
    <x v="1"/>
    <s v="FUR-FU-10003039"/>
    <x v="0"/>
    <x v="5"/>
    <s v="Howard Miller 11-1/2&quot; Diameter Grantwood Wall Clock"/>
    <n v="86.26"/>
    <n v="2"/>
    <n v="0"/>
    <n v="29.328400000000002"/>
    <s v="Anna Andreadi"/>
    <s v="No"/>
    <s v="2019 / 02"/>
  </r>
  <r>
    <n v="5146"/>
    <x v="2548"/>
    <x v="62"/>
    <d v="2019-02-07T00:00:00"/>
    <x v="1"/>
    <x v="252"/>
    <x v="252"/>
    <x v="0"/>
    <s v="United States"/>
    <x v="1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s v="Anna Andreadi"/>
    <s v="No"/>
    <s v="2019 / 02"/>
  </r>
  <r>
    <n v="5147"/>
    <x v="2548"/>
    <x v="62"/>
    <d v="2019-02-07T00:00:00"/>
    <x v="1"/>
    <x v="252"/>
    <x v="252"/>
    <x v="0"/>
    <s v="United States"/>
    <x v="1"/>
    <s v="California"/>
    <n v="90045"/>
    <x v="1"/>
    <s v="OFF-AP-10000252"/>
    <x v="1"/>
    <x v="9"/>
    <s v="Harmony HEPA Quiet Air Purifiers"/>
    <n v="46.8"/>
    <n v="4"/>
    <n v="0"/>
    <n v="16.38"/>
    <s v="Anna Andreadi"/>
    <s v="No"/>
    <s v="2019 / 02"/>
  </r>
  <r>
    <n v="5148"/>
    <x v="2549"/>
    <x v="165"/>
    <d v="2019-12-31T00:00:00"/>
    <x v="1"/>
    <x v="311"/>
    <x v="311"/>
    <x v="2"/>
    <s v="United States"/>
    <x v="432"/>
    <s v="Arizona"/>
    <n v="85224"/>
    <x v="1"/>
    <s v="FUR-FU-10001731"/>
    <x v="0"/>
    <x v="5"/>
    <s v="Acrylic Self-Standing Desk Frames"/>
    <n v="8.5440000000000005"/>
    <n v="4"/>
    <n v="0.2"/>
    <n v="1.9223999999999997"/>
    <s v="Anna Andreadi"/>
    <s v="No"/>
    <s v="2019 / 12"/>
  </r>
  <r>
    <n v="5149"/>
    <x v="2549"/>
    <x v="165"/>
    <d v="2019-12-31T00:00:00"/>
    <x v="1"/>
    <x v="311"/>
    <x v="311"/>
    <x v="2"/>
    <s v="United States"/>
    <x v="432"/>
    <s v="Arizona"/>
    <n v="85224"/>
    <x v="1"/>
    <s v="FUR-CH-10001394"/>
    <x v="0"/>
    <x v="1"/>
    <s v="Global Leather Executive Chair"/>
    <n v="842.37600000000009"/>
    <n v="3"/>
    <n v="0.2"/>
    <n v="105.29699999999988"/>
    <s v="Anna Andreadi"/>
    <s v="No"/>
    <s v="2019 / 12"/>
  </r>
  <r>
    <n v="5150"/>
    <x v="2550"/>
    <x v="261"/>
    <d v="2016-06-21T00:00:00"/>
    <x v="3"/>
    <x v="506"/>
    <x v="506"/>
    <x v="0"/>
    <s v="United States"/>
    <x v="85"/>
    <s v="New York"/>
    <n v="11561"/>
    <x v="3"/>
    <s v="TEC-PH-10001578"/>
    <x v="2"/>
    <x v="7"/>
    <s v="Polycom SoundStation2 EX Conference phone"/>
    <n v="1214.8499999999999"/>
    <n v="3"/>
    <n v="0"/>
    <n v="352.30649999999997"/>
    <s v="Chuck Magee"/>
    <s v="No"/>
    <s v="2016 / 06"/>
  </r>
  <r>
    <n v="5151"/>
    <x v="2551"/>
    <x v="904"/>
    <d v="2019-03-10T00:00:00"/>
    <x v="0"/>
    <x v="64"/>
    <x v="64"/>
    <x v="1"/>
    <s v="United States"/>
    <x v="8"/>
    <s v="California"/>
    <n v="94109"/>
    <x v="1"/>
    <s v="OFF-ST-10000675"/>
    <x v="1"/>
    <x v="4"/>
    <s v="File Shuttle II and Handi-File, Black"/>
    <n v="67.78"/>
    <n v="2"/>
    <n v="0"/>
    <n v="16.945"/>
    <s v="Anna Andreadi"/>
    <s v="No"/>
    <s v="2019 / 03"/>
  </r>
  <r>
    <n v="5152"/>
    <x v="2552"/>
    <x v="145"/>
    <d v="2019-09-28T00:00:00"/>
    <x v="2"/>
    <x v="624"/>
    <x v="624"/>
    <x v="1"/>
    <s v="United States"/>
    <x v="433"/>
    <s v="Montana"/>
    <n v="59601"/>
    <x v="1"/>
    <s v="OFF-ST-10002352"/>
    <x v="1"/>
    <x v="4"/>
    <s v="Iris Project Case"/>
    <n v="39.900000000000006"/>
    <n v="5"/>
    <n v="0"/>
    <n v="10.373999999999999"/>
    <s v="Anna Andreadi"/>
    <s v="No"/>
    <s v="2019 / 09"/>
  </r>
  <r>
    <n v="5153"/>
    <x v="2553"/>
    <x v="479"/>
    <d v="2016-07-06T00:00:00"/>
    <x v="1"/>
    <x v="750"/>
    <x v="750"/>
    <x v="0"/>
    <s v="United States"/>
    <x v="20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s v="Chuck Magee"/>
    <s v="No"/>
    <s v="2016 / 06"/>
  </r>
  <r>
    <n v="5154"/>
    <x v="2553"/>
    <x v="479"/>
    <d v="2016-07-06T00:00:00"/>
    <x v="1"/>
    <x v="750"/>
    <x v="750"/>
    <x v="0"/>
    <s v="United States"/>
    <x v="20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s v="Chuck Magee"/>
    <s v="No"/>
    <s v="2016 / 06"/>
  </r>
  <r>
    <n v="5155"/>
    <x v="2554"/>
    <x v="976"/>
    <d v="2017-08-08T00:00:00"/>
    <x v="2"/>
    <x v="608"/>
    <x v="608"/>
    <x v="0"/>
    <s v="United States"/>
    <x v="434"/>
    <s v="Missouri"/>
    <n v="63122"/>
    <x v="2"/>
    <s v="OFF-BI-10002215"/>
    <x v="1"/>
    <x v="8"/>
    <s v="Wilson Jones Hanging View Binder, White, 1&quot;"/>
    <n v="28.4"/>
    <n v="4"/>
    <n v="0"/>
    <n v="13.063999999999998"/>
    <s v="Kelly Williams"/>
    <s v="No"/>
    <s v="2017 / 08"/>
  </r>
  <r>
    <n v="5156"/>
    <x v="2554"/>
    <x v="976"/>
    <d v="2017-08-08T00:00:00"/>
    <x v="2"/>
    <x v="608"/>
    <x v="608"/>
    <x v="0"/>
    <s v="United States"/>
    <x v="434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s v="No"/>
    <s v="2017 / 08"/>
  </r>
  <r>
    <n v="5157"/>
    <x v="2555"/>
    <x v="160"/>
    <d v="2019-07-04T00:00:00"/>
    <x v="0"/>
    <x v="689"/>
    <x v="689"/>
    <x v="2"/>
    <s v="United States"/>
    <x v="22"/>
    <s v="Illinois"/>
    <n v="60653"/>
    <x v="2"/>
    <s v="TEC-PH-10002584"/>
    <x v="2"/>
    <x v="7"/>
    <s v="Samsung Galaxy S4"/>
    <n v="1001.5840000000001"/>
    <n v="2"/>
    <n v="0.2"/>
    <n v="125.19799999999992"/>
    <s v="Kelly Williams"/>
    <s v="No"/>
    <s v="2019 / 06"/>
  </r>
  <r>
    <n v="5158"/>
    <x v="2555"/>
    <x v="160"/>
    <d v="2019-07-04T00:00:00"/>
    <x v="0"/>
    <x v="689"/>
    <x v="689"/>
    <x v="2"/>
    <s v="United States"/>
    <x v="22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s v="Kelly Williams"/>
    <s v="No"/>
    <s v="2019 / 06"/>
  </r>
  <r>
    <n v="5159"/>
    <x v="2555"/>
    <x v="160"/>
    <d v="2019-07-04T00:00:00"/>
    <x v="0"/>
    <x v="689"/>
    <x v="689"/>
    <x v="2"/>
    <s v="United States"/>
    <x v="22"/>
    <s v="Illinois"/>
    <n v="60653"/>
    <x v="2"/>
    <s v="FUR-FU-10003799"/>
    <x v="0"/>
    <x v="5"/>
    <s v="Seth Thomas 13 1/2&quot; Wall Clock"/>
    <n v="14.224000000000002"/>
    <n v="2"/>
    <n v="0.6"/>
    <n v="-10.312400000000004"/>
    <s v="Kelly Williams"/>
    <s v="No"/>
    <s v="2019 / 06"/>
  </r>
  <r>
    <n v="5160"/>
    <x v="2556"/>
    <x v="662"/>
    <d v="2017-10-30T00:00:00"/>
    <x v="0"/>
    <x v="122"/>
    <x v="122"/>
    <x v="1"/>
    <s v="United States"/>
    <x v="97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s v="Anna Andreadi"/>
    <s v="No"/>
    <s v="2017 / 10"/>
  </r>
  <r>
    <n v="5161"/>
    <x v="2556"/>
    <x v="662"/>
    <d v="2017-10-30T00:00:00"/>
    <x v="0"/>
    <x v="122"/>
    <x v="122"/>
    <x v="1"/>
    <s v="United States"/>
    <x v="97"/>
    <s v="Arizona"/>
    <n v="85345"/>
    <x v="1"/>
    <s v="TEC-PH-10001527"/>
    <x v="2"/>
    <x v="7"/>
    <s v="Plantronics MX500i Earset"/>
    <n v="68.720000000000013"/>
    <n v="2"/>
    <n v="0.2"/>
    <n v="-14.603000000000005"/>
    <s v="Anna Andreadi"/>
    <s v="No"/>
    <s v="2017 / 10"/>
  </r>
  <r>
    <n v="5162"/>
    <x v="2557"/>
    <x v="1021"/>
    <d v="2016-08-05T00:00:00"/>
    <x v="1"/>
    <x v="747"/>
    <x v="747"/>
    <x v="1"/>
    <s v="United States"/>
    <x v="4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s v="Anna Andreadi"/>
    <s v="No"/>
    <s v="2016 / 07"/>
  </r>
  <r>
    <n v="5163"/>
    <x v="2558"/>
    <x v="741"/>
    <d v="2018-11-23T00:00:00"/>
    <x v="0"/>
    <x v="219"/>
    <x v="219"/>
    <x v="0"/>
    <s v="United States"/>
    <x v="79"/>
    <s v="Michigan"/>
    <n v="48180"/>
    <x v="2"/>
    <s v="FUR-CH-10000863"/>
    <x v="0"/>
    <x v="1"/>
    <s v="Novimex Swivel Fabric Task Chair"/>
    <n v="301.95999999999998"/>
    <n v="2"/>
    <n v="0"/>
    <n v="33.215599999999995"/>
    <s v="Kelly Williams"/>
    <s v="No"/>
    <s v="2018 / 11"/>
  </r>
  <r>
    <n v="5164"/>
    <x v="2559"/>
    <x v="380"/>
    <d v="2017-07-11T00:00:00"/>
    <x v="1"/>
    <x v="695"/>
    <x v="695"/>
    <x v="0"/>
    <s v="United States"/>
    <x v="45"/>
    <s v="California"/>
    <n v="91104"/>
    <x v="1"/>
    <s v="FUR-CH-10003968"/>
    <x v="0"/>
    <x v="1"/>
    <s v="Novimex Turbo Task Chair"/>
    <n v="170.35200000000003"/>
    <n v="3"/>
    <n v="0.2"/>
    <n v="-17.035200000000003"/>
    <s v="Anna Andreadi"/>
    <s v="Yes"/>
    <s v="2017 / 07"/>
  </r>
  <r>
    <n v="5165"/>
    <x v="2560"/>
    <x v="849"/>
    <d v="2016-11-16T00:00:00"/>
    <x v="1"/>
    <x v="710"/>
    <x v="710"/>
    <x v="0"/>
    <s v="United States"/>
    <x v="297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s v="Kelly Williams"/>
    <s v="No"/>
    <s v="2016 / 11"/>
  </r>
  <r>
    <n v="5166"/>
    <x v="2560"/>
    <x v="849"/>
    <d v="2016-11-16T00:00:00"/>
    <x v="1"/>
    <x v="710"/>
    <x v="710"/>
    <x v="0"/>
    <s v="United States"/>
    <x v="297"/>
    <s v="Michigan"/>
    <n v="48640"/>
    <x v="2"/>
    <s v="OFF-PA-10000130"/>
    <x v="1"/>
    <x v="10"/>
    <s v="Xerox 199"/>
    <n v="12.84"/>
    <n v="3"/>
    <n v="0"/>
    <n v="5.7779999999999987"/>
    <s v="Kelly Williams"/>
    <s v="No"/>
    <s v="2016 / 11"/>
  </r>
  <r>
    <n v="5167"/>
    <x v="2560"/>
    <x v="849"/>
    <d v="2016-11-16T00:00:00"/>
    <x v="1"/>
    <x v="710"/>
    <x v="710"/>
    <x v="0"/>
    <s v="United States"/>
    <x v="297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s v="Kelly Williams"/>
    <s v="No"/>
    <s v="2016 / 11"/>
  </r>
  <r>
    <n v="5168"/>
    <x v="2560"/>
    <x v="849"/>
    <d v="2016-11-16T00:00:00"/>
    <x v="1"/>
    <x v="710"/>
    <x v="710"/>
    <x v="0"/>
    <s v="United States"/>
    <x v="297"/>
    <s v="Michigan"/>
    <n v="48640"/>
    <x v="2"/>
    <s v="FUR-CH-10004997"/>
    <x v="0"/>
    <x v="1"/>
    <s v="Hon Every-Day Series Multi-Task Chairs"/>
    <n v="563.93999999999994"/>
    <n v="3"/>
    <n v="0"/>
    <n v="112.78800000000001"/>
    <s v="Kelly Williams"/>
    <s v="No"/>
    <s v="2016 / 11"/>
  </r>
  <r>
    <n v="5169"/>
    <x v="2560"/>
    <x v="849"/>
    <d v="2016-11-16T00:00:00"/>
    <x v="1"/>
    <x v="710"/>
    <x v="710"/>
    <x v="0"/>
    <s v="United States"/>
    <x v="297"/>
    <s v="Michigan"/>
    <n v="48640"/>
    <x v="2"/>
    <s v="OFF-ST-10004950"/>
    <x v="1"/>
    <x v="4"/>
    <s v="Acco Perma 3000 Stacking Storage Drawers"/>
    <n v="62.94"/>
    <n v="3"/>
    <n v="0"/>
    <n v="11.958600000000001"/>
    <s v="Kelly Williams"/>
    <s v="No"/>
    <s v="2016 / 11"/>
  </r>
  <r>
    <n v="5170"/>
    <x v="2560"/>
    <x v="849"/>
    <d v="2016-11-16T00:00:00"/>
    <x v="1"/>
    <x v="710"/>
    <x v="710"/>
    <x v="0"/>
    <s v="United States"/>
    <x v="297"/>
    <s v="Michigan"/>
    <n v="48640"/>
    <x v="2"/>
    <s v="OFF-ST-10001490"/>
    <x v="1"/>
    <x v="4"/>
    <s v="Hot File 7-Pocket, Floor Stand"/>
    <n v="535.41"/>
    <n v="3"/>
    <n v="0"/>
    <n v="160.62299999999993"/>
    <s v="Kelly Williams"/>
    <s v="No"/>
    <s v="2016 / 11"/>
  </r>
  <r>
    <n v="5171"/>
    <x v="2561"/>
    <x v="1022"/>
    <d v="2018-05-29T00:00:00"/>
    <x v="0"/>
    <x v="156"/>
    <x v="156"/>
    <x v="1"/>
    <s v="United States"/>
    <x v="66"/>
    <s v="Michigan"/>
    <n v="48205"/>
    <x v="2"/>
    <s v="FUR-CH-10002024"/>
    <x v="0"/>
    <x v="1"/>
    <s v="HON 5400 Series Task Chairs for Big and Tall"/>
    <n v="3504.9"/>
    <n v="5"/>
    <n v="0"/>
    <n v="700.98000000000013"/>
    <s v="Kelly Williams"/>
    <s v="No"/>
    <s v="2018 / 05"/>
  </r>
  <r>
    <n v="5172"/>
    <x v="2561"/>
    <x v="1022"/>
    <d v="2018-05-29T00:00:00"/>
    <x v="0"/>
    <x v="156"/>
    <x v="156"/>
    <x v="1"/>
    <s v="United States"/>
    <x v="66"/>
    <s v="Michigan"/>
    <n v="48205"/>
    <x v="2"/>
    <s v="OFF-PA-10001790"/>
    <x v="1"/>
    <x v="10"/>
    <s v="Xerox 1910"/>
    <n v="144.12"/>
    <n v="3"/>
    <n v="0"/>
    <n v="69.177599999999984"/>
    <s v="Kelly Williams"/>
    <s v="No"/>
    <s v="2018 / 05"/>
  </r>
  <r>
    <n v="5173"/>
    <x v="2561"/>
    <x v="1022"/>
    <d v="2018-05-29T00:00:00"/>
    <x v="0"/>
    <x v="156"/>
    <x v="156"/>
    <x v="1"/>
    <s v="United States"/>
    <x v="66"/>
    <s v="Michigan"/>
    <n v="48205"/>
    <x v="2"/>
    <s v="OFF-PA-10000994"/>
    <x v="1"/>
    <x v="10"/>
    <s v="Xerox 1915"/>
    <n v="314.54999999999995"/>
    <n v="3"/>
    <n v="0"/>
    <n v="150.98399999999998"/>
    <s v="Kelly Williams"/>
    <s v="No"/>
    <s v="2018 / 05"/>
  </r>
  <r>
    <n v="5174"/>
    <x v="2562"/>
    <x v="936"/>
    <d v="2017-03-10T00:00:00"/>
    <x v="2"/>
    <x v="712"/>
    <x v="712"/>
    <x v="1"/>
    <s v="United States"/>
    <x v="206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s v="Anna Andreadi"/>
    <s v="No"/>
    <s v="2017 / 03"/>
  </r>
  <r>
    <n v="5175"/>
    <x v="2563"/>
    <x v="15"/>
    <d v="2019-10-24T00:00:00"/>
    <x v="1"/>
    <x v="244"/>
    <x v="244"/>
    <x v="0"/>
    <s v="United States"/>
    <x v="435"/>
    <s v="Texas"/>
    <n v="76706"/>
    <x v="2"/>
    <s v="OFF-BI-10002799"/>
    <x v="1"/>
    <x v="8"/>
    <s v="SlimView Poly Binder, 3/8&quot;"/>
    <n v="2.0719999999999996"/>
    <n v="2"/>
    <n v="0.8"/>
    <n v="-3.5224000000000011"/>
    <s v="Kelly Williams"/>
    <s v="No"/>
    <s v="2019 / 10"/>
  </r>
  <r>
    <n v="5176"/>
    <x v="2563"/>
    <x v="15"/>
    <d v="2019-10-24T00:00:00"/>
    <x v="1"/>
    <x v="244"/>
    <x v="244"/>
    <x v="0"/>
    <s v="United States"/>
    <x v="435"/>
    <s v="Texas"/>
    <n v="76706"/>
    <x v="2"/>
    <s v="FUR-BO-10004360"/>
    <x v="0"/>
    <x v="0"/>
    <s v="Rush Hierlooms Collection Rich Wood Bookcases"/>
    <n v="328.39919999999995"/>
    <n v="3"/>
    <n v="0.32"/>
    <n v="-91.758599999999973"/>
    <s v="Kelly Williams"/>
    <s v="No"/>
    <s v="2019 / 10"/>
  </r>
  <r>
    <n v="5177"/>
    <x v="2564"/>
    <x v="732"/>
    <d v="2018-11-08T00:00:00"/>
    <x v="2"/>
    <x v="98"/>
    <x v="98"/>
    <x v="0"/>
    <s v="United States"/>
    <x v="8"/>
    <s v="California"/>
    <n v="94109"/>
    <x v="1"/>
    <s v="OFF-BI-10002082"/>
    <x v="1"/>
    <x v="8"/>
    <s v="GBC Twin Loop Wire Binding Elements"/>
    <n v="53.248000000000005"/>
    <n v="2"/>
    <n v="0.2"/>
    <n v="19.968"/>
    <s v="Anna Andreadi"/>
    <s v="No"/>
    <s v="2018 / 11"/>
  </r>
  <r>
    <n v="5178"/>
    <x v="2565"/>
    <x v="482"/>
    <d v="2018-12-30T00:00:00"/>
    <x v="1"/>
    <x v="295"/>
    <x v="295"/>
    <x v="1"/>
    <s v="United States"/>
    <x v="20"/>
    <s v="New York"/>
    <n v="10024"/>
    <x v="3"/>
    <s v="OFF-BI-10004967"/>
    <x v="1"/>
    <x v="8"/>
    <s v="Round Ring Binders"/>
    <n v="4.9920000000000009"/>
    <n v="3"/>
    <n v="0.2"/>
    <n v="1.6848000000000001"/>
    <s v="Chuck Magee"/>
    <s v="No"/>
    <s v="2018 / 12"/>
  </r>
  <r>
    <n v="5179"/>
    <x v="2566"/>
    <x v="657"/>
    <d v="2017-04-19T00:00:00"/>
    <x v="1"/>
    <x v="387"/>
    <x v="387"/>
    <x v="1"/>
    <s v="United States"/>
    <x v="1"/>
    <s v="California"/>
    <n v="90036"/>
    <x v="1"/>
    <s v="FUR-FU-10004973"/>
    <x v="0"/>
    <x v="5"/>
    <s v="Flat Face Poster Frame"/>
    <n v="37.68"/>
    <n v="2"/>
    <n v="0"/>
    <n v="15.825600000000001"/>
    <s v="Anna Andreadi"/>
    <s v="No"/>
    <s v="2017 / 04"/>
  </r>
  <r>
    <n v="5180"/>
    <x v="2566"/>
    <x v="657"/>
    <d v="2017-04-19T00:00:00"/>
    <x v="1"/>
    <x v="387"/>
    <x v="387"/>
    <x v="1"/>
    <s v="United States"/>
    <x v="1"/>
    <s v="California"/>
    <n v="90036"/>
    <x v="1"/>
    <s v="TEC-PH-10003645"/>
    <x v="2"/>
    <x v="7"/>
    <s v="Aastra 57i VoIP phone"/>
    <n v="258.57600000000002"/>
    <n v="2"/>
    <n v="0.2"/>
    <n v="19.393200000000007"/>
    <s v="Anna Andreadi"/>
    <s v="No"/>
    <s v="2017 / 04"/>
  </r>
  <r>
    <n v="5181"/>
    <x v="2566"/>
    <x v="657"/>
    <d v="2017-04-19T00:00:00"/>
    <x v="1"/>
    <x v="387"/>
    <x v="387"/>
    <x v="1"/>
    <s v="United States"/>
    <x v="1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s v="Anna Andreadi"/>
    <s v="No"/>
    <s v="2017 / 04"/>
  </r>
  <r>
    <n v="5182"/>
    <x v="2567"/>
    <x v="510"/>
    <d v="2019-09-15T00:00:00"/>
    <x v="2"/>
    <x v="137"/>
    <x v="137"/>
    <x v="1"/>
    <s v="United States"/>
    <x v="383"/>
    <s v="Rhode Island"/>
    <n v="2895"/>
    <x v="3"/>
    <s v="OFF-PA-10003797"/>
    <x v="1"/>
    <x v="10"/>
    <s v="Xerox 209"/>
    <n v="45.36"/>
    <n v="7"/>
    <n v="0"/>
    <n v="21.772800000000004"/>
    <s v="Chuck Magee"/>
    <s v="No"/>
    <s v="2019 / 09"/>
  </r>
  <r>
    <n v="5183"/>
    <x v="2567"/>
    <x v="510"/>
    <d v="2019-09-15T00:00:00"/>
    <x v="2"/>
    <x v="137"/>
    <x v="137"/>
    <x v="1"/>
    <s v="United States"/>
    <x v="383"/>
    <s v="Rhode Island"/>
    <n v="2895"/>
    <x v="3"/>
    <s v="OFF-BI-10003707"/>
    <x v="1"/>
    <x v="8"/>
    <s v="Aluminum Screw Posts"/>
    <n v="45.78"/>
    <n v="3"/>
    <n v="0"/>
    <n v="22.89"/>
    <s v="Chuck Magee"/>
    <s v="No"/>
    <s v="2019 / 09"/>
  </r>
  <r>
    <n v="5184"/>
    <x v="2568"/>
    <x v="241"/>
    <d v="2019-09-27T00:00:00"/>
    <x v="2"/>
    <x v="165"/>
    <x v="165"/>
    <x v="0"/>
    <s v="United States"/>
    <x v="38"/>
    <s v="Georgia"/>
    <n v="31907"/>
    <x v="0"/>
    <s v="OFF-ST-10000885"/>
    <x v="1"/>
    <x v="4"/>
    <s v="Fellowes Desktop Hanging File Manager"/>
    <n v="40.29"/>
    <n v="3"/>
    <n v="0"/>
    <n v="10.0725"/>
    <s v="Cassandra Brandow"/>
    <s v="No"/>
    <s v="2019 / 09"/>
  </r>
  <r>
    <n v="5185"/>
    <x v="2568"/>
    <x v="241"/>
    <d v="2019-09-27T00:00:00"/>
    <x v="2"/>
    <x v="165"/>
    <x v="165"/>
    <x v="0"/>
    <s v="United States"/>
    <x v="38"/>
    <s v="Georgia"/>
    <n v="31907"/>
    <x v="0"/>
    <s v="OFF-BI-10002827"/>
    <x v="1"/>
    <x v="8"/>
    <s v="Avery Durable Poly Binders"/>
    <n v="38.71"/>
    <n v="7"/>
    <n v="0"/>
    <n v="17.8066"/>
    <s v="Cassandra Brandow"/>
    <s v="No"/>
    <s v="2019 / 09"/>
  </r>
  <r>
    <n v="5186"/>
    <x v="2569"/>
    <x v="998"/>
    <d v="2017-10-15T00:00:00"/>
    <x v="1"/>
    <x v="479"/>
    <x v="479"/>
    <x v="0"/>
    <s v="United States"/>
    <x v="108"/>
    <s v="Florida"/>
    <n v="32216"/>
    <x v="0"/>
    <s v="OFF-ST-10004459"/>
    <x v="1"/>
    <x v="4"/>
    <s v="Tennsco Single-Tier Lockers"/>
    <n v="1801.6320000000001"/>
    <n v="6"/>
    <n v="0.2"/>
    <n v="-337.80600000000004"/>
    <s v="Cassandra Brandow"/>
    <s v="No"/>
    <s v="2017 / 10"/>
  </r>
  <r>
    <n v="5187"/>
    <x v="2570"/>
    <x v="154"/>
    <d v="2017-12-03T00:00:00"/>
    <x v="1"/>
    <x v="258"/>
    <x v="258"/>
    <x v="2"/>
    <s v="United States"/>
    <x v="10"/>
    <s v="Pennsylvania"/>
    <n v="19140"/>
    <x v="3"/>
    <s v="TEC-PH-10002789"/>
    <x v="2"/>
    <x v="7"/>
    <s v="LG Exalt"/>
    <n v="748.75200000000007"/>
    <n v="8"/>
    <n v="0.4"/>
    <n v="-162.22960000000006"/>
    <s v="Chuck Magee"/>
    <s v="No"/>
    <s v="2017 / 11"/>
  </r>
  <r>
    <n v="5188"/>
    <x v="2571"/>
    <x v="1023"/>
    <d v="2017-09-18T00:00:00"/>
    <x v="1"/>
    <x v="233"/>
    <x v="233"/>
    <x v="0"/>
    <s v="United States"/>
    <x v="38"/>
    <s v="Indiana"/>
    <n v="47201"/>
    <x v="2"/>
    <s v="TEC-AC-10001314"/>
    <x v="2"/>
    <x v="11"/>
    <s v="Case Logic 2.4GHz Wireless Keyboard"/>
    <n v="199.96"/>
    <n v="4"/>
    <n v="0"/>
    <n v="15.996799999999979"/>
    <s v="Kelly Williams"/>
    <s v="No"/>
    <s v="2017 / 09"/>
  </r>
  <r>
    <n v="5189"/>
    <x v="2571"/>
    <x v="1023"/>
    <d v="2017-09-18T00:00:00"/>
    <x v="1"/>
    <x v="233"/>
    <x v="233"/>
    <x v="0"/>
    <s v="United States"/>
    <x v="38"/>
    <s v="Indiana"/>
    <n v="47201"/>
    <x v="2"/>
    <s v="FUR-CH-10000015"/>
    <x v="0"/>
    <x v="1"/>
    <s v="Hon Multipurpose Stacking Arm Chairs"/>
    <n v="1516.2"/>
    <n v="7"/>
    <n v="0"/>
    <n v="394.21199999999999"/>
    <s v="Kelly Williams"/>
    <s v="No"/>
    <s v="2017 / 09"/>
  </r>
  <r>
    <n v="5190"/>
    <x v="2572"/>
    <x v="237"/>
    <d v="2019-11-18T00:00:00"/>
    <x v="1"/>
    <x v="190"/>
    <x v="190"/>
    <x v="0"/>
    <s v="United States"/>
    <x v="45"/>
    <s v="Texas"/>
    <n v="77506"/>
    <x v="2"/>
    <s v="TEC-AC-10004855"/>
    <x v="2"/>
    <x v="11"/>
    <s v="V7 USB Numeric Keypad"/>
    <n v="167.95200000000003"/>
    <n v="6"/>
    <n v="0.2"/>
    <n v="-27.292200000000001"/>
    <s v="Kelly Williams"/>
    <s v="Yes"/>
    <s v="2019 / 11"/>
  </r>
  <r>
    <n v="5191"/>
    <x v="2572"/>
    <x v="237"/>
    <d v="2019-11-18T00:00:00"/>
    <x v="1"/>
    <x v="190"/>
    <x v="190"/>
    <x v="0"/>
    <s v="United States"/>
    <x v="45"/>
    <s v="Texas"/>
    <n v="77506"/>
    <x v="2"/>
    <s v="OFF-AR-10003582"/>
    <x v="1"/>
    <x v="6"/>
    <s v="Boston Electric Pencil Sharpener, Model 1818, Charcoal Black"/>
    <n v="45.04"/>
    <n v="2"/>
    <n v="0.2"/>
    <n v="4.5040000000000031"/>
    <s v="Kelly Williams"/>
    <s v="Yes"/>
    <s v="2019 / 11"/>
  </r>
  <r>
    <n v="5192"/>
    <x v="2573"/>
    <x v="1024"/>
    <d v="2019-05-09T00:00:00"/>
    <x v="1"/>
    <x v="213"/>
    <x v="213"/>
    <x v="0"/>
    <s v="United States"/>
    <x v="8"/>
    <s v="California"/>
    <n v="94122"/>
    <x v="1"/>
    <s v="OFF-EN-10003448"/>
    <x v="1"/>
    <x v="12"/>
    <s v="Peel &amp; Seel Recycled Catalog Envelopes, Brown"/>
    <n v="23.16"/>
    <n v="2"/>
    <n v="0"/>
    <n v="11.58"/>
    <s v="Anna Andreadi"/>
    <s v="No"/>
    <s v="2019 / 05"/>
  </r>
  <r>
    <n v="5193"/>
    <x v="2574"/>
    <x v="683"/>
    <d v="2016-12-01T00:00:00"/>
    <x v="0"/>
    <x v="294"/>
    <x v="294"/>
    <x v="1"/>
    <s v="United States"/>
    <x v="29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s v="Cassandra Brandow"/>
    <s v="No"/>
    <s v="2016 / 11"/>
  </r>
  <r>
    <n v="5194"/>
    <x v="2574"/>
    <x v="683"/>
    <d v="2016-12-01T00:00:00"/>
    <x v="0"/>
    <x v="294"/>
    <x v="294"/>
    <x v="1"/>
    <s v="United States"/>
    <x v="29"/>
    <s v="South Carolina"/>
    <n v="29203"/>
    <x v="0"/>
    <s v="OFF-PA-10001363"/>
    <x v="1"/>
    <x v="10"/>
    <s v="Xerox 1933"/>
    <n v="85.96"/>
    <n v="7"/>
    <n v="0"/>
    <n v="40.401199999999996"/>
    <s v="Cassandra Brandow"/>
    <s v="No"/>
    <s v="2016 / 11"/>
  </r>
  <r>
    <n v="5195"/>
    <x v="2574"/>
    <x v="683"/>
    <d v="2016-12-01T00:00:00"/>
    <x v="0"/>
    <x v="294"/>
    <x v="294"/>
    <x v="1"/>
    <s v="United States"/>
    <x v="29"/>
    <s v="South Carolina"/>
    <n v="29203"/>
    <x v="0"/>
    <s v="OFF-AR-10004757"/>
    <x v="1"/>
    <x v="6"/>
    <s v="Crayola Colored Pencils"/>
    <n v="13.12"/>
    <n v="4"/>
    <n v="0"/>
    <n v="4.3295999999999992"/>
    <s v="Cassandra Brandow"/>
    <s v="No"/>
    <s v="2016 / 11"/>
  </r>
  <r>
    <n v="5196"/>
    <x v="2574"/>
    <x v="683"/>
    <d v="2016-12-01T00:00:00"/>
    <x v="0"/>
    <x v="294"/>
    <x v="294"/>
    <x v="1"/>
    <s v="United States"/>
    <x v="29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s v="Cassandra Brandow"/>
    <s v="No"/>
    <s v="2016 / 11"/>
  </r>
  <r>
    <n v="5197"/>
    <x v="2575"/>
    <x v="1025"/>
    <d v="2016-05-15T00:00:00"/>
    <x v="1"/>
    <x v="482"/>
    <x v="482"/>
    <x v="0"/>
    <s v="United States"/>
    <x v="239"/>
    <s v="Washington"/>
    <n v="98031"/>
    <x v="1"/>
    <s v="OFF-EN-10001434"/>
    <x v="1"/>
    <x v="12"/>
    <s v="Strathmore #10 Envelopes, Ultimate White"/>
    <n v="158.13"/>
    <n v="3"/>
    <n v="0"/>
    <n v="77.483699999999999"/>
    <s v="Anna Andreadi"/>
    <s v="No"/>
    <s v="2016 / 05"/>
  </r>
  <r>
    <n v="5198"/>
    <x v="2575"/>
    <x v="1025"/>
    <d v="2016-05-15T00:00:00"/>
    <x v="1"/>
    <x v="482"/>
    <x v="482"/>
    <x v="0"/>
    <s v="United States"/>
    <x v="239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s v="No"/>
    <s v="2016 / 05"/>
  </r>
  <r>
    <n v="5199"/>
    <x v="2576"/>
    <x v="840"/>
    <d v="2018-03-08T00:00:00"/>
    <x v="1"/>
    <x v="397"/>
    <x v="397"/>
    <x v="0"/>
    <s v="United States"/>
    <x v="171"/>
    <s v="Texas"/>
    <n v="78664"/>
    <x v="2"/>
    <s v="OFF-SU-10000151"/>
    <x v="1"/>
    <x v="14"/>
    <s v="High Speed Automatic Electric Letter Opener"/>
    <n v="3930.0720000000001"/>
    <n v="3"/>
    <n v="0.2"/>
    <n v="-786.01440000000025"/>
    <s v="Kelly Williams"/>
    <s v="No"/>
    <s v="2018 / 03"/>
  </r>
  <r>
    <n v="5200"/>
    <x v="2576"/>
    <x v="840"/>
    <d v="2018-03-08T00:00:00"/>
    <x v="1"/>
    <x v="397"/>
    <x v="397"/>
    <x v="0"/>
    <s v="United States"/>
    <x v="171"/>
    <s v="Texas"/>
    <n v="78664"/>
    <x v="2"/>
    <s v="OFF-FA-10001332"/>
    <x v="1"/>
    <x v="13"/>
    <s v="Acco Banker's Clasps, 5 3/4&quot;-Long"/>
    <n v="2.3039999999999998"/>
    <n v="1"/>
    <n v="0.2"/>
    <n v="0.77759999999999996"/>
    <s v="Kelly Williams"/>
    <s v="No"/>
    <s v="2018 / 03"/>
  </r>
  <r>
    <n v="5201"/>
    <x v="2576"/>
    <x v="840"/>
    <d v="2018-03-08T00:00:00"/>
    <x v="1"/>
    <x v="397"/>
    <x v="397"/>
    <x v="0"/>
    <s v="United States"/>
    <x v="171"/>
    <s v="Texas"/>
    <n v="78664"/>
    <x v="2"/>
    <s v="TEC-PH-10000895"/>
    <x v="2"/>
    <x v="7"/>
    <s v="Polycom VVX 310 VoIP phone"/>
    <n v="431.97600000000006"/>
    <n v="3"/>
    <n v="0.2"/>
    <n v="32.398200000000017"/>
    <s v="Kelly Williams"/>
    <s v="No"/>
    <s v="2018 / 03"/>
  </r>
  <r>
    <n v="5202"/>
    <x v="2576"/>
    <x v="840"/>
    <d v="2018-03-08T00:00:00"/>
    <x v="1"/>
    <x v="397"/>
    <x v="397"/>
    <x v="0"/>
    <s v="United States"/>
    <x v="171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s v="Kelly Williams"/>
    <s v="No"/>
    <s v="2018 / 03"/>
  </r>
  <r>
    <n v="5203"/>
    <x v="2577"/>
    <x v="762"/>
    <d v="2017-08-19T00:00:00"/>
    <x v="1"/>
    <x v="681"/>
    <x v="681"/>
    <x v="0"/>
    <s v="United States"/>
    <x v="182"/>
    <s v="California"/>
    <n v="94601"/>
    <x v="1"/>
    <s v="FUR-FU-10004018"/>
    <x v="0"/>
    <x v="5"/>
    <s v="Tensor Computer Mounted Lamp"/>
    <n v="104.23"/>
    <n v="7"/>
    <n v="0"/>
    <n v="28.142100000000006"/>
    <s v="Anna Andreadi"/>
    <s v="No"/>
    <s v="2017 / 08"/>
  </r>
  <r>
    <n v="5204"/>
    <x v="2577"/>
    <x v="762"/>
    <d v="2017-08-19T00:00:00"/>
    <x v="1"/>
    <x v="681"/>
    <x v="681"/>
    <x v="0"/>
    <s v="United States"/>
    <x v="182"/>
    <s v="California"/>
    <n v="94601"/>
    <x v="1"/>
    <s v="OFF-ST-10003638"/>
    <x v="1"/>
    <x v="4"/>
    <s v="Mobile Personal File Cube"/>
    <n v="70.260000000000005"/>
    <n v="3"/>
    <n v="0"/>
    <n v="18.970199999999998"/>
    <s v="Anna Andreadi"/>
    <s v="No"/>
    <s v="2017 / 08"/>
  </r>
  <r>
    <n v="5205"/>
    <x v="2578"/>
    <x v="811"/>
    <d v="2017-09-18T00:00:00"/>
    <x v="1"/>
    <x v="612"/>
    <x v="612"/>
    <x v="0"/>
    <s v="United States"/>
    <x v="109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s v="Chuck Magee"/>
    <s v="No"/>
    <s v="2017 / 09"/>
  </r>
  <r>
    <n v="5206"/>
    <x v="2578"/>
    <x v="811"/>
    <d v="2017-09-18T00:00:00"/>
    <x v="1"/>
    <x v="612"/>
    <x v="612"/>
    <x v="0"/>
    <s v="United States"/>
    <x v="109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s v="Chuck Magee"/>
    <s v="No"/>
    <s v="2017 / 09"/>
  </r>
  <r>
    <n v="5207"/>
    <x v="2578"/>
    <x v="811"/>
    <d v="2017-09-18T00:00:00"/>
    <x v="1"/>
    <x v="612"/>
    <x v="612"/>
    <x v="0"/>
    <s v="United States"/>
    <x v="109"/>
    <s v="New York"/>
    <n v="13021"/>
    <x v="3"/>
    <s v="OFF-FA-10000490"/>
    <x v="1"/>
    <x v="13"/>
    <s v="OIC Binder Clips, Mini, 1/4&quot; Capacity, Black"/>
    <n v="1.24"/>
    <n v="1"/>
    <n v="0"/>
    <n v="0.58279999999999998"/>
    <s v="Chuck Magee"/>
    <s v="No"/>
    <s v="2017 / 09"/>
  </r>
  <r>
    <n v="5208"/>
    <x v="2578"/>
    <x v="811"/>
    <d v="2017-09-18T00:00:00"/>
    <x v="1"/>
    <x v="612"/>
    <x v="612"/>
    <x v="0"/>
    <s v="United States"/>
    <x v="109"/>
    <s v="New York"/>
    <n v="13021"/>
    <x v="3"/>
    <s v="OFF-LA-10002043"/>
    <x v="1"/>
    <x v="2"/>
    <s v="Avery 489"/>
    <n v="20.7"/>
    <n v="2"/>
    <n v="0"/>
    <n v="9.9359999999999999"/>
    <s v="Chuck Magee"/>
    <s v="No"/>
    <s v="2017 / 09"/>
  </r>
  <r>
    <n v="5209"/>
    <x v="2578"/>
    <x v="811"/>
    <d v="2017-09-18T00:00:00"/>
    <x v="1"/>
    <x v="612"/>
    <x v="612"/>
    <x v="0"/>
    <s v="United States"/>
    <x v="109"/>
    <s v="New York"/>
    <n v="13021"/>
    <x v="3"/>
    <s v="OFF-PA-10002464"/>
    <x v="1"/>
    <x v="10"/>
    <s v="HP Office Recycled Paper (20Lb. and 87 Bright)"/>
    <n v="28.900000000000002"/>
    <n v="5"/>
    <n v="0"/>
    <n v="14.161000000000001"/>
    <s v="Chuck Magee"/>
    <s v="No"/>
    <s v="2017 / 09"/>
  </r>
  <r>
    <n v="5210"/>
    <x v="2578"/>
    <x v="811"/>
    <d v="2017-09-18T00:00:00"/>
    <x v="1"/>
    <x v="612"/>
    <x v="612"/>
    <x v="0"/>
    <s v="United States"/>
    <x v="109"/>
    <s v="New York"/>
    <n v="13021"/>
    <x v="3"/>
    <s v="OFF-EN-10002504"/>
    <x v="1"/>
    <x v="12"/>
    <s v="Tyvek  Top-Opening Peel &amp; Seel Envelopes, Plain White"/>
    <n v="27.18"/>
    <n v="1"/>
    <n v="0"/>
    <n v="12.7746"/>
    <s v="Chuck Magee"/>
    <s v="No"/>
    <s v="2017 / 09"/>
  </r>
  <r>
    <n v="5211"/>
    <x v="2579"/>
    <x v="1026"/>
    <d v="2017-01-18T00:00:00"/>
    <x v="1"/>
    <x v="453"/>
    <x v="453"/>
    <x v="1"/>
    <s v="United States"/>
    <x v="46"/>
    <s v="Delaware"/>
    <n v="19711"/>
    <x v="3"/>
    <s v="OFF-ST-10002615"/>
    <x v="1"/>
    <x v="4"/>
    <s v="Dual Level, Single-Width Filing Carts"/>
    <n v="465.18"/>
    <n v="3"/>
    <n v="0"/>
    <n v="120.94680000000001"/>
    <s v="Chuck Magee"/>
    <s v="No"/>
    <s v="2017 / 01"/>
  </r>
  <r>
    <n v="5212"/>
    <x v="2580"/>
    <x v="793"/>
    <d v="2017-05-16T00:00:00"/>
    <x v="0"/>
    <x v="616"/>
    <x v="616"/>
    <x v="0"/>
    <s v="United States"/>
    <x v="20"/>
    <s v="New York"/>
    <n v="10024"/>
    <x v="3"/>
    <s v="OFF-ST-10004258"/>
    <x v="1"/>
    <x v="4"/>
    <s v="Portable Personal File Box"/>
    <n v="36.630000000000003"/>
    <n v="3"/>
    <n v="0"/>
    <n v="9.8901000000000039"/>
    <s v="Chuck Magee"/>
    <s v="No"/>
    <s v="2017 / 05"/>
  </r>
  <r>
    <n v="5213"/>
    <x v="2581"/>
    <x v="182"/>
    <d v="2018-09-26T00:00:00"/>
    <x v="3"/>
    <x v="320"/>
    <x v="320"/>
    <x v="0"/>
    <s v="United States"/>
    <x v="56"/>
    <s v="California"/>
    <n v="92374"/>
    <x v="1"/>
    <s v="OFF-ST-10004507"/>
    <x v="1"/>
    <x v="4"/>
    <s v="Advantus Rolling Storage Box"/>
    <n v="51.449999999999996"/>
    <n v="3"/>
    <n v="0"/>
    <n v="13.891499999999999"/>
    <s v="Anna Andreadi"/>
    <s v="No"/>
    <s v="2018 / 09"/>
  </r>
  <r>
    <n v="5214"/>
    <x v="2581"/>
    <x v="182"/>
    <d v="2018-09-26T00:00:00"/>
    <x v="3"/>
    <x v="320"/>
    <x v="320"/>
    <x v="0"/>
    <s v="United States"/>
    <x v="56"/>
    <s v="California"/>
    <n v="92374"/>
    <x v="1"/>
    <s v="OFF-LA-10000262"/>
    <x v="1"/>
    <x v="2"/>
    <s v="Avery 494"/>
    <n v="7.83"/>
    <n v="3"/>
    <n v="0"/>
    <n v="3.6017999999999999"/>
    <s v="Anna Andreadi"/>
    <s v="No"/>
    <s v="2018 / 09"/>
  </r>
  <r>
    <n v="5215"/>
    <x v="2581"/>
    <x v="182"/>
    <d v="2018-09-26T00:00:00"/>
    <x v="3"/>
    <x v="320"/>
    <x v="320"/>
    <x v="0"/>
    <s v="United States"/>
    <x v="56"/>
    <s v="California"/>
    <n v="92374"/>
    <x v="1"/>
    <s v="OFF-AR-10002445"/>
    <x v="1"/>
    <x v="6"/>
    <s v="SANFORD Major Accent Highlighters"/>
    <n v="35.4"/>
    <n v="5"/>
    <n v="0"/>
    <n v="13.452000000000002"/>
    <s v="Anna Andreadi"/>
    <s v="No"/>
    <s v="2018 / 09"/>
  </r>
  <r>
    <n v="5216"/>
    <x v="2581"/>
    <x v="182"/>
    <d v="2018-09-26T00:00:00"/>
    <x v="3"/>
    <x v="320"/>
    <x v="320"/>
    <x v="0"/>
    <s v="United States"/>
    <x v="56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s v="Anna Andreadi"/>
    <s v="No"/>
    <s v="2018 / 09"/>
  </r>
  <r>
    <n v="5217"/>
    <x v="2582"/>
    <x v="428"/>
    <d v="2019-09-15T00:00:00"/>
    <x v="1"/>
    <x v="677"/>
    <x v="677"/>
    <x v="0"/>
    <s v="United States"/>
    <x v="43"/>
    <s v="Michigan"/>
    <n v="48066"/>
    <x v="2"/>
    <s v="OFF-EN-10000461"/>
    <x v="1"/>
    <x v="12"/>
    <s v="#10- 4 1/8&quot; x 9 1/2&quot; Recycled Envelopes"/>
    <n v="17.48"/>
    <n v="2"/>
    <n v="0"/>
    <n v="8.2156000000000002"/>
    <s v="Kelly Williams"/>
    <s v="No"/>
    <s v="2019 / 09"/>
  </r>
  <r>
    <n v="5218"/>
    <x v="2583"/>
    <x v="4"/>
    <d v="2019-04-17T00:00:00"/>
    <x v="0"/>
    <x v="374"/>
    <x v="374"/>
    <x v="1"/>
    <s v="United States"/>
    <x v="1"/>
    <s v="California"/>
    <n v="90049"/>
    <x v="1"/>
    <s v="OFF-PA-10002254"/>
    <x v="1"/>
    <x v="10"/>
    <s v="Xerox 1883"/>
    <n v="79.14"/>
    <n v="3"/>
    <n v="0"/>
    <n v="36.404399999999995"/>
    <s v="Anna Andreadi"/>
    <s v="No"/>
    <s v="2019 / 04"/>
  </r>
  <r>
    <n v="5219"/>
    <x v="2584"/>
    <x v="193"/>
    <d v="2019-06-14T00:00:00"/>
    <x v="1"/>
    <x v="18"/>
    <x v="18"/>
    <x v="1"/>
    <s v="United States"/>
    <x v="20"/>
    <s v="New York"/>
    <n v="10011"/>
    <x v="3"/>
    <s v="OFF-AR-10001868"/>
    <x v="1"/>
    <x v="6"/>
    <s v="Prang Dustless Chalk Sticks"/>
    <n v="8.4"/>
    <n v="5"/>
    <n v="0"/>
    <n v="4.2"/>
    <s v="Chuck Magee"/>
    <s v="No"/>
    <s v="2019 / 06"/>
  </r>
  <r>
    <n v="5220"/>
    <x v="2585"/>
    <x v="853"/>
    <d v="2019-09-01T00:00:00"/>
    <x v="3"/>
    <x v="222"/>
    <x v="222"/>
    <x v="0"/>
    <s v="United States"/>
    <x v="66"/>
    <s v="Michigan"/>
    <n v="48205"/>
    <x v="2"/>
    <s v="FUR-CH-10004875"/>
    <x v="0"/>
    <x v="1"/>
    <s v="Harbour Creations 67200 Series Stacking Chairs"/>
    <n v="498.26000000000005"/>
    <n v="7"/>
    <n v="0"/>
    <n v="134.53020000000001"/>
    <s v="Kelly Williams"/>
    <s v="No"/>
    <s v="2019 / 09"/>
  </r>
  <r>
    <n v="5221"/>
    <x v="2586"/>
    <x v="1027"/>
    <d v="2016-06-20T00:00:00"/>
    <x v="1"/>
    <x v="676"/>
    <x v="676"/>
    <x v="2"/>
    <s v="United States"/>
    <x v="66"/>
    <s v="Michigan"/>
    <n v="48234"/>
    <x v="2"/>
    <s v="FUR-BO-10000711"/>
    <x v="0"/>
    <x v="0"/>
    <s v="Hon Metal Bookcases, Gray"/>
    <n v="212.94"/>
    <n v="3"/>
    <n v="0"/>
    <n v="57.4938"/>
    <s v="Kelly Williams"/>
    <s v="No"/>
    <s v="2016 / 06"/>
  </r>
  <r>
    <n v="5222"/>
    <x v="2587"/>
    <x v="796"/>
    <d v="2019-05-22T00:00:00"/>
    <x v="0"/>
    <x v="452"/>
    <x v="452"/>
    <x v="2"/>
    <s v="United States"/>
    <x v="24"/>
    <s v="Missouri"/>
    <n v="65807"/>
    <x v="2"/>
    <s v="OFF-AP-10000938"/>
    <x v="1"/>
    <x v="9"/>
    <s v="Avanti 1.7 Cu. Ft. Refrigerator"/>
    <n v="706.86"/>
    <n v="7"/>
    <n v="0"/>
    <n v="197.92079999999999"/>
    <s v="Kelly Williams"/>
    <s v="No"/>
    <s v="2019 / 05"/>
  </r>
  <r>
    <n v="5223"/>
    <x v="2587"/>
    <x v="796"/>
    <d v="2019-05-22T00:00:00"/>
    <x v="0"/>
    <x v="452"/>
    <x v="452"/>
    <x v="2"/>
    <s v="United States"/>
    <x v="24"/>
    <s v="Missouri"/>
    <n v="65807"/>
    <x v="2"/>
    <s v="TEC-PH-10003555"/>
    <x v="2"/>
    <x v="7"/>
    <s v="Motorola HK250 Universal Bluetooth Headset"/>
    <n v="114.94999999999999"/>
    <n v="5"/>
    <n v="0"/>
    <n v="2.2990000000000066"/>
    <s v="Kelly Williams"/>
    <s v="No"/>
    <s v="2019 / 05"/>
  </r>
  <r>
    <n v="5224"/>
    <x v="2587"/>
    <x v="796"/>
    <d v="2019-05-22T00:00:00"/>
    <x v="0"/>
    <x v="452"/>
    <x v="452"/>
    <x v="2"/>
    <s v="United States"/>
    <x v="24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s v="Kelly Williams"/>
    <s v="No"/>
    <s v="2019 / 05"/>
  </r>
  <r>
    <n v="5225"/>
    <x v="2588"/>
    <x v="510"/>
    <d v="2019-09-17T00:00:00"/>
    <x v="0"/>
    <x v="622"/>
    <x v="622"/>
    <x v="0"/>
    <s v="United States"/>
    <x v="1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s v="Anna Andreadi"/>
    <s v="No"/>
    <s v="2019 / 09"/>
  </r>
  <r>
    <n v="5226"/>
    <x v="2589"/>
    <x v="1028"/>
    <d v="2018-06-26T00:00:00"/>
    <x v="1"/>
    <x v="548"/>
    <x v="548"/>
    <x v="0"/>
    <s v="United States"/>
    <x v="20"/>
    <s v="New York"/>
    <n v="10011"/>
    <x v="3"/>
    <s v="OFF-BI-10001553"/>
    <x v="1"/>
    <x v="8"/>
    <s v="SpineVue Locking Slant-D Ring Binders by Cardinal"/>
    <n v="36.56"/>
    <n v="5"/>
    <n v="0.2"/>
    <n v="12.795999999999999"/>
    <s v="Chuck Magee"/>
    <s v="No"/>
    <s v="2018 / 06"/>
  </r>
  <r>
    <n v="5227"/>
    <x v="2589"/>
    <x v="1028"/>
    <d v="2018-06-26T00:00:00"/>
    <x v="1"/>
    <x v="548"/>
    <x v="548"/>
    <x v="0"/>
    <s v="United States"/>
    <x v="20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s v="No"/>
    <s v="2018 / 06"/>
  </r>
  <r>
    <n v="5228"/>
    <x v="2589"/>
    <x v="1028"/>
    <d v="2018-06-26T00:00:00"/>
    <x v="1"/>
    <x v="548"/>
    <x v="548"/>
    <x v="0"/>
    <s v="United States"/>
    <x v="20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s v="Chuck Magee"/>
    <s v="No"/>
    <s v="2018 / 06"/>
  </r>
  <r>
    <n v="5229"/>
    <x v="2590"/>
    <x v="35"/>
    <d v="2016-12-01T00:00:00"/>
    <x v="1"/>
    <x v="60"/>
    <x v="60"/>
    <x v="2"/>
    <s v="United States"/>
    <x v="8"/>
    <s v="California"/>
    <n v="94109"/>
    <x v="1"/>
    <s v="OFF-PA-10001033"/>
    <x v="1"/>
    <x v="10"/>
    <s v="Xerox 1893"/>
    <n v="81.98"/>
    <n v="2"/>
    <n v="0"/>
    <n v="40.170200000000001"/>
    <s v="Anna Andreadi"/>
    <s v="No"/>
    <s v="2016 / 11"/>
  </r>
  <r>
    <n v="5230"/>
    <x v="2591"/>
    <x v="498"/>
    <d v="2019-03-22T00:00:00"/>
    <x v="0"/>
    <x v="193"/>
    <x v="193"/>
    <x v="0"/>
    <s v="United States"/>
    <x v="201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s v="Anna Andreadi"/>
    <s v="No"/>
    <s v="2019 / 03"/>
  </r>
  <r>
    <n v="5231"/>
    <x v="2591"/>
    <x v="498"/>
    <d v="2019-03-22T00:00:00"/>
    <x v="0"/>
    <x v="193"/>
    <x v="193"/>
    <x v="0"/>
    <s v="United States"/>
    <x v="201"/>
    <s v="California"/>
    <n v="93727"/>
    <x v="1"/>
    <s v="FUR-TA-10001095"/>
    <x v="0"/>
    <x v="3"/>
    <s v="Chromcraft Round Conference Tables"/>
    <n v="697.16"/>
    <n v="5"/>
    <n v="0.2"/>
    <n v="8.7144999999999868"/>
    <s v="Anna Andreadi"/>
    <s v="No"/>
    <s v="2019 / 03"/>
  </r>
  <r>
    <n v="5232"/>
    <x v="2591"/>
    <x v="498"/>
    <d v="2019-03-22T00:00:00"/>
    <x v="0"/>
    <x v="193"/>
    <x v="193"/>
    <x v="0"/>
    <s v="United States"/>
    <x v="201"/>
    <s v="California"/>
    <n v="93727"/>
    <x v="1"/>
    <s v="FUR-FU-10001185"/>
    <x v="0"/>
    <x v="5"/>
    <s v="Advantus Employee of the Month Certificate Frame, 11 x 13-1/2"/>
    <n v="30.93"/>
    <n v="1"/>
    <n v="0"/>
    <n v="12.6813"/>
    <s v="Anna Andreadi"/>
    <s v="No"/>
    <s v="2019 / 03"/>
  </r>
  <r>
    <n v="5233"/>
    <x v="2591"/>
    <x v="498"/>
    <d v="2019-03-22T00:00:00"/>
    <x v="0"/>
    <x v="193"/>
    <x v="193"/>
    <x v="0"/>
    <s v="United States"/>
    <x v="201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s v="Anna Andreadi"/>
    <s v="No"/>
    <s v="2019 / 03"/>
  </r>
  <r>
    <n v="5234"/>
    <x v="2592"/>
    <x v="638"/>
    <d v="2016-10-22T00:00:00"/>
    <x v="1"/>
    <x v="624"/>
    <x v="624"/>
    <x v="1"/>
    <s v="United States"/>
    <x v="379"/>
    <s v="Arkansas"/>
    <n v="71854"/>
    <x v="0"/>
    <s v="FUR-CH-10004626"/>
    <x v="0"/>
    <x v="1"/>
    <s v="Office Star Flex Back Scooter Chair with Aluminum Finish Frame"/>
    <n v="605.34"/>
    <n v="6"/>
    <n v="0"/>
    <n v="145.2816"/>
    <s v="Cassandra Brandow"/>
    <s v="No"/>
    <s v="2016 / 10"/>
  </r>
  <r>
    <n v="5235"/>
    <x v="2593"/>
    <x v="1029"/>
    <d v="2019-08-23T00:00:00"/>
    <x v="2"/>
    <x v="746"/>
    <x v="746"/>
    <x v="0"/>
    <s v="United States"/>
    <x v="8"/>
    <s v="California"/>
    <n v="94110"/>
    <x v="1"/>
    <s v="FUR-TA-10001768"/>
    <x v="0"/>
    <x v="3"/>
    <s v="Hon Racetrack Conference Tables"/>
    <n v="210.00800000000001"/>
    <n v="1"/>
    <n v="0.2"/>
    <n v="2.625099999999982"/>
    <s v="Anna Andreadi"/>
    <s v="No"/>
    <s v="2019 / 08"/>
  </r>
  <r>
    <n v="5236"/>
    <x v="2594"/>
    <x v="258"/>
    <d v="2018-11-22T00:00:00"/>
    <x v="2"/>
    <x v="640"/>
    <x v="640"/>
    <x v="1"/>
    <s v="United States"/>
    <x v="245"/>
    <s v="Indiana"/>
    <n v="46203"/>
    <x v="2"/>
    <s v="OFF-AP-10001947"/>
    <x v="1"/>
    <x v="9"/>
    <s v="Acco 6 Outlet Guardian Premium Plus Surge Suppressor"/>
    <n v="54.96"/>
    <n v="3"/>
    <n v="0"/>
    <n v="15.938399999999998"/>
    <s v="Kelly Williams"/>
    <s v="No"/>
    <s v="2018 / 11"/>
  </r>
  <r>
    <n v="5237"/>
    <x v="2595"/>
    <x v="59"/>
    <d v="2016-09-24T00:00:00"/>
    <x v="1"/>
    <x v="35"/>
    <x v="35"/>
    <x v="0"/>
    <s v="United States"/>
    <x v="29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s v="Chuck Magee"/>
    <s v="Yes"/>
    <s v="2016 / 09"/>
  </r>
  <r>
    <n v="5238"/>
    <x v="2595"/>
    <x v="59"/>
    <d v="2016-09-24T00:00:00"/>
    <x v="1"/>
    <x v="35"/>
    <x v="35"/>
    <x v="0"/>
    <s v="United States"/>
    <x v="29"/>
    <s v="Maryland"/>
    <n v="21044"/>
    <x v="3"/>
    <s v="FUR-BO-10001337"/>
    <x v="0"/>
    <x v="0"/>
    <s v="O'Sullivan Living Dimensions 2-Shelf Bookcases"/>
    <n v="362.94"/>
    <n v="3"/>
    <n v="0"/>
    <n v="36.293999999999997"/>
    <s v="Chuck Magee"/>
    <s v="Yes"/>
    <s v="2016 / 09"/>
  </r>
  <r>
    <n v="5239"/>
    <x v="2595"/>
    <x v="59"/>
    <d v="2016-09-24T00:00:00"/>
    <x v="1"/>
    <x v="35"/>
    <x v="35"/>
    <x v="0"/>
    <s v="United States"/>
    <x v="29"/>
    <s v="Maryland"/>
    <n v="21044"/>
    <x v="3"/>
    <s v="TEC-AC-10003628"/>
    <x v="2"/>
    <x v="11"/>
    <s v="Logitech 910-002974 M325 Wireless Mouse for Web Scrolling"/>
    <n v="59.98"/>
    <n v="2"/>
    <n v="0"/>
    <n v="26.391200000000005"/>
    <s v="Chuck Magee"/>
    <s v="Yes"/>
    <s v="2016 / 09"/>
  </r>
  <r>
    <n v="5240"/>
    <x v="2596"/>
    <x v="108"/>
    <d v="2018-09-17T00:00:00"/>
    <x v="1"/>
    <x v="686"/>
    <x v="686"/>
    <x v="0"/>
    <s v="United States"/>
    <x v="49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s v="Anna Andreadi"/>
    <s v="No"/>
    <s v="2018 / 09"/>
  </r>
  <r>
    <n v="5241"/>
    <x v="2596"/>
    <x v="108"/>
    <d v="2018-09-17T00:00:00"/>
    <x v="1"/>
    <x v="686"/>
    <x v="686"/>
    <x v="0"/>
    <s v="United States"/>
    <x v="49"/>
    <s v="California"/>
    <n v="95123"/>
    <x v="1"/>
    <s v="OFF-BI-10001658"/>
    <x v="1"/>
    <x v="8"/>
    <s v="GBC Standard Therm-A-Bind Covers"/>
    <n v="39.872000000000007"/>
    <n v="2"/>
    <n v="0.2"/>
    <n v="12.958399999999999"/>
    <s v="Anna Andreadi"/>
    <s v="No"/>
    <s v="2018 / 09"/>
  </r>
  <r>
    <n v="5242"/>
    <x v="2597"/>
    <x v="713"/>
    <d v="2018-09-26T00:00:00"/>
    <x v="0"/>
    <x v="698"/>
    <x v="698"/>
    <x v="1"/>
    <s v="United States"/>
    <x v="4"/>
    <s v="Washington"/>
    <n v="98115"/>
    <x v="1"/>
    <s v="OFF-SU-10004737"/>
    <x v="1"/>
    <x v="14"/>
    <s v="Acme Design Stainless Steel Bent Scissors"/>
    <n v="13.68"/>
    <n v="2"/>
    <n v="0"/>
    <n v="3.6936"/>
    <s v="Anna Andreadi"/>
    <s v="No"/>
    <s v="2018 / 09"/>
  </r>
  <r>
    <n v="5243"/>
    <x v="2598"/>
    <x v="1018"/>
    <d v="2019-08-08T00:00:00"/>
    <x v="1"/>
    <x v="447"/>
    <x v="447"/>
    <x v="1"/>
    <s v="United States"/>
    <x v="238"/>
    <s v="Texas"/>
    <n v="75007"/>
    <x v="2"/>
    <s v="OFF-BI-10002827"/>
    <x v="1"/>
    <x v="8"/>
    <s v="Avery Durable Poly Binders"/>
    <n v="3.3179999999999996"/>
    <n v="3"/>
    <n v="0.8"/>
    <n v="-5.6406000000000018"/>
    <s v="Kelly Williams"/>
    <s v="No"/>
    <s v="2019 / 08"/>
  </r>
  <r>
    <n v="5244"/>
    <x v="2599"/>
    <x v="197"/>
    <d v="2018-07-26T00:00:00"/>
    <x v="2"/>
    <x v="454"/>
    <x v="454"/>
    <x v="2"/>
    <s v="United States"/>
    <x v="81"/>
    <s v="Virginia"/>
    <n v="22204"/>
    <x v="0"/>
    <s v="OFF-BI-10003694"/>
    <x v="1"/>
    <x v="8"/>
    <s v="Avery 3 1/2&quot; Diskette Storage Pages, 10/Pack"/>
    <n v="10.44"/>
    <n v="1"/>
    <n v="0"/>
    <n v="4.8023999999999996"/>
    <s v="Cassandra Brandow"/>
    <s v="No"/>
    <s v="2018 / 07"/>
  </r>
  <r>
    <n v="5245"/>
    <x v="2600"/>
    <x v="1030"/>
    <d v="2018-08-04T00:00:00"/>
    <x v="0"/>
    <x v="292"/>
    <x v="292"/>
    <x v="1"/>
    <s v="United States"/>
    <x v="1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s v="Anna Andreadi"/>
    <s v="No"/>
    <s v="2018 / 08"/>
  </r>
  <r>
    <n v="5246"/>
    <x v="2600"/>
    <x v="1030"/>
    <d v="2018-08-04T00:00:00"/>
    <x v="0"/>
    <x v="292"/>
    <x v="292"/>
    <x v="1"/>
    <s v="United States"/>
    <x v="1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s v="Anna Andreadi"/>
    <s v="No"/>
    <s v="2018 / 08"/>
  </r>
  <r>
    <n v="5247"/>
    <x v="2600"/>
    <x v="1030"/>
    <d v="2018-08-04T00:00:00"/>
    <x v="0"/>
    <x v="292"/>
    <x v="292"/>
    <x v="1"/>
    <s v="United States"/>
    <x v="1"/>
    <s v="California"/>
    <n v="90032"/>
    <x v="1"/>
    <s v="OFF-BI-10000285"/>
    <x v="1"/>
    <x v="8"/>
    <s v="XtraLife ClearVue Slant-D Ring Binders by Cardinal"/>
    <n v="12.544"/>
    <n v="2"/>
    <n v="0.2"/>
    <n v="4.7039999999999997"/>
    <s v="Anna Andreadi"/>
    <s v="No"/>
    <s v="2018 / 08"/>
  </r>
  <r>
    <n v="5248"/>
    <x v="2601"/>
    <x v="1031"/>
    <d v="2017-05-27T00:00:00"/>
    <x v="1"/>
    <x v="32"/>
    <x v="32"/>
    <x v="0"/>
    <s v="United States"/>
    <x v="436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s v="Kelly Williams"/>
    <s v="No"/>
    <s v="2017 / 05"/>
  </r>
  <r>
    <n v="5249"/>
    <x v="2602"/>
    <x v="132"/>
    <d v="2019-11-05T00:00:00"/>
    <x v="0"/>
    <x v="412"/>
    <x v="412"/>
    <x v="0"/>
    <s v="United States"/>
    <x v="4"/>
    <s v="Washington"/>
    <n v="98105"/>
    <x v="1"/>
    <s v="TEC-AC-10002345"/>
    <x v="2"/>
    <x v="11"/>
    <s v="HP Standard 104 key PS/2 Keyboard"/>
    <n v="43.5"/>
    <n v="3"/>
    <n v="0"/>
    <n v="10.875"/>
    <s v="Anna Andreadi"/>
    <s v="No"/>
    <s v="2019 / 11"/>
  </r>
  <r>
    <n v="5250"/>
    <x v="2603"/>
    <x v="392"/>
    <d v="2017-04-21T00:00:00"/>
    <x v="1"/>
    <x v="272"/>
    <x v="272"/>
    <x v="1"/>
    <s v="United States"/>
    <x v="10"/>
    <s v="Pennsylvania"/>
    <n v="19143"/>
    <x v="3"/>
    <s v="OFF-FA-10001229"/>
    <x v="1"/>
    <x v="13"/>
    <s v="Staples"/>
    <n v="12.576000000000001"/>
    <n v="4"/>
    <n v="0.2"/>
    <n v="4.0871999999999993"/>
    <s v="Chuck Magee"/>
    <s v="No"/>
    <s v="2017 / 04"/>
  </r>
  <r>
    <n v="5251"/>
    <x v="2604"/>
    <x v="939"/>
    <d v="2018-12-18T00:00:00"/>
    <x v="1"/>
    <x v="685"/>
    <x v="685"/>
    <x v="0"/>
    <s v="United States"/>
    <x v="38"/>
    <s v="Georgia"/>
    <n v="31907"/>
    <x v="0"/>
    <s v="TEC-AC-10001314"/>
    <x v="2"/>
    <x v="11"/>
    <s v="Case Logic 2.4GHz Wireless Keyboard"/>
    <n v="249.95000000000002"/>
    <n v="5"/>
    <n v="0"/>
    <n v="19.995999999999974"/>
    <s v="Cassandra Brandow"/>
    <s v="No"/>
    <s v="2018 / 12"/>
  </r>
  <r>
    <n v="5252"/>
    <x v="2604"/>
    <x v="939"/>
    <d v="2018-12-18T00:00:00"/>
    <x v="1"/>
    <x v="685"/>
    <x v="685"/>
    <x v="0"/>
    <s v="United States"/>
    <x v="38"/>
    <s v="Georgia"/>
    <n v="31907"/>
    <x v="0"/>
    <s v="OFF-PA-10004438"/>
    <x v="1"/>
    <x v="10"/>
    <s v="Xerox 1907"/>
    <n v="49.12"/>
    <n v="4"/>
    <n v="0"/>
    <n v="23.086399999999998"/>
    <s v="Cassandra Brandow"/>
    <s v="No"/>
    <s v="2018 / 12"/>
  </r>
  <r>
    <n v="5253"/>
    <x v="2605"/>
    <x v="628"/>
    <d v="2017-11-02T00:00:00"/>
    <x v="2"/>
    <x v="627"/>
    <x v="627"/>
    <x v="0"/>
    <s v="United States"/>
    <x v="173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s v="Cassandra Brandow"/>
    <s v="No"/>
    <s v="2017 / 10"/>
  </r>
  <r>
    <n v="5254"/>
    <x v="2606"/>
    <x v="1009"/>
    <d v="2016-03-11T00:00:00"/>
    <x v="0"/>
    <x v="472"/>
    <x v="472"/>
    <x v="2"/>
    <s v="United States"/>
    <x v="96"/>
    <s v="Washington"/>
    <n v="98198"/>
    <x v="1"/>
    <s v="OFF-BI-10004224"/>
    <x v="1"/>
    <x v="8"/>
    <s v="Catalog Binders with Expanding Posts"/>
    <n v="107.64800000000001"/>
    <n v="2"/>
    <n v="0.2"/>
    <n v="33.639999999999986"/>
    <s v="Anna Andreadi"/>
    <s v="No"/>
    <s v="2016 / 03"/>
  </r>
  <r>
    <n v="5255"/>
    <x v="2607"/>
    <x v="616"/>
    <d v="2017-03-07T00:00:00"/>
    <x v="0"/>
    <x v="124"/>
    <x v="124"/>
    <x v="1"/>
    <s v="United States"/>
    <x v="437"/>
    <s v="Pennsylvania"/>
    <n v="18018"/>
    <x v="3"/>
    <s v="FUR-CH-10002647"/>
    <x v="0"/>
    <x v="1"/>
    <s v="Situations Contoured Folding Chairs, 4/Set"/>
    <n v="99.372"/>
    <n v="2"/>
    <n v="0.3"/>
    <n v="-7.0979999999999919"/>
    <s v="Chuck Magee"/>
    <s v="No"/>
    <s v="2017 / 03"/>
  </r>
  <r>
    <n v="5256"/>
    <x v="2607"/>
    <x v="616"/>
    <d v="2017-03-07T00:00:00"/>
    <x v="0"/>
    <x v="124"/>
    <x v="124"/>
    <x v="1"/>
    <s v="United States"/>
    <x v="437"/>
    <s v="Pennsylvania"/>
    <n v="18018"/>
    <x v="3"/>
    <s v="FUR-FU-10003247"/>
    <x v="0"/>
    <x v="5"/>
    <s v="36X48 HARDFLOOR CHAIRMAT"/>
    <n v="33.568000000000005"/>
    <n v="2"/>
    <n v="0.2"/>
    <n v="-5.4548000000000041"/>
    <s v="Chuck Magee"/>
    <s v="No"/>
    <s v="2017 / 03"/>
  </r>
  <r>
    <n v="5257"/>
    <x v="2608"/>
    <x v="590"/>
    <d v="2018-08-14T00:00:00"/>
    <x v="1"/>
    <x v="230"/>
    <x v="230"/>
    <x v="0"/>
    <s v="United States"/>
    <x v="268"/>
    <s v="Oklahoma"/>
    <n v="73120"/>
    <x v="2"/>
    <s v="OFF-PA-10003270"/>
    <x v="1"/>
    <x v="10"/>
    <s v="Xerox 1954"/>
    <n v="10.56"/>
    <n v="2"/>
    <n v="0"/>
    <n v="4.7519999999999998"/>
    <s v="Kelly Williams"/>
    <s v="No"/>
    <s v="2018 / 08"/>
  </r>
  <r>
    <n v="5258"/>
    <x v="2609"/>
    <x v="1032"/>
    <d v="2019-01-08T00:00:00"/>
    <x v="1"/>
    <x v="111"/>
    <x v="111"/>
    <x v="0"/>
    <s v="United States"/>
    <x v="277"/>
    <s v="California"/>
    <n v="91730"/>
    <x v="1"/>
    <s v="OFF-PA-10004735"/>
    <x v="1"/>
    <x v="10"/>
    <s v="Xerox 1905"/>
    <n v="38.880000000000003"/>
    <n v="6"/>
    <n v="0"/>
    <n v="18.662400000000002"/>
    <s v="Anna Andreadi"/>
    <s v="No"/>
    <s v="2019 / 01"/>
  </r>
  <r>
    <n v="5259"/>
    <x v="2610"/>
    <x v="449"/>
    <d v="2019-10-11T00:00:00"/>
    <x v="2"/>
    <x v="190"/>
    <x v="190"/>
    <x v="0"/>
    <s v="United States"/>
    <x v="1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s v="Anna Andreadi"/>
    <s v="No"/>
    <s v="2019 / 10"/>
  </r>
  <r>
    <n v="5260"/>
    <x v="2611"/>
    <x v="179"/>
    <d v="2019-10-26T00:00:00"/>
    <x v="1"/>
    <x v="15"/>
    <x v="15"/>
    <x v="2"/>
    <s v="United States"/>
    <x v="10"/>
    <s v="Pennsylvania"/>
    <n v="19120"/>
    <x v="3"/>
    <s v="OFF-PA-10000176"/>
    <x v="1"/>
    <x v="10"/>
    <s v="Xerox 1887"/>
    <n v="45.527999999999999"/>
    <n v="3"/>
    <n v="0.2"/>
    <n v="15.934799999999997"/>
    <s v="Chuck Magee"/>
    <s v="No"/>
    <s v="2019 / 10"/>
  </r>
  <r>
    <n v="5261"/>
    <x v="2612"/>
    <x v="557"/>
    <d v="2016-09-10T00:00:00"/>
    <x v="2"/>
    <x v="449"/>
    <x v="449"/>
    <x v="2"/>
    <s v="United States"/>
    <x v="12"/>
    <s v="Texas"/>
    <n v="77036"/>
    <x v="2"/>
    <s v="TEC-PH-10000675"/>
    <x v="2"/>
    <x v="7"/>
    <s v="Panasonic KX TS3282B Corded phone"/>
    <n v="196.77600000000001"/>
    <n v="3"/>
    <n v="0.2"/>
    <n v="14.758199999999995"/>
    <s v="Kelly Williams"/>
    <s v="No"/>
    <s v="2016 / 09"/>
  </r>
  <r>
    <n v="5262"/>
    <x v="2612"/>
    <x v="557"/>
    <d v="2016-09-10T00:00:00"/>
    <x v="2"/>
    <x v="449"/>
    <x v="449"/>
    <x v="2"/>
    <s v="United States"/>
    <x v="12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s v="Kelly Williams"/>
    <s v="No"/>
    <s v="2016 / 09"/>
  </r>
  <r>
    <n v="5263"/>
    <x v="2612"/>
    <x v="557"/>
    <d v="2016-09-10T00:00:00"/>
    <x v="2"/>
    <x v="449"/>
    <x v="449"/>
    <x v="2"/>
    <s v="United States"/>
    <x v="12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s v="No"/>
    <s v="2016 / 09"/>
  </r>
  <r>
    <n v="5264"/>
    <x v="2612"/>
    <x v="557"/>
    <d v="2016-09-10T00:00:00"/>
    <x v="2"/>
    <x v="449"/>
    <x v="449"/>
    <x v="2"/>
    <s v="United States"/>
    <x v="12"/>
    <s v="Texas"/>
    <n v="77036"/>
    <x v="2"/>
    <s v="TEC-AC-10002718"/>
    <x v="2"/>
    <x v="11"/>
    <s v="Belkin Standard 104 key USB Keyboard"/>
    <n v="46.688000000000002"/>
    <n v="4"/>
    <n v="0.2"/>
    <n v="-2.9180000000000028"/>
    <s v="Kelly Williams"/>
    <s v="No"/>
    <s v="2016 / 09"/>
  </r>
  <r>
    <n v="5265"/>
    <x v="2612"/>
    <x v="557"/>
    <d v="2016-09-10T00:00:00"/>
    <x v="2"/>
    <x v="449"/>
    <x v="449"/>
    <x v="2"/>
    <s v="United States"/>
    <x v="12"/>
    <s v="Texas"/>
    <n v="77036"/>
    <x v="2"/>
    <s v="OFF-AR-10003179"/>
    <x v="1"/>
    <x v="6"/>
    <s v="Dixon Ticonderoga Core-Lock Colored Pencils"/>
    <n v="21.864000000000001"/>
    <n v="3"/>
    <n v="0.2"/>
    <n v="3.5528999999999984"/>
    <s v="Kelly Williams"/>
    <s v="No"/>
    <s v="2016 / 09"/>
  </r>
  <r>
    <n v="5266"/>
    <x v="2613"/>
    <x v="1033"/>
    <d v="2019-10-03T00:00:00"/>
    <x v="2"/>
    <x v="688"/>
    <x v="688"/>
    <x v="1"/>
    <s v="United States"/>
    <x v="4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s v="Yes"/>
    <s v="2019 / 09"/>
  </r>
  <r>
    <n v="5267"/>
    <x v="2613"/>
    <x v="1033"/>
    <d v="2019-10-03T00:00:00"/>
    <x v="2"/>
    <x v="688"/>
    <x v="688"/>
    <x v="1"/>
    <s v="United States"/>
    <x v="4"/>
    <s v="Washington"/>
    <n v="98103"/>
    <x v="1"/>
    <s v="OFF-PA-10004039"/>
    <x v="1"/>
    <x v="10"/>
    <s v="Xerox 1882"/>
    <n v="167.94"/>
    <n v="3"/>
    <n v="0"/>
    <n v="82.290599999999998"/>
    <s v="Anna Andreadi"/>
    <s v="Yes"/>
    <s v="2019 / 09"/>
  </r>
  <r>
    <n v="5268"/>
    <x v="2613"/>
    <x v="1033"/>
    <d v="2019-10-03T00:00:00"/>
    <x v="2"/>
    <x v="688"/>
    <x v="688"/>
    <x v="1"/>
    <s v="United States"/>
    <x v="4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s v="Anna Andreadi"/>
    <s v="Yes"/>
    <s v="2019 / 09"/>
  </r>
  <r>
    <n v="5269"/>
    <x v="2614"/>
    <x v="673"/>
    <d v="2019-11-21T00:00:00"/>
    <x v="1"/>
    <x v="414"/>
    <x v="414"/>
    <x v="2"/>
    <s v="United States"/>
    <x v="181"/>
    <s v="New York"/>
    <n v="10701"/>
    <x v="3"/>
    <s v="TEC-MA-10003173"/>
    <x v="2"/>
    <x v="15"/>
    <s v="Hewlett-Packard 300S Scientific Calculator"/>
    <n v="52.44"/>
    <n v="4"/>
    <n v="0"/>
    <n v="24.122399999999995"/>
    <s v="Chuck Magee"/>
    <s v="No"/>
    <s v="2019 / 11"/>
  </r>
  <r>
    <n v="5270"/>
    <x v="2615"/>
    <x v="220"/>
    <d v="2019-09-11T00:00:00"/>
    <x v="3"/>
    <x v="90"/>
    <x v="90"/>
    <x v="0"/>
    <s v="United States"/>
    <x v="8"/>
    <s v="California"/>
    <n v="94110"/>
    <x v="1"/>
    <s v="FUR-FU-10000260"/>
    <x v="0"/>
    <x v="5"/>
    <s v="6&quot; Cubicle Wall Clock, Black"/>
    <n v="32.36"/>
    <n v="4"/>
    <n v="0"/>
    <n v="11.6496"/>
    <s v="Anna Andreadi"/>
    <s v="No"/>
    <s v="2019 / 09"/>
  </r>
  <r>
    <n v="5271"/>
    <x v="2615"/>
    <x v="220"/>
    <d v="2019-09-11T00:00:00"/>
    <x v="3"/>
    <x v="90"/>
    <x v="90"/>
    <x v="0"/>
    <s v="United States"/>
    <x v="8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s v="Anna Andreadi"/>
    <s v="No"/>
    <s v="2019 / 09"/>
  </r>
  <r>
    <n v="5272"/>
    <x v="2616"/>
    <x v="1034"/>
    <d v="2019-01-16T00:00:00"/>
    <x v="3"/>
    <x v="705"/>
    <x v="705"/>
    <x v="1"/>
    <s v="United States"/>
    <x v="1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s v="Anna Andreadi"/>
    <s v="No"/>
    <s v="2019 / 01"/>
  </r>
  <r>
    <n v="5273"/>
    <x v="2616"/>
    <x v="1034"/>
    <d v="2019-01-16T00:00:00"/>
    <x v="3"/>
    <x v="705"/>
    <x v="705"/>
    <x v="1"/>
    <s v="United States"/>
    <x v="1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s v="No"/>
    <s v="2019 / 01"/>
  </r>
  <r>
    <n v="5274"/>
    <x v="2617"/>
    <x v="491"/>
    <d v="2018-11-29T00:00:00"/>
    <x v="2"/>
    <x v="50"/>
    <x v="50"/>
    <x v="2"/>
    <s v="United States"/>
    <x v="100"/>
    <s v="Florida"/>
    <n v="33142"/>
    <x v="0"/>
    <s v="OFF-BI-10000145"/>
    <x v="1"/>
    <x v="8"/>
    <s v="Zipper Ring Binder Pockets"/>
    <n v="3.7440000000000007"/>
    <n v="4"/>
    <n v="0.7"/>
    <n v="-2.6207999999999991"/>
    <s v="Cassandra Brandow"/>
    <s v="No"/>
    <s v="2018 / 11"/>
  </r>
  <r>
    <n v="5275"/>
    <x v="2618"/>
    <x v="209"/>
    <d v="2017-11-09T00:00:00"/>
    <x v="0"/>
    <x v="647"/>
    <x v="647"/>
    <x v="0"/>
    <s v="United States"/>
    <x v="140"/>
    <s v="Vermont"/>
    <m/>
    <x v="3"/>
    <s v="FUR-CH-10000595"/>
    <x v="0"/>
    <x v="1"/>
    <s v="Safco Contoured Stacking Chairs"/>
    <n v="715.2"/>
    <n v="3"/>
    <n v="0"/>
    <n v="178.79999999999998"/>
    <s v="Chuck Magee"/>
    <s v="No"/>
    <s v="2017 / 11"/>
  </r>
  <r>
    <n v="5276"/>
    <x v="2619"/>
    <x v="817"/>
    <d v="2019-12-20T00:00:00"/>
    <x v="1"/>
    <x v="126"/>
    <x v="126"/>
    <x v="1"/>
    <s v="United States"/>
    <x v="115"/>
    <s v="Arkansas"/>
    <n v="72701"/>
    <x v="0"/>
    <s v="TEC-AC-10004469"/>
    <x v="2"/>
    <x v="11"/>
    <s v="Microsoft Sculpt Comfort Mouse"/>
    <n v="159.80000000000001"/>
    <n v="4"/>
    <n v="0"/>
    <n v="70.312000000000012"/>
    <s v="Cassandra Brandow"/>
    <s v="No"/>
    <s v="2019 / 12"/>
  </r>
  <r>
    <n v="5277"/>
    <x v="2619"/>
    <x v="817"/>
    <d v="2019-12-20T00:00:00"/>
    <x v="1"/>
    <x v="126"/>
    <x v="126"/>
    <x v="1"/>
    <s v="United States"/>
    <x v="115"/>
    <s v="Arkansas"/>
    <n v="72701"/>
    <x v="0"/>
    <s v="TEC-AC-10003038"/>
    <x v="2"/>
    <x v="11"/>
    <s v="Kingston Digital DataTraveler 16GB USB 2.0"/>
    <n v="44.75"/>
    <n v="5"/>
    <n v="0"/>
    <n v="8.5024999999999942"/>
    <s v="Cassandra Brandow"/>
    <s v="No"/>
    <s v="2019 / 12"/>
  </r>
  <r>
    <n v="5278"/>
    <x v="2620"/>
    <x v="103"/>
    <d v="2016-09-17T00:00:00"/>
    <x v="1"/>
    <x v="604"/>
    <x v="604"/>
    <x v="2"/>
    <s v="United States"/>
    <x v="372"/>
    <s v="Texas"/>
    <n v="79762"/>
    <x v="2"/>
    <s v="FUR-CH-10004698"/>
    <x v="0"/>
    <x v="1"/>
    <s v="Padded Folding Chairs, Black, 4/Carton"/>
    <n v="340.11599999999999"/>
    <n v="6"/>
    <n v="0.3"/>
    <n v="-9.717599999999976"/>
    <s v="Kelly Williams"/>
    <s v="No"/>
    <s v="2016 / 09"/>
  </r>
  <r>
    <n v="5279"/>
    <x v="2621"/>
    <x v="1035"/>
    <d v="2016-12-13T00:00:00"/>
    <x v="1"/>
    <x v="138"/>
    <x v="138"/>
    <x v="0"/>
    <s v="United States"/>
    <x v="173"/>
    <s v="Virginia"/>
    <n v="23464"/>
    <x v="0"/>
    <s v="OFF-PA-10003641"/>
    <x v="1"/>
    <x v="10"/>
    <s v="Xerox 1909"/>
    <n v="105.52"/>
    <n v="4"/>
    <n v="0"/>
    <n v="48.539199999999994"/>
    <s v="Cassandra Brandow"/>
    <s v="No"/>
    <s v="2016 / 12"/>
  </r>
  <r>
    <n v="5280"/>
    <x v="2622"/>
    <x v="210"/>
    <d v="2019-09-11T00:00:00"/>
    <x v="1"/>
    <x v="165"/>
    <x v="165"/>
    <x v="0"/>
    <s v="United States"/>
    <x v="158"/>
    <s v="Wisconsin"/>
    <n v="53209"/>
    <x v="2"/>
    <s v="TEC-AC-10002134"/>
    <x v="2"/>
    <x v="11"/>
    <s v="Rosewill 107 Normal Keys USB Wired Standard Keyboard"/>
    <n v="13.48"/>
    <n v="1"/>
    <n v="0"/>
    <n v="1.8872"/>
    <s v="Kelly Williams"/>
    <s v="No"/>
    <s v="2019 / 09"/>
  </r>
  <r>
    <n v="5281"/>
    <x v="2623"/>
    <x v="566"/>
    <d v="2019-10-12T00:00:00"/>
    <x v="1"/>
    <x v="203"/>
    <x v="203"/>
    <x v="0"/>
    <s v="United States"/>
    <x v="66"/>
    <s v="Michigan"/>
    <n v="48234"/>
    <x v="2"/>
    <s v="OFF-ST-10001837"/>
    <x v="1"/>
    <x v="4"/>
    <s v="SAFCO Mobile Desk Side File, Wire Frame"/>
    <n v="85.52"/>
    <n v="2"/>
    <n v="0"/>
    <n v="22.235199999999999"/>
    <s v="Kelly Williams"/>
    <s v="No"/>
    <s v="2019 / 10"/>
  </r>
  <r>
    <n v="5282"/>
    <x v="2624"/>
    <x v="577"/>
    <d v="2017-09-10T00:00:00"/>
    <x v="1"/>
    <x v="133"/>
    <x v="133"/>
    <x v="1"/>
    <s v="United States"/>
    <x v="30"/>
    <s v="Minnesota"/>
    <n v="55901"/>
    <x v="2"/>
    <s v="FUR-FU-10001706"/>
    <x v="0"/>
    <x v="5"/>
    <s v="Longer-Life Soft White Bulbs"/>
    <n v="6.16"/>
    <n v="2"/>
    <n v="0"/>
    <n v="2.9567999999999999"/>
    <s v="Kelly Williams"/>
    <s v="Yes"/>
    <s v="2017 / 09"/>
  </r>
  <r>
    <n v="5283"/>
    <x v="2624"/>
    <x v="577"/>
    <d v="2017-09-10T00:00:00"/>
    <x v="1"/>
    <x v="133"/>
    <x v="133"/>
    <x v="1"/>
    <s v="United States"/>
    <x v="30"/>
    <s v="Minnesota"/>
    <n v="55901"/>
    <x v="2"/>
    <s v="OFF-PA-10001970"/>
    <x v="1"/>
    <x v="10"/>
    <s v="Xerox 1881"/>
    <n v="36.839999999999996"/>
    <n v="3"/>
    <n v="0"/>
    <n v="17.314799999999998"/>
    <s v="Kelly Williams"/>
    <s v="Yes"/>
    <s v="2017 / 09"/>
  </r>
  <r>
    <n v="5284"/>
    <x v="2625"/>
    <x v="809"/>
    <d v="2016-04-04T00:00:00"/>
    <x v="1"/>
    <x v="114"/>
    <x v="114"/>
    <x v="1"/>
    <s v="United States"/>
    <x v="4"/>
    <s v="Washington"/>
    <n v="98105"/>
    <x v="1"/>
    <s v="OFF-ST-10002957"/>
    <x v="1"/>
    <x v="4"/>
    <s v="Sterilite Show Offs Storage Containers"/>
    <n v="15.84"/>
    <n v="3"/>
    <n v="0"/>
    <n v="0"/>
    <s v="Anna Andreadi"/>
    <s v="No"/>
    <s v="2016 / 03"/>
  </r>
  <r>
    <n v="5285"/>
    <x v="2625"/>
    <x v="809"/>
    <d v="2016-04-04T00:00:00"/>
    <x v="1"/>
    <x v="114"/>
    <x v="114"/>
    <x v="1"/>
    <s v="United States"/>
    <x v="4"/>
    <s v="Washington"/>
    <n v="98105"/>
    <x v="1"/>
    <s v="OFF-LA-10002312"/>
    <x v="1"/>
    <x v="2"/>
    <s v="Avery 490"/>
    <n v="44.400000000000006"/>
    <n v="3"/>
    <n v="0"/>
    <n v="22.200000000000003"/>
    <s v="Anna Andreadi"/>
    <s v="No"/>
    <s v="2016 / 03"/>
  </r>
  <r>
    <n v="5286"/>
    <x v="2626"/>
    <x v="1024"/>
    <d v="2019-05-06T00:00:00"/>
    <x v="2"/>
    <x v="293"/>
    <x v="293"/>
    <x v="0"/>
    <s v="United States"/>
    <x v="103"/>
    <s v="Colorado"/>
    <n v="80027"/>
    <x v="1"/>
    <s v="OFF-EN-10002600"/>
    <x v="1"/>
    <x v="12"/>
    <s v="Redi-Strip #10 Envelopes, 4 1/8 x 9 1/2"/>
    <n v="21.240000000000002"/>
    <n v="9"/>
    <n v="0.2"/>
    <n v="7.4339999999999993"/>
    <s v="Anna Andreadi"/>
    <s v="No"/>
    <s v="2019 / 05"/>
  </r>
  <r>
    <n v="5287"/>
    <x v="2626"/>
    <x v="1024"/>
    <d v="2019-05-06T00:00:00"/>
    <x v="2"/>
    <x v="293"/>
    <x v="293"/>
    <x v="0"/>
    <s v="United States"/>
    <x v="103"/>
    <s v="Colorado"/>
    <n v="80027"/>
    <x v="1"/>
    <s v="OFF-BI-10003274"/>
    <x v="1"/>
    <x v="8"/>
    <s v="Avery Durable Slant Ring Binders, No Labels"/>
    <n v="9.5520000000000014"/>
    <n v="8"/>
    <n v="0.7"/>
    <n v="-7.3231999999999999"/>
    <s v="Anna Andreadi"/>
    <s v="No"/>
    <s v="2019 / 05"/>
  </r>
  <r>
    <n v="5288"/>
    <x v="2626"/>
    <x v="1024"/>
    <d v="2019-05-06T00:00:00"/>
    <x v="2"/>
    <x v="293"/>
    <x v="293"/>
    <x v="0"/>
    <s v="United States"/>
    <x v="103"/>
    <s v="Colorado"/>
    <n v="80027"/>
    <x v="1"/>
    <s v="FUR-BO-10004467"/>
    <x v="0"/>
    <x v="0"/>
    <s v="Bestar Classic Bookcase"/>
    <n v="89.991000000000014"/>
    <n v="3"/>
    <n v="0.7"/>
    <n v="-152.9847"/>
    <s v="Anna Andreadi"/>
    <s v="No"/>
    <s v="2019 / 05"/>
  </r>
  <r>
    <n v="5289"/>
    <x v="2627"/>
    <x v="504"/>
    <d v="2019-05-05T00:00:00"/>
    <x v="1"/>
    <x v="57"/>
    <x v="57"/>
    <x v="2"/>
    <s v="United States"/>
    <x v="8"/>
    <s v="California"/>
    <n v="94122"/>
    <x v="1"/>
    <s v="OFF-PA-10000675"/>
    <x v="1"/>
    <x v="10"/>
    <s v="Xerox 1919"/>
    <n v="163.96"/>
    <n v="4"/>
    <n v="0"/>
    <n v="80.340400000000002"/>
    <s v="Anna Andreadi"/>
    <s v="No"/>
    <s v="2019 / 04"/>
  </r>
  <r>
    <n v="5290"/>
    <x v="2628"/>
    <x v="78"/>
    <d v="2016-09-15T00:00:00"/>
    <x v="1"/>
    <x v="446"/>
    <x v="446"/>
    <x v="0"/>
    <s v="United States"/>
    <x v="12"/>
    <s v="Texas"/>
    <n v="77036"/>
    <x v="2"/>
    <s v="OFF-PA-10002259"/>
    <x v="1"/>
    <x v="10"/>
    <s v="Geographics Note Cards, Blank, White, 8 1/2&quot; x 11&quot;"/>
    <n v="17.904"/>
    <n v="2"/>
    <n v="0.2"/>
    <n v="6.2664"/>
    <s v="Kelly Williams"/>
    <s v="No"/>
    <s v="2016 / 09"/>
  </r>
  <r>
    <n v="5291"/>
    <x v="2628"/>
    <x v="78"/>
    <d v="2016-09-15T00:00:00"/>
    <x v="1"/>
    <x v="446"/>
    <x v="446"/>
    <x v="0"/>
    <s v="United States"/>
    <x v="12"/>
    <s v="Texas"/>
    <n v="77036"/>
    <x v="2"/>
    <s v="FUR-CH-10004287"/>
    <x v="0"/>
    <x v="1"/>
    <s v="SAFCO Arco Folding Chair"/>
    <n v="966.69999999999982"/>
    <n v="5"/>
    <n v="0.3"/>
    <n v="-13.810000000000116"/>
    <s v="Kelly Williams"/>
    <s v="No"/>
    <s v="2016 / 09"/>
  </r>
  <r>
    <n v="5292"/>
    <x v="2628"/>
    <x v="78"/>
    <d v="2016-09-15T00:00:00"/>
    <x v="1"/>
    <x v="446"/>
    <x v="446"/>
    <x v="0"/>
    <s v="United States"/>
    <x v="12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s v="Kelly Williams"/>
    <s v="No"/>
    <s v="2016 / 09"/>
  </r>
  <r>
    <n v="5293"/>
    <x v="2629"/>
    <x v="308"/>
    <d v="2019-06-23T00:00:00"/>
    <x v="2"/>
    <x v="307"/>
    <x v="307"/>
    <x v="0"/>
    <s v="United States"/>
    <x v="100"/>
    <s v="Florida"/>
    <n v="33180"/>
    <x v="0"/>
    <s v="OFF-ST-10004835"/>
    <x v="1"/>
    <x v="4"/>
    <s v="Plastic Stacking Crates &amp; Casters"/>
    <n v="4.4640000000000004"/>
    <n v="1"/>
    <n v="0.2"/>
    <n v="0.33479999999999999"/>
    <s v="Cassandra Brandow"/>
    <s v="No"/>
    <s v="2019 / 06"/>
  </r>
  <r>
    <n v="5294"/>
    <x v="2630"/>
    <x v="207"/>
    <d v="2017-12-30T00:00:00"/>
    <x v="1"/>
    <x v="498"/>
    <x v="498"/>
    <x v="0"/>
    <s v="United States"/>
    <x v="64"/>
    <s v="Ohio"/>
    <n v="44256"/>
    <x v="3"/>
    <s v="FUR-TA-10004086"/>
    <x v="0"/>
    <x v="3"/>
    <s v="KI Adjustable-Height Table"/>
    <n v="51.588000000000001"/>
    <n v="1"/>
    <n v="0.4"/>
    <n v="-15.476400000000005"/>
    <s v="Chuck Magee"/>
    <s v="No"/>
    <s v="2017 / 12"/>
  </r>
  <r>
    <n v="5295"/>
    <x v="2631"/>
    <x v="733"/>
    <d v="2019-08-19T00:00:00"/>
    <x v="1"/>
    <x v="635"/>
    <x v="635"/>
    <x v="1"/>
    <s v="United States"/>
    <x v="43"/>
    <s v="Minnesota"/>
    <n v="55113"/>
    <x v="2"/>
    <s v="OFF-LA-10000305"/>
    <x v="1"/>
    <x v="2"/>
    <s v="Avery 495"/>
    <n v="50.4"/>
    <n v="8"/>
    <n v="0"/>
    <n v="23.183999999999997"/>
    <s v="Kelly Williams"/>
    <s v="No"/>
    <s v="2019 / 08"/>
  </r>
  <r>
    <n v="5296"/>
    <x v="2632"/>
    <x v="168"/>
    <d v="2019-03-09T00:00:00"/>
    <x v="1"/>
    <x v="24"/>
    <x v="24"/>
    <x v="0"/>
    <s v="United States"/>
    <x v="12"/>
    <s v="Texas"/>
    <n v="77041"/>
    <x v="2"/>
    <s v="OFF-PA-10000806"/>
    <x v="1"/>
    <x v="10"/>
    <s v="Xerox 1934"/>
    <n v="89.567999999999998"/>
    <n v="2"/>
    <n v="0.2"/>
    <n v="32.468400000000003"/>
    <s v="Kelly Williams"/>
    <s v="No"/>
    <s v="2019 / 03"/>
  </r>
  <r>
    <n v="5297"/>
    <x v="2633"/>
    <x v="944"/>
    <d v="2019-07-31T00:00:00"/>
    <x v="1"/>
    <x v="746"/>
    <x v="746"/>
    <x v="0"/>
    <s v="United States"/>
    <x v="181"/>
    <s v="New York"/>
    <n v="10701"/>
    <x v="3"/>
    <s v="FUR-FU-10004018"/>
    <x v="0"/>
    <x v="5"/>
    <s v="Tensor Computer Mounted Lamp"/>
    <n v="14.89"/>
    <n v="1"/>
    <n v="0"/>
    <n v="4.0203000000000007"/>
    <s v="Chuck Magee"/>
    <s v="No"/>
    <s v="2019 / 07"/>
  </r>
  <r>
    <n v="5298"/>
    <x v="2633"/>
    <x v="944"/>
    <d v="2019-07-31T00:00:00"/>
    <x v="1"/>
    <x v="746"/>
    <x v="746"/>
    <x v="0"/>
    <s v="United States"/>
    <x v="181"/>
    <s v="New York"/>
    <n v="10701"/>
    <x v="3"/>
    <s v="TEC-PH-10002660"/>
    <x v="2"/>
    <x v="7"/>
    <s v="Nortel Networks T7316 E Nt8 B27"/>
    <n v="543.91999999999996"/>
    <n v="8"/>
    <n v="0"/>
    <n v="135.98000000000002"/>
    <s v="Chuck Magee"/>
    <s v="No"/>
    <s v="2019 / 07"/>
  </r>
  <r>
    <n v="5299"/>
    <x v="2634"/>
    <x v="713"/>
    <d v="2018-09-26T00:00:00"/>
    <x v="2"/>
    <x v="1"/>
    <x v="1"/>
    <x v="1"/>
    <s v="United States"/>
    <x v="70"/>
    <s v="California"/>
    <n v="92037"/>
    <x v="1"/>
    <s v="OFF-EN-10001509"/>
    <x v="1"/>
    <x v="12"/>
    <s v="Poly String Tie Envelopes"/>
    <n v="4.08"/>
    <n v="2"/>
    <n v="0"/>
    <n v="1.9175999999999997"/>
    <s v="Anna Andreadi"/>
    <s v="No"/>
    <s v="2018 / 09"/>
  </r>
  <r>
    <n v="5300"/>
    <x v="2634"/>
    <x v="713"/>
    <d v="2018-09-26T00:00:00"/>
    <x v="2"/>
    <x v="1"/>
    <x v="1"/>
    <x v="1"/>
    <s v="United States"/>
    <x v="70"/>
    <s v="California"/>
    <n v="92037"/>
    <x v="1"/>
    <s v="OFF-LA-10003148"/>
    <x v="1"/>
    <x v="2"/>
    <s v="Avery 51"/>
    <n v="18.899999999999999"/>
    <n v="3"/>
    <n v="0"/>
    <n v="8.6939999999999991"/>
    <s v="Anna Andreadi"/>
    <s v="No"/>
    <s v="2018 / 09"/>
  </r>
  <r>
    <n v="5301"/>
    <x v="2635"/>
    <x v="198"/>
    <d v="2018-06-03T00:00:00"/>
    <x v="1"/>
    <x v="706"/>
    <x v="706"/>
    <x v="1"/>
    <s v="United States"/>
    <x v="24"/>
    <s v="Virginia"/>
    <n v="22153"/>
    <x v="0"/>
    <s v="FUR-TA-10002645"/>
    <x v="0"/>
    <x v="3"/>
    <s v="Hon Rectangular Conference Tables"/>
    <n v="2275.5"/>
    <n v="10"/>
    <n v="0"/>
    <n v="386.83499999999981"/>
    <s v="Cassandra Brandow"/>
    <s v="No"/>
    <s v="2018 / 05"/>
  </r>
  <r>
    <n v="5302"/>
    <x v="2635"/>
    <x v="198"/>
    <d v="2018-06-03T00:00:00"/>
    <x v="1"/>
    <x v="706"/>
    <x v="706"/>
    <x v="1"/>
    <s v="United States"/>
    <x v="24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s v="Cassandra Brandow"/>
    <s v="No"/>
    <s v="2018 / 05"/>
  </r>
  <r>
    <n v="5303"/>
    <x v="2635"/>
    <x v="198"/>
    <d v="2018-06-03T00:00:00"/>
    <x v="1"/>
    <x v="706"/>
    <x v="706"/>
    <x v="1"/>
    <s v="United States"/>
    <x v="24"/>
    <s v="Virginia"/>
    <n v="22153"/>
    <x v="0"/>
    <s v="OFF-LA-10001297"/>
    <x v="1"/>
    <x v="2"/>
    <s v="Avery 473"/>
    <n v="62.099999999999994"/>
    <n v="6"/>
    <n v="0"/>
    <n v="29.808"/>
    <s v="Cassandra Brandow"/>
    <s v="No"/>
    <s v="2018 / 05"/>
  </r>
  <r>
    <n v="5304"/>
    <x v="2636"/>
    <x v="912"/>
    <d v="2016-11-20T00:00:00"/>
    <x v="1"/>
    <x v="269"/>
    <x v="269"/>
    <x v="0"/>
    <s v="United States"/>
    <x v="27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s v="Kelly Williams"/>
    <s v="No"/>
    <s v="2016 / 11"/>
  </r>
  <r>
    <n v="5305"/>
    <x v="2637"/>
    <x v="158"/>
    <d v="2016-09-23T00:00:00"/>
    <x v="2"/>
    <x v="185"/>
    <x v="185"/>
    <x v="2"/>
    <s v="United States"/>
    <x v="164"/>
    <s v="Texas"/>
    <n v="75043"/>
    <x v="2"/>
    <s v="FUR-FU-10001546"/>
    <x v="0"/>
    <x v="5"/>
    <s v="Dana Swing-Arm Lamps"/>
    <n v="8.5440000000000005"/>
    <n v="2"/>
    <n v="0.6"/>
    <n v="-7.4759999999999991"/>
    <s v="Kelly Williams"/>
    <s v="No"/>
    <s v="2016 / 09"/>
  </r>
  <r>
    <n v="5306"/>
    <x v="2638"/>
    <x v="823"/>
    <d v="2018-02-26T00:00:00"/>
    <x v="1"/>
    <x v="296"/>
    <x v="296"/>
    <x v="1"/>
    <s v="United States"/>
    <x v="147"/>
    <s v="New York"/>
    <n v="11572"/>
    <x v="3"/>
    <s v="FUR-FU-10000629"/>
    <x v="0"/>
    <x v="5"/>
    <s v="9-3/4 Diameter Round Wall Clock"/>
    <n v="68.949999999999989"/>
    <n v="5"/>
    <n v="0"/>
    <n v="28.959000000000003"/>
    <s v="Chuck Magee"/>
    <s v="No"/>
    <s v="2018 / 02"/>
  </r>
  <r>
    <n v="5307"/>
    <x v="2638"/>
    <x v="823"/>
    <d v="2018-02-26T00:00:00"/>
    <x v="1"/>
    <x v="296"/>
    <x v="296"/>
    <x v="1"/>
    <s v="United States"/>
    <x v="147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s v="Chuck Magee"/>
    <s v="No"/>
    <s v="2018 / 02"/>
  </r>
  <r>
    <n v="5308"/>
    <x v="2638"/>
    <x v="823"/>
    <d v="2018-02-26T00:00:00"/>
    <x v="1"/>
    <x v="296"/>
    <x v="296"/>
    <x v="1"/>
    <s v="United States"/>
    <x v="147"/>
    <s v="New York"/>
    <n v="11572"/>
    <x v="3"/>
    <s v="TEC-PH-10002583"/>
    <x v="2"/>
    <x v="7"/>
    <s v="iOttie HLCRIO102 Car Mount"/>
    <n v="39.979999999999997"/>
    <n v="2"/>
    <n v="0"/>
    <n v="1.9989999999999952"/>
    <s v="Chuck Magee"/>
    <s v="No"/>
    <s v="2018 / 02"/>
  </r>
  <r>
    <n v="5309"/>
    <x v="2639"/>
    <x v="123"/>
    <d v="2019-11-21T00:00:00"/>
    <x v="2"/>
    <x v="720"/>
    <x v="720"/>
    <x v="0"/>
    <s v="United States"/>
    <x v="12"/>
    <s v="Texas"/>
    <n v="77095"/>
    <x v="2"/>
    <s v="FUR-CH-10003774"/>
    <x v="0"/>
    <x v="1"/>
    <s v="Global Wood Trimmed Manager's Task Chair, Khaki"/>
    <n v="191.05799999999999"/>
    <n v="3"/>
    <n v="0.3"/>
    <n v="-46.399800000000013"/>
    <s v="Kelly Williams"/>
    <s v="No"/>
    <s v="2019 / 11"/>
  </r>
  <r>
    <n v="5310"/>
    <x v="2639"/>
    <x v="123"/>
    <d v="2019-11-21T00:00:00"/>
    <x v="2"/>
    <x v="720"/>
    <x v="720"/>
    <x v="0"/>
    <s v="United States"/>
    <x v="12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s v="Kelly Williams"/>
    <s v="No"/>
    <s v="2019 / 11"/>
  </r>
  <r>
    <n v="5311"/>
    <x v="2639"/>
    <x v="123"/>
    <d v="2019-11-21T00:00:00"/>
    <x v="2"/>
    <x v="720"/>
    <x v="720"/>
    <x v="0"/>
    <s v="United States"/>
    <x v="12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s v="No"/>
    <s v="2019 / 11"/>
  </r>
  <r>
    <n v="5312"/>
    <x v="2640"/>
    <x v="1036"/>
    <d v="2018-08-27T00:00:00"/>
    <x v="1"/>
    <x v="711"/>
    <x v="711"/>
    <x v="2"/>
    <s v="United States"/>
    <x v="202"/>
    <s v="North Carolina"/>
    <n v="27834"/>
    <x v="0"/>
    <s v="OFF-LA-10004559"/>
    <x v="1"/>
    <x v="2"/>
    <s v="Avery 49"/>
    <n v="9.2159999999999993"/>
    <n v="4"/>
    <n v="0.2"/>
    <n v="3.3408000000000002"/>
    <s v="Cassandra Brandow"/>
    <s v="No"/>
    <s v="2018 / 08"/>
  </r>
  <r>
    <n v="5313"/>
    <x v="2640"/>
    <x v="1036"/>
    <d v="2018-08-27T00:00:00"/>
    <x v="1"/>
    <x v="711"/>
    <x v="711"/>
    <x v="2"/>
    <s v="United States"/>
    <x v="202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s v="Cassandra Brandow"/>
    <s v="No"/>
    <s v="2018 / 08"/>
  </r>
  <r>
    <n v="5314"/>
    <x v="2641"/>
    <x v="504"/>
    <d v="2019-05-05T00:00:00"/>
    <x v="1"/>
    <x v="137"/>
    <x v="137"/>
    <x v="1"/>
    <s v="United States"/>
    <x v="8"/>
    <s v="California"/>
    <n v="94110"/>
    <x v="1"/>
    <s v="FUR-FU-10000222"/>
    <x v="0"/>
    <x v="5"/>
    <s v="Seth Thomas 16&quot; Steel Case Clock"/>
    <n v="64.959999999999994"/>
    <n v="2"/>
    <n v="0"/>
    <n v="21.436799999999998"/>
    <s v="Anna Andreadi"/>
    <s v="No"/>
    <s v="2019 / 04"/>
  </r>
  <r>
    <n v="5315"/>
    <x v="2641"/>
    <x v="504"/>
    <d v="2019-05-05T00:00:00"/>
    <x v="1"/>
    <x v="137"/>
    <x v="137"/>
    <x v="1"/>
    <s v="United States"/>
    <x v="8"/>
    <s v="California"/>
    <n v="94110"/>
    <x v="1"/>
    <s v="OFF-EN-10001219"/>
    <x v="1"/>
    <x v="12"/>
    <s v="#10- 4 1/8&quot; x 9 1/2&quot; Security-Tint Envelopes"/>
    <n v="30.56"/>
    <n v="4"/>
    <n v="0"/>
    <n v="14.974399999999999"/>
    <s v="Anna Andreadi"/>
    <s v="No"/>
    <s v="2019 / 04"/>
  </r>
  <r>
    <n v="5316"/>
    <x v="2642"/>
    <x v="440"/>
    <d v="2018-05-08T00:00:00"/>
    <x v="1"/>
    <x v="297"/>
    <x v="297"/>
    <x v="0"/>
    <s v="United States"/>
    <x v="247"/>
    <s v="North Carolina"/>
    <n v="27405"/>
    <x v="0"/>
    <s v="FUR-CH-10002304"/>
    <x v="0"/>
    <x v="1"/>
    <s v="Global Stack Chair without Arms, Black"/>
    <n v="187.05600000000001"/>
    <n v="9"/>
    <n v="0.2"/>
    <n v="11.69100000000001"/>
    <s v="Cassandra Brandow"/>
    <s v="No"/>
    <s v="2018 / 05"/>
  </r>
  <r>
    <n v="5317"/>
    <x v="2643"/>
    <x v="280"/>
    <d v="2019-10-05T00:00:00"/>
    <x v="2"/>
    <x v="656"/>
    <x v="656"/>
    <x v="2"/>
    <s v="United States"/>
    <x v="289"/>
    <s v="Tennessee"/>
    <n v="37918"/>
    <x v="0"/>
    <s v="FUR-FU-10002364"/>
    <x v="0"/>
    <x v="5"/>
    <s v="Eldon Expressions Wood Desk Accessories, Oak"/>
    <n v="11.808"/>
    <n v="2"/>
    <n v="0.2"/>
    <n v="1.3283999999999985"/>
    <s v="Cassandra Brandow"/>
    <s v="No"/>
    <s v="2019 / 10"/>
  </r>
  <r>
    <n v="5318"/>
    <x v="2643"/>
    <x v="280"/>
    <d v="2019-10-05T00:00:00"/>
    <x v="2"/>
    <x v="656"/>
    <x v="656"/>
    <x v="2"/>
    <s v="United States"/>
    <x v="289"/>
    <s v="Tennessee"/>
    <n v="37918"/>
    <x v="0"/>
    <s v="FUR-FU-10004864"/>
    <x v="0"/>
    <x v="5"/>
    <s v="Eldon 500 Class Desk Accessories"/>
    <n v="9.6560000000000006"/>
    <n v="1"/>
    <n v="0.2"/>
    <n v="1.5691000000000002"/>
    <s v="Cassandra Brandow"/>
    <s v="No"/>
    <s v="2019 / 10"/>
  </r>
  <r>
    <n v="5319"/>
    <x v="2643"/>
    <x v="280"/>
    <d v="2019-10-05T00:00:00"/>
    <x v="2"/>
    <x v="656"/>
    <x v="656"/>
    <x v="2"/>
    <s v="United States"/>
    <x v="289"/>
    <s v="Tennessee"/>
    <n v="37918"/>
    <x v="0"/>
    <s v="OFF-PA-10003172"/>
    <x v="1"/>
    <x v="10"/>
    <s v="Xerox 1996"/>
    <n v="20.736000000000004"/>
    <n v="4"/>
    <n v="0.2"/>
    <n v="7.2576000000000001"/>
    <s v="Cassandra Brandow"/>
    <s v="No"/>
    <s v="2019 / 10"/>
  </r>
  <r>
    <n v="5320"/>
    <x v="2643"/>
    <x v="280"/>
    <d v="2019-10-05T00:00:00"/>
    <x v="2"/>
    <x v="656"/>
    <x v="656"/>
    <x v="2"/>
    <s v="United States"/>
    <x v="289"/>
    <s v="Tennessee"/>
    <n v="37918"/>
    <x v="0"/>
    <s v="OFF-BI-10000977"/>
    <x v="1"/>
    <x v="8"/>
    <s v="Ibico Plastic Spiral Binding Combs"/>
    <n v="27.360000000000003"/>
    <n v="3"/>
    <n v="0.7"/>
    <n v="-21.887999999999991"/>
    <s v="Cassandra Brandow"/>
    <s v="No"/>
    <s v="2019 / 10"/>
  </r>
  <r>
    <n v="5321"/>
    <x v="2643"/>
    <x v="280"/>
    <d v="2019-10-05T00:00:00"/>
    <x v="2"/>
    <x v="656"/>
    <x v="656"/>
    <x v="2"/>
    <s v="United States"/>
    <x v="289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s v="Cassandra Brandow"/>
    <s v="No"/>
    <s v="2019 / 10"/>
  </r>
  <r>
    <n v="5322"/>
    <x v="2643"/>
    <x v="280"/>
    <d v="2019-10-05T00:00:00"/>
    <x v="2"/>
    <x v="656"/>
    <x v="656"/>
    <x v="2"/>
    <s v="United States"/>
    <x v="289"/>
    <s v="Tennessee"/>
    <n v="37918"/>
    <x v="0"/>
    <s v="OFF-BI-10003984"/>
    <x v="1"/>
    <x v="8"/>
    <s v="Lock-Up Easel 'Spel-Binder'"/>
    <n v="34.236000000000004"/>
    <n v="4"/>
    <n v="0.7"/>
    <n v="-26.247599999999998"/>
    <s v="Cassandra Brandow"/>
    <s v="No"/>
    <s v="2019 / 10"/>
  </r>
  <r>
    <n v="5323"/>
    <x v="2643"/>
    <x v="280"/>
    <d v="2019-10-05T00:00:00"/>
    <x v="2"/>
    <x v="656"/>
    <x v="656"/>
    <x v="2"/>
    <s v="United States"/>
    <x v="289"/>
    <s v="Tennessee"/>
    <n v="37918"/>
    <x v="0"/>
    <s v="FUR-FU-10003691"/>
    <x v="0"/>
    <x v="5"/>
    <s v="Eldon Image Series Desk Accessories, Ebony"/>
    <n v="19.760000000000002"/>
    <n v="2"/>
    <n v="0.2"/>
    <n v="5.9279999999999999"/>
    <s v="Cassandra Brandow"/>
    <s v="No"/>
    <s v="2019 / 10"/>
  </r>
  <r>
    <n v="5324"/>
    <x v="2644"/>
    <x v="65"/>
    <d v="2019-09-23T00:00:00"/>
    <x v="0"/>
    <x v="612"/>
    <x v="612"/>
    <x v="0"/>
    <s v="United States"/>
    <x v="438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s v="No"/>
    <s v="2019 / 09"/>
  </r>
  <r>
    <n v="5325"/>
    <x v="2645"/>
    <x v="784"/>
    <d v="2017-12-09T00:00:00"/>
    <x v="1"/>
    <x v="356"/>
    <x v="356"/>
    <x v="0"/>
    <s v="United States"/>
    <x v="80"/>
    <s v="California"/>
    <n v="90712"/>
    <x v="1"/>
    <s v="OFF-AR-10003723"/>
    <x v="1"/>
    <x v="6"/>
    <s v="Avery Hi-Liter Fluorescent Desk Style Markers"/>
    <n v="16.899999999999999"/>
    <n v="5"/>
    <n v="0"/>
    <n v="6.2530000000000001"/>
    <s v="Anna Andreadi"/>
    <s v="No"/>
    <s v="2017 / 12"/>
  </r>
  <r>
    <n v="5326"/>
    <x v="2645"/>
    <x v="784"/>
    <d v="2017-12-09T00:00:00"/>
    <x v="1"/>
    <x v="356"/>
    <x v="356"/>
    <x v="0"/>
    <s v="United States"/>
    <x v="80"/>
    <s v="California"/>
    <n v="90712"/>
    <x v="1"/>
    <s v="FUR-FU-10004270"/>
    <x v="0"/>
    <x v="5"/>
    <s v="Eldon Image Series Desk Accessories, Burgundy"/>
    <n v="25.08"/>
    <n v="6"/>
    <n v="0"/>
    <n v="9.0288000000000004"/>
    <s v="Anna Andreadi"/>
    <s v="No"/>
    <s v="2017 / 12"/>
  </r>
  <r>
    <n v="5327"/>
    <x v="2646"/>
    <x v="184"/>
    <d v="2017-01-22T00:00:00"/>
    <x v="1"/>
    <x v="609"/>
    <x v="609"/>
    <x v="1"/>
    <s v="United States"/>
    <x v="104"/>
    <s v="Massachusetts"/>
    <n v="1841"/>
    <x v="3"/>
    <s v="OFF-AR-10003183"/>
    <x v="1"/>
    <x v="6"/>
    <s v="Avery Fluorescent Highlighter Four-Color Set"/>
    <n v="6.68"/>
    <n v="2"/>
    <n v="0"/>
    <n v="2.0039999999999996"/>
    <s v="Chuck Magee"/>
    <s v="No"/>
    <s v="2017 / 01"/>
  </r>
  <r>
    <n v="5328"/>
    <x v="2647"/>
    <x v="1037"/>
    <d v="2016-01-08T00:00:00"/>
    <x v="0"/>
    <x v="721"/>
    <x v="721"/>
    <x v="0"/>
    <s v="United States"/>
    <x v="1"/>
    <s v="California"/>
    <n v="90049"/>
    <x v="1"/>
    <s v="OFF-PA-10002005"/>
    <x v="1"/>
    <x v="10"/>
    <s v="Xerox 225"/>
    <n v="19.440000000000001"/>
    <n v="3"/>
    <n v="0"/>
    <n v="9.3312000000000008"/>
    <s v="Anna Andreadi"/>
    <s v="No"/>
    <s v="2016 / 01"/>
  </r>
  <r>
    <n v="5329"/>
    <x v="2648"/>
    <x v="616"/>
    <d v="2017-03-09T00:00:00"/>
    <x v="1"/>
    <x v="160"/>
    <x v="160"/>
    <x v="0"/>
    <s v="United States"/>
    <x v="12"/>
    <s v="Texas"/>
    <n v="77036"/>
    <x v="2"/>
    <s v="TEC-PH-10000149"/>
    <x v="2"/>
    <x v="7"/>
    <s v="Cisco SPA525G2 IP Phone - Wireless"/>
    <n v="31.92"/>
    <n v="2"/>
    <n v="0.2"/>
    <n v="2.3939999999999984"/>
    <s v="Kelly Williams"/>
    <s v="No"/>
    <s v="2017 / 03"/>
  </r>
  <r>
    <n v="5330"/>
    <x v="2649"/>
    <x v="591"/>
    <d v="2018-12-28T00:00:00"/>
    <x v="0"/>
    <x v="379"/>
    <x v="379"/>
    <x v="0"/>
    <s v="United States"/>
    <x v="20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s v="Chuck Magee"/>
    <s v="No"/>
    <s v="2018 / 12"/>
  </r>
  <r>
    <n v="5331"/>
    <x v="2650"/>
    <x v="913"/>
    <d v="2018-09-08T00:00:00"/>
    <x v="1"/>
    <x v="610"/>
    <x v="610"/>
    <x v="0"/>
    <s v="United States"/>
    <x v="20"/>
    <s v="New York"/>
    <n v="10011"/>
    <x v="3"/>
    <s v="FUR-FU-10004748"/>
    <x v="0"/>
    <x v="5"/>
    <s v="Howard Miller 16&quot; Diameter Gallery Wall Clock"/>
    <n v="63.94"/>
    <n v="1"/>
    <n v="0"/>
    <n v="24.936599999999999"/>
    <s v="Chuck Magee"/>
    <s v="No"/>
    <s v="2018 / 09"/>
  </r>
  <r>
    <n v="5332"/>
    <x v="2650"/>
    <x v="913"/>
    <d v="2018-09-08T00:00:00"/>
    <x v="1"/>
    <x v="610"/>
    <x v="610"/>
    <x v="0"/>
    <s v="United States"/>
    <x v="20"/>
    <s v="New York"/>
    <n v="10011"/>
    <x v="3"/>
    <s v="OFF-BI-10001460"/>
    <x v="1"/>
    <x v="8"/>
    <s v="Plastic Binding Combs"/>
    <n v="60.600000000000009"/>
    <n v="5"/>
    <n v="0.2"/>
    <n v="20.452499999999997"/>
    <s v="Chuck Magee"/>
    <s v="No"/>
    <s v="2018 / 09"/>
  </r>
  <r>
    <n v="5333"/>
    <x v="2650"/>
    <x v="913"/>
    <d v="2018-09-08T00:00:00"/>
    <x v="1"/>
    <x v="610"/>
    <x v="610"/>
    <x v="0"/>
    <s v="United States"/>
    <x v="20"/>
    <s v="New York"/>
    <n v="10011"/>
    <x v="3"/>
    <s v="OFF-SU-10002503"/>
    <x v="1"/>
    <x v="14"/>
    <s v="Acme Preferred Stainless Steel Scissors"/>
    <n v="22.72"/>
    <n v="4"/>
    <n v="0"/>
    <n v="6.5887999999999991"/>
    <s v="Chuck Magee"/>
    <s v="No"/>
    <s v="2018 / 09"/>
  </r>
  <r>
    <n v="5334"/>
    <x v="2651"/>
    <x v="86"/>
    <d v="2016-09-01T00:00:00"/>
    <x v="1"/>
    <x v="41"/>
    <x v="41"/>
    <x v="0"/>
    <s v="United States"/>
    <x v="46"/>
    <s v="Delaware"/>
    <n v="19711"/>
    <x v="3"/>
    <s v="FUR-FU-10001731"/>
    <x v="0"/>
    <x v="5"/>
    <s v="Acrylic Self-Standing Desk Frames"/>
    <n v="10.68"/>
    <n v="4"/>
    <n v="0"/>
    <n v="4.0583999999999998"/>
    <s v="Chuck Magee"/>
    <s v="No"/>
    <s v="2016 / 08"/>
  </r>
  <r>
    <n v="5335"/>
    <x v="2651"/>
    <x v="86"/>
    <d v="2016-09-01T00:00:00"/>
    <x v="1"/>
    <x v="41"/>
    <x v="41"/>
    <x v="0"/>
    <s v="United States"/>
    <x v="46"/>
    <s v="Delaware"/>
    <n v="19711"/>
    <x v="3"/>
    <s v="OFF-PA-10002160"/>
    <x v="1"/>
    <x v="10"/>
    <s v="Xerox 1978"/>
    <n v="17.34"/>
    <n v="3"/>
    <n v="0"/>
    <n v="8.4966000000000008"/>
    <s v="Chuck Magee"/>
    <s v="No"/>
    <s v="2016 / 08"/>
  </r>
  <r>
    <n v="5336"/>
    <x v="2651"/>
    <x v="86"/>
    <d v="2016-09-01T00:00:00"/>
    <x v="1"/>
    <x v="41"/>
    <x v="41"/>
    <x v="0"/>
    <s v="United States"/>
    <x v="46"/>
    <s v="Delaware"/>
    <n v="19711"/>
    <x v="3"/>
    <s v="OFF-PA-10002659"/>
    <x v="1"/>
    <x v="10"/>
    <s v="Avoid Verbal Orders Carbonless Minifold Book"/>
    <n v="3.38"/>
    <n v="1"/>
    <n v="0"/>
    <n v="1.5547999999999997"/>
    <s v="Chuck Magee"/>
    <s v="No"/>
    <s v="2016 / 08"/>
  </r>
  <r>
    <n v="5337"/>
    <x v="2652"/>
    <x v="1031"/>
    <d v="2017-05-25T00:00:00"/>
    <x v="1"/>
    <x v="545"/>
    <x v="545"/>
    <x v="1"/>
    <s v="United States"/>
    <x v="4"/>
    <s v="Washington"/>
    <n v="98105"/>
    <x v="1"/>
    <s v="OFF-BI-10001636"/>
    <x v="1"/>
    <x v="8"/>
    <s v="Ibico Plastic and Wire Spiral Binding Combs"/>
    <n v="26.975999999999999"/>
    <n v="4"/>
    <n v="0.2"/>
    <n v="8.767199999999999"/>
    <s v="Anna Andreadi"/>
    <s v="No"/>
    <s v="2017 / 05"/>
  </r>
  <r>
    <n v="5338"/>
    <x v="2653"/>
    <x v="524"/>
    <d v="2019-10-21T00:00:00"/>
    <x v="1"/>
    <x v="321"/>
    <x v="321"/>
    <x v="1"/>
    <s v="United States"/>
    <x v="48"/>
    <s v="Arizona"/>
    <n v="85254"/>
    <x v="1"/>
    <s v="OFF-PA-10000062"/>
    <x v="1"/>
    <x v="10"/>
    <s v="Green Bar Computer Printout Paper"/>
    <n v="307.77600000000001"/>
    <n v="7"/>
    <n v="0.2"/>
    <n v="111.5688"/>
    <s v="Anna Andreadi"/>
    <s v="No"/>
    <s v="2019 / 10"/>
  </r>
  <r>
    <n v="5339"/>
    <x v="2654"/>
    <x v="529"/>
    <d v="2017-11-14T00:00:00"/>
    <x v="0"/>
    <x v="231"/>
    <x v="231"/>
    <x v="0"/>
    <s v="United States"/>
    <x v="147"/>
    <s v="New York"/>
    <n v="11572"/>
    <x v="3"/>
    <s v="OFF-ST-10002554"/>
    <x v="1"/>
    <x v="4"/>
    <s v="Tennsco Industrial Shelving"/>
    <n v="244.54999999999998"/>
    <n v="5"/>
    <n v="0"/>
    <n v="4.8910000000000053"/>
    <s v="Chuck Magee"/>
    <s v="Yes"/>
    <s v="2017 / 11"/>
  </r>
  <r>
    <n v="5340"/>
    <x v="2654"/>
    <x v="529"/>
    <d v="2017-11-14T00:00:00"/>
    <x v="0"/>
    <x v="231"/>
    <x v="231"/>
    <x v="0"/>
    <s v="United States"/>
    <x v="147"/>
    <s v="New York"/>
    <n v="11572"/>
    <x v="3"/>
    <s v="OFF-EN-10001509"/>
    <x v="1"/>
    <x v="12"/>
    <s v="Poly String Tie Envelopes"/>
    <n v="12.24"/>
    <n v="6"/>
    <n v="0"/>
    <n v="5.7527999999999988"/>
    <s v="Chuck Magee"/>
    <s v="Yes"/>
    <s v="2017 / 11"/>
  </r>
  <r>
    <n v="5341"/>
    <x v="2654"/>
    <x v="529"/>
    <d v="2017-11-14T00:00:00"/>
    <x v="0"/>
    <x v="231"/>
    <x v="231"/>
    <x v="0"/>
    <s v="United States"/>
    <x v="147"/>
    <s v="New York"/>
    <n v="11572"/>
    <x v="3"/>
    <s v="TEC-AC-10002018"/>
    <x v="2"/>
    <x v="11"/>
    <s v="AmazonBasics 3-Button USB Wired Mouse"/>
    <n v="13.98"/>
    <n v="2"/>
    <n v="0"/>
    <n v="6.011400000000001"/>
    <s v="Chuck Magee"/>
    <s v="Yes"/>
    <s v="2017 / 11"/>
  </r>
  <r>
    <n v="5342"/>
    <x v="2654"/>
    <x v="529"/>
    <d v="2017-11-14T00:00:00"/>
    <x v="0"/>
    <x v="231"/>
    <x v="231"/>
    <x v="0"/>
    <s v="United States"/>
    <x v="147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s v="Chuck Magee"/>
    <s v="Yes"/>
    <s v="2017 / 11"/>
  </r>
  <r>
    <n v="5343"/>
    <x v="2655"/>
    <x v="871"/>
    <d v="2016-11-27T00:00:00"/>
    <x v="1"/>
    <x v="759"/>
    <x v="759"/>
    <x v="1"/>
    <s v="United States"/>
    <x v="61"/>
    <s v="Texas"/>
    <n v="75220"/>
    <x v="2"/>
    <s v="OFF-EN-10001509"/>
    <x v="1"/>
    <x v="12"/>
    <s v="Poly String Tie Envelopes"/>
    <n v="1.6320000000000001"/>
    <n v="1"/>
    <n v="0.2"/>
    <n v="0.55079999999999985"/>
    <s v="Kelly Williams"/>
    <s v="No"/>
    <s v="2016 / 11"/>
  </r>
  <r>
    <n v="5344"/>
    <x v="2655"/>
    <x v="871"/>
    <d v="2016-11-27T00:00:00"/>
    <x v="1"/>
    <x v="759"/>
    <x v="759"/>
    <x v="1"/>
    <s v="United States"/>
    <x v="61"/>
    <s v="Texas"/>
    <n v="75220"/>
    <x v="2"/>
    <s v="TEC-PH-10004922"/>
    <x v="2"/>
    <x v="7"/>
    <s v="RCA Visys Integrated PBX 8-Line Router"/>
    <n v="267.95999999999998"/>
    <n v="5"/>
    <n v="0.2"/>
    <n v="16.747500000000016"/>
    <s v="Kelly Williams"/>
    <s v="No"/>
    <s v="2016 / 11"/>
  </r>
  <r>
    <n v="5345"/>
    <x v="2656"/>
    <x v="2"/>
    <d v="2017-10-13T00:00:00"/>
    <x v="0"/>
    <x v="129"/>
    <x v="129"/>
    <x v="0"/>
    <s v="United States"/>
    <x v="30"/>
    <s v="New York"/>
    <n v="14609"/>
    <x v="3"/>
    <s v="TEC-AC-10002550"/>
    <x v="2"/>
    <x v="11"/>
    <s v="Memorex 25GB 6X Branded Blu-Ray Recordable Disc, 30/Pack"/>
    <n v="31.95"/>
    <n v="1"/>
    <n v="0"/>
    <n v="2.2364999999999995"/>
    <s v="Chuck Magee"/>
    <s v="No"/>
    <s v="2017 / 10"/>
  </r>
  <r>
    <n v="5346"/>
    <x v="2657"/>
    <x v="708"/>
    <d v="2019-03-23T00:00:00"/>
    <x v="0"/>
    <x v="56"/>
    <x v="56"/>
    <x v="0"/>
    <s v="United States"/>
    <x v="1"/>
    <s v="California"/>
    <n v="90045"/>
    <x v="1"/>
    <s v="OFF-ST-10003208"/>
    <x v="1"/>
    <x v="4"/>
    <s v="Adjustable Depth Letter/Legal Cart"/>
    <n v="725.84"/>
    <n v="4"/>
    <n v="0"/>
    <n v="210.4935999999999"/>
    <s v="Anna Andreadi"/>
    <s v="No"/>
    <s v="2019 / 03"/>
  </r>
  <r>
    <n v="5347"/>
    <x v="2657"/>
    <x v="708"/>
    <d v="2019-03-23T00:00:00"/>
    <x v="0"/>
    <x v="56"/>
    <x v="56"/>
    <x v="0"/>
    <s v="United States"/>
    <x v="1"/>
    <s v="California"/>
    <n v="90045"/>
    <x v="1"/>
    <s v="OFF-BI-10003981"/>
    <x v="1"/>
    <x v="8"/>
    <s v="Avery Durable Plastic 1&quot; Binders"/>
    <n v="10.896000000000001"/>
    <n v="3"/>
    <n v="0.2"/>
    <n v="3.9497999999999998"/>
    <s v="Anna Andreadi"/>
    <s v="No"/>
    <s v="2019 / 03"/>
  </r>
  <r>
    <n v="5348"/>
    <x v="2657"/>
    <x v="708"/>
    <d v="2019-03-23T00:00:00"/>
    <x v="0"/>
    <x v="56"/>
    <x v="56"/>
    <x v="0"/>
    <s v="United States"/>
    <x v="1"/>
    <s v="California"/>
    <n v="90045"/>
    <x v="1"/>
    <s v="OFF-BI-10001031"/>
    <x v="1"/>
    <x v="8"/>
    <s v="Pressboard Data Binders by Wilson Jones"/>
    <n v="8.5440000000000005"/>
    <n v="2"/>
    <n v="0.2"/>
    <n v="2.8835999999999995"/>
    <s v="Anna Andreadi"/>
    <s v="No"/>
    <s v="2019 / 03"/>
  </r>
  <r>
    <n v="5349"/>
    <x v="2658"/>
    <x v="1038"/>
    <d v="2017-01-10T00:00:00"/>
    <x v="1"/>
    <x v="294"/>
    <x v="294"/>
    <x v="1"/>
    <s v="United States"/>
    <x v="439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s v="Kelly Williams"/>
    <s v="No"/>
    <s v="2017 / 01"/>
  </r>
  <r>
    <n v="5350"/>
    <x v="2658"/>
    <x v="1038"/>
    <d v="2017-01-10T00:00:00"/>
    <x v="1"/>
    <x v="294"/>
    <x v="294"/>
    <x v="1"/>
    <s v="United States"/>
    <x v="439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s v="No"/>
    <s v="2017 / 01"/>
  </r>
  <r>
    <n v="5351"/>
    <x v="2659"/>
    <x v="34"/>
    <d v="2019-12-16T00:00:00"/>
    <x v="1"/>
    <x v="23"/>
    <x v="23"/>
    <x v="0"/>
    <s v="United States"/>
    <x v="111"/>
    <s v="Illinois"/>
    <n v="60068"/>
    <x v="2"/>
    <s v="OFF-PA-10001019"/>
    <x v="1"/>
    <x v="10"/>
    <s v="Xerox 1884"/>
    <n v="143.85600000000002"/>
    <n v="9"/>
    <n v="0.2"/>
    <n v="48.551399999999994"/>
    <s v="Kelly Williams"/>
    <s v="No"/>
    <s v="2019 / 12"/>
  </r>
  <r>
    <n v="5352"/>
    <x v="2660"/>
    <x v="47"/>
    <d v="2018-09-12T00:00:00"/>
    <x v="1"/>
    <x v="289"/>
    <x v="289"/>
    <x v="1"/>
    <s v="United States"/>
    <x v="61"/>
    <s v="Texas"/>
    <n v="75217"/>
    <x v="2"/>
    <s v="OFF-PA-10004665"/>
    <x v="1"/>
    <x v="10"/>
    <s v="Advantus Motivational Note Cards"/>
    <n v="41.92"/>
    <n v="4"/>
    <n v="0.2"/>
    <n v="15.195999999999998"/>
    <s v="Kelly Williams"/>
    <s v="No"/>
    <s v="2018 / 09"/>
  </r>
  <r>
    <n v="5353"/>
    <x v="2660"/>
    <x v="47"/>
    <d v="2018-09-12T00:00:00"/>
    <x v="1"/>
    <x v="289"/>
    <x v="289"/>
    <x v="1"/>
    <s v="United States"/>
    <x v="61"/>
    <s v="Texas"/>
    <n v="75217"/>
    <x v="2"/>
    <s v="TEC-PH-10002447"/>
    <x v="2"/>
    <x v="7"/>
    <s v="AT&amp;T CL83451 4-Handset Telephone"/>
    <n v="329.58400000000006"/>
    <n v="2"/>
    <n v="0.2"/>
    <n v="37.078199999999981"/>
    <s v="Kelly Williams"/>
    <s v="No"/>
    <s v="2018 / 09"/>
  </r>
  <r>
    <n v="5354"/>
    <x v="2661"/>
    <x v="323"/>
    <d v="2018-09-06T00:00:00"/>
    <x v="2"/>
    <x v="388"/>
    <x v="388"/>
    <x v="1"/>
    <s v="United States"/>
    <x v="53"/>
    <s v="Louisiana"/>
    <n v="71203"/>
    <x v="0"/>
    <s v="OFF-BI-10000014"/>
    <x v="1"/>
    <x v="8"/>
    <s v="Heavy-Duty E-Z-D Binders"/>
    <n v="87.28"/>
    <n v="8"/>
    <n v="0"/>
    <n v="41.021599999999999"/>
    <s v="Cassandra Brandow"/>
    <s v="No"/>
    <s v="2018 / 09"/>
  </r>
  <r>
    <n v="5355"/>
    <x v="2662"/>
    <x v="8"/>
    <d v="2016-05-19T00:00:00"/>
    <x v="1"/>
    <x v="692"/>
    <x v="692"/>
    <x v="1"/>
    <s v="United States"/>
    <x v="1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s v="Anna Andreadi"/>
    <s v="No"/>
    <s v="2016 / 05"/>
  </r>
  <r>
    <n v="5356"/>
    <x v="2662"/>
    <x v="8"/>
    <d v="2016-05-19T00:00:00"/>
    <x v="1"/>
    <x v="692"/>
    <x v="692"/>
    <x v="1"/>
    <s v="United States"/>
    <x v="1"/>
    <s v="California"/>
    <n v="90004"/>
    <x v="1"/>
    <s v="OFF-PA-10003063"/>
    <x v="1"/>
    <x v="10"/>
    <s v="EcoTones Memo Sheets"/>
    <n v="8"/>
    <n v="2"/>
    <n v="0"/>
    <n v="3.84"/>
    <s v="Anna Andreadi"/>
    <s v="No"/>
    <s v="2016 / 05"/>
  </r>
  <r>
    <n v="5357"/>
    <x v="2663"/>
    <x v="321"/>
    <d v="2018-10-03T00:00:00"/>
    <x v="1"/>
    <x v="481"/>
    <x v="481"/>
    <x v="0"/>
    <s v="United States"/>
    <x v="8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s v="Anna Andreadi"/>
    <s v="No"/>
    <s v="2018 / 09"/>
  </r>
  <r>
    <n v="5358"/>
    <x v="2664"/>
    <x v="79"/>
    <d v="2016-08-11T00:00:00"/>
    <x v="1"/>
    <x v="196"/>
    <x v="196"/>
    <x v="0"/>
    <s v="United States"/>
    <x v="8"/>
    <s v="California"/>
    <n v="94122"/>
    <x v="1"/>
    <s v="TEC-AC-10004510"/>
    <x v="2"/>
    <x v="11"/>
    <s v="Logitech Desktop MK120 Mouse and keyboard Combo"/>
    <n v="16.36"/>
    <n v="1"/>
    <n v="0"/>
    <n v="1.6359999999999992"/>
    <s v="Anna Andreadi"/>
    <s v="No"/>
    <s v="2016 / 08"/>
  </r>
  <r>
    <n v="5359"/>
    <x v="2664"/>
    <x v="79"/>
    <d v="2016-08-11T00:00:00"/>
    <x v="1"/>
    <x v="196"/>
    <x v="196"/>
    <x v="0"/>
    <s v="United States"/>
    <x v="8"/>
    <s v="California"/>
    <n v="94122"/>
    <x v="1"/>
    <s v="OFF-ST-10000321"/>
    <x v="1"/>
    <x v="4"/>
    <s v="Akro Stacking Bins"/>
    <n v="15.78"/>
    <n v="2"/>
    <n v="0"/>
    <n v="0.63119999999999798"/>
    <s v="Anna Andreadi"/>
    <s v="No"/>
    <s v="2016 / 08"/>
  </r>
  <r>
    <n v="5360"/>
    <x v="2664"/>
    <x v="79"/>
    <d v="2016-08-11T00:00:00"/>
    <x v="1"/>
    <x v="196"/>
    <x v="196"/>
    <x v="0"/>
    <s v="United States"/>
    <x v="8"/>
    <s v="California"/>
    <n v="94122"/>
    <x v="1"/>
    <s v="OFF-AR-10004602"/>
    <x v="1"/>
    <x v="6"/>
    <s v="Boston KS Multi-Size Manual Pencil Sharpener"/>
    <n v="45.98"/>
    <n v="2"/>
    <n v="0"/>
    <n v="12.874400000000001"/>
    <s v="Anna Andreadi"/>
    <s v="No"/>
    <s v="2016 / 08"/>
  </r>
  <r>
    <n v="5361"/>
    <x v="2665"/>
    <x v="349"/>
    <d v="2019-04-18T00:00:00"/>
    <x v="1"/>
    <x v="61"/>
    <x v="61"/>
    <x v="1"/>
    <s v="United States"/>
    <x v="115"/>
    <s v="North Carolina"/>
    <n v="28314"/>
    <x v="0"/>
    <s v="FUR-BO-10003433"/>
    <x v="0"/>
    <x v="0"/>
    <s v="Sauder Cornerstone Collection Library"/>
    <n v="198.27200000000002"/>
    <n v="8"/>
    <n v="0.2"/>
    <n v="-32.219200000000022"/>
    <s v="Cassandra Brandow"/>
    <s v="No"/>
    <s v="2019 / 04"/>
  </r>
  <r>
    <n v="5362"/>
    <x v="2666"/>
    <x v="255"/>
    <d v="2019-06-10T00:00:00"/>
    <x v="2"/>
    <x v="544"/>
    <x v="544"/>
    <x v="1"/>
    <s v="United States"/>
    <x v="61"/>
    <s v="Texas"/>
    <n v="75217"/>
    <x v="2"/>
    <s v="OFF-ST-10001496"/>
    <x v="1"/>
    <x v="4"/>
    <s v="Standard Rollaway File with Lock"/>
    <n v="720.7600000000001"/>
    <n v="5"/>
    <n v="0.2"/>
    <n v="54.056999999999988"/>
    <s v="Kelly Williams"/>
    <s v="No"/>
    <s v="2019 / 06"/>
  </r>
  <r>
    <n v="5363"/>
    <x v="2667"/>
    <x v="723"/>
    <d v="2019-01-02T00:00:00"/>
    <x v="1"/>
    <x v="303"/>
    <x v="303"/>
    <x v="0"/>
    <s v="United States"/>
    <x v="391"/>
    <s v="Kansas"/>
    <n v="67212"/>
    <x v="2"/>
    <s v="FUR-FU-10000672"/>
    <x v="0"/>
    <x v="5"/>
    <s v="Executive Impressions 10&quot; Spectator Wall Clock"/>
    <n v="70.56"/>
    <n v="6"/>
    <n v="0"/>
    <n v="23.990399999999994"/>
    <s v="Kelly Williams"/>
    <s v="No"/>
    <s v="2018 / 12"/>
  </r>
  <r>
    <n v="5364"/>
    <x v="2667"/>
    <x v="723"/>
    <d v="2019-01-02T00:00:00"/>
    <x v="1"/>
    <x v="303"/>
    <x v="303"/>
    <x v="0"/>
    <s v="United States"/>
    <x v="391"/>
    <s v="Kansas"/>
    <n v="67212"/>
    <x v="2"/>
    <s v="OFF-AP-10001293"/>
    <x v="1"/>
    <x v="9"/>
    <s v="Belkin 8 Outlet Surge Protector"/>
    <n v="81.96"/>
    <n v="2"/>
    <n v="0"/>
    <n v="22.948799999999999"/>
    <s v="Kelly Williams"/>
    <s v="No"/>
    <s v="2018 / 12"/>
  </r>
  <r>
    <n v="5365"/>
    <x v="2668"/>
    <x v="1039"/>
    <d v="2016-01-21T00:00:00"/>
    <x v="0"/>
    <x v="694"/>
    <x v="694"/>
    <x v="1"/>
    <s v="United States"/>
    <x v="24"/>
    <s v="Oregon"/>
    <n v="97477"/>
    <x v="1"/>
    <s v="OFF-AP-10000692"/>
    <x v="1"/>
    <x v="9"/>
    <s v="Fellowes Mighty 8 Compact Surge Protector"/>
    <n v="64.864000000000004"/>
    <n v="4"/>
    <n v="0.2"/>
    <n v="6.4864000000000033"/>
    <s v="Anna Andreadi"/>
    <s v="No"/>
    <s v="2016 / 01"/>
  </r>
  <r>
    <n v="5366"/>
    <x v="2669"/>
    <x v="73"/>
    <d v="2018-11-24T00:00:00"/>
    <x v="1"/>
    <x v="552"/>
    <x v="552"/>
    <x v="0"/>
    <s v="United States"/>
    <x v="12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s v="Kelly Williams"/>
    <s v="No"/>
    <s v="2018 / 11"/>
  </r>
  <r>
    <n v="5367"/>
    <x v="2670"/>
    <x v="193"/>
    <d v="2019-06-15T00:00:00"/>
    <x v="1"/>
    <x v="217"/>
    <x v="217"/>
    <x v="0"/>
    <s v="United States"/>
    <x v="4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No"/>
    <s v="2019 / 06"/>
  </r>
  <r>
    <n v="5368"/>
    <x v="2670"/>
    <x v="193"/>
    <d v="2019-06-15T00:00:00"/>
    <x v="1"/>
    <x v="217"/>
    <x v="217"/>
    <x v="0"/>
    <s v="United States"/>
    <x v="4"/>
    <s v="Washington"/>
    <n v="98103"/>
    <x v="1"/>
    <s v="OFF-LA-10004689"/>
    <x v="1"/>
    <x v="2"/>
    <s v="Avery 512"/>
    <n v="11.56"/>
    <n v="4"/>
    <n v="0"/>
    <n v="5.4332000000000003"/>
    <s v="Anna Andreadi"/>
    <s v="No"/>
    <s v="2019 / 06"/>
  </r>
  <r>
    <n v="5369"/>
    <x v="2670"/>
    <x v="193"/>
    <d v="2019-06-15T00:00:00"/>
    <x v="1"/>
    <x v="217"/>
    <x v="217"/>
    <x v="0"/>
    <s v="United States"/>
    <x v="4"/>
    <s v="Washington"/>
    <n v="98103"/>
    <x v="1"/>
    <s v="OFF-ST-10001228"/>
    <x v="1"/>
    <x v="4"/>
    <s v="Personal File Boxes with Fold-Down Carry Handle"/>
    <n v="15.58"/>
    <n v="1"/>
    <n v="0"/>
    <n v="3.8949999999999996"/>
    <s v="Anna Andreadi"/>
    <s v="No"/>
    <s v="2019 / 06"/>
  </r>
  <r>
    <n v="5370"/>
    <x v="2671"/>
    <x v="18"/>
    <d v="2019-09-13T00:00:00"/>
    <x v="2"/>
    <x v="175"/>
    <x v="175"/>
    <x v="1"/>
    <s v="United States"/>
    <x v="59"/>
    <s v="Ohio"/>
    <n v="44312"/>
    <x v="3"/>
    <s v="OFF-PA-10003302"/>
    <x v="1"/>
    <x v="10"/>
    <s v="Xerox 1906"/>
    <n v="85.055999999999997"/>
    <n v="3"/>
    <n v="0.2"/>
    <n v="28.706399999999991"/>
    <s v="Chuck Magee"/>
    <s v="No"/>
    <s v="2019 / 09"/>
  </r>
  <r>
    <n v="5371"/>
    <x v="2672"/>
    <x v="798"/>
    <d v="2019-04-12T00:00:00"/>
    <x v="1"/>
    <x v="468"/>
    <x v="468"/>
    <x v="1"/>
    <s v="United States"/>
    <x v="423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s v="Kelly Williams"/>
    <s v="No"/>
    <s v="2019 / 04"/>
  </r>
  <r>
    <n v="5372"/>
    <x v="2672"/>
    <x v="798"/>
    <d v="2019-04-12T00:00:00"/>
    <x v="1"/>
    <x v="468"/>
    <x v="468"/>
    <x v="1"/>
    <s v="United States"/>
    <x v="423"/>
    <s v="Michigan"/>
    <n v="48237"/>
    <x v="2"/>
    <s v="FUR-FU-10004188"/>
    <x v="0"/>
    <x v="5"/>
    <s v="Luxo Professional Combination Clamp-On Lamps"/>
    <n v="306.89999999999998"/>
    <n v="3"/>
    <n v="0"/>
    <n v="79.793999999999997"/>
    <s v="Kelly Williams"/>
    <s v="No"/>
    <s v="2019 / 04"/>
  </r>
  <r>
    <n v="5373"/>
    <x v="2673"/>
    <x v="1040"/>
    <d v="2017-10-30T00:00:00"/>
    <x v="1"/>
    <x v="122"/>
    <x v="122"/>
    <x v="1"/>
    <s v="United States"/>
    <x v="12"/>
    <s v="Texas"/>
    <n v="77041"/>
    <x v="2"/>
    <s v="OFF-PA-10003177"/>
    <x v="1"/>
    <x v="10"/>
    <s v="Xerox 1999"/>
    <n v="15.552000000000003"/>
    <n v="3"/>
    <n v="0.2"/>
    <n v="5.4432"/>
    <s v="Kelly Williams"/>
    <s v="No"/>
    <s v="2017 / 10"/>
  </r>
  <r>
    <n v="5374"/>
    <x v="2673"/>
    <x v="1040"/>
    <d v="2017-10-30T00:00:00"/>
    <x v="1"/>
    <x v="122"/>
    <x v="122"/>
    <x v="1"/>
    <s v="United States"/>
    <x v="12"/>
    <s v="Texas"/>
    <n v="77041"/>
    <x v="2"/>
    <s v="FUR-TA-10002607"/>
    <x v="0"/>
    <x v="3"/>
    <s v="KI Conference Tables"/>
    <n v="347.36099999999999"/>
    <n v="7"/>
    <n v="0.3"/>
    <n v="-69.472199999999958"/>
    <s v="Kelly Williams"/>
    <s v="No"/>
    <s v="2017 / 10"/>
  </r>
  <r>
    <n v="5375"/>
    <x v="2673"/>
    <x v="1040"/>
    <d v="2017-10-30T00:00:00"/>
    <x v="1"/>
    <x v="122"/>
    <x v="122"/>
    <x v="1"/>
    <s v="United States"/>
    <x v="12"/>
    <s v="Texas"/>
    <n v="77041"/>
    <x v="2"/>
    <s v="OFF-PA-10001166"/>
    <x v="1"/>
    <x v="10"/>
    <s v="Xerox 2"/>
    <n v="10.368000000000002"/>
    <n v="2"/>
    <n v="0.2"/>
    <n v="3.6288"/>
    <s v="Kelly Williams"/>
    <s v="No"/>
    <s v="2017 / 10"/>
  </r>
  <r>
    <n v="5376"/>
    <x v="2674"/>
    <x v="837"/>
    <d v="2019-05-31T00:00:00"/>
    <x v="1"/>
    <x v="532"/>
    <x v="532"/>
    <x v="1"/>
    <s v="United States"/>
    <x v="4"/>
    <s v="Washington"/>
    <n v="98103"/>
    <x v="1"/>
    <s v="TEC-AC-10004510"/>
    <x v="2"/>
    <x v="11"/>
    <s v="Logitech Desktop MK120 Mouse and keyboard Combo"/>
    <n v="98.16"/>
    <n v="6"/>
    <n v="0"/>
    <n v="9.8159999999999954"/>
    <s v="Anna Andreadi"/>
    <s v="No"/>
    <s v="2019 / 05"/>
  </r>
  <r>
    <n v="5377"/>
    <x v="2674"/>
    <x v="837"/>
    <d v="2019-05-31T00:00:00"/>
    <x v="1"/>
    <x v="532"/>
    <x v="532"/>
    <x v="1"/>
    <s v="United States"/>
    <x v="4"/>
    <s v="Washington"/>
    <n v="98103"/>
    <x v="1"/>
    <s v="OFF-AR-10004062"/>
    <x v="1"/>
    <x v="6"/>
    <s v="Staples in misc. colors"/>
    <n v="31.44"/>
    <n v="3"/>
    <n v="0"/>
    <n v="7.86"/>
    <s v="Anna Andreadi"/>
    <s v="No"/>
    <s v="2019 / 05"/>
  </r>
  <r>
    <n v="5378"/>
    <x v="2675"/>
    <x v="29"/>
    <d v="2016-12-07T00:00:00"/>
    <x v="2"/>
    <x v="240"/>
    <x v="240"/>
    <x v="1"/>
    <s v="United States"/>
    <x v="10"/>
    <s v="Pennsylvania"/>
    <n v="19134"/>
    <x v="3"/>
    <s v="OFF-EN-10000056"/>
    <x v="1"/>
    <x v="12"/>
    <s v="Cameo Buff Policy Envelopes"/>
    <n v="348.488"/>
    <n v="7"/>
    <n v="0.2"/>
    <n v="117.61469999999996"/>
    <s v="Chuck Magee"/>
    <s v="No"/>
    <s v="2016 / 12"/>
  </r>
  <r>
    <n v="5379"/>
    <x v="2675"/>
    <x v="29"/>
    <d v="2016-12-07T00:00:00"/>
    <x v="2"/>
    <x v="240"/>
    <x v="240"/>
    <x v="1"/>
    <s v="United States"/>
    <x v="10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s v="Chuck Magee"/>
    <s v="No"/>
    <s v="2016 / 12"/>
  </r>
  <r>
    <n v="5380"/>
    <x v="2676"/>
    <x v="1041"/>
    <d v="2018-08-18T00:00:00"/>
    <x v="1"/>
    <x v="758"/>
    <x v="758"/>
    <x v="0"/>
    <s v="United States"/>
    <x v="1"/>
    <s v="California"/>
    <n v="90045"/>
    <x v="1"/>
    <s v="OFF-PA-10000551"/>
    <x v="1"/>
    <x v="10"/>
    <s v="Array Memo Cubes"/>
    <n v="15.54"/>
    <n v="3"/>
    <n v="0"/>
    <n v="7.6145999999999994"/>
    <s v="Anna Andreadi"/>
    <s v="No"/>
    <s v="2018 / 08"/>
  </r>
  <r>
    <n v="5381"/>
    <x v="2676"/>
    <x v="1041"/>
    <d v="2018-08-18T00:00:00"/>
    <x v="1"/>
    <x v="758"/>
    <x v="758"/>
    <x v="0"/>
    <s v="United States"/>
    <x v="1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s v="Anna Andreadi"/>
    <s v="No"/>
    <s v="2018 / 08"/>
  </r>
  <r>
    <n v="5382"/>
    <x v="2677"/>
    <x v="64"/>
    <d v="2018-09-07T00:00:00"/>
    <x v="0"/>
    <x v="760"/>
    <x v="760"/>
    <x v="1"/>
    <s v="United States"/>
    <x v="12"/>
    <s v="Texas"/>
    <n v="77070"/>
    <x v="2"/>
    <s v="OFF-PA-10001870"/>
    <x v="1"/>
    <x v="10"/>
    <s v="Xerox 202"/>
    <n v="25.920000000000005"/>
    <n v="5"/>
    <n v="0.2"/>
    <n v="9.0719999999999992"/>
    <s v="Kelly Williams"/>
    <s v="No"/>
    <s v="2018 / 09"/>
  </r>
  <r>
    <n v="5383"/>
    <x v="2677"/>
    <x v="64"/>
    <d v="2018-09-07T00:00:00"/>
    <x v="0"/>
    <x v="760"/>
    <x v="760"/>
    <x v="1"/>
    <s v="United States"/>
    <x v="12"/>
    <s v="Texas"/>
    <n v="77070"/>
    <x v="2"/>
    <s v="OFF-FA-10001843"/>
    <x v="1"/>
    <x v="13"/>
    <s v="Staples"/>
    <n v="15.808000000000002"/>
    <n v="8"/>
    <n v="0.2"/>
    <n v="5.3352000000000004"/>
    <s v="Kelly Williams"/>
    <s v="No"/>
    <s v="2018 / 09"/>
  </r>
  <r>
    <n v="5384"/>
    <x v="2677"/>
    <x v="64"/>
    <d v="2018-09-07T00:00:00"/>
    <x v="0"/>
    <x v="760"/>
    <x v="760"/>
    <x v="1"/>
    <s v="United States"/>
    <x v="12"/>
    <s v="Texas"/>
    <n v="77070"/>
    <x v="2"/>
    <s v="OFF-PA-10002036"/>
    <x v="1"/>
    <x v="10"/>
    <s v="Xerox 1930"/>
    <n v="10.368000000000002"/>
    <n v="2"/>
    <n v="0.2"/>
    <n v="3.7584"/>
    <s v="Kelly Williams"/>
    <s v="No"/>
    <s v="2018 / 09"/>
  </r>
  <r>
    <n v="5385"/>
    <x v="2678"/>
    <x v="335"/>
    <d v="2019-07-03T00:00:00"/>
    <x v="1"/>
    <x v="417"/>
    <x v="417"/>
    <x v="0"/>
    <s v="United States"/>
    <x v="10"/>
    <s v="Pennsylvania"/>
    <n v="19143"/>
    <x v="3"/>
    <s v="TEC-PH-10001760"/>
    <x v="2"/>
    <x v="7"/>
    <s v="Bose SoundLink Bluetooth Speaker"/>
    <n v="358.2"/>
    <n v="3"/>
    <n v="0.4"/>
    <n v="41.79000000000002"/>
    <s v="Chuck Magee"/>
    <s v="No"/>
    <s v="2019 / 06"/>
  </r>
  <r>
    <n v="5386"/>
    <x v="2678"/>
    <x v="335"/>
    <d v="2019-07-03T00:00:00"/>
    <x v="1"/>
    <x v="417"/>
    <x v="417"/>
    <x v="0"/>
    <s v="United States"/>
    <x v="10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s v="Chuck Magee"/>
    <s v="No"/>
    <s v="2019 / 06"/>
  </r>
  <r>
    <n v="5387"/>
    <x v="2679"/>
    <x v="846"/>
    <d v="2019-03-17T00:00:00"/>
    <x v="1"/>
    <x v="315"/>
    <x v="315"/>
    <x v="0"/>
    <s v="United States"/>
    <x v="440"/>
    <s v="Arkansas"/>
    <n v="72756"/>
    <x v="0"/>
    <s v="OFF-BI-10000829"/>
    <x v="1"/>
    <x v="8"/>
    <s v="Avery Non-Stick Binders"/>
    <n v="40.410000000000004"/>
    <n v="9"/>
    <n v="0"/>
    <n v="18.5886"/>
    <s v="Cassandra Brandow"/>
    <s v="No"/>
    <s v="2019 / 03"/>
  </r>
  <r>
    <n v="5388"/>
    <x v="2680"/>
    <x v="1042"/>
    <d v="2019-02-21T00:00:00"/>
    <x v="0"/>
    <x v="51"/>
    <x v="51"/>
    <x v="1"/>
    <s v="United States"/>
    <x v="1"/>
    <s v="California"/>
    <n v="90045"/>
    <x v="1"/>
    <s v="TEC-PH-10001924"/>
    <x v="2"/>
    <x v="7"/>
    <s v="iHome FM Clock Radio with Lightning Dock"/>
    <n v="167.976"/>
    <n v="3"/>
    <n v="0.2"/>
    <n v="10.498500000000007"/>
    <s v="Anna Andreadi"/>
    <s v="No"/>
    <s v="2019 / 02"/>
  </r>
  <r>
    <n v="5389"/>
    <x v="2680"/>
    <x v="1042"/>
    <d v="2019-02-21T00:00:00"/>
    <x v="0"/>
    <x v="51"/>
    <x v="51"/>
    <x v="1"/>
    <s v="United States"/>
    <x v="1"/>
    <s v="California"/>
    <n v="90045"/>
    <x v="1"/>
    <s v="TEC-AC-10004864"/>
    <x v="2"/>
    <x v="11"/>
    <s v="Memorex Micro Travel Drive 32 GB"/>
    <n v="109.53"/>
    <n v="3"/>
    <n v="0"/>
    <n v="47.097900000000003"/>
    <s v="Anna Andreadi"/>
    <s v="No"/>
    <s v="2019 / 02"/>
  </r>
  <r>
    <n v="5390"/>
    <x v="2680"/>
    <x v="1042"/>
    <d v="2019-02-21T00:00:00"/>
    <x v="0"/>
    <x v="51"/>
    <x v="51"/>
    <x v="1"/>
    <s v="United States"/>
    <x v="1"/>
    <s v="California"/>
    <n v="90045"/>
    <x v="1"/>
    <s v="OFF-LA-10004345"/>
    <x v="1"/>
    <x v="2"/>
    <s v="Avery 493"/>
    <n v="9.82"/>
    <n v="2"/>
    <n v="0"/>
    <n v="4.8117999999999999"/>
    <s v="Anna Andreadi"/>
    <s v="No"/>
    <s v="2019 / 02"/>
  </r>
  <r>
    <n v="5391"/>
    <x v="2681"/>
    <x v="468"/>
    <d v="2019-11-12T00:00:00"/>
    <x v="0"/>
    <x v="714"/>
    <x v="714"/>
    <x v="1"/>
    <s v="United States"/>
    <x v="4"/>
    <s v="Washington"/>
    <n v="98105"/>
    <x v="1"/>
    <s v="OFF-BI-10000088"/>
    <x v="1"/>
    <x v="8"/>
    <s v="GBC Imprintable Covers"/>
    <n v="26.352000000000004"/>
    <n v="3"/>
    <n v="0.2"/>
    <n v="9.5525999999999982"/>
    <s v="Anna Andreadi"/>
    <s v="No"/>
    <s v="2019 / 11"/>
  </r>
  <r>
    <n v="5392"/>
    <x v="2682"/>
    <x v="84"/>
    <d v="2016-11-25T00:00:00"/>
    <x v="1"/>
    <x v="744"/>
    <x v="744"/>
    <x v="1"/>
    <s v="United States"/>
    <x v="40"/>
    <s v="Delaware"/>
    <n v="19805"/>
    <x v="3"/>
    <s v="OFF-LA-10002787"/>
    <x v="1"/>
    <x v="2"/>
    <s v="Avery 480"/>
    <n v="22.5"/>
    <n v="6"/>
    <n v="0"/>
    <n v="10.799999999999999"/>
    <s v="Chuck Magee"/>
    <s v="No"/>
    <s v="2016 / 11"/>
  </r>
  <r>
    <n v="5393"/>
    <x v="2682"/>
    <x v="84"/>
    <d v="2016-11-25T00:00:00"/>
    <x v="1"/>
    <x v="744"/>
    <x v="744"/>
    <x v="1"/>
    <s v="United States"/>
    <x v="40"/>
    <s v="Delaware"/>
    <n v="19805"/>
    <x v="3"/>
    <s v="OFF-LA-10001569"/>
    <x v="1"/>
    <x v="2"/>
    <s v="Avery 499"/>
    <n v="9.9600000000000009"/>
    <n v="2"/>
    <n v="0"/>
    <n v="4.5815999999999999"/>
    <s v="Chuck Magee"/>
    <s v="No"/>
    <s v="2016 / 11"/>
  </r>
  <r>
    <n v="5394"/>
    <x v="2682"/>
    <x v="84"/>
    <d v="2016-11-25T00:00:00"/>
    <x v="1"/>
    <x v="744"/>
    <x v="744"/>
    <x v="1"/>
    <s v="United States"/>
    <x v="40"/>
    <s v="Delaware"/>
    <n v="19805"/>
    <x v="3"/>
    <s v="OFF-BI-10002429"/>
    <x v="1"/>
    <x v="8"/>
    <s v="Premier Elliptical Ring Binder, Black"/>
    <n v="213.08"/>
    <n v="7"/>
    <n v="0"/>
    <n v="102.2784"/>
    <s v="Chuck Magee"/>
    <s v="No"/>
    <s v="2016 / 11"/>
  </r>
  <r>
    <n v="5395"/>
    <x v="2682"/>
    <x v="84"/>
    <d v="2016-11-25T00:00:00"/>
    <x v="1"/>
    <x v="744"/>
    <x v="744"/>
    <x v="1"/>
    <s v="United States"/>
    <x v="40"/>
    <s v="Delaware"/>
    <n v="19805"/>
    <x v="3"/>
    <s v="FUR-BO-10000362"/>
    <x v="0"/>
    <x v="0"/>
    <s v="Sauder Inglewood Library Bookcases"/>
    <n v="1025.8799999999999"/>
    <n v="6"/>
    <n v="0"/>
    <n v="235.95240000000001"/>
    <s v="Chuck Magee"/>
    <s v="No"/>
    <s v="2016 / 11"/>
  </r>
  <r>
    <n v="5396"/>
    <x v="2683"/>
    <x v="728"/>
    <d v="2016-11-21T00:00:00"/>
    <x v="0"/>
    <x v="189"/>
    <x v="189"/>
    <x v="1"/>
    <s v="United States"/>
    <x v="212"/>
    <s v="Utah"/>
    <n v="84604"/>
    <x v="1"/>
    <s v="OFF-PA-10003016"/>
    <x v="1"/>
    <x v="10"/>
    <s v="Adams &quot;While You Were Out&quot; Message Pads"/>
    <n v="21.98"/>
    <n v="7"/>
    <n v="0"/>
    <n v="9.8909999999999982"/>
    <s v="Anna Andreadi"/>
    <s v="Yes"/>
    <s v="2016 / 11"/>
  </r>
  <r>
    <n v="5397"/>
    <x v="2684"/>
    <x v="446"/>
    <d v="2018-09-24T00:00:00"/>
    <x v="3"/>
    <x v="494"/>
    <x v="494"/>
    <x v="1"/>
    <s v="United States"/>
    <x v="8"/>
    <s v="California"/>
    <n v="94110"/>
    <x v="1"/>
    <s v="FUR-FU-10002501"/>
    <x v="0"/>
    <x v="5"/>
    <s v="Nu-Dell Executive Frame"/>
    <n v="63.2"/>
    <n v="5"/>
    <n v="0"/>
    <n v="23.384"/>
    <s v="Anna Andreadi"/>
    <s v="No"/>
    <s v="2018 / 09"/>
  </r>
  <r>
    <n v="5398"/>
    <x v="2685"/>
    <x v="73"/>
    <d v="2018-11-27T00:00:00"/>
    <x v="1"/>
    <x v="204"/>
    <x v="204"/>
    <x v="1"/>
    <s v="United States"/>
    <x v="1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s v="Anna Andreadi"/>
    <s v="Yes"/>
    <s v="2018 / 11"/>
  </r>
  <r>
    <n v="5399"/>
    <x v="2686"/>
    <x v="720"/>
    <d v="2018-10-02T00:00:00"/>
    <x v="1"/>
    <x v="312"/>
    <x v="312"/>
    <x v="1"/>
    <s v="United States"/>
    <x v="152"/>
    <s v="Ohio"/>
    <n v="43130"/>
    <x v="3"/>
    <s v="OFF-BI-10002764"/>
    <x v="1"/>
    <x v="8"/>
    <s v="Recycled Pressboard Report Cover with Reinforced Top Hinge"/>
    <n v="2.907"/>
    <n v="3"/>
    <n v="0.7"/>
    <n v="-2.0348999999999995"/>
    <s v="Chuck Magee"/>
    <s v="No"/>
    <s v="2018 / 09"/>
  </r>
  <r>
    <n v="5400"/>
    <x v="2687"/>
    <x v="526"/>
    <d v="2018-04-14T00:00:00"/>
    <x v="1"/>
    <x v="520"/>
    <x v="520"/>
    <x v="0"/>
    <s v="United States"/>
    <x v="1"/>
    <s v="California"/>
    <n v="90004"/>
    <x v="1"/>
    <s v="FUR-BO-10001798"/>
    <x v="0"/>
    <x v="0"/>
    <s v="Bush Somerset Collection Bookcase"/>
    <n v="556.66499999999996"/>
    <n v="5"/>
    <n v="0.15"/>
    <n v="6.5490000000000208"/>
    <s v="Anna Andreadi"/>
    <s v="No"/>
    <s v="2018 / 04"/>
  </r>
  <r>
    <n v="5401"/>
    <x v="2688"/>
    <x v="296"/>
    <d v="2019-09-23T00:00:00"/>
    <x v="2"/>
    <x v="761"/>
    <x v="761"/>
    <x v="0"/>
    <s v="United States"/>
    <x v="4"/>
    <s v="Washington"/>
    <n v="98103"/>
    <x v="1"/>
    <s v="TEC-AC-10000158"/>
    <x v="2"/>
    <x v="11"/>
    <s v="Sony 64GB Class 10 Micro SDHC R40 Memory Card"/>
    <n v="71.98"/>
    <n v="2"/>
    <n v="0"/>
    <n v="15.1158"/>
    <s v="Anna Andreadi"/>
    <s v="No"/>
    <s v="2019 / 09"/>
  </r>
  <r>
    <n v="5402"/>
    <x v="2688"/>
    <x v="296"/>
    <d v="2019-09-23T00:00:00"/>
    <x v="2"/>
    <x v="761"/>
    <x v="761"/>
    <x v="0"/>
    <s v="United States"/>
    <x v="4"/>
    <s v="Washington"/>
    <n v="98103"/>
    <x v="1"/>
    <s v="TEC-AC-10000303"/>
    <x v="2"/>
    <x v="11"/>
    <s v="Logitech M510 Wireless Mouse"/>
    <n v="79.98"/>
    <n v="2"/>
    <n v="0"/>
    <n v="26.3934"/>
    <s v="Anna Andreadi"/>
    <s v="No"/>
    <s v="2019 / 09"/>
  </r>
  <r>
    <n v="5403"/>
    <x v="2689"/>
    <x v="1043"/>
    <d v="2019-08-29T00:00:00"/>
    <x v="1"/>
    <x v="124"/>
    <x v="124"/>
    <x v="1"/>
    <s v="United States"/>
    <x v="20"/>
    <s v="New York"/>
    <n v="10024"/>
    <x v="3"/>
    <s v="OFF-BI-10003910"/>
    <x v="1"/>
    <x v="8"/>
    <s v="DXL Angle-View Binders with Locking Rings by Samsill"/>
    <n v="24.672000000000001"/>
    <n v="4"/>
    <n v="0.2"/>
    <n v="7.71"/>
    <s v="Chuck Magee"/>
    <s v="No"/>
    <s v="2019 / 08"/>
  </r>
  <r>
    <n v="5404"/>
    <x v="2689"/>
    <x v="1043"/>
    <d v="2019-08-29T00:00:00"/>
    <x v="1"/>
    <x v="124"/>
    <x v="124"/>
    <x v="1"/>
    <s v="United States"/>
    <x v="20"/>
    <s v="New York"/>
    <n v="10024"/>
    <x v="3"/>
    <s v="OFF-BI-10000138"/>
    <x v="1"/>
    <x v="8"/>
    <s v="Acco Translucent Poly Ring Binders"/>
    <n v="3.7439999999999998"/>
    <n v="1"/>
    <n v="0.2"/>
    <n v="1.3104"/>
    <s v="Chuck Magee"/>
    <s v="No"/>
    <s v="2019 / 08"/>
  </r>
  <r>
    <n v="5405"/>
    <x v="2690"/>
    <x v="712"/>
    <d v="2018-02-26T00:00:00"/>
    <x v="1"/>
    <x v="356"/>
    <x v="356"/>
    <x v="0"/>
    <s v="United States"/>
    <x v="1"/>
    <s v="California"/>
    <n v="90045"/>
    <x v="1"/>
    <s v="TEC-PH-10002398"/>
    <x v="2"/>
    <x v="7"/>
    <s v="AT&amp;T 1070 Corded Phone"/>
    <n v="445.96000000000004"/>
    <n v="5"/>
    <n v="0.2"/>
    <n v="55.744999999999948"/>
    <s v="Anna Andreadi"/>
    <s v="No"/>
    <s v="2018 / 02"/>
  </r>
  <r>
    <n v="5406"/>
    <x v="2690"/>
    <x v="712"/>
    <d v="2018-02-26T00:00:00"/>
    <x v="1"/>
    <x v="356"/>
    <x v="356"/>
    <x v="0"/>
    <s v="United States"/>
    <x v="1"/>
    <s v="California"/>
    <n v="90045"/>
    <x v="1"/>
    <s v="TEC-AC-10003399"/>
    <x v="2"/>
    <x v="11"/>
    <s v="Memorex Mini Travel Drive 64 GB USB 2.0 Flash Drive"/>
    <n v="36.24"/>
    <n v="1"/>
    <n v="0"/>
    <n v="15.220800000000001"/>
    <s v="Anna Andreadi"/>
    <s v="No"/>
    <s v="2018 / 02"/>
  </r>
  <r>
    <n v="5407"/>
    <x v="2690"/>
    <x v="712"/>
    <d v="2018-02-26T00:00:00"/>
    <x v="1"/>
    <x v="356"/>
    <x v="356"/>
    <x v="0"/>
    <s v="United States"/>
    <x v="1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s v="Anna Andreadi"/>
    <s v="No"/>
    <s v="2018 / 02"/>
  </r>
  <r>
    <n v="5408"/>
    <x v="2691"/>
    <x v="166"/>
    <d v="2019-12-14T00:00:00"/>
    <x v="1"/>
    <x v="664"/>
    <x v="664"/>
    <x v="1"/>
    <s v="United States"/>
    <x v="8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s v="Anna Andreadi"/>
    <s v="No"/>
    <s v="2019 / 12"/>
  </r>
  <r>
    <n v="5409"/>
    <x v="2691"/>
    <x v="166"/>
    <d v="2019-12-14T00:00:00"/>
    <x v="1"/>
    <x v="664"/>
    <x v="664"/>
    <x v="1"/>
    <s v="United States"/>
    <x v="8"/>
    <s v="California"/>
    <n v="94109"/>
    <x v="1"/>
    <s v="OFF-BI-10002854"/>
    <x v="1"/>
    <x v="8"/>
    <s v="Performers Binder/Pad Holder, Black"/>
    <n v="22.424000000000003"/>
    <n v="1"/>
    <n v="0.2"/>
    <n v="8.4089999999999989"/>
    <s v="Anna Andreadi"/>
    <s v="No"/>
    <s v="2019 / 12"/>
  </r>
  <r>
    <n v="5410"/>
    <x v="2691"/>
    <x v="166"/>
    <d v="2019-12-14T00:00:00"/>
    <x v="1"/>
    <x v="664"/>
    <x v="664"/>
    <x v="1"/>
    <s v="United States"/>
    <x v="8"/>
    <s v="California"/>
    <n v="94109"/>
    <x v="1"/>
    <s v="OFF-BI-10001670"/>
    <x v="1"/>
    <x v="8"/>
    <s v="Vinyl Sectional Post Binders"/>
    <n v="90.480000000000018"/>
    <n v="3"/>
    <n v="0.2"/>
    <n v="33.93"/>
    <s v="Anna Andreadi"/>
    <s v="No"/>
    <s v="2019 / 12"/>
  </r>
  <r>
    <n v="5411"/>
    <x v="2691"/>
    <x v="166"/>
    <d v="2019-12-14T00:00:00"/>
    <x v="1"/>
    <x v="664"/>
    <x v="664"/>
    <x v="1"/>
    <s v="United States"/>
    <x v="8"/>
    <s v="California"/>
    <n v="94109"/>
    <x v="1"/>
    <s v="OFF-ST-10001837"/>
    <x v="1"/>
    <x v="4"/>
    <s v="SAFCO Mobile Desk Side File, Wire Frame"/>
    <n v="42.76"/>
    <n v="1"/>
    <n v="0"/>
    <n v="11.117599999999999"/>
    <s v="Anna Andreadi"/>
    <s v="No"/>
    <s v="2019 / 12"/>
  </r>
  <r>
    <n v="5412"/>
    <x v="2692"/>
    <x v="65"/>
    <d v="2019-09-22T00:00:00"/>
    <x v="1"/>
    <x v="700"/>
    <x v="700"/>
    <x v="0"/>
    <s v="United States"/>
    <x v="441"/>
    <s v="New Mexico"/>
    <n v="88101"/>
    <x v="1"/>
    <s v="OFF-BI-10002012"/>
    <x v="1"/>
    <x v="8"/>
    <s v="Wilson Jones Easy Flow II Sheet Lifters"/>
    <n v="10.080000000000002"/>
    <n v="7"/>
    <n v="0.2"/>
    <n v="3.5279999999999996"/>
    <s v="Anna Andreadi"/>
    <s v="No"/>
    <s v="2019 / 09"/>
  </r>
  <r>
    <n v="5413"/>
    <x v="2692"/>
    <x v="65"/>
    <d v="2019-09-22T00:00:00"/>
    <x v="1"/>
    <x v="700"/>
    <x v="700"/>
    <x v="0"/>
    <s v="United States"/>
    <x v="441"/>
    <s v="New Mexico"/>
    <n v="88101"/>
    <x v="1"/>
    <s v="TEC-AC-10004992"/>
    <x v="2"/>
    <x v="11"/>
    <s v="Kingston Digital DataTraveler 64GB USB 2.0"/>
    <n v="101.34"/>
    <n v="3"/>
    <n v="0"/>
    <n v="8.1071999999999917"/>
    <s v="Anna Andreadi"/>
    <s v="No"/>
    <s v="2019 / 09"/>
  </r>
  <r>
    <n v="5414"/>
    <x v="2693"/>
    <x v="108"/>
    <d v="2018-09-14T00:00:00"/>
    <x v="2"/>
    <x v="577"/>
    <x v="577"/>
    <x v="0"/>
    <s v="United States"/>
    <x v="391"/>
    <s v="Kansas"/>
    <n v="67212"/>
    <x v="2"/>
    <s v="TEC-PH-10003171"/>
    <x v="2"/>
    <x v="7"/>
    <s v="Plantronics Encore H101 Dual Earpieces Headset"/>
    <n v="224.75"/>
    <n v="5"/>
    <n v="0"/>
    <n v="62.929999999999993"/>
    <s v="Kelly Williams"/>
    <s v="No"/>
    <s v="2018 / 09"/>
  </r>
  <r>
    <n v="5415"/>
    <x v="2694"/>
    <x v="397"/>
    <d v="2019-09-28T00:00:00"/>
    <x v="1"/>
    <x v="48"/>
    <x v="48"/>
    <x v="0"/>
    <s v="United States"/>
    <x v="22"/>
    <s v="Illinois"/>
    <n v="60653"/>
    <x v="2"/>
    <s v="OFF-AP-10000390"/>
    <x v="1"/>
    <x v="9"/>
    <s v="Euro Pro Shark Stick Mini Vacuum"/>
    <n v="73.175999999999974"/>
    <n v="6"/>
    <n v="0.8"/>
    <n v="-197.57520000000002"/>
    <s v="Kelly Williams"/>
    <s v="No"/>
    <s v="2019 / 09"/>
  </r>
  <r>
    <n v="5416"/>
    <x v="2694"/>
    <x v="397"/>
    <d v="2019-09-28T00:00:00"/>
    <x v="1"/>
    <x v="48"/>
    <x v="48"/>
    <x v="0"/>
    <s v="United States"/>
    <x v="22"/>
    <s v="Illinois"/>
    <n v="60653"/>
    <x v="2"/>
    <s v="OFF-PA-10004888"/>
    <x v="1"/>
    <x v="10"/>
    <s v="Xerox 217"/>
    <n v="20.736000000000004"/>
    <n v="4"/>
    <n v="0.2"/>
    <n v="7.2576000000000001"/>
    <s v="Kelly Williams"/>
    <s v="No"/>
    <s v="2019 / 09"/>
  </r>
  <r>
    <n v="5417"/>
    <x v="2694"/>
    <x v="397"/>
    <d v="2019-09-28T00:00:00"/>
    <x v="1"/>
    <x v="48"/>
    <x v="48"/>
    <x v="0"/>
    <s v="United States"/>
    <x v="22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s v="Kelly Williams"/>
    <s v="No"/>
    <s v="2019 / 09"/>
  </r>
  <r>
    <n v="5418"/>
    <x v="2695"/>
    <x v="191"/>
    <d v="2016-10-08T00:00:00"/>
    <x v="0"/>
    <x v="87"/>
    <x v="87"/>
    <x v="1"/>
    <s v="United States"/>
    <x v="155"/>
    <s v="Nebraska"/>
    <n v="68104"/>
    <x v="2"/>
    <s v="OFF-BI-10004099"/>
    <x v="1"/>
    <x v="8"/>
    <s v="GBC VeloBinder Strips"/>
    <n v="15.36"/>
    <n v="2"/>
    <n v="0"/>
    <n v="7.68"/>
    <s v="Kelly Williams"/>
    <s v="No"/>
    <s v="2016 / 10"/>
  </r>
  <r>
    <n v="5419"/>
    <x v="2696"/>
    <x v="924"/>
    <d v="2017-10-26T00:00:00"/>
    <x v="2"/>
    <x v="555"/>
    <x v="555"/>
    <x v="0"/>
    <s v="United States"/>
    <x v="12"/>
    <s v="Texas"/>
    <n v="77041"/>
    <x v="2"/>
    <s v="OFF-PA-10004621"/>
    <x v="1"/>
    <x v="10"/>
    <s v="Xerox 212"/>
    <n v="36.288000000000011"/>
    <n v="7"/>
    <n v="0.2"/>
    <n v="12.700800000000001"/>
    <s v="Kelly Williams"/>
    <s v="No"/>
    <s v="2017 / 10"/>
  </r>
  <r>
    <n v="5420"/>
    <x v="2696"/>
    <x v="924"/>
    <d v="2017-10-26T00:00:00"/>
    <x v="2"/>
    <x v="555"/>
    <x v="555"/>
    <x v="0"/>
    <s v="United States"/>
    <x v="12"/>
    <s v="Texas"/>
    <n v="77041"/>
    <x v="2"/>
    <s v="TEC-PH-10002103"/>
    <x v="2"/>
    <x v="7"/>
    <s v="Jabra SPEAK 410"/>
    <n v="150.38399999999999"/>
    <n v="2"/>
    <n v="0.2"/>
    <n v="15.038400000000003"/>
    <s v="Kelly Williams"/>
    <s v="No"/>
    <s v="2017 / 10"/>
  </r>
  <r>
    <n v="5421"/>
    <x v="2697"/>
    <x v="1044"/>
    <d v="2018-04-02T00:00:00"/>
    <x v="0"/>
    <x v="229"/>
    <x v="229"/>
    <x v="0"/>
    <s v="United States"/>
    <x v="10"/>
    <s v="Pennsylvania"/>
    <n v="19134"/>
    <x v="3"/>
    <s v="TEC-PH-10002789"/>
    <x v="2"/>
    <x v="7"/>
    <s v="LG Exalt"/>
    <n v="280.78200000000004"/>
    <n v="3"/>
    <n v="0.4"/>
    <n v="-60.836100000000016"/>
    <s v="Chuck Magee"/>
    <s v="Yes"/>
    <s v="2018 / 03"/>
  </r>
  <r>
    <n v="5422"/>
    <x v="2697"/>
    <x v="1044"/>
    <d v="2018-04-02T00:00:00"/>
    <x v="0"/>
    <x v="229"/>
    <x v="229"/>
    <x v="0"/>
    <s v="United States"/>
    <x v="10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s v="Chuck Magee"/>
    <s v="Yes"/>
    <s v="2018 / 03"/>
  </r>
  <r>
    <n v="5423"/>
    <x v="2698"/>
    <x v="723"/>
    <d v="2019-01-02T00:00:00"/>
    <x v="1"/>
    <x v="418"/>
    <x v="418"/>
    <x v="0"/>
    <s v="United States"/>
    <x v="1"/>
    <s v="California"/>
    <n v="90045"/>
    <x v="1"/>
    <s v="OFF-BI-10000138"/>
    <x v="1"/>
    <x v="8"/>
    <s v="Acco Translucent Poly Ring Binders"/>
    <n v="11.231999999999999"/>
    <n v="3"/>
    <n v="0.2"/>
    <n v="3.9312000000000005"/>
    <s v="Anna Andreadi"/>
    <s v="No"/>
    <s v="2018 / 12"/>
  </r>
  <r>
    <n v="5424"/>
    <x v="2699"/>
    <x v="132"/>
    <d v="2019-11-05T00:00:00"/>
    <x v="0"/>
    <x v="601"/>
    <x v="601"/>
    <x v="1"/>
    <s v="United States"/>
    <x v="102"/>
    <s v="Kentucky"/>
    <n v="40475"/>
    <x v="0"/>
    <s v="OFF-PA-10001215"/>
    <x v="1"/>
    <x v="10"/>
    <s v="Xerox 1963"/>
    <n v="26.400000000000002"/>
    <n v="5"/>
    <n v="0"/>
    <n v="11.879999999999999"/>
    <s v="Cassandra Brandow"/>
    <s v="No"/>
    <s v="2019 / 11"/>
  </r>
  <r>
    <n v="5425"/>
    <x v="2700"/>
    <x v="176"/>
    <d v="2019-01-26T00:00:00"/>
    <x v="1"/>
    <x v="223"/>
    <x v="223"/>
    <x v="0"/>
    <s v="United States"/>
    <x v="416"/>
    <s v="Connecticut"/>
    <n v="6708"/>
    <x v="3"/>
    <s v="OFF-AR-10001545"/>
    <x v="1"/>
    <x v="6"/>
    <s v="Newell 326"/>
    <n v="3.52"/>
    <n v="2"/>
    <n v="0"/>
    <n v="1.0207999999999999"/>
    <s v="Chuck Magee"/>
    <s v="No"/>
    <s v="2019 / 01"/>
  </r>
  <r>
    <n v="5426"/>
    <x v="2701"/>
    <x v="275"/>
    <d v="2018-12-06T00:00:00"/>
    <x v="2"/>
    <x v="392"/>
    <x v="392"/>
    <x v="0"/>
    <s v="United States"/>
    <x v="1"/>
    <s v="California"/>
    <n v="90045"/>
    <x v="1"/>
    <s v="TEC-AC-10003870"/>
    <x v="2"/>
    <x v="11"/>
    <s v="Logitech Z-906 Speaker sys - home theater - 5.1-CH"/>
    <n v="1649.95"/>
    <n v="5"/>
    <n v="0"/>
    <n v="659.98"/>
    <s v="Anna Andreadi"/>
    <s v="No"/>
    <s v="2018 / 12"/>
  </r>
  <r>
    <n v="5427"/>
    <x v="2701"/>
    <x v="275"/>
    <d v="2018-12-06T00:00:00"/>
    <x v="2"/>
    <x v="392"/>
    <x v="392"/>
    <x v="0"/>
    <s v="United States"/>
    <x v="1"/>
    <s v="California"/>
    <n v="90045"/>
    <x v="1"/>
    <s v="FUR-FU-10001085"/>
    <x v="0"/>
    <x v="5"/>
    <s v="3M Polarizing Light Filter Sleeves"/>
    <n v="111.89999999999999"/>
    <n v="6"/>
    <n v="0"/>
    <n v="51.47399999999999"/>
    <s v="Anna Andreadi"/>
    <s v="No"/>
    <s v="2018 / 12"/>
  </r>
  <r>
    <n v="5428"/>
    <x v="2702"/>
    <x v="403"/>
    <d v="2018-06-14T00:00:00"/>
    <x v="3"/>
    <x v="762"/>
    <x v="762"/>
    <x v="2"/>
    <s v="United States"/>
    <x v="1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s v="No"/>
    <s v="2018 / 06"/>
  </r>
  <r>
    <n v="5429"/>
    <x v="2703"/>
    <x v="476"/>
    <d v="2018-09-04T00:00:00"/>
    <x v="2"/>
    <x v="449"/>
    <x v="449"/>
    <x v="2"/>
    <s v="United States"/>
    <x v="8"/>
    <s v="California"/>
    <n v="94122"/>
    <x v="1"/>
    <s v="OFF-ST-10003455"/>
    <x v="1"/>
    <x v="4"/>
    <s v="Tenex File Box, Personal Filing Tote with Lid, Black"/>
    <n v="46.53"/>
    <n v="3"/>
    <n v="0"/>
    <n v="12.097800000000001"/>
    <s v="Anna Andreadi"/>
    <s v="No"/>
    <s v="2018 / 09"/>
  </r>
  <r>
    <n v="5430"/>
    <x v="2704"/>
    <x v="742"/>
    <d v="2016-09-07T00:00:00"/>
    <x v="2"/>
    <x v="701"/>
    <x v="701"/>
    <x v="0"/>
    <s v="United States"/>
    <x v="84"/>
    <s v="Florida"/>
    <n v="33710"/>
    <x v="0"/>
    <s v="FUR-FU-10001967"/>
    <x v="0"/>
    <x v="5"/>
    <s v="Telescoping Adjustable Floor Lamp"/>
    <n v="31.983999999999998"/>
    <n v="2"/>
    <n v="0.2"/>
    <n v="1.9989999999999979"/>
    <s v="Cassandra Brandow"/>
    <s v="No"/>
    <s v="2016 / 09"/>
  </r>
  <r>
    <n v="5431"/>
    <x v="2705"/>
    <x v="208"/>
    <d v="2019-10-25T00:00:00"/>
    <x v="1"/>
    <x v="763"/>
    <x v="763"/>
    <x v="2"/>
    <s v="United States"/>
    <x v="80"/>
    <s v="Ohio"/>
    <n v="44107"/>
    <x v="3"/>
    <s v="OFF-AP-10000938"/>
    <x v="1"/>
    <x v="9"/>
    <s v="Avanti 1.7 Cu. Ft. Refrigerator"/>
    <n v="161.56800000000001"/>
    <n v="2"/>
    <n v="0.2"/>
    <n v="16.156799999999997"/>
    <s v="Chuck Magee"/>
    <s v="No"/>
    <s v="2019 / 10"/>
  </r>
  <r>
    <n v="5432"/>
    <x v="2705"/>
    <x v="208"/>
    <d v="2019-10-25T00:00:00"/>
    <x v="1"/>
    <x v="763"/>
    <x v="763"/>
    <x v="2"/>
    <s v="United States"/>
    <x v="80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s v="No"/>
    <s v="2019 / 10"/>
  </r>
  <r>
    <n v="5433"/>
    <x v="2705"/>
    <x v="208"/>
    <d v="2019-10-25T00:00:00"/>
    <x v="1"/>
    <x v="763"/>
    <x v="763"/>
    <x v="2"/>
    <s v="United States"/>
    <x v="80"/>
    <s v="Ohio"/>
    <n v="44107"/>
    <x v="3"/>
    <s v="OFF-BI-10002799"/>
    <x v="1"/>
    <x v="8"/>
    <s v="SlimView Poly Binder, 3/8&quot;"/>
    <n v="6.2160000000000002"/>
    <n v="4"/>
    <n v="0.7"/>
    <n v="-4.9727999999999994"/>
    <s v="Chuck Magee"/>
    <s v="No"/>
    <s v="2019 / 10"/>
  </r>
  <r>
    <n v="5434"/>
    <x v="2706"/>
    <x v="1016"/>
    <d v="2019-04-29T00:00:00"/>
    <x v="1"/>
    <x v="405"/>
    <x v="405"/>
    <x v="0"/>
    <s v="United States"/>
    <x v="432"/>
    <s v="Arizona"/>
    <n v="85224"/>
    <x v="1"/>
    <s v="OFF-AR-10000246"/>
    <x v="1"/>
    <x v="6"/>
    <s v="Newell 318"/>
    <n v="8.895999999999999"/>
    <n v="4"/>
    <n v="0.2"/>
    <n v="0.66719999999999979"/>
    <s v="Anna Andreadi"/>
    <s v="Yes"/>
    <s v="2019 / 04"/>
  </r>
  <r>
    <n v="5435"/>
    <x v="2707"/>
    <x v="324"/>
    <d v="2017-10-24T00:00:00"/>
    <x v="1"/>
    <x v="84"/>
    <x v="84"/>
    <x v="2"/>
    <s v="United States"/>
    <x v="1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s v="No"/>
    <s v="2017 / 10"/>
  </r>
  <r>
    <n v="5436"/>
    <x v="2707"/>
    <x v="324"/>
    <d v="2017-10-24T00:00:00"/>
    <x v="1"/>
    <x v="84"/>
    <x v="84"/>
    <x v="2"/>
    <s v="United States"/>
    <x v="1"/>
    <s v="California"/>
    <n v="90008"/>
    <x v="1"/>
    <s v="TEC-AC-10000892"/>
    <x v="2"/>
    <x v="11"/>
    <s v="NETGEAR N750 Dual Band Wi-Fi Gigabit Router"/>
    <n v="270"/>
    <n v="3"/>
    <n v="0"/>
    <n v="97.199999999999989"/>
    <s v="Anna Andreadi"/>
    <s v="No"/>
    <s v="2017 / 10"/>
  </r>
  <r>
    <n v="5437"/>
    <x v="2708"/>
    <x v="260"/>
    <d v="2016-07-08T00:00:00"/>
    <x v="2"/>
    <x v="760"/>
    <x v="760"/>
    <x v="1"/>
    <s v="United States"/>
    <x v="144"/>
    <s v="Florida"/>
    <n v="32137"/>
    <x v="0"/>
    <s v="FUR-FU-10001591"/>
    <x v="0"/>
    <x v="5"/>
    <s v="Advantus Panel Wall Certificate Holder - 8.5x11"/>
    <n v="19.52"/>
    <n v="2"/>
    <n v="0.2"/>
    <n v="5.3680000000000012"/>
    <s v="Cassandra Brandow"/>
    <s v="No"/>
    <s v="2016 / 07"/>
  </r>
  <r>
    <n v="5438"/>
    <x v="2708"/>
    <x v="260"/>
    <d v="2016-07-08T00:00:00"/>
    <x v="2"/>
    <x v="760"/>
    <x v="760"/>
    <x v="1"/>
    <s v="United States"/>
    <x v="144"/>
    <s v="Florida"/>
    <n v="32137"/>
    <x v="0"/>
    <s v="OFF-BI-10001787"/>
    <x v="1"/>
    <x v="8"/>
    <s v="Wilson Jones Four-Pocket Poly Binders"/>
    <n v="9.8100000000000023"/>
    <n v="5"/>
    <n v="0.7"/>
    <n v="-6.8669999999999973"/>
    <s v="Cassandra Brandow"/>
    <s v="No"/>
    <s v="2016 / 07"/>
  </r>
  <r>
    <n v="5439"/>
    <x v="2708"/>
    <x v="260"/>
    <d v="2016-07-08T00:00:00"/>
    <x v="2"/>
    <x v="760"/>
    <x v="760"/>
    <x v="1"/>
    <s v="United States"/>
    <x v="144"/>
    <s v="Florida"/>
    <n v="32137"/>
    <x v="0"/>
    <s v="FUR-FU-10003192"/>
    <x v="0"/>
    <x v="5"/>
    <s v="Luxo Adjustable Task Clamp Lamp"/>
    <n v="213.21600000000001"/>
    <n v="3"/>
    <n v="0.2"/>
    <n v="15.991199999999992"/>
    <s v="Cassandra Brandow"/>
    <s v="No"/>
    <s v="2016 / 07"/>
  </r>
  <r>
    <n v="5440"/>
    <x v="2709"/>
    <x v="958"/>
    <d v="2018-04-09T00:00:00"/>
    <x v="1"/>
    <x v="699"/>
    <x v="699"/>
    <x v="0"/>
    <s v="United States"/>
    <x v="20"/>
    <s v="New York"/>
    <n v="10035"/>
    <x v="3"/>
    <s v="OFF-BI-10004600"/>
    <x v="1"/>
    <x v="8"/>
    <s v="Ibico Ibimaster 300 Manual Binding System"/>
    <n v="588.78399999999999"/>
    <n v="2"/>
    <n v="0.2"/>
    <n v="183.99499999999998"/>
    <s v="Chuck Magee"/>
    <s v="No"/>
    <s v="2018 / 04"/>
  </r>
  <r>
    <n v="5441"/>
    <x v="2710"/>
    <x v="38"/>
    <d v="2019-11-18T00:00:00"/>
    <x v="0"/>
    <x v="646"/>
    <x v="646"/>
    <x v="0"/>
    <s v="United States"/>
    <x v="442"/>
    <s v="Florida"/>
    <n v="33458"/>
    <x v="0"/>
    <s v="OFF-AR-10002335"/>
    <x v="1"/>
    <x v="6"/>
    <s v="DIXON Oriole Pencils"/>
    <n v="2.0640000000000001"/>
    <n v="1"/>
    <n v="0.2"/>
    <n v="0.15480000000000005"/>
    <s v="Cassandra Brandow"/>
    <s v="No"/>
    <s v="2019 / 11"/>
  </r>
  <r>
    <n v="5442"/>
    <x v="2711"/>
    <x v="428"/>
    <d v="2019-09-13T00:00:00"/>
    <x v="1"/>
    <x v="482"/>
    <x v="482"/>
    <x v="0"/>
    <s v="United States"/>
    <x v="220"/>
    <s v="Arizona"/>
    <n v="85301"/>
    <x v="1"/>
    <s v="OFF-PA-10000859"/>
    <x v="1"/>
    <x v="10"/>
    <s v="Unpadded Memo Slips"/>
    <n v="6.3680000000000003"/>
    <n v="2"/>
    <n v="0.2"/>
    <n v="2.3879999999999999"/>
    <s v="Anna Andreadi"/>
    <s v="No"/>
    <s v="2019 / 09"/>
  </r>
  <r>
    <n v="5443"/>
    <x v="2712"/>
    <x v="786"/>
    <d v="2017-04-23T00:00:00"/>
    <x v="1"/>
    <x v="341"/>
    <x v="341"/>
    <x v="0"/>
    <s v="United States"/>
    <x v="20"/>
    <s v="New York"/>
    <n v="10035"/>
    <x v="3"/>
    <s v="TEC-AC-10003198"/>
    <x v="2"/>
    <x v="11"/>
    <s v="Enermax Acrylux Wireless Keyboard"/>
    <n v="99.6"/>
    <n v="1"/>
    <n v="0"/>
    <n v="36.851999999999997"/>
    <s v="Chuck Magee"/>
    <s v="No"/>
    <s v="2017 / 04"/>
  </r>
  <r>
    <n v="5444"/>
    <x v="2712"/>
    <x v="786"/>
    <d v="2017-04-23T00:00:00"/>
    <x v="1"/>
    <x v="341"/>
    <x v="341"/>
    <x v="0"/>
    <s v="United States"/>
    <x v="20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s v="Chuck Magee"/>
    <s v="No"/>
    <s v="2017 / 04"/>
  </r>
  <r>
    <n v="5445"/>
    <x v="2712"/>
    <x v="786"/>
    <d v="2017-04-23T00:00:00"/>
    <x v="1"/>
    <x v="341"/>
    <x v="341"/>
    <x v="0"/>
    <s v="United States"/>
    <x v="20"/>
    <s v="New York"/>
    <n v="10035"/>
    <x v="3"/>
    <s v="OFF-AR-10000614"/>
    <x v="1"/>
    <x v="6"/>
    <s v="Barrel Sharpener"/>
    <n v="10.709999999999999"/>
    <n v="3"/>
    <n v="0"/>
    <n v="2.7845999999999997"/>
    <s v="Chuck Magee"/>
    <s v="No"/>
    <s v="2017 / 04"/>
  </r>
  <r>
    <n v="5446"/>
    <x v="2713"/>
    <x v="197"/>
    <d v="2018-07-29T00:00:00"/>
    <x v="1"/>
    <x v="336"/>
    <x v="336"/>
    <x v="2"/>
    <s v="United States"/>
    <x v="12"/>
    <s v="Texas"/>
    <n v="77041"/>
    <x v="2"/>
    <s v="OFF-EN-10003040"/>
    <x v="1"/>
    <x v="12"/>
    <s v="Quality Park Security Envelopes"/>
    <n v="20.936000000000003"/>
    <n v="1"/>
    <n v="0.2"/>
    <n v="7.0659000000000001"/>
    <s v="Kelly Williams"/>
    <s v="No"/>
    <s v="2018 / 07"/>
  </r>
  <r>
    <n v="5447"/>
    <x v="2714"/>
    <x v="370"/>
    <d v="2018-08-31T00:00:00"/>
    <x v="1"/>
    <x v="112"/>
    <x v="112"/>
    <x v="1"/>
    <s v="United States"/>
    <x v="20"/>
    <s v="New York"/>
    <n v="10035"/>
    <x v="3"/>
    <s v="TEC-PH-10003442"/>
    <x v="2"/>
    <x v="7"/>
    <s v="Samsung Replacement EH64AVFWE Premium Headset"/>
    <n v="33"/>
    <n v="6"/>
    <n v="0"/>
    <n v="8.25"/>
    <s v="Chuck Magee"/>
    <s v="Yes"/>
    <s v="2018 / 08"/>
  </r>
  <r>
    <n v="5448"/>
    <x v="2714"/>
    <x v="370"/>
    <d v="2018-08-31T00:00:00"/>
    <x v="1"/>
    <x v="112"/>
    <x v="112"/>
    <x v="1"/>
    <s v="United States"/>
    <x v="20"/>
    <s v="New York"/>
    <n v="10035"/>
    <x v="3"/>
    <s v="TEC-AC-10002800"/>
    <x v="2"/>
    <x v="11"/>
    <s v="Plantronics Audio 478 Stereo USB Headset"/>
    <n v="249.95000000000002"/>
    <n v="5"/>
    <n v="0"/>
    <n v="87.482499999999987"/>
    <s v="Chuck Magee"/>
    <s v="Yes"/>
    <s v="2018 / 08"/>
  </r>
  <r>
    <n v="5449"/>
    <x v="2715"/>
    <x v="171"/>
    <d v="2016-09-19T00:00:00"/>
    <x v="1"/>
    <x v="638"/>
    <x v="638"/>
    <x v="2"/>
    <s v="United States"/>
    <x v="250"/>
    <s v="Kansas"/>
    <n v="66062"/>
    <x v="2"/>
    <s v="OFF-SU-10000157"/>
    <x v="1"/>
    <x v="14"/>
    <s v="Compact Automatic Electric Letter Opener"/>
    <n v="357.93"/>
    <n v="3"/>
    <n v="0"/>
    <n v="7.158600000000007"/>
    <s v="Kelly Williams"/>
    <s v="No"/>
    <s v="2016 / 09"/>
  </r>
  <r>
    <n v="5450"/>
    <x v="2715"/>
    <x v="171"/>
    <d v="2016-09-19T00:00:00"/>
    <x v="1"/>
    <x v="638"/>
    <x v="638"/>
    <x v="2"/>
    <s v="United States"/>
    <x v="250"/>
    <s v="Kansas"/>
    <n v="66062"/>
    <x v="2"/>
    <s v="TEC-AC-10001542"/>
    <x v="2"/>
    <x v="11"/>
    <s v="SanDisk Cruzer 16 GB USB Flash Drive"/>
    <n v="57.400000000000006"/>
    <n v="5"/>
    <n v="0"/>
    <n v="10.905999999999993"/>
    <s v="Kelly Williams"/>
    <s v="No"/>
    <s v="2016 / 09"/>
  </r>
  <r>
    <n v="5451"/>
    <x v="2715"/>
    <x v="171"/>
    <d v="2016-09-19T00:00:00"/>
    <x v="1"/>
    <x v="638"/>
    <x v="638"/>
    <x v="2"/>
    <s v="United States"/>
    <x v="250"/>
    <s v="Kansas"/>
    <n v="66062"/>
    <x v="2"/>
    <s v="OFF-BI-10004519"/>
    <x v="1"/>
    <x v="8"/>
    <s v="GBC DocuBind P100 Manual Binding Machine"/>
    <n v="331.96"/>
    <n v="2"/>
    <n v="0"/>
    <n v="149.38199999999998"/>
    <s v="Kelly Williams"/>
    <s v="No"/>
    <s v="2016 / 09"/>
  </r>
  <r>
    <n v="5452"/>
    <x v="2715"/>
    <x v="171"/>
    <d v="2016-09-19T00:00:00"/>
    <x v="1"/>
    <x v="638"/>
    <x v="638"/>
    <x v="2"/>
    <s v="United States"/>
    <x v="250"/>
    <s v="Kansas"/>
    <n v="66062"/>
    <x v="2"/>
    <s v="FUR-FU-10003464"/>
    <x v="0"/>
    <x v="5"/>
    <s v="Seth Thomas 8 1/2&quot; Cubicle Clock"/>
    <n v="40.56"/>
    <n v="2"/>
    <n v="0"/>
    <n v="12.979199999999999"/>
    <s v="Kelly Williams"/>
    <s v="No"/>
    <s v="2016 / 09"/>
  </r>
  <r>
    <n v="5453"/>
    <x v="2716"/>
    <x v="405"/>
    <d v="2018-07-29T00:00:00"/>
    <x v="1"/>
    <x v="607"/>
    <x v="607"/>
    <x v="2"/>
    <s v="United States"/>
    <x v="306"/>
    <s v="Nevada"/>
    <n v="89431"/>
    <x v="1"/>
    <s v="OFF-SU-10004261"/>
    <x v="1"/>
    <x v="14"/>
    <s v="Fiskars 8&quot; Scissors, 2/Pack"/>
    <n v="86.199999999999989"/>
    <n v="5"/>
    <n v="0"/>
    <n v="24.997999999999987"/>
    <s v="Anna Andreadi"/>
    <s v="No"/>
    <s v="2018 / 07"/>
  </r>
  <r>
    <n v="5454"/>
    <x v="2717"/>
    <x v="240"/>
    <d v="2019-05-23T00:00:00"/>
    <x v="1"/>
    <x v="601"/>
    <x v="601"/>
    <x v="1"/>
    <s v="United States"/>
    <x v="179"/>
    <s v="Illinois"/>
    <n v="61107"/>
    <x v="2"/>
    <s v="OFF-PA-10004733"/>
    <x v="1"/>
    <x v="10"/>
    <s v="Things To Do Today Spiral Book"/>
    <n v="38.016000000000005"/>
    <n v="6"/>
    <n v="0.2"/>
    <n v="13.780799999999996"/>
    <s v="Kelly Williams"/>
    <s v="No"/>
    <s v="2019 / 05"/>
  </r>
  <r>
    <n v="5455"/>
    <x v="2718"/>
    <x v="1045"/>
    <d v="2019-05-02T00:00:00"/>
    <x v="1"/>
    <x v="204"/>
    <x v="204"/>
    <x v="1"/>
    <s v="United States"/>
    <x v="10"/>
    <s v="Pennsylvania"/>
    <n v="19143"/>
    <x v="3"/>
    <s v="OFF-ST-10001325"/>
    <x v="1"/>
    <x v="4"/>
    <s v="Sterilite Officeware Hinged File Box"/>
    <n v="8.3840000000000003"/>
    <n v="1"/>
    <n v="0.2"/>
    <n v="0.73360000000000003"/>
    <s v="Chuck Magee"/>
    <s v="No"/>
    <s v="2019 / 04"/>
  </r>
  <r>
    <n v="5456"/>
    <x v="2718"/>
    <x v="1045"/>
    <d v="2019-05-02T00:00:00"/>
    <x v="1"/>
    <x v="204"/>
    <x v="204"/>
    <x v="1"/>
    <s v="United States"/>
    <x v="10"/>
    <s v="Pennsylvania"/>
    <n v="19143"/>
    <x v="3"/>
    <s v="OFF-AR-10003056"/>
    <x v="1"/>
    <x v="6"/>
    <s v="Newell 341"/>
    <n v="6.8480000000000008"/>
    <n v="2"/>
    <n v="0.2"/>
    <n v="0.77039999999999909"/>
    <s v="Chuck Magee"/>
    <s v="No"/>
    <s v="2019 / 04"/>
  </r>
  <r>
    <n v="5457"/>
    <x v="2719"/>
    <x v="614"/>
    <d v="2020-01-02T00:00:00"/>
    <x v="1"/>
    <x v="94"/>
    <x v="94"/>
    <x v="0"/>
    <s v="United States"/>
    <x v="156"/>
    <s v="Washington"/>
    <n v="98026"/>
    <x v="1"/>
    <s v="OFF-FA-10000089"/>
    <x v="1"/>
    <x v="13"/>
    <s v="Acco Glide Clips"/>
    <n v="19.600000000000001"/>
    <n v="5"/>
    <n v="0"/>
    <n v="9.6039999999999992"/>
    <s v="Anna Andreadi"/>
    <s v="Yes"/>
    <s v="2019 / 12"/>
  </r>
  <r>
    <n v="5458"/>
    <x v="2719"/>
    <x v="614"/>
    <d v="2020-01-02T00:00:00"/>
    <x v="1"/>
    <x v="94"/>
    <x v="94"/>
    <x v="0"/>
    <s v="United States"/>
    <x v="156"/>
    <s v="Washington"/>
    <n v="98026"/>
    <x v="1"/>
    <s v="FUR-FU-10004093"/>
    <x v="0"/>
    <x v="5"/>
    <s v="Hand-Finished Solid Wood Document Frame"/>
    <n v="68.459999999999994"/>
    <n v="2"/>
    <n v="0"/>
    <n v="20.537999999999997"/>
    <s v="Anna Andreadi"/>
    <s v="Yes"/>
    <s v="2019 / 12"/>
  </r>
  <r>
    <n v="5459"/>
    <x v="2720"/>
    <x v="507"/>
    <d v="2019-09-06T00:00:00"/>
    <x v="0"/>
    <x v="7"/>
    <x v="7"/>
    <x v="0"/>
    <s v="United States"/>
    <x v="8"/>
    <s v="California"/>
    <n v="94122"/>
    <x v="1"/>
    <s v="OFF-BI-10004022"/>
    <x v="1"/>
    <x v="8"/>
    <s v="Acco Suede Grain Vinyl Round Ring Binder"/>
    <n v="13.343999999999998"/>
    <n v="6"/>
    <n v="0.2"/>
    <n v="4.3367999999999993"/>
    <s v="Anna Andreadi"/>
    <s v="No"/>
    <s v="2019 / 09"/>
  </r>
  <r>
    <n v="5460"/>
    <x v="2720"/>
    <x v="507"/>
    <d v="2019-09-06T00:00:00"/>
    <x v="0"/>
    <x v="7"/>
    <x v="7"/>
    <x v="0"/>
    <s v="United States"/>
    <x v="8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s v="Anna Andreadi"/>
    <s v="No"/>
    <s v="2019 / 09"/>
  </r>
  <r>
    <n v="5461"/>
    <x v="2721"/>
    <x v="90"/>
    <d v="2016-03-25T00:00:00"/>
    <x v="1"/>
    <x v="131"/>
    <x v="131"/>
    <x v="1"/>
    <s v="United States"/>
    <x v="153"/>
    <s v="North Carolina"/>
    <n v="28806"/>
    <x v="0"/>
    <s v="OFF-ST-10002301"/>
    <x v="1"/>
    <x v="4"/>
    <s v="Tennsco Commercial Shelving"/>
    <n v="16.272000000000002"/>
    <n v="1"/>
    <n v="0.2"/>
    <n v="-3.864600000000002"/>
    <s v="Cassandra Brandow"/>
    <s v="No"/>
    <s v="2016 / 03"/>
  </r>
  <r>
    <n v="5462"/>
    <x v="2722"/>
    <x v="394"/>
    <d v="2019-10-04T00:00:00"/>
    <x v="1"/>
    <x v="232"/>
    <x v="232"/>
    <x v="0"/>
    <s v="United States"/>
    <x v="1"/>
    <s v="California"/>
    <n v="90032"/>
    <x v="1"/>
    <s v="FUR-FU-10001706"/>
    <x v="0"/>
    <x v="5"/>
    <s v="Longer-Life Soft White Bulbs"/>
    <n v="9.24"/>
    <n v="3"/>
    <n v="0"/>
    <n v="4.4352"/>
    <s v="Anna Andreadi"/>
    <s v="Yes"/>
    <s v="2019 / 09"/>
  </r>
  <r>
    <n v="5463"/>
    <x v="2723"/>
    <x v="1046"/>
    <d v="2016-01-20T00:00:00"/>
    <x v="2"/>
    <x v="358"/>
    <x v="358"/>
    <x v="0"/>
    <s v="United States"/>
    <x v="48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s v="Anna Andreadi"/>
    <s v="No"/>
    <s v="2016 / 01"/>
  </r>
  <r>
    <n v="5464"/>
    <x v="2723"/>
    <x v="1046"/>
    <d v="2016-01-20T00:00:00"/>
    <x v="2"/>
    <x v="358"/>
    <x v="358"/>
    <x v="0"/>
    <s v="United States"/>
    <x v="48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s v="Anna Andreadi"/>
    <s v="No"/>
    <s v="2016 / 01"/>
  </r>
  <r>
    <n v="5465"/>
    <x v="2723"/>
    <x v="1046"/>
    <d v="2016-01-20T00:00:00"/>
    <x v="2"/>
    <x v="358"/>
    <x v="358"/>
    <x v="0"/>
    <s v="United States"/>
    <x v="48"/>
    <s v="Arizona"/>
    <n v="85254"/>
    <x v="1"/>
    <s v="OFF-EN-10002504"/>
    <x v="1"/>
    <x v="12"/>
    <s v="Tyvek  Top-Opening Peel &amp; Seel Envelopes, Plain White"/>
    <n v="108.72"/>
    <n v="5"/>
    <n v="0.2"/>
    <n v="36.692999999999998"/>
    <s v="Anna Andreadi"/>
    <s v="No"/>
    <s v="2016 / 01"/>
  </r>
  <r>
    <n v="5466"/>
    <x v="2723"/>
    <x v="1046"/>
    <d v="2016-01-20T00:00:00"/>
    <x v="2"/>
    <x v="358"/>
    <x v="358"/>
    <x v="0"/>
    <s v="United States"/>
    <x v="48"/>
    <s v="Arizona"/>
    <n v="85254"/>
    <x v="1"/>
    <s v="FUR-BO-10001972"/>
    <x v="0"/>
    <x v="0"/>
    <s v="O'Sullivan 4-Shelf Bookcase in Odessa Pine"/>
    <n v="181.47000000000003"/>
    <n v="5"/>
    <n v="0.7"/>
    <n v="-320.59699999999998"/>
    <s v="Anna Andreadi"/>
    <s v="No"/>
    <s v="2016 / 01"/>
  </r>
  <r>
    <n v="5467"/>
    <x v="2724"/>
    <x v="1047"/>
    <d v="2016-02-19T00:00:00"/>
    <x v="0"/>
    <x v="461"/>
    <x v="461"/>
    <x v="0"/>
    <s v="United States"/>
    <x v="12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s v="Kelly Williams"/>
    <s v="No"/>
    <s v="2016 / 02"/>
  </r>
  <r>
    <n v="5468"/>
    <x v="2725"/>
    <x v="632"/>
    <d v="2018-06-14T00:00:00"/>
    <x v="1"/>
    <x v="203"/>
    <x v="203"/>
    <x v="0"/>
    <s v="United States"/>
    <x v="8"/>
    <s v="California"/>
    <n v="94109"/>
    <x v="1"/>
    <s v="FUR-CH-10002774"/>
    <x v="0"/>
    <x v="1"/>
    <s v="Global Deluxe Stacking Chair, Gray"/>
    <n v="122.352"/>
    <n v="3"/>
    <n v="0.2"/>
    <n v="13.764599999999994"/>
    <s v="Anna Andreadi"/>
    <s v="No"/>
    <s v="2018 / 06"/>
  </r>
  <r>
    <n v="5469"/>
    <x v="2726"/>
    <x v="467"/>
    <d v="2016-09-27T00:00:00"/>
    <x v="2"/>
    <x v="580"/>
    <x v="580"/>
    <x v="2"/>
    <s v="United States"/>
    <x v="70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s v="Anna Andreadi"/>
    <s v="No"/>
    <s v="2016 / 09"/>
  </r>
  <r>
    <n v="5470"/>
    <x v="2726"/>
    <x v="467"/>
    <d v="2016-09-27T00:00:00"/>
    <x v="2"/>
    <x v="580"/>
    <x v="580"/>
    <x v="2"/>
    <s v="United States"/>
    <x v="70"/>
    <s v="California"/>
    <n v="92105"/>
    <x v="1"/>
    <s v="OFF-PA-10004888"/>
    <x v="1"/>
    <x v="10"/>
    <s v="Xerox 217"/>
    <n v="19.440000000000001"/>
    <n v="3"/>
    <n v="0"/>
    <n v="9.3312000000000008"/>
    <s v="Anna Andreadi"/>
    <s v="No"/>
    <s v="2016 / 09"/>
  </r>
  <r>
    <n v="5471"/>
    <x v="2727"/>
    <x v="198"/>
    <d v="2018-06-04T00:00:00"/>
    <x v="1"/>
    <x v="594"/>
    <x v="594"/>
    <x v="0"/>
    <s v="United States"/>
    <x v="57"/>
    <s v="Ohio"/>
    <n v="45011"/>
    <x v="3"/>
    <s v="OFF-AP-10003842"/>
    <x v="1"/>
    <x v="9"/>
    <s v="Euro-Pro Shark Turbo Vacuum"/>
    <n v="123.92000000000002"/>
    <n v="5"/>
    <n v="0.2"/>
    <n v="9.2939999999999969"/>
    <s v="Chuck Magee"/>
    <s v="No"/>
    <s v="2018 / 05"/>
  </r>
  <r>
    <n v="5472"/>
    <x v="2728"/>
    <x v="484"/>
    <d v="2019-12-23T00:00:00"/>
    <x v="1"/>
    <x v="700"/>
    <x v="700"/>
    <x v="0"/>
    <s v="United States"/>
    <x v="117"/>
    <s v="Colorado"/>
    <n v="80134"/>
    <x v="1"/>
    <s v="FUR-FU-10000320"/>
    <x v="0"/>
    <x v="5"/>
    <s v="OIC Stacking Trays"/>
    <n v="13.360000000000001"/>
    <n v="5"/>
    <n v="0.2"/>
    <n v="4.0080000000000009"/>
    <s v="Anna Andreadi"/>
    <s v="No"/>
    <s v="2019 / 12"/>
  </r>
  <r>
    <n v="5473"/>
    <x v="2728"/>
    <x v="484"/>
    <d v="2019-12-23T00:00:00"/>
    <x v="1"/>
    <x v="700"/>
    <x v="700"/>
    <x v="0"/>
    <s v="United States"/>
    <x v="117"/>
    <s v="Colorado"/>
    <n v="80134"/>
    <x v="1"/>
    <s v="OFF-ST-10002554"/>
    <x v="1"/>
    <x v="4"/>
    <s v="Tennsco Industrial Shelving"/>
    <n v="78.256"/>
    <n v="2"/>
    <n v="0.2"/>
    <n v="-17.607599999999998"/>
    <s v="Anna Andreadi"/>
    <s v="No"/>
    <s v="2019 / 12"/>
  </r>
  <r>
    <n v="5474"/>
    <x v="2728"/>
    <x v="484"/>
    <d v="2019-12-23T00:00:00"/>
    <x v="1"/>
    <x v="700"/>
    <x v="700"/>
    <x v="0"/>
    <s v="United States"/>
    <x v="117"/>
    <s v="Colorado"/>
    <n v="80134"/>
    <x v="1"/>
    <s v="FUR-BO-10000468"/>
    <x v="0"/>
    <x v="0"/>
    <s v="O'Sullivan 2-Shelf Heavy-Duty Bookcases"/>
    <n v="102.01800000000001"/>
    <n v="7"/>
    <n v="0.7"/>
    <n v="-183.6323999999999"/>
    <s v="Anna Andreadi"/>
    <s v="No"/>
    <s v="2019 / 12"/>
  </r>
  <r>
    <n v="5475"/>
    <x v="2729"/>
    <x v="377"/>
    <d v="2019-12-26T00:00:00"/>
    <x v="3"/>
    <x v="289"/>
    <x v="289"/>
    <x v="1"/>
    <s v="United States"/>
    <x v="9"/>
    <s v="Nebraska"/>
    <n v="68025"/>
    <x v="2"/>
    <s v="OFF-ST-10004459"/>
    <x v="1"/>
    <x v="4"/>
    <s v="Tennsco Single-Tier Lockers"/>
    <n v="750.68"/>
    <n v="2"/>
    <n v="0"/>
    <n v="37.533999999999992"/>
    <s v="Kelly Williams"/>
    <s v="No"/>
    <s v="2019 / 12"/>
  </r>
  <r>
    <n v="5476"/>
    <x v="2730"/>
    <x v="140"/>
    <d v="2019-06-18T00:00:00"/>
    <x v="2"/>
    <x v="656"/>
    <x v="656"/>
    <x v="2"/>
    <s v="United States"/>
    <x v="349"/>
    <s v="Minnesota"/>
    <n v="55369"/>
    <x v="2"/>
    <s v="OFF-LA-10002312"/>
    <x v="1"/>
    <x v="2"/>
    <s v="Avery 490"/>
    <n v="44.400000000000006"/>
    <n v="3"/>
    <n v="0"/>
    <n v="22.200000000000003"/>
    <s v="Kelly Williams"/>
    <s v="No"/>
    <s v="2019 / 06"/>
  </r>
  <r>
    <n v="5477"/>
    <x v="2730"/>
    <x v="140"/>
    <d v="2019-06-18T00:00:00"/>
    <x v="2"/>
    <x v="656"/>
    <x v="656"/>
    <x v="2"/>
    <s v="United States"/>
    <x v="349"/>
    <s v="Minnesota"/>
    <n v="55369"/>
    <x v="2"/>
    <s v="OFF-ST-10001291"/>
    <x v="1"/>
    <x v="4"/>
    <s v="Tenex Personal Self-Stacking Standard File Box, Black/Gray"/>
    <n v="84.55"/>
    <n v="5"/>
    <n v="0"/>
    <n v="22.828499999999998"/>
    <s v="Kelly Williams"/>
    <s v="No"/>
    <s v="2019 / 06"/>
  </r>
  <r>
    <n v="5478"/>
    <x v="2730"/>
    <x v="140"/>
    <d v="2019-06-18T00:00:00"/>
    <x v="2"/>
    <x v="656"/>
    <x v="656"/>
    <x v="2"/>
    <s v="United States"/>
    <x v="349"/>
    <s v="Minnesota"/>
    <n v="55369"/>
    <x v="2"/>
    <s v="OFF-PA-10003022"/>
    <x v="1"/>
    <x v="10"/>
    <s v="Xerox 1992"/>
    <n v="17.940000000000001"/>
    <n v="3"/>
    <n v="0"/>
    <n v="8.7906000000000013"/>
    <s v="Kelly Williams"/>
    <s v="No"/>
    <s v="2019 / 06"/>
  </r>
  <r>
    <n v="5479"/>
    <x v="2731"/>
    <x v="73"/>
    <d v="2018-11-24T00:00:00"/>
    <x v="1"/>
    <x v="81"/>
    <x v="81"/>
    <x v="0"/>
    <s v="United States"/>
    <x v="46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s v="Chuck Magee"/>
    <s v="No"/>
    <s v="2018 / 11"/>
  </r>
  <r>
    <n v="5480"/>
    <x v="2732"/>
    <x v="691"/>
    <d v="2016-04-04T00:00:00"/>
    <x v="1"/>
    <x v="208"/>
    <x v="208"/>
    <x v="1"/>
    <s v="United States"/>
    <x v="100"/>
    <s v="Florida"/>
    <n v="33180"/>
    <x v="0"/>
    <s v="OFF-BI-10001097"/>
    <x v="1"/>
    <x v="8"/>
    <s v="Avery Hole Reinforcements"/>
    <n v="1.8690000000000004"/>
    <n v="1"/>
    <n v="0.7"/>
    <n v="-1.3082999999999996"/>
    <s v="Cassandra Brandow"/>
    <s v="No"/>
    <s v="2016 / 03"/>
  </r>
  <r>
    <n v="5481"/>
    <x v="2733"/>
    <x v="1048"/>
    <d v="2019-10-14T00:00:00"/>
    <x v="1"/>
    <x v="294"/>
    <x v="294"/>
    <x v="1"/>
    <s v="United States"/>
    <x v="70"/>
    <s v="California"/>
    <n v="92105"/>
    <x v="1"/>
    <s v="TEC-PH-10001336"/>
    <x v="2"/>
    <x v="7"/>
    <s v="Digium D40 VoIP phone"/>
    <n v="103.19200000000001"/>
    <n v="1"/>
    <n v="0.2"/>
    <n v="11.609099999999998"/>
    <s v="Anna Andreadi"/>
    <s v="No"/>
    <s v="2019 / 10"/>
  </r>
  <r>
    <n v="5482"/>
    <x v="2733"/>
    <x v="1048"/>
    <d v="2019-10-14T00:00:00"/>
    <x v="1"/>
    <x v="294"/>
    <x v="294"/>
    <x v="1"/>
    <s v="United States"/>
    <x v="70"/>
    <s v="California"/>
    <n v="92105"/>
    <x v="1"/>
    <s v="TEC-AC-10002305"/>
    <x v="2"/>
    <x v="11"/>
    <s v="KeyTronic E03601U1 - Keyboard - Beige"/>
    <n v="36"/>
    <n v="2"/>
    <n v="0"/>
    <n v="6.4799999999999969"/>
    <s v="Anna Andreadi"/>
    <s v="No"/>
    <s v="2019 / 10"/>
  </r>
  <r>
    <n v="5483"/>
    <x v="2733"/>
    <x v="1048"/>
    <d v="2019-10-14T00:00:00"/>
    <x v="1"/>
    <x v="294"/>
    <x v="294"/>
    <x v="1"/>
    <s v="United States"/>
    <x v="70"/>
    <s v="California"/>
    <n v="92105"/>
    <x v="1"/>
    <s v="TEC-AC-10003610"/>
    <x v="2"/>
    <x v="11"/>
    <s v="Logitech Illuminated - Keyboard"/>
    <n v="239.96"/>
    <n v="4"/>
    <n v="0"/>
    <n v="115.1808"/>
    <s v="Anna Andreadi"/>
    <s v="No"/>
    <s v="2019 / 10"/>
  </r>
  <r>
    <n v="5484"/>
    <x v="2733"/>
    <x v="1048"/>
    <d v="2019-10-14T00:00:00"/>
    <x v="1"/>
    <x v="294"/>
    <x v="294"/>
    <x v="1"/>
    <s v="United States"/>
    <x v="70"/>
    <s v="California"/>
    <n v="92105"/>
    <x v="1"/>
    <s v="OFF-ST-10002301"/>
    <x v="1"/>
    <x v="4"/>
    <s v="Tennsco Commercial Shelving"/>
    <n v="40.68"/>
    <n v="2"/>
    <n v="0"/>
    <n v="0.40679999999999694"/>
    <s v="Anna Andreadi"/>
    <s v="No"/>
    <s v="2019 / 10"/>
  </r>
  <r>
    <n v="5485"/>
    <x v="2734"/>
    <x v="289"/>
    <d v="2019-02-04T00:00:00"/>
    <x v="1"/>
    <x v="12"/>
    <x v="12"/>
    <x v="0"/>
    <s v="United States"/>
    <x v="100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s v="Cassandra Brandow"/>
    <s v="No"/>
    <s v="2019 / 01"/>
  </r>
  <r>
    <n v="5486"/>
    <x v="2735"/>
    <x v="432"/>
    <d v="2016-12-17T00:00:00"/>
    <x v="1"/>
    <x v="171"/>
    <x v="171"/>
    <x v="0"/>
    <s v="United States"/>
    <x v="100"/>
    <s v="Florida"/>
    <n v="33178"/>
    <x v="0"/>
    <s v="OFF-EN-10001099"/>
    <x v="1"/>
    <x v="12"/>
    <s v="Staple envelope"/>
    <n v="23.472000000000001"/>
    <n v="3"/>
    <n v="0.2"/>
    <n v="7.6283999999999974"/>
    <s v="Cassandra Brandow"/>
    <s v="No"/>
    <s v="2016 / 12"/>
  </r>
  <r>
    <n v="5487"/>
    <x v="2736"/>
    <x v="1040"/>
    <d v="2017-10-29T00:00:00"/>
    <x v="1"/>
    <x v="192"/>
    <x v="192"/>
    <x v="2"/>
    <s v="United States"/>
    <x v="52"/>
    <s v="Texas"/>
    <n v="78207"/>
    <x v="2"/>
    <s v="OFF-BI-10004140"/>
    <x v="1"/>
    <x v="8"/>
    <s v="Avery Non-Stick Binders"/>
    <n v="3.5919999999999992"/>
    <n v="4"/>
    <n v="0.8"/>
    <n v="-6.2860000000000031"/>
    <s v="Kelly Williams"/>
    <s v="No"/>
    <s v="2017 / 10"/>
  </r>
  <r>
    <n v="5488"/>
    <x v="2737"/>
    <x v="719"/>
    <d v="2019-04-04T00:00:00"/>
    <x v="0"/>
    <x v="292"/>
    <x v="292"/>
    <x v="1"/>
    <s v="United States"/>
    <x v="108"/>
    <s v="Florida"/>
    <n v="32216"/>
    <x v="0"/>
    <s v="TEC-PH-10004897"/>
    <x v="2"/>
    <x v="7"/>
    <s v="Mediabridge Sport Armband iPhone 5s"/>
    <n v="23.976000000000003"/>
    <n v="3"/>
    <n v="0.2"/>
    <n v="-5.694300000000001"/>
    <s v="Cassandra Brandow"/>
    <s v="No"/>
    <s v="2019 / 04"/>
  </r>
  <r>
    <n v="5489"/>
    <x v="2737"/>
    <x v="719"/>
    <d v="2019-04-04T00:00:00"/>
    <x v="0"/>
    <x v="292"/>
    <x v="292"/>
    <x v="1"/>
    <s v="United States"/>
    <x v="108"/>
    <s v="Florida"/>
    <n v="32216"/>
    <x v="0"/>
    <s v="OFF-LA-10000262"/>
    <x v="1"/>
    <x v="2"/>
    <s v="Avery 494"/>
    <n v="6.2640000000000002"/>
    <n v="3"/>
    <n v="0.2"/>
    <n v="2.0358000000000001"/>
    <s v="Cassandra Brandow"/>
    <s v="No"/>
    <s v="2019 / 04"/>
  </r>
  <r>
    <n v="5490"/>
    <x v="2737"/>
    <x v="719"/>
    <d v="2019-04-04T00:00:00"/>
    <x v="0"/>
    <x v="292"/>
    <x v="292"/>
    <x v="1"/>
    <s v="United States"/>
    <x v="108"/>
    <s v="Florida"/>
    <n v="32216"/>
    <x v="0"/>
    <s v="OFF-AP-10002222"/>
    <x v="1"/>
    <x v="9"/>
    <s v="Staple holder"/>
    <n v="20.808"/>
    <n v="3"/>
    <n v="0.2"/>
    <n v="1.8207000000000013"/>
    <s v="Cassandra Brandow"/>
    <s v="No"/>
    <s v="2019 / 04"/>
  </r>
  <r>
    <n v="5491"/>
    <x v="2737"/>
    <x v="719"/>
    <d v="2019-04-04T00:00:00"/>
    <x v="0"/>
    <x v="292"/>
    <x v="292"/>
    <x v="1"/>
    <s v="United States"/>
    <x v="108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s v="Cassandra Brandow"/>
    <s v="No"/>
    <s v="2019 / 04"/>
  </r>
  <r>
    <n v="5492"/>
    <x v="2738"/>
    <x v="795"/>
    <d v="2019-01-27T00:00:00"/>
    <x v="2"/>
    <x v="0"/>
    <x v="0"/>
    <x v="0"/>
    <s v="United States"/>
    <x v="12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s v="Kelly Williams"/>
    <s v="No"/>
    <s v="2019 / 01"/>
  </r>
  <r>
    <n v="5493"/>
    <x v="2739"/>
    <x v="683"/>
    <d v="2016-11-28T00:00:00"/>
    <x v="3"/>
    <x v="723"/>
    <x v="723"/>
    <x v="2"/>
    <s v="United States"/>
    <x v="8"/>
    <s v="California"/>
    <n v="94122"/>
    <x v="1"/>
    <s v="OFF-SU-10001225"/>
    <x v="1"/>
    <x v="14"/>
    <s v="Staple remover"/>
    <n v="7.36"/>
    <n v="2"/>
    <n v="0"/>
    <n v="0.14719999999999978"/>
    <s v="Anna Andreadi"/>
    <s v="No"/>
    <s v="2016 / 11"/>
  </r>
  <r>
    <n v="5494"/>
    <x v="2739"/>
    <x v="683"/>
    <d v="2016-11-28T00:00:00"/>
    <x v="3"/>
    <x v="723"/>
    <x v="723"/>
    <x v="2"/>
    <s v="United States"/>
    <x v="8"/>
    <s v="California"/>
    <n v="94122"/>
    <x v="1"/>
    <s v="OFF-LA-10002043"/>
    <x v="1"/>
    <x v="2"/>
    <s v="Avery 489"/>
    <n v="41.4"/>
    <n v="4"/>
    <n v="0"/>
    <n v="19.872"/>
    <s v="Anna Andreadi"/>
    <s v="No"/>
    <s v="2016 / 11"/>
  </r>
  <r>
    <n v="5495"/>
    <x v="2739"/>
    <x v="683"/>
    <d v="2016-11-28T00:00:00"/>
    <x v="3"/>
    <x v="723"/>
    <x v="723"/>
    <x v="2"/>
    <s v="United States"/>
    <x v="8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s v="No"/>
    <s v="2016 / 11"/>
  </r>
  <r>
    <n v="5496"/>
    <x v="2740"/>
    <x v="406"/>
    <d v="2017-09-08T00:00:00"/>
    <x v="1"/>
    <x v="464"/>
    <x v="464"/>
    <x v="1"/>
    <s v="United States"/>
    <x v="10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s v="Chuck Magee"/>
    <s v="No"/>
    <s v="2017 / 09"/>
  </r>
  <r>
    <n v="5497"/>
    <x v="2741"/>
    <x v="492"/>
    <d v="2019-06-16T00:00:00"/>
    <x v="1"/>
    <x v="643"/>
    <x v="643"/>
    <x v="0"/>
    <s v="United States"/>
    <x v="292"/>
    <s v="Ohio"/>
    <n v="43302"/>
    <x v="3"/>
    <s v="TEC-AC-10004469"/>
    <x v="2"/>
    <x v="11"/>
    <s v="Microsoft Sculpt Comfort Mouse"/>
    <n v="63.920000000000009"/>
    <n v="2"/>
    <n v="0.2"/>
    <n v="19.176000000000002"/>
    <s v="Chuck Magee"/>
    <s v="No"/>
    <s v="2019 / 06"/>
  </r>
  <r>
    <n v="5498"/>
    <x v="2742"/>
    <x v="663"/>
    <d v="2019-07-18T00:00:00"/>
    <x v="0"/>
    <x v="514"/>
    <x v="514"/>
    <x v="0"/>
    <s v="United States"/>
    <x v="20"/>
    <s v="New York"/>
    <n v="10024"/>
    <x v="3"/>
    <s v="OFF-AR-10001177"/>
    <x v="1"/>
    <x v="6"/>
    <s v="Newell 349"/>
    <n v="6.56"/>
    <n v="2"/>
    <n v="0"/>
    <n v="1.9023999999999992"/>
    <s v="Chuck Magee"/>
    <s v="No"/>
    <s v="2019 / 07"/>
  </r>
  <r>
    <n v="5499"/>
    <x v="2742"/>
    <x v="663"/>
    <d v="2019-07-18T00:00:00"/>
    <x v="0"/>
    <x v="514"/>
    <x v="514"/>
    <x v="0"/>
    <s v="United States"/>
    <x v="20"/>
    <s v="New York"/>
    <n v="10024"/>
    <x v="3"/>
    <s v="OFF-LA-10000634"/>
    <x v="1"/>
    <x v="2"/>
    <s v="Avery 509"/>
    <n v="7.83"/>
    <n v="3"/>
    <n v="0"/>
    <n v="3.6017999999999999"/>
    <s v="Chuck Magee"/>
    <s v="No"/>
    <s v="2019 / 07"/>
  </r>
  <r>
    <n v="5500"/>
    <x v="2742"/>
    <x v="663"/>
    <d v="2019-07-18T00:00:00"/>
    <x v="0"/>
    <x v="514"/>
    <x v="514"/>
    <x v="0"/>
    <s v="United States"/>
    <x v="20"/>
    <s v="New York"/>
    <n v="10024"/>
    <x v="3"/>
    <s v="TEC-AC-10004708"/>
    <x v="2"/>
    <x v="11"/>
    <s v="Sony 32GB Class 10 Micro SDHC R40 Memory Card"/>
    <n v="41.9"/>
    <n v="2"/>
    <n v="0"/>
    <n v="8.7989999999999995"/>
    <s v="Chuck Magee"/>
    <s v="No"/>
    <s v="2019 / 07"/>
  </r>
  <r>
    <n v="5501"/>
    <x v="2742"/>
    <x v="663"/>
    <d v="2019-07-18T00:00:00"/>
    <x v="0"/>
    <x v="514"/>
    <x v="514"/>
    <x v="0"/>
    <s v="United States"/>
    <x v="20"/>
    <s v="New York"/>
    <n v="10024"/>
    <x v="3"/>
    <s v="FUR-CH-10002084"/>
    <x v="0"/>
    <x v="1"/>
    <s v="Hon Mobius Operator's Chair"/>
    <n v="664.14599999999996"/>
    <n v="6"/>
    <n v="0.1"/>
    <n v="88.552800000000005"/>
    <s v="Chuck Magee"/>
    <s v="No"/>
    <s v="2019 / 07"/>
  </r>
  <r>
    <n v="5502"/>
    <x v="2742"/>
    <x v="663"/>
    <d v="2019-07-18T00:00:00"/>
    <x v="0"/>
    <x v="514"/>
    <x v="514"/>
    <x v="0"/>
    <s v="United States"/>
    <x v="20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s v="Chuck Magee"/>
    <s v="No"/>
    <s v="2019 / 07"/>
  </r>
  <r>
    <n v="5503"/>
    <x v="2743"/>
    <x v="808"/>
    <d v="2019-11-06T00:00:00"/>
    <x v="1"/>
    <x v="764"/>
    <x v="764"/>
    <x v="1"/>
    <s v="United States"/>
    <x v="10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s v="Chuck Magee"/>
    <s v="No"/>
    <s v="2019 / 11"/>
  </r>
  <r>
    <n v="5504"/>
    <x v="2743"/>
    <x v="808"/>
    <d v="2019-11-06T00:00:00"/>
    <x v="1"/>
    <x v="764"/>
    <x v="764"/>
    <x v="1"/>
    <s v="United States"/>
    <x v="10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s v="Chuck Magee"/>
    <s v="No"/>
    <s v="2019 / 11"/>
  </r>
  <r>
    <n v="5505"/>
    <x v="2743"/>
    <x v="808"/>
    <d v="2019-11-06T00:00:00"/>
    <x v="1"/>
    <x v="764"/>
    <x v="764"/>
    <x v="1"/>
    <s v="United States"/>
    <x v="10"/>
    <s v="Pennsylvania"/>
    <n v="19140"/>
    <x v="3"/>
    <s v="OFF-EN-10003845"/>
    <x v="1"/>
    <x v="12"/>
    <s v="Colored Envelopes"/>
    <n v="8.8559999999999999"/>
    <n v="3"/>
    <n v="0.2"/>
    <n v="2.8781999999999992"/>
    <s v="Chuck Magee"/>
    <s v="No"/>
    <s v="2019 / 11"/>
  </r>
  <r>
    <n v="5506"/>
    <x v="2743"/>
    <x v="808"/>
    <d v="2019-11-06T00:00:00"/>
    <x v="1"/>
    <x v="764"/>
    <x v="764"/>
    <x v="1"/>
    <s v="United States"/>
    <x v="10"/>
    <s v="Pennsylvania"/>
    <n v="19140"/>
    <x v="3"/>
    <s v="TEC-PH-10001817"/>
    <x v="2"/>
    <x v="7"/>
    <s v="Wilson Electronics DB Pro Signal Booster"/>
    <n v="859.19999999999993"/>
    <n v="4"/>
    <n v="0.4"/>
    <n v="-186.15999999999997"/>
    <s v="Chuck Magee"/>
    <s v="No"/>
    <s v="2019 / 11"/>
  </r>
  <r>
    <n v="5507"/>
    <x v="2744"/>
    <x v="750"/>
    <d v="2018-10-08T00:00:00"/>
    <x v="3"/>
    <x v="32"/>
    <x v="32"/>
    <x v="0"/>
    <s v="United States"/>
    <x v="1"/>
    <s v="California"/>
    <n v="90036"/>
    <x v="1"/>
    <s v="OFF-PA-10000167"/>
    <x v="1"/>
    <x v="10"/>
    <s v="Xerox 1925"/>
    <n v="61.96"/>
    <n v="2"/>
    <n v="0"/>
    <n v="27.881999999999998"/>
    <s v="Anna Andreadi"/>
    <s v="No"/>
    <s v="2018 / 10"/>
  </r>
  <r>
    <n v="5508"/>
    <x v="2745"/>
    <x v="143"/>
    <d v="2018-04-14T00:00:00"/>
    <x v="1"/>
    <x v="310"/>
    <x v="310"/>
    <x v="0"/>
    <s v="United States"/>
    <x v="214"/>
    <s v="Georgia"/>
    <n v="30080"/>
    <x v="0"/>
    <s v="OFF-EN-10002973"/>
    <x v="1"/>
    <x v="12"/>
    <s v="Ampad #10 Peel &amp; Seel Holiday Envelopes"/>
    <n v="17.920000000000002"/>
    <n v="4"/>
    <n v="0"/>
    <n v="8.6016000000000012"/>
    <s v="Cassandra Brandow"/>
    <s v="No"/>
    <s v="2018 / 04"/>
  </r>
  <r>
    <n v="5509"/>
    <x v="2746"/>
    <x v="1049"/>
    <d v="2017-10-12T00:00:00"/>
    <x v="1"/>
    <x v="93"/>
    <x v="93"/>
    <x v="0"/>
    <s v="United States"/>
    <x v="8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s v="Anna Andreadi"/>
    <s v="No"/>
    <s v="2017 / 10"/>
  </r>
  <r>
    <n v="5510"/>
    <x v="2747"/>
    <x v="356"/>
    <d v="2019-05-20T00:00:00"/>
    <x v="1"/>
    <x v="557"/>
    <x v="557"/>
    <x v="0"/>
    <s v="United States"/>
    <x v="22"/>
    <s v="Illinois"/>
    <n v="60653"/>
    <x v="2"/>
    <s v="OFF-PA-10001736"/>
    <x v="1"/>
    <x v="10"/>
    <s v="Xerox 1880"/>
    <n v="56.704000000000001"/>
    <n v="2"/>
    <n v="0.2"/>
    <n v="19.137599999999992"/>
    <s v="Kelly Williams"/>
    <s v="No"/>
    <s v="2019 / 05"/>
  </r>
  <r>
    <n v="5511"/>
    <x v="2747"/>
    <x v="356"/>
    <d v="2019-05-20T00:00:00"/>
    <x v="1"/>
    <x v="557"/>
    <x v="557"/>
    <x v="0"/>
    <s v="United States"/>
    <x v="22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s v="No"/>
    <s v="2019 / 05"/>
  </r>
  <r>
    <n v="5512"/>
    <x v="2748"/>
    <x v="1050"/>
    <d v="2016-03-02T00:00:00"/>
    <x v="1"/>
    <x v="371"/>
    <x v="371"/>
    <x v="0"/>
    <s v="United States"/>
    <x v="261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s v="No"/>
    <s v="2016 / 02"/>
  </r>
  <r>
    <n v="5513"/>
    <x v="2748"/>
    <x v="1050"/>
    <d v="2016-03-02T00:00:00"/>
    <x v="1"/>
    <x v="371"/>
    <x v="371"/>
    <x v="0"/>
    <s v="United States"/>
    <x v="261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s v="Anna Andreadi"/>
    <s v="No"/>
    <s v="2016 / 02"/>
  </r>
  <r>
    <n v="5514"/>
    <x v="2749"/>
    <x v="1051"/>
    <d v="2017-06-01T00:00:00"/>
    <x v="2"/>
    <x v="633"/>
    <x v="633"/>
    <x v="0"/>
    <s v="United States"/>
    <x v="20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s v="Chuck Magee"/>
    <s v="No"/>
    <s v="2017 / 05"/>
  </r>
  <r>
    <n v="5515"/>
    <x v="2749"/>
    <x v="1051"/>
    <d v="2017-06-01T00:00:00"/>
    <x v="2"/>
    <x v="633"/>
    <x v="633"/>
    <x v="0"/>
    <s v="United States"/>
    <x v="20"/>
    <s v="New York"/>
    <n v="10009"/>
    <x v="3"/>
    <s v="OFF-AP-10004540"/>
    <x v="1"/>
    <x v="9"/>
    <s v="Eureka The Boss Lite 10-Amp Upright Vacuum, Blue"/>
    <n v="160.32"/>
    <n v="2"/>
    <n v="0"/>
    <n v="44.889600000000002"/>
    <s v="Chuck Magee"/>
    <s v="No"/>
    <s v="2017 / 05"/>
  </r>
  <r>
    <n v="5516"/>
    <x v="2749"/>
    <x v="1051"/>
    <d v="2017-06-01T00:00:00"/>
    <x v="2"/>
    <x v="633"/>
    <x v="633"/>
    <x v="0"/>
    <s v="United States"/>
    <x v="20"/>
    <s v="New York"/>
    <n v="10009"/>
    <x v="3"/>
    <s v="TEC-PH-10001527"/>
    <x v="2"/>
    <x v="7"/>
    <s v="Plantronics MX500i Earset"/>
    <n v="128.85000000000002"/>
    <n v="3"/>
    <n v="0"/>
    <n v="3.8654999999999973"/>
    <s v="Chuck Magee"/>
    <s v="No"/>
    <s v="2017 / 05"/>
  </r>
  <r>
    <n v="5517"/>
    <x v="2750"/>
    <x v="741"/>
    <d v="2018-11-21T00:00:00"/>
    <x v="0"/>
    <x v="346"/>
    <x v="346"/>
    <x v="1"/>
    <s v="United States"/>
    <x v="114"/>
    <s v="Alabama"/>
    <n v="35810"/>
    <x v="0"/>
    <s v="TEC-AC-10003870"/>
    <x v="2"/>
    <x v="11"/>
    <s v="Logitech Z-906 Speaker sys - home theater - 5.1-CH"/>
    <n v="1319.96"/>
    <n v="4"/>
    <n v="0"/>
    <n v="527.98400000000004"/>
    <s v="Cassandra Brandow"/>
    <s v="No"/>
    <s v="2018 / 11"/>
  </r>
  <r>
    <n v="5518"/>
    <x v="2751"/>
    <x v="769"/>
    <d v="2019-12-09T00:00:00"/>
    <x v="1"/>
    <x v="99"/>
    <x v="99"/>
    <x v="1"/>
    <s v="United States"/>
    <x v="10"/>
    <s v="Pennsylvania"/>
    <n v="19134"/>
    <x v="3"/>
    <s v="FUR-CH-10004540"/>
    <x v="0"/>
    <x v="1"/>
    <s v="Global Chrome Stack Chair"/>
    <n v="239.95999999999998"/>
    <n v="10"/>
    <n v="0.3"/>
    <n v="-10.283999999999992"/>
    <s v="Chuck Magee"/>
    <s v="No"/>
    <s v="2019 / 12"/>
  </r>
  <r>
    <n v="5519"/>
    <x v="2751"/>
    <x v="769"/>
    <d v="2019-12-09T00:00:00"/>
    <x v="1"/>
    <x v="99"/>
    <x v="99"/>
    <x v="1"/>
    <s v="United States"/>
    <x v="10"/>
    <s v="Pennsylvania"/>
    <n v="19134"/>
    <x v="3"/>
    <s v="FUR-FU-10004093"/>
    <x v="0"/>
    <x v="5"/>
    <s v="Hand-Finished Solid Wood Document Frame"/>
    <n v="54.768000000000001"/>
    <n v="2"/>
    <n v="0.2"/>
    <n v="6.8459999999999965"/>
    <s v="Chuck Magee"/>
    <s v="No"/>
    <s v="2019 / 12"/>
  </r>
  <r>
    <n v="5520"/>
    <x v="2751"/>
    <x v="769"/>
    <d v="2019-12-09T00:00:00"/>
    <x v="1"/>
    <x v="99"/>
    <x v="99"/>
    <x v="1"/>
    <s v="United States"/>
    <x v="10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s v="Chuck Magee"/>
    <s v="No"/>
    <s v="2019 / 12"/>
  </r>
  <r>
    <n v="5521"/>
    <x v="2751"/>
    <x v="769"/>
    <d v="2019-12-09T00:00:00"/>
    <x v="1"/>
    <x v="99"/>
    <x v="99"/>
    <x v="1"/>
    <s v="United States"/>
    <x v="10"/>
    <s v="Pennsylvania"/>
    <n v="19134"/>
    <x v="3"/>
    <s v="OFF-PA-10002709"/>
    <x v="1"/>
    <x v="10"/>
    <s v="Xerox 1956"/>
    <n v="23.92"/>
    <n v="5"/>
    <n v="0.2"/>
    <n v="8.6709999999999994"/>
    <s v="Chuck Magee"/>
    <s v="No"/>
    <s v="2019 / 12"/>
  </r>
  <r>
    <n v="5522"/>
    <x v="2751"/>
    <x v="769"/>
    <d v="2019-12-09T00:00:00"/>
    <x v="1"/>
    <x v="99"/>
    <x v="99"/>
    <x v="1"/>
    <s v="United States"/>
    <x v="10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s v="Chuck Magee"/>
    <s v="No"/>
    <s v="2019 / 12"/>
  </r>
  <r>
    <n v="5523"/>
    <x v="2752"/>
    <x v="410"/>
    <d v="2018-06-07T00:00:00"/>
    <x v="2"/>
    <x v="237"/>
    <x v="237"/>
    <x v="0"/>
    <s v="United States"/>
    <x v="68"/>
    <s v="California"/>
    <n v="95051"/>
    <x v="1"/>
    <s v="OFF-BI-10000829"/>
    <x v="1"/>
    <x v="8"/>
    <s v="Avery Non-Stick Binders"/>
    <n v="21.552000000000003"/>
    <n v="6"/>
    <n v="0.2"/>
    <n v="7.0043999999999977"/>
    <s v="Anna Andreadi"/>
    <s v="No"/>
    <s v="2018 / 06"/>
  </r>
  <r>
    <n v="5524"/>
    <x v="2752"/>
    <x v="410"/>
    <d v="2018-06-07T00:00:00"/>
    <x v="2"/>
    <x v="237"/>
    <x v="237"/>
    <x v="0"/>
    <s v="United States"/>
    <x v="68"/>
    <s v="California"/>
    <n v="95051"/>
    <x v="1"/>
    <s v="OFF-AP-10004859"/>
    <x v="1"/>
    <x v="9"/>
    <s v="Acco 6 Outlet Guardian Premium Surge Suppressor"/>
    <n v="58.24"/>
    <n v="4"/>
    <n v="0"/>
    <n v="15.724800000000002"/>
    <s v="Anna Andreadi"/>
    <s v="No"/>
    <s v="2018 / 06"/>
  </r>
  <r>
    <n v="5525"/>
    <x v="2753"/>
    <x v="107"/>
    <d v="2018-12-12T00:00:00"/>
    <x v="2"/>
    <x v="319"/>
    <x v="319"/>
    <x v="2"/>
    <s v="United States"/>
    <x v="85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s v="Anna Andreadi"/>
    <s v="No"/>
    <s v="2018 / 12"/>
  </r>
  <r>
    <n v="5526"/>
    <x v="2754"/>
    <x v="504"/>
    <d v="2019-05-05T00:00:00"/>
    <x v="1"/>
    <x v="105"/>
    <x v="105"/>
    <x v="1"/>
    <s v="United States"/>
    <x v="1"/>
    <s v="California"/>
    <n v="90008"/>
    <x v="1"/>
    <s v="OFF-AR-10002804"/>
    <x v="1"/>
    <x v="6"/>
    <s v="Faber Castell Col-Erase Pencils"/>
    <n v="9.7799999999999994"/>
    <n v="2"/>
    <n v="0"/>
    <n v="4.0098000000000003"/>
    <s v="Anna Andreadi"/>
    <s v="No"/>
    <s v="2019 / 04"/>
  </r>
  <r>
    <n v="5527"/>
    <x v="2755"/>
    <x v="558"/>
    <d v="2019-04-28T00:00:00"/>
    <x v="1"/>
    <x v="450"/>
    <x v="450"/>
    <x v="2"/>
    <s v="United States"/>
    <x v="443"/>
    <s v="California"/>
    <n v="93101"/>
    <x v="1"/>
    <s v="OFF-FA-10002676"/>
    <x v="1"/>
    <x v="13"/>
    <s v="Colored Push Pins"/>
    <n v="1.81"/>
    <n v="1"/>
    <n v="0"/>
    <n v="0.65159999999999996"/>
    <s v="Anna Andreadi"/>
    <s v="No"/>
    <s v="2019 / 04"/>
  </r>
  <r>
    <n v="5528"/>
    <x v="2756"/>
    <x v="412"/>
    <d v="2017-05-10T00:00:00"/>
    <x v="2"/>
    <x v="437"/>
    <x v="437"/>
    <x v="2"/>
    <s v="United States"/>
    <x v="20"/>
    <s v="New York"/>
    <n v="10009"/>
    <x v="3"/>
    <s v="OFF-PA-10003465"/>
    <x v="1"/>
    <x v="10"/>
    <s v="Xerox 1912"/>
    <n v="37.94"/>
    <n v="2"/>
    <n v="0"/>
    <n v="18.211199999999998"/>
    <s v="Chuck Magee"/>
    <s v="No"/>
    <s v="2017 / 05"/>
  </r>
  <r>
    <n v="5529"/>
    <x v="2757"/>
    <x v="1052"/>
    <d v="2017-04-04T00:00:00"/>
    <x v="1"/>
    <x v="609"/>
    <x v="609"/>
    <x v="1"/>
    <s v="United States"/>
    <x v="108"/>
    <s v="Florida"/>
    <n v="32216"/>
    <x v="0"/>
    <s v="TEC-PH-10000011"/>
    <x v="2"/>
    <x v="7"/>
    <s v="PureGear Roll-On Screen Protector"/>
    <n v="79.959999999999994"/>
    <n v="5"/>
    <n v="0.2"/>
    <n v="27.985999999999994"/>
    <s v="Cassandra Brandow"/>
    <s v="No"/>
    <s v="2017 / 03"/>
  </r>
  <r>
    <n v="5530"/>
    <x v="2758"/>
    <x v="634"/>
    <d v="2019-08-11T00:00:00"/>
    <x v="1"/>
    <x v="422"/>
    <x v="422"/>
    <x v="1"/>
    <s v="United States"/>
    <x v="444"/>
    <s v="Texas"/>
    <n v="75104"/>
    <x v="2"/>
    <s v="OFF-PA-10004381"/>
    <x v="1"/>
    <x v="10"/>
    <s v="14-7/8 x 11 Blue Bar Computer Printout Paper"/>
    <n v="115.29600000000001"/>
    <n v="3"/>
    <n v="0.2"/>
    <n v="40.353599999999986"/>
    <s v="Kelly Williams"/>
    <s v="No"/>
    <s v="2019 / 08"/>
  </r>
  <r>
    <n v="5531"/>
    <x v="2759"/>
    <x v="574"/>
    <d v="2019-12-06T00:00:00"/>
    <x v="1"/>
    <x v="765"/>
    <x v="765"/>
    <x v="0"/>
    <s v="United States"/>
    <x v="155"/>
    <s v="Nebraska"/>
    <n v="68104"/>
    <x v="2"/>
    <s v="TEC-PH-10001795"/>
    <x v="2"/>
    <x v="7"/>
    <s v="ClearOne CHATAttach 160 - speaker phone"/>
    <n v="2479.96"/>
    <n v="4"/>
    <n v="0"/>
    <n v="743.98799999999983"/>
    <s v="Kelly Williams"/>
    <s v="No"/>
    <s v="2019 / 12"/>
  </r>
  <r>
    <n v="5532"/>
    <x v="2760"/>
    <x v="112"/>
    <d v="2018-06-07T00:00:00"/>
    <x v="2"/>
    <x v="242"/>
    <x v="242"/>
    <x v="0"/>
    <s v="United States"/>
    <x v="290"/>
    <s v="Arkansas"/>
    <n v="72209"/>
    <x v="0"/>
    <s v="TEC-AC-10001109"/>
    <x v="2"/>
    <x v="11"/>
    <s v="Logitech Trackman Marble Mouse"/>
    <n v="179.94"/>
    <n v="6"/>
    <n v="0"/>
    <n v="75.57480000000001"/>
    <s v="Cassandra Brandow"/>
    <s v="No"/>
    <s v="2018 / 06"/>
  </r>
  <r>
    <n v="5533"/>
    <x v="2760"/>
    <x v="112"/>
    <d v="2018-06-07T00:00:00"/>
    <x v="2"/>
    <x v="242"/>
    <x v="242"/>
    <x v="0"/>
    <s v="United States"/>
    <x v="290"/>
    <s v="Arkansas"/>
    <n v="72209"/>
    <x v="0"/>
    <s v="TEC-AC-10003038"/>
    <x v="2"/>
    <x v="11"/>
    <s v="Kingston Digital DataTraveler 16GB USB 2.0"/>
    <n v="26.849999999999998"/>
    <n v="3"/>
    <n v="0"/>
    <n v="5.101499999999997"/>
    <s v="Cassandra Brandow"/>
    <s v="No"/>
    <s v="2018 / 06"/>
  </r>
  <r>
    <n v="5534"/>
    <x v="2760"/>
    <x v="112"/>
    <d v="2018-06-07T00:00:00"/>
    <x v="2"/>
    <x v="242"/>
    <x v="242"/>
    <x v="0"/>
    <s v="United States"/>
    <x v="290"/>
    <s v="Arkansas"/>
    <n v="72209"/>
    <x v="0"/>
    <s v="TEC-AC-10003174"/>
    <x v="2"/>
    <x v="11"/>
    <s v="Plantronics S12 Corded Telephone Headset System"/>
    <n v="323.37"/>
    <n v="3"/>
    <n v="0"/>
    <n v="129.34800000000001"/>
    <s v="Cassandra Brandow"/>
    <s v="No"/>
    <s v="2018 / 06"/>
  </r>
  <r>
    <n v="5535"/>
    <x v="2760"/>
    <x v="112"/>
    <d v="2018-06-07T00:00:00"/>
    <x v="2"/>
    <x v="242"/>
    <x v="242"/>
    <x v="0"/>
    <s v="United States"/>
    <x v="290"/>
    <s v="Arkansas"/>
    <n v="72209"/>
    <x v="0"/>
    <s v="OFF-PA-10000157"/>
    <x v="1"/>
    <x v="10"/>
    <s v="Xerox 191"/>
    <n v="59.94"/>
    <n v="3"/>
    <n v="0"/>
    <n v="28.171799999999998"/>
    <s v="Cassandra Brandow"/>
    <s v="No"/>
    <s v="2018 / 06"/>
  </r>
  <r>
    <n v="5536"/>
    <x v="2760"/>
    <x v="112"/>
    <d v="2018-06-07T00:00:00"/>
    <x v="2"/>
    <x v="242"/>
    <x v="242"/>
    <x v="0"/>
    <s v="United States"/>
    <x v="290"/>
    <s v="Arkansas"/>
    <n v="72209"/>
    <x v="0"/>
    <s v="OFF-BI-10001721"/>
    <x v="1"/>
    <x v="8"/>
    <s v="Trimflex Flexible Post Binders"/>
    <n v="64.14"/>
    <n v="3"/>
    <n v="0"/>
    <n v="30.787199999999999"/>
    <s v="Cassandra Brandow"/>
    <s v="No"/>
    <s v="2018 / 06"/>
  </r>
  <r>
    <n v="5537"/>
    <x v="2760"/>
    <x v="112"/>
    <d v="2018-06-07T00:00:00"/>
    <x v="2"/>
    <x v="242"/>
    <x v="242"/>
    <x v="0"/>
    <s v="United States"/>
    <x v="290"/>
    <s v="Arkansas"/>
    <n v="72209"/>
    <x v="0"/>
    <s v="OFF-BI-10000591"/>
    <x v="1"/>
    <x v="8"/>
    <s v="Avery Binder Labels"/>
    <n v="11.67"/>
    <n v="3"/>
    <n v="0"/>
    <n v="5.6015999999999995"/>
    <s v="Cassandra Brandow"/>
    <s v="No"/>
    <s v="2018 / 06"/>
  </r>
  <r>
    <n v="5538"/>
    <x v="2760"/>
    <x v="112"/>
    <d v="2018-06-07T00:00:00"/>
    <x v="2"/>
    <x v="242"/>
    <x v="242"/>
    <x v="0"/>
    <s v="United States"/>
    <x v="290"/>
    <s v="Arkansas"/>
    <n v="72209"/>
    <x v="0"/>
    <s v="OFF-PA-10001534"/>
    <x v="1"/>
    <x v="10"/>
    <s v="Xerox 230"/>
    <n v="12.96"/>
    <n v="2"/>
    <n v="0"/>
    <n v="6.2208000000000006"/>
    <s v="Cassandra Brandow"/>
    <s v="No"/>
    <s v="2018 / 06"/>
  </r>
  <r>
    <n v="5539"/>
    <x v="2761"/>
    <x v="657"/>
    <d v="2017-04-20T00:00:00"/>
    <x v="1"/>
    <x v="196"/>
    <x v="196"/>
    <x v="0"/>
    <s v="United States"/>
    <x v="445"/>
    <s v="Nebraska"/>
    <n v="68701"/>
    <x v="2"/>
    <s v="OFF-BI-10002071"/>
    <x v="1"/>
    <x v="8"/>
    <s v="Fellowes Black Plastic Comb Bindings"/>
    <n v="17.43"/>
    <n v="3"/>
    <n v="0"/>
    <n v="8.0177999999999994"/>
    <s v="Kelly Williams"/>
    <s v="No"/>
    <s v="2017 / 04"/>
  </r>
  <r>
    <n v="5540"/>
    <x v="2762"/>
    <x v="1053"/>
    <d v="2019-05-26T00:00:00"/>
    <x v="1"/>
    <x v="97"/>
    <x v="97"/>
    <x v="0"/>
    <s v="United States"/>
    <x v="22"/>
    <s v="Illinois"/>
    <n v="60653"/>
    <x v="2"/>
    <s v="FUR-CH-10000513"/>
    <x v="0"/>
    <x v="1"/>
    <s v="High-Back Leather Manager's Chair"/>
    <n v="181.98599999999999"/>
    <n v="2"/>
    <n v="0.3"/>
    <n v="-54.595799999999997"/>
    <s v="Kelly Williams"/>
    <s v="No"/>
    <s v="2019 / 05"/>
  </r>
  <r>
    <n v="5541"/>
    <x v="2762"/>
    <x v="1053"/>
    <d v="2019-05-26T00:00:00"/>
    <x v="1"/>
    <x v="97"/>
    <x v="97"/>
    <x v="0"/>
    <s v="United States"/>
    <x v="22"/>
    <s v="Illinois"/>
    <n v="60653"/>
    <x v="2"/>
    <s v="OFF-BI-10003274"/>
    <x v="1"/>
    <x v="8"/>
    <s v="Avery Durable Slant Ring Binders, No Labels"/>
    <n v="1.5919999999999996"/>
    <n v="2"/>
    <n v="0.8"/>
    <n v="-2.6268000000000002"/>
    <s v="Kelly Williams"/>
    <s v="No"/>
    <s v="2019 / 05"/>
  </r>
  <r>
    <n v="5542"/>
    <x v="2762"/>
    <x v="1053"/>
    <d v="2019-05-26T00:00:00"/>
    <x v="1"/>
    <x v="97"/>
    <x v="97"/>
    <x v="0"/>
    <s v="United States"/>
    <x v="22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s v="Kelly Williams"/>
    <s v="No"/>
    <s v="2019 / 05"/>
  </r>
  <r>
    <n v="5543"/>
    <x v="2763"/>
    <x v="1054"/>
    <d v="2018-12-25T00:00:00"/>
    <x v="1"/>
    <x v="20"/>
    <x v="20"/>
    <x v="1"/>
    <s v="United States"/>
    <x v="93"/>
    <s v="Arizona"/>
    <n v="85705"/>
    <x v="1"/>
    <s v="FUR-TA-10001086"/>
    <x v="0"/>
    <x v="3"/>
    <s v="SAFCO PlanMaster Boards, 60w x 37-1/2d, White Melamine"/>
    <n v="455.97"/>
    <n v="6"/>
    <n v="0.5"/>
    <n v="-218.86559999999997"/>
    <s v="Anna Andreadi"/>
    <s v="No"/>
    <s v="2018 / 12"/>
  </r>
  <r>
    <n v="5544"/>
    <x v="2763"/>
    <x v="1054"/>
    <d v="2018-12-25T00:00:00"/>
    <x v="1"/>
    <x v="20"/>
    <x v="20"/>
    <x v="1"/>
    <s v="United States"/>
    <x v="93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s v="Anna Andreadi"/>
    <s v="No"/>
    <s v="2018 / 12"/>
  </r>
  <r>
    <n v="5545"/>
    <x v="2763"/>
    <x v="1054"/>
    <d v="2018-12-25T00:00:00"/>
    <x v="1"/>
    <x v="20"/>
    <x v="20"/>
    <x v="1"/>
    <s v="United States"/>
    <x v="93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s v="Anna Andreadi"/>
    <s v="No"/>
    <s v="2018 / 12"/>
  </r>
  <r>
    <n v="5546"/>
    <x v="2764"/>
    <x v="585"/>
    <d v="2019-09-26T00:00:00"/>
    <x v="1"/>
    <x v="450"/>
    <x v="450"/>
    <x v="2"/>
    <s v="United States"/>
    <x v="3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s v="Chuck Magee"/>
    <s v="No"/>
    <s v="2019 / 09"/>
  </r>
  <r>
    <n v="5547"/>
    <x v="2765"/>
    <x v="210"/>
    <d v="2019-09-08T00:00:00"/>
    <x v="2"/>
    <x v="594"/>
    <x v="594"/>
    <x v="0"/>
    <s v="United States"/>
    <x v="446"/>
    <s v="Utah"/>
    <n v="84020"/>
    <x v="1"/>
    <s v="FUR-FU-10002396"/>
    <x v="0"/>
    <x v="5"/>
    <s v="DAX Copper Panel Document Frame, 5 x 7 Size"/>
    <n v="25.16"/>
    <n v="2"/>
    <n v="0"/>
    <n v="10.567200000000001"/>
    <s v="Anna Andreadi"/>
    <s v="No"/>
    <s v="2019 / 09"/>
  </r>
  <r>
    <n v="5548"/>
    <x v="2765"/>
    <x v="210"/>
    <d v="2019-09-08T00:00:00"/>
    <x v="2"/>
    <x v="594"/>
    <x v="594"/>
    <x v="0"/>
    <s v="United States"/>
    <x v="446"/>
    <s v="Utah"/>
    <n v="84020"/>
    <x v="1"/>
    <s v="TEC-PH-10002807"/>
    <x v="2"/>
    <x v="7"/>
    <s v="Motorla HX550 Universal Bluetooth Headset"/>
    <n v="126.56"/>
    <n v="4"/>
    <n v="0.2"/>
    <n v="47.459999999999994"/>
    <s v="Anna Andreadi"/>
    <s v="No"/>
    <s v="2019 / 09"/>
  </r>
  <r>
    <n v="5549"/>
    <x v="2766"/>
    <x v="683"/>
    <d v="2016-12-01T00:00:00"/>
    <x v="2"/>
    <x v="495"/>
    <x v="495"/>
    <x v="0"/>
    <s v="United States"/>
    <x v="8"/>
    <s v="California"/>
    <n v="94109"/>
    <x v="1"/>
    <s v="OFF-AP-10004859"/>
    <x v="1"/>
    <x v="9"/>
    <s v="Acco 6 Outlet Guardian Premium Surge Suppressor"/>
    <n v="43.68"/>
    <n v="3"/>
    <n v="0"/>
    <n v="11.793600000000001"/>
    <s v="Anna Andreadi"/>
    <s v="No"/>
    <s v="2016 / 11"/>
  </r>
  <r>
    <n v="5550"/>
    <x v="2766"/>
    <x v="683"/>
    <d v="2016-12-01T00:00:00"/>
    <x v="2"/>
    <x v="495"/>
    <x v="495"/>
    <x v="0"/>
    <s v="United States"/>
    <x v="8"/>
    <s v="California"/>
    <n v="94109"/>
    <x v="1"/>
    <s v="TEC-AC-10003447"/>
    <x v="2"/>
    <x v="11"/>
    <s v="Micropad Numeric Keypads"/>
    <n v="139.92999999999998"/>
    <n v="7"/>
    <n v="0"/>
    <n v="34.982499999999987"/>
    <s v="Anna Andreadi"/>
    <s v="No"/>
    <s v="2016 / 11"/>
  </r>
  <r>
    <n v="5551"/>
    <x v="2767"/>
    <x v="607"/>
    <d v="2016-11-16T00:00:00"/>
    <x v="1"/>
    <x v="715"/>
    <x v="715"/>
    <x v="1"/>
    <s v="United States"/>
    <x v="12"/>
    <s v="Texas"/>
    <n v="77036"/>
    <x v="2"/>
    <s v="OFF-AR-10003183"/>
    <x v="1"/>
    <x v="6"/>
    <s v="Avery Fluorescent Highlighter Four-Color Set"/>
    <n v="2.6720000000000002"/>
    <n v="1"/>
    <n v="0.2"/>
    <n v="0.33399999999999974"/>
    <s v="Kelly Williams"/>
    <s v="No"/>
    <s v="2016 / 11"/>
  </r>
  <r>
    <n v="5552"/>
    <x v="2767"/>
    <x v="607"/>
    <d v="2016-11-16T00:00:00"/>
    <x v="1"/>
    <x v="715"/>
    <x v="715"/>
    <x v="1"/>
    <s v="United States"/>
    <x v="12"/>
    <s v="Texas"/>
    <n v="77036"/>
    <x v="2"/>
    <s v="OFF-SU-10000432"/>
    <x v="1"/>
    <x v="14"/>
    <s v="Acco Side-Punched Conventional Columnar Pads"/>
    <n v="16.656000000000002"/>
    <n v="6"/>
    <n v="0.2"/>
    <n v="-3.123000000000002"/>
    <s v="Kelly Williams"/>
    <s v="No"/>
    <s v="2016 / 11"/>
  </r>
  <r>
    <n v="5553"/>
    <x v="2767"/>
    <x v="607"/>
    <d v="2016-11-16T00:00:00"/>
    <x v="1"/>
    <x v="715"/>
    <x v="715"/>
    <x v="1"/>
    <s v="United States"/>
    <x v="12"/>
    <s v="Texas"/>
    <n v="77036"/>
    <x v="2"/>
    <s v="TEC-AC-10003832"/>
    <x v="2"/>
    <x v="11"/>
    <s v="Imation 16GB Mini TravelDrive USB 2.0 Flash Drive"/>
    <n v="79.512000000000015"/>
    <n v="3"/>
    <n v="0.2"/>
    <n v="20.8719"/>
    <s v="Kelly Williams"/>
    <s v="No"/>
    <s v="2016 / 11"/>
  </r>
  <r>
    <n v="5554"/>
    <x v="2767"/>
    <x v="607"/>
    <d v="2016-11-16T00:00:00"/>
    <x v="1"/>
    <x v="715"/>
    <x v="715"/>
    <x v="1"/>
    <s v="United States"/>
    <x v="12"/>
    <s v="Texas"/>
    <n v="77036"/>
    <x v="2"/>
    <s v="OFF-PA-10004100"/>
    <x v="1"/>
    <x v="10"/>
    <s v="Xerox 216"/>
    <n v="36.288000000000011"/>
    <n v="7"/>
    <n v="0.2"/>
    <n v="12.700800000000001"/>
    <s v="Kelly Williams"/>
    <s v="No"/>
    <s v="2016 / 11"/>
  </r>
  <r>
    <n v="5555"/>
    <x v="2767"/>
    <x v="607"/>
    <d v="2016-11-16T00:00:00"/>
    <x v="1"/>
    <x v="715"/>
    <x v="715"/>
    <x v="1"/>
    <s v="United States"/>
    <x v="12"/>
    <s v="Texas"/>
    <n v="77036"/>
    <x v="2"/>
    <s v="FUR-BO-10004467"/>
    <x v="0"/>
    <x v="0"/>
    <s v="Bestar Classic Bookcase"/>
    <n v="67.993199999999987"/>
    <n v="1"/>
    <n v="0.32"/>
    <n v="-12.998700000000007"/>
    <s v="Kelly Williams"/>
    <s v="No"/>
    <s v="2016 / 11"/>
  </r>
  <r>
    <n v="5556"/>
    <x v="2768"/>
    <x v="280"/>
    <d v="2019-10-06T00:00:00"/>
    <x v="0"/>
    <x v="478"/>
    <x v="478"/>
    <x v="1"/>
    <s v="United States"/>
    <x v="122"/>
    <s v="Alabama"/>
    <n v="36116"/>
    <x v="0"/>
    <s v="FUR-FU-10002963"/>
    <x v="0"/>
    <x v="5"/>
    <s v="Master Caster Door Stop, Gray"/>
    <n v="10.16"/>
    <n v="2"/>
    <n v="0"/>
    <n v="3.4543999999999997"/>
    <s v="Cassandra Brandow"/>
    <s v="No"/>
    <s v="2019 / 10"/>
  </r>
  <r>
    <n v="5557"/>
    <x v="2769"/>
    <x v="639"/>
    <d v="2017-12-18T00:00:00"/>
    <x v="1"/>
    <x v="470"/>
    <x v="470"/>
    <x v="1"/>
    <s v="United States"/>
    <x v="25"/>
    <s v="Mississippi"/>
    <n v="39212"/>
    <x v="0"/>
    <s v="FUR-FU-10003829"/>
    <x v="0"/>
    <x v="5"/>
    <s v="Stackable Trays"/>
    <n v="6.16"/>
    <n v="2"/>
    <n v="0"/>
    <n v="1.9711999999999996"/>
    <s v="Cassandra Brandow"/>
    <s v="No"/>
    <s v="2017 / 12"/>
  </r>
  <r>
    <n v="5558"/>
    <x v="2769"/>
    <x v="639"/>
    <d v="2017-12-18T00:00:00"/>
    <x v="1"/>
    <x v="470"/>
    <x v="470"/>
    <x v="1"/>
    <s v="United States"/>
    <x v="25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s v="Cassandra Brandow"/>
    <s v="No"/>
    <s v="2017 / 12"/>
  </r>
  <r>
    <n v="5559"/>
    <x v="2770"/>
    <x v="401"/>
    <d v="2017-12-10T00:00:00"/>
    <x v="1"/>
    <x v="582"/>
    <x v="582"/>
    <x v="0"/>
    <s v="United States"/>
    <x v="226"/>
    <s v="Nevada"/>
    <n v="89031"/>
    <x v="1"/>
    <s v="OFF-PA-10000048"/>
    <x v="1"/>
    <x v="10"/>
    <s v="Xerox 20"/>
    <n v="6.48"/>
    <n v="1"/>
    <n v="0"/>
    <n v="3.1104000000000003"/>
    <s v="Anna Andreadi"/>
    <s v="No"/>
    <s v="2017 / 12"/>
  </r>
  <r>
    <n v="5560"/>
    <x v="2770"/>
    <x v="401"/>
    <d v="2017-12-10T00:00:00"/>
    <x v="1"/>
    <x v="582"/>
    <x v="582"/>
    <x v="0"/>
    <s v="United States"/>
    <x v="226"/>
    <s v="Nevada"/>
    <n v="89031"/>
    <x v="1"/>
    <s v="OFF-ST-10000078"/>
    <x v="1"/>
    <x v="4"/>
    <s v="Tennsco 6- and 18-Compartment Lockers"/>
    <n v="1325.8500000000001"/>
    <n v="5"/>
    <n v="0"/>
    <n v="238.65299999999991"/>
    <s v="Anna Andreadi"/>
    <s v="No"/>
    <s v="2017 / 12"/>
  </r>
  <r>
    <n v="5561"/>
    <x v="2770"/>
    <x v="401"/>
    <d v="2017-12-10T00:00:00"/>
    <x v="1"/>
    <x v="582"/>
    <x v="582"/>
    <x v="0"/>
    <s v="United States"/>
    <x v="226"/>
    <s v="Nevada"/>
    <n v="89031"/>
    <x v="1"/>
    <s v="OFF-LA-10004853"/>
    <x v="1"/>
    <x v="2"/>
    <s v="Avery 483"/>
    <n v="14.940000000000001"/>
    <n v="3"/>
    <n v="0"/>
    <n v="6.8723999999999998"/>
    <s v="Anna Andreadi"/>
    <s v="No"/>
    <s v="2017 / 12"/>
  </r>
  <r>
    <n v="5562"/>
    <x v="2771"/>
    <x v="185"/>
    <d v="2019-04-02T00:00:00"/>
    <x v="0"/>
    <x v="531"/>
    <x v="531"/>
    <x v="1"/>
    <s v="United States"/>
    <x v="118"/>
    <s v="Georgia"/>
    <n v="30318"/>
    <x v="0"/>
    <s v="OFF-BI-10001153"/>
    <x v="1"/>
    <x v="8"/>
    <s v="Ibico Recycled Grain-Textured Covers"/>
    <n v="34.54"/>
    <n v="1"/>
    <n v="0"/>
    <n v="17.27"/>
    <s v="Cassandra Brandow"/>
    <s v="No"/>
    <s v="2019 / 03"/>
  </r>
  <r>
    <n v="5563"/>
    <x v="2771"/>
    <x v="185"/>
    <d v="2019-04-02T00:00:00"/>
    <x v="0"/>
    <x v="531"/>
    <x v="531"/>
    <x v="1"/>
    <s v="United States"/>
    <x v="118"/>
    <s v="Georgia"/>
    <n v="30318"/>
    <x v="0"/>
    <s v="TEC-CO-10001449"/>
    <x v="2"/>
    <x v="16"/>
    <s v="Hewlett Packard LaserJet 3310 Copier"/>
    <n v="2999.95"/>
    <n v="5"/>
    <n v="0"/>
    <n v="1439.9760000000001"/>
    <s v="Cassandra Brandow"/>
    <s v="No"/>
    <s v="2019 / 03"/>
  </r>
  <r>
    <n v="5564"/>
    <x v="2771"/>
    <x v="185"/>
    <d v="2019-04-02T00:00:00"/>
    <x v="0"/>
    <x v="531"/>
    <x v="531"/>
    <x v="1"/>
    <s v="United States"/>
    <x v="118"/>
    <s v="Georgia"/>
    <n v="30318"/>
    <x v="0"/>
    <s v="OFF-BI-10000474"/>
    <x v="1"/>
    <x v="8"/>
    <s v="Avery Recycled Flexi-View Covers for Binding Systems"/>
    <n v="64.12"/>
    <n v="4"/>
    <n v="0"/>
    <n v="30.7776"/>
    <s v="Cassandra Brandow"/>
    <s v="No"/>
    <s v="2019 / 03"/>
  </r>
  <r>
    <n v="5565"/>
    <x v="2772"/>
    <x v="677"/>
    <d v="2019-03-13T00:00:00"/>
    <x v="3"/>
    <x v="711"/>
    <x v="711"/>
    <x v="2"/>
    <s v="United States"/>
    <x v="22"/>
    <s v="Illinois"/>
    <n v="60610"/>
    <x v="2"/>
    <s v="OFF-AR-10000799"/>
    <x v="1"/>
    <x v="6"/>
    <s v="Col-Erase Pencils with Erasers"/>
    <n v="19.456000000000003"/>
    <n v="4"/>
    <n v="0.2"/>
    <n v="2.188799999999997"/>
    <s v="Kelly Williams"/>
    <s v="No"/>
    <s v="2019 / 03"/>
  </r>
  <r>
    <n v="5566"/>
    <x v="2772"/>
    <x v="677"/>
    <d v="2019-03-13T00:00:00"/>
    <x v="3"/>
    <x v="711"/>
    <x v="711"/>
    <x v="2"/>
    <s v="United States"/>
    <x v="22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s v="Kelly Williams"/>
    <s v="No"/>
    <s v="2019 / 03"/>
  </r>
  <r>
    <n v="5567"/>
    <x v="2772"/>
    <x v="677"/>
    <d v="2019-03-13T00:00:00"/>
    <x v="3"/>
    <x v="711"/>
    <x v="711"/>
    <x v="2"/>
    <s v="United States"/>
    <x v="22"/>
    <s v="Illinois"/>
    <n v="60610"/>
    <x v="2"/>
    <s v="OFF-AR-10003338"/>
    <x v="1"/>
    <x v="6"/>
    <s v="Eberhard Faber 3 1/2&quot; Golf Pencils"/>
    <n v="29.760000000000005"/>
    <n v="5"/>
    <n v="0.2"/>
    <n v="1.8599999999999994"/>
    <s v="Kelly Williams"/>
    <s v="No"/>
    <s v="2019 / 03"/>
  </r>
  <r>
    <n v="5568"/>
    <x v="2772"/>
    <x v="677"/>
    <d v="2019-03-13T00:00:00"/>
    <x v="3"/>
    <x v="711"/>
    <x v="711"/>
    <x v="2"/>
    <s v="United States"/>
    <x v="22"/>
    <s v="Illinois"/>
    <n v="60610"/>
    <x v="2"/>
    <s v="FUR-CH-10003606"/>
    <x v="0"/>
    <x v="1"/>
    <s v="SAFCO Folding Chair Trolley"/>
    <n v="89.768000000000001"/>
    <n v="1"/>
    <n v="0.3"/>
    <n v="-2.5647999999999982"/>
    <s v="Kelly Williams"/>
    <s v="No"/>
    <s v="2019 / 03"/>
  </r>
  <r>
    <n v="5569"/>
    <x v="2772"/>
    <x v="677"/>
    <d v="2019-03-13T00:00:00"/>
    <x v="3"/>
    <x v="711"/>
    <x v="711"/>
    <x v="2"/>
    <s v="United States"/>
    <x v="22"/>
    <s v="Illinois"/>
    <n v="60610"/>
    <x v="2"/>
    <s v="TEC-CO-10001449"/>
    <x v="2"/>
    <x v="16"/>
    <s v="Hewlett Packard LaserJet 3310 Copier"/>
    <n v="959.98400000000004"/>
    <n v="2"/>
    <n v="0.2"/>
    <n v="335.99440000000004"/>
    <s v="Kelly Williams"/>
    <s v="No"/>
    <s v="2019 / 03"/>
  </r>
  <r>
    <n v="5570"/>
    <x v="2772"/>
    <x v="677"/>
    <d v="2019-03-13T00:00:00"/>
    <x v="3"/>
    <x v="711"/>
    <x v="711"/>
    <x v="2"/>
    <s v="United States"/>
    <x v="22"/>
    <s v="Illinois"/>
    <n v="60610"/>
    <x v="2"/>
    <s v="OFF-PA-10001934"/>
    <x v="1"/>
    <x v="10"/>
    <s v="Xerox 1993"/>
    <n v="15.552000000000003"/>
    <n v="3"/>
    <n v="0.2"/>
    <n v="5.6375999999999999"/>
    <s v="Kelly Williams"/>
    <s v="No"/>
    <s v="2019 / 03"/>
  </r>
  <r>
    <n v="5571"/>
    <x v="2772"/>
    <x v="677"/>
    <d v="2019-03-13T00:00:00"/>
    <x v="3"/>
    <x v="711"/>
    <x v="711"/>
    <x v="2"/>
    <s v="United States"/>
    <x v="22"/>
    <s v="Illinois"/>
    <n v="60610"/>
    <x v="2"/>
    <s v="TEC-PH-10001527"/>
    <x v="2"/>
    <x v="7"/>
    <s v="Plantronics MX500i Earset"/>
    <n v="34.360000000000007"/>
    <n v="1"/>
    <n v="0.2"/>
    <n v="-7.3015000000000025"/>
    <s v="Kelly Williams"/>
    <s v="No"/>
    <s v="2019 / 03"/>
  </r>
  <r>
    <n v="5572"/>
    <x v="2773"/>
    <x v="29"/>
    <d v="2016-12-09T00:00:00"/>
    <x v="1"/>
    <x v="105"/>
    <x v="105"/>
    <x v="1"/>
    <s v="United States"/>
    <x v="38"/>
    <s v="Ohio"/>
    <n v="43229"/>
    <x v="3"/>
    <s v="OFF-PA-10001033"/>
    <x v="1"/>
    <x v="10"/>
    <s v="Xerox 1893"/>
    <n v="98.376000000000005"/>
    <n v="3"/>
    <n v="0.2"/>
    <n v="35.661300000000004"/>
    <s v="Chuck Magee"/>
    <s v="Yes"/>
    <s v="2016 / 12"/>
  </r>
  <r>
    <n v="5573"/>
    <x v="2773"/>
    <x v="29"/>
    <d v="2016-12-09T00:00:00"/>
    <x v="1"/>
    <x v="105"/>
    <x v="105"/>
    <x v="1"/>
    <s v="United States"/>
    <x v="38"/>
    <s v="Ohio"/>
    <n v="43229"/>
    <x v="3"/>
    <s v="OFF-BI-10003719"/>
    <x v="1"/>
    <x v="8"/>
    <s v="Large Capacity Hanging Post Binders"/>
    <n v="29.940000000000005"/>
    <n v="4"/>
    <n v="0.7"/>
    <n v="-23.952000000000005"/>
    <s v="Chuck Magee"/>
    <s v="Yes"/>
    <s v="2016 / 12"/>
  </r>
  <r>
    <n v="5574"/>
    <x v="2773"/>
    <x v="29"/>
    <d v="2016-12-09T00:00:00"/>
    <x v="1"/>
    <x v="105"/>
    <x v="105"/>
    <x v="1"/>
    <s v="United States"/>
    <x v="38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s v="Chuck Magee"/>
    <s v="Yes"/>
    <s v="2016 / 12"/>
  </r>
  <r>
    <n v="5575"/>
    <x v="2773"/>
    <x v="29"/>
    <d v="2016-12-09T00:00:00"/>
    <x v="1"/>
    <x v="105"/>
    <x v="105"/>
    <x v="1"/>
    <s v="United States"/>
    <x v="38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s v="Chuck Magee"/>
    <s v="Yes"/>
    <s v="2016 / 12"/>
  </r>
  <r>
    <n v="5576"/>
    <x v="2773"/>
    <x v="29"/>
    <d v="2016-12-09T00:00:00"/>
    <x v="1"/>
    <x v="105"/>
    <x v="105"/>
    <x v="1"/>
    <s v="United States"/>
    <x v="38"/>
    <s v="Ohio"/>
    <n v="43229"/>
    <x v="3"/>
    <s v="TEC-PH-10001809"/>
    <x v="2"/>
    <x v="7"/>
    <s v="Panasonic KX T7736-B Digital phone"/>
    <n v="179.93999999999997"/>
    <n v="2"/>
    <n v="0.4"/>
    <n v="-44.984999999999999"/>
    <s v="Chuck Magee"/>
    <s v="Yes"/>
    <s v="2016 / 12"/>
  </r>
  <r>
    <n v="5577"/>
    <x v="2774"/>
    <x v="939"/>
    <d v="2018-12-16T00:00:00"/>
    <x v="1"/>
    <x v="167"/>
    <x v="167"/>
    <x v="0"/>
    <s v="United States"/>
    <x v="45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s v="Anna Andreadi"/>
    <s v="No"/>
    <s v="2018 / 12"/>
  </r>
  <r>
    <n v="5578"/>
    <x v="2774"/>
    <x v="939"/>
    <d v="2018-12-16T00:00:00"/>
    <x v="1"/>
    <x v="167"/>
    <x v="167"/>
    <x v="0"/>
    <s v="United States"/>
    <x v="45"/>
    <s v="California"/>
    <n v="91104"/>
    <x v="1"/>
    <s v="OFF-AP-10002350"/>
    <x v="1"/>
    <x v="9"/>
    <s v="Belkin F9H710-06 7 Outlet SurgeMaster Surge Protector"/>
    <n v="56.519999999999996"/>
    <n v="3"/>
    <n v="0"/>
    <n v="15.8256"/>
    <s v="Anna Andreadi"/>
    <s v="No"/>
    <s v="2018 / 12"/>
  </r>
  <r>
    <n v="5579"/>
    <x v="2775"/>
    <x v="428"/>
    <d v="2019-09-14T00:00:00"/>
    <x v="0"/>
    <x v="702"/>
    <x v="702"/>
    <x v="0"/>
    <s v="United States"/>
    <x v="1"/>
    <s v="California"/>
    <n v="90004"/>
    <x v="1"/>
    <s v="OFF-AR-10003829"/>
    <x v="1"/>
    <x v="6"/>
    <s v="Newell 35"/>
    <n v="6.56"/>
    <n v="2"/>
    <n v="0"/>
    <n v="1.9023999999999992"/>
    <s v="Anna Andreadi"/>
    <s v="No"/>
    <s v="2019 / 09"/>
  </r>
  <r>
    <n v="5580"/>
    <x v="2775"/>
    <x v="428"/>
    <d v="2019-09-14T00:00:00"/>
    <x v="0"/>
    <x v="702"/>
    <x v="702"/>
    <x v="0"/>
    <s v="United States"/>
    <x v="1"/>
    <s v="California"/>
    <n v="90004"/>
    <x v="1"/>
    <s v="FUR-CH-10003833"/>
    <x v="0"/>
    <x v="1"/>
    <s v="Novimex Fabric Task Chair"/>
    <n v="243.92"/>
    <n v="5"/>
    <n v="0.2"/>
    <n v="-15.245000000000005"/>
    <s v="Anna Andreadi"/>
    <s v="No"/>
    <s v="2019 / 09"/>
  </r>
  <r>
    <n v="5581"/>
    <x v="2775"/>
    <x v="428"/>
    <d v="2019-09-14T00:00:00"/>
    <x v="0"/>
    <x v="702"/>
    <x v="702"/>
    <x v="0"/>
    <s v="United States"/>
    <x v="1"/>
    <s v="California"/>
    <n v="90004"/>
    <x v="1"/>
    <s v="OFF-PA-10000143"/>
    <x v="1"/>
    <x v="10"/>
    <s v="Astroparche Fine Business Paper"/>
    <n v="47.52"/>
    <n v="9"/>
    <n v="0"/>
    <n v="22.809600000000003"/>
    <s v="Anna Andreadi"/>
    <s v="No"/>
    <s v="2019 / 09"/>
  </r>
  <r>
    <n v="5582"/>
    <x v="2776"/>
    <x v="1055"/>
    <d v="2019-10-08T00:00:00"/>
    <x v="1"/>
    <x v="28"/>
    <x v="28"/>
    <x v="2"/>
    <s v="United States"/>
    <x v="183"/>
    <s v="Maryland"/>
    <n v="20735"/>
    <x v="3"/>
    <s v="FUR-FU-10000076"/>
    <x v="0"/>
    <x v="5"/>
    <s v="24-Hour Round Wall Clock"/>
    <n v="19.98"/>
    <n v="1"/>
    <n v="0"/>
    <n v="8.5914000000000019"/>
    <s v="Chuck Magee"/>
    <s v="No"/>
    <s v="2019 / 10"/>
  </r>
  <r>
    <n v="5583"/>
    <x v="2777"/>
    <x v="195"/>
    <d v="2018-05-13T00:00:00"/>
    <x v="1"/>
    <x v="28"/>
    <x v="28"/>
    <x v="2"/>
    <s v="United States"/>
    <x v="20"/>
    <s v="New York"/>
    <n v="10024"/>
    <x v="3"/>
    <s v="OFF-AR-10000462"/>
    <x v="1"/>
    <x v="6"/>
    <s v="Sanford Pocket Accent Highlighters"/>
    <n v="8"/>
    <n v="5"/>
    <n v="0"/>
    <n v="3.4400000000000008"/>
    <s v="Chuck Magee"/>
    <s v="No"/>
    <s v="2018 / 05"/>
  </r>
  <r>
    <n v="5584"/>
    <x v="2778"/>
    <x v="534"/>
    <d v="2016-12-19T00:00:00"/>
    <x v="0"/>
    <x v="123"/>
    <x v="123"/>
    <x v="0"/>
    <s v="United States"/>
    <x v="70"/>
    <s v="California"/>
    <n v="92037"/>
    <x v="1"/>
    <s v="FUR-FU-10003829"/>
    <x v="0"/>
    <x v="5"/>
    <s v="Stackable Trays"/>
    <n v="6.16"/>
    <n v="2"/>
    <n v="0"/>
    <n v="1.9711999999999996"/>
    <s v="Anna Andreadi"/>
    <s v="No"/>
    <s v="2016 / 12"/>
  </r>
  <r>
    <n v="5585"/>
    <x v="2779"/>
    <x v="329"/>
    <d v="2019-12-04T00:00:00"/>
    <x v="1"/>
    <x v="163"/>
    <x v="163"/>
    <x v="2"/>
    <s v="United States"/>
    <x v="20"/>
    <s v="New York"/>
    <n v="10011"/>
    <x v="3"/>
    <s v="OFF-ST-10002182"/>
    <x v="1"/>
    <x v="4"/>
    <s v="Iris 3-Drawer Stacking Bin, Black"/>
    <n v="83.56"/>
    <n v="4"/>
    <n v="0"/>
    <n v="1.6711999999999989"/>
    <s v="Chuck Magee"/>
    <s v="No"/>
    <s v="2019 / 11"/>
  </r>
  <r>
    <n v="5586"/>
    <x v="2779"/>
    <x v="329"/>
    <d v="2019-12-04T00:00:00"/>
    <x v="1"/>
    <x v="163"/>
    <x v="163"/>
    <x v="2"/>
    <s v="United States"/>
    <x v="20"/>
    <s v="New York"/>
    <n v="10011"/>
    <x v="3"/>
    <s v="TEC-PH-10001468"/>
    <x v="2"/>
    <x v="7"/>
    <s v="Panasonic Business Telephones KX-T7736"/>
    <n v="546.06000000000006"/>
    <n v="3"/>
    <n v="0"/>
    <n v="163.81799999999998"/>
    <s v="Chuck Magee"/>
    <s v="No"/>
    <s v="2019 / 11"/>
  </r>
  <r>
    <n v="5587"/>
    <x v="2779"/>
    <x v="329"/>
    <d v="2019-12-04T00:00:00"/>
    <x v="1"/>
    <x v="163"/>
    <x v="163"/>
    <x v="2"/>
    <s v="United States"/>
    <x v="20"/>
    <s v="New York"/>
    <n v="10011"/>
    <x v="3"/>
    <s v="OFF-ST-10001809"/>
    <x v="1"/>
    <x v="4"/>
    <s v="Fellowes Officeware Wire Shelving"/>
    <n v="269.49"/>
    <n v="3"/>
    <n v="0"/>
    <n v="5.3897999999999939"/>
    <s v="Chuck Magee"/>
    <s v="No"/>
    <s v="2019 / 11"/>
  </r>
  <r>
    <n v="5588"/>
    <x v="2780"/>
    <x v="531"/>
    <d v="2017-03-20T00:00:00"/>
    <x v="2"/>
    <x v="315"/>
    <x v="315"/>
    <x v="0"/>
    <s v="United States"/>
    <x v="152"/>
    <s v="California"/>
    <n v="93534"/>
    <x v="1"/>
    <s v="OFF-FA-10001561"/>
    <x v="1"/>
    <x v="13"/>
    <s v="Stockwell Push Pins"/>
    <n v="10.9"/>
    <n v="5"/>
    <n v="0"/>
    <n v="3.5970000000000004"/>
    <s v="Anna Andreadi"/>
    <s v="No"/>
    <s v="2017 / 03"/>
  </r>
  <r>
    <n v="5589"/>
    <x v="2781"/>
    <x v="866"/>
    <d v="2016-07-24T00:00:00"/>
    <x v="1"/>
    <x v="670"/>
    <x v="670"/>
    <x v="2"/>
    <s v="United States"/>
    <x v="120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s v="No"/>
    <s v="2016 / 07"/>
  </r>
  <r>
    <n v="5590"/>
    <x v="2782"/>
    <x v="16"/>
    <d v="2018-12-11T00:00:00"/>
    <x v="0"/>
    <x v="140"/>
    <x v="140"/>
    <x v="0"/>
    <s v="United States"/>
    <x v="8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s v="Anna Andreadi"/>
    <s v="No"/>
    <s v="2018 / 12"/>
  </r>
  <r>
    <n v="5591"/>
    <x v="2782"/>
    <x v="16"/>
    <d v="2018-12-11T00:00:00"/>
    <x v="0"/>
    <x v="140"/>
    <x v="140"/>
    <x v="0"/>
    <s v="United States"/>
    <x v="8"/>
    <s v="California"/>
    <n v="94110"/>
    <x v="1"/>
    <s v="OFF-ST-10003816"/>
    <x v="1"/>
    <x v="4"/>
    <s v="Fellowes High-Stak Drawer Files"/>
    <n v="352.38"/>
    <n v="2"/>
    <n v="0"/>
    <n v="81.047399999999982"/>
    <s v="Anna Andreadi"/>
    <s v="No"/>
    <s v="2018 / 12"/>
  </r>
  <r>
    <n v="5592"/>
    <x v="2783"/>
    <x v="303"/>
    <d v="2016-10-18T00:00:00"/>
    <x v="0"/>
    <x v="504"/>
    <x v="504"/>
    <x v="1"/>
    <s v="United States"/>
    <x v="80"/>
    <s v="New Jersey"/>
    <n v="8701"/>
    <x v="3"/>
    <s v="FUR-CH-10002880"/>
    <x v="0"/>
    <x v="1"/>
    <s v="Global High-Back Leather Tilter, Burgundy"/>
    <n v="245.98"/>
    <n v="2"/>
    <n v="0"/>
    <n v="27.057799999999986"/>
    <s v="Chuck Magee"/>
    <s v="No"/>
    <s v="2016 / 10"/>
  </r>
  <r>
    <n v="5593"/>
    <x v="2783"/>
    <x v="303"/>
    <d v="2016-10-18T00:00:00"/>
    <x v="0"/>
    <x v="504"/>
    <x v="504"/>
    <x v="1"/>
    <s v="United States"/>
    <x v="80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s v="Chuck Magee"/>
    <s v="No"/>
    <s v="2016 / 10"/>
  </r>
  <r>
    <n v="5594"/>
    <x v="2784"/>
    <x v="123"/>
    <d v="2019-11-25T00:00:00"/>
    <x v="1"/>
    <x v="371"/>
    <x v="371"/>
    <x v="0"/>
    <s v="United States"/>
    <x v="138"/>
    <s v="Ohio"/>
    <n v="44105"/>
    <x v="3"/>
    <s v="OFF-BI-10003984"/>
    <x v="1"/>
    <x v="8"/>
    <s v="Lock-Up Easel 'Spel-Binder'"/>
    <n v="59.913000000000011"/>
    <n v="7"/>
    <n v="0.7"/>
    <n v="-45.933299999999988"/>
    <s v="Chuck Magee"/>
    <s v="No"/>
    <s v="2019 / 11"/>
  </r>
  <r>
    <n v="5595"/>
    <x v="2785"/>
    <x v="241"/>
    <d v="2019-09-24T00:00:00"/>
    <x v="3"/>
    <x v="162"/>
    <x v="162"/>
    <x v="1"/>
    <s v="United States"/>
    <x v="104"/>
    <s v="Massachusetts"/>
    <n v="1841"/>
    <x v="3"/>
    <s v="TEC-PH-10000984"/>
    <x v="2"/>
    <x v="7"/>
    <s v="Panasonic KX-TG9471B"/>
    <n v="391.98"/>
    <n v="2"/>
    <n v="0"/>
    <n v="109.75440000000003"/>
    <s v="Chuck Magee"/>
    <s v="No"/>
    <s v="2019 / 09"/>
  </r>
  <r>
    <n v="5596"/>
    <x v="2785"/>
    <x v="241"/>
    <d v="2019-09-24T00:00:00"/>
    <x v="3"/>
    <x v="162"/>
    <x v="162"/>
    <x v="1"/>
    <s v="United States"/>
    <x v="104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s v="Chuck Magee"/>
    <s v="No"/>
    <s v="2019 / 09"/>
  </r>
  <r>
    <n v="5597"/>
    <x v="2786"/>
    <x v="12"/>
    <d v="2017-09-29T00:00:00"/>
    <x v="1"/>
    <x v="766"/>
    <x v="766"/>
    <x v="0"/>
    <s v="United States"/>
    <x v="3"/>
    <s v="New Hampshire"/>
    <n v="3301"/>
    <x v="3"/>
    <s v="OFF-BI-10002735"/>
    <x v="1"/>
    <x v="8"/>
    <s v="GBC Prestige Therm-A-Bind Covers"/>
    <n v="68.62"/>
    <n v="2"/>
    <n v="0"/>
    <n v="32.251400000000004"/>
    <s v="Chuck Magee"/>
    <s v="No"/>
    <s v="2017 / 09"/>
  </r>
  <r>
    <n v="5598"/>
    <x v="2787"/>
    <x v="778"/>
    <d v="2019-02-20T00:00:00"/>
    <x v="1"/>
    <x v="647"/>
    <x v="647"/>
    <x v="0"/>
    <s v="United States"/>
    <x v="248"/>
    <s v="Maryland"/>
    <n v="21215"/>
    <x v="3"/>
    <s v="OFF-SU-10001165"/>
    <x v="1"/>
    <x v="14"/>
    <s v="Acme Elite Stainless Steel Scissors"/>
    <n v="25.02"/>
    <n v="3"/>
    <n v="0"/>
    <n v="6.5052000000000003"/>
    <s v="Chuck Magee"/>
    <s v="No"/>
    <s v="2019 / 02"/>
  </r>
  <r>
    <n v="5599"/>
    <x v="2787"/>
    <x v="778"/>
    <d v="2019-02-20T00:00:00"/>
    <x v="1"/>
    <x v="647"/>
    <x v="647"/>
    <x v="0"/>
    <s v="United States"/>
    <x v="248"/>
    <s v="Maryland"/>
    <n v="21215"/>
    <x v="3"/>
    <s v="OFF-AR-10000614"/>
    <x v="1"/>
    <x v="6"/>
    <s v="Barrel Sharpener"/>
    <n v="10.709999999999999"/>
    <n v="3"/>
    <n v="0"/>
    <n v="2.7845999999999997"/>
    <s v="Chuck Magee"/>
    <s v="No"/>
    <s v="2019 / 02"/>
  </r>
  <r>
    <n v="5600"/>
    <x v="2788"/>
    <x v="462"/>
    <d v="2016-10-03T00:00:00"/>
    <x v="3"/>
    <x v="157"/>
    <x v="157"/>
    <x v="0"/>
    <s v="United States"/>
    <x v="38"/>
    <s v="Ohio"/>
    <n v="43229"/>
    <x v="3"/>
    <s v="OFF-AR-10004010"/>
    <x v="1"/>
    <x v="6"/>
    <s v="Hunt Boston Vacuum Mount KS Pencil Sharpener"/>
    <n v="55.984000000000009"/>
    <n v="2"/>
    <n v="0.2"/>
    <n v="4.1987999999999985"/>
    <s v="Chuck Magee"/>
    <s v="No"/>
    <s v="2016 / 10"/>
  </r>
  <r>
    <n v="5601"/>
    <x v="2788"/>
    <x v="462"/>
    <d v="2016-10-03T00:00:00"/>
    <x v="3"/>
    <x v="157"/>
    <x v="157"/>
    <x v="0"/>
    <s v="United States"/>
    <x v="38"/>
    <s v="Ohio"/>
    <n v="43229"/>
    <x v="3"/>
    <s v="OFF-EN-10004030"/>
    <x v="1"/>
    <x v="12"/>
    <s v="Convenience Packs of Business Envelopes"/>
    <n v="14.480000000000002"/>
    <n v="5"/>
    <n v="0.2"/>
    <n v="4.8869999999999987"/>
    <s v="Chuck Magee"/>
    <s v="No"/>
    <s v="2016 / 10"/>
  </r>
  <r>
    <n v="5602"/>
    <x v="2788"/>
    <x v="462"/>
    <d v="2016-10-03T00:00:00"/>
    <x v="3"/>
    <x v="157"/>
    <x v="157"/>
    <x v="0"/>
    <s v="United States"/>
    <x v="38"/>
    <s v="Ohio"/>
    <n v="43229"/>
    <x v="3"/>
    <s v="TEC-AC-10003023"/>
    <x v="2"/>
    <x v="11"/>
    <s v="Logitech G105 Gaming Keyboard"/>
    <n v="142.488"/>
    <n v="3"/>
    <n v="0.2"/>
    <n v="-3.5622000000000043"/>
    <s v="Chuck Magee"/>
    <s v="No"/>
    <s v="2016 / 10"/>
  </r>
  <r>
    <n v="5603"/>
    <x v="2789"/>
    <x v="278"/>
    <d v="2018-08-29T00:00:00"/>
    <x v="0"/>
    <x v="422"/>
    <x v="422"/>
    <x v="1"/>
    <s v="United States"/>
    <x v="12"/>
    <s v="Texas"/>
    <n v="77041"/>
    <x v="2"/>
    <s v="OFF-ST-10003572"/>
    <x v="1"/>
    <x v="4"/>
    <s v="Portfile Personal File Boxes"/>
    <n v="14.16"/>
    <n v="1"/>
    <n v="0.2"/>
    <n v="1.0620000000000003"/>
    <s v="Kelly Williams"/>
    <s v="No"/>
    <s v="2018 / 08"/>
  </r>
  <r>
    <n v="5604"/>
    <x v="2789"/>
    <x v="278"/>
    <d v="2018-08-29T00:00:00"/>
    <x v="0"/>
    <x v="422"/>
    <x v="422"/>
    <x v="1"/>
    <s v="United States"/>
    <x v="12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s v="Kelly Williams"/>
    <s v="No"/>
    <s v="2018 / 08"/>
  </r>
  <r>
    <n v="5605"/>
    <x v="2790"/>
    <x v="155"/>
    <d v="2017-12-07T00:00:00"/>
    <x v="1"/>
    <x v="510"/>
    <x v="510"/>
    <x v="1"/>
    <s v="United States"/>
    <x v="20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s v="Chuck Magee"/>
    <s v="No"/>
    <s v="2017 / 12"/>
  </r>
  <r>
    <n v="5606"/>
    <x v="2791"/>
    <x v="873"/>
    <d v="2018-09-25T00:00:00"/>
    <x v="1"/>
    <x v="524"/>
    <x v="524"/>
    <x v="1"/>
    <s v="United States"/>
    <x v="247"/>
    <s v="North Carolina"/>
    <n v="27405"/>
    <x v="0"/>
    <s v="FUR-FU-10001546"/>
    <x v="0"/>
    <x v="5"/>
    <s v="Dana Swing-Arm Lamps"/>
    <n v="17.088000000000001"/>
    <n v="2"/>
    <n v="0.2"/>
    <n v="1.0679999999999996"/>
    <s v="Cassandra Brandow"/>
    <s v="No"/>
    <s v="2018 / 09"/>
  </r>
  <r>
    <n v="5607"/>
    <x v="2791"/>
    <x v="873"/>
    <d v="2018-09-25T00:00:00"/>
    <x v="1"/>
    <x v="524"/>
    <x v="524"/>
    <x v="1"/>
    <s v="United States"/>
    <x v="247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s v="Cassandra Brandow"/>
    <s v="No"/>
    <s v="2018 / 09"/>
  </r>
  <r>
    <n v="5608"/>
    <x v="2792"/>
    <x v="613"/>
    <d v="2019-03-31T00:00:00"/>
    <x v="1"/>
    <x v="252"/>
    <x v="252"/>
    <x v="0"/>
    <s v="United States"/>
    <x v="20"/>
    <s v="New York"/>
    <n v="10024"/>
    <x v="3"/>
    <s v="OFF-AR-10001547"/>
    <x v="1"/>
    <x v="6"/>
    <s v="Newell 311"/>
    <n v="11.05"/>
    <n v="5"/>
    <n v="0"/>
    <n v="2.9835000000000003"/>
    <s v="Chuck Magee"/>
    <s v="No"/>
    <s v="2019 / 03"/>
  </r>
  <r>
    <n v="5609"/>
    <x v="2793"/>
    <x v="401"/>
    <d v="2017-12-11T00:00:00"/>
    <x v="1"/>
    <x v="578"/>
    <x v="578"/>
    <x v="0"/>
    <s v="United States"/>
    <x v="8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s v="No"/>
    <s v="2017 / 12"/>
  </r>
  <r>
    <n v="5610"/>
    <x v="2794"/>
    <x v="515"/>
    <d v="2019-09-05T00:00:00"/>
    <x v="1"/>
    <x v="767"/>
    <x v="767"/>
    <x v="0"/>
    <s v="United States"/>
    <x v="53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s v="Cassandra Brandow"/>
    <s v="No"/>
    <s v="2019 / 08"/>
  </r>
  <r>
    <n v="5611"/>
    <x v="2795"/>
    <x v="348"/>
    <d v="2017-10-07T00:00:00"/>
    <x v="2"/>
    <x v="93"/>
    <x v="93"/>
    <x v="0"/>
    <s v="United States"/>
    <x v="74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s v="Chuck Magee"/>
    <s v="No"/>
    <s v="2017 / 10"/>
  </r>
  <r>
    <n v="5612"/>
    <x v="2796"/>
    <x v="238"/>
    <d v="2019-08-22T00:00:00"/>
    <x v="1"/>
    <x v="304"/>
    <x v="304"/>
    <x v="1"/>
    <s v="United States"/>
    <x v="4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s v="Anna Andreadi"/>
    <s v="No"/>
    <s v="2019 / 08"/>
  </r>
  <r>
    <n v="5613"/>
    <x v="2796"/>
    <x v="238"/>
    <d v="2019-08-22T00:00:00"/>
    <x v="1"/>
    <x v="304"/>
    <x v="304"/>
    <x v="1"/>
    <s v="United States"/>
    <x v="4"/>
    <s v="Washington"/>
    <n v="98105"/>
    <x v="1"/>
    <s v="TEC-AC-10002253"/>
    <x v="2"/>
    <x v="11"/>
    <s v="Imation Bio 8GB USB Flash Drive Imation Corp"/>
    <n v="1496.16"/>
    <n v="9"/>
    <n v="0"/>
    <n v="224.42400000000006"/>
    <s v="Anna Andreadi"/>
    <s v="No"/>
    <s v="2019 / 08"/>
  </r>
  <r>
    <n v="5614"/>
    <x v="2797"/>
    <x v="1056"/>
    <d v="2018-02-07T00:00:00"/>
    <x v="1"/>
    <x v="455"/>
    <x v="455"/>
    <x v="0"/>
    <s v="United States"/>
    <x v="20"/>
    <s v="New York"/>
    <n v="10011"/>
    <x v="3"/>
    <s v="OFF-ST-10003994"/>
    <x v="1"/>
    <x v="4"/>
    <s v="Belkin 19&quot; Center-Weighted Shelf, Gray"/>
    <n v="117.96"/>
    <n v="2"/>
    <n v="0"/>
    <n v="5.8979999999999961"/>
    <s v="Chuck Magee"/>
    <s v="No"/>
    <s v="2018 / 02"/>
  </r>
  <r>
    <n v="5615"/>
    <x v="2798"/>
    <x v="828"/>
    <d v="2018-08-27T00:00:00"/>
    <x v="1"/>
    <x v="687"/>
    <x v="687"/>
    <x v="1"/>
    <s v="United States"/>
    <x v="20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s v="Chuck Magee"/>
    <s v="No"/>
    <s v="2018 / 08"/>
  </r>
  <r>
    <n v="5616"/>
    <x v="2798"/>
    <x v="828"/>
    <d v="2018-08-27T00:00:00"/>
    <x v="1"/>
    <x v="687"/>
    <x v="687"/>
    <x v="1"/>
    <s v="United States"/>
    <x v="20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s v="Chuck Magee"/>
    <s v="No"/>
    <s v="2018 / 08"/>
  </r>
  <r>
    <n v="5617"/>
    <x v="2798"/>
    <x v="828"/>
    <d v="2018-08-27T00:00:00"/>
    <x v="1"/>
    <x v="687"/>
    <x v="687"/>
    <x v="1"/>
    <s v="United States"/>
    <x v="20"/>
    <s v="New York"/>
    <n v="10035"/>
    <x v="3"/>
    <s v="OFF-AR-10001954"/>
    <x v="1"/>
    <x v="6"/>
    <s v="Newell 331"/>
    <n v="29.339999999999996"/>
    <n v="6"/>
    <n v="0"/>
    <n v="7.9218000000000002"/>
    <s v="Chuck Magee"/>
    <s v="No"/>
    <s v="2018 / 08"/>
  </r>
  <r>
    <n v="5618"/>
    <x v="2799"/>
    <x v="160"/>
    <d v="2019-07-04T00:00:00"/>
    <x v="1"/>
    <x v="1"/>
    <x v="1"/>
    <x v="1"/>
    <s v="United States"/>
    <x v="26"/>
    <s v="Tennessee"/>
    <n v="38109"/>
    <x v="0"/>
    <s v="FUR-FU-10001591"/>
    <x v="0"/>
    <x v="5"/>
    <s v="Advantus Panel Wall Certificate Holder - 8.5x11"/>
    <n v="19.52"/>
    <n v="2"/>
    <n v="0.2"/>
    <n v="5.3680000000000012"/>
    <s v="Cassandra Brandow"/>
    <s v="No"/>
    <s v="2019 / 06"/>
  </r>
  <r>
    <n v="5619"/>
    <x v="2800"/>
    <x v="227"/>
    <d v="2017-09-21T00:00:00"/>
    <x v="2"/>
    <x v="496"/>
    <x v="496"/>
    <x v="0"/>
    <s v="United States"/>
    <x v="70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s v="Anna Andreadi"/>
    <s v="No"/>
    <s v="2017 / 09"/>
  </r>
  <r>
    <n v="5620"/>
    <x v="2801"/>
    <x v="477"/>
    <d v="2018-09-30T00:00:00"/>
    <x v="1"/>
    <x v="281"/>
    <x v="281"/>
    <x v="1"/>
    <s v="United States"/>
    <x v="411"/>
    <s v="Wisconsin"/>
    <n v="54601"/>
    <x v="2"/>
    <s v="TEC-AC-10001908"/>
    <x v="2"/>
    <x v="11"/>
    <s v="Logitech Wireless Headset h800"/>
    <n v="499.95"/>
    <n v="5"/>
    <n v="0"/>
    <n v="174.98249999999999"/>
    <s v="Kelly Williams"/>
    <s v="No"/>
    <s v="2018 / 09"/>
  </r>
  <r>
    <n v="5621"/>
    <x v="2801"/>
    <x v="477"/>
    <d v="2018-09-30T00:00:00"/>
    <x v="1"/>
    <x v="281"/>
    <x v="281"/>
    <x v="1"/>
    <s v="United States"/>
    <x v="411"/>
    <s v="Wisconsin"/>
    <n v="54601"/>
    <x v="2"/>
    <s v="OFF-AR-10000817"/>
    <x v="1"/>
    <x v="6"/>
    <s v="Manco Dry-Lighter Erasable Highlighter"/>
    <n v="3.04"/>
    <n v="1"/>
    <n v="0"/>
    <n v="1.0335999999999999"/>
    <s v="Kelly Williams"/>
    <s v="No"/>
    <s v="2018 / 09"/>
  </r>
  <r>
    <n v="5622"/>
    <x v="2801"/>
    <x v="477"/>
    <d v="2018-09-30T00:00:00"/>
    <x v="1"/>
    <x v="281"/>
    <x v="281"/>
    <x v="1"/>
    <s v="United States"/>
    <x v="411"/>
    <s v="Wisconsin"/>
    <n v="54601"/>
    <x v="2"/>
    <s v="FUR-CH-10004218"/>
    <x v="0"/>
    <x v="1"/>
    <s v="Global Fabric Manager's Chair, Dark Gray"/>
    <n v="201.96"/>
    <n v="2"/>
    <n v="0"/>
    <n v="50.490000000000009"/>
    <s v="Kelly Williams"/>
    <s v="No"/>
    <s v="2018 / 09"/>
  </r>
  <r>
    <n v="5623"/>
    <x v="2801"/>
    <x v="477"/>
    <d v="2018-09-30T00:00:00"/>
    <x v="1"/>
    <x v="281"/>
    <x v="281"/>
    <x v="1"/>
    <s v="United States"/>
    <x v="411"/>
    <s v="Wisconsin"/>
    <n v="54601"/>
    <x v="2"/>
    <s v="FUR-FU-10000755"/>
    <x v="0"/>
    <x v="5"/>
    <s v="Eldon Expressions Mahogany Wood Desk Collection"/>
    <n v="68.64"/>
    <n v="11"/>
    <n v="0"/>
    <n v="17.160000000000004"/>
    <s v="Kelly Williams"/>
    <s v="No"/>
    <s v="2018 / 09"/>
  </r>
  <r>
    <n v="5624"/>
    <x v="2802"/>
    <x v="1057"/>
    <d v="2018-10-28T00:00:00"/>
    <x v="0"/>
    <x v="100"/>
    <x v="100"/>
    <x v="1"/>
    <s v="United States"/>
    <x v="1"/>
    <s v="California"/>
    <n v="90032"/>
    <x v="1"/>
    <s v="TEC-AC-10003063"/>
    <x v="2"/>
    <x v="11"/>
    <s v="Micro Innovations USB RF Wireless Keyboard with Mouse"/>
    <n v="100"/>
    <n v="4"/>
    <n v="0"/>
    <n v="21"/>
    <s v="Anna Andreadi"/>
    <s v="No"/>
    <s v="2018 / 10"/>
  </r>
  <r>
    <n v="5625"/>
    <x v="2802"/>
    <x v="1057"/>
    <d v="2018-10-28T00:00:00"/>
    <x v="0"/>
    <x v="100"/>
    <x v="100"/>
    <x v="1"/>
    <s v="United States"/>
    <x v="1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s v="Anna Andreadi"/>
    <s v="No"/>
    <s v="2018 / 10"/>
  </r>
  <r>
    <n v="5626"/>
    <x v="2803"/>
    <x v="411"/>
    <d v="2016-10-01T00:00:00"/>
    <x v="0"/>
    <x v="452"/>
    <x v="452"/>
    <x v="2"/>
    <s v="United States"/>
    <x v="4"/>
    <s v="Washington"/>
    <n v="98115"/>
    <x v="1"/>
    <s v="FUR-FU-10001706"/>
    <x v="0"/>
    <x v="5"/>
    <s v="Longer-Life Soft White Bulbs"/>
    <n v="6.16"/>
    <n v="2"/>
    <n v="0"/>
    <n v="2.9567999999999999"/>
    <s v="Anna Andreadi"/>
    <s v="No"/>
    <s v="2016 / 09"/>
  </r>
  <r>
    <n v="5627"/>
    <x v="2803"/>
    <x v="411"/>
    <d v="2016-10-01T00:00:00"/>
    <x v="0"/>
    <x v="452"/>
    <x v="452"/>
    <x v="2"/>
    <s v="United States"/>
    <x v="4"/>
    <s v="Washington"/>
    <n v="98115"/>
    <x v="1"/>
    <s v="FUR-TA-10002958"/>
    <x v="0"/>
    <x v="3"/>
    <s v="Bevis Oval Conference Table, Walnut"/>
    <n v="2348.8200000000002"/>
    <n v="9"/>
    <n v="0"/>
    <n v="399.29939999999976"/>
    <s v="Anna Andreadi"/>
    <s v="No"/>
    <s v="2016 / 09"/>
  </r>
  <r>
    <n v="5628"/>
    <x v="2804"/>
    <x v="335"/>
    <d v="2019-07-01T00:00:00"/>
    <x v="1"/>
    <x v="112"/>
    <x v="112"/>
    <x v="1"/>
    <s v="United States"/>
    <x v="100"/>
    <s v="Florida"/>
    <n v="33180"/>
    <x v="0"/>
    <s v="OFF-LA-10004689"/>
    <x v="1"/>
    <x v="2"/>
    <s v="Avery 512"/>
    <n v="13.872000000000002"/>
    <n v="6"/>
    <n v="0.2"/>
    <n v="4.6818000000000008"/>
    <s v="Cassandra Brandow"/>
    <s v="No"/>
    <s v="2019 / 06"/>
  </r>
  <r>
    <n v="5629"/>
    <x v="2804"/>
    <x v="335"/>
    <d v="2019-07-01T00:00:00"/>
    <x v="1"/>
    <x v="112"/>
    <x v="112"/>
    <x v="1"/>
    <s v="United States"/>
    <x v="100"/>
    <s v="Florida"/>
    <n v="33180"/>
    <x v="0"/>
    <s v="FUR-CH-10001545"/>
    <x v="0"/>
    <x v="1"/>
    <s v="Hon Comfortask Task/Swivel Chairs"/>
    <n v="273.55200000000002"/>
    <n v="3"/>
    <n v="0.2"/>
    <n v="-13.677599999999998"/>
    <s v="Cassandra Brandow"/>
    <s v="No"/>
    <s v="2019 / 06"/>
  </r>
  <r>
    <n v="5630"/>
    <x v="2805"/>
    <x v="1036"/>
    <d v="2018-08-23T00:00:00"/>
    <x v="0"/>
    <x v="46"/>
    <x v="46"/>
    <x v="2"/>
    <s v="United States"/>
    <x v="10"/>
    <s v="Pennsylvania"/>
    <n v="19143"/>
    <x v="3"/>
    <s v="FUR-TA-10002530"/>
    <x v="0"/>
    <x v="3"/>
    <s v="Iceberg OfficeWorks 42&quot; Round Tables"/>
    <n v="815.29199999999992"/>
    <n v="9"/>
    <n v="0.4"/>
    <n v="-339.7050000000001"/>
    <s v="Chuck Magee"/>
    <s v="No"/>
    <s v="2018 / 08"/>
  </r>
  <r>
    <n v="5631"/>
    <x v="2806"/>
    <x v="1058"/>
    <d v="2016-02-15T00:00:00"/>
    <x v="1"/>
    <x v="173"/>
    <x v="173"/>
    <x v="0"/>
    <s v="United States"/>
    <x v="269"/>
    <s v="Virginia"/>
    <n v="23320"/>
    <x v="0"/>
    <s v="TEC-AC-10001432"/>
    <x v="2"/>
    <x v="11"/>
    <s v="Enermax Aurora Lite Keyboard"/>
    <n v="234.45000000000002"/>
    <n v="3"/>
    <n v="0"/>
    <n v="103.15800000000003"/>
    <s v="Cassandra Brandow"/>
    <s v="No"/>
    <s v="2016 / 02"/>
  </r>
  <r>
    <n v="5632"/>
    <x v="2806"/>
    <x v="1058"/>
    <d v="2016-02-15T00:00:00"/>
    <x v="1"/>
    <x v="173"/>
    <x v="173"/>
    <x v="0"/>
    <s v="United States"/>
    <x v="269"/>
    <s v="Virginia"/>
    <n v="23320"/>
    <x v="0"/>
    <s v="FUR-TA-10003715"/>
    <x v="0"/>
    <x v="3"/>
    <s v="Hon 2111 Invitation Series Corner Table"/>
    <n v="1256.22"/>
    <n v="6"/>
    <n v="0"/>
    <n v="75.37319999999994"/>
    <s v="Cassandra Brandow"/>
    <s v="No"/>
    <s v="2016 / 02"/>
  </r>
  <r>
    <n v="5633"/>
    <x v="2806"/>
    <x v="1058"/>
    <d v="2016-02-15T00:00:00"/>
    <x v="1"/>
    <x v="173"/>
    <x v="173"/>
    <x v="0"/>
    <s v="United States"/>
    <x v="269"/>
    <s v="Virginia"/>
    <n v="23320"/>
    <x v="0"/>
    <s v="OFF-BI-10003291"/>
    <x v="1"/>
    <x v="8"/>
    <s v="Wilson Jones Leather-Like Binders with DublLock Round Rings"/>
    <n v="17.46"/>
    <n v="2"/>
    <n v="0"/>
    <n v="8.2061999999999991"/>
    <s v="Cassandra Brandow"/>
    <s v="No"/>
    <s v="2016 / 02"/>
  </r>
  <r>
    <n v="5634"/>
    <x v="2807"/>
    <x v="713"/>
    <d v="2018-09-28T00:00:00"/>
    <x v="0"/>
    <x v="615"/>
    <x v="615"/>
    <x v="2"/>
    <s v="United States"/>
    <x v="20"/>
    <s v="New York"/>
    <n v="10009"/>
    <x v="3"/>
    <s v="OFF-BI-10004187"/>
    <x v="1"/>
    <x v="8"/>
    <s v="3-ring staple pack"/>
    <n v="10.528"/>
    <n v="7"/>
    <n v="0.2"/>
    <n v="3.6847999999999987"/>
    <s v="Chuck Magee"/>
    <s v="No"/>
    <s v="2018 / 09"/>
  </r>
  <r>
    <n v="5635"/>
    <x v="2808"/>
    <x v="901"/>
    <d v="2017-12-06T00:00:00"/>
    <x v="2"/>
    <x v="711"/>
    <x v="711"/>
    <x v="2"/>
    <s v="United States"/>
    <x v="447"/>
    <s v="Michigan"/>
    <n v="48104"/>
    <x v="2"/>
    <s v="OFF-BI-10000666"/>
    <x v="1"/>
    <x v="8"/>
    <s v="Surelock Post Binders"/>
    <n v="152.79999999999998"/>
    <n v="5"/>
    <n v="0"/>
    <n v="76.399999999999991"/>
    <s v="Kelly Williams"/>
    <s v="No"/>
    <s v="2017 / 12"/>
  </r>
  <r>
    <n v="5636"/>
    <x v="2809"/>
    <x v="213"/>
    <d v="2019-09-08T00:00:00"/>
    <x v="1"/>
    <x v="337"/>
    <x v="337"/>
    <x v="2"/>
    <s v="United States"/>
    <x v="448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s v="Anna Andreadi"/>
    <s v="No"/>
    <s v="2019 / 09"/>
  </r>
  <r>
    <n v="5637"/>
    <x v="2809"/>
    <x v="213"/>
    <d v="2019-09-08T00:00:00"/>
    <x v="1"/>
    <x v="337"/>
    <x v="337"/>
    <x v="2"/>
    <s v="United States"/>
    <x v="448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s v="Anna Andreadi"/>
    <s v="No"/>
    <s v="2019 / 09"/>
  </r>
  <r>
    <n v="5638"/>
    <x v="2810"/>
    <x v="606"/>
    <d v="2019-04-02T00:00:00"/>
    <x v="1"/>
    <x v="614"/>
    <x v="614"/>
    <x v="1"/>
    <s v="United States"/>
    <x v="130"/>
    <s v="Michigan"/>
    <n v="48126"/>
    <x v="2"/>
    <s v="FUR-FU-10004245"/>
    <x v="0"/>
    <x v="5"/>
    <s v="Career Cubicle Clock, 8 1/4&quot;, Black"/>
    <n v="60.84"/>
    <n v="3"/>
    <n v="0"/>
    <n v="23.119199999999999"/>
    <s v="Kelly Williams"/>
    <s v="No"/>
    <s v="2019 / 03"/>
  </r>
  <r>
    <n v="5639"/>
    <x v="2811"/>
    <x v="1059"/>
    <d v="2016-12-27T00:00:00"/>
    <x v="1"/>
    <x v="306"/>
    <x v="306"/>
    <x v="0"/>
    <s v="United States"/>
    <x v="70"/>
    <s v="California"/>
    <n v="92024"/>
    <x v="1"/>
    <s v="FUR-CH-10004287"/>
    <x v="0"/>
    <x v="1"/>
    <s v="SAFCO Arco Folding Chair"/>
    <n v="1325.76"/>
    <n v="6"/>
    <n v="0.2"/>
    <n v="149.14799999999991"/>
    <s v="Anna Andreadi"/>
    <s v="No"/>
    <s v="2016 / 12"/>
  </r>
  <r>
    <n v="5640"/>
    <x v="2811"/>
    <x v="1059"/>
    <d v="2016-12-27T00:00:00"/>
    <x v="1"/>
    <x v="306"/>
    <x v="306"/>
    <x v="0"/>
    <s v="United States"/>
    <x v="70"/>
    <s v="California"/>
    <n v="92024"/>
    <x v="1"/>
    <s v="FUR-CH-10000595"/>
    <x v="0"/>
    <x v="1"/>
    <s v="Safco Contoured Stacking Chairs"/>
    <n v="572.16000000000008"/>
    <n v="3"/>
    <n v="0.2"/>
    <n v="35.759999999999962"/>
    <s v="Anna Andreadi"/>
    <s v="No"/>
    <s v="2016 / 12"/>
  </r>
  <r>
    <n v="5641"/>
    <x v="2812"/>
    <x v="865"/>
    <d v="2016-09-28T00:00:00"/>
    <x v="1"/>
    <x v="82"/>
    <x v="82"/>
    <x v="2"/>
    <s v="United States"/>
    <x v="80"/>
    <s v="Ohio"/>
    <n v="44107"/>
    <x v="3"/>
    <s v="OFF-PA-10003063"/>
    <x v="1"/>
    <x v="10"/>
    <s v="EcoTones Memo Sheets"/>
    <n v="28.8"/>
    <n v="9"/>
    <n v="0.2"/>
    <n v="10.080000000000002"/>
    <s v="Chuck Magee"/>
    <s v="No"/>
    <s v="2016 / 09"/>
  </r>
  <r>
    <n v="5642"/>
    <x v="2813"/>
    <x v="459"/>
    <d v="2019-04-05T00:00:00"/>
    <x v="2"/>
    <x v="401"/>
    <x v="401"/>
    <x v="2"/>
    <s v="United States"/>
    <x v="255"/>
    <s v="Connecticut"/>
    <n v="6450"/>
    <x v="3"/>
    <s v="OFF-AR-10000246"/>
    <x v="1"/>
    <x v="6"/>
    <s v="Newell 318"/>
    <n v="11.12"/>
    <n v="4"/>
    <n v="0"/>
    <n v="2.8911999999999995"/>
    <s v="Chuck Magee"/>
    <s v="No"/>
    <s v="2019 / 04"/>
  </r>
  <r>
    <n v="5643"/>
    <x v="2814"/>
    <x v="178"/>
    <d v="2018-04-05T00:00:00"/>
    <x v="0"/>
    <x v="626"/>
    <x v="626"/>
    <x v="2"/>
    <s v="United States"/>
    <x v="38"/>
    <s v="Georgia"/>
    <n v="31907"/>
    <x v="0"/>
    <s v="FUR-FU-10003274"/>
    <x v="0"/>
    <x v="5"/>
    <s v="Regeneration Desk Collection"/>
    <n v="7.04"/>
    <n v="4"/>
    <n v="0"/>
    <n v="3.0976000000000004"/>
    <s v="Cassandra Brandow"/>
    <s v="No"/>
    <s v="2018 / 04"/>
  </r>
  <r>
    <n v="5644"/>
    <x v="2815"/>
    <x v="1060"/>
    <d v="2017-05-20T00:00:00"/>
    <x v="0"/>
    <x v="706"/>
    <x v="706"/>
    <x v="1"/>
    <s v="United States"/>
    <x v="185"/>
    <s v="Georgia"/>
    <n v="30076"/>
    <x v="0"/>
    <s v="OFF-EN-10004147"/>
    <x v="1"/>
    <x v="12"/>
    <s v="Wausau Papers Astrobrights Colored Envelopes"/>
    <n v="17.940000000000001"/>
    <n v="3"/>
    <n v="0"/>
    <n v="8.7906000000000013"/>
    <s v="Cassandra Brandow"/>
    <s v="No"/>
    <s v="2017 / 05"/>
  </r>
  <r>
    <n v="5645"/>
    <x v="2816"/>
    <x v="721"/>
    <d v="2019-03-26T00:00:00"/>
    <x v="2"/>
    <x v="319"/>
    <x v="319"/>
    <x v="2"/>
    <s v="United States"/>
    <x v="4"/>
    <s v="Washington"/>
    <n v="98105"/>
    <x v="1"/>
    <s v="OFF-BI-10002103"/>
    <x v="1"/>
    <x v="8"/>
    <s v="Cardinal Slant-D Ring Binder, Heavy Gauge Vinyl"/>
    <n v="34.76"/>
    <n v="5"/>
    <n v="0.2"/>
    <n v="11.296999999999999"/>
    <s v="Anna Andreadi"/>
    <s v="No"/>
    <s v="2019 / 03"/>
  </r>
  <r>
    <n v="5646"/>
    <x v="2817"/>
    <x v="349"/>
    <d v="2019-04-19T00:00:00"/>
    <x v="1"/>
    <x v="447"/>
    <x v="447"/>
    <x v="1"/>
    <s v="United States"/>
    <x v="73"/>
    <s v="New Jersey"/>
    <n v="7960"/>
    <x v="3"/>
    <s v="FUR-FU-10004018"/>
    <x v="0"/>
    <x v="5"/>
    <s v="Tensor Computer Mounted Lamp"/>
    <n v="74.45"/>
    <n v="5"/>
    <n v="0"/>
    <n v="20.101500000000001"/>
    <s v="Chuck Magee"/>
    <s v="No"/>
    <s v="2019 / 04"/>
  </r>
  <r>
    <n v="5647"/>
    <x v="2818"/>
    <x v="1038"/>
    <d v="2017-01-09T00:00:00"/>
    <x v="1"/>
    <x v="122"/>
    <x v="122"/>
    <x v="1"/>
    <s v="United States"/>
    <x v="166"/>
    <s v="Virginia"/>
    <n v="22304"/>
    <x v="0"/>
    <s v="FUR-FU-10001473"/>
    <x v="0"/>
    <x v="5"/>
    <s v="DAX Wood Document Frame"/>
    <n v="192.22"/>
    <n v="14"/>
    <n v="0"/>
    <n v="69.199200000000005"/>
    <s v="Cassandra Brandow"/>
    <s v="No"/>
    <s v="2017 / 01"/>
  </r>
  <r>
    <n v="5648"/>
    <x v="2819"/>
    <x v="808"/>
    <d v="2019-11-07T00:00:00"/>
    <x v="1"/>
    <x v="677"/>
    <x v="677"/>
    <x v="0"/>
    <s v="United States"/>
    <x v="288"/>
    <s v="Utah"/>
    <n v="84106"/>
    <x v="1"/>
    <s v="OFF-PA-10001800"/>
    <x v="1"/>
    <x v="10"/>
    <s v="Xerox 220"/>
    <n v="19.440000000000001"/>
    <n v="3"/>
    <n v="0"/>
    <n v="9.3312000000000008"/>
    <s v="Anna Andreadi"/>
    <s v="No"/>
    <s v="2019 / 11"/>
  </r>
  <r>
    <n v="5649"/>
    <x v="2820"/>
    <x v="729"/>
    <d v="2019-07-19T00:00:00"/>
    <x v="0"/>
    <x v="295"/>
    <x v="295"/>
    <x v="1"/>
    <s v="United States"/>
    <x v="339"/>
    <s v="California"/>
    <n v="92307"/>
    <x v="1"/>
    <s v="OFF-PA-10004609"/>
    <x v="1"/>
    <x v="10"/>
    <s v="Xerox 221"/>
    <n v="32.400000000000006"/>
    <n v="5"/>
    <n v="0"/>
    <n v="15.552000000000001"/>
    <s v="Anna Andreadi"/>
    <s v="Yes"/>
    <s v="2019 / 07"/>
  </r>
  <r>
    <n v="5650"/>
    <x v="2820"/>
    <x v="729"/>
    <d v="2019-07-19T00:00:00"/>
    <x v="0"/>
    <x v="295"/>
    <x v="295"/>
    <x v="1"/>
    <s v="United States"/>
    <x v="339"/>
    <s v="California"/>
    <n v="92307"/>
    <x v="1"/>
    <s v="OFF-EN-10002592"/>
    <x v="1"/>
    <x v="12"/>
    <s v="Peel &amp; Seel Recycled Catalog Envelopes, Brown"/>
    <n v="57.9"/>
    <n v="5"/>
    <n v="0"/>
    <n v="28.95"/>
    <s v="Anna Andreadi"/>
    <s v="Yes"/>
    <s v="2019 / 07"/>
  </r>
  <r>
    <n v="5651"/>
    <x v="2820"/>
    <x v="729"/>
    <d v="2019-07-19T00:00:00"/>
    <x v="0"/>
    <x v="295"/>
    <x v="295"/>
    <x v="1"/>
    <s v="United States"/>
    <x v="339"/>
    <s v="California"/>
    <n v="92307"/>
    <x v="1"/>
    <s v="OFF-ST-10002957"/>
    <x v="1"/>
    <x v="4"/>
    <s v="Sterilite Show Offs Storage Containers"/>
    <n v="10.56"/>
    <n v="2"/>
    <n v="0"/>
    <n v="0"/>
    <s v="Anna Andreadi"/>
    <s v="Yes"/>
    <s v="2019 / 07"/>
  </r>
  <r>
    <n v="5652"/>
    <x v="2820"/>
    <x v="729"/>
    <d v="2019-07-19T00:00:00"/>
    <x v="0"/>
    <x v="295"/>
    <x v="295"/>
    <x v="1"/>
    <s v="United States"/>
    <x v="339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s v="Anna Andreadi"/>
    <s v="Yes"/>
    <s v="2019 / 07"/>
  </r>
  <r>
    <n v="5653"/>
    <x v="2821"/>
    <x v="833"/>
    <d v="2019-10-11T00:00:00"/>
    <x v="1"/>
    <x v="152"/>
    <x v="152"/>
    <x v="1"/>
    <s v="United States"/>
    <x v="20"/>
    <s v="New York"/>
    <n v="10009"/>
    <x v="3"/>
    <s v="OFF-PA-10001033"/>
    <x v="1"/>
    <x v="10"/>
    <s v="Xerox 1893"/>
    <n v="40.99"/>
    <n v="1"/>
    <n v="0"/>
    <n v="20.085100000000001"/>
    <s v="Chuck Magee"/>
    <s v="No"/>
    <s v="2019 / 10"/>
  </r>
  <r>
    <n v="5654"/>
    <x v="2822"/>
    <x v="130"/>
    <d v="2016-11-11T00:00:00"/>
    <x v="1"/>
    <x v="260"/>
    <x v="260"/>
    <x v="1"/>
    <s v="United States"/>
    <x v="85"/>
    <s v="California"/>
    <n v="90805"/>
    <x v="1"/>
    <s v="OFF-AR-10000940"/>
    <x v="1"/>
    <x v="6"/>
    <s v="Newell 343"/>
    <n v="2.94"/>
    <n v="1"/>
    <n v="0"/>
    <n v="0.79380000000000006"/>
    <s v="Anna Andreadi"/>
    <s v="No"/>
    <s v="2016 / 11"/>
  </r>
  <r>
    <n v="5655"/>
    <x v="2823"/>
    <x v="122"/>
    <d v="2018-12-21T00:00:00"/>
    <x v="2"/>
    <x v="571"/>
    <x v="571"/>
    <x v="2"/>
    <s v="United States"/>
    <x v="127"/>
    <s v="Oregon"/>
    <n v="97301"/>
    <x v="1"/>
    <s v="OFF-BI-10001670"/>
    <x v="1"/>
    <x v="8"/>
    <s v="Vinyl Sectional Post Binders"/>
    <n v="45.240000000000009"/>
    <n v="4"/>
    <n v="0.7"/>
    <n v="-30.159999999999997"/>
    <s v="Anna Andreadi"/>
    <s v="Yes"/>
    <s v="2018 / 12"/>
  </r>
  <r>
    <n v="5656"/>
    <x v="2823"/>
    <x v="122"/>
    <d v="2018-12-21T00:00:00"/>
    <x v="2"/>
    <x v="571"/>
    <x v="571"/>
    <x v="2"/>
    <s v="United States"/>
    <x v="127"/>
    <s v="Oregon"/>
    <n v="97301"/>
    <x v="1"/>
    <s v="OFF-AR-10004078"/>
    <x v="1"/>
    <x v="6"/>
    <s v="Newell 312"/>
    <n v="18.687999999999999"/>
    <n v="4"/>
    <n v="0.2"/>
    <n v="2.3359999999999994"/>
    <s v="Anna Andreadi"/>
    <s v="Yes"/>
    <s v="2018 / 12"/>
  </r>
  <r>
    <n v="5657"/>
    <x v="2823"/>
    <x v="122"/>
    <d v="2018-12-21T00:00:00"/>
    <x v="2"/>
    <x v="571"/>
    <x v="571"/>
    <x v="2"/>
    <s v="United States"/>
    <x v="127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s v="Anna Andreadi"/>
    <s v="Yes"/>
    <s v="2018 / 12"/>
  </r>
  <r>
    <n v="5658"/>
    <x v="2823"/>
    <x v="122"/>
    <d v="2018-12-21T00:00:00"/>
    <x v="2"/>
    <x v="571"/>
    <x v="571"/>
    <x v="2"/>
    <s v="United States"/>
    <x v="127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s v="Anna Andreadi"/>
    <s v="Yes"/>
    <s v="2018 / 12"/>
  </r>
  <r>
    <n v="5659"/>
    <x v="2823"/>
    <x v="122"/>
    <d v="2018-12-21T00:00:00"/>
    <x v="2"/>
    <x v="571"/>
    <x v="571"/>
    <x v="2"/>
    <s v="United States"/>
    <x v="127"/>
    <s v="Oregon"/>
    <n v="97301"/>
    <x v="1"/>
    <s v="FUR-TA-10002530"/>
    <x v="0"/>
    <x v="3"/>
    <s v="Iceberg OfficeWorks 42&quot; Round Tables"/>
    <n v="377.45"/>
    <n v="5"/>
    <n v="0.5"/>
    <n v="-264.21500000000003"/>
    <s v="Anna Andreadi"/>
    <s v="Yes"/>
    <s v="2018 / 12"/>
  </r>
  <r>
    <n v="5660"/>
    <x v="2823"/>
    <x v="122"/>
    <d v="2018-12-21T00:00:00"/>
    <x v="2"/>
    <x v="571"/>
    <x v="571"/>
    <x v="2"/>
    <s v="United States"/>
    <x v="127"/>
    <s v="Oregon"/>
    <n v="97301"/>
    <x v="1"/>
    <s v="OFF-LA-10000407"/>
    <x v="1"/>
    <x v="2"/>
    <s v="Avery White Multi-Purpose Labels"/>
    <n v="15.936000000000002"/>
    <n v="4"/>
    <n v="0.2"/>
    <n v="5.1791999999999998"/>
    <s v="Anna Andreadi"/>
    <s v="Yes"/>
    <s v="2018 / 12"/>
  </r>
  <r>
    <n v="5661"/>
    <x v="2823"/>
    <x v="122"/>
    <d v="2018-12-21T00:00:00"/>
    <x v="2"/>
    <x v="571"/>
    <x v="571"/>
    <x v="2"/>
    <s v="United States"/>
    <x v="127"/>
    <s v="Oregon"/>
    <n v="97301"/>
    <x v="1"/>
    <s v="TEC-PH-10004833"/>
    <x v="2"/>
    <x v="7"/>
    <s v="Macally Suction Cup Mount"/>
    <n v="28.68"/>
    <n v="3"/>
    <n v="0.2"/>
    <n v="-7.17"/>
    <s v="Anna Andreadi"/>
    <s v="Yes"/>
    <s v="2018 / 12"/>
  </r>
  <r>
    <n v="5662"/>
    <x v="2824"/>
    <x v="446"/>
    <d v="2018-10-01T00:00:00"/>
    <x v="1"/>
    <x v="642"/>
    <x v="642"/>
    <x v="2"/>
    <s v="United States"/>
    <x v="34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s v="Anna Andreadi"/>
    <s v="No"/>
    <s v="2018 / 09"/>
  </r>
  <r>
    <n v="5663"/>
    <x v="2824"/>
    <x v="446"/>
    <d v="2018-10-01T00:00:00"/>
    <x v="1"/>
    <x v="642"/>
    <x v="642"/>
    <x v="2"/>
    <s v="United States"/>
    <x v="34"/>
    <s v="Colorado"/>
    <n v="80013"/>
    <x v="1"/>
    <s v="OFF-ST-10001370"/>
    <x v="1"/>
    <x v="4"/>
    <s v="Sensible Storage WireTech Storage Systems"/>
    <n v="511.05600000000004"/>
    <n v="9"/>
    <n v="0.2"/>
    <n v="-95.823000000000079"/>
    <s v="Anna Andreadi"/>
    <s v="No"/>
    <s v="2018 / 09"/>
  </r>
  <r>
    <n v="5664"/>
    <x v="2825"/>
    <x v="658"/>
    <d v="2018-07-21T00:00:00"/>
    <x v="3"/>
    <x v="684"/>
    <x v="684"/>
    <x v="1"/>
    <s v="United States"/>
    <x v="46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s v="Chuck Magee"/>
    <s v="No"/>
    <s v="2018 / 07"/>
  </r>
  <r>
    <n v="5665"/>
    <x v="2825"/>
    <x v="658"/>
    <d v="2018-07-21T00:00:00"/>
    <x v="3"/>
    <x v="684"/>
    <x v="684"/>
    <x v="1"/>
    <s v="United States"/>
    <x v="46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s v="Chuck Magee"/>
    <s v="No"/>
    <s v="2018 / 07"/>
  </r>
  <r>
    <n v="5666"/>
    <x v="2825"/>
    <x v="658"/>
    <d v="2018-07-21T00:00:00"/>
    <x v="3"/>
    <x v="684"/>
    <x v="684"/>
    <x v="1"/>
    <s v="United States"/>
    <x v="46"/>
    <s v="Ohio"/>
    <n v="43055"/>
    <x v="3"/>
    <s v="OFF-ST-10002276"/>
    <x v="1"/>
    <x v="4"/>
    <s v="Safco Steel Mobile File Cart"/>
    <n v="66.688000000000002"/>
    <n v="1"/>
    <n v="0.2"/>
    <n v="4.1680000000000028"/>
    <s v="Chuck Magee"/>
    <s v="No"/>
    <s v="2018 / 07"/>
  </r>
  <r>
    <n v="5667"/>
    <x v="2825"/>
    <x v="658"/>
    <d v="2018-07-21T00:00:00"/>
    <x v="3"/>
    <x v="684"/>
    <x v="684"/>
    <x v="1"/>
    <s v="United States"/>
    <x v="46"/>
    <s v="Ohio"/>
    <n v="43055"/>
    <x v="3"/>
    <s v="OFF-ST-10004340"/>
    <x v="1"/>
    <x v="4"/>
    <s v="Fellowes Mobile File Cart, Black"/>
    <n v="99.488"/>
    <n v="2"/>
    <n v="0.2"/>
    <n v="8.7052000000000049"/>
    <s v="Chuck Magee"/>
    <s v="No"/>
    <s v="2018 / 07"/>
  </r>
  <r>
    <n v="5668"/>
    <x v="2826"/>
    <x v="725"/>
    <d v="2018-06-15T00:00:00"/>
    <x v="1"/>
    <x v="339"/>
    <x v="339"/>
    <x v="0"/>
    <s v="United States"/>
    <x v="4"/>
    <s v="Washington"/>
    <n v="98103"/>
    <x v="1"/>
    <s v="OFF-LA-10004093"/>
    <x v="1"/>
    <x v="2"/>
    <s v="Avery 486"/>
    <n v="14.62"/>
    <n v="2"/>
    <n v="0"/>
    <n v="6.8713999999999995"/>
    <s v="Anna Andreadi"/>
    <s v="No"/>
    <s v="2018 / 06"/>
  </r>
  <r>
    <n v="5669"/>
    <x v="2826"/>
    <x v="725"/>
    <d v="2018-06-15T00:00:00"/>
    <x v="1"/>
    <x v="339"/>
    <x v="339"/>
    <x v="0"/>
    <s v="United States"/>
    <x v="4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s v="Anna Andreadi"/>
    <s v="No"/>
    <s v="2018 / 06"/>
  </r>
  <r>
    <n v="5670"/>
    <x v="2826"/>
    <x v="725"/>
    <d v="2018-06-15T00:00:00"/>
    <x v="1"/>
    <x v="339"/>
    <x v="339"/>
    <x v="0"/>
    <s v="United States"/>
    <x v="4"/>
    <s v="Washington"/>
    <n v="98103"/>
    <x v="1"/>
    <s v="TEC-AC-10003095"/>
    <x v="2"/>
    <x v="11"/>
    <s v="Logitech G35 7.1-Channel Surround Sound Headset"/>
    <n v="389.97"/>
    <n v="3"/>
    <n v="0"/>
    <n v="132.58980000000003"/>
    <s v="Anna Andreadi"/>
    <s v="No"/>
    <s v="2018 / 06"/>
  </r>
  <r>
    <n v="5671"/>
    <x v="2827"/>
    <x v="988"/>
    <d v="2017-06-11T00:00:00"/>
    <x v="0"/>
    <x v="228"/>
    <x v="228"/>
    <x v="0"/>
    <s v="United States"/>
    <x v="449"/>
    <s v="Idaho"/>
    <n v="83201"/>
    <x v="1"/>
    <s v="FUR-FU-10003192"/>
    <x v="0"/>
    <x v="5"/>
    <s v="Luxo Adjustable Task Clamp Lamp"/>
    <n v="355.36"/>
    <n v="4"/>
    <n v="0"/>
    <n v="92.393599999999992"/>
    <s v="Anna Andreadi"/>
    <s v="No"/>
    <s v="2017 / 06"/>
  </r>
  <r>
    <n v="5672"/>
    <x v="2827"/>
    <x v="988"/>
    <d v="2017-06-11T00:00:00"/>
    <x v="0"/>
    <x v="228"/>
    <x v="228"/>
    <x v="0"/>
    <s v="United States"/>
    <x v="449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s v="Anna Andreadi"/>
    <s v="No"/>
    <s v="2017 / 06"/>
  </r>
  <r>
    <n v="5673"/>
    <x v="2828"/>
    <x v="855"/>
    <d v="2019-11-03T00:00:00"/>
    <x v="1"/>
    <x v="64"/>
    <x v="64"/>
    <x v="1"/>
    <s v="United States"/>
    <x v="61"/>
    <s v="Texas"/>
    <n v="75081"/>
    <x v="2"/>
    <s v="OFF-EN-10003068"/>
    <x v="1"/>
    <x v="12"/>
    <s v="#6 3/4 Gummed Flap White Envelopes"/>
    <n v="15.840000000000002"/>
    <n v="2"/>
    <n v="0.2"/>
    <n v="5.5439999999999987"/>
    <s v="Kelly Williams"/>
    <s v="No"/>
    <s v="2019 / 10"/>
  </r>
  <r>
    <n v="5674"/>
    <x v="2828"/>
    <x v="855"/>
    <d v="2019-11-03T00:00:00"/>
    <x v="1"/>
    <x v="64"/>
    <x v="64"/>
    <x v="1"/>
    <s v="United States"/>
    <x v="61"/>
    <s v="Texas"/>
    <n v="75081"/>
    <x v="2"/>
    <s v="OFF-PA-10001204"/>
    <x v="1"/>
    <x v="10"/>
    <s v="Xerox 1972"/>
    <n v="8.4480000000000004"/>
    <n v="2"/>
    <n v="0.2"/>
    <n v="2.6399999999999997"/>
    <s v="Kelly Williams"/>
    <s v="No"/>
    <s v="2019 / 10"/>
  </r>
  <r>
    <n v="5675"/>
    <x v="2829"/>
    <x v="115"/>
    <d v="2018-01-27T00:00:00"/>
    <x v="1"/>
    <x v="507"/>
    <x v="507"/>
    <x v="0"/>
    <s v="United States"/>
    <x v="4"/>
    <s v="Washington"/>
    <n v="98105"/>
    <x v="1"/>
    <s v="OFF-PA-10003953"/>
    <x v="1"/>
    <x v="10"/>
    <s v="Xerox 218"/>
    <n v="12.96"/>
    <n v="2"/>
    <n v="0"/>
    <n v="6.2208000000000006"/>
    <s v="Anna Andreadi"/>
    <s v="No"/>
    <s v="2018 / 01"/>
  </r>
  <r>
    <n v="5676"/>
    <x v="2830"/>
    <x v="1061"/>
    <d v="2016-06-02T00:00:00"/>
    <x v="1"/>
    <x v="601"/>
    <x v="601"/>
    <x v="1"/>
    <s v="United States"/>
    <x v="4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s v="No"/>
    <s v="2016 / 05"/>
  </r>
  <r>
    <n v="5677"/>
    <x v="2830"/>
    <x v="1061"/>
    <d v="2016-06-02T00:00:00"/>
    <x v="1"/>
    <x v="601"/>
    <x v="601"/>
    <x v="1"/>
    <s v="United States"/>
    <x v="4"/>
    <s v="Washington"/>
    <n v="98115"/>
    <x v="1"/>
    <s v="TEC-AC-10004877"/>
    <x v="2"/>
    <x v="11"/>
    <s v="Imation 30456 USB Flash Drive 8GB"/>
    <n v="27.6"/>
    <n v="4"/>
    <n v="0"/>
    <n v="2.2079999999999984"/>
    <s v="Anna Andreadi"/>
    <s v="No"/>
    <s v="2016 / 05"/>
  </r>
  <r>
    <n v="5678"/>
    <x v="2831"/>
    <x v="282"/>
    <d v="2017-01-05T00:00:00"/>
    <x v="1"/>
    <x v="233"/>
    <x v="233"/>
    <x v="0"/>
    <s v="United States"/>
    <x v="22"/>
    <s v="Illinois"/>
    <n v="60610"/>
    <x v="2"/>
    <s v="FUR-FU-10000193"/>
    <x v="0"/>
    <x v="5"/>
    <s v="Tenex Chairmats For Use with Hard Floors"/>
    <n v="38.975999999999999"/>
    <n v="3"/>
    <n v="0.6"/>
    <n v="-50.66879999999999"/>
    <s v="Kelly Williams"/>
    <s v="No"/>
    <s v="2016 / 12"/>
  </r>
  <r>
    <n v="5679"/>
    <x v="2832"/>
    <x v="1062"/>
    <d v="2018-08-03T00:00:00"/>
    <x v="1"/>
    <x v="649"/>
    <x v="649"/>
    <x v="2"/>
    <s v="United States"/>
    <x v="450"/>
    <s v="Michigan"/>
    <n v="49423"/>
    <x v="2"/>
    <s v="OFF-FA-10000735"/>
    <x v="1"/>
    <x v="13"/>
    <s v="Staples"/>
    <n v="20.439999999999998"/>
    <n v="7"/>
    <n v="0"/>
    <n v="9.1979999999999986"/>
    <s v="Kelly Williams"/>
    <s v="No"/>
    <s v="2018 / 07"/>
  </r>
  <r>
    <n v="5680"/>
    <x v="2832"/>
    <x v="1062"/>
    <d v="2018-08-03T00:00:00"/>
    <x v="1"/>
    <x v="649"/>
    <x v="649"/>
    <x v="2"/>
    <s v="United States"/>
    <x v="450"/>
    <s v="Michigan"/>
    <n v="49423"/>
    <x v="2"/>
    <s v="OFF-PA-10002120"/>
    <x v="1"/>
    <x v="10"/>
    <s v="Xerox 1889"/>
    <n v="109.92"/>
    <n v="2"/>
    <n v="0"/>
    <n v="53.860799999999998"/>
    <s v="Kelly Williams"/>
    <s v="No"/>
    <s v="2018 / 07"/>
  </r>
  <r>
    <n v="5681"/>
    <x v="2833"/>
    <x v="446"/>
    <d v="2018-09-30T00:00:00"/>
    <x v="1"/>
    <x v="546"/>
    <x v="546"/>
    <x v="0"/>
    <s v="United States"/>
    <x v="387"/>
    <s v="Oklahoma"/>
    <n v="74012"/>
    <x v="2"/>
    <s v="OFF-BI-10001249"/>
    <x v="1"/>
    <x v="8"/>
    <s v="Avery Heavy-Duty EZD View Binder with Locking Rings"/>
    <n v="6.38"/>
    <n v="1"/>
    <n v="0"/>
    <n v="2.9347999999999996"/>
    <s v="Kelly Williams"/>
    <s v="No"/>
    <s v="2018 / 09"/>
  </r>
  <r>
    <n v="5682"/>
    <x v="2833"/>
    <x v="446"/>
    <d v="2018-09-30T00:00:00"/>
    <x v="1"/>
    <x v="546"/>
    <x v="546"/>
    <x v="0"/>
    <s v="United States"/>
    <x v="387"/>
    <s v="Oklahoma"/>
    <n v="74012"/>
    <x v="2"/>
    <s v="OFF-PA-10001569"/>
    <x v="1"/>
    <x v="10"/>
    <s v="Xerox 232"/>
    <n v="6.48"/>
    <n v="1"/>
    <n v="0"/>
    <n v="3.1104000000000003"/>
    <s v="Kelly Williams"/>
    <s v="No"/>
    <s v="2018 / 09"/>
  </r>
  <r>
    <n v="5683"/>
    <x v="2834"/>
    <x v="1063"/>
    <d v="2016-04-08T00:00:00"/>
    <x v="1"/>
    <x v="361"/>
    <x v="361"/>
    <x v="0"/>
    <s v="United States"/>
    <x v="417"/>
    <s v="Georgia"/>
    <n v="30605"/>
    <x v="0"/>
    <s v="OFF-PA-10004248"/>
    <x v="1"/>
    <x v="10"/>
    <s v="Xerox 1990"/>
    <n v="15.84"/>
    <n v="3"/>
    <n v="0"/>
    <n v="7.1280000000000001"/>
    <s v="Cassandra Brandow"/>
    <s v="No"/>
    <s v="2016 / 04"/>
  </r>
  <r>
    <n v="5684"/>
    <x v="2834"/>
    <x v="1063"/>
    <d v="2016-04-08T00:00:00"/>
    <x v="1"/>
    <x v="361"/>
    <x v="361"/>
    <x v="0"/>
    <s v="United States"/>
    <x v="417"/>
    <s v="Georgia"/>
    <n v="30605"/>
    <x v="0"/>
    <s v="TEC-PH-10001128"/>
    <x v="2"/>
    <x v="7"/>
    <s v="Motorola Droid Maxx"/>
    <n v="1049.93"/>
    <n v="7"/>
    <n v="0"/>
    <n v="293.98040000000003"/>
    <s v="Cassandra Brandow"/>
    <s v="No"/>
    <s v="2016 / 04"/>
  </r>
  <r>
    <n v="5685"/>
    <x v="2834"/>
    <x v="1063"/>
    <d v="2016-04-08T00:00:00"/>
    <x v="1"/>
    <x v="361"/>
    <x v="361"/>
    <x v="0"/>
    <s v="United States"/>
    <x v="417"/>
    <s v="Georgia"/>
    <n v="30605"/>
    <x v="0"/>
    <s v="OFF-AP-10003842"/>
    <x v="1"/>
    <x v="9"/>
    <s v="Euro-Pro Shark Turbo Vacuum"/>
    <n v="154.9"/>
    <n v="5"/>
    <n v="0"/>
    <n v="40.274000000000001"/>
    <s v="Cassandra Brandow"/>
    <s v="No"/>
    <s v="2016 / 04"/>
  </r>
  <r>
    <n v="5686"/>
    <x v="2835"/>
    <x v="599"/>
    <d v="2017-11-05T00:00:00"/>
    <x v="3"/>
    <x v="107"/>
    <x v="107"/>
    <x v="0"/>
    <s v="United States"/>
    <x v="4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s v="Anna Andreadi"/>
    <s v="No"/>
    <s v="2017 / 11"/>
  </r>
  <r>
    <n v="5687"/>
    <x v="2836"/>
    <x v="1064"/>
    <d v="2016-07-28T00:00:00"/>
    <x v="3"/>
    <x v="237"/>
    <x v="237"/>
    <x v="0"/>
    <s v="United States"/>
    <x v="264"/>
    <s v="Florida"/>
    <n v="32712"/>
    <x v="0"/>
    <s v="OFF-FA-10000621"/>
    <x v="1"/>
    <x v="13"/>
    <s v="OIC Colored Binder Clips, Assorted Sizes"/>
    <n v="14.320000000000002"/>
    <n v="5"/>
    <n v="0.2"/>
    <n v="5.1910000000000007"/>
    <s v="Cassandra Brandow"/>
    <s v="No"/>
    <s v="2016 / 07"/>
  </r>
  <r>
    <n v="5688"/>
    <x v="2836"/>
    <x v="1064"/>
    <d v="2016-07-28T00:00:00"/>
    <x v="3"/>
    <x v="237"/>
    <x v="237"/>
    <x v="0"/>
    <s v="United States"/>
    <x v="264"/>
    <s v="Florida"/>
    <n v="32712"/>
    <x v="0"/>
    <s v="FUR-FU-10003623"/>
    <x v="0"/>
    <x v="5"/>
    <s v="DataProducts Ampli Magnifier Task Lamp, Black,"/>
    <n v="129.88800000000001"/>
    <n v="6"/>
    <n v="0.2"/>
    <n v="12.988799999999991"/>
    <s v="Cassandra Brandow"/>
    <s v="No"/>
    <s v="2016 / 07"/>
  </r>
  <r>
    <n v="5689"/>
    <x v="2836"/>
    <x v="1064"/>
    <d v="2016-07-28T00:00:00"/>
    <x v="3"/>
    <x v="237"/>
    <x v="237"/>
    <x v="0"/>
    <s v="United States"/>
    <x v="264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s v="Cassandra Brandow"/>
    <s v="No"/>
    <s v="2016 / 07"/>
  </r>
  <r>
    <n v="5690"/>
    <x v="2837"/>
    <x v="207"/>
    <d v="2017-12-31T00:00:00"/>
    <x v="1"/>
    <x v="42"/>
    <x v="42"/>
    <x v="2"/>
    <s v="United States"/>
    <x v="12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s v="No"/>
    <s v="2017 / 12"/>
  </r>
  <r>
    <n v="5691"/>
    <x v="2838"/>
    <x v="895"/>
    <d v="2017-12-16T00:00:00"/>
    <x v="1"/>
    <x v="366"/>
    <x v="366"/>
    <x v="1"/>
    <s v="United States"/>
    <x v="248"/>
    <s v="Maryland"/>
    <n v="21215"/>
    <x v="3"/>
    <s v="OFF-AR-10000817"/>
    <x v="1"/>
    <x v="6"/>
    <s v="Manco Dry-Lighter Erasable Highlighter"/>
    <n v="27.36"/>
    <n v="9"/>
    <n v="0"/>
    <n v="9.3023999999999987"/>
    <s v="Chuck Magee"/>
    <s v="No"/>
    <s v="2017 / 12"/>
  </r>
  <r>
    <n v="5692"/>
    <x v="2838"/>
    <x v="895"/>
    <d v="2017-12-16T00:00:00"/>
    <x v="1"/>
    <x v="366"/>
    <x v="366"/>
    <x v="1"/>
    <s v="United States"/>
    <x v="248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s v="No"/>
    <s v="2017 / 12"/>
  </r>
  <r>
    <n v="5693"/>
    <x v="2838"/>
    <x v="895"/>
    <d v="2017-12-16T00:00:00"/>
    <x v="1"/>
    <x v="366"/>
    <x v="366"/>
    <x v="1"/>
    <s v="United States"/>
    <x v="248"/>
    <s v="Maryland"/>
    <n v="21215"/>
    <x v="3"/>
    <s v="TEC-PH-10004667"/>
    <x v="2"/>
    <x v="7"/>
    <s v="Cisco 8x8 Inc. 6753i IP Business Phone System"/>
    <n v="134.99"/>
    <n v="1"/>
    <n v="0"/>
    <n v="36.447299999999998"/>
    <s v="Chuck Magee"/>
    <s v="No"/>
    <s v="2017 / 12"/>
  </r>
  <r>
    <n v="5694"/>
    <x v="2838"/>
    <x v="895"/>
    <d v="2017-12-16T00:00:00"/>
    <x v="1"/>
    <x v="366"/>
    <x v="366"/>
    <x v="1"/>
    <s v="United States"/>
    <x v="248"/>
    <s v="Maryland"/>
    <n v="21215"/>
    <x v="3"/>
    <s v="OFF-PA-10000143"/>
    <x v="1"/>
    <x v="10"/>
    <s v="Astroparche Fine Business Paper"/>
    <n v="26.400000000000002"/>
    <n v="5"/>
    <n v="0"/>
    <n v="12.672000000000001"/>
    <s v="Chuck Magee"/>
    <s v="No"/>
    <s v="2017 / 12"/>
  </r>
  <r>
    <n v="5695"/>
    <x v="2838"/>
    <x v="895"/>
    <d v="2017-12-16T00:00:00"/>
    <x v="1"/>
    <x v="366"/>
    <x v="366"/>
    <x v="1"/>
    <s v="United States"/>
    <x v="248"/>
    <s v="Maryland"/>
    <n v="21215"/>
    <x v="3"/>
    <s v="FUR-CH-10000785"/>
    <x v="0"/>
    <x v="1"/>
    <s v="Global Ergonomic Managers Chair"/>
    <n v="542.93999999999994"/>
    <n v="3"/>
    <n v="0"/>
    <n v="141.1644"/>
    <s v="Chuck Magee"/>
    <s v="No"/>
    <s v="2017 / 12"/>
  </r>
  <r>
    <n v="5696"/>
    <x v="2839"/>
    <x v="465"/>
    <d v="2018-05-07T00:00:00"/>
    <x v="0"/>
    <x v="733"/>
    <x v="733"/>
    <x v="0"/>
    <s v="United States"/>
    <x v="8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s v="Anna Andreadi"/>
    <s v="No"/>
    <s v="2018 / 05"/>
  </r>
  <r>
    <n v="5697"/>
    <x v="2840"/>
    <x v="336"/>
    <d v="2019-10-18T00:00:00"/>
    <x v="1"/>
    <x v="326"/>
    <x v="326"/>
    <x v="2"/>
    <s v="United States"/>
    <x v="22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s v="Kelly Williams"/>
    <s v="No"/>
    <s v="2019 / 10"/>
  </r>
  <r>
    <n v="5698"/>
    <x v="2840"/>
    <x v="336"/>
    <d v="2019-10-18T00:00:00"/>
    <x v="1"/>
    <x v="326"/>
    <x v="326"/>
    <x v="2"/>
    <s v="United States"/>
    <x v="22"/>
    <s v="Illinois"/>
    <n v="60623"/>
    <x v="2"/>
    <s v="OFF-BI-10004224"/>
    <x v="1"/>
    <x v="8"/>
    <s v="Catalog Binders with Expanding Posts"/>
    <n v="13.455999999999998"/>
    <n v="1"/>
    <n v="0.8"/>
    <n v="-23.548000000000009"/>
    <s v="Kelly Williams"/>
    <s v="No"/>
    <s v="2019 / 10"/>
  </r>
  <r>
    <n v="5699"/>
    <x v="2841"/>
    <x v="732"/>
    <d v="2018-11-05T00:00:00"/>
    <x v="3"/>
    <x v="432"/>
    <x v="432"/>
    <x v="0"/>
    <s v="United States"/>
    <x v="128"/>
    <s v="Texas"/>
    <n v="78041"/>
    <x v="2"/>
    <s v="OFF-LA-10002312"/>
    <x v="1"/>
    <x v="2"/>
    <s v="Avery 490"/>
    <n v="11.840000000000002"/>
    <n v="1"/>
    <n v="0.2"/>
    <n v="4.4399999999999995"/>
    <s v="Kelly Williams"/>
    <s v="No"/>
    <s v="2018 / 11"/>
  </r>
  <r>
    <n v="5700"/>
    <x v="2842"/>
    <x v="132"/>
    <d v="2019-11-08T00:00:00"/>
    <x v="1"/>
    <x v="38"/>
    <x v="38"/>
    <x v="0"/>
    <s v="United States"/>
    <x v="8"/>
    <s v="California"/>
    <n v="94109"/>
    <x v="1"/>
    <s v="OFF-PA-10003022"/>
    <x v="1"/>
    <x v="10"/>
    <s v="Xerox 1992"/>
    <n v="35.880000000000003"/>
    <n v="6"/>
    <n v="0"/>
    <n v="17.581200000000003"/>
    <s v="Anna Andreadi"/>
    <s v="No"/>
    <s v="2019 / 11"/>
  </r>
  <r>
    <n v="5701"/>
    <x v="2843"/>
    <x v="390"/>
    <d v="2018-11-26T00:00:00"/>
    <x v="2"/>
    <x v="402"/>
    <x v="402"/>
    <x v="2"/>
    <s v="United States"/>
    <x v="138"/>
    <s v="Ohio"/>
    <n v="44105"/>
    <x v="3"/>
    <s v="OFF-EN-10001532"/>
    <x v="1"/>
    <x v="12"/>
    <s v="Brown Kraft Recycled Envelopes"/>
    <n v="40.752000000000002"/>
    <n v="3"/>
    <n v="0.2"/>
    <n v="15.281999999999998"/>
    <s v="Chuck Magee"/>
    <s v="No"/>
    <s v="2018 / 11"/>
  </r>
  <r>
    <n v="5702"/>
    <x v="2843"/>
    <x v="390"/>
    <d v="2018-11-26T00:00:00"/>
    <x v="2"/>
    <x v="402"/>
    <x v="402"/>
    <x v="2"/>
    <s v="United States"/>
    <x v="138"/>
    <s v="Ohio"/>
    <n v="44105"/>
    <x v="3"/>
    <s v="TEC-AC-10004855"/>
    <x v="2"/>
    <x v="11"/>
    <s v="V7 USB Numeric Keypad"/>
    <n v="139.96000000000004"/>
    <n v="5"/>
    <n v="0.2"/>
    <n v="-22.743500000000004"/>
    <s v="Chuck Magee"/>
    <s v="No"/>
    <s v="2018 / 11"/>
  </r>
  <r>
    <n v="5703"/>
    <x v="2844"/>
    <x v="637"/>
    <d v="2016-12-21T00:00:00"/>
    <x v="1"/>
    <x v="286"/>
    <x v="286"/>
    <x v="0"/>
    <s v="United States"/>
    <x v="292"/>
    <s v="Ohio"/>
    <n v="43302"/>
    <x v="3"/>
    <s v="OFF-AR-10003829"/>
    <x v="1"/>
    <x v="6"/>
    <s v="Newell 35"/>
    <n v="2.6240000000000001"/>
    <n v="1"/>
    <n v="0.2"/>
    <n v="0.29519999999999957"/>
    <s v="Chuck Magee"/>
    <s v="No"/>
    <s v="2016 / 12"/>
  </r>
  <r>
    <n v="5704"/>
    <x v="2844"/>
    <x v="637"/>
    <d v="2016-12-21T00:00:00"/>
    <x v="1"/>
    <x v="286"/>
    <x v="286"/>
    <x v="0"/>
    <s v="United States"/>
    <x v="292"/>
    <s v="Ohio"/>
    <n v="43302"/>
    <x v="3"/>
    <s v="FUR-TA-10002645"/>
    <x v="0"/>
    <x v="3"/>
    <s v="Hon Rectangular Conference Tables"/>
    <n v="136.53"/>
    <n v="1"/>
    <n v="0.4"/>
    <n v="-52.336500000000029"/>
    <s v="Chuck Magee"/>
    <s v="No"/>
    <s v="2016 / 12"/>
  </r>
  <r>
    <n v="5705"/>
    <x v="2844"/>
    <x v="637"/>
    <d v="2016-12-21T00:00:00"/>
    <x v="1"/>
    <x v="286"/>
    <x v="286"/>
    <x v="0"/>
    <s v="United States"/>
    <x v="292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s v="Chuck Magee"/>
    <s v="No"/>
    <s v="2016 / 12"/>
  </r>
  <r>
    <n v="5706"/>
    <x v="2845"/>
    <x v="935"/>
    <d v="2016-11-08T00:00:00"/>
    <x v="1"/>
    <x v="261"/>
    <x v="261"/>
    <x v="0"/>
    <s v="United States"/>
    <x v="54"/>
    <s v="Connecticut"/>
    <n v="6824"/>
    <x v="3"/>
    <s v="OFF-SU-10002522"/>
    <x v="1"/>
    <x v="14"/>
    <s v="Acme Kleen Earth Office Shears"/>
    <n v="11.64"/>
    <n v="3"/>
    <n v="0"/>
    <n v="3.3755999999999986"/>
    <s v="Chuck Magee"/>
    <s v="No"/>
    <s v="2016 / 11"/>
  </r>
  <r>
    <n v="5707"/>
    <x v="2846"/>
    <x v="585"/>
    <d v="2019-09-25T00:00:00"/>
    <x v="0"/>
    <x v="464"/>
    <x v="464"/>
    <x v="1"/>
    <s v="United States"/>
    <x v="20"/>
    <s v="New York"/>
    <n v="10009"/>
    <x v="3"/>
    <s v="OFF-BI-10004828"/>
    <x v="1"/>
    <x v="8"/>
    <s v="GBC Poly Designer Binding Covers"/>
    <n v="40.176000000000002"/>
    <n v="3"/>
    <n v="0.2"/>
    <n v="14.563799999999997"/>
    <s v="Chuck Magee"/>
    <s v="No"/>
    <s v="2019 / 09"/>
  </r>
  <r>
    <n v="5708"/>
    <x v="2847"/>
    <x v="412"/>
    <d v="2017-05-15T00:00:00"/>
    <x v="1"/>
    <x v="508"/>
    <x v="508"/>
    <x v="0"/>
    <s v="United States"/>
    <x v="20"/>
    <s v="New York"/>
    <n v="10024"/>
    <x v="3"/>
    <s v="FUR-FU-10001095"/>
    <x v="0"/>
    <x v="5"/>
    <s v="DAX Black Cherry Wood-Tone Poster Frame"/>
    <n v="79.44"/>
    <n v="3"/>
    <n v="0"/>
    <n v="30.187200000000001"/>
    <s v="Chuck Magee"/>
    <s v="Yes"/>
    <s v="2017 / 05"/>
  </r>
  <r>
    <n v="5709"/>
    <x v="2847"/>
    <x v="412"/>
    <d v="2017-05-15T00:00:00"/>
    <x v="1"/>
    <x v="508"/>
    <x v="508"/>
    <x v="0"/>
    <s v="United States"/>
    <x v="20"/>
    <s v="New York"/>
    <n v="10024"/>
    <x v="3"/>
    <s v="OFF-SU-10000157"/>
    <x v="1"/>
    <x v="14"/>
    <s v="Compact Automatic Electric Letter Opener"/>
    <n v="357.93"/>
    <n v="3"/>
    <n v="0"/>
    <n v="7.158600000000007"/>
    <s v="Chuck Magee"/>
    <s v="Yes"/>
    <s v="2017 / 05"/>
  </r>
  <r>
    <n v="5710"/>
    <x v="2847"/>
    <x v="412"/>
    <d v="2017-05-15T00:00:00"/>
    <x v="1"/>
    <x v="508"/>
    <x v="508"/>
    <x v="0"/>
    <s v="United States"/>
    <x v="20"/>
    <s v="New York"/>
    <n v="10024"/>
    <x v="3"/>
    <s v="FUR-CH-10002647"/>
    <x v="0"/>
    <x v="1"/>
    <s v="Situations Contoured Folding Chairs, 4/Set"/>
    <n v="127.76400000000001"/>
    <n v="2"/>
    <n v="0.1"/>
    <n v="21.294000000000008"/>
    <s v="Chuck Magee"/>
    <s v="Yes"/>
    <s v="2017 / 05"/>
  </r>
  <r>
    <n v="5711"/>
    <x v="2847"/>
    <x v="412"/>
    <d v="2017-05-15T00:00:00"/>
    <x v="1"/>
    <x v="508"/>
    <x v="508"/>
    <x v="0"/>
    <s v="United States"/>
    <x v="20"/>
    <s v="New York"/>
    <n v="10024"/>
    <x v="3"/>
    <s v="TEC-CO-10004115"/>
    <x v="2"/>
    <x v="16"/>
    <s v="Sharp AL-1530CS Digital Copier"/>
    <n v="2799.944"/>
    <n v="7"/>
    <n v="0.2"/>
    <n v="1014.9797"/>
    <s v="Chuck Magee"/>
    <s v="Yes"/>
    <s v="2017 / 05"/>
  </r>
  <r>
    <n v="5712"/>
    <x v="2847"/>
    <x v="412"/>
    <d v="2017-05-15T00:00:00"/>
    <x v="1"/>
    <x v="508"/>
    <x v="508"/>
    <x v="0"/>
    <s v="United States"/>
    <x v="20"/>
    <s v="New York"/>
    <n v="10024"/>
    <x v="3"/>
    <s v="OFF-PA-10003363"/>
    <x v="1"/>
    <x v="10"/>
    <s v="Xerox 204"/>
    <n v="19.440000000000001"/>
    <n v="3"/>
    <n v="0"/>
    <n v="9.3312000000000008"/>
    <s v="Chuck Magee"/>
    <s v="Yes"/>
    <s v="2017 / 05"/>
  </r>
  <r>
    <n v="5713"/>
    <x v="2848"/>
    <x v="689"/>
    <d v="2019-07-31T00:00:00"/>
    <x v="3"/>
    <x v="147"/>
    <x v="147"/>
    <x v="0"/>
    <s v="United States"/>
    <x v="22"/>
    <s v="Illinois"/>
    <n v="60653"/>
    <x v="2"/>
    <s v="TEC-PH-10003092"/>
    <x v="2"/>
    <x v="7"/>
    <s v="Motorola L804"/>
    <n v="36.792000000000002"/>
    <n v="1"/>
    <n v="0.2"/>
    <n v="4.1390999999999991"/>
    <s v="Kelly Williams"/>
    <s v="No"/>
    <s v="2019 / 07"/>
  </r>
  <r>
    <n v="5714"/>
    <x v="2849"/>
    <x v="72"/>
    <d v="2016-03-05T00:00:00"/>
    <x v="1"/>
    <x v="367"/>
    <x v="367"/>
    <x v="2"/>
    <s v="United States"/>
    <x v="20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s v="Chuck Magee"/>
    <s v="No"/>
    <s v="2016 / 03"/>
  </r>
  <r>
    <n v="5715"/>
    <x v="2850"/>
    <x v="145"/>
    <d v="2019-09-29T00:00:00"/>
    <x v="1"/>
    <x v="151"/>
    <x v="151"/>
    <x v="0"/>
    <s v="United States"/>
    <x v="102"/>
    <s v="Virginia"/>
    <n v="23223"/>
    <x v="0"/>
    <s v="OFF-ST-10001476"/>
    <x v="1"/>
    <x v="4"/>
    <s v="Steel Personal Filing/Posting Tote"/>
    <n v="177.54999999999998"/>
    <n v="5"/>
    <n v="0"/>
    <n v="47.938500000000005"/>
    <s v="Cassandra Brandow"/>
    <s v="No"/>
    <s v="2019 / 09"/>
  </r>
  <r>
    <n v="5716"/>
    <x v="2851"/>
    <x v="330"/>
    <d v="2017-10-12T00:00:00"/>
    <x v="0"/>
    <x v="312"/>
    <x v="312"/>
    <x v="1"/>
    <s v="United States"/>
    <x v="447"/>
    <s v="Michigan"/>
    <n v="48104"/>
    <x v="2"/>
    <s v="TEC-AC-10002049"/>
    <x v="2"/>
    <x v="11"/>
    <s v="Logitech G19 Programmable Gaming Keyboard"/>
    <n v="619.94999999999993"/>
    <n v="5"/>
    <n v="0"/>
    <n v="111.59099999999995"/>
    <s v="Kelly Williams"/>
    <s v="No"/>
    <s v="2017 / 10"/>
  </r>
  <r>
    <n v="5717"/>
    <x v="2851"/>
    <x v="330"/>
    <d v="2017-10-12T00:00:00"/>
    <x v="0"/>
    <x v="312"/>
    <x v="312"/>
    <x v="1"/>
    <s v="United States"/>
    <x v="447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s v="No"/>
    <s v="2017 / 10"/>
  </r>
  <r>
    <n v="5718"/>
    <x v="2851"/>
    <x v="330"/>
    <d v="2017-10-12T00:00:00"/>
    <x v="0"/>
    <x v="312"/>
    <x v="312"/>
    <x v="1"/>
    <s v="United States"/>
    <x v="447"/>
    <s v="Michigan"/>
    <n v="48104"/>
    <x v="2"/>
    <s v="OFF-EN-10003286"/>
    <x v="1"/>
    <x v="12"/>
    <s v="Staple envelope"/>
    <n v="57.959999999999994"/>
    <n v="7"/>
    <n v="0"/>
    <n v="27.241199999999996"/>
    <s v="Kelly Williams"/>
    <s v="No"/>
    <s v="2017 / 10"/>
  </r>
  <r>
    <n v="5719"/>
    <x v="2851"/>
    <x v="330"/>
    <d v="2017-10-12T00:00:00"/>
    <x v="0"/>
    <x v="312"/>
    <x v="312"/>
    <x v="1"/>
    <s v="United States"/>
    <x v="447"/>
    <s v="Michigan"/>
    <n v="48104"/>
    <x v="2"/>
    <s v="OFF-AP-10003971"/>
    <x v="1"/>
    <x v="9"/>
    <s v="Belkin 6 Outlet Metallic Surge Strip"/>
    <n v="29.402999999999999"/>
    <n v="3"/>
    <n v="0.1"/>
    <n v="5.2272000000000007"/>
    <s v="Kelly Williams"/>
    <s v="No"/>
    <s v="2017 / 10"/>
  </r>
  <r>
    <n v="5720"/>
    <x v="2852"/>
    <x v="1065"/>
    <d v="2019-04-02T00:00:00"/>
    <x v="0"/>
    <x v="742"/>
    <x v="742"/>
    <x v="0"/>
    <s v="United States"/>
    <x v="240"/>
    <s v="Indiana"/>
    <n v="47905"/>
    <x v="2"/>
    <s v="OFF-ST-10001031"/>
    <x v="1"/>
    <x v="4"/>
    <s v="Adjustable Personal File Tote"/>
    <n v="81.400000000000006"/>
    <n v="5"/>
    <n v="0"/>
    <n v="21.164000000000005"/>
    <s v="Kelly Williams"/>
    <s v="No"/>
    <s v="2019 / 03"/>
  </r>
  <r>
    <n v="5721"/>
    <x v="2853"/>
    <x v="717"/>
    <d v="2017-11-17T00:00:00"/>
    <x v="2"/>
    <x v="10"/>
    <x v="10"/>
    <x v="1"/>
    <s v="United States"/>
    <x v="24"/>
    <s v="Oregon"/>
    <n v="97477"/>
    <x v="1"/>
    <s v="OFF-FA-10000304"/>
    <x v="1"/>
    <x v="13"/>
    <s v="Advantus Push Pins"/>
    <n v="8.7200000000000006"/>
    <n v="5"/>
    <n v="0.2"/>
    <n v="2.289000000000001"/>
    <s v="Anna Andreadi"/>
    <s v="Yes"/>
    <s v="2017 / 11"/>
  </r>
  <r>
    <n v="5722"/>
    <x v="2853"/>
    <x v="717"/>
    <d v="2017-11-17T00:00:00"/>
    <x v="2"/>
    <x v="10"/>
    <x v="10"/>
    <x v="1"/>
    <s v="United States"/>
    <x v="24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s v="Anna Andreadi"/>
    <s v="Yes"/>
    <s v="2017 / 11"/>
  </r>
  <r>
    <n v="5723"/>
    <x v="2853"/>
    <x v="717"/>
    <d v="2017-11-17T00:00:00"/>
    <x v="2"/>
    <x v="10"/>
    <x v="10"/>
    <x v="1"/>
    <s v="United States"/>
    <x v="24"/>
    <s v="Oregon"/>
    <n v="97477"/>
    <x v="1"/>
    <s v="TEC-AC-10002800"/>
    <x v="2"/>
    <x v="11"/>
    <s v="Plantronics Audio 478 Stereo USB Headset"/>
    <n v="159.96800000000002"/>
    <n v="4"/>
    <n v="0.2"/>
    <n v="29.993999999999986"/>
    <s v="Anna Andreadi"/>
    <s v="Yes"/>
    <s v="2017 / 11"/>
  </r>
  <r>
    <n v="5724"/>
    <x v="2854"/>
    <x v="182"/>
    <d v="2018-09-30T00:00:00"/>
    <x v="1"/>
    <x v="61"/>
    <x v="61"/>
    <x v="1"/>
    <s v="United States"/>
    <x v="8"/>
    <s v="California"/>
    <n v="94109"/>
    <x v="1"/>
    <s v="OFF-PA-10004735"/>
    <x v="1"/>
    <x v="10"/>
    <s v="Xerox 1905"/>
    <n v="12.96"/>
    <n v="2"/>
    <n v="0"/>
    <n v="6.2208000000000006"/>
    <s v="Anna Andreadi"/>
    <s v="No"/>
    <s v="2018 / 09"/>
  </r>
  <r>
    <n v="5725"/>
    <x v="2855"/>
    <x v="358"/>
    <d v="2016-09-27T00:00:00"/>
    <x v="1"/>
    <x v="500"/>
    <x v="500"/>
    <x v="1"/>
    <s v="United States"/>
    <x v="22"/>
    <s v="Illinois"/>
    <n v="60653"/>
    <x v="2"/>
    <s v="OFF-ST-10002574"/>
    <x v="1"/>
    <x v="4"/>
    <s v="SAFCO Commercial Wire Shelving, Black"/>
    <n v="331.536"/>
    <n v="3"/>
    <n v="0.2"/>
    <n v="-82.884"/>
    <s v="Kelly Williams"/>
    <s v="No"/>
    <s v="2016 / 09"/>
  </r>
  <r>
    <n v="5726"/>
    <x v="2856"/>
    <x v="12"/>
    <d v="2017-09-27T00:00:00"/>
    <x v="2"/>
    <x v="112"/>
    <x v="112"/>
    <x v="1"/>
    <s v="United States"/>
    <x v="20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s v="Chuck Magee"/>
    <s v="No"/>
    <s v="2017 / 09"/>
  </r>
  <r>
    <n v="5727"/>
    <x v="2857"/>
    <x v="124"/>
    <d v="2017-05-08T00:00:00"/>
    <x v="1"/>
    <x v="706"/>
    <x v="706"/>
    <x v="1"/>
    <s v="United States"/>
    <x v="12"/>
    <s v="Texas"/>
    <n v="77095"/>
    <x v="2"/>
    <s v="TEC-PH-10002922"/>
    <x v="2"/>
    <x v="7"/>
    <s v="ShoreTel ShorePhone IP 230 VoIP phone"/>
    <n v="946.34400000000005"/>
    <n v="7"/>
    <n v="0.2"/>
    <n v="118.29299999999989"/>
    <s v="Kelly Williams"/>
    <s v="No"/>
    <s v="2017 / 05"/>
  </r>
  <r>
    <n v="5728"/>
    <x v="2858"/>
    <x v="166"/>
    <d v="2019-12-13T00:00:00"/>
    <x v="1"/>
    <x v="187"/>
    <x v="187"/>
    <x v="0"/>
    <s v="United States"/>
    <x v="6"/>
    <s v="Wisconsin"/>
    <n v="53711"/>
    <x v="2"/>
    <s v="TEC-AC-10003023"/>
    <x v="2"/>
    <x v="11"/>
    <s v="Logitech G105 Gaming Keyboard"/>
    <n v="178.10999999999999"/>
    <n v="3"/>
    <n v="0"/>
    <n v="32.059799999999996"/>
    <s v="Kelly Williams"/>
    <s v="No"/>
    <s v="2019 / 12"/>
  </r>
  <r>
    <n v="5729"/>
    <x v="2858"/>
    <x v="166"/>
    <d v="2019-12-13T00:00:00"/>
    <x v="1"/>
    <x v="187"/>
    <x v="187"/>
    <x v="0"/>
    <s v="United States"/>
    <x v="6"/>
    <s v="Wisconsin"/>
    <n v="53711"/>
    <x v="2"/>
    <s v="OFF-AP-10003590"/>
    <x v="1"/>
    <x v="9"/>
    <s v="Hoover WindTunnel Plus Canister Vacuum"/>
    <n v="1089.75"/>
    <n v="3"/>
    <n v="0"/>
    <n v="305.13000000000011"/>
    <s v="Kelly Williams"/>
    <s v="No"/>
    <s v="2019 / 12"/>
  </r>
  <r>
    <n v="5730"/>
    <x v="2858"/>
    <x v="166"/>
    <d v="2019-12-13T00:00:00"/>
    <x v="1"/>
    <x v="187"/>
    <x v="187"/>
    <x v="0"/>
    <s v="United States"/>
    <x v="6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s v="Kelly Williams"/>
    <s v="No"/>
    <s v="2019 / 12"/>
  </r>
  <r>
    <n v="5731"/>
    <x v="2858"/>
    <x v="166"/>
    <d v="2019-12-13T00:00:00"/>
    <x v="1"/>
    <x v="187"/>
    <x v="187"/>
    <x v="0"/>
    <s v="United States"/>
    <x v="6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s v="Kelly Williams"/>
    <s v="No"/>
    <s v="2019 / 12"/>
  </r>
  <r>
    <n v="5732"/>
    <x v="2858"/>
    <x v="166"/>
    <d v="2019-12-13T00:00:00"/>
    <x v="1"/>
    <x v="187"/>
    <x v="187"/>
    <x v="0"/>
    <s v="United States"/>
    <x v="6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s v="Kelly Williams"/>
    <s v="No"/>
    <s v="2019 / 12"/>
  </r>
  <r>
    <n v="5733"/>
    <x v="2859"/>
    <x v="222"/>
    <d v="2019-07-02T00:00:00"/>
    <x v="2"/>
    <x v="112"/>
    <x v="112"/>
    <x v="1"/>
    <s v="United States"/>
    <x v="451"/>
    <s v="Connecticut"/>
    <n v="6460"/>
    <x v="3"/>
    <s v="FUR-BO-10002598"/>
    <x v="0"/>
    <x v="0"/>
    <s v="Hon Metal Bookcases, Putty"/>
    <n v="638.82000000000005"/>
    <n v="9"/>
    <n v="0"/>
    <n v="185.25779999999997"/>
    <s v="Chuck Magee"/>
    <s v="No"/>
    <s v="2019 / 06"/>
  </r>
  <r>
    <n v="5734"/>
    <x v="2859"/>
    <x v="222"/>
    <d v="2019-07-02T00:00:00"/>
    <x v="2"/>
    <x v="112"/>
    <x v="112"/>
    <x v="1"/>
    <s v="United States"/>
    <x v="451"/>
    <s v="Connecticut"/>
    <n v="6460"/>
    <x v="3"/>
    <s v="OFF-SU-10002537"/>
    <x v="1"/>
    <x v="14"/>
    <s v="Acme Box Cutter Scissors"/>
    <n v="30.69"/>
    <n v="3"/>
    <n v="0"/>
    <n v="7.9794000000000018"/>
    <s v="Chuck Magee"/>
    <s v="No"/>
    <s v="2019 / 06"/>
  </r>
  <r>
    <n v="5735"/>
    <x v="2859"/>
    <x v="222"/>
    <d v="2019-07-02T00:00:00"/>
    <x v="2"/>
    <x v="112"/>
    <x v="112"/>
    <x v="1"/>
    <s v="United States"/>
    <x v="451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s v="Chuck Magee"/>
    <s v="No"/>
    <s v="2019 / 06"/>
  </r>
  <r>
    <n v="5736"/>
    <x v="2860"/>
    <x v="290"/>
    <d v="2016-07-03T00:00:00"/>
    <x v="1"/>
    <x v="600"/>
    <x v="600"/>
    <x v="0"/>
    <s v="United States"/>
    <x v="20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s v="Chuck Magee"/>
    <s v="No"/>
    <s v="2016 / 06"/>
  </r>
  <r>
    <n v="5737"/>
    <x v="2861"/>
    <x v="407"/>
    <d v="2016-01-25T00:00:00"/>
    <x v="1"/>
    <x v="597"/>
    <x v="597"/>
    <x v="0"/>
    <s v="United States"/>
    <x v="1"/>
    <s v="California"/>
    <n v="90049"/>
    <x v="1"/>
    <s v="OFF-PA-10002893"/>
    <x v="1"/>
    <x v="10"/>
    <s v="Wirebound Service Call Books, 5 1/2&quot; x 4&quot;"/>
    <n v="19.36"/>
    <n v="2"/>
    <n v="0"/>
    <n v="9.2927999999999997"/>
    <s v="Anna Andreadi"/>
    <s v="Yes"/>
    <s v="2016 / 01"/>
  </r>
  <r>
    <n v="5738"/>
    <x v="2861"/>
    <x v="407"/>
    <d v="2016-01-25T00:00:00"/>
    <x v="1"/>
    <x v="597"/>
    <x v="597"/>
    <x v="0"/>
    <s v="United States"/>
    <x v="1"/>
    <s v="California"/>
    <n v="90049"/>
    <x v="1"/>
    <s v="FUR-FU-10003194"/>
    <x v="0"/>
    <x v="5"/>
    <s v="Eldon Expressions Desk Accessory, Wood Pencil Holder, Oak"/>
    <n v="19.3"/>
    <n v="2"/>
    <n v="0"/>
    <n v="5.7899999999999991"/>
    <s v="Anna Andreadi"/>
    <s v="Yes"/>
    <s v="2016 / 01"/>
  </r>
  <r>
    <n v="5739"/>
    <x v="2862"/>
    <x v="413"/>
    <d v="2019-01-06T00:00:00"/>
    <x v="1"/>
    <x v="669"/>
    <x v="669"/>
    <x v="0"/>
    <s v="United States"/>
    <x v="8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s v="Anna Andreadi"/>
    <s v="No"/>
    <s v="2018 / 12"/>
  </r>
  <r>
    <n v="5740"/>
    <x v="2863"/>
    <x v="615"/>
    <d v="2019-03-31T00:00:00"/>
    <x v="2"/>
    <x v="704"/>
    <x v="704"/>
    <x v="1"/>
    <s v="United States"/>
    <x v="54"/>
    <s v="California"/>
    <n v="94533"/>
    <x v="1"/>
    <s v="OFF-PA-10000232"/>
    <x v="1"/>
    <x v="10"/>
    <s v="Xerox 1975"/>
    <n v="12.96"/>
    <n v="2"/>
    <n v="0"/>
    <n v="6.3504000000000005"/>
    <s v="Anna Andreadi"/>
    <s v="Yes"/>
    <s v="2019 / 03"/>
  </r>
  <r>
    <n v="5741"/>
    <x v="2863"/>
    <x v="615"/>
    <d v="2019-03-31T00:00:00"/>
    <x v="2"/>
    <x v="704"/>
    <x v="704"/>
    <x v="1"/>
    <s v="United States"/>
    <x v="54"/>
    <s v="California"/>
    <n v="94533"/>
    <x v="1"/>
    <s v="FUR-FU-10001095"/>
    <x v="0"/>
    <x v="5"/>
    <s v="DAX Black Cherry Wood-Tone Poster Frame"/>
    <n v="26.48"/>
    <n v="1"/>
    <n v="0"/>
    <n v="10.0624"/>
    <s v="Anna Andreadi"/>
    <s v="Yes"/>
    <s v="2019 / 03"/>
  </r>
  <r>
    <n v="5742"/>
    <x v="2863"/>
    <x v="615"/>
    <d v="2019-03-31T00:00:00"/>
    <x v="2"/>
    <x v="704"/>
    <x v="704"/>
    <x v="1"/>
    <s v="United States"/>
    <x v="54"/>
    <s v="California"/>
    <n v="94533"/>
    <x v="1"/>
    <s v="TEC-MA-10004679"/>
    <x v="2"/>
    <x v="15"/>
    <s v="StarTech.com 10/100 VDSL2 Ethernet Extender Kit"/>
    <n v="532.72"/>
    <n v="2"/>
    <n v="0.2"/>
    <n v="53.271999999999991"/>
    <s v="Anna Andreadi"/>
    <s v="Yes"/>
    <s v="2019 / 03"/>
  </r>
  <r>
    <n v="5743"/>
    <x v="2863"/>
    <x v="615"/>
    <d v="2019-03-31T00:00:00"/>
    <x v="2"/>
    <x v="704"/>
    <x v="704"/>
    <x v="1"/>
    <s v="United States"/>
    <x v="54"/>
    <s v="California"/>
    <n v="94533"/>
    <x v="1"/>
    <s v="OFF-PA-10003651"/>
    <x v="1"/>
    <x v="10"/>
    <s v="Xerox 1968"/>
    <n v="26.72"/>
    <n v="4"/>
    <n v="0"/>
    <n v="12.8256"/>
    <s v="Anna Andreadi"/>
    <s v="Yes"/>
    <s v="2019 / 03"/>
  </r>
  <r>
    <n v="5744"/>
    <x v="2863"/>
    <x v="615"/>
    <d v="2019-03-31T00:00:00"/>
    <x v="2"/>
    <x v="704"/>
    <x v="704"/>
    <x v="1"/>
    <s v="United States"/>
    <x v="54"/>
    <s v="California"/>
    <n v="94533"/>
    <x v="1"/>
    <s v="OFF-PA-10000743"/>
    <x v="1"/>
    <x v="10"/>
    <s v="Xerox 1977"/>
    <n v="20.04"/>
    <n v="3"/>
    <n v="0"/>
    <n v="9.6191999999999993"/>
    <s v="Anna Andreadi"/>
    <s v="Yes"/>
    <s v="2019 / 03"/>
  </r>
  <r>
    <n v="5745"/>
    <x v="2863"/>
    <x v="615"/>
    <d v="2019-03-31T00:00:00"/>
    <x v="2"/>
    <x v="704"/>
    <x v="704"/>
    <x v="1"/>
    <s v="United States"/>
    <x v="54"/>
    <s v="California"/>
    <n v="94533"/>
    <x v="1"/>
    <s v="OFF-ST-10002743"/>
    <x v="1"/>
    <x v="4"/>
    <s v="SAFCO Boltless Steel Shelving"/>
    <n v="795.48"/>
    <n v="7"/>
    <n v="0"/>
    <n v="7.9547999999999632"/>
    <s v="Anna Andreadi"/>
    <s v="Yes"/>
    <s v="2019 / 03"/>
  </r>
  <r>
    <n v="5746"/>
    <x v="2863"/>
    <x v="615"/>
    <d v="2019-03-31T00:00:00"/>
    <x v="2"/>
    <x v="704"/>
    <x v="704"/>
    <x v="1"/>
    <s v="United States"/>
    <x v="54"/>
    <s v="California"/>
    <n v="94533"/>
    <x v="1"/>
    <s v="FUR-FU-10003829"/>
    <x v="0"/>
    <x v="5"/>
    <s v="Stackable Trays"/>
    <n v="21.560000000000002"/>
    <n v="7"/>
    <n v="0"/>
    <n v="6.8991999999999987"/>
    <s v="Anna Andreadi"/>
    <s v="Yes"/>
    <s v="2019 / 03"/>
  </r>
  <r>
    <n v="5747"/>
    <x v="2864"/>
    <x v="16"/>
    <d v="2018-12-12T00:00:00"/>
    <x v="1"/>
    <x v="23"/>
    <x v="23"/>
    <x v="0"/>
    <s v="United States"/>
    <x v="202"/>
    <s v="North Carolina"/>
    <n v="27834"/>
    <x v="0"/>
    <s v="TEC-PH-10002496"/>
    <x v="2"/>
    <x v="7"/>
    <s v="Cisco SPA301"/>
    <n v="249.58400000000003"/>
    <n v="2"/>
    <n v="0.2"/>
    <n v="31.197999999999986"/>
    <s v="Cassandra Brandow"/>
    <s v="No"/>
    <s v="2018 / 12"/>
  </r>
  <r>
    <n v="5748"/>
    <x v="2864"/>
    <x v="16"/>
    <d v="2018-12-12T00:00:00"/>
    <x v="1"/>
    <x v="23"/>
    <x v="23"/>
    <x v="0"/>
    <s v="United States"/>
    <x v="202"/>
    <s v="North Carolina"/>
    <n v="27834"/>
    <x v="0"/>
    <s v="TEC-AC-10002473"/>
    <x v="2"/>
    <x v="11"/>
    <s v="Maxell 4.7GB DVD-R"/>
    <n v="68.111999999999995"/>
    <n v="3"/>
    <n v="0.2"/>
    <n v="17.879399999999997"/>
    <s v="Cassandra Brandow"/>
    <s v="No"/>
    <s v="2018 / 12"/>
  </r>
  <r>
    <n v="5749"/>
    <x v="2864"/>
    <x v="16"/>
    <d v="2018-12-12T00:00:00"/>
    <x v="1"/>
    <x v="23"/>
    <x v="23"/>
    <x v="0"/>
    <s v="United States"/>
    <x v="202"/>
    <s v="North Carolina"/>
    <n v="27834"/>
    <x v="0"/>
    <s v="TEC-AC-10004877"/>
    <x v="2"/>
    <x v="11"/>
    <s v="Imation 30456 USB Flash Drive 8GB"/>
    <n v="16.560000000000002"/>
    <n v="3"/>
    <n v="0.2"/>
    <n v="-2.4840000000000018"/>
    <s v="Cassandra Brandow"/>
    <s v="No"/>
    <s v="2018 / 12"/>
  </r>
  <r>
    <n v="5750"/>
    <x v="2865"/>
    <x v="551"/>
    <d v="2019-11-22T00:00:00"/>
    <x v="1"/>
    <x v="54"/>
    <x v="54"/>
    <x v="0"/>
    <s v="United States"/>
    <x v="85"/>
    <s v="New York"/>
    <n v="11561"/>
    <x v="3"/>
    <s v="TEC-PH-10000923"/>
    <x v="2"/>
    <x v="7"/>
    <s v="Belkin SportFit Armband For iPhone 5s/5c, Fuchsia"/>
    <n v="74.95"/>
    <n v="5"/>
    <n v="0"/>
    <n v="36.725500000000004"/>
    <s v="Chuck Magee"/>
    <s v="No"/>
    <s v="2019 / 11"/>
  </r>
  <r>
    <n v="5751"/>
    <x v="2866"/>
    <x v="992"/>
    <d v="2016-06-05T00:00:00"/>
    <x v="1"/>
    <x v="757"/>
    <x v="757"/>
    <x v="0"/>
    <s v="United States"/>
    <x v="452"/>
    <s v="Illinois"/>
    <n v="60089"/>
    <x v="2"/>
    <s v="FUR-TA-10001539"/>
    <x v="0"/>
    <x v="3"/>
    <s v="Chromcraft Rectangular Conference Tables"/>
    <n v="355.45499999999998"/>
    <n v="3"/>
    <n v="0.5"/>
    <n v="-184.83660000000003"/>
    <s v="Kelly Williams"/>
    <s v="No"/>
    <s v="2016 / 05"/>
  </r>
  <r>
    <n v="5752"/>
    <x v="2867"/>
    <x v="115"/>
    <d v="2018-01-28T00:00:00"/>
    <x v="1"/>
    <x v="224"/>
    <x v="224"/>
    <x v="0"/>
    <s v="United States"/>
    <x v="70"/>
    <s v="California"/>
    <n v="92037"/>
    <x v="1"/>
    <s v="OFF-LA-10003498"/>
    <x v="1"/>
    <x v="2"/>
    <s v="Avery 475"/>
    <n v="44.400000000000006"/>
    <n v="3"/>
    <n v="0"/>
    <n v="22.200000000000003"/>
    <s v="Anna Andreadi"/>
    <s v="No"/>
    <s v="2018 / 01"/>
  </r>
  <r>
    <n v="5753"/>
    <x v="2867"/>
    <x v="115"/>
    <d v="2018-01-28T00:00:00"/>
    <x v="1"/>
    <x v="224"/>
    <x v="224"/>
    <x v="0"/>
    <s v="United States"/>
    <x v="70"/>
    <s v="California"/>
    <n v="92037"/>
    <x v="1"/>
    <s v="OFF-LA-10004484"/>
    <x v="1"/>
    <x v="2"/>
    <s v="Avery 476"/>
    <n v="20.65"/>
    <n v="5"/>
    <n v="0"/>
    <n v="9.4989999999999988"/>
    <s v="Anna Andreadi"/>
    <s v="No"/>
    <s v="2018 / 01"/>
  </r>
  <r>
    <n v="5754"/>
    <x v="2868"/>
    <x v="1066"/>
    <d v="2018-02-10T00:00:00"/>
    <x v="1"/>
    <x v="702"/>
    <x v="702"/>
    <x v="0"/>
    <s v="United States"/>
    <x v="102"/>
    <s v="Kentucky"/>
    <n v="40475"/>
    <x v="0"/>
    <s v="FUR-CH-10000015"/>
    <x v="0"/>
    <x v="1"/>
    <s v="Hon Multipurpose Stacking Arm Chairs"/>
    <n v="866.4"/>
    <n v="4"/>
    <n v="0"/>
    <n v="225.26400000000001"/>
    <s v="Cassandra Brandow"/>
    <s v="No"/>
    <s v="2018 / 02"/>
  </r>
  <r>
    <n v="5755"/>
    <x v="2869"/>
    <x v="368"/>
    <d v="2017-04-03T00:00:00"/>
    <x v="0"/>
    <x v="238"/>
    <x v="238"/>
    <x v="0"/>
    <s v="United States"/>
    <x v="24"/>
    <s v="Virginia"/>
    <n v="22153"/>
    <x v="0"/>
    <s v="OFF-AR-10003732"/>
    <x v="1"/>
    <x v="6"/>
    <s v="Newell 333"/>
    <n v="5.56"/>
    <n v="2"/>
    <n v="0"/>
    <n v="1.4455999999999998"/>
    <s v="Cassandra Brandow"/>
    <s v="No"/>
    <s v="2017 / 03"/>
  </r>
  <r>
    <n v="5756"/>
    <x v="2870"/>
    <x v="1005"/>
    <d v="2016-10-18T00:00:00"/>
    <x v="1"/>
    <x v="643"/>
    <x v="643"/>
    <x v="0"/>
    <s v="United States"/>
    <x v="5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s v="Kelly Williams"/>
    <s v="No"/>
    <s v="2016 / 10"/>
  </r>
  <r>
    <n v="5757"/>
    <x v="2870"/>
    <x v="1005"/>
    <d v="2016-10-18T00:00:00"/>
    <x v="1"/>
    <x v="643"/>
    <x v="643"/>
    <x v="0"/>
    <s v="United States"/>
    <x v="5"/>
    <s v="Texas"/>
    <n v="76106"/>
    <x v="2"/>
    <s v="TEC-CO-10002095"/>
    <x v="2"/>
    <x v="16"/>
    <s v="Hewlett Packard 610 Color Digital Copier / Printer"/>
    <n v="1999.96"/>
    <n v="5"/>
    <n v="0.2"/>
    <n v="624.98749999999995"/>
    <s v="Kelly Williams"/>
    <s v="No"/>
    <s v="2016 / 10"/>
  </r>
  <r>
    <n v="5758"/>
    <x v="2871"/>
    <x v="1067"/>
    <d v="2017-08-16T00:00:00"/>
    <x v="1"/>
    <x v="768"/>
    <x v="768"/>
    <x v="0"/>
    <s v="United States"/>
    <x v="253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s v="Cassandra Brandow"/>
    <s v="No"/>
    <s v="2017 / 08"/>
  </r>
  <r>
    <n v="5759"/>
    <x v="2872"/>
    <x v="6"/>
    <d v="2017-11-23T00:00:00"/>
    <x v="2"/>
    <x v="3"/>
    <x v="3"/>
    <x v="0"/>
    <s v="United States"/>
    <x v="146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s v="Cassandra Brandow"/>
    <s v="No"/>
    <s v="2017 / 11"/>
  </r>
  <r>
    <n v="5760"/>
    <x v="2873"/>
    <x v="945"/>
    <d v="2018-12-30T00:00:00"/>
    <x v="3"/>
    <x v="655"/>
    <x v="655"/>
    <x v="2"/>
    <s v="United States"/>
    <x v="1"/>
    <s v="California"/>
    <n v="90032"/>
    <x v="1"/>
    <s v="OFF-ST-10001526"/>
    <x v="1"/>
    <x v="4"/>
    <s v="Iceberg Mobile Mega Data/Printer Cart"/>
    <n v="481.32"/>
    <n v="4"/>
    <n v="0"/>
    <n v="125.14319999999998"/>
    <s v="Anna Andreadi"/>
    <s v="Yes"/>
    <s v="2018 / 12"/>
  </r>
  <r>
    <n v="5761"/>
    <x v="2873"/>
    <x v="945"/>
    <d v="2018-12-30T00:00:00"/>
    <x v="3"/>
    <x v="655"/>
    <x v="655"/>
    <x v="2"/>
    <s v="United States"/>
    <x v="1"/>
    <s v="California"/>
    <n v="90032"/>
    <x v="1"/>
    <s v="OFF-BI-10002194"/>
    <x v="1"/>
    <x v="8"/>
    <s v="Cardinal Hold-It CD Pocket"/>
    <n v="6.3840000000000003"/>
    <n v="1"/>
    <n v="0.2"/>
    <n v="2.1546000000000003"/>
    <s v="Anna Andreadi"/>
    <s v="Yes"/>
    <s v="2018 / 12"/>
  </r>
  <r>
    <n v="5762"/>
    <x v="2874"/>
    <x v="801"/>
    <d v="2019-08-15T00:00:00"/>
    <x v="2"/>
    <x v="594"/>
    <x v="594"/>
    <x v="0"/>
    <s v="United States"/>
    <x v="453"/>
    <s v="California"/>
    <n v="92630"/>
    <x v="1"/>
    <s v="OFF-AP-10000828"/>
    <x v="1"/>
    <x v="9"/>
    <s v="Avanti 4.4 Cu. Ft. Refrigerator"/>
    <n v="542.93999999999994"/>
    <n v="3"/>
    <n v="0"/>
    <n v="152.02319999999997"/>
    <s v="Anna Andreadi"/>
    <s v="No"/>
    <s v="2019 / 08"/>
  </r>
  <r>
    <n v="5763"/>
    <x v="2874"/>
    <x v="801"/>
    <d v="2019-08-15T00:00:00"/>
    <x v="2"/>
    <x v="594"/>
    <x v="594"/>
    <x v="0"/>
    <s v="United States"/>
    <x v="453"/>
    <s v="California"/>
    <n v="92630"/>
    <x v="1"/>
    <s v="FUR-FU-10001473"/>
    <x v="0"/>
    <x v="5"/>
    <s v="DAX Wood Document Frame"/>
    <n v="54.92"/>
    <n v="4"/>
    <n v="0"/>
    <n v="19.7712"/>
    <s v="Anna Andreadi"/>
    <s v="No"/>
    <s v="2019 / 08"/>
  </r>
  <r>
    <n v="5764"/>
    <x v="2875"/>
    <x v="502"/>
    <d v="2017-11-05T00:00:00"/>
    <x v="2"/>
    <x v="92"/>
    <x v="92"/>
    <x v="1"/>
    <s v="United States"/>
    <x v="85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s v="No"/>
    <s v="2017 / 11"/>
  </r>
  <r>
    <n v="5765"/>
    <x v="2876"/>
    <x v="229"/>
    <d v="2017-09-12T00:00:00"/>
    <x v="0"/>
    <x v="430"/>
    <x v="430"/>
    <x v="0"/>
    <s v="United States"/>
    <x v="4"/>
    <s v="Washington"/>
    <n v="98103"/>
    <x v="1"/>
    <s v="OFF-ST-10003994"/>
    <x v="1"/>
    <x v="4"/>
    <s v="Belkin 19&quot; Center-Weighted Shelf, Gray"/>
    <n v="353.88"/>
    <n v="6"/>
    <n v="0"/>
    <n v="17.693999999999988"/>
    <s v="Anna Andreadi"/>
    <s v="No"/>
    <s v="2017 / 09"/>
  </r>
  <r>
    <n v="5766"/>
    <x v="2877"/>
    <x v="1068"/>
    <d v="2016-11-14T00:00:00"/>
    <x v="1"/>
    <x v="12"/>
    <x v="12"/>
    <x v="0"/>
    <s v="United States"/>
    <x v="454"/>
    <s v="California"/>
    <n v="96003"/>
    <x v="1"/>
    <s v="TEC-PH-10004447"/>
    <x v="2"/>
    <x v="7"/>
    <s v="Toshiba IPT2010-SD IP Telephone"/>
    <n v="333.57600000000002"/>
    <n v="3"/>
    <n v="0.2"/>
    <n v="25.018199999999993"/>
    <s v="Anna Andreadi"/>
    <s v="No"/>
    <s v="2016 / 11"/>
  </r>
  <r>
    <n v="5767"/>
    <x v="2878"/>
    <x v="750"/>
    <d v="2018-10-15T00:00:00"/>
    <x v="1"/>
    <x v="327"/>
    <x v="327"/>
    <x v="2"/>
    <s v="United States"/>
    <x v="52"/>
    <s v="Texas"/>
    <n v="78207"/>
    <x v="2"/>
    <s v="OFF-LA-10004545"/>
    <x v="1"/>
    <x v="2"/>
    <s v="Avery 50"/>
    <n v="60.144000000000005"/>
    <n v="6"/>
    <n v="0.2"/>
    <n v="20.298599999999993"/>
    <s v="Kelly Williams"/>
    <s v="No"/>
    <s v="2018 / 10"/>
  </r>
  <r>
    <n v="5768"/>
    <x v="2879"/>
    <x v="565"/>
    <d v="2019-09-12T00:00:00"/>
    <x v="0"/>
    <x v="753"/>
    <x v="753"/>
    <x v="1"/>
    <s v="United States"/>
    <x v="12"/>
    <s v="Texas"/>
    <n v="77070"/>
    <x v="2"/>
    <s v="TEC-AC-10003116"/>
    <x v="2"/>
    <x v="11"/>
    <s v="Memorex Froggy Flash Drive 8 GB"/>
    <n v="85.2"/>
    <n v="6"/>
    <n v="0.2"/>
    <n v="20.234999999999996"/>
    <s v="Kelly Williams"/>
    <s v="No"/>
    <s v="2019 / 09"/>
  </r>
  <r>
    <n v="5769"/>
    <x v="2880"/>
    <x v="1069"/>
    <d v="2017-03-01T00:00:00"/>
    <x v="1"/>
    <x v="286"/>
    <x v="286"/>
    <x v="0"/>
    <s v="United States"/>
    <x v="273"/>
    <s v="Massachusetts"/>
    <n v="1453"/>
    <x v="3"/>
    <s v="OFF-LA-10001641"/>
    <x v="1"/>
    <x v="2"/>
    <s v="Avery 518"/>
    <n v="3.15"/>
    <n v="1"/>
    <n v="0"/>
    <n v="1.512"/>
    <s v="Chuck Magee"/>
    <s v="No"/>
    <s v="2017 / 02"/>
  </r>
  <r>
    <n v="5770"/>
    <x v="2880"/>
    <x v="1069"/>
    <d v="2017-03-01T00:00:00"/>
    <x v="1"/>
    <x v="286"/>
    <x v="286"/>
    <x v="0"/>
    <s v="United States"/>
    <x v="273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s v="No"/>
    <s v="2017 / 02"/>
  </r>
  <r>
    <n v="5771"/>
    <x v="2881"/>
    <x v="496"/>
    <d v="2017-09-28T00:00:00"/>
    <x v="1"/>
    <x v="464"/>
    <x v="464"/>
    <x v="1"/>
    <s v="United States"/>
    <x v="1"/>
    <s v="California"/>
    <n v="90032"/>
    <x v="1"/>
    <s v="FUR-FU-10000010"/>
    <x v="0"/>
    <x v="5"/>
    <s v="DAX Value U-Channel Document Frames, Easel Back"/>
    <n v="14.91"/>
    <n v="3"/>
    <n v="0"/>
    <n v="4.6220999999999997"/>
    <s v="Anna Andreadi"/>
    <s v="No"/>
    <s v="2017 / 09"/>
  </r>
  <r>
    <n v="5772"/>
    <x v="2881"/>
    <x v="496"/>
    <d v="2017-09-28T00:00:00"/>
    <x v="1"/>
    <x v="464"/>
    <x v="464"/>
    <x v="1"/>
    <s v="United States"/>
    <x v="1"/>
    <s v="California"/>
    <n v="90032"/>
    <x v="1"/>
    <s v="OFF-AP-10002651"/>
    <x v="1"/>
    <x v="9"/>
    <s v="Hoover Upright Vacuum With Dirt Cup"/>
    <n v="1158.1199999999999"/>
    <n v="4"/>
    <n v="0"/>
    <n v="335.85479999999984"/>
    <s v="Anna Andreadi"/>
    <s v="No"/>
    <s v="2017 / 09"/>
  </r>
  <r>
    <n v="5773"/>
    <x v="2882"/>
    <x v="650"/>
    <d v="2017-12-01T00:00:00"/>
    <x v="1"/>
    <x v="105"/>
    <x v="105"/>
    <x v="1"/>
    <s v="United States"/>
    <x v="24"/>
    <s v="Missouri"/>
    <n v="65807"/>
    <x v="2"/>
    <s v="TEC-CO-10002313"/>
    <x v="2"/>
    <x v="16"/>
    <s v="Canon PC1080F Personal Copier"/>
    <n v="599.99"/>
    <n v="1"/>
    <n v="0"/>
    <n v="233.99610000000001"/>
    <s v="Kelly Williams"/>
    <s v="No"/>
    <s v="2017 / 11"/>
  </r>
  <r>
    <n v="5774"/>
    <x v="2883"/>
    <x v="1070"/>
    <d v="2018-09-06T00:00:00"/>
    <x v="1"/>
    <x v="236"/>
    <x v="236"/>
    <x v="0"/>
    <s v="United States"/>
    <x v="435"/>
    <s v="Texas"/>
    <n v="76706"/>
    <x v="2"/>
    <s v="OFF-ST-10001580"/>
    <x v="1"/>
    <x v="4"/>
    <s v="Super Decoflex Portable Personal File"/>
    <n v="23.968000000000004"/>
    <n v="2"/>
    <n v="0.2"/>
    <n v="2.3967999999999989"/>
    <s v="Kelly Williams"/>
    <s v="No"/>
    <s v="2018 / 08"/>
  </r>
  <r>
    <n v="5775"/>
    <x v="2884"/>
    <x v="408"/>
    <d v="2018-04-16T00:00:00"/>
    <x v="1"/>
    <x v="443"/>
    <x v="443"/>
    <x v="0"/>
    <s v="United States"/>
    <x v="1"/>
    <s v="California"/>
    <n v="90036"/>
    <x v="1"/>
    <s v="FUR-CH-10001545"/>
    <x v="0"/>
    <x v="1"/>
    <s v="Hon Comfortask Task/Swivel Chairs"/>
    <n v="638.28800000000012"/>
    <n v="7"/>
    <n v="0.2"/>
    <n v="-31.914400000000015"/>
    <s v="Anna Andreadi"/>
    <s v="Yes"/>
    <s v="2018 / 04"/>
  </r>
  <r>
    <n v="5776"/>
    <x v="2884"/>
    <x v="408"/>
    <d v="2018-04-16T00:00:00"/>
    <x v="1"/>
    <x v="443"/>
    <x v="443"/>
    <x v="0"/>
    <s v="United States"/>
    <x v="1"/>
    <s v="California"/>
    <n v="90036"/>
    <x v="1"/>
    <s v="OFF-BI-10004826"/>
    <x v="1"/>
    <x v="8"/>
    <s v="JM Magazine Binder"/>
    <n v="13.208000000000002"/>
    <n v="1"/>
    <n v="0.2"/>
    <n v="4.6228000000000007"/>
    <s v="Anna Andreadi"/>
    <s v="Yes"/>
    <s v="2018 / 04"/>
  </r>
  <r>
    <n v="5777"/>
    <x v="2885"/>
    <x v="429"/>
    <d v="2018-12-08T00:00:00"/>
    <x v="1"/>
    <x v="215"/>
    <x v="215"/>
    <x v="0"/>
    <s v="United States"/>
    <x v="109"/>
    <s v="New York"/>
    <n v="13021"/>
    <x v="3"/>
    <s v="OFF-BI-10000301"/>
    <x v="1"/>
    <x v="8"/>
    <s v="GBC Instant Report Kit"/>
    <n v="15.528"/>
    <n v="3"/>
    <n v="0.2"/>
    <n v="5.8230000000000004"/>
    <s v="Chuck Magee"/>
    <s v="No"/>
    <s v="2018 / 12"/>
  </r>
  <r>
    <n v="5778"/>
    <x v="2886"/>
    <x v="429"/>
    <d v="2018-12-09T00:00:00"/>
    <x v="1"/>
    <x v="446"/>
    <x v="446"/>
    <x v="0"/>
    <s v="United States"/>
    <x v="8"/>
    <s v="California"/>
    <n v="94109"/>
    <x v="1"/>
    <s v="OFF-PA-10000994"/>
    <x v="1"/>
    <x v="10"/>
    <s v="Xerox 1915"/>
    <n v="104.85"/>
    <n v="1"/>
    <n v="0"/>
    <n v="50.327999999999996"/>
    <s v="Anna Andreadi"/>
    <s v="No"/>
    <s v="2018 / 12"/>
  </r>
  <r>
    <n v="5779"/>
    <x v="2887"/>
    <x v="7"/>
    <d v="2016-11-18T00:00:00"/>
    <x v="1"/>
    <x v="275"/>
    <x v="275"/>
    <x v="0"/>
    <s v="United States"/>
    <x v="1"/>
    <s v="California"/>
    <n v="90008"/>
    <x v="1"/>
    <s v="OFF-AR-10003156"/>
    <x v="1"/>
    <x v="6"/>
    <s v="50 Colored Long Pencils"/>
    <n v="30.48"/>
    <n v="3"/>
    <n v="0"/>
    <n v="7.9248000000000012"/>
    <s v="Anna Andreadi"/>
    <s v="Yes"/>
    <s v="2016 / 11"/>
  </r>
  <r>
    <n v="5780"/>
    <x v="2887"/>
    <x v="7"/>
    <d v="2016-11-18T00:00:00"/>
    <x v="1"/>
    <x v="275"/>
    <x v="275"/>
    <x v="0"/>
    <s v="United States"/>
    <x v="1"/>
    <s v="California"/>
    <n v="90008"/>
    <x v="1"/>
    <s v="FUR-CH-10000988"/>
    <x v="0"/>
    <x v="1"/>
    <s v="Hon Olson Stacker Stools"/>
    <n v="112.64800000000001"/>
    <n v="1"/>
    <n v="0.2"/>
    <n v="11.264799999999997"/>
    <s v="Anna Andreadi"/>
    <s v="Yes"/>
    <s v="2016 / 11"/>
  </r>
  <r>
    <n v="5781"/>
    <x v="2888"/>
    <x v="788"/>
    <d v="2017-04-09T00:00:00"/>
    <x v="1"/>
    <x v="479"/>
    <x v="479"/>
    <x v="0"/>
    <s v="United States"/>
    <x v="1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s v="Anna Andreadi"/>
    <s v="No"/>
    <s v="2017 / 04"/>
  </r>
  <r>
    <n v="5782"/>
    <x v="2889"/>
    <x v="295"/>
    <d v="2017-12-16T00:00:00"/>
    <x v="0"/>
    <x v="190"/>
    <x v="190"/>
    <x v="0"/>
    <s v="United States"/>
    <x v="455"/>
    <s v="California"/>
    <n v="95928"/>
    <x v="1"/>
    <s v="OFF-AR-10001547"/>
    <x v="1"/>
    <x v="6"/>
    <s v="Newell 311"/>
    <n v="2.21"/>
    <n v="1"/>
    <n v="0"/>
    <n v="0.59670000000000001"/>
    <s v="Anna Andreadi"/>
    <s v="No"/>
    <s v="2017 / 12"/>
  </r>
  <r>
    <n v="5783"/>
    <x v="2889"/>
    <x v="295"/>
    <d v="2017-12-16T00:00:00"/>
    <x v="0"/>
    <x v="190"/>
    <x v="190"/>
    <x v="0"/>
    <s v="United States"/>
    <x v="455"/>
    <s v="California"/>
    <n v="95928"/>
    <x v="1"/>
    <s v="OFF-EN-10003072"/>
    <x v="1"/>
    <x v="12"/>
    <s v="Peel &amp; Seel Envelopes"/>
    <n v="15.52"/>
    <n v="4"/>
    <n v="0"/>
    <n v="7.4496000000000002"/>
    <s v="Anna Andreadi"/>
    <s v="No"/>
    <s v="2017 / 12"/>
  </r>
  <r>
    <n v="5784"/>
    <x v="2889"/>
    <x v="295"/>
    <d v="2017-12-16T00:00:00"/>
    <x v="0"/>
    <x v="190"/>
    <x v="190"/>
    <x v="0"/>
    <s v="United States"/>
    <x v="455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s v="Anna Andreadi"/>
    <s v="No"/>
    <s v="2017 / 12"/>
  </r>
  <r>
    <n v="5785"/>
    <x v="2890"/>
    <x v="280"/>
    <d v="2019-10-08T00:00:00"/>
    <x v="1"/>
    <x v="765"/>
    <x v="765"/>
    <x v="0"/>
    <s v="United States"/>
    <x v="24"/>
    <s v="Oregon"/>
    <n v="97477"/>
    <x v="1"/>
    <s v="FUR-BO-10001972"/>
    <x v="0"/>
    <x v="0"/>
    <s v="O'Sullivan 4-Shelf Bookcase in Odessa Pine"/>
    <n v="217.76400000000001"/>
    <n v="6"/>
    <n v="0.7"/>
    <n v="-384.71640000000002"/>
    <s v="Anna Andreadi"/>
    <s v="No"/>
    <s v="2019 / 10"/>
  </r>
  <r>
    <n v="5786"/>
    <x v="2890"/>
    <x v="280"/>
    <d v="2019-10-08T00:00:00"/>
    <x v="1"/>
    <x v="765"/>
    <x v="765"/>
    <x v="0"/>
    <s v="United States"/>
    <x v="24"/>
    <s v="Oregon"/>
    <n v="97477"/>
    <x v="1"/>
    <s v="OFF-SU-10004664"/>
    <x v="1"/>
    <x v="14"/>
    <s v="Acme Softgrip Scissors"/>
    <n v="39.072000000000003"/>
    <n v="6"/>
    <n v="0.2"/>
    <n v="4.3955999999999982"/>
    <s v="Anna Andreadi"/>
    <s v="No"/>
    <s v="2019 / 10"/>
  </r>
  <r>
    <n v="5787"/>
    <x v="2890"/>
    <x v="280"/>
    <d v="2019-10-08T00:00:00"/>
    <x v="1"/>
    <x v="765"/>
    <x v="765"/>
    <x v="0"/>
    <s v="United States"/>
    <x v="24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s v="Anna Andreadi"/>
    <s v="No"/>
    <s v="2019 / 10"/>
  </r>
  <r>
    <n v="5788"/>
    <x v="2890"/>
    <x v="280"/>
    <d v="2019-10-08T00:00:00"/>
    <x v="1"/>
    <x v="765"/>
    <x v="765"/>
    <x v="0"/>
    <s v="United States"/>
    <x v="24"/>
    <s v="Oregon"/>
    <n v="97477"/>
    <x v="1"/>
    <s v="OFF-AR-10003727"/>
    <x v="1"/>
    <x v="6"/>
    <s v="Berol Giant Pencil Sharpener"/>
    <n v="95.143999999999991"/>
    <n v="7"/>
    <n v="0.2"/>
    <n v="10.703699999999987"/>
    <s v="Anna Andreadi"/>
    <s v="No"/>
    <s v="2019 / 10"/>
  </r>
  <r>
    <n v="5789"/>
    <x v="2891"/>
    <x v="318"/>
    <d v="2019-04-14T00:00:00"/>
    <x v="0"/>
    <x v="769"/>
    <x v="769"/>
    <x v="1"/>
    <s v="United States"/>
    <x v="108"/>
    <s v="Florida"/>
    <n v="32216"/>
    <x v="0"/>
    <s v="FUR-FU-10003829"/>
    <x v="0"/>
    <x v="5"/>
    <s v="Stackable Trays"/>
    <n v="12.320000000000002"/>
    <n v="5"/>
    <n v="0.2"/>
    <n v="1.8479999999999985"/>
    <s v="Cassandra Brandow"/>
    <s v="No"/>
    <s v="2019 / 04"/>
  </r>
  <r>
    <n v="5790"/>
    <x v="2891"/>
    <x v="318"/>
    <d v="2019-04-14T00:00:00"/>
    <x v="0"/>
    <x v="769"/>
    <x v="769"/>
    <x v="1"/>
    <s v="United States"/>
    <x v="108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s v="No"/>
    <s v="2019 / 04"/>
  </r>
  <r>
    <n v="5791"/>
    <x v="2892"/>
    <x v="365"/>
    <d v="2019-10-02T00:00:00"/>
    <x v="2"/>
    <x v="310"/>
    <x v="310"/>
    <x v="0"/>
    <s v="United States"/>
    <x v="329"/>
    <s v="California"/>
    <n v="93309"/>
    <x v="1"/>
    <s v="OFF-FA-10002280"/>
    <x v="1"/>
    <x v="13"/>
    <s v="Advantus Plastic Paper Clips"/>
    <n v="35"/>
    <n v="7"/>
    <n v="0"/>
    <n v="16.8"/>
    <s v="Anna Andreadi"/>
    <s v="Yes"/>
    <s v="2019 / 09"/>
  </r>
  <r>
    <n v="5792"/>
    <x v="2892"/>
    <x v="365"/>
    <d v="2019-10-02T00:00:00"/>
    <x v="2"/>
    <x v="310"/>
    <x v="310"/>
    <x v="0"/>
    <s v="United States"/>
    <x v="329"/>
    <s v="California"/>
    <n v="93309"/>
    <x v="1"/>
    <s v="FUR-CH-10002961"/>
    <x v="0"/>
    <x v="1"/>
    <s v="Leather Task Chair, Black"/>
    <n v="72.784000000000006"/>
    <n v="1"/>
    <n v="0.2"/>
    <n v="0"/>
    <s v="Anna Andreadi"/>
    <s v="Yes"/>
    <s v="2019 / 09"/>
  </r>
  <r>
    <n v="5793"/>
    <x v="2892"/>
    <x v="365"/>
    <d v="2019-10-02T00:00:00"/>
    <x v="2"/>
    <x v="310"/>
    <x v="310"/>
    <x v="0"/>
    <s v="United States"/>
    <x v="329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s v="Anna Andreadi"/>
    <s v="Yes"/>
    <s v="2019 / 09"/>
  </r>
  <r>
    <n v="5794"/>
    <x v="2892"/>
    <x v="365"/>
    <d v="2019-10-02T00:00:00"/>
    <x v="2"/>
    <x v="310"/>
    <x v="310"/>
    <x v="0"/>
    <s v="United States"/>
    <x v="329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s v="Anna Andreadi"/>
    <s v="Yes"/>
    <s v="2019 / 09"/>
  </r>
  <r>
    <n v="5795"/>
    <x v="2892"/>
    <x v="365"/>
    <d v="2019-10-02T00:00:00"/>
    <x v="2"/>
    <x v="310"/>
    <x v="310"/>
    <x v="0"/>
    <s v="United States"/>
    <x v="329"/>
    <s v="California"/>
    <n v="93309"/>
    <x v="1"/>
    <s v="OFF-BI-10003364"/>
    <x v="1"/>
    <x v="8"/>
    <s v="Binding Machine Supplies"/>
    <n v="46.672000000000004"/>
    <n v="2"/>
    <n v="0.2"/>
    <n v="16.3352"/>
    <s v="Anna Andreadi"/>
    <s v="Yes"/>
    <s v="2019 / 09"/>
  </r>
  <r>
    <n v="5796"/>
    <x v="2893"/>
    <x v="411"/>
    <d v="2016-10-03T00:00:00"/>
    <x v="0"/>
    <x v="436"/>
    <x v="436"/>
    <x v="0"/>
    <s v="United States"/>
    <x v="20"/>
    <s v="New York"/>
    <n v="10011"/>
    <x v="3"/>
    <s v="OFF-ST-10002615"/>
    <x v="1"/>
    <x v="4"/>
    <s v="Dual Level, Single-Width Filing Carts"/>
    <n v="1395.54"/>
    <n v="9"/>
    <n v="0"/>
    <n v="362.84040000000005"/>
    <s v="Chuck Magee"/>
    <s v="No"/>
    <s v="2016 / 09"/>
  </r>
  <r>
    <n v="5797"/>
    <x v="2893"/>
    <x v="411"/>
    <d v="2016-10-03T00:00:00"/>
    <x v="0"/>
    <x v="436"/>
    <x v="436"/>
    <x v="0"/>
    <s v="United States"/>
    <x v="20"/>
    <s v="New York"/>
    <n v="10011"/>
    <x v="3"/>
    <s v="FUR-FU-10000521"/>
    <x v="0"/>
    <x v="5"/>
    <s v="Seth Thomas 14&quot; Putty-Colored Wall Clock"/>
    <n v="117.36"/>
    <n v="4"/>
    <n v="0"/>
    <n v="36.381599999999992"/>
    <s v="Chuck Magee"/>
    <s v="No"/>
    <s v="2016 / 09"/>
  </r>
  <r>
    <n v="5798"/>
    <x v="2893"/>
    <x v="411"/>
    <d v="2016-10-03T00:00:00"/>
    <x v="0"/>
    <x v="436"/>
    <x v="436"/>
    <x v="0"/>
    <s v="United States"/>
    <x v="20"/>
    <s v="New York"/>
    <n v="10011"/>
    <x v="3"/>
    <s v="OFF-LA-10000121"/>
    <x v="1"/>
    <x v="2"/>
    <s v="Avery 48"/>
    <n v="18.899999999999999"/>
    <n v="3"/>
    <n v="0"/>
    <n v="8.6939999999999991"/>
    <s v="Chuck Magee"/>
    <s v="No"/>
    <s v="2016 / 09"/>
  </r>
  <r>
    <n v="5799"/>
    <x v="2893"/>
    <x v="411"/>
    <d v="2016-10-03T00:00:00"/>
    <x v="0"/>
    <x v="436"/>
    <x v="436"/>
    <x v="0"/>
    <s v="United States"/>
    <x v="20"/>
    <s v="New York"/>
    <n v="10011"/>
    <x v="3"/>
    <s v="OFF-PA-10001289"/>
    <x v="1"/>
    <x v="10"/>
    <s v="White Computer Printout Paper by Universal"/>
    <n v="77.52"/>
    <n v="2"/>
    <n v="0"/>
    <n v="37.9848"/>
    <s v="Chuck Magee"/>
    <s v="No"/>
    <s v="2016 / 09"/>
  </r>
  <r>
    <n v="5800"/>
    <x v="2894"/>
    <x v="1071"/>
    <d v="2016-08-25T00:00:00"/>
    <x v="0"/>
    <x v="257"/>
    <x v="257"/>
    <x v="0"/>
    <s v="United States"/>
    <x v="22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s v="Kelly Williams"/>
    <s v="No"/>
    <s v="2016 / 08"/>
  </r>
  <r>
    <n v="5801"/>
    <x v="2895"/>
    <x v="384"/>
    <d v="2016-07-14T00:00:00"/>
    <x v="2"/>
    <x v="438"/>
    <x v="438"/>
    <x v="0"/>
    <s v="United States"/>
    <x v="236"/>
    <s v="Texas"/>
    <n v="79907"/>
    <x v="2"/>
    <s v="TEC-PH-10000895"/>
    <x v="2"/>
    <x v="7"/>
    <s v="Polycom VVX 310 VoIP phone"/>
    <n v="575.96800000000007"/>
    <n v="4"/>
    <n v="0.2"/>
    <n v="43.197600000000023"/>
    <s v="Kelly Williams"/>
    <s v="Yes"/>
    <s v="2016 / 07"/>
  </r>
  <r>
    <n v="5802"/>
    <x v="2895"/>
    <x v="384"/>
    <d v="2016-07-14T00:00:00"/>
    <x v="2"/>
    <x v="438"/>
    <x v="438"/>
    <x v="0"/>
    <s v="United States"/>
    <x v="236"/>
    <s v="Texas"/>
    <n v="79907"/>
    <x v="2"/>
    <s v="OFF-PA-10000552"/>
    <x v="1"/>
    <x v="10"/>
    <s v="Xerox 200"/>
    <n v="10.368000000000002"/>
    <n v="2"/>
    <n v="0.2"/>
    <n v="3.6288"/>
    <s v="Kelly Williams"/>
    <s v="Yes"/>
    <s v="2016 / 07"/>
  </r>
  <r>
    <n v="5803"/>
    <x v="2896"/>
    <x v="204"/>
    <d v="2017-03-24T00:00:00"/>
    <x v="2"/>
    <x v="76"/>
    <x v="76"/>
    <x v="0"/>
    <s v="United States"/>
    <x v="302"/>
    <s v="California"/>
    <n v="91360"/>
    <x v="1"/>
    <s v="TEC-PH-10000376"/>
    <x v="2"/>
    <x v="7"/>
    <s v="Square Credit Card Reader"/>
    <n v="15.984000000000002"/>
    <n v="2"/>
    <n v="0.2"/>
    <n v="1.1988000000000003"/>
    <s v="Anna Andreadi"/>
    <s v="No"/>
    <s v="2017 / 03"/>
  </r>
  <r>
    <n v="5804"/>
    <x v="2897"/>
    <x v="605"/>
    <d v="2019-05-19T00:00:00"/>
    <x v="1"/>
    <x v="655"/>
    <x v="655"/>
    <x v="2"/>
    <s v="United States"/>
    <x v="24"/>
    <s v="Ohio"/>
    <n v="45503"/>
    <x v="3"/>
    <s v="OFF-AR-10003504"/>
    <x v="1"/>
    <x v="6"/>
    <s v="Newell 347"/>
    <n v="10.272000000000002"/>
    <n v="3"/>
    <n v="0.2"/>
    <n v="1.1555999999999984"/>
    <s v="Chuck Magee"/>
    <s v="No"/>
    <s v="2019 / 05"/>
  </r>
  <r>
    <n v="5805"/>
    <x v="2898"/>
    <x v="38"/>
    <d v="2019-11-19T00:00:00"/>
    <x v="1"/>
    <x v="722"/>
    <x v="722"/>
    <x v="1"/>
    <s v="United States"/>
    <x v="61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s v="No"/>
    <s v="2019 / 11"/>
  </r>
  <r>
    <n v="5806"/>
    <x v="2898"/>
    <x v="38"/>
    <d v="2019-11-19T00:00:00"/>
    <x v="1"/>
    <x v="722"/>
    <x v="722"/>
    <x v="1"/>
    <s v="United States"/>
    <x v="61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s v="Kelly Williams"/>
    <s v="No"/>
    <s v="2019 / 11"/>
  </r>
  <r>
    <n v="5807"/>
    <x v="2899"/>
    <x v="913"/>
    <d v="2018-09-07T00:00:00"/>
    <x v="0"/>
    <x v="111"/>
    <x v="111"/>
    <x v="0"/>
    <s v="United States"/>
    <x v="289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s v="No"/>
    <s v="2018 / 09"/>
  </r>
  <r>
    <n v="5808"/>
    <x v="2899"/>
    <x v="913"/>
    <d v="2018-09-07T00:00:00"/>
    <x v="0"/>
    <x v="111"/>
    <x v="111"/>
    <x v="0"/>
    <s v="United States"/>
    <x v="289"/>
    <s v="Tennessee"/>
    <n v="37918"/>
    <x v="0"/>
    <s v="OFF-AP-10001205"/>
    <x v="1"/>
    <x v="9"/>
    <s v="Belkin 5 Outlet SurgeMaster Power Centers"/>
    <n v="87.168000000000006"/>
    <n v="2"/>
    <n v="0.2"/>
    <n v="8.7168000000000063"/>
    <s v="Cassandra Brandow"/>
    <s v="No"/>
    <s v="2018 / 09"/>
  </r>
  <r>
    <n v="5809"/>
    <x v="2899"/>
    <x v="913"/>
    <d v="2018-09-07T00:00:00"/>
    <x v="0"/>
    <x v="111"/>
    <x v="111"/>
    <x v="0"/>
    <s v="United States"/>
    <x v="289"/>
    <s v="Tennessee"/>
    <n v="37918"/>
    <x v="0"/>
    <s v="OFF-AR-10002987"/>
    <x v="1"/>
    <x v="6"/>
    <s v="Prismacolor Color Pencil Set"/>
    <n v="31.744"/>
    <n v="2"/>
    <n v="0.2"/>
    <n v="8.3328000000000024"/>
    <s v="Cassandra Brandow"/>
    <s v="No"/>
    <s v="2018 / 09"/>
  </r>
  <r>
    <n v="5810"/>
    <x v="2900"/>
    <x v="1072"/>
    <d v="2018-02-11T00:00:00"/>
    <x v="1"/>
    <x v="208"/>
    <x v="208"/>
    <x v="1"/>
    <s v="United States"/>
    <x v="346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s v="Cassandra Brandow"/>
    <s v="No"/>
    <s v="2018 / 02"/>
  </r>
  <r>
    <n v="5811"/>
    <x v="2901"/>
    <x v="204"/>
    <d v="2017-03-26T00:00:00"/>
    <x v="1"/>
    <x v="251"/>
    <x v="251"/>
    <x v="1"/>
    <s v="United States"/>
    <x v="70"/>
    <s v="California"/>
    <n v="92037"/>
    <x v="1"/>
    <s v="OFF-PA-10003127"/>
    <x v="1"/>
    <x v="10"/>
    <s v="Easy-staple paper"/>
    <n v="105.52"/>
    <n v="4"/>
    <n v="0"/>
    <n v="48.539199999999994"/>
    <s v="Anna Andreadi"/>
    <s v="No"/>
    <s v="2017 / 03"/>
  </r>
  <r>
    <n v="5812"/>
    <x v="2901"/>
    <x v="204"/>
    <d v="2017-03-26T00:00:00"/>
    <x v="1"/>
    <x v="251"/>
    <x v="251"/>
    <x v="1"/>
    <s v="United States"/>
    <x v="70"/>
    <s v="California"/>
    <n v="92037"/>
    <x v="1"/>
    <s v="FUR-FU-10000747"/>
    <x v="0"/>
    <x v="5"/>
    <s v="Tenex B1-RE Series Chair Mats for Low Pile Carpets"/>
    <n v="91.96"/>
    <n v="2"/>
    <n v="0"/>
    <n v="15.633199999999988"/>
    <s v="Anna Andreadi"/>
    <s v="No"/>
    <s v="2017 / 03"/>
  </r>
  <r>
    <n v="5813"/>
    <x v="2901"/>
    <x v="204"/>
    <d v="2017-03-26T00:00:00"/>
    <x v="1"/>
    <x v="251"/>
    <x v="251"/>
    <x v="1"/>
    <s v="United States"/>
    <x v="70"/>
    <s v="California"/>
    <n v="92037"/>
    <x v="1"/>
    <s v="TEC-PH-10001795"/>
    <x v="2"/>
    <x v="7"/>
    <s v="ClearOne CHATAttach 160 - speaker phone"/>
    <n v="1487.9760000000001"/>
    <n v="3"/>
    <n v="0.2"/>
    <n v="185.99699999999984"/>
    <s v="Anna Andreadi"/>
    <s v="No"/>
    <s v="2017 / 03"/>
  </r>
  <r>
    <n v="5814"/>
    <x v="2902"/>
    <x v="740"/>
    <d v="2017-07-03T00:00:00"/>
    <x v="2"/>
    <x v="256"/>
    <x v="256"/>
    <x v="2"/>
    <s v="United States"/>
    <x v="20"/>
    <s v="New York"/>
    <n v="10024"/>
    <x v="3"/>
    <s v="OFF-PA-10003797"/>
    <x v="1"/>
    <x v="10"/>
    <s v="Xerox 209"/>
    <n v="19.440000000000001"/>
    <n v="3"/>
    <n v="0"/>
    <n v="9.3312000000000008"/>
    <s v="Chuck Magee"/>
    <s v="No"/>
    <s v="2017 / 07"/>
  </r>
  <r>
    <n v="5815"/>
    <x v="2903"/>
    <x v="925"/>
    <d v="2017-06-17T00:00:00"/>
    <x v="2"/>
    <x v="549"/>
    <x v="549"/>
    <x v="0"/>
    <s v="United States"/>
    <x v="67"/>
    <s v="Florida"/>
    <n v="33614"/>
    <x v="0"/>
    <s v="TEC-AC-10002718"/>
    <x v="2"/>
    <x v="11"/>
    <s v="Belkin Standard 104 key USB Keyboard"/>
    <n v="11.672000000000001"/>
    <n v="1"/>
    <n v="0.2"/>
    <n v="-0.7295000000000007"/>
    <s v="Cassandra Brandow"/>
    <s v="No"/>
    <s v="2017 / 06"/>
  </r>
  <r>
    <n v="5816"/>
    <x v="2904"/>
    <x v="35"/>
    <d v="2016-11-26T00:00:00"/>
    <x v="3"/>
    <x v="201"/>
    <x v="201"/>
    <x v="0"/>
    <s v="United States"/>
    <x v="456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s v="Chuck Magee"/>
    <s v="No"/>
    <s v="2016 / 11"/>
  </r>
  <r>
    <n v="5817"/>
    <x v="2904"/>
    <x v="35"/>
    <d v="2016-11-26T00:00:00"/>
    <x v="3"/>
    <x v="201"/>
    <x v="201"/>
    <x v="0"/>
    <s v="United States"/>
    <x v="456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s v="No"/>
    <s v="2016 / 11"/>
  </r>
  <r>
    <n v="5818"/>
    <x v="2904"/>
    <x v="35"/>
    <d v="2016-11-26T00:00:00"/>
    <x v="3"/>
    <x v="201"/>
    <x v="201"/>
    <x v="0"/>
    <s v="United States"/>
    <x v="456"/>
    <s v="New York"/>
    <n v="13501"/>
    <x v="3"/>
    <s v="OFF-BI-10001031"/>
    <x v="1"/>
    <x v="8"/>
    <s v="Pressboard Data Binders by Wilson Jones"/>
    <n v="17.088000000000001"/>
    <n v="4"/>
    <n v="0.2"/>
    <n v="5.767199999999999"/>
    <s v="Chuck Magee"/>
    <s v="No"/>
    <s v="2016 / 11"/>
  </r>
  <r>
    <n v="5819"/>
    <x v="2904"/>
    <x v="35"/>
    <d v="2016-11-26T00:00:00"/>
    <x v="3"/>
    <x v="201"/>
    <x v="201"/>
    <x v="0"/>
    <s v="United States"/>
    <x v="456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s v="Chuck Magee"/>
    <s v="No"/>
    <s v="2016 / 11"/>
  </r>
  <r>
    <n v="5820"/>
    <x v="2904"/>
    <x v="35"/>
    <d v="2016-11-26T00:00:00"/>
    <x v="3"/>
    <x v="201"/>
    <x v="201"/>
    <x v="0"/>
    <s v="United States"/>
    <x v="456"/>
    <s v="New York"/>
    <n v="13501"/>
    <x v="3"/>
    <s v="OFF-LA-10001613"/>
    <x v="1"/>
    <x v="2"/>
    <s v="Avery File Folder Labels"/>
    <n v="11.52"/>
    <n v="4"/>
    <n v="0"/>
    <n v="5.6448"/>
    <s v="Chuck Magee"/>
    <s v="No"/>
    <s v="2016 / 11"/>
  </r>
  <r>
    <n v="5821"/>
    <x v="2905"/>
    <x v="605"/>
    <d v="2019-05-18T00:00:00"/>
    <x v="1"/>
    <x v="728"/>
    <x v="728"/>
    <x v="1"/>
    <s v="United States"/>
    <x v="8"/>
    <s v="California"/>
    <n v="94122"/>
    <x v="1"/>
    <s v="OFF-SU-10000157"/>
    <x v="1"/>
    <x v="14"/>
    <s v="Compact Automatic Electric Letter Opener"/>
    <n v="238.62"/>
    <n v="2"/>
    <n v="0"/>
    <n v="4.7724000000000046"/>
    <s v="Anna Andreadi"/>
    <s v="No"/>
    <s v="2019 / 05"/>
  </r>
  <r>
    <n v="5822"/>
    <x v="2905"/>
    <x v="605"/>
    <d v="2019-05-18T00:00:00"/>
    <x v="1"/>
    <x v="728"/>
    <x v="728"/>
    <x v="1"/>
    <s v="United States"/>
    <x v="8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s v="Anna Andreadi"/>
    <s v="No"/>
    <s v="2019 / 05"/>
  </r>
  <r>
    <n v="5823"/>
    <x v="2905"/>
    <x v="605"/>
    <d v="2019-05-18T00:00:00"/>
    <x v="1"/>
    <x v="728"/>
    <x v="728"/>
    <x v="1"/>
    <s v="United States"/>
    <x v="8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s v="Anna Andreadi"/>
    <s v="No"/>
    <s v="2019 / 05"/>
  </r>
  <r>
    <n v="5824"/>
    <x v="2905"/>
    <x v="605"/>
    <d v="2019-05-18T00:00:00"/>
    <x v="1"/>
    <x v="728"/>
    <x v="728"/>
    <x v="1"/>
    <s v="United States"/>
    <x v="8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s v="Anna Andreadi"/>
    <s v="No"/>
    <s v="2019 / 05"/>
  </r>
  <r>
    <n v="5825"/>
    <x v="2906"/>
    <x v="1073"/>
    <d v="2016-05-02T00:00:00"/>
    <x v="3"/>
    <x v="239"/>
    <x v="239"/>
    <x v="0"/>
    <s v="United States"/>
    <x v="38"/>
    <s v="Ohio"/>
    <n v="43229"/>
    <x v="3"/>
    <s v="OFF-AP-10003971"/>
    <x v="1"/>
    <x v="9"/>
    <s v="Belkin 6 Outlet Metallic Surge Strip"/>
    <n v="26.136000000000003"/>
    <n v="3"/>
    <n v="0.2"/>
    <n v="1.9602000000000004"/>
    <s v="Chuck Magee"/>
    <s v="No"/>
    <s v="2016 / 05"/>
  </r>
  <r>
    <n v="5826"/>
    <x v="2907"/>
    <x v="213"/>
    <d v="2019-09-06T00:00:00"/>
    <x v="0"/>
    <x v="683"/>
    <x v="683"/>
    <x v="2"/>
    <s v="United States"/>
    <x v="20"/>
    <s v="New York"/>
    <n v="10035"/>
    <x v="3"/>
    <s v="OFF-PA-10000418"/>
    <x v="1"/>
    <x v="10"/>
    <s v="Xerox 189"/>
    <n v="419.4"/>
    <n v="4"/>
    <n v="0"/>
    <n v="201.31199999999998"/>
    <s v="Chuck Magee"/>
    <s v="No"/>
    <s v="2019 / 09"/>
  </r>
  <r>
    <n v="5827"/>
    <x v="2907"/>
    <x v="213"/>
    <d v="2019-09-06T00:00:00"/>
    <x v="0"/>
    <x v="683"/>
    <x v="683"/>
    <x v="2"/>
    <s v="United States"/>
    <x v="20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s v="Chuck Magee"/>
    <s v="No"/>
    <s v="2019 / 09"/>
  </r>
  <r>
    <n v="5828"/>
    <x v="2907"/>
    <x v="213"/>
    <d v="2019-09-06T00:00:00"/>
    <x v="0"/>
    <x v="683"/>
    <x v="683"/>
    <x v="2"/>
    <s v="United States"/>
    <x v="20"/>
    <s v="New York"/>
    <n v="10035"/>
    <x v="3"/>
    <s v="FUR-CH-10004860"/>
    <x v="0"/>
    <x v="1"/>
    <s v="Global Low Back Tilter Chair"/>
    <n v="181.76400000000001"/>
    <n v="2"/>
    <n v="0.1"/>
    <n v="-8.0784000000000198"/>
    <s v="Chuck Magee"/>
    <s v="No"/>
    <s v="2019 / 09"/>
  </r>
  <r>
    <n v="5829"/>
    <x v="2907"/>
    <x v="213"/>
    <d v="2019-09-06T00:00:00"/>
    <x v="0"/>
    <x v="683"/>
    <x v="683"/>
    <x v="2"/>
    <s v="United States"/>
    <x v="20"/>
    <s v="New York"/>
    <n v="10035"/>
    <x v="3"/>
    <s v="OFF-AR-10003251"/>
    <x v="1"/>
    <x v="6"/>
    <s v="Prang Drawing Pencil Set"/>
    <n v="5.56"/>
    <n v="2"/>
    <n v="0"/>
    <n v="2.2239999999999998"/>
    <s v="Chuck Magee"/>
    <s v="No"/>
    <s v="2019 / 09"/>
  </r>
  <r>
    <n v="5830"/>
    <x v="2908"/>
    <x v="275"/>
    <d v="2018-12-07T00:00:00"/>
    <x v="1"/>
    <x v="462"/>
    <x v="462"/>
    <x v="0"/>
    <s v="United States"/>
    <x v="102"/>
    <s v="Indiana"/>
    <n v="47374"/>
    <x v="2"/>
    <s v="FUR-TA-10004575"/>
    <x v="0"/>
    <x v="3"/>
    <s v="Hon 5100 Series Wood Tables"/>
    <n v="581.96"/>
    <n v="2"/>
    <n v="0"/>
    <n v="104.75279999999998"/>
    <s v="Kelly Williams"/>
    <s v="No"/>
    <s v="2018 / 12"/>
  </r>
  <r>
    <n v="5831"/>
    <x v="2908"/>
    <x v="275"/>
    <d v="2018-12-07T00:00:00"/>
    <x v="1"/>
    <x v="462"/>
    <x v="462"/>
    <x v="0"/>
    <s v="United States"/>
    <x v="102"/>
    <s v="Indiana"/>
    <n v="47374"/>
    <x v="2"/>
    <s v="FUR-CH-10004754"/>
    <x v="0"/>
    <x v="1"/>
    <s v="Global Stack Chair with Arms, Black"/>
    <n v="29.98"/>
    <n v="1"/>
    <n v="0"/>
    <n v="8.0945999999999998"/>
    <s v="Kelly Williams"/>
    <s v="No"/>
    <s v="2018 / 12"/>
  </r>
  <r>
    <n v="5832"/>
    <x v="2909"/>
    <x v="1074"/>
    <d v="2017-07-22T00:00:00"/>
    <x v="1"/>
    <x v="288"/>
    <x v="288"/>
    <x v="0"/>
    <s v="United States"/>
    <x v="70"/>
    <s v="California"/>
    <n v="92105"/>
    <x v="1"/>
    <s v="TEC-AC-10003095"/>
    <x v="2"/>
    <x v="11"/>
    <s v="Logitech G35 7.1-Channel Surround Sound Headset"/>
    <n v="519.96"/>
    <n v="4"/>
    <n v="0"/>
    <n v="176.78640000000001"/>
    <s v="Anna Andreadi"/>
    <s v="No"/>
    <s v="2017 / 07"/>
  </r>
  <r>
    <n v="5833"/>
    <x v="2910"/>
    <x v="658"/>
    <d v="2018-07-26T00:00:00"/>
    <x v="1"/>
    <x v="443"/>
    <x v="443"/>
    <x v="0"/>
    <s v="United States"/>
    <x v="3"/>
    <s v="North Carolina"/>
    <n v="28027"/>
    <x v="0"/>
    <s v="OFF-LA-10000262"/>
    <x v="1"/>
    <x v="2"/>
    <s v="Avery 494"/>
    <n v="6.2640000000000002"/>
    <n v="3"/>
    <n v="0.2"/>
    <n v="2.0358000000000001"/>
    <s v="Cassandra Brandow"/>
    <s v="No"/>
    <s v="2018 / 07"/>
  </r>
  <r>
    <n v="5834"/>
    <x v="2910"/>
    <x v="658"/>
    <d v="2018-07-26T00:00:00"/>
    <x v="1"/>
    <x v="443"/>
    <x v="443"/>
    <x v="0"/>
    <s v="United States"/>
    <x v="3"/>
    <s v="North Carolina"/>
    <n v="28027"/>
    <x v="0"/>
    <s v="FUR-CH-10002961"/>
    <x v="0"/>
    <x v="1"/>
    <s v="Leather Task Chair, Black"/>
    <n v="363.92"/>
    <n v="5"/>
    <n v="0.2"/>
    <n v="0"/>
    <s v="Cassandra Brandow"/>
    <s v="No"/>
    <s v="2018 / 07"/>
  </r>
  <r>
    <n v="5835"/>
    <x v="2911"/>
    <x v="988"/>
    <d v="2017-06-16T00:00:00"/>
    <x v="1"/>
    <x v="77"/>
    <x v="77"/>
    <x v="0"/>
    <s v="United States"/>
    <x v="100"/>
    <s v="Florida"/>
    <n v="33178"/>
    <x v="0"/>
    <s v="OFF-BI-10003876"/>
    <x v="1"/>
    <x v="8"/>
    <s v="Green Canvas Binder for 8-1/2&quot; x 14&quot; Sheets"/>
    <n v="64.2"/>
    <n v="5"/>
    <n v="0.7"/>
    <n v="-42.799999999999983"/>
    <s v="Cassandra Brandow"/>
    <s v="No"/>
    <s v="2017 / 06"/>
  </r>
  <r>
    <n v="5836"/>
    <x v="2911"/>
    <x v="988"/>
    <d v="2017-06-16T00:00:00"/>
    <x v="1"/>
    <x v="77"/>
    <x v="77"/>
    <x v="0"/>
    <s v="United States"/>
    <x v="100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s v="Cassandra Brandow"/>
    <s v="No"/>
    <s v="2017 / 06"/>
  </r>
  <r>
    <n v="5837"/>
    <x v="2911"/>
    <x v="988"/>
    <d v="2017-06-16T00:00:00"/>
    <x v="1"/>
    <x v="77"/>
    <x v="77"/>
    <x v="0"/>
    <s v="United States"/>
    <x v="100"/>
    <s v="Florida"/>
    <n v="33178"/>
    <x v="0"/>
    <s v="TEC-AC-10004396"/>
    <x v="2"/>
    <x v="11"/>
    <s v="Logitech Keyboard K120"/>
    <n v="72.599999999999994"/>
    <n v="5"/>
    <n v="0.2"/>
    <n v="-8.1674999999999933"/>
    <s v="Cassandra Brandow"/>
    <s v="No"/>
    <s v="2017 / 06"/>
  </r>
  <r>
    <n v="5838"/>
    <x v="2912"/>
    <x v="344"/>
    <d v="2019-12-03T00:00:00"/>
    <x v="1"/>
    <x v="770"/>
    <x v="770"/>
    <x v="0"/>
    <s v="United States"/>
    <x v="1"/>
    <s v="California"/>
    <n v="90036"/>
    <x v="1"/>
    <s v="TEC-PH-10004100"/>
    <x v="2"/>
    <x v="7"/>
    <s v="Griffin GC17055 Auxiliary Audio Cable"/>
    <n v="57.567999999999998"/>
    <n v="4"/>
    <n v="0.2"/>
    <n v="5.7568000000000019"/>
    <s v="Anna Andreadi"/>
    <s v="No"/>
    <s v="2019 / 11"/>
  </r>
  <r>
    <n v="5839"/>
    <x v="2913"/>
    <x v="1075"/>
    <d v="2017-04-03T00:00:00"/>
    <x v="1"/>
    <x v="597"/>
    <x v="597"/>
    <x v="0"/>
    <s v="United States"/>
    <x v="4"/>
    <s v="Washington"/>
    <n v="98115"/>
    <x v="1"/>
    <s v="OFF-ST-10000636"/>
    <x v="1"/>
    <x v="4"/>
    <s v="Rogers Profile Extra Capacity Storage Tub"/>
    <n v="83.699999999999989"/>
    <n v="5"/>
    <n v="0"/>
    <n v="3.3479999999999954"/>
    <s v="Anna Andreadi"/>
    <s v="No"/>
    <s v="2017 / 03"/>
  </r>
  <r>
    <n v="5840"/>
    <x v="2914"/>
    <x v="357"/>
    <d v="2017-09-26T00:00:00"/>
    <x v="0"/>
    <x v="675"/>
    <x v="675"/>
    <x v="2"/>
    <s v="United States"/>
    <x v="81"/>
    <s v="Virginia"/>
    <n v="22204"/>
    <x v="0"/>
    <s v="OFF-PA-10001972"/>
    <x v="1"/>
    <x v="10"/>
    <s v="Xerox 214"/>
    <n v="32.400000000000006"/>
    <n v="5"/>
    <n v="0"/>
    <n v="15.552000000000001"/>
    <s v="Cassandra Brandow"/>
    <s v="No"/>
    <s v="2017 / 09"/>
  </r>
  <r>
    <n v="5841"/>
    <x v="2914"/>
    <x v="357"/>
    <d v="2017-09-26T00:00:00"/>
    <x v="0"/>
    <x v="675"/>
    <x v="675"/>
    <x v="2"/>
    <s v="United States"/>
    <x v="81"/>
    <s v="Virginia"/>
    <n v="22204"/>
    <x v="0"/>
    <s v="FUR-FU-10002554"/>
    <x v="0"/>
    <x v="5"/>
    <s v="Westinghouse Floor Lamp with Metal Mesh Shade, Black"/>
    <n v="47.98"/>
    <n v="2"/>
    <n v="0"/>
    <n v="11.035399999999996"/>
    <s v="Cassandra Brandow"/>
    <s v="No"/>
    <s v="2017 / 09"/>
  </r>
  <r>
    <n v="5842"/>
    <x v="2915"/>
    <x v="972"/>
    <d v="2017-11-21T00:00:00"/>
    <x v="1"/>
    <x v="574"/>
    <x v="574"/>
    <x v="0"/>
    <s v="United States"/>
    <x v="70"/>
    <s v="California"/>
    <n v="92105"/>
    <x v="1"/>
    <s v="TEC-PH-10003174"/>
    <x v="2"/>
    <x v="7"/>
    <s v="RCA ViSYS 25825 Wireless digital phone"/>
    <n v="415.96800000000007"/>
    <n v="4"/>
    <n v="0.2"/>
    <n v="51.995999999999981"/>
    <s v="Anna Andreadi"/>
    <s v="No"/>
    <s v="2017 / 11"/>
  </r>
  <r>
    <n v="5843"/>
    <x v="2915"/>
    <x v="972"/>
    <d v="2017-11-21T00:00:00"/>
    <x v="1"/>
    <x v="574"/>
    <x v="574"/>
    <x v="0"/>
    <s v="United States"/>
    <x v="70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s v="Anna Andreadi"/>
    <s v="No"/>
    <s v="2017 / 11"/>
  </r>
  <r>
    <n v="5844"/>
    <x v="2915"/>
    <x v="972"/>
    <d v="2017-11-21T00:00:00"/>
    <x v="1"/>
    <x v="574"/>
    <x v="574"/>
    <x v="0"/>
    <s v="United States"/>
    <x v="70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s v="No"/>
    <s v="2017 / 11"/>
  </r>
  <r>
    <n v="5845"/>
    <x v="2915"/>
    <x v="972"/>
    <d v="2017-11-21T00:00:00"/>
    <x v="1"/>
    <x v="574"/>
    <x v="574"/>
    <x v="0"/>
    <s v="United States"/>
    <x v="70"/>
    <s v="California"/>
    <n v="92105"/>
    <x v="1"/>
    <s v="OFF-ST-10000129"/>
    <x v="1"/>
    <x v="4"/>
    <s v="Fellowes Recycled Storage Drawers"/>
    <n v="777.21"/>
    <n v="7"/>
    <n v="0"/>
    <n v="54.404699999999963"/>
    <s v="Anna Andreadi"/>
    <s v="No"/>
    <s v="2017 / 11"/>
  </r>
  <r>
    <n v="5846"/>
    <x v="2915"/>
    <x v="972"/>
    <d v="2017-11-21T00:00:00"/>
    <x v="1"/>
    <x v="574"/>
    <x v="574"/>
    <x v="0"/>
    <s v="United States"/>
    <x v="70"/>
    <s v="California"/>
    <n v="92105"/>
    <x v="1"/>
    <s v="OFF-PA-10001639"/>
    <x v="1"/>
    <x v="10"/>
    <s v="Xerox 203"/>
    <n v="32.400000000000006"/>
    <n v="5"/>
    <n v="0"/>
    <n v="15.552000000000001"/>
    <s v="Anna Andreadi"/>
    <s v="No"/>
    <s v="2017 / 11"/>
  </r>
  <r>
    <n v="5847"/>
    <x v="2915"/>
    <x v="972"/>
    <d v="2017-11-21T00:00:00"/>
    <x v="1"/>
    <x v="574"/>
    <x v="574"/>
    <x v="0"/>
    <s v="United States"/>
    <x v="70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s v="No"/>
    <s v="2017 / 11"/>
  </r>
  <r>
    <n v="5848"/>
    <x v="2915"/>
    <x v="972"/>
    <d v="2017-11-21T00:00:00"/>
    <x v="1"/>
    <x v="574"/>
    <x v="574"/>
    <x v="0"/>
    <s v="United States"/>
    <x v="70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s v="Anna Andreadi"/>
    <s v="No"/>
    <s v="2017 / 11"/>
  </r>
  <r>
    <n v="5849"/>
    <x v="2916"/>
    <x v="113"/>
    <d v="2017-11-14T00:00:00"/>
    <x v="1"/>
    <x v="178"/>
    <x v="178"/>
    <x v="2"/>
    <s v="United States"/>
    <x v="43"/>
    <s v="Minnesota"/>
    <n v="55113"/>
    <x v="2"/>
    <s v="OFF-AP-10003849"/>
    <x v="1"/>
    <x v="9"/>
    <s v="Hoover Shoulder Vac Commercial Portable Vacuum"/>
    <n v="715.64"/>
    <n v="2"/>
    <n v="0"/>
    <n v="178.90999999999997"/>
    <s v="Kelly Williams"/>
    <s v="No"/>
    <s v="2017 / 11"/>
  </r>
  <r>
    <n v="5850"/>
    <x v="2916"/>
    <x v="113"/>
    <d v="2017-11-14T00:00:00"/>
    <x v="1"/>
    <x v="178"/>
    <x v="178"/>
    <x v="2"/>
    <s v="United States"/>
    <x v="43"/>
    <s v="Minnesota"/>
    <n v="55113"/>
    <x v="2"/>
    <s v="OFF-ST-10000078"/>
    <x v="1"/>
    <x v="4"/>
    <s v="Tennsco 6- and 18-Compartment Lockers"/>
    <n v="795.51"/>
    <n v="3"/>
    <n v="0"/>
    <n v="143.19179999999994"/>
    <s v="Kelly Williams"/>
    <s v="No"/>
    <s v="2017 / 11"/>
  </r>
  <r>
    <n v="5851"/>
    <x v="2916"/>
    <x v="113"/>
    <d v="2017-11-14T00:00:00"/>
    <x v="1"/>
    <x v="178"/>
    <x v="178"/>
    <x v="2"/>
    <s v="United States"/>
    <x v="43"/>
    <s v="Minnesota"/>
    <n v="55113"/>
    <x v="2"/>
    <s v="TEC-CO-10001571"/>
    <x v="2"/>
    <x v="16"/>
    <s v="Sharp 1540cs Digital Laser Copier"/>
    <n v="549.99"/>
    <n v="1"/>
    <n v="0"/>
    <n v="274.995"/>
    <s v="Kelly Williams"/>
    <s v="No"/>
    <s v="2017 / 11"/>
  </r>
  <r>
    <n v="5852"/>
    <x v="2916"/>
    <x v="113"/>
    <d v="2017-11-14T00:00:00"/>
    <x v="1"/>
    <x v="178"/>
    <x v="178"/>
    <x v="2"/>
    <s v="United States"/>
    <x v="43"/>
    <s v="Minnesota"/>
    <n v="55113"/>
    <x v="2"/>
    <s v="OFF-BI-10001658"/>
    <x v="1"/>
    <x v="8"/>
    <s v="GBC Standard Therm-A-Bind Covers"/>
    <n v="74.760000000000005"/>
    <n v="3"/>
    <n v="0"/>
    <n v="34.389600000000002"/>
    <s v="Kelly Williams"/>
    <s v="No"/>
    <s v="2017 / 11"/>
  </r>
  <r>
    <n v="5853"/>
    <x v="2916"/>
    <x v="113"/>
    <d v="2017-11-14T00:00:00"/>
    <x v="1"/>
    <x v="178"/>
    <x v="178"/>
    <x v="2"/>
    <s v="United States"/>
    <x v="43"/>
    <s v="Minnesota"/>
    <n v="55113"/>
    <x v="2"/>
    <s v="FUR-FU-10004351"/>
    <x v="0"/>
    <x v="5"/>
    <s v="Staple-based wall hangings"/>
    <n v="29.22"/>
    <n v="3"/>
    <n v="0"/>
    <n v="12.856800000000002"/>
    <s v="Kelly Williams"/>
    <s v="No"/>
    <s v="2017 / 11"/>
  </r>
  <r>
    <n v="5854"/>
    <x v="2917"/>
    <x v="1076"/>
    <d v="2016-09-14T00:00:00"/>
    <x v="1"/>
    <x v="526"/>
    <x v="526"/>
    <x v="2"/>
    <s v="United States"/>
    <x v="173"/>
    <s v="Virginia"/>
    <n v="23464"/>
    <x v="0"/>
    <s v="OFF-BI-10003314"/>
    <x v="1"/>
    <x v="8"/>
    <s v="Tuff Stuff Recycled Round Ring Binders"/>
    <n v="9.64"/>
    <n v="2"/>
    <n v="0"/>
    <n v="4.7236000000000002"/>
    <s v="Cassandra Brandow"/>
    <s v="No"/>
    <s v="2016 / 09"/>
  </r>
  <r>
    <n v="5855"/>
    <x v="2918"/>
    <x v="1077"/>
    <d v="2017-08-11T00:00:00"/>
    <x v="1"/>
    <x v="706"/>
    <x v="706"/>
    <x v="1"/>
    <s v="United States"/>
    <x v="61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s v="No"/>
    <s v="2017 / 08"/>
  </r>
  <r>
    <n v="5856"/>
    <x v="2918"/>
    <x v="1077"/>
    <d v="2017-08-11T00:00:00"/>
    <x v="1"/>
    <x v="706"/>
    <x v="706"/>
    <x v="1"/>
    <s v="United States"/>
    <x v="61"/>
    <s v="Texas"/>
    <n v="75220"/>
    <x v="2"/>
    <s v="OFF-SU-10003567"/>
    <x v="1"/>
    <x v="14"/>
    <s v="Stiletto Hand Letter Openers"/>
    <n v="23.04"/>
    <n v="3"/>
    <n v="0.2"/>
    <n v="-4.895999999999999"/>
    <s v="Kelly Williams"/>
    <s v="No"/>
    <s v="2017 / 08"/>
  </r>
  <r>
    <n v="5857"/>
    <x v="2918"/>
    <x v="1077"/>
    <d v="2017-08-11T00:00:00"/>
    <x v="1"/>
    <x v="706"/>
    <x v="706"/>
    <x v="1"/>
    <s v="United States"/>
    <x v="61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s v="Kelly Williams"/>
    <s v="No"/>
    <s v="2017 / 08"/>
  </r>
  <r>
    <n v="5858"/>
    <x v="2918"/>
    <x v="1077"/>
    <d v="2017-08-11T00:00:00"/>
    <x v="1"/>
    <x v="706"/>
    <x v="706"/>
    <x v="1"/>
    <s v="United States"/>
    <x v="61"/>
    <s v="Texas"/>
    <n v="75220"/>
    <x v="2"/>
    <s v="FUR-FU-10002364"/>
    <x v="0"/>
    <x v="5"/>
    <s v="Eldon Expressions Wood Desk Accessories, Oak"/>
    <n v="14.76"/>
    <n v="5"/>
    <n v="0.6"/>
    <n v="-11.439000000000004"/>
    <s v="Kelly Williams"/>
    <s v="No"/>
    <s v="2017 / 08"/>
  </r>
  <r>
    <n v="5859"/>
    <x v="2919"/>
    <x v="213"/>
    <d v="2019-09-07T00:00:00"/>
    <x v="0"/>
    <x v="300"/>
    <x v="300"/>
    <x v="0"/>
    <s v="United States"/>
    <x v="3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s v="No"/>
    <s v="2019 / 09"/>
  </r>
  <r>
    <n v="5860"/>
    <x v="2920"/>
    <x v="549"/>
    <d v="2017-11-08T00:00:00"/>
    <x v="1"/>
    <x v="652"/>
    <x v="652"/>
    <x v="0"/>
    <s v="United States"/>
    <x v="457"/>
    <s v="Arkansas"/>
    <n v="72032"/>
    <x v="0"/>
    <s v="FUR-TA-10002530"/>
    <x v="0"/>
    <x v="3"/>
    <s v="Iceberg OfficeWorks 42&quot; Round Tables"/>
    <n v="301.95999999999998"/>
    <n v="2"/>
    <n v="0"/>
    <n v="45.293999999999983"/>
    <s v="Cassandra Brandow"/>
    <s v="No"/>
    <s v="2017 / 11"/>
  </r>
  <r>
    <n v="5861"/>
    <x v="2921"/>
    <x v="1078"/>
    <d v="2017-05-04T00:00:00"/>
    <x v="0"/>
    <x v="82"/>
    <x v="82"/>
    <x v="2"/>
    <s v="United States"/>
    <x v="10"/>
    <s v="Pennsylvania"/>
    <n v="19120"/>
    <x v="3"/>
    <s v="OFF-PA-10001526"/>
    <x v="1"/>
    <x v="10"/>
    <s v="Xerox 1949"/>
    <n v="7.9680000000000009"/>
    <n v="2"/>
    <n v="0.2"/>
    <n v="2.8884000000000007"/>
    <s v="Chuck Magee"/>
    <s v="No"/>
    <s v="2017 / 04"/>
  </r>
  <r>
    <n v="5862"/>
    <x v="2922"/>
    <x v="766"/>
    <d v="2018-05-04T00:00:00"/>
    <x v="0"/>
    <x v="632"/>
    <x v="632"/>
    <x v="0"/>
    <s v="United States"/>
    <x v="290"/>
    <s v="Arkansas"/>
    <n v="72209"/>
    <x v="0"/>
    <s v="OFF-PA-10001497"/>
    <x v="1"/>
    <x v="10"/>
    <s v="Xerox 1914"/>
    <n v="109.92"/>
    <n v="2"/>
    <n v="0"/>
    <n v="53.860799999999998"/>
    <s v="Cassandra Brandow"/>
    <s v="No"/>
    <s v="2018 / 05"/>
  </r>
  <r>
    <n v="5863"/>
    <x v="2922"/>
    <x v="766"/>
    <d v="2018-05-04T00:00:00"/>
    <x v="0"/>
    <x v="632"/>
    <x v="632"/>
    <x v="0"/>
    <s v="United States"/>
    <x v="290"/>
    <s v="Arkansas"/>
    <n v="72209"/>
    <x v="0"/>
    <s v="OFF-PA-10003936"/>
    <x v="1"/>
    <x v="10"/>
    <s v="Xerox 1994"/>
    <n v="19.440000000000001"/>
    <n v="3"/>
    <n v="0"/>
    <n v="9.3312000000000008"/>
    <s v="Cassandra Brandow"/>
    <s v="No"/>
    <s v="2018 / 05"/>
  </r>
  <r>
    <n v="5864"/>
    <x v="2922"/>
    <x v="766"/>
    <d v="2018-05-04T00:00:00"/>
    <x v="0"/>
    <x v="632"/>
    <x v="632"/>
    <x v="0"/>
    <s v="United States"/>
    <x v="290"/>
    <s v="Arkansas"/>
    <n v="72209"/>
    <x v="0"/>
    <s v="OFF-AR-10000716"/>
    <x v="1"/>
    <x v="6"/>
    <s v="DIXON Ticonderoga Erasable Checking Pencils"/>
    <n v="11.16"/>
    <n v="2"/>
    <n v="0"/>
    <n v="4.3524000000000003"/>
    <s v="Cassandra Brandow"/>
    <s v="No"/>
    <s v="2018 / 05"/>
  </r>
  <r>
    <n v="5865"/>
    <x v="2923"/>
    <x v="79"/>
    <d v="2016-08-07T00:00:00"/>
    <x v="0"/>
    <x v="602"/>
    <x v="602"/>
    <x v="1"/>
    <s v="United States"/>
    <x v="255"/>
    <s v="Connecticut"/>
    <n v="6450"/>
    <x v="3"/>
    <s v="OFF-AP-10002765"/>
    <x v="1"/>
    <x v="9"/>
    <s v="Fellowes Advanced Computer Series Surge Protectors"/>
    <n v="79.47"/>
    <n v="3"/>
    <n v="0"/>
    <n v="22.251600000000003"/>
    <s v="Chuck Magee"/>
    <s v="No"/>
    <s v="2016 / 08"/>
  </r>
  <r>
    <n v="5866"/>
    <x v="2923"/>
    <x v="79"/>
    <d v="2016-08-07T00:00:00"/>
    <x v="0"/>
    <x v="602"/>
    <x v="602"/>
    <x v="1"/>
    <s v="United States"/>
    <x v="255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s v="Chuck Magee"/>
    <s v="No"/>
    <s v="2016 / 08"/>
  </r>
  <r>
    <n v="5867"/>
    <x v="2923"/>
    <x v="79"/>
    <d v="2016-08-07T00:00:00"/>
    <x v="0"/>
    <x v="602"/>
    <x v="602"/>
    <x v="1"/>
    <s v="United States"/>
    <x v="255"/>
    <s v="Connecticut"/>
    <n v="6450"/>
    <x v="3"/>
    <s v="FUR-CH-10002335"/>
    <x v="0"/>
    <x v="1"/>
    <s v="Hon GuestStacker Chair"/>
    <n v="1133.3499999999999"/>
    <n v="5"/>
    <n v="0"/>
    <n v="294.67100000000005"/>
    <s v="Chuck Magee"/>
    <s v="No"/>
    <s v="2016 / 08"/>
  </r>
  <r>
    <n v="5868"/>
    <x v="2924"/>
    <x v="810"/>
    <d v="2018-01-08T00:00:00"/>
    <x v="1"/>
    <x v="130"/>
    <x v="130"/>
    <x v="1"/>
    <s v="United States"/>
    <x v="10"/>
    <s v="Pennsylvania"/>
    <n v="19143"/>
    <x v="3"/>
    <s v="OFF-AR-10004078"/>
    <x v="1"/>
    <x v="6"/>
    <s v="Newell 312"/>
    <n v="4.6719999999999997"/>
    <n v="1"/>
    <n v="0.2"/>
    <n v="0.58399999999999985"/>
    <s v="Chuck Magee"/>
    <s v="No"/>
    <s v="2018 / 01"/>
  </r>
  <r>
    <n v="5869"/>
    <x v="2924"/>
    <x v="810"/>
    <d v="2018-01-08T00:00:00"/>
    <x v="1"/>
    <x v="130"/>
    <x v="130"/>
    <x v="1"/>
    <s v="United States"/>
    <x v="10"/>
    <s v="Pennsylvania"/>
    <n v="19143"/>
    <x v="3"/>
    <s v="OFF-BI-10002026"/>
    <x v="1"/>
    <x v="8"/>
    <s v="Avery Arch Ring Binders"/>
    <n v="104.58000000000001"/>
    <n v="6"/>
    <n v="0.7"/>
    <n v="-80.178000000000026"/>
    <s v="Chuck Magee"/>
    <s v="No"/>
    <s v="2018 / 01"/>
  </r>
  <r>
    <n v="5870"/>
    <x v="2925"/>
    <x v="77"/>
    <d v="2018-11-12T00:00:00"/>
    <x v="1"/>
    <x v="671"/>
    <x v="671"/>
    <x v="2"/>
    <s v="United States"/>
    <x v="458"/>
    <s v="Wyoming"/>
    <n v="82001"/>
    <x v="1"/>
    <s v="FUR-CH-10001215"/>
    <x v="0"/>
    <x v="1"/>
    <s v="Global Troy Executive Leather Low-Back Tilter"/>
    <n v="1603.1360000000002"/>
    <n v="4"/>
    <n v="0.2"/>
    <n v="100.19599999999997"/>
    <s v="Anna Andreadi"/>
    <s v="No"/>
    <s v="2018 / 11"/>
  </r>
  <r>
    <n v="5871"/>
    <x v="2926"/>
    <x v="403"/>
    <d v="2018-06-14T00:00:00"/>
    <x v="3"/>
    <x v="182"/>
    <x v="182"/>
    <x v="1"/>
    <s v="United States"/>
    <x v="125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s v="Anna Andreadi"/>
    <s v="No"/>
    <s v="2018 / 06"/>
  </r>
  <r>
    <n v="5872"/>
    <x v="2927"/>
    <x v="446"/>
    <d v="2018-09-28T00:00:00"/>
    <x v="1"/>
    <x v="76"/>
    <x v="76"/>
    <x v="0"/>
    <s v="United States"/>
    <x v="41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s v="Kelly Williams"/>
    <s v="No"/>
    <s v="2018 / 09"/>
  </r>
  <r>
    <n v="5873"/>
    <x v="2928"/>
    <x v="983"/>
    <d v="2019-04-03T00:00:00"/>
    <x v="1"/>
    <x v="467"/>
    <x v="467"/>
    <x v="2"/>
    <s v="United States"/>
    <x v="38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s v="Cassandra Brandow"/>
    <s v="No"/>
    <s v="2019 / 03"/>
  </r>
  <r>
    <n v="5874"/>
    <x v="2929"/>
    <x v="400"/>
    <d v="2019-06-04T00:00:00"/>
    <x v="3"/>
    <x v="382"/>
    <x v="382"/>
    <x v="2"/>
    <s v="United States"/>
    <x v="186"/>
    <s v="Arkansas"/>
    <n v="72401"/>
    <x v="0"/>
    <s v="OFF-BI-10002353"/>
    <x v="1"/>
    <x v="8"/>
    <s v="GBC VeloBind Cover Sets"/>
    <n v="108.08"/>
    <n v="7"/>
    <n v="0"/>
    <n v="54.04"/>
    <s v="Cassandra Brandow"/>
    <s v="No"/>
    <s v="2019 / 06"/>
  </r>
  <r>
    <n v="5875"/>
    <x v="2929"/>
    <x v="400"/>
    <d v="2019-06-04T00:00:00"/>
    <x v="3"/>
    <x v="382"/>
    <x v="382"/>
    <x v="2"/>
    <s v="United States"/>
    <x v="186"/>
    <s v="Arkansas"/>
    <n v="72401"/>
    <x v="0"/>
    <s v="OFF-BI-10004141"/>
    <x v="1"/>
    <x v="8"/>
    <s v="Insertable Tab Indexes For Data Binders"/>
    <n v="9.5400000000000009"/>
    <n v="3"/>
    <n v="0"/>
    <n v="4.3883999999999999"/>
    <s v="Cassandra Brandow"/>
    <s v="No"/>
    <s v="2019 / 06"/>
  </r>
  <r>
    <n v="5876"/>
    <x v="2930"/>
    <x v="1003"/>
    <d v="2017-04-09T00:00:00"/>
    <x v="2"/>
    <x v="86"/>
    <x v="86"/>
    <x v="2"/>
    <s v="United States"/>
    <x v="10"/>
    <s v="Pennsylvania"/>
    <n v="19140"/>
    <x v="3"/>
    <s v="OFF-AR-10001954"/>
    <x v="1"/>
    <x v="6"/>
    <s v="Newell 331"/>
    <n v="11.736000000000001"/>
    <n v="3"/>
    <n v="0.2"/>
    <n v="1.0268999999999999"/>
    <s v="Chuck Magee"/>
    <s v="No"/>
    <s v="2017 / 04"/>
  </r>
  <r>
    <n v="5877"/>
    <x v="2931"/>
    <x v="371"/>
    <d v="2016-05-26T00:00:00"/>
    <x v="1"/>
    <x v="435"/>
    <x v="435"/>
    <x v="2"/>
    <s v="United States"/>
    <x v="104"/>
    <s v="Massachusetts"/>
    <n v="1841"/>
    <x v="3"/>
    <s v="OFF-BI-10001071"/>
    <x v="1"/>
    <x v="8"/>
    <s v="GBC ProClick Punch Binding System"/>
    <n v="447.85999999999996"/>
    <n v="7"/>
    <n v="0"/>
    <n v="219.45140000000001"/>
    <s v="Chuck Magee"/>
    <s v="No"/>
    <s v="2016 / 05"/>
  </r>
  <r>
    <n v="5878"/>
    <x v="2931"/>
    <x v="371"/>
    <d v="2016-05-26T00:00:00"/>
    <x v="1"/>
    <x v="435"/>
    <x v="435"/>
    <x v="2"/>
    <s v="United States"/>
    <x v="104"/>
    <s v="Massachusetts"/>
    <n v="1841"/>
    <x v="3"/>
    <s v="OFF-PA-10003022"/>
    <x v="1"/>
    <x v="10"/>
    <s v="Xerox 1992"/>
    <n v="17.940000000000001"/>
    <n v="3"/>
    <n v="0"/>
    <n v="8.7906000000000013"/>
    <s v="Chuck Magee"/>
    <s v="No"/>
    <s v="2016 / 05"/>
  </r>
  <r>
    <n v="5879"/>
    <x v="2931"/>
    <x v="371"/>
    <d v="2016-05-26T00:00:00"/>
    <x v="1"/>
    <x v="435"/>
    <x v="435"/>
    <x v="2"/>
    <s v="United States"/>
    <x v="104"/>
    <s v="Massachusetts"/>
    <n v="1841"/>
    <x v="3"/>
    <s v="OFF-AP-10001293"/>
    <x v="1"/>
    <x v="9"/>
    <s v="Belkin 8 Outlet Surge Protector"/>
    <n v="245.88"/>
    <n v="6"/>
    <n v="0"/>
    <n v="68.846399999999988"/>
    <s v="Chuck Magee"/>
    <s v="No"/>
    <s v="2016 / 05"/>
  </r>
  <r>
    <n v="5880"/>
    <x v="2932"/>
    <x v="64"/>
    <d v="2018-09-11T00:00:00"/>
    <x v="1"/>
    <x v="597"/>
    <x v="597"/>
    <x v="0"/>
    <s v="United States"/>
    <x v="20"/>
    <s v="New York"/>
    <n v="10011"/>
    <x v="3"/>
    <s v="OFF-PA-10001815"/>
    <x v="1"/>
    <x v="10"/>
    <s v="Xerox 1885"/>
    <n v="192.16"/>
    <n v="4"/>
    <n v="0"/>
    <n v="92.236799999999988"/>
    <s v="Chuck Magee"/>
    <s v="Yes"/>
    <s v="2018 / 09"/>
  </r>
  <r>
    <n v="5881"/>
    <x v="2933"/>
    <x v="31"/>
    <d v="2018-09-22T00:00:00"/>
    <x v="1"/>
    <x v="478"/>
    <x v="478"/>
    <x v="1"/>
    <s v="United States"/>
    <x v="70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s v="Anna Andreadi"/>
    <s v="No"/>
    <s v="2018 / 09"/>
  </r>
  <r>
    <n v="5882"/>
    <x v="2933"/>
    <x v="31"/>
    <d v="2018-09-22T00:00:00"/>
    <x v="1"/>
    <x v="478"/>
    <x v="478"/>
    <x v="1"/>
    <s v="United States"/>
    <x v="70"/>
    <s v="California"/>
    <n v="92105"/>
    <x v="1"/>
    <s v="OFF-PA-10000100"/>
    <x v="1"/>
    <x v="10"/>
    <s v="Xerox 1945"/>
    <n v="368.91"/>
    <n v="9"/>
    <n v="0"/>
    <n v="180.76590000000002"/>
    <s v="Anna Andreadi"/>
    <s v="No"/>
    <s v="2018 / 09"/>
  </r>
  <r>
    <n v="5883"/>
    <x v="2933"/>
    <x v="31"/>
    <d v="2018-09-22T00:00:00"/>
    <x v="1"/>
    <x v="478"/>
    <x v="478"/>
    <x v="1"/>
    <s v="United States"/>
    <x v="70"/>
    <s v="California"/>
    <n v="92105"/>
    <x v="1"/>
    <s v="FUR-CH-10002880"/>
    <x v="0"/>
    <x v="1"/>
    <s v="Global High-Back Leather Tilter, Burgundy"/>
    <n v="885.52800000000002"/>
    <n v="9"/>
    <n v="0.2"/>
    <n v="-99.621900000000068"/>
    <s v="Anna Andreadi"/>
    <s v="No"/>
    <s v="2018 / 09"/>
  </r>
  <r>
    <n v="5884"/>
    <x v="2934"/>
    <x v="69"/>
    <d v="2018-03-15T00:00:00"/>
    <x v="0"/>
    <x v="553"/>
    <x v="553"/>
    <x v="1"/>
    <s v="United States"/>
    <x v="8"/>
    <s v="California"/>
    <n v="94109"/>
    <x v="1"/>
    <s v="FUR-FU-10004712"/>
    <x v="0"/>
    <x v="5"/>
    <s v="Westinghouse Mesh Shade Clip-On Gooseneck Lamp, Black"/>
    <n v="28.28"/>
    <n v="2"/>
    <n v="0"/>
    <n v="7.352800000000002"/>
    <s v="Anna Andreadi"/>
    <s v="No"/>
    <s v="2018 / 03"/>
  </r>
  <r>
    <n v="5885"/>
    <x v="2934"/>
    <x v="69"/>
    <d v="2018-03-15T00:00:00"/>
    <x v="0"/>
    <x v="553"/>
    <x v="553"/>
    <x v="1"/>
    <s v="United States"/>
    <x v="8"/>
    <s v="California"/>
    <n v="94109"/>
    <x v="1"/>
    <s v="OFF-SU-10000151"/>
    <x v="1"/>
    <x v="14"/>
    <s v="High Speed Automatic Electric Letter Opener"/>
    <n v="4912.59"/>
    <n v="3"/>
    <n v="0"/>
    <n v="196.50359999999978"/>
    <s v="Anna Andreadi"/>
    <s v="No"/>
    <s v="2018 / 03"/>
  </r>
  <r>
    <n v="5886"/>
    <x v="2935"/>
    <x v="1079"/>
    <d v="2016-10-17T00:00:00"/>
    <x v="3"/>
    <x v="201"/>
    <x v="201"/>
    <x v="0"/>
    <s v="United States"/>
    <x v="8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s v="Anna Andreadi"/>
    <s v="No"/>
    <s v="2016 / 10"/>
  </r>
  <r>
    <n v="5887"/>
    <x v="2935"/>
    <x v="1079"/>
    <d v="2016-10-17T00:00:00"/>
    <x v="3"/>
    <x v="201"/>
    <x v="201"/>
    <x v="0"/>
    <s v="United States"/>
    <x v="8"/>
    <s v="California"/>
    <n v="94110"/>
    <x v="1"/>
    <s v="TEC-AC-10003610"/>
    <x v="2"/>
    <x v="11"/>
    <s v="Logitech Illuminated - Keyboard"/>
    <n v="179.97"/>
    <n v="3"/>
    <n v="0"/>
    <n v="86.385600000000011"/>
    <s v="Anna Andreadi"/>
    <s v="No"/>
    <s v="2016 / 10"/>
  </r>
  <r>
    <n v="5888"/>
    <x v="2936"/>
    <x v="1048"/>
    <d v="2019-10-11T00:00:00"/>
    <x v="2"/>
    <x v="771"/>
    <x v="771"/>
    <x v="1"/>
    <s v="United States"/>
    <x v="395"/>
    <s v="Rhode Island"/>
    <n v="2920"/>
    <x v="3"/>
    <s v="OFF-ST-10001837"/>
    <x v="1"/>
    <x v="4"/>
    <s v="SAFCO Mobile Desk Side File, Wire Frame"/>
    <n v="42.76"/>
    <n v="1"/>
    <n v="0"/>
    <n v="11.117599999999999"/>
    <s v="Chuck Magee"/>
    <s v="No"/>
    <s v="2019 / 10"/>
  </r>
  <r>
    <n v="5889"/>
    <x v="2937"/>
    <x v="820"/>
    <d v="2017-05-12T00:00:00"/>
    <x v="1"/>
    <x v="417"/>
    <x v="417"/>
    <x v="0"/>
    <s v="United States"/>
    <x v="459"/>
    <s v="Kentucky"/>
    <n v="42301"/>
    <x v="0"/>
    <s v="OFF-PA-10001952"/>
    <x v="1"/>
    <x v="10"/>
    <s v="Xerox 1902"/>
    <n v="45.68"/>
    <n v="2"/>
    <n v="0"/>
    <n v="21.012799999999999"/>
    <s v="Cassandra Brandow"/>
    <s v="No"/>
    <s v="2017 / 05"/>
  </r>
  <r>
    <n v="5890"/>
    <x v="2938"/>
    <x v="167"/>
    <d v="2018-04-17T00:00:00"/>
    <x v="2"/>
    <x v="758"/>
    <x v="758"/>
    <x v="0"/>
    <s v="United States"/>
    <x v="248"/>
    <s v="Maryland"/>
    <n v="21215"/>
    <x v="3"/>
    <s v="OFF-BI-10002414"/>
    <x v="1"/>
    <x v="8"/>
    <s v="GBC ProClick Spines for 32-Hole Punch"/>
    <n v="25.06"/>
    <n v="2"/>
    <n v="0"/>
    <n v="11.778199999999998"/>
    <s v="Chuck Magee"/>
    <s v="No"/>
    <s v="2018 / 04"/>
  </r>
  <r>
    <n v="5891"/>
    <x v="2939"/>
    <x v="831"/>
    <d v="2018-11-26T00:00:00"/>
    <x v="1"/>
    <x v="742"/>
    <x v="742"/>
    <x v="0"/>
    <s v="United States"/>
    <x v="22"/>
    <s v="Illinois"/>
    <n v="60610"/>
    <x v="2"/>
    <s v="OFF-PA-10001790"/>
    <x v="1"/>
    <x v="10"/>
    <s v="Xerox 1910"/>
    <n v="38.432000000000002"/>
    <n v="1"/>
    <n v="0.2"/>
    <n v="13.451199999999996"/>
    <s v="Kelly Williams"/>
    <s v="No"/>
    <s v="2018 / 11"/>
  </r>
  <r>
    <n v="5892"/>
    <x v="2939"/>
    <x v="831"/>
    <d v="2018-11-26T00:00:00"/>
    <x v="1"/>
    <x v="742"/>
    <x v="742"/>
    <x v="0"/>
    <s v="United States"/>
    <x v="22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s v="Kelly Williams"/>
    <s v="No"/>
    <s v="2018 / 11"/>
  </r>
  <r>
    <n v="5893"/>
    <x v="2939"/>
    <x v="831"/>
    <d v="2018-11-26T00:00:00"/>
    <x v="1"/>
    <x v="742"/>
    <x v="742"/>
    <x v="0"/>
    <s v="United States"/>
    <x v="22"/>
    <s v="Illinois"/>
    <n v="60610"/>
    <x v="2"/>
    <s v="TEC-AC-10003657"/>
    <x v="2"/>
    <x v="11"/>
    <s v="Lenovo 17-Key USB Numeric Keypad"/>
    <n v="81.576000000000008"/>
    <n v="3"/>
    <n v="0.2"/>
    <n v="2.0393999999999934"/>
    <s v="Kelly Williams"/>
    <s v="No"/>
    <s v="2018 / 11"/>
  </r>
  <r>
    <n v="5894"/>
    <x v="2940"/>
    <x v="18"/>
    <d v="2019-09-14T00:00:00"/>
    <x v="1"/>
    <x v="757"/>
    <x v="757"/>
    <x v="0"/>
    <s v="United States"/>
    <x v="118"/>
    <s v="Georgia"/>
    <n v="30318"/>
    <x v="0"/>
    <s v="OFF-BI-10004876"/>
    <x v="1"/>
    <x v="8"/>
    <s v="Wilson Jones Suede Grain Vinyl Binders"/>
    <n v="2.78"/>
    <n v="1"/>
    <n v="0"/>
    <n v="1.3621999999999999"/>
    <s v="Cassandra Brandow"/>
    <s v="Yes"/>
    <s v="2019 / 09"/>
  </r>
  <r>
    <n v="5895"/>
    <x v="2941"/>
    <x v="428"/>
    <d v="2019-09-14T00:00:00"/>
    <x v="1"/>
    <x v="470"/>
    <x v="470"/>
    <x v="1"/>
    <s v="United States"/>
    <x v="1"/>
    <s v="California"/>
    <n v="90036"/>
    <x v="1"/>
    <s v="OFF-ST-10003123"/>
    <x v="1"/>
    <x v="4"/>
    <s v="Fellowes Bases and Tops For Staxonsteel/High-Stak Systems"/>
    <n v="99.87"/>
    <n v="3"/>
    <n v="0"/>
    <n v="23.968799999999998"/>
    <s v="Anna Andreadi"/>
    <s v="No"/>
    <s v="2019 / 09"/>
  </r>
  <r>
    <n v="5896"/>
    <x v="2942"/>
    <x v="301"/>
    <d v="2016-11-08T00:00:00"/>
    <x v="1"/>
    <x v="484"/>
    <x v="484"/>
    <x v="2"/>
    <s v="United States"/>
    <x v="1"/>
    <s v="California"/>
    <n v="90049"/>
    <x v="1"/>
    <s v="OFF-LA-10003498"/>
    <x v="1"/>
    <x v="2"/>
    <s v="Avery 475"/>
    <n v="44.400000000000006"/>
    <n v="3"/>
    <n v="0"/>
    <n v="22.200000000000003"/>
    <s v="Anna Andreadi"/>
    <s v="No"/>
    <s v="2016 / 11"/>
  </r>
  <r>
    <n v="5897"/>
    <x v="2942"/>
    <x v="301"/>
    <d v="2016-11-08T00:00:00"/>
    <x v="1"/>
    <x v="484"/>
    <x v="484"/>
    <x v="2"/>
    <s v="United States"/>
    <x v="1"/>
    <s v="California"/>
    <n v="90049"/>
    <x v="1"/>
    <s v="OFF-PA-10004947"/>
    <x v="1"/>
    <x v="10"/>
    <s v="Easy-staple paper"/>
    <n v="21.400000000000002"/>
    <n v="5"/>
    <n v="0"/>
    <n v="9.629999999999999"/>
    <s v="Anna Andreadi"/>
    <s v="No"/>
    <s v="2016 / 11"/>
  </r>
  <r>
    <n v="5898"/>
    <x v="2943"/>
    <x v="1015"/>
    <d v="2018-04-09T00:00:00"/>
    <x v="1"/>
    <x v="9"/>
    <x v="9"/>
    <x v="0"/>
    <s v="United States"/>
    <x v="102"/>
    <s v="Indiana"/>
    <n v="47374"/>
    <x v="2"/>
    <s v="FUR-FU-10003799"/>
    <x v="0"/>
    <x v="5"/>
    <s v="Seth Thomas 13 1/2&quot; Wall Clock"/>
    <n v="71.12"/>
    <n v="4"/>
    <n v="0"/>
    <n v="22.047199999999997"/>
    <s v="Kelly Williams"/>
    <s v="No"/>
    <s v="2018 / 04"/>
  </r>
  <r>
    <n v="5899"/>
    <x v="2943"/>
    <x v="1015"/>
    <d v="2018-04-09T00:00:00"/>
    <x v="1"/>
    <x v="9"/>
    <x v="9"/>
    <x v="0"/>
    <s v="United States"/>
    <x v="102"/>
    <s v="Indiana"/>
    <n v="47374"/>
    <x v="2"/>
    <s v="TEC-PH-10000673"/>
    <x v="2"/>
    <x v="7"/>
    <s v="Plantronics Voyager Pro HD - Bluetooth Headset"/>
    <n v="259.95999999999998"/>
    <n v="4"/>
    <n v="0"/>
    <n v="124.7808"/>
    <s v="Kelly Williams"/>
    <s v="No"/>
    <s v="2018 / 04"/>
  </r>
  <r>
    <n v="5900"/>
    <x v="2944"/>
    <x v="602"/>
    <d v="2019-01-16T00:00:00"/>
    <x v="1"/>
    <x v="322"/>
    <x v="322"/>
    <x v="1"/>
    <s v="United States"/>
    <x v="8"/>
    <s v="California"/>
    <n v="94110"/>
    <x v="1"/>
    <s v="OFF-EN-10002621"/>
    <x v="1"/>
    <x v="12"/>
    <s v="Staple envelope"/>
    <n v="9.7799999999999994"/>
    <n v="1"/>
    <n v="0"/>
    <n v="4.8899999999999997"/>
    <s v="Anna Andreadi"/>
    <s v="No"/>
    <s v="2019 / 01"/>
  </r>
  <r>
    <n v="5901"/>
    <x v="2945"/>
    <x v="312"/>
    <d v="2017-11-24T00:00:00"/>
    <x v="1"/>
    <x v="583"/>
    <x v="583"/>
    <x v="2"/>
    <s v="United States"/>
    <x v="8"/>
    <s v="California"/>
    <n v="94122"/>
    <x v="1"/>
    <s v="OFF-BI-10004528"/>
    <x v="1"/>
    <x v="8"/>
    <s v="Cardinal Poly Pocket Divider Pockets for Ring Binders"/>
    <n v="24.192"/>
    <n v="9"/>
    <n v="0.2"/>
    <n v="7.5599999999999987"/>
    <s v="Anna Andreadi"/>
    <s v="No"/>
    <s v="2017 / 11"/>
  </r>
  <r>
    <n v="5902"/>
    <x v="2946"/>
    <x v="581"/>
    <d v="2018-12-02T00:00:00"/>
    <x v="1"/>
    <x v="331"/>
    <x v="331"/>
    <x v="1"/>
    <s v="United States"/>
    <x v="58"/>
    <s v="New Jersey"/>
    <n v="7090"/>
    <x v="3"/>
    <s v="FUR-FU-10001889"/>
    <x v="0"/>
    <x v="5"/>
    <s v="Ultra Door Pull Handle"/>
    <n v="31.56"/>
    <n v="3"/>
    <n v="0"/>
    <n v="10.4148"/>
    <s v="Chuck Magee"/>
    <s v="No"/>
    <s v="2018 / 11"/>
  </r>
  <r>
    <n v="5903"/>
    <x v="2947"/>
    <x v="44"/>
    <d v="2019-11-06T00:00:00"/>
    <x v="3"/>
    <x v="86"/>
    <x v="86"/>
    <x v="2"/>
    <s v="United States"/>
    <x v="8"/>
    <s v="California"/>
    <n v="94122"/>
    <x v="1"/>
    <s v="OFF-PA-10000157"/>
    <x v="1"/>
    <x v="10"/>
    <s v="Xerox 191"/>
    <n v="59.94"/>
    <n v="3"/>
    <n v="0"/>
    <n v="28.171799999999998"/>
    <s v="Anna Andreadi"/>
    <s v="No"/>
    <s v="2019 / 11"/>
  </r>
  <r>
    <n v="5904"/>
    <x v="2947"/>
    <x v="44"/>
    <d v="2019-11-06T00:00:00"/>
    <x v="3"/>
    <x v="86"/>
    <x v="86"/>
    <x v="2"/>
    <s v="United States"/>
    <x v="8"/>
    <s v="California"/>
    <n v="94122"/>
    <x v="1"/>
    <s v="OFF-PA-10002764"/>
    <x v="1"/>
    <x v="10"/>
    <s v="Easy-staple paper"/>
    <n v="45.36"/>
    <n v="4"/>
    <n v="0"/>
    <n v="22.226399999999998"/>
    <s v="Anna Andreadi"/>
    <s v="No"/>
    <s v="2019 / 11"/>
  </r>
  <r>
    <n v="5905"/>
    <x v="2947"/>
    <x v="44"/>
    <d v="2019-11-06T00:00:00"/>
    <x v="3"/>
    <x v="86"/>
    <x v="86"/>
    <x v="2"/>
    <s v="United States"/>
    <x v="8"/>
    <s v="California"/>
    <n v="94122"/>
    <x v="1"/>
    <s v="OFF-PA-10000143"/>
    <x v="1"/>
    <x v="10"/>
    <s v="Astroparche Fine Business Paper"/>
    <n v="26.400000000000002"/>
    <n v="5"/>
    <n v="0"/>
    <n v="12.672000000000001"/>
    <s v="Anna Andreadi"/>
    <s v="No"/>
    <s v="2019 / 11"/>
  </r>
  <r>
    <n v="5906"/>
    <x v="2947"/>
    <x v="44"/>
    <d v="2019-11-06T00:00:00"/>
    <x v="3"/>
    <x v="86"/>
    <x v="86"/>
    <x v="2"/>
    <s v="United States"/>
    <x v="8"/>
    <s v="California"/>
    <n v="94122"/>
    <x v="1"/>
    <s v="OFF-LA-10000414"/>
    <x v="1"/>
    <x v="2"/>
    <s v="Avery 503"/>
    <n v="41.4"/>
    <n v="4"/>
    <n v="0"/>
    <n v="19.872"/>
    <s v="Anna Andreadi"/>
    <s v="No"/>
    <s v="2019 / 11"/>
  </r>
  <r>
    <n v="5907"/>
    <x v="2947"/>
    <x v="44"/>
    <d v="2019-11-06T00:00:00"/>
    <x v="3"/>
    <x v="86"/>
    <x v="86"/>
    <x v="2"/>
    <s v="United States"/>
    <x v="8"/>
    <s v="California"/>
    <n v="94122"/>
    <x v="1"/>
    <s v="TEC-AC-10003441"/>
    <x v="2"/>
    <x v="11"/>
    <s v="Kingston Digital DataTraveler 32GB USB 2.0"/>
    <n v="16.95"/>
    <n v="1"/>
    <n v="0"/>
    <n v="1.0169999999999995"/>
    <s v="Anna Andreadi"/>
    <s v="No"/>
    <s v="2019 / 11"/>
  </r>
  <r>
    <n v="5908"/>
    <x v="2948"/>
    <x v="499"/>
    <d v="2018-12-07T00:00:00"/>
    <x v="1"/>
    <x v="470"/>
    <x v="470"/>
    <x v="1"/>
    <s v="United States"/>
    <x v="49"/>
    <s v="California"/>
    <n v="95123"/>
    <x v="1"/>
    <s v="OFF-BI-10002353"/>
    <x v="1"/>
    <x v="8"/>
    <s v="GBC VeloBind Cover Sets"/>
    <n v="24.704000000000001"/>
    <n v="2"/>
    <n v="0.2"/>
    <n v="9.2639999999999993"/>
    <s v="Anna Andreadi"/>
    <s v="No"/>
    <s v="2018 / 12"/>
  </r>
  <r>
    <n v="5909"/>
    <x v="2948"/>
    <x v="499"/>
    <d v="2018-12-07T00:00:00"/>
    <x v="1"/>
    <x v="470"/>
    <x v="470"/>
    <x v="1"/>
    <s v="United States"/>
    <x v="49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s v="No"/>
    <s v="2018 / 12"/>
  </r>
  <r>
    <n v="5910"/>
    <x v="2948"/>
    <x v="499"/>
    <d v="2018-12-07T00:00:00"/>
    <x v="1"/>
    <x v="470"/>
    <x v="470"/>
    <x v="1"/>
    <s v="United States"/>
    <x v="49"/>
    <s v="California"/>
    <n v="95123"/>
    <x v="1"/>
    <s v="FUR-FU-10003026"/>
    <x v="0"/>
    <x v="5"/>
    <s v="Eldon Regeneration Recycled Desk Accessories, Black"/>
    <n v="14.52"/>
    <n v="3"/>
    <n v="0"/>
    <n v="5.6627999999999998"/>
    <s v="Anna Andreadi"/>
    <s v="No"/>
    <s v="2018 / 12"/>
  </r>
  <r>
    <n v="5911"/>
    <x v="2948"/>
    <x v="499"/>
    <d v="2018-12-07T00:00:00"/>
    <x v="1"/>
    <x v="470"/>
    <x v="470"/>
    <x v="1"/>
    <s v="United States"/>
    <x v="49"/>
    <s v="California"/>
    <n v="95123"/>
    <x v="1"/>
    <s v="OFF-BI-10000632"/>
    <x v="1"/>
    <x v="8"/>
    <s v="Satellite Sectional Post Binders"/>
    <n v="104.184"/>
    <n v="3"/>
    <n v="0.2"/>
    <n v="33.8598"/>
    <s v="Anna Andreadi"/>
    <s v="No"/>
    <s v="2018 / 12"/>
  </r>
  <r>
    <n v="5912"/>
    <x v="2949"/>
    <x v="907"/>
    <d v="2018-12-22T00:00:00"/>
    <x v="1"/>
    <x v="649"/>
    <x v="649"/>
    <x v="2"/>
    <s v="United States"/>
    <x v="4"/>
    <s v="Washington"/>
    <n v="98115"/>
    <x v="1"/>
    <s v="OFF-ST-10001328"/>
    <x v="1"/>
    <x v="4"/>
    <s v="Personal Filing Tote with Lid, Black/Gray"/>
    <n v="46.53"/>
    <n v="3"/>
    <n v="0"/>
    <n v="13.028400000000001"/>
    <s v="Anna Andreadi"/>
    <s v="No"/>
    <s v="2018 / 12"/>
  </r>
  <r>
    <n v="5913"/>
    <x v="2950"/>
    <x v="829"/>
    <d v="2016-08-26T00:00:00"/>
    <x v="0"/>
    <x v="61"/>
    <x v="61"/>
    <x v="1"/>
    <s v="United States"/>
    <x v="459"/>
    <s v="Kentucky"/>
    <n v="42301"/>
    <x v="0"/>
    <s v="OFF-SU-10004661"/>
    <x v="1"/>
    <x v="14"/>
    <s v="Acme Titanium Bonded Scissors"/>
    <n v="25.5"/>
    <n v="3"/>
    <n v="0"/>
    <n v="6.63"/>
    <s v="Cassandra Brandow"/>
    <s v="No"/>
    <s v="2016 / 08"/>
  </r>
  <r>
    <n v="5914"/>
    <x v="2951"/>
    <x v="14"/>
    <d v="2017-09-23T00:00:00"/>
    <x v="1"/>
    <x v="724"/>
    <x v="724"/>
    <x v="0"/>
    <s v="United States"/>
    <x v="20"/>
    <s v="New York"/>
    <n v="10035"/>
    <x v="3"/>
    <s v="OFF-ST-10000617"/>
    <x v="1"/>
    <x v="4"/>
    <s v="Woodgrain Magazine Files by Perma"/>
    <n v="14.9"/>
    <n v="5"/>
    <n v="0"/>
    <n v="1.0429999999999984"/>
    <s v="Chuck Magee"/>
    <s v="No"/>
    <s v="2017 / 09"/>
  </r>
  <r>
    <n v="5915"/>
    <x v="2951"/>
    <x v="14"/>
    <d v="2017-09-23T00:00:00"/>
    <x v="1"/>
    <x v="724"/>
    <x v="724"/>
    <x v="0"/>
    <s v="United States"/>
    <x v="20"/>
    <s v="New York"/>
    <n v="10035"/>
    <x v="3"/>
    <s v="OFF-LA-10002762"/>
    <x v="1"/>
    <x v="2"/>
    <s v="Avery 485"/>
    <n v="87.71"/>
    <n v="7"/>
    <n v="0"/>
    <n v="41.223699999999994"/>
    <s v="Chuck Magee"/>
    <s v="No"/>
    <s v="2017 / 09"/>
  </r>
  <r>
    <n v="5916"/>
    <x v="2951"/>
    <x v="14"/>
    <d v="2017-09-23T00:00:00"/>
    <x v="1"/>
    <x v="724"/>
    <x v="724"/>
    <x v="0"/>
    <s v="United States"/>
    <x v="20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s v="Chuck Magee"/>
    <s v="No"/>
    <s v="2017 / 09"/>
  </r>
  <r>
    <n v="5917"/>
    <x v="2951"/>
    <x v="14"/>
    <d v="2017-09-23T00:00:00"/>
    <x v="1"/>
    <x v="724"/>
    <x v="724"/>
    <x v="0"/>
    <s v="United States"/>
    <x v="20"/>
    <s v="New York"/>
    <n v="10035"/>
    <x v="3"/>
    <s v="OFF-ST-10003058"/>
    <x v="1"/>
    <x v="4"/>
    <s v="Eldon Mobile Mega Data Cart  Mega Stackable  Add-On Trays"/>
    <n v="94.6"/>
    <n v="4"/>
    <n v="0"/>
    <n v="27.433999999999997"/>
    <s v="Chuck Magee"/>
    <s v="No"/>
    <s v="2017 / 09"/>
  </r>
  <r>
    <n v="5918"/>
    <x v="2951"/>
    <x v="14"/>
    <d v="2017-09-23T00:00:00"/>
    <x v="1"/>
    <x v="724"/>
    <x v="724"/>
    <x v="0"/>
    <s v="United States"/>
    <x v="20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s v="Chuck Magee"/>
    <s v="No"/>
    <s v="2017 / 09"/>
  </r>
  <r>
    <n v="5919"/>
    <x v="2951"/>
    <x v="14"/>
    <d v="2017-09-23T00:00:00"/>
    <x v="1"/>
    <x v="724"/>
    <x v="724"/>
    <x v="0"/>
    <s v="United States"/>
    <x v="20"/>
    <s v="New York"/>
    <n v="10035"/>
    <x v="3"/>
    <s v="FUR-BO-10002213"/>
    <x v="0"/>
    <x v="0"/>
    <s v="DMI Eclipse Executive Suite Bookcases"/>
    <n v="2003.9200000000003"/>
    <n v="5"/>
    <n v="0.2"/>
    <n v="-25.049000000000149"/>
    <s v="Chuck Magee"/>
    <s v="No"/>
    <s v="2017 / 09"/>
  </r>
  <r>
    <n v="5920"/>
    <x v="2951"/>
    <x v="14"/>
    <d v="2017-09-23T00:00:00"/>
    <x v="1"/>
    <x v="724"/>
    <x v="724"/>
    <x v="0"/>
    <s v="United States"/>
    <x v="20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s v="Chuck Magee"/>
    <s v="No"/>
    <s v="2017 / 09"/>
  </r>
  <r>
    <n v="5921"/>
    <x v="2951"/>
    <x v="14"/>
    <d v="2017-09-23T00:00:00"/>
    <x v="1"/>
    <x v="724"/>
    <x v="724"/>
    <x v="0"/>
    <s v="United States"/>
    <x v="20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s v="Chuck Magee"/>
    <s v="No"/>
    <s v="2017 / 09"/>
  </r>
  <r>
    <n v="5922"/>
    <x v="2951"/>
    <x v="14"/>
    <d v="2017-09-23T00:00:00"/>
    <x v="1"/>
    <x v="724"/>
    <x v="724"/>
    <x v="0"/>
    <s v="United States"/>
    <x v="20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s v="No"/>
    <s v="2017 / 09"/>
  </r>
  <r>
    <n v="5923"/>
    <x v="2951"/>
    <x v="14"/>
    <d v="2017-09-23T00:00:00"/>
    <x v="1"/>
    <x v="724"/>
    <x v="724"/>
    <x v="0"/>
    <s v="United States"/>
    <x v="20"/>
    <s v="New York"/>
    <n v="10035"/>
    <x v="3"/>
    <s v="TEC-PH-10000169"/>
    <x v="2"/>
    <x v="7"/>
    <s v="ARKON Windshield Dashboard Air Vent Car Mount Holder"/>
    <n v="67.8"/>
    <n v="4"/>
    <n v="0"/>
    <n v="1.3559999999999945"/>
    <s v="Chuck Magee"/>
    <s v="No"/>
    <s v="2017 / 09"/>
  </r>
  <r>
    <n v="5924"/>
    <x v="2952"/>
    <x v="491"/>
    <d v="2018-11-30T00:00:00"/>
    <x v="0"/>
    <x v="158"/>
    <x v="158"/>
    <x v="1"/>
    <s v="United States"/>
    <x v="20"/>
    <s v="New York"/>
    <n v="10011"/>
    <x v="3"/>
    <s v="FUR-TA-10002958"/>
    <x v="0"/>
    <x v="3"/>
    <s v="Bevis Oval Conference Table, Walnut"/>
    <n v="313.17599999999999"/>
    <n v="2"/>
    <n v="0.4"/>
    <n v="-120.05080000000007"/>
    <s v="Chuck Magee"/>
    <s v="No"/>
    <s v="2018 / 11"/>
  </r>
  <r>
    <n v="5925"/>
    <x v="2953"/>
    <x v="123"/>
    <d v="2019-11-22T00:00:00"/>
    <x v="0"/>
    <x v="579"/>
    <x v="579"/>
    <x v="0"/>
    <s v="United States"/>
    <x v="24"/>
    <s v="Virginia"/>
    <n v="22153"/>
    <x v="0"/>
    <s v="OFF-AR-10001177"/>
    <x v="1"/>
    <x v="6"/>
    <s v="Newell 349"/>
    <n v="22.959999999999997"/>
    <n v="7"/>
    <n v="0"/>
    <n v="6.6583999999999968"/>
    <s v="Cassandra Brandow"/>
    <s v="No"/>
    <s v="2019 / 11"/>
  </r>
  <r>
    <n v="5926"/>
    <x v="2954"/>
    <x v="95"/>
    <d v="2019-06-08T00:00:00"/>
    <x v="1"/>
    <x v="241"/>
    <x v="241"/>
    <x v="1"/>
    <s v="United States"/>
    <x v="317"/>
    <s v="Washington"/>
    <n v="98226"/>
    <x v="1"/>
    <s v="TEC-AC-10004975"/>
    <x v="2"/>
    <x v="11"/>
    <s v="Plantronics Audio 995 Wireless Stereo Headset"/>
    <n v="1099.5"/>
    <n v="10"/>
    <n v="0"/>
    <n v="362.83500000000004"/>
    <s v="Anna Andreadi"/>
    <s v="No"/>
    <s v="2019 / 06"/>
  </r>
  <r>
    <n v="5927"/>
    <x v="2955"/>
    <x v="918"/>
    <d v="2016-04-12T00:00:00"/>
    <x v="1"/>
    <x v="19"/>
    <x v="19"/>
    <x v="1"/>
    <s v="United States"/>
    <x v="27"/>
    <s v="Alabama"/>
    <n v="35601"/>
    <x v="0"/>
    <s v="FUR-TA-10001086"/>
    <x v="0"/>
    <x v="3"/>
    <s v="SAFCO PlanMaster Boards, 60w x 37-1/2d, White Melamine"/>
    <n v="1215.92"/>
    <n v="8"/>
    <n v="0"/>
    <n v="316.13920000000007"/>
    <s v="Cassandra Brandow"/>
    <s v="No"/>
    <s v="2016 / 04"/>
  </r>
  <r>
    <n v="5928"/>
    <x v="2956"/>
    <x v="856"/>
    <d v="2016-10-15T00:00:00"/>
    <x v="1"/>
    <x v="587"/>
    <x v="587"/>
    <x v="1"/>
    <s v="United States"/>
    <x v="115"/>
    <s v="Arkansas"/>
    <n v="72701"/>
    <x v="0"/>
    <s v="OFF-LA-10000240"/>
    <x v="1"/>
    <x v="2"/>
    <s v="Self-Adhesive Address Labels for Typewriters by Universal"/>
    <n v="7.31"/>
    <n v="1"/>
    <n v="0"/>
    <n v="3.4356999999999998"/>
    <s v="Cassandra Brandow"/>
    <s v="No"/>
    <s v="2016 / 10"/>
  </r>
  <r>
    <n v="5929"/>
    <x v="2956"/>
    <x v="856"/>
    <d v="2016-10-15T00:00:00"/>
    <x v="1"/>
    <x v="587"/>
    <x v="587"/>
    <x v="1"/>
    <s v="United States"/>
    <x v="115"/>
    <s v="Arkansas"/>
    <n v="72701"/>
    <x v="0"/>
    <s v="FUR-FU-10002107"/>
    <x v="0"/>
    <x v="5"/>
    <s v="Eldon Pizzaz Desk Accessories"/>
    <n v="8.92"/>
    <n v="4"/>
    <n v="0"/>
    <n v="3.9248000000000003"/>
    <s v="Cassandra Brandow"/>
    <s v="No"/>
    <s v="2016 / 10"/>
  </r>
  <r>
    <n v="5930"/>
    <x v="2957"/>
    <x v="437"/>
    <d v="2019-07-09T00:00:00"/>
    <x v="2"/>
    <x v="210"/>
    <x v="210"/>
    <x v="0"/>
    <s v="United States"/>
    <x v="10"/>
    <s v="Pennsylvania"/>
    <n v="19120"/>
    <x v="3"/>
    <s v="FUR-BO-10001519"/>
    <x v="0"/>
    <x v="0"/>
    <s v="O'Sullivan 3-Shelf Heavy-Duty Bookcases"/>
    <n v="87.210000000000008"/>
    <n v="3"/>
    <n v="0.5"/>
    <n v="-45.349200000000003"/>
    <s v="Chuck Magee"/>
    <s v="No"/>
    <s v="2019 / 07"/>
  </r>
  <r>
    <n v="5931"/>
    <x v="2957"/>
    <x v="437"/>
    <d v="2019-07-09T00:00:00"/>
    <x v="2"/>
    <x v="210"/>
    <x v="210"/>
    <x v="0"/>
    <s v="United States"/>
    <x v="10"/>
    <s v="Pennsylvania"/>
    <n v="19120"/>
    <x v="3"/>
    <s v="OFF-PA-10004100"/>
    <x v="1"/>
    <x v="10"/>
    <s v="Xerox 216"/>
    <n v="15.552000000000003"/>
    <n v="3"/>
    <n v="0.2"/>
    <n v="5.4432"/>
    <s v="Chuck Magee"/>
    <s v="No"/>
    <s v="2019 / 07"/>
  </r>
  <r>
    <n v="5932"/>
    <x v="2957"/>
    <x v="437"/>
    <d v="2019-07-09T00:00:00"/>
    <x v="2"/>
    <x v="210"/>
    <x v="210"/>
    <x v="0"/>
    <s v="United States"/>
    <x v="10"/>
    <s v="Pennsylvania"/>
    <n v="19120"/>
    <x v="3"/>
    <s v="TEC-PH-10001363"/>
    <x v="2"/>
    <x v="7"/>
    <s v="Apple iPhone 5S"/>
    <n v="683.98799999999994"/>
    <n v="2"/>
    <n v="0.4"/>
    <n v="-113.9980000000001"/>
    <s v="Chuck Magee"/>
    <s v="No"/>
    <s v="2019 / 07"/>
  </r>
  <r>
    <n v="5933"/>
    <x v="2957"/>
    <x v="437"/>
    <d v="2019-07-09T00:00:00"/>
    <x v="2"/>
    <x v="210"/>
    <x v="210"/>
    <x v="0"/>
    <s v="United States"/>
    <x v="10"/>
    <s v="Pennsylvania"/>
    <n v="19120"/>
    <x v="3"/>
    <s v="OFF-ST-10004835"/>
    <x v="1"/>
    <x v="4"/>
    <s v="Plastic Stacking Crates &amp; Casters"/>
    <n v="13.392000000000001"/>
    <n v="3"/>
    <n v="0.2"/>
    <n v="1.0044"/>
    <s v="Chuck Magee"/>
    <s v="No"/>
    <s v="2019 / 07"/>
  </r>
  <r>
    <n v="5934"/>
    <x v="2957"/>
    <x v="437"/>
    <d v="2019-07-09T00:00:00"/>
    <x v="2"/>
    <x v="210"/>
    <x v="210"/>
    <x v="0"/>
    <s v="United States"/>
    <x v="10"/>
    <s v="Pennsylvania"/>
    <n v="19120"/>
    <x v="3"/>
    <s v="TEC-AC-10002018"/>
    <x v="2"/>
    <x v="11"/>
    <s v="AmazonBasics 3-Button USB Wired Mouse"/>
    <n v="16.776000000000003"/>
    <n v="3"/>
    <n v="0.2"/>
    <n v="4.8231000000000002"/>
    <s v="Chuck Magee"/>
    <s v="No"/>
    <s v="2019 / 07"/>
  </r>
  <r>
    <n v="5935"/>
    <x v="2957"/>
    <x v="437"/>
    <d v="2019-07-09T00:00:00"/>
    <x v="2"/>
    <x v="210"/>
    <x v="210"/>
    <x v="0"/>
    <s v="United States"/>
    <x v="10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s v="Chuck Magee"/>
    <s v="No"/>
    <s v="2019 / 07"/>
  </r>
  <r>
    <n v="5936"/>
    <x v="2958"/>
    <x v="975"/>
    <d v="2018-07-04T00:00:00"/>
    <x v="3"/>
    <x v="46"/>
    <x v="46"/>
    <x v="2"/>
    <s v="United States"/>
    <x v="4"/>
    <s v="Washington"/>
    <n v="98103"/>
    <x v="1"/>
    <s v="FUR-FU-10000221"/>
    <x v="0"/>
    <x v="5"/>
    <s v="Master Caster Door Stop, Brown"/>
    <n v="25.4"/>
    <n v="5"/>
    <n v="0"/>
    <n v="8.6359999999999992"/>
    <s v="Anna Andreadi"/>
    <s v="No"/>
    <s v="2018 / 07"/>
  </r>
  <r>
    <n v="5937"/>
    <x v="2958"/>
    <x v="975"/>
    <d v="2018-07-04T00:00:00"/>
    <x v="3"/>
    <x v="46"/>
    <x v="46"/>
    <x v="2"/>
    <s v="United States"/>
    <x v="4"/>
    <s v="Washington"/>
    <n v="98103"/>
    <x v="1"/>
    <s v="TEC-PH-10001198"/>
    <x v="2"/>
    <x v="7"/>
    <s v="Avaya 4621SW VoIP phone"/>
    <n v="177.48000000000002"/>
    <n v="3"/>
    <n v="0.2"/>
    <n v="19.966499999999982"/>
    <s v="Anna Andreadi"/>
    <s v="No"/>
    <s v="2018 / 07"/>
  </r>
  <r>
    <n v="5938"/>
    <x v="2958"/>
    <x v="975"/>
    <d v="2018-07-04T00:00:00"/>
    <x v="3"/>
    <x v="46"/>
    <x v="46"/>
    <x v="2"/>
    <s v="United States"/>
    <x v="4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s v="Anna Andreadi"/>
    <s v="No"/>
    <s v="2018 / 07"/>
  </r>
  <r>
    <n v="5939"/>
    <x v="2959"/>
    <x v="240"/>
    <d v="2019-05-25T00:00:00"/>
    <x v="1"/>
    <x v="639"/>
    <x v="639"/>
    <x v="0"/>
    <s v="United States"/>
    <x v="243"/>
    <s v="Texas"/>
    <n v="75023"/>
    <x v="2"/>
    <s v="TEC-PH-10003811"/>
    <x v="2"/>
    <x v="7"/>
    <s v="Jabra Supreme Plus Driver Edition Headset"/>
    <n v="95.992000000000004"/>
    <n v="1"/>
    <n v="0.2"/>
    <n v="9.5991999999999997"/>
    <s v="Kelly Williams"/>
    <s v="No"/>
    <s v="2019 / 05"/>
  </r>
  <r>
    <n v="5940"/>
    <x v="2959"/>
    <x v="240"/>
    <d v="2019-05-25T00:00:00"/>
    <x v="1"/>
    <x v="639"/>
    <x v="639"/>
    <x v="0"/>
    <s v="United States"/>
    <x v="243"/>
    <s v="Texas"/>
    <n v="75023"/>
    <x v="2"/>
    <s v="OFF-LA-10004178"/>
    <x v="1"/>
    <x v="2"/>
    <s v="Avery 491"/>
    <n v="13.216000000000001"/>
    <n v="4"/>
    <n v="0.2"/>
    <n v="4.2951999999999995"/>
    <s v="Kelly Williams"/>
    <s v="No"/>
    <s v="2019 / 05"/>
  </r>
  <r>
    <n v="5941"/>
    <x v="2960"/>
    <x v="386"/>
    <d v="2019-10-14T00:00:00"/>
    <x v="0"/>
    <x v="355"/>
    <x v="355"/>
    <x v="0"/>
    <s v="United States"/>
    <x v="1"/>
    <s v="California"/>
    <n v="90049"/>
    <x v="1"/>
    <s v="TEC-AC-10001465"/>
    <x v="2"/>
    <x v="11"/>
    <s v="SanDisk Cruzer 64 GB USB Flash Drive"/>
    <n v="435.84000000000003"/>
    <n v="12"/>
    <n v="0"/>
    <n v="130.75199999999995"/>
    <s v="Anna Andreadi"/>
    <s v="No"/>
    <s v="2019 / 10"/>
  </r>
  <r>
    <n v="5942"/>
    <x v="2960"/>
    <x v="386"/>
    <d v="2019-10-14T00:00:00"/>
    <x v="0"/>
    <x v="355"/>
    <x v="355"/>
    <x v="0"/>
    <s v="United States"/>
    <x v="1"/>
    <s v="California"/>
    <n v="90049"/>
    <x v="1"/>
    <s v="OFF-AR-10000940"/>
    <x v="1"/>
    <x v="6"/>
    <s v="Newell 343"/>
    <n v="5.88"/>
    <n v="2"/>
    <n v="0"/>
    <n v="1.5876000000000001"/>
    <s v="Anna Andreadi"/>
    <s v="No"/>
    <s v="2019 / 10"/>
  </r>
  <r>
    <n v="5943"/>
    <x v="2961"/>
    <x v="876"/>
    <d v="2018-08-13T00:00:00"/>
    <x v="1"/>
    <x v="364"/>
    <x v="364"/>
    <x v="0"/>
    <s v="United States"/>
    <x v="1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s v="Anna Andreadi"/>
    <s v="No"/>
    <s v="2018 / 08"/>
  </r>
  <r>
    <n v="5944"/>
    <x v="2962"/>
    <x v="55"/>
    <d v="2016-08-29T00:00:00"/>
    <x v="1"/>
    <x v="25"/>
    <x v="25"/>
    <x v="1"/>
    <s v="United States"/>
    <x v="1"/>
    <s v="California"/>
    <n v="90036"/>
    <x v="1"/>
    <s v="FUR-FU-10000771"/>
    <x v="0"/>
    <x v="5"/>
    <s v="Eldon 200 Class Desk Accessories, Smoke"/>
    <n v="6.28"/>
    <n v="1"/>
    <n v="0"/>
    <n v="2.6376000000000004"/>
    <s v="Anna Andreadi"/>
    <s v="No"/>
    <s v="2016 / 08"/>
  </r>
  <r>
    <n v="5945"/>
    <x v="2962"/>
    <x v="55"/>
    <d v="2016-08-29T00:00:00"/>
    <x v="1"/>
    <x v="25"/>
    <x v="25"/>
    <x v="1"/>
    <s v="United States"/>
    <x v="1"/>
    <s v="California"/>
    <n v="90036"/>
    <x v="1"/>
    <s v="TEC-AC-10002399"/>
    <x v="2"/>
    <x v="11"/>
    <s v="SanDisk Cruzer 32 GB USB Flash Drive"/>
    <n v="95.1"/>
    <n v="5"/>
    <n v="0"/>
    <n v="30.431999999999995"/>
    <s v="Anna Andreadi"/>
    <s v="No"/>
    <s v="2016 / 08"/>
  </r>
  <r>
    <n v="5946"/>
    <x v="2962"/>
    <x v="55"/>
    <d v="2016-08-29T00:00:00"/>
    <x v="1"/>
    <x v="25"/>
    <x v="25"/>
    <x v="1"/>
    <s v="United States"/>
    <x v="1"/>
    <s v="California"/>
    <n v="90036"/>
    <x v="1"/>
    <s v="OFF-PA-10004983"/>
    <x v="1"/>
    <x v="10"/>
    <s v="Xerox 23"/>
    <n v="25.92"/>
    <n v="4"/>
    <n v="0"/>
    <n v="12.441600000000001"/>
    <s v="Anna Andreadi"/>
    <s v="No"/>
    <s v="2016 / 08"/>
  </r>
  <r>
    <n v="5947"/>
    <x v="2962"/>
    <x v="55"/>
    <d v="2016-08-29T00:00:00"/>
    <x v="1"/>
    <x v="25"/>
    <x v="25"/>
    <x v="1"/>
    <s v="United States"/>
    <x v="1"/>
    <s v="California"/>
    <n v="90036"/>
    <x v="1"/>
    <s v="OFF-ST-10004258"/>
    <x v="1"/>
    <x v="4"/>
    <s v="Portable Personal File Box"/>
    <n v="48.84"/>
    <n v="4"/>
    <n v="0"/>
    <n v="13.186800000000005"/>
    <s v="Anna Andreadi"/>
    <s v="No"/>
    <s v="2016 / 08"/>
  </r>
  <r>
    <n v="5948"/>
    <x v="2963"/>
    <x v="471"/>
    <d v="2017-09-18T00:00:00"/>
    <x v="0"/>
    <x v="534"/>
    <x v="534"/>
    <x v="2"/>
    <s v="United States"/>
    <x v="96"/>
    <s v="Iowa"/>
    <n v="50315"/>
    <x v="2"/>
    <s v="OFF-BI-10004040"/>
    <x v="1"/>
    <x v="8"/>
    <s v="Wilson Jones Impact Binders"/>
    <n v="25.9"/>
    <n v="5"/>
    <n v="0"/>
    <n v="12.690999999999999"/>
    <s v="Kelly Williams"/>
    <s v="No"/>
    <s v="2017 / 09"/>
  </r>
  <r>
    <n v="5949"/>
    <x v="2964"/>
    <x v="916"/>
    <d v="2019-03-05T00:00:00"/>
    <x v="3"/>
    <x v="118"/>
    <x v="118"/>
    <x v="1"/>
    <s v="United States"/>
    <x v="295"/>
    <s v="Mississippi"/>
    <n v="38671"/>
    <x v="0"/>
    <s v="OFF-EN-10003862"/>
    <x v="1"/>
    <x v="12"/>
    <s v="Laser &amp; Ink Jet Business Envelopes"/>
    <n v="42.68"/>
    <n v="4"/>
    <n v="0"/>
    <n v="19.6328"/>
    <s v="Cassandra Brandow"/>
    <s v="No"/>
    <s v="2019 / 03"/>
  </r>
  <r>
    <n v="5950"/>
    <x v="2964"/>
    <x v="916"/>
    <d v="2019-03-05T00:00:00"/>
    <x v="3"/>
    <x v="118"/>
    <x v="118"/>
    <x v="1"/>
    <s v="United States"/>
    <x v="295"/>
    <s v="Mississippi"/>
    <n v="38671"/>
    <x v="0"/>
    <s v="TEC-AC-10004571"/>
    <x v="2"/>
    <x v="11"/>
    <s v="Logitech G700s Rechargeable Gaming Mouse"/>
    <n v="299.96999999999997"/>
    <n v="3"/>
    <n v="0"/>
    <n v="125.98740000000001"/>
    <s v="Cassandra Brandow"/>
    <s v="No"/>
    <s v="2019 / 03"/>
  </r>
  <r>
    <n v="5951"/>
    <x v="2964"/>
    <x v="916"/>
    <d v="2019-03-05T00:00:00"/>
    <x v="3"/>
    <x v="118"/>
    <x v="118"/>
    <x v="1"/>
    <s v="United States"/>
    <x v="295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s v="Cassandra Brandow"/>
    <s v="No"/>
    <s v="2019 / 03"/>
  </r>
  <r>
    <n v="5952"/>
    <x v="2964"/>
    <x v="916"/>
    <d v="2019-03-05T00:00:00"/>
    <x v="3"/>
    <x v="118"/>
    <x v="118"/>
    <x v="1"/>
    <s v="United States"/>
    <x v="295"/>
    <s v="Mississippi"/>
    <n v="38671"/>
    <x v="0"/>
    <s v="OFF-BI-10002026"/>
    <x v="1"/>
    <x v="8"/>
    <s v="Ibico Recycled Linen-Style Covers"/>
    <n v="234.36"/>
    <n v="6"/>
    <n v="0"/>
    <n v="112.49279999999999"/>
    <s v="Cassandra Brandow"/>
    <s v="No"/>
    <s v="2019 / 03"/>
  </r>
  <r>
    <n v="5953"/>
    <x v="2965"/>
    <x v="4"/>
    <d v="2019-04-21T00:00:00"/>
    <x v="1"/>
    <x v="174"/>
    <x v="174"/>
    <x v="2"/>
    <s v="United States"/>
    <x v="12"/>
    <s v="Texas"/>
    <n v="77041"/>
    <x v="2"/>
    <s v="OFF-PA-10001826"/>
    <x v="1"/>
    <x v="10"/>
    <s v="Xerox 207"/>
    <n v="20.736000000000004"/>
    <n v="4"/>
    <n v="0.2"/>
    <n v="7.2576000000000001"/>
    <s v="Kelly Williams"/>
    <s v="No"/>
    <s v="2019 / 04"/>
  </r>
  <r>
    <n v="5954"/>
    <x v="2966"/>
    <x v="809"/>
    <d v="2016-03-31T00:00:00"/>
    <x v="2"/>
    <x v="737"/>
    <x v="737"/>
    <x v="1"/>
    <s v="United States"/>
    <x v="20"/>
    <s v="New York"/>
    <n v="10009"/>
    <x v="3"/>
    <s v="OFF-AR-10001231"/>
    <x v="1"/>
    <x v="6"/>
    <s v="Sanford EarthWrite Recycled Pencils, Medium Soft, #2"/>
    <n v="10.5"/>
    <n v="5"/>
    <n v="0"/>
    <n v="2.9400000000000004"/>
    <s v="Chuck Magee"/>
    <s v="No"/>
    <s v="2016 / 03"/>
  </r>
  <r>
    <n v="5955"/>
    <x v="2967"/>
    <x v="7"/>
    <d v="2016-11-15T00:00:00"/>
    <x v="0"/>
    <x v="747"/>
    <x v="747"/>
    <x v="1"/>
    <s v="United States"/>
    <x v="265"/>
    <s v="Pennsylvania"/>
    <n v="19601"/>
    <x v="3"/>
    <s v="FUR-FU-10000409"/>
    <x v="0"/>
    <x v="5"/>
    <s v="GE 4 Foot Flourescent Tube, 40 Watt"/>
    <n v="23.968000000000004"/>
    <n v="2"/>
    <n v="0.2"/>
    <n v="7.7896000000000001"/>
    <s v="Chuck Magee"/>
    <s v="No"/>
    <s v="2016 / 11"/>
  </r>
  <r>
    <n v="5956"/>
    <x v="2967"/>
    <x v="7"/>
    <d v="2016-11-15T00:00:00"/>
    <x v="0"/>
    <x v="747"/>
    <x v="747"/>
    <x v="1"/>
    <s v="United States"/>
    <x v="265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s v="Chuck Magee"/>
    <s v="No"/>
    <s v="2016 / 11"/>
  </r>
  <r>
    <n v="5957"/>
    <x v="2968"/>
    <x v="299"/>
    <d v="2018-03-15T00:00:00"/>
    <x v="0"/>
    <x v="158"/>
    <x v="158"/>
    <x v="1"/>
    <s v="United States"/>
    <x v="8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s v="Anna Andreadi"/>
    <s v="No"/>
    <s v="2018 / 03"/>
  </r>
  <r>
    <n v="5958"/>
    <x v="2968"/>
    <x v="299"/>
    <d v="2018-03-15T00:00:00"/>
    <x v="0"/>
    <x v="158"/>
    <x v="158"/>
    <x v="1"/>
    <s v="United States"/>
    <x v="8"/>
    <s v="California"/>
    <n v="94109"/>
    <x v="1"/>
    <s v="OFF-AP-10003842"/>
    <x v="1"/>
    <x v="9"/>
    <s v="Euro-Pro Shark Turbo Vacuum"/>
    <n v="154.9"/>
    <n v="5"/>
    <n v="0"/>
    <n v="40.274000000000001"/>
    <s v="Anna Andreadi"/>
    <s v="No"/>
    <s v="2018 / 03"/>
  </r>
  <r>
    <n v="5959"/>
    <x v="2968"/>
    <x v="299"/>
    <d v="2018-03-15T00:00:00"/>
    <x v="0"/>
    <x v="158"/>
    <x v="158"/>
    <x v="1"/>
    <s v="United States"/>
    <x v="8"/>
    <s v="California"/>
    <n v="94109"/>
    <x v="1"/>
    <s v="OFF-EN-10004459"/>
    <x v="1"/>
    <x v="12"/>
    <s v="Security-Tint Envelopes"/>
    <n v="30.56"/>
    <n v="4"/>
    <n v="0"/>
    <n v="14.974399999999999"/>
    <s v="Anna Andreadi"/>
    <s v="No"/>
    <s v="2018 / 03"/>
  </r>
  <r>
    <n v="5960"/>
    <x v="2968"/>
    <x v="299"/>
    <d v="2018-03-15T00:00:00"/>
    <x v="0"/>
    <x v="158"/>
    <x v="158"/>
    <x v="1"/>
    <s v="United States"/>
    <x v="8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s v="Anna Andreadi"/>
    <s v="No"/>
    <s v="2018 / 03"/>
  </r>
  <r>
    <n v="5961"/>
    <x v="2969"/>
    <x v="839"/>
    <d v="2019-02-14T00:00:00"/>
    <x v="0"/>
    <x v="504"/>
    <x v="504"/>
    <x v="1"/>
    <s v="United States"/>
    <x v="1"/>
    <s v="California"/>
    <n v="90045"/>
    <x v="1"/>
    <s v="FUR-FU-10003142"/>
    <x v="0"/>
    <x v="5"/>
    <s v="Master Big Foot Doorstop, Beige"/>
    <n v="21.12"/>
    <n v="4"/>
    <n v="0"/>
    <n v="6.5471999999999984"/>
    <s v="Anna Andreadi"/>
    <s v="No"/>
    <s v="2019 / 02"/>
  </r>
  <r>
    <n v="5962"/>
    <x v="2970"/>
    <x v="7"/>
    <d v="2016-11-13T00:00:00"/>
    <x v="0"/>
    <x v="15"/>
    <x v="15"/>
    <x v="2"/>
    <s v="United States"/>
    <x v="1"/>
    <s v="California"/>
    <n v="90004"/>
    <x v="1"/>
    <s v="TEC-PH-10001425"/>
    <x v="2"/>
    <x v="7"/>
    <s v="Mophie Juice Pack Helium for iPhone"/>
    <n v="575.928"/>
    <n v="9"/>
    <n v="0.2"/>
    <n v="57.592799999999983"/>
    <s v="Anna Andreadi"/>
    <s v="No"/>
    <s v="2016 / 11"/>
  </r>
  <r>
    <n v="5963"/>
    <x v="2970"/>
    <x v="7"/>
    <d v="2016-11-13T00:00:00"/>
    <x v="0"/>
    <x v="15"/>
    <x v="15"/>
    <x v="2"/>
    <s v="United States"/>
    <x v="1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s v="No"/>
    <s v="2016 / 11"/>
  </r>
  <r>
    <n v="5964"/>
    <x v="2970"/>
    <x v="7"/>
    <d v="2016-11-13T00:00:00"/>
    <x v="0"/>
    <x v="15"/>
    <x v="15"/>
    <x v="2"/>
    <s v="United States"/>
    <x v="1"/>
    <s v="California"/>
    <n v="90004"/>
    <x v="1"/>
    <s v="OFF-PA-10003625"/>
    <x v="1"/>
    <x v="10"/>
    <s v="Xerox 1979"/>
    <n v="123.92"/>
    <n v="4"/>
    <n v="0"/>
    <n v="55.763999999999996"/>
    <s v="Anna Andreadi"/>
    <s v="No"/>
    <s v="2016 / 11"/>
  </r>
  <r>
    <n v="5965"/>
    <x v="2971"/>
    <x v="648"/>
    <d v="2019-08-25T00:00:00"/>
    <x v="1"/>
    <x v="756"/>
    <x v="756"/>
    <x v="1"/>
    <s v="United States"/>
    <x v="8"/>
    <s v="California"/>
    <n v="94109"/>
    <x v="1"/>
    <s v="OFF-SU-10004768"/>
    <x v="1"/>
    <x v="14"/>
    <s v="Acme Kleencut Forged Steel Scissors"/>
    <n v="17.22"/>
    <n v="3"/>
    <n v="0"/>
    <n v="5.1659999999999986"/>
    <s v="Anna Andreadi"/>
    <s v="No"/>
    <s v="2019 / 08"/>
  </r>
  <r>
    <n v="5966"/>
    <x v="2971"/>
    <x v="648"/>
    <d v="2019-08-25T00:00:00"/>
    <x v="1"/>
    <x v="756"/>
    <x v="756"/>
    <x v="1"/>
    <s v="United States"/>
    <x v="8"/>
    <s v="California"/>
    <n v="94109"/>
    <x v="1"/>
    <s v="OFF-ST-10000777"/>
    <x v="1"/>
    <x v="4"/>
    <s v="Companion Letter/Legal File, Black"/>
    <n v="226.56"/>
    <n v="6"/>
    <n v="0"/>
    <n v="63.436800000000005"/>
    <s v="Anna Andreadi"/>
    <s v="No"/>
    <s v="2019 / 08"/>
  </r>
  <r>
    <n v="5967"/>
    <x v="2971"/>
    <x v="648"/>
    <d v="2019-08-25T00:00:00"/>
    <x v="1"/>
    <x v="756"/>
    <x v="756"/>
    <x v="1"/>
    <s v="United States"/>
    <x v="8"/>
    <s v="California"/>
    <n v="94109"/>
    <x v="1"/>
    <s v="TEC-PH-10003171"/>
    <x v="2"/>
    <x v="7"/>
    <s v="Plantronics Encore H101 Dual Earpieces Headset"/>
    <n v="107.88"/>
    <n v="3"/>
    <n v="0.2"/>
    <n v="10.787999999999997"/>
    <s v="Anna Andreadi"/>
    <s v="No"/>
    <s v="2019 / 08"/>
  </r>
  <r>
    <n v="5968"/>
    <x v="2972"/>
    <x v="804"/>
    <d v="2018-01-17T00:00:00"/>
    <x v="2"/>
    <x v="336"/>
    <x v="336"/>
    <x v="2"/>
    <s v="United States"/>
    <x v="20"/>
    <s v="New York"/>
    <n v="10009"/>
    <x v="3"/>
    <s v="OFF-PA-10001033"/>
    <x v="1"/>
    <x v="10"/>
    <s v="Xerox 1893"/>
    <n v="81.98"/>
    <n v="2"/>
    <n v="0"/>
    <n v="40.170200000000001"/>
    <s v="Chuck Magee"/>
    <s v="No"/>
    <s v="2018 / 01"/>
  </r>
  <r>
    <n v="5969"/>
    <x v="2973"/>
    <x v="836"/>
    <d v="2016-07-22T00:00:00"/>
    <x v="2"/>
    <x v="230"/>
    <x v="230"/>
    <x v="0"/>
    <s v="United States"/>
    <x v="70"/>
    <s v="California"/>
    <n v="92105"/>
    <x v="1"/>
    <s v="OFF-PA-10000418"/>
    <x v="1"/>
    <x v="10"/>
    <s v="Xerox 189"/>
    <n v="104.85"/>
    <n v="1"/>
    <n v="0"/>
    <n v="50.327999999999996"/>
    <s v="Anna Andreadi"/>
    <s v="Yes"/>
    <s v="2016 / 07"/>
  </r>
  <r>
    <n v="5970"/>
    <x v="2973"/>
    <x v="836"/>
    <d v="2016-07-22T00:00:00"/>
    <x v="2"/>
    <x v="230"/>
    <x v="230"/>
    <x v="0"/>
    <s v="United States"/>
    <x v="70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s v="Anna Andreadi"/>
    <s v="Yes"/>
    <s v="2016 / 07"/>
  </r>
  <r>
    <n v="5971"/>
    <x v="2973"/>
    <x v="836"/>
    <d v="2016-07-22T00:00:00"/>
    <x v="2"/>
    <x v="230"/>
    <x v="230"/>
    <x v="0"/>
    <s v="United States"/>
    <x v="70"/>
    <s v="California"/>
    <n v="92105"/>
    <x v="1"/>
    <s v="OFF-PA-10002230"/>
    <x v="1"/>
    <x v="10"/>
    <s v="Xerox 1897"/>
    <n v="19.920000000000002"/>
    <n v="4"/>
    <n v="0"/>
    <n v="9.7608000000000015"/>
    <s v="Anna Andreadi"/>
    <s v="Yes"/>
    <s v="2016 / 07"/>
  </r>
  <r>
    <n v="5972"/>
    <x v="2973"/>
    <x v="836"/>
    <d v="2016-07-22T00:00:00"/>
    <x v="2"/>
    <x v="230"/>
    <x v="230"/>
    <x v="0"/>
    <s v="United States"/>
    <x v="70"/>
    <s v="California"/>
    <n v="92105"/>
    <x v="1"/>
    <s v="FUR-FU-10003577"/>
    <x v="0"/>
    <x v="5"/>
    <s v="Nu-Dell Leatherette Frames"/>
    <n v="43.019999999999996"/>
    <n v="3"/>
    <n v="0"/>
    <n v="15.4872"/>
    <s v="Anna Andreadi"/>
    <s v="Yes"/>
    <s v="2016 / 07"/>
  </r>
  <r>
    <n v="5973"/>
    <x v="2974"/>
    <x v="695"/>
    <d v="2019-02-11T00:00:00"/>
    <x v="1"/>
    <x v="420"/>
    <x v="420"/>
    <x v="0"/>
    <s v="United States"/>
    <x v="20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s v="Chuck Magee"/>
    <s v="No"/>
    <s v="2019 / 02"/>
  </r>
  <r>
    <n v="5974"/>
    <x v="2975"/>
    <x v="707"/>
    <d v="2017-12-29T00:00:00"/>
    <x v="1"/>
    <x v="82"/>
    <x v="82"/>
    <x v="2"/>
    <s v="United States"/>
    <x v="20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s v="Chuck Magee"/>
    <s v="No"/>
    <s v="2017 / 12"/>
  </r>
  <r>
    <n v="5975"/>
    <x v="2976"/>
    <x v="750"/>
    <d v="2018-10-13T00:00:00"/>
    <x v="1"/>
    <x v="140"/>
    <x v="140"/>
    <x v="0"/>
    <s v="United States"/>
    <x v="35"/>
    <s v="North Carolina"/>
    <n v="28205"/>
    <x v="0"/>
    <s v="OFF-ST-10000676"/>
    <x v="1"/>
    <x v="4"/>
    <s v="Fellowes Econo/Stor Drawers"/>
    <n v="387.72"/>
    <n v="5"/>
    <n v="0.2"/>
    <n v="-67.851000000000028"/>
    <s v="Cassandra Brandow"/>
    <s v="No"/>
    <s v="2018 / 10"/>
  </r>
  <r>
    <n v="5976"/>
    <x v="2977"/>
    <x v="1002"/>
    <d v="2019-07-17T00:00:00"/>
    <x v="1"/>
    <x v="645"/>
    <x v="645"/>
    <x v="1"/>
    <s v="United States"/>
    <x v="356"/>
    <s v="Kansas"/>
    <n v="66212"/>
    <x v="2"/>
    <s v="OFF-ST-10001496"/>
    <x v="1"/>
    <x v="4"/>
    <s v="Standard Rollaway File with Lock"/>
    <n v="360.38"/>
    <n v="2"/>
    <n v="0"/>
    <n v="93.698800000000006"/>
    <s v="Kelly Williams"/>
    <s v="No"/>
    <s v="2019 / 07"/>
  </r>
  <r>
    <n v="5977"/>
    <x v="2977"/>
    <x v="1002"/>
    <d v="2019-07-17T00:00:00"/>
    <x v="1"/>
    <x v="645"/>
    <x v="645"/>
    <x v="1"/>
    <s v="United States"/>
    <x v="356"/>
    <s v="Kansas"/>
    <n v="66212"/>
    <x v="2"/>
    <s v="OFF-PA-10003673"/>
    <x v="1"/>
    <x v="10"/>
    <s v="Strathmore Photo Mount Cards"/>
    <n v="13.56"/>
    <n v="2"/>
    <n v="0"/>
    <n v="6.2375999999999996"/>
    <s v="Kelly Williams"/>
    <s v="No"/>
    <s v="2019 / 07"/>
  </r>
  <r>
    <n v="5978"/>
    <x v="2978"/>
    <x v="558"/>
    <d v="2019-04-25T00:00:00"/>
    <x v="2"/>
    <x v="603"/>
    <x v="603"/>
    <x v="0"/>
    <s v="United States"/>
    <x v="123"/>
    <s v="Arizona"/>
    <n v="85204"/>
    <x v="1"/>
    <s v="TEC-PH-10004614"/>
    <x v="2"/>
    <x v="7"/>
    <s v="AT&amp;T 841000 Phone"/>
    <n v="552"/>
    <n v="10"/>
    <n v="0.2"/>
    <n v="34.5"/>
    <s v="Anna Andreadi"/>
    <s v="No"/>
    <s v="2019 / 04"/>
  </r>
  <r>
    <n v="5979"/>
    <x v="2979"/>
    <x v="557"/>
    <d v="2016-09-13T00:00:00"/>
    <x v="1"/>
    <x v="46"/>
    <x v="46"/>
    <x v="2"/>
    <s v="United States"/>
    <x v="251"/>
    <s v="Oklahoma"/>
    <n v="74133"/>
    <x v="2"/>
    <s v="FUR-TA-10001039"/>
    <x v="0"/>
    <x v="3"/>
    <s v="KI Adjustable-Height Table"/>
    <n v="429.90000000000003"/>
    <n v="5"/>
    <n v="0"/>
    <n v="111.77400000000003"/>
    <s v="Kelly Williams"/>
    <s v="No"/>
    <s v="2016 / 09"/>
  </r>
  <r>
    <n v="5980"/>
    <x v="2979"/>
    <x v="557"/>
    <d v="2016-09-13T00:00:00"/>
    <x v="1"/>
    <x v="46"/>
    <x v="46"/>
    <x v="2"/>
    <s v="United States"/>
    <x v="251"/>
    <s v="Oklahoma"/>
    <n v="74133"/>
    <x v="2"/>
    <s v="OFF-BI-10000474"/>
    <x v="1"/>
    <x v="8"/>
    <s v="Avery Recycled Flexi-View Covers for Binding Systems"/>
    <n v="32.06"/>
    <n v="2"/>
    <n v="0"/>
    <n v="15.3888"/>
    <s v="Kelly Williams"/>
    <s v="No"/>
    <s v="2016 / 09"/>
  </r>
  <r>
    <n v="5981"/>
    <x v="2979"/>
    <x v="557"/>
    <d v="2016-09-13T00:00:00"/>
    <x v="1"/>
    <x v="46"/>
    <x v="46"/>
    <x v="2"/>
    <s v="United States"/>
    <x v="251"/>
    <s v="Oklahoma"/>
    <n v="74133"/>
    <x v="2"/>
    <s v="FUR-CH-10004698"/>
    <x v="0"/>
    <x v="1"/>
    <s v="Padded Folding Chairs, Black, 4/Carton"/>
    <n v="161.96"/>
    <n v="2"/>
    <n v="0"/>
    <n v="45.348800000000011"/>
    <s v="Kelly Williams"/>
    <s v="No"/>
    <s v="2016 / 09"/>
  </r>
  <r>
    <n v="5982"/>
    <x v="2979"/>
    <x v="557"/>
    <d v="2016-09-13T00:00:00"/>
    <x v="1"/>
    <x v="46"/>
    <x v="46"/>
    <x v="2"/>
    <s v="United States"/>
    <x v="251"/>
    <s v="Oklahoma"/>
    <n v="74133"/>
    <x v="2"/>
    <s v="OFF-ST-10003327"/>
    <x v="1"/>
    <x v="4"/>
    <s v="Akro-Mils 12-Gallon Tote"/>
    <n v="19.86"/>
    <n v="2"/>
    <n v="0"/>
    <n v="5.7593999999999976"/>
    <s v="Kelly Williams"/>
    <s v="No"/>
    <s v="2016 / 09"/>
  </r>
  <r>
    <n v="5983"/>
    <x v="2980"/>
    <x v="831"/>
    <d v="2018-11-28T00:00:00"/>
    <x v="1"/>
    <x v="160"/>
    <x v="160"/>
    <x v="0"/>
    <s v="United States"/>
    <x v="20"/>
    <s v="New York"/>
    <n v="10035"/>
    <x v="3"/>
    <s v="OFF-PA-10000232"/>
    <x v="1"/>
    <x v="10"/>
    <s v="Xerox 1975"/>
    <n v="12.96"/>
    <n v="2"/>
    <n v="0"/>
    <n v="6.3504000000000005"/>
    <s v="Chuck Magee"/>
    <s v="No"/>
    <s v="2018 / 11"/>
  </r>
  <r>
    <n v="5984"/>
    <x v="2981"/>
    <x v="118"/>
    <d v="2019-09-18T00:00:00"/>
    <x v="0"/>
    <x v="699"/>
    <x v="699"/>
    <x v="0"/>
    <s v="United States"/>
    <x v="10"/>
    <s v="Pennsylvania"/>
    <n v="19143"/>
    <x v="3"/>
    <s v="OFF-PA-10003657"/>
    <x v="1"/>
    <x v="10"/>
    <s v="Xerox 1927"/>
    <n v="20.544000000000004"/>
    <n v="6"/>
    <n v="0.2"/>
    <n v="6.4199999999999964"/>
    <s v="Chuck Magee"/>
    <s v="No"/>
    <s v="2019 / 09"/>
  </r>
  <r>
    <n v="5985"/>
    <x v="2982"/>
    <x v="1080"/>
    <d v="2018-07-25T00:00:00"/>
    <x v="1"/>
    <x v="559"/>
    <x v="559"/>
    <x v="0"/>
    <s v="United States"/>
    <x v="413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s v="Cassandra Brandow"/>
    <s v="No"/>
    <s v="2018 / 07"/>
  </r>
  <r>
    <n v="5986"/>
    <x v="2982"/>
    <x v="1080"/>
    <d v="2018-07-25T00:00:00"/>
    <x v="1"/>
    <x v="559"/>
    <x v="559"/>
    <x v="0"/>
    <s v="United States"/>
    <x v="413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s v="Cassandra Brandow"/>
    <s v="No"/>
    <s v="2018 / 07"/>
  </r>
  <r>
    <n v="5987"/>
    <x v="2982"/>
    <x v="1080"/>
    <d v="2018-07-25T00:00:00"/>
    <x v="1"/>
    <x v="559"/>
    <x v="559"/>
    <x v="0"/>
    <s v="United States"/>
    <x v="413"/>
    <s v="Mississippi"/>
    <n v="39401"/>
    <x v="0"/>
    <s v="OFF-ST-10002485"/>
    <x v="1"/>
    <x v="4"/>
    <s v="Rogers Deluxe File Chest"/>
    <n v="87.92"/>
    <n v="4"/>
    <n v="0"/>
    <n v="0.87919999999999732"/>
    <s v="Cassandra Brandow"/>
    <s v="No"/>
    <s v="2018 / 07"/>
  </r>
  <r>
    <n v="5988"/>
    <x v="2982"/>
    <x v="1080"/>
    <d v="2018-07-25T00:00:00"/>
    <x v="1"/>
    <x v="559"/>
    <x v="559"/>
    <x v="0"/>
    <s v="United States"/>
    <x v="413"/>
    <s v="Mississippi"/>
    <n v="39401"/>
    <x v="0"/>
    <s v="OFF-PA-10001033"/>
    <x v="1"/>
    <x v="10"/>
    <s v="Xerox 1893"/>
    <n v="245.94"/>
    <n v="6"/>
    <n v="0"/>
    <n v="120.51060000000001"/>
    <s v="Cassandra Brandow"/>
    <s v="No"/>
    <s v="2018 / 07"/>
  </r>
  <r>
    <n v="5989"/>
    <x v="2982"/>
    <x v="1080"/>
    <d v="2018-07-25T00:00:00"/>
    <x v="1"/>
    <x v="559"/>
    <x v="559"/>
    <x v="0"/>
    <s v="United States"/>
    <x v="413"/>
    <s v="Mississippi"/>
    <n v="39401"/>
    <x v="0"/>
    <s v="OFF-BI-10000404"/>
    <x v="1"/>
    <x v="8"/>
    <s v="Avery Printable Repositionable Plastic Tabs"/>
    <n v="8.6"/>
    <n v="1"/>
    <n v="0"/>
    <n v="4.0419999999999998"/>
    <s v="Cassandra Brandow"/>
    <s v="No"/>
    <s v="2018 / 07"/>
  </r>
  <r>
    <n v="5990"/>
    <x v="2982"/>
    <x v="1080"/>
    <d v="2018-07-25T00:00:00"/>
    <x v="1"/>
    <x v="559"/>
    <x v="559"/>
    <x v="0"/>
    <s v="United States"/>
    <x v="413"/>
    <s v="Mississippi"/>
    <n v="39401"/>
    <x v="0"/>
    <s v="FUR-BO-10003546"/>
    <x v="0"/>
    <x v="0"/>
    <s v="Hon 4-Shelf Metal Bookcases"/>
    <n v="504.90000000000003"/>
    <n v="5"/>
    <n v="0"/>
    <n v="126.22500000000002"/>
    <s v="Cassandra Brandow"/>
    <s v="No"/>
    <s v="2018 / 07"/>
  </r>
  <r>
    <n v="5991"/>
    <x v="2983"/>
    <x v="175"/>
    <d v="2019-09-21T00:00:00"/>
    <x v="1"/>
    <x v="301"/>
    <x v="301"/>
    <x v="0"/>
    <s v="United States"/>
    <x v="1"/>
    <s v="California"/>
    <n v="90049"/>
    <x v="1"/>
    <s v="OFF-BI-10004390"/>
    <x v="1"/>
    <x v="8"/>
    <s v="GBC DocuBind 200 Manual Binding Machine"/>
    <n v="2357.4880000000003"/>
    <n v="7"/>
    <n v="0.2"/>
    <n v="884.05799999999999"/>
    <s v="Anna Andreadi"/>
    <s v="No"/>
    <s v="2019 / 09"/>
  </r>
  <r>
    <n v="5992"/>
    <x v="2983"/>
    <x v="175"/>
    <d v="2019-09-21T00:00:00"/>
    <x v="1"/>
    <x v="301"/>
    <x v="301"/>
    <x v="0"/>
    <s v="United States"/>
    <x v="1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s v="Anna Andreadi"/>
    <s v="No"/>
    <s v="2019 / 09"/>
  </r>
  <r>
    <n v="5993"/>
    <x v="2983"/>
    <x v="175"/>
    <d v="2019-09-21T00:00:00"/>
    <x v="1"/>
    <x v="301"/>
    <x v="301"/>
    <x v="0"/>
    <s v="United States"/>
    <x v="1"/>
    <s v="California"/>
    <n v="90049"/>
    <x v="1"/>
    <s v="FUR-CH-10003396"/>
    <x v="0"/>
    <x v="1"/>
    <s v="Global Deluxe Steno Chair"/>
    <n v="184.75200000000001"/>
    <n v="3"/>
    <n v="0.2"/>
    <n v="-20.784600000000012"/>
    <s v="Anna Andreadi"/>
    <s v="No"/>
    <s v="2019 / 09"/>
  </r>
  <r>
    <n v="5994"/>
    <x v="2984"/>
    <x v="25"/>
    <d v="2018-12-11T00:00:00"/>
    <x v="3"/>
    <x v="374"/>
    <x v="374"/>
    <x v="1"/>
    <s v="United States"/>
    <x v="38"/>
    <s v="Ohio"/>
    <n v="43229"/>
    <x v="3"/>
    <s v="OFF-ST-10001558"/>
    <x v="1"/>
    <x v="4"/>
    <s v="Acco Perma 4000 Stacking Storage Drawers"/>
    <n v="64.959999999999994"/>
    <n v="5"/>
    <n v="0.2"/>
    <n v="-4.0599999999999987"/>
    <s v="Chuck Magee"/>
    <s v="No"/>
    <s v="2018 / 12"/>
  </r>
  <r>
    <n v="5995"/>
    <x v="2984"/>
    <x v="25"/>
    <d v="2018-12-11T00:00:00"/>
    <x v="3"/>
    <x v="374"/>
    <x v="374"/>
    <x v="1"/>
    <s v="United States"/>
    <x v="38"/>
    <s v="Ohio"/>
    <n v="43229"/>
    <x v="3"/>
    <s v="OFF-SU-10004782"/>
    <x v="1"/>
    <x v="14"/>
    <s v="Elite 5&quot; Scissors"/>
    <n v="13.52"/>
    <n v="2"/>
    <n v="0.2"/>
    <n v="1.6899999999999986"/>
    <s v="Chuck Magee"/>
    <s v="No"/>
    <s v="2018 / 12"/>
  </r>
  <r>
    <n v="5996"/>
    <x v="2984"/>
    <x v="25"/>
    <d v="2018-12-11T00:00:00"/>
    <x v="3"/>
    <x v="374"/>
    <x v="374"/>
    <x v="1"/>
    <s v="United States"/>
    <x v="38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s v="Chuck Magee"/>
    <s v="No"/>
    <s v="2018 / 12"/>
  </r>
  <r>
    <n v="5997"/>
    <x v="2984"/>
    <x v="25"/>
    <d v="2018-12-11T00:00:00"/>
    <x v="3"/>
    <x v="374"/>
    <x v="374"/>
    <x v="1"/>
    <s v="United States"/>
    <x v="38"/>
    <s v="Ohio"/>
    <n v="43229"/>
    <x v="3"/>
    <s v="OFF-AP-10000576"/>
    <x v="1"/>
    <x v="9"/>
    <s v="Belkin 325VA UPS Surge Protector, 6'"/>
    <n v="387.13600000000002"/>
    <n v="4"/>
    <n v="0.2"/>
    <n v="24.196000000000012"/>
    <s v="Chuck Magee"/>
    <s v="No"/>
    <s v="2018 / 12"/>
  </r>
  <r>
    <n v="5998"/>
    <x v="2984"/>
    <x v="25"/>
    <d v="2018-12-11T00:00:00"/>
    <x v="3"/>
    <x v="374"/>
    <x v="374"/>
    <x v="1"/>
    <s v="United States"/>
    <x v="38"/>
    <s v="Ohio"/>
    <n v="43229"/>
    <x v="3"/>
    <s v="FUR-TA-10003008"/>
    <x v="0"/>
    <x v="3"/>
    <s v="Lesro Round Back Collection Coffee Table, End Table"/>
    <n v="328.59000000000003"/>
    <n v="3"/>
    <n v="0.4"/>
    <n v="-147.8655"/>
    <s v="Chuck Magee"/>
    <s v="No"/>
    <s v="2018 / 12"/>
  </r>
  <r>
    <n v="5999"/>
    <x v="2985"/>
    <x v="325"/>
    <d v="2016-12-14T00:00:00"/>
    <x v="1"/>
    <x v="64"/>
    <x v="64"/>
    <x v="1"/>
    <s v="United States"/>
    <x v="460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s v="No"/>
    <s v="2016 / 12"/>
  </r>
  <r>
    <n v="6000"/>
    <x v="2985"/>
    <x v="325"/>
    <d v="2016-12-14T00:00:00"/>
    <x v="1"/>
    <x v="64"/>
    <x v="64"/>
    <x v="1"/>
    <s v="United States"/>
    <x v="460"/>
    <s v="Idaho"/>
    <n v="83605"/>
    <x v="1"/>
    <s v="OFF-PA-10000019"/>
    <x v="1"/>
    <x v="10"/>
    <s v="Xerox 1931"/>
    <n v="25.92"/>
    <n v="4"/>
    <n v="0"/>
    <n v="12.441600000000001"/>
    <s v="Anna Andreadi"/>
    <s v="No"/>
    <s v="2016 / 12"/>
  </r>
  <r>
    <n v="6001"/>
    <x v="2985"/>
    <x v="325"/>
    <d v="2016-12-14T00:00:00"/>
    <x v="1"/>
    <x v="64"/>
    <x v="64"/>
    <x v="1"/>
    <s v="United States"/>
    <x v="460"/>
    <s v="Idaho"/>
    <n v="83605"/>
    <x v="1"/>
    <s v="OFF-PA-10002222"/>
    <x v="1"/>
    <x v="10"/>
    <s v="Xerox Color Copier Paper, 11&quot; x 17&quot;, Ream"/>
    <n v="91.36"/>
    <n v="4"/>
    <n v="0"/>
    <n v="42.025599999999997"/>
    <s v="Anna Andreadi"/>
    <s v="No"/>
    <s v="2016 / 12"/>
  </r>
  <r>
    <n v="6002"/>
    <x v="2986"/>
    <x v="736"/>
    <d v="2016-12-17T00:00:00"/>
    <x v="1"/>
    <x v="575"/>
    <x v="575"/>
    <x v="1"/>
    <s v="United States"/>
    <x v="42"/>
    <s v="Arizona"/>
    <n v="85023"/>
    <x v="1"/>
    <s v="FUR-FU-10002553"/>
    <x v="0"/>
    <x v="5"/>
    <s v="Electrix Incandescent Magnifying Lamp, Black"/>
    <n v="87.960000000000008"/>
    <n v="3"/>
    <n v="0.2"/>
    <n v="7.6965000000000039"/>
    <s v="Anna Andreadi"/>
    <s v="No"/>
    <s v="2016 / 12"/>
  </r>
  <r>
    <n v="6003"/>
    <x v="2986"/>
    <x v="736"/>
    <d v="2016-12-17T00:00:00"/>
    <x v="1"/>
    <x v="575"/>
    <x v="575"/>
    <x v="1"/>
    <s v="United States"/>
    <x v="42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s v="Anna Andreadi"/>
    <s v="No"/>
    <s v="2016 / 12"/>
  </r>
  <r>
    <n v="6004"/>
    <x v="2987"/>
    <x v="296"/>
    <d v="2019-09-27T00:00:00"/>
    <x v="1"/>
    <x v="297"/>
    <x v="297"/>
    <x v="0"/>
    <s v="United States"/>
    <x v="100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s v="Cassandra Brandow"/>
    <s v="No"/>
    <s v="2019 / 09"/>
  </r>
  <r>
    <n v="6005"/>
    <x v="2988"/>
    <x v="210"/>
    <d v="2019-09-11T00:00:00"/>
    <x v="1"/>
    <x v="369"/>
    <x v="369"/>
    <x v="0"/>
    <s v="United States"/>
    <x v="1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s v="Anna Andreadi"/>
    <s v="No"/>
    <s v="2019 / 09"/>
  </r>
  <r>
    <n v="6006"/>
    <x v="2989"/>
    <x v="121"/>
    <d v="2017-11-07T00:00:00"/>
    <x v="1"/>
    <x v="573"/>
    <x v="573"/>
    <x v="0"/>
    <s v="United States"/>
    <x v="21"/>
    <s v="New York"/>
    <n v="12180"/>
    <x v="3"/>
    <s v="FUR-CH-10003535"/>
    <x v="0"/>
    <x v="1"/>
    <s v="Global Armless Task Chair, Royal Blue"/>
    <n v="109.764"/>
    <n v="2"/>
    <n v="0.1"/>
    <n v="8.5371999999999968"/>
    <s v="Chuck Magee"/>
    <s v="No"/>
    <s v="2017 / 11"/>
  </r>
  <r>
    <n v="6007"/>
    <x v="2990"/>
    <x v="157"/>
    <d v="2019-12-18T00:00:00"/>
    <x v="1"/>
    <x v="471"/>
    <x v="471"/>
    <x v="1"/>
    <s v="United States"/>
    <x v="217"/>
    <s v="Massachusetts"/>
    <n v="2740"/>
    <x v="3"/>
    <s v="TEC-PH-10001527"/>
    <x v="2"/>
    <x v="7"/>
    <s v="Plantronics MX500i Earset"/>
    <n v="128.85000000000002"/>
    <n v="3"/>
    <n v="0"/>
    <n v="3.8654999999999973"/>
    <s v="Chuck Magee"/>
    <s v="No"/>
    <s v="2019 / 12"/>
  </r>
  <r>
    <n v="6008"/>
    <x v="2991"/>
    <x v="719"/>
    <d v="2019-04-03T00:00:00"/>
    <x v="2"/>
    <x v="334"/>
    <x v="334"/>
    <x v="1"/>
    <s v="United States"/>
    <x v="159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s v="No"/>
    <s v="2019 / 04"/>
  </r>
  <r>
    <n v="6009"/>
    <x v="2992"/>
    <x v="1081"/>
    <d v="2018-01-03T00:00:00"/>
    <x v="1"/>
    <x v="52"/>
    <x v="52"/>
    <x v="0"/>
    <s v="United States"/>
    <x v="1"/>
    <s v="California"/>
    <n v="90049"/>
    <x v="1"/>
    <s v="OFF-PA-10000595"/>
    <x v="1"/>
    <x v="10"/>
    <s v="Xerox 1929"/>
    <n v="68.52"/>
    <n v="3"/>
    <n v="0"/>
    <n v="31.519199999999998"/>
    <s v="Anna Andreadi"/>
    <s v="Yes"/>
    <s v="2017 / 12"/>
  </r>
  <r>
    <n v="6010"/>
    <x v="2992"/>
    <x v="1081"/>
    <d v="2018-01-03T00:00:00"/>
    <x v="1"/>
    <x v="52"/>
    <x v="52"/>
    <x v="0"/>
    <s v="United States"/>
    <x v="1"/>
    <s v="California"/>
    <n v="90049"/>
    <x v="1"/>
    <s v="OFF-ST-10000798"/>
    <x v="1"/>
    <x v="4"/>
    <s v="2300 Heavy-Duty Transfer File Systems by Perma"/>
    <n v="74.94"/>
    <n v="3"/>
    <n v="0"/>
    <n v="14.238599999999995"/>
    <s v="Anna Andreadi"/>
    <s v="Yes"/>
    <s v="2017 / 12"/>
  </r>
  <r>
    <n v="6011"/>
    <x v="2992"/>
    <x v="1081"/>
    <d v="2018-01-03T00:00:00"/>
    <x v="1"/>
    <x v="52"/>
    <x v="52"/>
    <x v="0"/>
    <s v="United States"/>
    <x v="1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s v="Anna Andreadi"/>
    <s v="Yes"/>
    <s v="2017 / 12"/>
  </r>
  <r>
    <n v="6012"/>
    <x v="2992"/>
    <x v="1081"/>
    <d v="2018-01-03T00:00:00"/>
    <x v="1"/>
    <x v="52"/>
    <x v="52"/>
    <x v="0"/>
    <s v="United States"/>
    <x v="1"/>
    <s v="California"/>
    <n v="90049"/>
    <x v="1"/>
    <s v="OFF-EN-10003296"/>
    <x v="1"/>
    <x v="12"/>
    <s v="Tyvek Side-Opening Peel &amp; Seel Expanding Envelopes"/>
    <n v="271.44"/>
    <n v="3"/>
    <n v="0"/>
    <n v="122.148"/>
    <s v="Anna Andreadi"/>
    <s v="Yes"/>
    <s v="2017 / 12"/>
  </r>
  <r>
    <n v="6013"/>
    <x v="2992"/>
    <x v="1081"/>
    <d v="2018-01-03T00:00:00"/>
    <x v="1"/>
    <x v="52"/>
    <x v="52"/>
    <x v="0"/>
    <s v="United States"/>
    <x v="1"/>
    <s v="California"/>
    <n v="90049"/>
    <x v="1"/>
    <s v="TEC-PH-10004345"/>
    <x v="2"/>
    <x v="7"/>
    <s v="Cisco SPA 502G IP Phone"/>
    <n v="287.88"/>
    <n v="3"/>
    <n v="0.2"/>
    <n v="35.984999999999999"/>
    <s v="Anna Andreadi"/>
    <s v="Yes"/>
    <s v="2017 / 12"/>
  </r>
  <r>
    <n v="6014"/>
    <x v="2993"/>
    <x v="612"/>
    <d v="2018-03-11T00:00:00"/>
    <x v="2"/>
    <x v="580"/>
    <x v="580"/>
    <x v="2"/>
    <s v="United States"/>
    <x v="1"/>
    <s v="California"/>
    <n v="90008"/>
    <x v="1"/>
    <s v="OFF-PA-10004405"/>
    <x v="1"/>
    <x v="10"/>
    <s v="Rediform Voice Mail Log Books"/>
    <n v="14.9"/>
    <n v="5"/>
    <n v="0"/>
    <n v="7.1519999999999992"/>
    <s v="Anna Andreadi"/>
    <s v="No"/>
    <s v="2018 / 03"/>
  </r>
  <r>
    <n v="6015"/>
    <x v="2993"/>
    <x v="612"/>
    <d v="2018-03-11T00:00:00"/>
    <x v="2"/>
    <x v="580"/>
    <x v="580"/>
    <x v="2"/>
    <s v="United States"/>
    <x v="1"/>
    <s v="California"/>
    <n v="90008"/>
    <x v="1"/>
    <s v="TEC-PH-10002885"/>
    <x v="2"/>
    <x v="7"/>
    <s v="Apple iPhone 5"/>
    <n v="4158.9120000000003"/>
    <n v="8"/>
    <n v="0.2"/>
    <n v="363.90480000000025"/>
    <s v="Anna Andreadi"/>
    <s v="No"/>
    <s v="2018 / 03"/>
  </r>
  <r>
    <n v="6016"/>
    <x v="2994"/>
    <x v="322"/>
    <d v="2016-04-12T00:00:00"/>
    <x v="1"/>
    <x v="672"/>
    <x v="672"/>
    <x v="1"/>
    <s v="United States"/>
    <x v="1"/>
    <s v="California"/>
    <n v="90049"/>
    <x v="1"/>
    <s v="FUR-FU-10000747"/>
    <x v="0"/>
    <x v="5"/>
    <s v="Tenex B1-RE Series Chair Mats for Low Pile Carpets"/>
    <n v="91.96"/>
    <n v="2"/>
    <n v="0"/>
    <n v="15.633199999999988"/>
    <s v="Anna Andreadi"/>
    <s v="Yes"/>
    <s v="2016 / 04"/>
  </r>
  <r>
    <n v="6017"/>
    <x v="2994"/>
    <x v="322"/>
    <d v="2016-04-12T00:00:00"/>
    <x v="1"/>
    <x v="672"/>
    <x v="672"/>
    <x v="1"/>
    <s v="United States"/>
    <x v="1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s v="Anna Andreadi"/>
    <s v="Yes"/>
    <s v="2016 / 04"/>
  </r>
  <r>
    <n v="6018"/>
    <x v="2994"/>
    <x v="322"/>
    <d v="2016-04-12T00:00:00"/>
    <x v="1"/>
    <x v="672"/>
    <x v="672"/>
    <x v="1"/>
    <s v="United States"/>
    <x v="1"/>
    <s v="California"/>
    <n v="90049"/>
    <x v="1"/>
    <s v="OFF-PA-10003309"/>
    <x v="1"/>
    <x v="10"/>
    <s v="Xerox 211"/>
    <n v="19.440000000000001"/>
    <n v="3"/>
    <n v="0"/>
    <n v="9.3312000000000008"/>
    <s v="Anna Andreadi"/>
    <s v="Yes"/>
    <s v="2016 / 04"/>
  </r>
  <r>
    <n v="6019"/>
    <x v="2994"/>
    <x v="322"/>
    <d v="2016-04-12T00:00:00"/>
    <x v="1"/>
    <x v="672"/>
    <x v="672"/>
    <x v="1"/>
    <s v="United States"/>
    <x v="1"/>
    <s v="California"/>
    <n v="90049"/>
    <x v="1"/>
    <s v="OFF-PA-10001977"/>
    <x v="1"/>
    <x v="10"/>
    <s v="Xerox 194"/>
    <n v="55.48"/>
    <n v="1"/>
    <n v="0"/>
    <n v="26.630399999999998"/>
    <s v="Anna Andreadi"/>
    <s v="Yes"/>
    <s v="2016 / 04"/>
  </r>
  <r>
    <n v="6020"/>
    <x v="2995"/>
    <x v="1082"/>
    <d v="2016-10-10T00:00:00"/>
    <x v="0"/>
    <x v="631"/>
    <x v="631"/>
    <x v="0"/>
    <s v="United States"/>
    <x v="38"/>
    <s v="Ohio"/>
    <n v="43229"/>
    <x v="3"/>
    <s v="OFF-AP-10002892"/>
    <x v="1"/>
    <x v="9"/>
    <s v="Belkin F5C206VTEL 6 Outlet Surge"/>
    <n v="91.92"/>
    <n v="5"/>
    <n v="0.2"/>
    <n v="11.489999999999991"/>
    <s v="Chuck Magee"/>
    <s v="No"/>
    <s v="2016 / 10"/>
  </r>
  <r>
    <n v="6021"/>
    <x v="2996"/>
    <x v="572"/>
    <d v="2018-08-13T00:00:00"/>
    <x v="3"/>
    <x v="643"/>
    <x v="643"/>
    <x v="0"/>
    <s v="United States"/>
    <x v="461"/>
    <s v="Louisiana"/>
    <n v="70065"/>
    <x v="0"/>
    <s v="OFF-AP-10002222"/>
    <x v="1"/>
    <x v="9"/>
    <s v="Staple holder"/>
    <n v="17.34"/>
    <n v="2"/>
    <n v="0"/>
    <n v="4.6818000000000008"/>
    <s v="Cassandra Brandow"/>
    <s v="No"/>
    <s v="2018 / 08"/>
  </r>
  <r>
    <n v="6022"/>
    <x v="2996"/>
    <x v="572"/>
    <d v="2018-08-13T00:00:00"/>
    <x v="3"/>
    <x v="643"/>
    <x v="643"/>
    <x v="0"/>
    <s v="United States"/>
    <x v="461"/>
    <s v="Louisiana"/>
    <n v="70065"/>
    <x v="0"/>
    <s v="TEC-AC-10000158"/>
    <x v="2"/>
    <x v="11"/>
    <s v="Sony 64GB Class 10 Micro SDHC R40 Memory Card"/>
    <n v="71.98"/>
    <n v="2"/>
    <n v="0"/>
    <n v="15.1158"/>
    <s v="Cassandra Brandow"/>
    <s v="No"/>
    <s v="2018 / 08"/>
  </r>
  <r>
    <n v="6023"/>
    <x v="2997"/>
    <x v="664"/>
    <d v="2016-11-21T00:00:00"/>
    <x v="1"/>
    <x v="90"/>
    <x v="90"/>
    <x v="0"/>
    <s v="United States"/>
    <x v="444"/>
    <s v="Texas"/>
    <n v="75104"/>
    <x v="2"/>
    <s v="OFF-EN-10002600"/>
    <x v="1"/>
    <x v="12"/>
    <s v="Redi-Strip #10 Envelopes, 4 1/8 x 9 1/2"/>
    <n v="7.080000000000001"/>
    <n v="3"/>
    <n v="0.2"/>
    <n v="2.4779999999999989"/>
    <s v="Kelly Williams"/>
    <s v="No"/>
    <s v="2016 / 11"/>
  </r>
  <r>
    <n v="6024"/>
    <x v="2998"/>
    <x v="558"/>
    <d v="2019-04-27T00:00:00"/>
    <x v="2"/>
    <x v="322"/>
    <x v="322"/>
    <x v="1"/>
    <s v="United States"/>
    <x v="205"/>
    <s v="Rhode Island"/>
    <n v="2908"/>
    <x v="3"/>
    <s v="TEC-AC-10004855"/>
    <x v="2"/>
    <x v="11"/>
    <s v="V7 USB Numeric Keypad"/>
    <n v="69.98"/>
    <n v="2"/>
    <n v="0"/>
    <n v="4.8986000000000018"/>
    <s v="Chuck Magee"/>
    <s v="No"/>
    <s v="2019 / 04"/>
  </r>
  <r>
    <n v="6025"/>
    <x v="2999"/>
    <x v="1043"/>
    <d v="2019-08-26T00:00:00"/>
    <x v="0"/>
    <x v="661"/>
    <x v="661"/>
    <x v="0"/>
    <s v="United States"/>
    <x v="152"/>
    <s v="Ohio"/>
    <n v="43130"/>
    <x v="3"/>
    <s v="OFF-AP-10000938"/>
    <x v="1"/>
    <x v="9"/>
    <s v="Avanti 1.7 Cu. Ft. Refrigerator"/>
    <n v="646.27200000000005"/>
    <n v="8"/>
    <n v="0.2"/>
    <n v="64.627199999999988"/>
    <s v="Chuck Magee"/>
    <s v="No"/>
    <s v="2019 / 08"/>
  </r>
  <r>
    <n v="6026"/>
    <x v="2999"/>
    <x v="1043"/>
    <d v="2019-08-26T00:00:00"/>
    <x v="0"/>
    <x v="661"/>
    <x v="661"/>
    <x v="0"/>
    <s v="United States"/>
    <x v="152"/>
    <s v="Ohio"/>
    <n v="43130"/>
    <x v="3"/>
    <s v="OFF-PA-10002195"/>
    <x v="1"/>
    <x v="10"/>
    <s v="Xerox 1966"/>
    <n v="10.368000000000002"/>
    <n v="2"/>
    <n v="0.2"/>
    <n v="3.7584"/>
    <s v="Chuck Magee"/>
    <s v="No"/>
    <s v="2019 / 08"/>
  </r>
  <r>
    <n v="6027"/>
    <x v="3000"/>
    <x v="660"/>
    <d v="2019-03-02T00:00:00"/>
    <x v="1"/>
    <x v="556"/>
    <x v="556"/>
    <x v="1"/>
    <s v="United States"/>
    <x v="4"/>
    <s v="Washington"/>
    <n v="98115"/>
    <x v="1"/>
    <s v="OFF-FA-10002701"/>
    <x v="1"/>
    <x v="13"/>
    <s v="Alliance Rubber Bands"/>
    <n v="8.4"/>
    <n v="5"/>
    <n v="0"/>
    <n v="0.33599999999999963"/>
    <s v="Anna Andreadi"/>
    <s v="No"/>
    <s v="2019 / 02"/>
  </r>
  <r>
    <n v="6028"/>
    <x v="3000"/>
    <x v="660"/>
    <d v="2019-03-02T00:00:00"/>
    <x v="1"/>
    <x v="556"/>
    <x v="556"/>
    <x v="1"/>
    <s v="United States"/>
    <x v="4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s v="Anna Andreadi"/>
    <s v="No"/>
    <s v="2019 / 02"/>
  </r>
  <r>
    <n v="6029"/>
    <x v="3001"/>
    <x v="258"/>
    <d v="2018-11-21T00:00:00"/>
    <x v="2"/>
    <x v="299"/>
    <x v="299"/>
    <x v="0"/>
    <s v="United States"/>
    <x v="108"/>
    <s v="North Carolina"/>
    <n v="28540"/>
    <x v="0"/>
    <s v="OFF-AR-10003752"/>
    <x v="1"/>
    <x v="6"/>
    <s v="Deluxe Chalkboard Eraser Cleaner"/>
    <n v="18.48"/>
    <n v="2"/>
    <n v="0.2"/>
    <n v="6.0059999999999993"/>
    <s v="Cassandra Brandow"/>
    <s v="No"/>
    <s v="2018 / 11"/>
  </r>
  <r>
    <n v="6030"/>
    <x v="3002"/>
    <x v="696"/>
    <d v="2018-11-15T00:00:00"/>
    <x v="2"/>
    <x v="621"/>
    <x v="621"/>
    <x v="0"/>
    <s v="United States"/>
    <x v="1"/>
    <s v="California"/>
    <n v="90049"/>
    <x v="1"/>
    <s v="OFF-AR-10003829"/>
    <x v="1"/>
    <x v="6"/>
    <s v="Newell 35"/>
    <n v="9.84"/>
    <n v="3"/>
    <n v="0"/>
    <n v="2.8535999999999988"/>
    <s v="Anna Andreadi"/>
    <s v="No"/>
    <s v="2018 / 11"/>
  </r>
  <r>
    <n v="6031"/>
    <x v="3003"/>
    <x v="91"/>
    <d v="2019-07-06T00:00:00"/>
    <x v="3"/>
    <x v="738"/>
    <x v="738"/>
    <x v="0"/>
    <s v="United States"/>
    <x v="100"/>
    <s v="Florida"/>
    <n v="33142"/>
    <x v="0"/>
    <s v="FUR-CH-10000155"/>
    <x v="0"/>
    <x v="1"/>
    <s v="Global Comet Stacking Armless Chair"/>
    <n v="239.24"/>
    <n v="1"/>
    <n v="0.2"/>
    <n v="23.924000000000007"/>
    <s v="Cassandra Brandow"/>
    <s v="No"/>
    <s v="2019 / 07"/>
  </r>
  <r>
    <n v="6032"/>
    <x v="3004"/>
    <x v="591"/>
    <d v="2019-01-01T00:00:00"/>
    <x v="1"/>
    <x v="164"/>
    <x v="164"/>
    <x v="1"/>
    <s v="United States"/>
    <x v="462"/>
    <s v="New Hampshire"/>
    <n v="3060"/>
    <x v="3"/>
    <s v="FUR-FU-10003142"/>
    <x v="0"/>
    <x v="5"/>
    <s v="Master Big Foot Doorstop, Beige"/>
    <n v="21.12"/>
    <n v="4"/>
    <n v="0"/>
    <n v="6.5471999999999984"/>
    <s v="Chuck Magee"/>
    <s v="No"/>
    <s v="2018 / 12"/>
  </r>
  <r>
    <n v="6033"/>
    <x v="3005"/>
    <x v="756"/>
    <d v="2019-04-25T00:00:00"/>
    <x v="2"/>
    <x v="143"/>
    <x v="143"/>
    <x v="0"/>
    <s v="United States"/>
    <x v="20"/>
    <s v="New York"/>
    <n v="10011"/>
    <x v="3"/>
    <s v="OFF-SU-10001218"/>
    <x v="1"/>
    <x v="14"/>
    <s v="Fiskars Softgrip Scissors"/>
    <n v="54.900000000000006"/>
    <n v="5"/>
    <n v="0"/>
    <n v="15.372000000000003"/>
    <s v="Chuck Magee"/>
    <s v="No"/>
    <s v="2019 / 04"/>
  </r>
  <r>
    <n v="6034"/>
    <x v="3006"/>
    <x v="639"/>
    <d v="2017-12-18T00:00:00"/>
    <x v="1"/>
    <x v="452"/>
    <x v="452"/>
    <x v="2"/>
    <s v="United States"/>
    <x v="1"/>
    <s v="California"/>
    <n v="90036"/>
    <x v="1"/>
    <s v="FUR-FU-10002963"/>
    <x v="0"/>
    <x v="5"/>
    <s v="Master Caster Door Stop, Gray"/>
    <n v="15.24"/>
    <n v="3"/>
    <n v="0"/>
    <n v="5.1815999999999995"/>
    <s v="Anna Andreadi"/>
    <s v="No"/>
    <s v="2017 / 12"/>
  </r>
  <r>
    <n v="6035"/>
    <x v="3007"/>
    <x v="1083"/>
    <d v="2017-04-25T00:00:00"/>
    <x v="1"/>
    <x v="310"/>
    <x v="310"/>
    <x v="0"/>
    <s v="United States"/>
    <x v="238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s v="No"/>
    <s v="2017 / 04"/>
  </r>
  <r>
    <n v="6036"/>
    <x v="3007"/>
    <x v="1083"/>
    <d v="2017-04-25T00:00:00"/>
    <x v="1"/>
    <x v="310"/>
    <x v="310"/>
    <x v="0"/>
    <s v="United States"/>
    <x v="238"/>
    <s v="Texas"/>
    <n v="75007"/>
    <x v="2"/>
    <s v="OFF-BI-10003925"/>
    <x v="1"/>
    <x v="8"/>
    <s v="Fellowes PB300 Plastic Comb Binding Machine"/>
    <n v="310.39199999999994"/>
    <n v="4"/>
    <n v="0.8"/>
    <n v="-512.14680000000021"/>
    <s v="Kelly Williams"/>
    <s v="No"/>
    <s v="2017 / 04"/>
  </r>
  <r>
    <n v="6037"/>
    <x v="3008"/>
    <x v="913"/>
    <d v="2018-09-08T00:00:00"/>
    <x v="1"/>
    <x v="731"/>
    <x v="731"/>
    <x v="0"/>
    <s v="United States"/>
    <x v="430"/>
    <s v="Kentucky"/>
    <n v="40324"/>
    <x v="0"/>
    <s v="FUR-FU-10003347"/>
    <x v="0"/>
    <x v="5"/>
    <s v="Coloredge Poster Frame"/>
    <n v="42.599999999999994"/>
    <n v="3"/>
    <n v="0"/>
    <n v="16.614000000000001"/>
    <s v="Cassandra Brandow"/>
    <s v="No"/>
    <s v="2018 / 09"/>
  </r>
  <r>
    <n v="6038"/>
    <x v="3008"/>
    <x v="913"/>
    <d v="2018-09-08T00:00:00"/>
    <x v="1"/>
    <x v="731"/>
    <x v="731"/>
    <x v="0"/>
    <s v="United States"/>
    <x v="430"/>
    <s v="Kentucky"/>
    <n v="40324"/>
    <x v="0"/>
    <s v="OFF-BI-10000315"/>
    <x v="1"/>
    <x v="8"/>
    <s v="Poly Designer Cover &amp; Back"/>
    <n v="113.94"/>
    <n v="6"/>
    <n v="0"/>
    <n v="54.691199999999995"/>
    <s v="Cassandra Brandow"/>
    <s v="No"/>
    <s v="2018 / 09"/>
  </r>
  <r>
    <n v="6039"/>
    <x v="3008"/>
    <x v="913"/>
    <d v="2018-09-08T00:00:00"/>
    <x v="1"/>
    <x v="731"/>
    <x v="731"/>
    <x v="0"/>
    <s v="United States"/>
    <x v="430"/>
    <s v="Kentucky"/>
    <n v="40324"/>
    <x v="0"/>
    <s v="OFF-ST-10002583"/>
    <x v="1"/>
    <x v="4"/>
    <s v="Fellowes Neat Ideas Storage Cubes"/>
    <n v="129.91999999999999"/>
    <n v="4"/>
    <n v="0"/>
    <n v="5.1967999999999961"/>
    <s v="Cassandra Brandow"/>
    <s v="No"/>
    <s v="2018 / 09"/>
  </r>
  <r>
    <n v="6040"/>
    <x v="3008"/>
    <x v="913"/>
    <d v="2018-09-08T00:00:00"/>
    <x v="1"/>
    <x v="731"/>
    <x v="731"/>
    <x v="0"/>
    <s v="United States"/>
    <x v="430"/>
    <s v="Kentucky"/>
    <n v="40324"/>
    <x v="0"/>
    <s v="OFF-AR-10003469"/>
    <x v="1"/>
    <x v="6"/>
    <s v="Nontoxic Chalk"/>
    <n v="5.28"/>
    <n v="3"/>
    <n v="0"/>
    <n v="2.5343999999999998"/>
    <s v="Cassandra Brandow"/>
    <s v="No"/>
    <s v="2018 / 09"/>
  </r>
  <r>
    <n v="6041"/>
    <x v="3009"/>
    <x v="241"/>
    <d v="2019-09-29T00:00:00"/>
    <x v="1"/>
    <x v="135"/>
    <x v="135"/>
    <x v="1"/>
    <s v="United States"/>
    <x v="1"/>
    <s v="California"/>
    <n v="90008"/>
    <x v="1"/>
    <s v="TEC-PH-10001817"/>
    <x v="2"/>
    <x v="7"/>
    <s v="Wilson Electronics DB Pro Signal Booster"/>
    <n v="859.2"/>
    <n v="3"/>
    <n v="0.2"/>
    <n v="75.180000000000064"/>
    <s v="Anna Andreadi"/>
    <s v="No"/>
    <s v="2019 / 09"/>
  </r>
  <r>
    <n v="6042"/>
    <x v="3009"/>
    <x v="241"/>
    <d v="2019-09-29T00:00:00"/>
    <x v="1"/>
    <x v="135"/>
    <x v="135"/>
    <x v="1"/>
    <s v="United States"/>
    <x v="1"/>
    <s v="California"/>
    <n v="90008"/>
    <x v="1"/>
    <s v="TEC-MA-10001031"/>
    <x v="2"/>
    <x v="15"/>
    <s v="Socket Bluetooth Cordless Hand Scanner (CHS)"/>
    <n v="506.28"/>
    <n v="3"/>
    <n v="0.2"/>
    <n v="177.19799999999998"/>
    <s v="Anna Andreadi"/>
    <s v="No"/>
    <s v="2019 / 09"/>
  </r>
  <r>
    <n v="6043"/>
    <x v="3010"/>
    <x v="1084"/>
    <d v="2018-02-08T00:00:00"/>
    <x v="1"/>
    <x v="14"/>
    <x v="14"/>
    <x v="0"/>
    <s v="United States"/>
    <x v="136"/>
    <s v="Arizona"/>
    <n v="85635"/>
    <x v="1"/>
    <s v="FUR-FU-10002088"/>
    <x v="0"/>
    <x v="5"/>
    <s v="Nu-Dell Float Frame 11 x 14 1/2"/>
    <n v="14.368000000000002"/>
    <n v="2"/>
    <n v="0.2"/>
    <n v="3.9512"/>
    <s v="Anna Andreadi"/>
    <s v="No"/>
    <s v="2018 / 02"/>
  </r>
  <r>
    <n v="6044"/>
    <x v="3011"/>
    <x v="240"/>
    <d v="2019-05-24T00:00:00"/>
    <x v="0"/>
    <x v="340"/>
    <x v="340"/>
    <x v="1"/>
    <s v="United States"/>
    <x v="289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s v="Cassandra Brandow"/>
    <s v="No"/>
    <s v="2019 / 05"/>
  </r>
  <r>
    <n v="6045"/>
    <x v="3011"/>
    <x v="240"/>
    <d v="2019-05-24T00:00:00"/>
    <x v="0"/>
    <x v="340"/>
    <x v="340"/>
    <x v="1"/>
    <s v="United States"/>
    <x v="289"/>
    <s v="Tennessee"/>
    <n v="37918"/>
    <x v="0"/>
    <s v="OFF-PA-10001526"/>
    <x v="1"/>
    <x v="10"/>
    <s v="Xerox 1949"/>
    <n v="27.888000000000002"/>
    <n v="7"/>
    <n v="0.2"/>
    <n v="10.109400000000001"/>
    <s v="Cassandra Brandow"/>
    <s v="No"/>
    <s v="2019 / 05"/>
  </r>
  <r>
    <n v="6046"/>
    <x v="3012"/>
    <x v="37"/>
    <d v="2017-09-08T00:00:00"/>
    <x v="1"/>
    <x v="434"/>
    <x v="434"/>
    <x v="1"/>
    <s v="United States"/>
    <x v="93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s v="Anna Andreadi"/>
    <s v="No"/>
    <s v="2017 / 09"/>
  </r>
  <r>
    <n v="6047"/>
    <x v="3013"/>
    <x v="632"/>
    <d v="2018-06-16T00:00:00"/>
    <x v="1"/>
    <x v="682"/>
    <x v="682"/>
    <x v="2"/>
    <s v="United States"/>
    <x v="31"/>
    <s v="Minnesota"/>
    <n v="55407"/>
    <x v="2"/>
    <s v="FUR-TA-10001771"/>
    <x v="0"/>
    <x v="3"/>
    <s v="Bush Cubix Conference Tables, Fully Assembled"/>
    <n v="692.93999999999994"/>
    <n v="3"/>
    <n v="0"/>
    <n v="173.23500000000001"/>
    <s v="Kelly Williams"/>
    <s v="No"/>
    <s v="2018 / 06"/>
  </r>
  <r>
    <n v="6048"/>
    <x v="3014"/>
    <x v="209"/>
    <d v="2017-11-11T00:00:00"/>
    <x v="1"/>
    <x v="291"/>
    <x v="291"/>
    <x v="1"/>
    <s v="United States"/>
    <x v="100"/>
    <s v="Florida"/>
    <n v="33142"/>
    <x v="0"/>
    <s v="OFF-BI-10003305"/>
    <x v="1"/>
    <x v="8"/>
    <s v="Avery Hanging File Binders"/>
    <n v="16.146000000000004"/>
    <n v="9"/>
    <n v="0.7"/>
    <n v="-12.916800000000002"/>
    <s v="Cassandra Brandow"/>
    <s v="No"/>
    <s v="2017 / 11"/>
  </r>
  <r>
    <n v="6049"/>
    <x v="3014"/>
    <x v="209"/>
    <d v="2017-11-11T00:00:00"/>
    <x v="1"/>
    <x v="291"/>
    <x v="291"/>
    <x v="1"/>
    <s v="United States"/>
    <x v="100"/>
    <s v="Florida"/>
    <n v="33142"/>
    <x v="0"/>
    <s v="OFF-BI-10001359"/>
    <x v="1"/>
    <x v="8"/>
    <s v="GBC DocuBind TL300 Electric Binding System"/>
    <n v="1345.4850000000001"/>
    <n v="5"/>
    <n v="0.7"/>
    <n v="-1031.5385000000001"/>
    <s v="Cassandra Brandow"/>
    <s v="No"/>
    <s v="2017 / 11"/>
  </r>
  <r>
    <n v="6050"/>
    <x v="3015"/>
    <x v="1085"/>
    <d v="2018-06-18T00:00:00"/>
    <x v="2"/>
    <x v="201"/>
    <x v="201"/>
    <x v="0"/>
    <s v="United States"/>
    <x v="12"/>
    <s v="Texas"/>
    <n v="77036"/>
    <x v="2"/>
    <s v="OFF-PA-10000483"/>
    <x v="1"/>
    <x v="10"/>
    <s v="Xerox 19"/>
    <n v="173.48800000000003"/>
    <n v="7"/>
    <n v="0.2"/>
    <n v="54.214999999999982"/>
    <s v="Kelly Williams"/>
    <s v="No"/>
    <s v="2018 / 06"/>
  </r>
  <r>
    <n v="6051"/>
    <x v="3016"/>
    <x v="334"/>
    <d v="2017-04-30T00:00:00"/>
    <x v="1"/>
    <x v="772"/>
    <x v="772"/>
    <x v="0"/>
    <s v="United States"/>
    <x v="158"/>
    <s v="Wisconsin"/>
    <n v="53209"/>
    <x v="2"/>
    <s v="OFF-AR-10000658"/>
    <x v="1"/>
    <x v="6"/>
    <s v="Newell 324"/>
    <n v="57.75"/>
    <n v="5"/>
    <n v="0"/>
    <n v="16.170000000000002"/>
    <s v="Kelly Williams"/>
    <s v="No"/>
    <s v="2017 / 04"/>
  </r>
  <r>
    <n v="6052"/>
    <x v="3016"/>
    <x v="334"/>
    <d v="2017-04-30T00:00:00"/>
    <x v="1"/>
    <x v="772"/>
    <x v="772"/>
    <x v="0"/>
    <s v="United States"/>
    <x v="158"/>
    <s v="Wisconsin"/>
    <n v="53209"/>
    <x v="2"/>
    <s v="OFF-AP-10001205"/>
    <x v="1"/>
    <x v="9"/>
    <s v="Belkin 5 Outlet SurgeMaster Power Centers"/>
    <n v="272.39999999999998"/>
    <n v="5"/>
    <n v="0"/>
    <n v="76.27200000000002"/>
    <s v="Kelly Williams"/>
    <s v="No"/>
    <s v="2017 / 04"/>
  </r>
  <r>
    <n v="6053"/>
    <x v="3017"/>
    <x v="713"/>
    <d v="2018-09-26T00:00:00"/>
    <x v="0"/>
    <x v="185"/>
    <x v="185"/>
    <x v="2"/>
    <s v="United States"/>
    <x v="152"/>
    <s v="Ohio"/>
    <n v="43130"/>
    <x v="3"/>
    <s v="OFF-PA-10002586"/>
    <x v="1"/>
    <x v="10"/>
    <s v="Xerox 1970"/>
    <n v="11.952000000000002"/>
    <n v="3"/>
    <n v="0.2"/>
    <n v="4.0338000000000003"/>
    <s v="Chuck Magee"/>
    <s v="No"/>
    <s v="2018 / 09"/>
  </r>
  <r>
    <n v="6054"/>
    <x v="3017"/>
    <x v="713"/>
    <d v="2018-09-26T00:00:00"/>
    <x v="0"/>
    <x v="185"/>
    <x v="185"/>
    <x v="2"/>
    <s v="United States"/>
    <x v="152"/>
    <s v="Ohio"/>
    <n v="43130"/>
    <x v="3"/>
    <s v="FUR-FU-10004963"/>
    <x v="0"/>
    <x v="5"/>
    <s v="Eldon 400 Class Desk Accessories, Black Carbon"/>
    <n v="28"/>
    <n v="4"/>
    <n v="0.2"/>
    <n v="7.7000000000000028"/>
    <s v="Chuck Magee"/>
    <s v="No"/>
    <s v="2018 / 09"/>
  </r>
  <r>
    <n v="6055"/>
    <x v="3017"/>
    <x v="713"/>
    <d v="2018-09-26T00:00:00"/>
    <x v="0"/>
    <x v="185"/>
    <x v="185"/>
    <x v="2"/>
    <s v="United States"/>
    <x v="152"/>
    <s v="Ohio"/>
    <n v="43130"/>
    <x v="3"/>
    <s v="OFF-BI-10002071"/>
    <x v="1"/>
    <x v="8"/>
    <s v="Fellowes Black Plastic Comb Bindings"/>
    <n v="12.201000000000001"/>
    <n v="7"/>
    <n v="0.7"/>
    <n v="-9.7607999999999961"/>
    <s v="Chuck Magee"/>
    <s v="No"/>
    <s v="2018 / 09"/>
  </r>
  <r>
    <n v="6056"/>
    <x v="3018"/>
    <x v="298"/>
    <d v="2018-08-20T00:00:00"/>
    <x v="2"/>
    <x v="173"/>
    <x v="173"/>
    <x v="0"/>
    <s v="United States"/>
    <x v="380"/>
    <s v="Texas"/>
    <n v="78539"/>
    <x v="2"/>
    <s v="OFF-BI-10001617"/>
    <x v="1"/>
    <x v="8"/>
    <s v="GBC Wire Binding Combs"/>
    <n v="2.0679999999999996"/>
    <n v="1"/>
    <n v="0.8"/>
    <n v="-3.4122000000000003"/>
    <s v="Kelly Williams"/>
    <s v="No"/>
    <s v="2018 / 08"/>
  </r>
  <r>
    <n v="6057"/>
    <x v="3018"/>
    <x v="298"/>
    <d v="2018-08-20T00:00:00"/>
    <x v="2"/>
    <x v="173"/>
    <x v="173"/>
    <x v="0"/>
    <s v="United States"/>
    <x v="380"/>
    <s v="Texas"/>
    <n v="78539"/>
    <x v="2"/>
    <s v="OFF-PA-10004665"/>
    <x v="1"/>
    <x v="10"/>
    <s v="Advantus Motivational Note Cards"/>
    <n v="83.84"/>
    <n v="8"/>
    <n v="0.2"/>
    <n v="30.391999999999996"/>
    <s v="Kelly Williams"/>
    <s v="No"/>
    <s v="2018 / 08"/>
  </r>
  <r>
    <n v="6058"/>
    <x v="3019"/>
    <x v="1086"/>
    <d v="2016-03-08T00:00:00"/>
    <x v="1"/>
    <x v="607"/>
    <x v="607"/>
    <x v="2"/>
    <s v="United States"/>
    <x v="20"/>
    <s v="New York"/>
    <n v="10009"/>
    <x v="3"/>
    <s v="OFF-EN-10001990"/>
    <x v="1"/>
    <x v="12"/>
    <s v="Staple envelope"/>
    <n v="11.36"/>
    <n v="2"/>
    <n v="0"/>
    <n v="5.3391999999999991"/>
    <s v="Chuck Magee"/>
    <s v="No"/>
    <s v="2016 / 03"/>
  </r>
  <r>
    <n v="6059"/>
    <x v="3019"/>
    <x v="1086"/>
    <d v="2016-03-08T00:00:00"/>
    <x v="1"/>
    <x v="607"/>
    <x v="607"/>
    <x v="2"/>
    <s v="United States"/>
    <x v="20"/>
    <s v="New York"/>
    <n v="10009"/>
    <x v="3"/>
    <s v="OFF-PA-10000587"/>
    <x v="1"/>
    <x v="10"/>
    <s v="Array Parchment Paper, Assorted Colors"/>
    <n v="36.4"/>
    <n v="5"/>
    <n v="0"/>
    <n v="17.472000000000001"/>
    <s v="Chuck Magee"/>
    <s v="No"/>
    <s v="2016 / 03"/>
  </r>
  <r>
    <n v="6060"/>
    <x v="3020"/>
    <x v="125"/>
    <d v="2017-01-03T00:00:00"/>
    <x v="1"/>
    <x v="315"/>
    <x v="315"/>
    <x v="0"/>
    <s v="United States"/>
    <x v="10"/>
    <s v="Pennsylvania"/>
    <n v="19120"/>
    <x v="3"/>
    <s v="TEC-AC-10004859"/>
    <x v="2"/>
    <x v="11"/>
    <s v="Maxell Pro 80 Minute CD-R, 10/Pack"/>
    <n v="27.968000000000004"/>
    <n v="2"/>
    <n v="0.2"/>
    <n v="6.9920000000000009"/>
    <s v="Chuck Magee"/>
    <s v="No"/>
    <s v="2016 / 12"/>
  </r>
  <r>
    <n v="6061"/>
    <x v="3021"/>
    <x v="889"/>
    <d v="2017-04-16T00:00:00"/>
    <x v="1"/>
    <x v="258"/>
    <x v="258"/>
    <x v="2"/>
    <s v="United States"/>
    <x v="30"/>
    <s v="New York"/>
    <n v="14609"/>
    <x v="3"/>
    <s v="OFF-ST-10001476"/>
    <x v="1"/>
    <x v="4"/>
    <s v="Steel Personal Filing/Posting Tote"/>
    <n v="142.04"/>
    <n v="4"/>
    <n v="0"/>
    <n v="38.350800000000007"/>
    <s v="Chuck Magee"/>
    <s v="Yes"/>
    <s v="2017 / 04"/>
  </r>
  <r>
    <n v="6062"/>
    <x v="3021"/>
    <x v="889"/>
    <d v="2017-04-16T00:00:00"/>
    <x v="1"/>
    <x v="258"/>
    <x v="258"/>
    <x v="2"/>
    <s v="United States"/>
    <x v="30"/>
    <s v="New York"/>
    <n v="14609"/>
    <x v="3"/>
    <s v="OFF-AR-10002804"/>
    <x v="1"/>
    <x v="6"/>
    <s v="Faber Castell Col-Erase Pencils"/>
    <n v="14.669999999999998"/>
    <n v="3"/>
    <n v="0"/>
    <n v="6.0147000000000004"/>
    <s v="Chuck Magee"/>
    <s v="Yes"/>
    <s v="2017 / 04"/>
  </r>
  <r>
    <n v="6063"/>
    <x v="3022"/>
    <x v="707"/>
    <d v="2017-12-30T00:00:00"/>
    <x v="0"/>
    <x v="267"/>
    <x v="267"/>
    <x v="0"/>
    <s v="United States"/>
    <x v="70"/>
    <s v="California"/>
    <n v="92037"/>
    <x v="1"/>
    <s v="TEC-CO-10004202"/>
    <x v="2"/>
    <x v="16"/>
    <s v="Brother DCP1000 Digital 3 in 1 Multifunction Machine"/>
    <n v="1199.96"/>
    <n v="5"/>
    <n v="0.2"/>
    <n v="224.99249999999995"/>
    <s v="Anna Andreadi"/>
    <s v="No"/>
    <s v="2017 / 12"/>
  </r>
  <r>
    <n v="6064"/>
    <x v="3022"/>
    <x v="707"/>
    <d v="2017-12-30T00:00:00"/>
    <x v="0"/>
    <x v="267"/>
    <x v="267"/>
    <x v="0"/>
    <s v="United States"/>
    <x v="70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s v="Anna Andreadi"/>
    <s v="No"/>
    <s v="2017 / 12"/>
  </r>
  <r>
    <n v="6065"/>
    <x v="3022"/>
    <x v="707"/>
    <d v="2017-12-30T00:00:00"/>
    <x v="0"/>
    <x v="267"/>
    <x v="267"/>
    <x v="0"/>
    <s v="United States"/>
    <x v="70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s v="Anna Andreadi"/>
    <s v="No"/>
    <s v="2017 / 12"/>
  </r>
  <r>
    <n v="6066"/>
    <x v="3023"/>
    <x v="57"/>
    <d v="2017-04-07T00:00:00"/>
    <x v="2"/>
    <x v="74"/>
    <x v="74"/>
    <x v="0"/>
    <s v="United States"/>
    <x v="10"/>
    <s v="Pennsylvania"/>
    <n v="19120"/>
    <x v="3"/>
    <s v="OFF-LA-10001569"/>
    <x v="1"/>
    <x v="2"/>
    <s v="Avery 499"/>
    <n v="23.904000000000003"/>
    <n v="6"/>
    <n v="0.2"/>
    <n v="7.7687999999999988"/>
    <s v="Chuck Magee"/>
    <s v="No"/>
    <s v="2017 / 04"/>
  </r>
  <r>
    <n v="6067"/>
    <x v="3024"/>
    <x v="184"/>
    <d v="2017-01-23T00:00:00"/>
    <x v="1"/>
    <x v="733"/>
    <x v="733"/>
    <x v="0"/>
    <s v="United States"/>
    <x v="463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s v="Yes"/>
    <s v="2017 / 01"/>
  </r>
  <r>
    <n v="6068"/>
    <x v="3025"/>
    <x v="968"/>
    <d v="2019-05-24T00:00:00"/>
    <x v="1"/>
    <x v="254"/>
    <x v="254"/>
    <x v="2"/>
    <s v="United States"/>
    <x v="80"/>
    <s v="California"/>
    <n v="90712"/>
    <x v="1"/>
    <s v="FUR-CH-10000225"/>
    <x v="0"/>
    <x v="1"/>
    <s v="Global Geo Office Task Chair, Gray"/>
    <n v="518.27200000000005"/>
    <n v="8"/>
    <n v="0.2"/>
    <n v="-97.176000000000073"/>
    <s v="Anna Andreadi"/>
    <s v="No"/>
    <s v="2019 / 05"/>
  </r>
  <r>
    <n v="6069"/>
    <x v="3025"/>
    <x v="968"/>
    <d v="2019-05-24T00:00:00"/>
    <x v="1"/>
    <x v="254"/>
    <x v="254"/>
    <x v="2"/>
    <s v="United States"/>
    <x v="80"/>
    <s v="California"/>
    <n v="90712"/>
    <x v="1"/>
    <s v="FUR-FU-10002191"/>
    <x v="0"/>
    <x v="5"/>
    <s v="G.E. Halogen Desk Lamp Bulbs"/>
    <n v="6.98"/>
    <n v="1"/>
    <n v="0"/>
    <n v="3.3504"/>
    <s v="Anna Andreadi"/>
    <s v="No"/>
    <s v="2019 / 05"/>
  </r>
  <r>
    <n v="6070"/>
    <x v="3025"/>
    <x v="968"/>
    <d v="2019-05-24T00:00:00"/>
    <x v="1"/>
    <x v="254"/>
    <x v="254"/>
    <x v="2"/>
    <s v="United States"/>
    <x v="80"/>
    <s v="California"/>
    <n v="90712"/>
    <x v="1"/>
    <s v="TEC-MA-10003176"/>
    <x v="2"/>
    <x v="15"/>
    <s v="Okidata B400 Printer"/>
    <n v="343.20000000000005"/>
    <n v="1"/>
    <n v="0.2"/>
    <n v="38.609999999999957"/>
    <s v="Anna Andreadi"/>
    <s v="No"/>
    <s v="2019 / 05"/>
  </r>
  <r>
    <n v="6071"/>
    <x v="3026"/>
    <x v="802"/>
    <d v="2019-08-20T00:00:00"/>
    <x v="1"/>
    <x v="470"/>
    <x v="470"/>
    <x v="1"/>
    <s v="United States"/>
    <x v="10"/>
    <s v="Pennsylvania"/>
    <n v="19120"/>
    <x v="3"/>
    <s v="OFF-LA-10004093"/>
    <x v="1"/>
    <x v="2"/>
    <s v="Avery 486"/>
    <n v="17.544"/>
    <n v="3"/>
    <n v="0.2"/>
    <n v="5.9210999999999983"/>
    <s v="Chuck Magee"/>
    <s v="No"/>
    <s v="2019 / 08"/>
  </r>
  <r>
    <n v="6072"/>
    <x v="3027"/>
    <x v="620"/>
    <d v="2018-01-04T00:00:00"/>
    <x v="1"/>
    <x v="767"/>
    <x v="767"/>
    <x v="0"/>
    <s v="United States"/>
    <x v="89"/>
    <s v="Texas"/>
    <n v="78745"/>
    <x v="2"/>
    <s v="OFF-ST-10000025"/>
    <x v="1"/>
    <x v="4"/>
    <s v="Fellowes Stor/Drawer Steel Plus Storage Drawers"/>
    <n v="152.68800000000002"/>
    <n v="2"/>
    <n v="0.2"/>
    <n v="-26.720400000000019"/>
    <s v="Kelly Williams"/>
    <s v="No"/>
    <s v="2017 / 12"/>
  </r>
  <r>
    <n v="6073"/>
    <x v="3027"/>
    <x v="620"/>
    <d v="2018-01-04T00:00:00"/>
    <x v="1"/>
    <x v="767"/>
    <x v="767"/>
    <x v="0"/>
    <s v="United States"/>
    <x v="89"/>
    <s v="Texas"/>
    <n v="78745"/>
    <x v="2"/>
    <s v="OFF-FA-10001561"/>
    <x v="1"/>
    <x v="13"/>
    <s v="Stockwell Push Pins"/>
    <n v="3.4880000000000004"/>
    <n v="2"/>
    <n v="0.2"/>
    <n v="0.56679999999999997"/>
    <s v="Kelly Williams"/>
    <s v="No"/>
    <s v="2017 / 12"/>
  </r>
  <r>
    <n v="6074"/>
    <x v="3027"/>
    <x v="620"/>
    <d v="2018-01-04T00:00:00"/>
    <x v="1"/>
    <x v="767"/>
    <x v="767"/>
    <x v="0"/>
    <s v="United States"/>
    <x v="89"/>
    <s v="Texas"/>
    <n v="78745"/>
    <x v="2"/>
    <s v="OFF-SU-10001225"/>
    <x v="1"/>
    <x v="14"/>
    <s v="Staple remover"/>
    <n v="5.8880000000000008"/>
    <n v="2"/>
    <n v="0.2"/>
    <n v="-1.3248000000000004"/>
    <s v="Kelly Williams"/>
    <s v="No"/>
    <s v="2017 / 12"/>
  </r>
  <r>
    <n v="6075"/>
    <x v="3028"/>
    <x v="53"/>
    <d v="2019-12-29T00:00:00"/>
    <x v="1"/>
    <x v="92"/>
    <x v="92"/>
    <x v="1"/>
    <s v="United States"/>
    <x v="1"/>
    <s v="California"/>
    <n v="90008"/>
    <x v="1"/>
    <s v="OFF-BI-10001718"/>
    <x v="1"/>
    <x v="8"/>
    <s v="GBC DocuBind P50 Personal Binding Machine"/>
    <n v="153.55199999999999"/>
    <n v="3"/>
    <n v="0.2"/>
    <n v="51.823799999999999"/>
    <s v="Anna Andreadi"/>
    <s v="No"/>
    <s v="2019 / 12"/>
  </r>
  <r>
    <n v="6076"/>
    <x v="3028"/>
    <x v="53"/>
    <d v="2019-12-29T00:00:00"/>
    <x v="1"/>
    <x v="92"/>
    <x v="92"/>
    <x v="1"/>
    <s v="United States"/>
    <x v="1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s v="Anna Andreadi"/>
    <s v="No"/>
    <s v="2019 / 12"/>
  </r>
  <r>
    <n v="6077"/>
    <x v="3029"/>
    <x v="142"/>
    <d v="2018-09-07T00:00:00"/>
    <x v="1"/>
    <x v="310"/>
    <x v="310"/>
    <x v="0"/>
    <s v="United States"/>
    <x v="20"/>
    <s v="New York"/>
    <n v="10011"/>
    <x v="3"/>
    <s v="TEC-AC-10001432"/>
    <x v="2"/>
    <x v="11"/>
    <s v="Enermax Aurora Lite Keyboard"/>
    <n v="468.90000000000003"/>
    <n v="6"/>
    <n v="0"/>
    <n v="206.31600000000006"/>
    <s v="Chuck Magee"/>
    <s v="No"/>
    <s v="2018 / 09"/>
  </r>
  <r>
    <n v="6078"/>
    <x v="3029"/>
    <x v="142"/>
    <d v="2018-09-07T00:00:00"/>
    <x v="1"/>
    <x v="310"/>
    <x v="310"/>
    <x v="0"/>
    <s v="United States"/>
    <x v="20"/>
    <s v="New York"/>
    <n v="10011"/>
    <x v="3"/>
    <s v="TEC-AC-10003399"/>
    <x v="2"/>
    <x v="11"/>
    <s v="Memorex Mini Travel Drive 64 GB USB 2.0 Flash Drive"/>
    <n v="72.48"/>
    <n v="2"/>
    <n v="0"/>
    <n v="30.441600000000001"/>
    <s v="Chuck Magee"/>
    <s v="No"/>
    <s v="2018 / 09"/>
  </r>
  <r>
    <n v="6079"/>
    <x v="3029"/>
    <x v="142"/>
    <d v="2018-09-07T00:00:00"/>
    <x v="1"/>
    <x v="310"/>
    <x v="310"/>
    <x v="0"/>
    <s v="United States"/>
    <x v="20"/>
    <s v="New York"/>
    <n v="10011"/>
    <x v="3"/>
    <s v="OFF-SU-10001574"/>
    <x v="1"/>
    <x v="14"/>
    <s v="Acme Value Line Scissors"/>
    <n v="10.95"/>
    <n v="3"/>
    <n v="0"/>
    <n v="3.2849999999999993"/>
    <s v="Chuck Magee"/>
    <s v="No"/>
    <s v="2018 / 09"/>
  </r>
  <r>
    <n v="6080"/>
    <x v="3029"/>
    <x v="142"/>
    <d v="2018-09-07T00:00:00"/>
    <x v="1"/>
    <x v="310"/>
    <x v="310"/>
    <x v="0"/>
    <s v="United States"/>
    <x v="20"/>
    <s v="New York"/>
    <n v="10011"/>
    <x v="3"/>
    <s v="FUR-FU-10004864"/>
    <x v="0"/>
    <x v="5"/>
    <s v="Howard Miller 14-1/2&quot; Diameter Chrome Round Wall Clock"/>
    <n v="191.82"/>
    <n v="3"/>
    <n v="0"/>
    <n v="61.382399999999997"/>
    <s v="Chuck Magee"/>
    <s v="No"/>
    <s v="2018 / 09"/>
  </r>
  <r>
    <n v="6081"/>
    <x v="3030"/>
    <x v="485"/>
    <d v="2019-08-08T00:00:00"/>
    <x v="2"/>
    <x v="125"/>
    <x v="125"/>
    <x v="2"/>
    <s v="United States"/>
    <x v="12"/>
    <s v="Texas"/>
    <n v="77070"/>
    <x v="2"/>
    <s v="OFF-ST-10001172"/>
    <x v="1"/>
    <x v="4"/>
    <s v="Tennsco Lockers, Sand"/>
    <n v="151.05600000000001"/>
    <n v="9"/>
    <n v="0.2"/>
    <n v="7.5527999999999977"/>
    <s v="Kelly Williams"/>
    <s v="No"/>
    <s v="2019 / 08"/>
  </r>
  <r>
    <n v="6082"/>
    <x v="3031"/>
    <x v="1087"/>
    <d v="2016-02-18T00:00:00"/>
    <x v="3"/>
    <x v="180"/>
    <x v="180"/>
    <x v="0"/>
    <s v="United States"/>
    <x v="270"/>
    <s v="Texas"/>
    <n v="79424"/>
    <x v="2"/>
    <s v="FUR-FU-10002396"/>
    <x v="0"/>
    <x v="5"/>
    <s v="DAX Copper Panel Document Frame, 5 x 7 Size"/>
    <n v="25.16"/>
    <n v="5"/>
    <n v="0.6"/>
    <n v="-11.321999999999999"/>
    <s v="Kelly Williams"/>
    <s v="No"/>
    <s v="2016 / 02"/>
  </r>
  <r>
    <n v="6083"/>
    <x v="3032"/>
    <x v="441"/>
    <d v="2018-11-27T00:00:00"/>
    <x v="1"/>
    <x v="188"/>
    <x v="188"/>
    <x v="0"/>
    <s v="United States"/>
    <x v="12"/>
    <s v="Texas"/>
    <n v="77095"/>
    <x v="2"/>
    <s v="OFF-BI-10004040"/>
    <x v="1"/>
    <x v="8"/>
    <s v="Wilson Jones Impact Binders"/>
    <n v="6.2159999999999993"/>
    <n v="6"/>
    <n v="0.8"/>
    <n v="-9.634800000000002"/>
    <s v="Kelly Williams"/>
    <s v="No"/>
    <s v="2018 / 11"/>
  </r>
  <r>
    <n v="6084"/>
    <x v="3032"/>
    <x v="441"/>
    <d v="2018-11-27T00:00:00"/>
    <x v="1"/>
    <x v="188"/>
    <x v="188"/>
    <x v="0"/>
    <s v="United States"/>
    <x v="12"/>
    <s v="Texas"/>
    <n v="77095"/>
    <x v="2"/>
    <s v="OFF-AR-10003481"/>
    <x v="1"/>
    <x v="6"/>
    <s v="Newell 348"/>
    <n v="23.616"/>
    <n v="9"/>
    <n v="0.2"/>
    <n v="2.6567999999999969"/>
    <s v="Kelly Williams"/>
    <s v="No"/>
    <s v="2018 / 11"/>
  </r>
  <r>
    <n v="6085"/>
    <x v="3032"/>
    <x v="441"/>
    <d v="2018-11-27T00:00:00"/>
    <x v="1"/>
    <x v="188"/>
    <x v="188"/>
    <x v="0"/>
    <s v="United States"/>
    <x v="12"/>
    <s v="Texas"/>
    <n v="77095"/>
    <x v="2"/>
    <s v="TEC-AC-10000387"/>
    <x v="2"/>
    <x v="11"/>
    <s v="KeyTronic KT800P2 - Keyboard - Black"/>
    <n v="24.032"/>
    <n v="2"/>
    <n v="0.2"/>
    <n v="-0.60080000000000044"/>
    <s v="Kelly Williams"/>
    <s v="No"/>
    <s v="2018 / 11"/>
  </r>
  <r>
    <n v="6086"/>
    <x v="3032"/>
    <x v="441"/>
    <d v="2018-11-27T00:00:00"/>
    <x v="1"/>
    <x v="188"/>
    <x v="188"/>
    <x v="0"/>
    <s v="United States"/>
    <x v="12"/>
    <s v="Texas"/>
    <n v="77095"/>
    <x v="2"/>
    <s v="OFF-LA-10000262"/>
    <x v="1"/>
    <x v="2"/>
    <s v="Avery 494"/>
    <n v="2.0880000000000001"/>
    <n v="1"/>
    <n v="0.2"/>
    <n v="0.67859999999999987"/>
    <s v="Kelly Williams"/>
    <s v="No"/>
    <s v="2018 / 11"/>
  </r>
  <r>
    <n v="6087"/>
    <x v="3032"/>
    <x v="441"/>
    <d v="2018-11-27T00:00:00"/>
    <x v="1"/>
    <x v="188"/>
    <x v="188"/>
    <x v="0"/>
    <s v="United States"/>
    <x v="12"/>
    <s v="Texas"/>
    <n v="77095"/>
    <x v="2"/>
    <s v="OFF-BI-10003196"/>
    <x v="1"/>
    <x v="8"/>
    <s v="Accohide Poly Flexible Ring Binders"/>
    <n v="4.4879999999999995"/>
    <n v="6"/>
    <n v="0.8"/>
    <n v="-6.7320000000000011"/>
    <s v="Kelly Williams"/>
    <s v="No"/>
    <s v="2018 / 11"/>
  </r>
  <r>
    <n v="6088"/>
    <x v="3033"/>
    <x v="639"/>
    <d v="2017-12-18T00:00:00"/>
    <x v="1"/>
    <x v="13"/>
    <x v="13"/>
    <x v="0"/>
    <s v="United States"/>
    <x v="116"/>
    <s v="California"/>
    <n v="92627"/>
    <x v="1"/>
    <s v="FUR-FU-10004351"/>
    <x v="0"/>
    <x v="5"/>
    <s v="Staple-based wall hangings"/>
    <n v="29.22"/>
    <n v="3"/>
    <n v="0"/>
    <n v="12.856800000000002"/>
    <s v="Anna Andreadi"/>
    <s v="Yes"/>
    <s v="2017 / 12"/>
  </r>
  <r>
    <n v="6089"/>
    <x v="3034"/>
    <x v="385"/>
    <d v="2017-06-17T00:00:00"/>
    <x v="1"/>
    <x v="541"/>
    <x v="541"/>
    <x v="1"/>
    <s v="United States"/>
    <x v="185"/>
    <s v="Georgia"/>
    <n v="30076"/>
    <x v="0"/>
    <s v="OFF-PA-10001870"/>
    <x v="1"/>
    <x v="10"/>
    <s v="Xerox 202"/>
    <n v="6.48"/>
    <n v="1"/>
    <n v="0"/>
    <n v="3.1104000000000003"/>
    <s v="Cassandra Brandow"/>
    <s v="No"/>
    <s v="2017 / 06"/>
  </r>
  <r>
    <n v="6090"/>
    <x v="3035"/>
    <x v="116"/>
    <d v="2019-12-31T00:00:00"/>
    <x v="0"/>
    <x v="331"/>
    <x v="331"/>
    <x v="1"/>
    <s v="United States"/>
    <x v="431"/>
    <s v="Colorado"/>
    <n v="80538"/>
    <x v="1"/>
    <s v="OFF-BI-10002813"/>
    <x v="1"/>
    <x v="8"/>
    <s v="Avery Reinforcements for Hole-Punch Pages"/>
    <n v="1.1880000000000002"/>
    <n v="2"/>
    <n v="0.7"/>
    <n v="-0.98999999999999977"/>
    <s v="Anna Andreadi"/>
    <s v="No"/>
    <s v="2019 / 12"/>
  </r>
  <r>
    <n v="6091"/>
    <x v="3036"/>
    <x v="1088"/>
    <d v="2019-09-26T00:00:00"/>
    <x v="1"/>
    <x v="277"/>
    <x v="277"/>
    <x v="0"/>
    <s v="United States"/>
    <x v="20"/>
    <s v="New York"/>
    <n v="10035"/>
    <x v="3"/>
    <s v="FUR-CH-10003846"/>
    <x v="0"/>
    <x v="1"/>
    <s v="Hon Valutask Swivel Chairs"/>
    <n v="272.64600000000002"/>
    <n v="3"/>
    <n v="0.1"/>
    <n v="18.176400000000008"/>
    <s v="Chuck Magee"/>
    <s v="Yes"/>
    <s v="2019 / 09"/>
  </r>
  <r>
    <n v="6092"/>
    <x v="3036"/>
    <x v="1088"/>
    <d v="2019-09-26T00:00:00"/>
    <x v="1"/>
    <x v="277"/>
    <x v="277"/>
    <x v="0"/>
    <s v="United States"/>
    <x v="20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s v="Chuck Magee"/>
    <s v="Yes"/>
    <s v="2019 / 09"/>
  </r>
  <r>
    <n v="6093"/>
    <x v="3036"/>
    <x v="1088"/>
    <d v="2019-09-26T00:00:00"/>
    <x v="1"/>
    <x v="277"/>
    <x v="277"/>
    <x v="0"/>
    <s v="United States"/>
    <x v="20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s v="Yes"/>
    <s v="2019 / 09"/>
  </r>
  <r>
    <n v="6094"/>
    <x v="3036"/>
    <x v="1088"/>
    <d v="2019-09-26T00:00:00"/>
    <x v="1"/>
    <x v="277"/>
    <x v="277"/>
    <x v="0"/>
    <s v="United States"/>
    <x v="20"/>
    <s v="New York"/>
    <n v="10035"/>
    <x v="3"/>
    <s v="TEC-AC-10001465"/>
    <x v="2"/>
    <x v="11"/>
    <s v="SanDisk Cruzer 64 GB USB Flash Drive"/>
    <n v="72.64"/>
    <n v="2"/>
    <n v="0"/>
    <n v="21.791999999999994"/>
    <s v="Chuck Magee"/>
    <s v="Yes"/>
    <s v="2019 / 09"/>
  </r>
  <r>
    <n v="6095"/>
    <x v="3036"/>
    <x v="1088"/>
    <d v="2019-09-26T00:00:00"/>
    <x v="1"/>
    <x v="277"/>
    <x v="277"/>
    <x v="0"/>
    <s v="United States"/>
    <x v="20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s v="Chuck Magee"/>
    <s v="Yes"/>
    <s v="2019 / 09"/>
  </r>
  <r>
    <n v="6096"/>
    <x v="3036"/>
    <x v="1088"/>
    <d v="2019-09-26T00:00:00"/>
    <x v="1"/>
    <x v="277"/>
    <x v="277"/>
    <x v="0"/>
    <s v="United States"/>
    <x v="20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s v="Chuck Magee"/>
    <s v="Yes"/>
    <s v="2019 / 09"/>
  </r>
  <r>
    <n v="6097"/>
    <x v="3036"/>
    <x v="1088"/>
    <d v="2019-09-26T00:00:00"/>
    <x v="1"/>
    <x v="277"/>
    <x v="277"/>
    <x v="0"/>
    <s v="United States"/>
    <x v="20"/>
    <s v="New York"/>
    <n v="10035"/>
    <x v="3"/>
    <s v="FUR-CH-10003061"/>
    <x v="0"/>
    <x v="1"/>
    <s v="Global Leather Task Chair, Black"/>
    <n v="80.991"/>
    <n v="1"/>
    <n v="0.1"/>
    <n v="8.0990999999999875"/>
    <s v="Chuck Magee"/>
    <s v="Yes"/>
    <s v="2019 / 09"/>
  </r>
  <r>
    <n v="6098"/>
    <x v="3036"/>
    <x v="1088"/>
    <d v="2019-09-26T00:00:00"/>
    <x v="1"/>
    <x v="277"/>
    <x v="277"/>
    <x v="0"/>
    <s v="United States"/>
    <x v="20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s v="Chuck Magee"/>
    <s v="Yes"/>
    <s v="2019 / 09"/>
  </r>
  <r>
    <n v="6099"/>
    <x v="3036"/>
    <x v="1088"/>
    <d v="2019-09-26T00:00:00"/>
    <x v="1"/>
    <x v="277"/>
    <x v="277"/>
    <x v="0"/>
    <s v="United States"/>
    <x v="20"/>
    <s v="New York"/>
    <n v="10035"/>
    <x v="3"/>
    <s v="OFF-FA-10000304"/>
    <x v="1"/>
    <x v="13"/>
    <s v="Advantus Push Pins"/>
    <n v="4.3600000000000003"/>
    <n v="2"/>
    <n v="0"/>
    <n v="1.7876000000000003"/>
    <s v="Chuck Magee"/>
    <s v="Yes"/>
    <s v="2019 / 09"/>
  </r>
  <r>
    <n v="6100"/>
    <x v="3036"/>
    <x v="1088"/>
    <d v="2019-09-26T00:00:00"/>
    <x v="1"/>
    <x v="277"/>
    <x v="277"/>
    <x v="0"/>
    <s v="United States"/>
    <x v="20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s v="Chuck Magee"/>
    <s v="Yes"/>
    <s v="2019 / 09"/>
  </r>
  <r>
    <n v="6101"/>
    <x v="3036"/>
    <x v="1088"/>
    <d v="2019-09-26T00:00:00"/>
    <x v="1"/>
    <x v="277"/>
    <x v="277"/>
    <x v="0"/>
    <s v="United States"/>
    <x v="20"/>
    <s v="New York"/>
    <n v="10035"/>
    <x v="3"/>
    <s v="TEC-PH-10002885"/>
    <x v="2"/>
    <x v="7"/>
    <s v="Apple iPhone 5"/>
    <n v="1299.6600000000001"/>
    <n v="2"/>
    <n v="0"/>
    <n v="350.90820000000008"/>
    <s v="Chuck Magee"/>
    <s v="Yes"/>
    <s v="2019 / 09"/>
  </r>
  <r>
    <n v="6102"/>
    <x v="3036"/>
    <x v="1088"/>
    <d v="2019-09-26T00:00:00"/>
    <x v="1"/>
    <x v="277"/>
    <x v="277"/>
    <x v="0"/>
    <s v="United States"/>
    <x v="20"/>
    <s v="New York"/>
    <n v="10035"/>
    <x v="3"/>
    <s v="FUR-CH-10001215"/>
    <x v="0"/>
    <x v="1"/>
    <s v="Global Troy Executive Leather Low-Back Tilter"/>
    <n v="2254.41"/>
    <n v="5"/>
    <n v="0.1"/>
    <n v="375.73500000000001"/>
    <s v="Chuck Magee"/>
    <s v="Yes"/>
    <s v="2019 / 09"/>
  </r>
  <r>
    <n v="6103"/>
    <x v="3036"/>
    <x v="1088"/>
    <d v="2019-09-26T00:00:00"/>
    <x v="1"/>
    <x v="277"/>
    <x v="277"/>
    <x v="0"/>
    <s v="United States"/>
    <x v="20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s v="Chuck Magee"/>
    <s v="Yes"/>
    <s v="2019 / 09"/>
  </r>
  <r>
    <n v="6104"/>
    <x v="3036"/>
    <x v="1088"/>
    <d v="2019-09-26T00:00:00"/>
    <x v="1"/>
    <x v="277"/>
    <x v="277"/>
    <x v="0"/>
    <s v="United States"/>
    <x v="20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s v="Chuck Magee"/>
    <s v="Yes"/>
    <s v="2019 / 09"/>
  </r>
  <r>
    <n v="6105"/>
    <x v="3037"/>
    <x v="1029"/>
    <d v="2019-08-24T00:00:00"/>
    <x v="2"/>
    <x v="656"/>
    <x v="656"/>
    <x v="2"/>
    <s v="United States"/>
    <x v="10"/>
    <s v="Pennsylvania"/>
    <n v="19143"/>
    <x v="3"/>
    <s v="FUR-TA-10002356"/>
    <x v="0"/>
    <x v="3"/>
    <s v="Bevis Boat-Shaped Conference Table"/>
    <n v="314.53199999999998"/>
    <n v="2"/>
    <n v="0.4"/>
    <n v="-83.875200000000035"/>
    <s v="Chuck Magee"/>
    <s v="No"/>
    <s v="2019 / 08"/>
  </r>
  <r>
    <n v="6106"/>
    <x v="3038"/>
    <x v="652"/>
    <d v="2017-06-22T00:00:00"/>
    <x v="1"/>
    <x v="403"/>
    <x v="403"/>
    <x v="1"/>
    <s v="United States"/>
    <x v="100"/>
    <s v="Florida"/>
    <n v="33178"/>
    <x v="0"/>
    <s v="OFF-AR-10002399"/>
    <x v="1"/>
    <x v="6"/>
    <s v="Dixon Prang Watercolor Pencils, 10-Color Set with Brush"/>
    <n v="13.632"/>
    <n v="4"/>
    <n v="0.2"/>
    <n v="3.5783999999999998"/>
    <s v="Cassandra Brandow"/>
    <s v="No"/>
    <s v="2017 / 06"/>
  </r>
  <r>
    <n v="6107"/>
    <x v="3039"/>
    <x v="414"/>
    <d v="2016-12-25T00:00:00"/>
    <x v="1"/>
    <x v="576"/>
    <x v="576"/>
    <x v="0"/>
    <s v="United States"/>
    <x v="55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s v="Kelly Williams"/>
    <s v="No"/>
    <s v="2016 / 12"/>
  </r>
  <r>
    <n v="6108"/>
    <x v="3039"/>
    <x v="414"/>
    <d v="2016-12-25T00:00:00"/>
    <x v="1"/>
    <x v="576"/>
    <x v="576"/>
    <x v="0"/>
    <s v="United States"/>
    <x v="55"/>
    <s v="Texas"/>
    <n v="75051"/>
    <x v="2"/>
    <s v="TEC-AC-10004510"/>
    <x v="2"/>
    <x v="11"/>
    <s v="Logitech Desktop MK120 Mouse and keyboard Combo"/>
    <n v="65.44"/>
    <n v="5"/>
    <n v="0.2"/>
    <n v="-8.1800000000000033"/>
    <s v="Kelly Williams"/>
    <s v="No"/>
    <s v="2016 / 12"/>
  </r>
  <r>
    <n v="6109"/>
    <x v="3040"/>
    <x v="108"/>
    <d v="2018-09-16T00:00:00"/>
    <x v="1"/>
    <x v="548"/>
    <x v="548"/>
    <x v="0"/>
    <s v="United States"/>
    <x v="22"/>
    <s v="Illinois"/>
    <n v="60653"/>
    <x v="2"/>
    <s v="OFF-LA-10001982"/>
    <x v="1"/>
    <x v="2"/>
    <s v="Smead Alpha-Z Color-Coded Name Labels First Letter Starter Set"/>
    <n v="6"/>
    <n v="2"/>
    <n v="0.2"/>
    <n v="2.0999999999999996"/>
    <s v="Kelly Williams"/>
    <s v="No"/>
    <s v="2018 / 09"/>
  </r>
  <r>
    <n v="6110"/>
    <x v="3040"/>
    <x v="108"/>
    <d v="2018-09-16T00:00:00"/>
    <x v="1"/>
    <x v="548"/>
    <x v="548"/>
    <x v="0"/>
    <s v="United States"/>
    <x v="22"/>
    <s v="Illinois"/>
    <n v="60653"/>
    <x v="2"/>
    <s v="OFF-BI-10004141"/>
    <x v="1"/>
    <x v="8"/>
    <s v="Insertable Tab Indexes For Data Binders"/>
    <n v="1.9079999999999997"/>
    <n v="3"/>
    <n v="0.8"/>
    <n v="-3.2436000000000016"/>
    <s v="Kelly Williams"/>
    <s v="No"/>
    <s v="2018 / 09"/>
  </r>
  <r>
    <n v="6111"/>
    <x v="3041"/>
    <x v="396"/>
    <d v="2018-11-16T00:00:00"/>
    <x v="1"/>
    <x v="727"/>
    <x v="727"/>
    <x v="0"/>
    <s v="United States"/>
    <x v="215"/>
    <s v="Ohio"/>
    <n v="44134"/>
    <x v="3"/>
    <s v="FUR-CH-10004495"/>
    <x v="0"/>
    <x v="1"/>
    <s v="Global Leather and Oak Executive Chair, Black"/>
    <n v="1474.8020000000001"/>
    <n v="7"/>
    <n v="0.3"/>
    <n v="-21.068600000000174"/>
    <s v="Chuck Magee"/>
    <s v="No"/>
    <s v="2018 / 11"/>
  </r>
  <r>
    <n v="6112"/>
    <x v="3041"/>
    <x v="396"/>
    <d v="2018-11-16T00:00:00"/>
    <x v="1"/>
    <x v="727"/>
    <x v="727"/>
    <x v="0"/>
    <s v="United States"/>
    <x v="215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s v="Chuck Magee"/>
    <s v="No"/>
    <s v="2018 / 11"/>
  </r>
  <r>
    <n v="6113"/>
    <x v="3041"/>
    <x v="396"/>
    <d v="2018-11-16T00:00:00"/>
    <x v="1"/>
    <x v="727"/>
    <x v="727"/>
    <x v="0"/>
    <s v="United States"/>
    <x v="215"/>
    <s v="Ohio"/>
    <n v="44134"/>
    <x v="3"/>
    <s v="OFF-FA-10000585"/>
    <x v="1"/>
    <x v="13"/>
    <s v="OIC Bulk Pack Metal Binder Clips"/>
    <n v="16.752000000000002"/>
    <n v="6"/>
    <n v="0.2"/>
    <n v="5.4443999999999999"/>
    <s v="Chuck Magee"/>
    <s v="No"/>
    <s v="2018 / 11"/>
  </r>
  <r>
    <n v="6114"/>
    <x v="3041"/>
    <x v="396"/>
    <d v="2018-11-16T00:00:00"/>
    <x v="1"/>
    <x v="727"/>
    <x v="727"/>
    <x v="0"/>
    <s v="United States"/>
    <x v="215"/>
    <s v="Ohio"/>
    <n v="44134"/>
    <x v="3"/>
    <s v="FUR-CH-10000454"/>
    <x v="0"/>
    <x v="1"/>
    <s v="Hon Deluxe Fabric Upholstered Stacking Chairs, Rounded Back"/>
    <n v="1537.0739999999998"/>
    <n v="9"/>
    <n v="0.3"/>
    <n v="0"/>
    <s v="Chuck Magee"/>
    <s v="No"/>
    <s v="2018 / 11"/>
  </r>
  <r>
    <n v="6115"/>
    <x v="3041"/>
    <x v="396"/>
    <d v="2018-11-16T00:00:00"/>
    <x v="1"/>
    <x v="727"/>
    <x v="727"/>
    <x v="0"/>
    <s v="United States"/>
    <x v="215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s v="Chuck Magee"/>
    <s v="No"/>
    <s v="2018 / 11"/>
  </r>
  <r>
    <n v="6116"/>
    <x v="3042"/>
    <x v="560"/>
    <d v="2018-03-20T00:00:00"/>
    <x v="1"/>
    <x v="70"/>
    <x v="70"/>
    <x v="1"/>
    <s v="United States"/>
    <x v="464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s v="Anna Andreadi"/>
    <s v="Yes"/>
    <s v="2018 / 03"/>
  </r>
  <r>
    <n v="6117"/>
    <x v="3043"/>
    <x v="373"/>
    <d v="2018-11-19T00:00:00"/>
    <x v="1"/>
    <x v="475"/>
    <x v="475"/>
    <x v="2"/>
    <s v="United States"/>
    <x v="20"/>
    <s v="New York"/>
    <n v="10011"/>
    <x v="3"/>
    <s v="TEC-PH-10002114"/>
    <x v="2"/>
    <x v="7"/>
    <s v="Xiaomi Mi3"/>
    <n v="2279.96"/>
    <n v="4"/>
    <n v="0"/>
    <n v="592.78960000000006"/>
    <s v="Chuck Magee"/>
    <s v="No"/>
    <s v="2018 / 11"/>
  </r>
  <r>
    <n v="6118"/>
    <x v="3043"/>
    <x v="373"/>
    <d v="2018-11-19T00:00:00"/>
    <x v="1"/>
    <x v="475"/>
    <x v="475"/>
    <x v="2"/>
    <s v="United States"/>
    <x v="20"/>
    <s v="New York"/>
    <n v="10011"/>
    <x v="3"/>
    <s v="OFF-LA-10001569"/>
    <x v="1"/>
    <x v="2"/>
    <s v="Avery 499"/>
    <n v="14.940000000000001"/>
    <n v="3"/>
    <n v="0"/>
    <n v="6.8723999999999998"/>
    <s v="Chuck Magee"/>
    <s v="No"/>
    <s v="2018 / 11"/>
  </r>
  <r>
    <n v="6119"/>
    <x v="3044"/>
    <x v="20"/>
    <d v="2019-09-25T00:00:00"/>
    <x v="1"/>
    <x v="335"/>
    <x v="335"/>
    <x v="1"/>
    <s v="United States"/>
    <x v="24"/>
    <s v="Oregon"/>
    <n v="97477"/>
    <x v="1"/>
    <s v="TEC-PH-10001425"/>
    <x v="2"/>
    <x v="7"/>
    <s v="Mophie Juice Pack Helium for iPhone"/>
    <n v="191.976"/>
    <n v="3"/>
    <n v="0.2"/>
    <n v="19.197599999999994"/>
    <s v="Anna Andreadi"/>
    <s v="No"/>
    <s v="2019 / 09"/>
  </r>
  <r>
    <n v="6120"/>
    <x v="3044"/>
    <x v="20"/>
    <d v="2019-09-25T00:00:00"/>
    <x v="1"/>
    <x v="335"/>
    <x v="335"/>
    <x v="1"/>
    <s v="United States"/>
    <x v="24"/>
    <s v="Oregon"/>
    <n v="97477"/>
    <x v="1"/>
    <s v="OFF-AR-10001915"/>
    <x v="1"/>
    <x v="6"/>
    <s v="Peel-Off China Markers"/>
    <n v="23.832000000000001"/>
    <n v="3"/>
    <n v="0.2"/>
    <n v="6.5538000000000007"/>
    <s v="Anna Andreadi"/>
    <s v="No"/>
    <s v="2019 / 09"/>
  </r>
  <r>
    <n v="6121"/>
    <x v="3044"/>
    <x v="20"/>
    <d v="2019-09-25T00:00:00"/>
    <x v="1"/>
    <x v="335"/>
    <x v="335"/>
    <x v="1"/>
    <s v="United States"/>
    <x v="24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s v="Anna Andreadi"/>
    <s v="No"/>
    <s v="2019 / 09"/>
  </r>
  <r>
    <n v="6122"/>
    <x v="3044"/>
    <x v="20"/>
    <d v="2019-09-25T00:00:00"/>
    <x v="1"/>
    <x v="335"/>
    <x v="335"/>
    <x v="1"/>
    <s v="United States"/>
    <x v="24"/>
    <s v="Oregon"/>
    <n v="97477"/>
    <x v="1"/>
    <s v="FUR-BO-10001972"/>
    <x v="0"/>
    <x v="0"/>
    <s v="O'Sullivan 4-Shelf Bookcase in Odessa Pine"/>
    <n v="72.588000000000008"/>
    <n v="2"/>
    <n v="0.7"/>
    <n v="-128.2388"/>
    <s v="Anna Andreadi"/>
    <s v="No"/>
    <s v="2019 / 09"/>
  </r>
  <r>
    <n v="6123"/>
    <x v="3045"/>
    <x v="769"/>
    <d v="2019-12-09T00:00:00"/>
    <x v="1"/>
    <x v="558"/>
    <x v="558"/>
    <x v="0"/>
    <s v="United States"/>
    <x v="22"/>
    <s v="Illinois"/>
    <n v="60610"/>
    <x v="2"/>
    <s v="OFF-ST-10000532"/>
    <x v="1"/>
    <x v="4"/>
    <s v="Advantus Rolling Drawer Organizers"/>
    <n v="61.567999999999998"/>
    <n v="2"/>
    <n v="0.2"/>
    <n v="4.6175999999999995"/>
    <s v="Kelly Williams"/>
    <s v="Yes"/>
    <s v="2019 / 12"/>
  </r>
  <r>
    <n v="6124"/>
    <x v="3046"/>
    <x v="284"/>
    <d v="2017-09-05T00:00:00"/>
    <x v="1"/>
    <x v="174"/>
    <x v="174"/>
    <x v="2"/>
    <s v="United States"/>
    <x v="385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s v="Kelly Williams"/>
    <s v="No"/>
    <s v="2017 / 08"/>
  </r>
  <r>
    <n v="6125"/>
    <x v="3047"/>
    <x v="95"/>
    <d v="2019-06-07T00:00:00"/>
    <x v="1"/>
    <x v="164"/>
    <x v="164"/>
    <x v="1"/>
    <s v="United States"/>
    <x v="1"/>
    <s v="California"/>
    <n v="90036"/>
    <x v="1"/>
    <s v="TEC-AC-10003038"/>
    <x v="2"/>
    <x v="11"/>
    <s v="Kingston Digital DataTraveler 16GB USB 2.0"/>
    <n v="44.75"/>
    <n v="5"/>
    <n v="0"/>
    <n v="8.5024999999999942"/>
    <s v="Anna Andreadi"/>
    <s v="Yes"/>
    <s v="2019 / 06"/>
  </r>
  <r>
    <n v="6126"/>
    <x v="3047"/>
    <x v="95"/>
    <d v="2019-06-07T00:00:00"/>
    <x v="1"/>
    <x v="164"/>
    <x v="164"/>
    <x v="1"/>
    <s v="United States"/>
    <x v="1"/>
    <s v="California"/>
    <n v="90036"/>
    <x v="1"/>
    <s v="OFF-PA-10001593"/>
    <x v="1"/>
    <x v="10"/>
    <s v="Xerox 1947"/>
    <n v="11.96"/>
    <n v="2"/>
    <n v="0"/>
    <n v="5.3819999999999997"/>
    <s v="Anna Andreadi"/>
    <s v="Yes"/>
    <s v="2019 / 06"/>
  </r>
  <r>
    <n v="6127"/>
    <x v="3047"/>
    <x v="95"/>
    <d v="2019-06-07T00:00:00"/>
    <x v="1"/>
    <x v="164"/>
    <x v="164"/>
    <x v="1"/>
    <s v="United States"/>
    <x v="1"/>
    <s v="California"/>
    <n v="90036"/>
    <x v="1"/>
    <s v="OFF-BI-10002049"/>
    <x v="1"/>
    <x v="8"/>
    <s v="UniKeep View Case Binders"/>
    <n v="3.9119999999999999"/>
    <n v="1"/>
    <n v="0.2"/>
    <n v="1.2713999999999996"/>
    <s v="Anna Andreadi"/>
    <s v="Yes"/>
    <s v="2019 / 06"/>
  </r>
  <r>
    <n v="6128"/>
    <x v="3048"/>
    <x v="1044"/>
    <d v="2018-04-06T00:00:00"/>
    <x v="1"/>
    <x v="552"/>
    <x v="552"/>
    <x v="0"/>
    <s v="United States"/>
    <x v="20"/>
    <s v="New York"/>
    <n v="10009"/>
    <x v="3"/>
    <s v="FUR-CH-10003817"/>
    <x v="0"/>
    <x v="1"/>
    <s v="Global Value Steno Chair, Gray"/>
    <n v="327.99600000000004"/>
    <n v="6"/>
    <n v="0.1"/>
    <n v="54.666000000000011"/>
    <s v="Chuck Magee"/>
    <s v="No"/>
    <s v="2018 / 03"/>
  </r>
  <r>
    <n v="6129"/>
    <x v="3049"/>
    <x v="1089"/>
    <d v="2016-10-28T00:00:00"/>
    <x v="2"/>
    <x v="692"/>
    <x v="692"/>
    <x v="1"/>
    <s v="United States"/>
    <x v="8"/>
    <s v="California"/>
    <n v="94109"/>
    <x v="1"/>
    <s v="OFF-BI-10002353"/>
    <x v="1"/>
    <x v="8"/>
    <s v="GBC VeloBind Cover Sets"/>
    <n v="49.408000000000001"/>
    <n v="4"/>
    <n v="0.2"/>
    <n v="18.527999999999999"/>
    <s v="Anna Andreadi"/>
    <s v="No"/>
    <s v="2016 / 10"/>
  </r>
  <r>
    <n v="6130"/>
    <x v="3050"/>
    <x v="606"/>
    <d v="2019-04-02T00:00:00"/>
    <x v="1"/>
    <x v="773"/>
    <x v="773"/>
    <x v="2"/>
    <s v="United States"/>
    <x v="173"/>
    <s v="Virginia"/>
    <n v="23464"/>
    <x v="0"/>
    <s v="TEC-AC-10003116"/>
    <x v="2"/>
    <x v="11"/>
    <s v="Memorex Froggy Flash Drive 8 GB"/>
    <n v="53.25"/>
    <n v="3"/>
    <n v="0"/>
    <n v="20.767499999999998"/>
    <s v="Cassandra Brandow"/>
    <s v="No"/>
    <s v="2019 / 03"/>
  </r>
  <r>
    <n v="6131"/>
    <x v="3050"/>
    <x v="606"/>
    <d v="2019-04-02T00:00:00"/>
    <x v="1"/>
    <x v="773"/>
    <x v="773"/>
    <x v="2"/>
    <s v="United States"/>
    <x v="173"/>
    <s v="Virginia"/>
    <n v="23464"/>
    <x v="0"/>
    <s v="OFF-FA-10003021"/>
    <x v="1"/>
    <x v="13"/>
    <s v="Staples"/>
    <n v="3.76"/>
    <n v="2"/>
    <n v="0"/>
    <n v="1.3159999999999998"/>
    <s v="Cassandra Brandow"/>
    <s v="No"/>
    <s v="2019 / 03"/>
  </r>
  <r>
    <n v="6132"/>
    <x v="3051"/>
    <x v="422"/>
    <d v="2016-12-31T00:00:00"/>
    <x v="1"/>
    <x v="353"/>
    <x v="353"/>
    <x v="2"/>
    <s v="United States"/>
    <x v="20"/>
    <s v="New York"/>
    <n v="10011"/>
    <x v="3"/>
    <s v="FUR-CH-10004477"/>
    <x v="0"/>
    <x v="1"/>
    <s v="Global Push Button Manager's Chair, Indigo"/>
    <n v="767.21400000000006"/>
    <n v="14"/>
    <n v="0.1"/>
    <n v="161.96739999999997"/>
    <s v="Chuck Magee"/>
    <s v="No"/>
    <s v="2016 / 12"/>
  </r>
  <r>
    <n v="6133"/>
    <x v="3052"/>
    <x v="175"/>
    <d v="2019-09-20T00:00:00"/>
    <x v="1"/>
    <x v="269"/>
    <x v="269"/>
    <x v="0"/>
    <s v="United States"/>
    <x v="465"/>
    <s v="Tennessee"/>
    <n v="37087"/>
    <x v="0"/>
    <s v="OFF-PA-10001033"/>
    <x v="1"/>
    <x v="10"/>
    <s v="Xerox 1893"/>
    <n v="163.96"/>
    <n v="5"/>
    <n v="0.2"/>
    <n v="59.435499999999998"/>
    <s v="Cassandra Brandow"/>
    <s v="No"/>
    <s v="2019 / 09"/>
  </r>
  <r>
    <n v="6134"/>
    <x v="3053"/>
    <x v="765"/>
    <d v="2018-08-19T00:00:00"/>
    <x v="2"/>
    <x v="774"/>
    <x v="774"/>
    <x v="1"/>
    <s v="United States"/>
    <x v="1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s v="Anna Andreadi"/>
    <s v="No"/>
    <s v="2018 / 08"/>
  </r>
  <r>
    <n v="6135"/>
    <x v="3054"/>
    <x v="254"/>
    <d v="2018-11-04T00:00:00"/>
    <x v="3"/>
    <x v="627"/>
    <x v="627"/>
    <x v="0"/>
    <s v="United States"/>
    <x v="374"/>
    <s v="California"/>
    <n v="91911"/>
    <x v="1"/>
    <s v="OFF-AR-10002135"/>
    <x v="1"/>
    <x v="6"/>
    <s v="Boston Heavy-Duty Trimline Electric Pencil Sharpeners"/>
    <n v="192.8"/>
    <n v="4"/>
    <n v="0"/>
    <n v="55.911999999999978"/>
    <s v="Anna Andreadi"/>
    <s v="No"/>
    <s v="2018 / 11"/>
  </r>
  <r>
    <n v="6136"/>
    <x v="3055"/>
    <x v="1090"/>
    <d v="2017-10-22T00:00:00"/>
    <x v="1"/>
    <x v="607"/>
    <x v="607"/>
    <x v="2"/>
    <s v="United States"/>
    <x v="392"/>
    <s v="Texas"/>
    <n v="78501"/>
    <x v="2"/>
    <s v="TEC-AC-10000521"/>
    <x v="2"/>
    <x v="11"/>
    <s v="Verbatim Slim CD and DVD Storage Cases, 50/Pack"/>
    <n v="27.695999999999998"/>
    <n v="3"/>
    <n v="0.2"/>
    <n v="3.4619999999999997"/>
    <s v="Kelly Williams"/>
    <s v="No"/>
    <s v="2017 / 10"/>
  </r>
  <r>
    <n v="6137"/>
    <x v="3055"/>
    <x v="1090"/>
    <d v="2017-10-22T00:00:00"/>
    <x v="1"/>
    <x v="607"/>
    <x v="607"/>
    <x v="2"/>
    <s v="United States"/>
    <x v="392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s v="Kelly Williams"/>
    <s v="No"/>
    <s v="2017 / 10"/>
  </r>
  <r>
    <n v="6138"/>
    <x v="3056"/>
    <x v="731"/>
    <d v="2018-11-04T00:00:00"/>
    <x v="0"/>
    <x v="383"/>
    <x v="383"/>
    <x v="0"/>
    <s v="United States"/>
    <x v="389"/>
    <s v="Florida"/>
    <n v="33021"/>
    <x v="0"/>
    <s v="OFF-PA-10002986"/>
    <x v="1"/>
    <x v="10"/>
    <s v="Xerox 1898"/>
    <n v="32.064"/>
    <n v="6"/>
    <n v="0.2"/>
    <n v="11.222399999999999"/>
    <s v="Cassandra Brandow"/>
    <s v="No"/>
    <s v="2018 / 10"/>
  </r>
  <r>
    <n v="6139"/>
    <x v="3057"/>
    <x v="809"/>
    <d v="2016-04-04T00:00:00"/>
    <x v="1"/>
    <x v="315"/>
    <x v="315"/>
    <x v="0"/>
    <s v="United States"/>
    <x v="8"/>
    <s v="California"/>
    <n v="94110"/>
    <x v="1"/>
    <s v="FUR-BO-10001337"/>
    <x v="0"/>
    <x v="0"/>
    <s v="O'Sullivan Living Dimensions 2-Shelf Bookcases"/>
    <n v="205.666"/>
    <n v="2"/>
    <n v="0.15"/>
    <n v="-12.097999999999999"/>
    <s v="Anna Andreadi"/>
    <s v="No"/>
    <s v="2016 / 03"/>
  </r>
  <r>
    <n v="6140"/>
    <x v="3058"/>
    <x v="24"/>
    <d v="2017-04-20T00:00:00"/>
    <x v="2"/>
    <x v="720"/>
    <x v="720"/>
    <x v="0"/>
    <s v="United States"/>
    <x v="466"/>
    <s v="California"/>
    <n v="93454"/>
    <x v="1"/>
    <s v="OFF-ST-10000532"/>
    <x v="1"/>
    <x v="4"/>
    <s v="Advantus Rolling Drawer Organizers"/>
    <n v="115.44"/>
    <n v="3"/>
    <n v="0"/>
    <n v="30.014399999999998"/>
    <s v="Anna Andreadi"/>
    <s v="No"/>
    <s v="2017 / 04"/>
  </r>
  <r>
    <n v="6141"/>
    <x v="3059"/>
    <x v="362"/>
    <d v="2019-07-15T00:00:00"/>
    <x v="1"/>
    <x v="440"/>
    <x v="440"/>
    <x v="0"/>
    <s v="United States"/>
    <x v="91"/>
    <s v="Connecticut"/>
    <n v="6040"/>
    <x v="3"/>
    <s v="OFF-PA-10001497"/>
    <x v="1"/>
    <x v="10"/>
    <s v="Xerox 1914"/>
    <n v="274.8"/>
    <n v="5"/>
    <n v="0"/>
    <n v="134.65199999999999"/>
    <s v="Chuck Magee"/>
    <s v="No"/>
    <s v="2019 / 07"/>
  </r>
  <r>
    <n v="6142"/>
    <x v="3059"/>
    <x v="362"/>
    <d v="2019-07-15T00:00:00"/>
    <x v="1"/>
    <x v="440"/>
    <x v="440"/>
    <x v="0"/>
    <s v="United States"/>
    <x v="91"/>
    <s v="Connecticut"/>
    <n v="6040"/>
    <x v="3"/>
    <s v="OFF-ST-10002554"/>
    <x v="1"/>
    <x v="4"/>
    <s v="Tennsco Industrial Shelving"/>
    <n v="195.64"/>
    <n v="4"/>
    <n v="0"/>
    <n v="3.9128000000000043"/>
    <s v="Chuck Magee"/>
    <s v="No"/>
    <s v="2019 / 07"/>
  </r>
  <r>
    <n v="6143"/>
    <x v="3059"/>
    <x v="362"/>
    <d v="2019-07-15T00:00:00"/>
    <x v="1"/>
    <x v="440"/>
    <x v="440"/>
    <x v="0"/>
    <s v="United States"/>
    <x v="91"/>
    <s v="Connecticut"/>
    <n v="6040"/>
    <x v="3"/>
    <s v="TEC-PH-10001336"/>
    <x v="2"/>
    <x v="7"/>
    <s v="Digium D40 VoIP phone"/>
    <n v="257.98"/>
    <n v="2"/>
    <n v="0"/>
    <n v="74.8142"/>
    <s v="Chuck Magee"/>
    <s v="No"/>
    <s v="2019 / 07"/>
  </r>
  <r>
    <n v="6144"/>
    <x v="3059"/>
    <x v="362"/>
    <d v="2019-07-15T00:00:00"/>
    <x v="1"/>
    <x v="440"/>
    <x v="440"/>
    <x v="0"/>
    <s v="United States"/>
    <x v="91"/>
    <s v="Connecticut"/>
    <n v="6040"/>
    <x v="3"/>
    <s v="OFF-AR-10002987"/>
    <x v="1"/>
    <x v="6"/>
    <s v="Prismacolor Color Pencil Set"/>
    <n v="119.03999999999999"/>
    <n v="6"/>
    <n v="0"/>
    <n v="48.806400000000011"/>
    <s v="Chuck Magee"/>
    <s v="No"/>
    <s v="2019 / 07"/>
  </r>
  <r>
    <n v="6145"/>
    <x v="3060"/>
    <x v="818"/>
    <d v="2019-07-01T00:00:00"/>
    <x v="1"/>
    <x v="218"/>
    <x v="218"/>
    <x v="0"/>
    <s v="United States"/>
    <x v="155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s v="Kelly Williams"/>
    <s v="No"/>
    <s v="2019 / 06"/>
  </r>
  <r>
    <n v="6146"/>
    <x v="3061"/>
    <x v="1091"/>
    <d v="2016-12-26T00:00:00"/>
    <x v="1"/>
    <x v="730"/>
    <x v="730"/>
    <x v="0"/>
    <s v="United States"/>
    <x v="49"/>
    <s v="California"/>
    <n v="95123"/>
    <x v="1"/>
    <s v="OFF-AR-10003394"/>
    <x v="1"/>
    <x v="6"/>
    <s v="Newell 332"/>
    <n v="11.76"/>
    <n v="4"/>
    <n v="0"/>
    <n v="3.1752000000000002"/>
    <s v="Anna Andreadi"/>
    <s v="No"/>
    <s v="2016 / 12"/>
  </r>
  <r>
    <n v="6147"/>
    <x v="3062"/>
    <x v="610"/>
    <d v="2019-11-25T00:00:00"/>
    <x v="1"/>
    <x v="601"/>
    <x v="601"/>
    <x v="1"/>
    <s v="United States"/>
    <x v="8"/>
    <s v="California"/>
    <n v="94122"/>
    <x v="1"/>
    <s v="OFF-AR-10003394"/>
    <x v="1"/>
    <x v="6"/>
    <s v="Newell 332"/>
    <n v="11.76"/>
    <n v="4"/>
    <n v="0"/>
    <n v="3.1752000000000002"/>
    <s v="Anna Andreadi"/>
    <s v="No"/>
    <s v="2019 / 11"/>
  </r>
  <r>
    <n v="6148"/>
    <x v="3062"/>
    <x v="610"/>
    <d v="2019-11-25T00:00:00"/>
    <x v="1"/>
    <x v="601"/>
    <x v="601"/>
    <x v="1"/>
    <s v="United States"/>
    <x v="8"/>
    <s v="California"/>
    <n v="94122"/>
    <x v="1"/>
    <s v="OFF-BI-10001191"/>
    <x v="1"/>
    <x v="8"/>
    <s v="Canvas Sectional Post Binders"/>
    <n v="40.736000000000004"/>
    <n v="2"/>
    <n v="0.2"/>
    <n v="14.7668"/>
    <s v="Anna Andreadi"/>
    <s v="No"/>
    <s v="2019 / 11"/>
  </r>
  <r>
    <n v="6149"/>
    <x v="3063"/>
    <x v="812"/>
    <d v="2018-06-29T00:00:00"/>
    <x v="0"/>
    <x v="663"/>
    <x v="663"/>
    <x v="0"/>
    <s v="United States"/>
    <x v="8"/>
    <s v="California"/>
    <n v="94109"/>
    <x v="1"/>
    <s v="TEC-PH-10003484"/>
    <x v="2"/>
    <x v="7"/>
    <s v="Ooma Telo VoIP Home Phone System"/>
    <n v="201.584"/>
    <n v="2"/>
    <n v="0.2"/>
    <n v="12.599000000000004"/>
    <s v="Anna Andreadi"/>
    <s v="No"/>
    <s v="2018 / 06"/>
  </r>
  <r>
    <n v="6150"/>
    <x v="3064"/>
    <x v="116"/>
    <d v="2019-12-31T00:00:00"/>
    <x v="2"/>
    <x v="684"/>
    <x v="684"/>
    <x v="1"/>
    <s v="United States"/>
    <x v="85"/>
    <s v="California"/>
    <n v="90805"/>
    <x v="1"/>
    <s v="FUR-CH-10003968"/>
    <x v="0"/>
    <x v="1"/>
    <s v="Novimex Turbo Task Chair"/>
    <n v="340.70400000000006"/>
    <n v="6"/>
    <n v="0.2"/>
    <n v="-34.070400000000006"/>
    <s v="Anna Andreadi"/>
    <s v="No"/>
    <s v="2019 / 12"/>
  </r>
  <r>
    <n v="6151"/>
    <x v="3065"/>
    <x v="143"/>
    <d v="2018-04-11T00:00:00"/>
    <x v="2"/>
    <x v="528"/>
    <x v="528"/>
    <x v="0"/>
    <s v="United States"/>
    <x v="38"/>
    <s v="Georgia"/>
    <n v="31907"/>
    <x v="0"/>
    <s v="FUR-BO-10001608"/>
    <x v="0"/>
    <x v="0"/>
    <s v="Hon Metal Bookcases, Black"/>
    <n v="354.90000000000003"/>
    <n v="5"/>
    <n v="0"/>
    <n v="88.725000000000023"/>
    <s v="Cassandra Brandow"/>
    <s v="No"/>
    <s v="2018 / 04"/>
  </r>
  <r>
    <n v="6152"/>
    <x v="3066"/>
    <x v="772"/>
    <d v="2016-03-21T00:00:00"/>
    <x v="0"/>
    <x v="735"/>
    <x v="735"/>
    <x v="2"/>
    <s v="United States"/>
    <x v="8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s v="Anna Andreadi"/>
    <s v="Yes"/>
    <s v="2016 / 03"/>
  </r>
  <r>
    <n v="6153"/>
    <x v="3067"/>
    <x v="445"/>
    <d v="2019-07-08T00:00:00"/>
    <x v="1"/>
    <x v="361"/>
    <x v="361"/>
    <x v="0"/>
    <s v="United States"/>
    <x v="1"/>
    <s v="California"/>
    <n v="90004"/>
    <x v="1"/>
    <s v="OFF-ST-10002485"/>
    <x v="1"/>
    <x v="4"/>
    <s v="Rogers Deluxe File Chest"/>
    <n v="87.92"/>
    <n v="4"/>
    <n v="0"/>
    <n v="0.87919999999999732"/>
    <s v="Anna Andreadi"/>
    <s v="No"/>
    <s v="2019 / 07"/>
  </r>
  <r>
    <n v="6154"/>
    <x v="3068"/>
    <x v="693"/>
    <d v="2019-04-23T00:00:00"/>
    <x v="2"/>
    <x v="51"/>
    <x v="51"/>
    <x v="1"/>
    <s v="United States"/>
    <x v="10"/>
    <s v="Pennsylvania"/>
    <n v="19120"/>
    <x v="3"/>
    <s v="FUR-FU-10001876"/>
    <x v="0"/>
    <x v="5"/>
    <s v="Computer Room Manger, 14&quot;"/>
    <n v="51.967999999999996"/>
    <n v="2"/>
    <n v="0.2"/>
    <n v="10.393599999999998"/>
    <s v="Chuck Magee"/>
    <s v="No"/>
    <s v="2019 / 04"/>
  </r>
  <r>
    <n v="6155"/>
    <x v="3068"/>
    <x v="693"/>
    <d v="2019-04-23T00:00:00"/>
    <x v="2"/>
    <x v="51"/>
    <x v="51"/>
    <x v="1"/>
    <s v="United States"/>
    <x v="10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s v="Chuck Magee"/>
    <s v="No"/>
    <s v="2019 / 04"/>
  </r>
  <r>
    <n v="6156"/>
    <x v="3068"/>
    <x v="693"/>
    <d v="2019-04-23T00:00:00"/>
    <x v="2"/>
    <x v="51"/>
    <x v="51"/>
    <x v="1"/>
    <s v="United States"/>
    <x v="10"/>
    <s v="Pennsylvania"/>
    <n v="19120"/>
    <x v="3"/>
    <s v="OFF-ST-10000142"/>
    <x v="1"/>
    <x v="4"/>
    <s v="Deluxe Rollaway Locking File with Drawer"/>
    <n v="332.70400000000001"/>
    <n v="1"/>
    <n v="0.2"/>
    <n v="33.270399999999981"/>
    <s v="Chuck Magee"/>
    <s v="No"/>
    <s v="2019 / 04"/>
  </r>
  <r>
    <n v="6157"/>
    <x v="3068"/>
    <x v="693"/>
    <d v="2019-04-23T00:00:00"/>
    <x v="2"/>
    <x v="51"/>
    <x v="51"/>
    <x v="1"/>
    <s v="United States"/>
    <x v="10"/>
    <s v="Pennsylvania"/>
    <n v="19120"/>
    <x v="3"/>
    <s v="FUR-FU-10004671"/>
    <x v="0"/>
    <x v="5"/>
    <s v="Executive Impressions 12&quot; Wall Clock"/>
    <n v="42.408000000000008"/>
    <n v="3"/>
    <n v="0.2"/>
    <n v="9.5418000000000003"/>
    <s v="Chuck Magee"/>
    <s v="No"/>
    <s v="2019 / 04"/>
  </r>
  <r>
    <n v="6158"/>
    <x v="3069"/>
    <x v="1092"/>
    <d v="2018-08-05T00:00:00"/>
    <x v="0"/>
    <x v="743"/>
    <x v="743"/>
    <x v="0"/>
    <s v="United States"/>
    <x v="251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s v="Kelly Williams"/>
    <s v="No"/>
    <s v="2018 / 08"/>
  </r>
  <r>
    <n v="6159"/>
    <x v="3069"/>
    <x v="1092"/>
    <d v="2018-08-05T00:00:00"/>
    <x v="0"/>
    <x v="743"/>
    <x v="743"/>
    <x v="0"/>
    <s v="United States"/>
    <x v="251"/>
    <s v="Oklahoma"/>
    <n v="74133"/>
    <x v="2"/>
    <s v="TEC-AC-10004803"/>
    <x v="2"/>
    <x v="11"/>
    <s v="Sony Micro Vault Click 4 GB USB 2.0 Flash Drive"/>
    <n v="167.28"/>
    <n v="12"/>
    <n v="0"/>
    <n v="23.419200000000011"/>
    <s v="Kelly Williams"/>
    <s v="No"/>
    <s v="2018 / 08"/>
  </r>
  <r>
    <n v="6160"/>
    <x v="3070"/>
    <x v="275"/>
    <d v="2018-12-09T00:00:00"/>
    <x v="1"/>
    <x v="306"/>
    <x v="306"/>
    <x v="0"/>
    <s v="United States"/>
    <x v="1"/>
    <s v="California"/>
    <n v="90049"/>
    <x v="1"/>
    <s v="OFF-ST-10001932"/>
    <x v="1"/>
    <x v="4"/>
    <s v="Fellowes Staxonsteel Drawer Files"/>
    <n v="772.68"/>
    <n v="4"/>
    <n v="0"/>
    <n v="108.17520000000002"/>
    <s v="Anna Andreadi"/>
    <s v="No"/>
    <s v="2018 / 12"/>
  </r>
  <r>
    <n v="6161"/>
    <x v="3071"/>
    <x v="1093"/>
    <d v="2016-03-21T00:00:00"/>
    <x v="2"/>
    <x v="204"/>
    <x v="204"/>
    <x v="1"/>
    <s v="United States"/>
    <x v="121"/>
    <s v="Florida"/>
    <n v="33801"/>
    <x v="0"/>
    <s v="TEC-PH-10004667"/>
    <x v="2"/>
    <x v="7"/>
    <s v="Cisco 8x8 Inc. 6753i IP Business Phone System"/>
    <n v="323.97600000000006"/>
    <n v="3"/>
    <n v="0.2"/>
    <n v="28.347899999999981"/>
    <s v="Cassandra Brandow"/>
    <s v="No"/>
    <s v="2016 / 03"/>
  </r>
  <r>
    <n v="6162"/>
    <x v="3071"/>
    <x v="1093"/>
    <d v="2016-03-21T00:00:00"/>
    <x v="2"/>
    <x v="204"/>
    <x v="204"/>
    <x v="1"/>
    <s v="United States"/>
    <x v="121"/>
    <s v="Florida"/>
    <n v="33801"/>
    <x v="0"/>
    <s v="OFF-LA-10000443"/>
    <x v="1"/>
    <x v="2"/>
    <s v="Avery 501"/>
    <n v="11.808"/>
    <n v="4"/>
    <n v="0.2"/>
    <n v="3.9851999999999999"/>
    <s v="Cassandra Brandow"/>
    <s v="No"/>
    <s v="2016 / 03"/>
  </r>
  <r>
    <n v="6163"/>
    <x v="3071"/>
    <x v="1093"/>
    <d v="2016-03-21T00:00:00"/>
    <x v="2"/>
    <x v="204"/>
    <x v="204"/>
    <x v="1"/>
    <s v="United States"/>
    <x v="121"/>
    <s v="Florida"/>
    <n v="33801"/>
    <x v="0"/>
    <s v="OFF-ST-10000918"/>
    <x v="1"/>
    <x v="4"/>
    <s v="Crate-A-Files"/>
    <n v="26.160000000000004"/>
    <n v="3"/>
    <n v="0.2"/>
    <n v="1.961999999999998"/>
    <s v="Cassandra Brandow"/>
    <s v="No"/>
    <s v="2016 / 03"/>
  </r>
  <r>
    <n v="6164"/>
    <x v="3071"/>
    <x v="1093"/>
    <d v="2016-03-21T00:00:00"/>
    <x v="2"/>
    <x v="204"/>
    <x v="204"/>
    <x v="1"/>
    <s v="United States"/>
    <x v="121"/>
    <s v="Florida"/>
    <n v="33801"/>
    <x v="0"/>
    <s v="OFF-BI-10001196"/>
    <x v="1"/>
    <x v="8"/>
    <s v="Avery Flip-Chart Easel Binder, Black"/>
    <n v="33.57"/>
    <n v="5"/>
    <n v="0.7"/>
    <n v="-25.737000000000002"/>
    <s v="Cassandra Brandow"/>
    <s v="No"/>
    <s v="2016 / 03"/>
  </r>
  <r>
    <n v="6165"/>
    <x v="3071"/>
    <x v="1093"/>
    <d v="2016-03-21T00:00:00"/>
    <x v="2"/>
    <x v="204"/>
    <x v="204"/>
    <x v="1"/>
    <s v="United States"/>
    <x v="121"/>
    <s v="Florida"/>
    <n v="33801"/>
    <x v="0"/>
    <s v="FUR-FU-10003981"/>
    <x v="0"/>
    <x v="5"/>
    <s v="Eldon Wave Desk Accessories"/>
    <n v="4.9920000000000009"/>
    <n v="3"/>
    <n v="0.2"/>
    <n v="1.3728000000000002"/>
    <s v="Cassandra Brandow"/>
    <s v="No"/>
    <s v="2016 / 03"/>
  </r>
  <r>
    <n v="6166"/>
    <x v="3071"/>
    <x v="1093"/>
    <d v="2016-03-21T00:00:00"/>
    <x v="2"/>
    <x v="204"/>
    <x v="204"/>
    <x v="1"/>
    <s v="United States"/>
    <x v="121"/>
    <s v="Florida"/>
    <n v="33801"/>
    <x v="0"/>
    <s v="FUR-FU-10002508"/>
    <x v="0"/>
    <x v="5"/>
    <s v="Document Clip Frames"/>
    <n v="20.016000000000002"/>
    <n v="3"/>
    <n v="0.2"/>
    <n v="5.5044000000000013"/>
    <s v="Cassandra Brandow"/>
    <s v="No"/>
    <s v="2016 / 03"/>
  </r>
  <r>
    <n v="6167"/>
    <x v="3071"/>
    <x v="1093"/>
    <d v="2016-03-21T00:00:00"/>
    <x v="2"/>
    <x v="204"/>
    <x v="204"/>
    <x v="1"/>
    <s v="United States"/>
    <x v="121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s v="Cassandra Brandow"/>
    <s v="No"/>
    <s v="2016 / 03"/>
  </r>
  <r>
    <n v="6168"/>
    <x v="3072"/>
    <x v="704"/>
    <d v="2017-04-25T00:00:00"/>
    <x v="1"/>
    <x v="301"/>
    <x v="301"/>
    <x v="0"/>
    <s v="United States"/>
    <x v="12"/>
    <s v="Texas"/>
    <n v="77036"/>
    <x v="2"/>
    <s v="OFF-PA-10002377"/>
    <x v="1"/>
    <x v="10"/>
    <s v="Xerox 1916"/>
    <n v="117.456"/>
    <n v="3"/>
    <n v="0.2"/>
    <n v="44.045999999999992"/>
    <s v="Kelly Williams"/>
    <s v="No"/>
    <s v="2017 / 04"/>
  </r>
  <r>
    <n v="6169"/>
    <x v="3073"/>
    <x v="444"/>
    <d v="2017-09-22T00:00:00"/>
    <x v="0"/>
    <x v="459"/>
    <x v="459"/>
    <x v="1"/>
    <s v="United States"/>
    <x v="1"/>
    <s v="California"/>
    <n v="90008"/>
    <x v="1"/>
    <s v="OFF-PA-10004530"/>
    <x v="1"/>
    <x v="10"/>
    <s v="Personal Creations Ink Jet Cards and Labels"/>
    <n v="22.96"/>
    <n v="2"/>
    <n v="0"/>
    <n v="11.250400000000001"/>
    <s v="Anna Andreadi"/>
    <s v="No"/>
    <s v="2017 / 09"/>
  </r>
  <r>
    <n v="6170"/>
    <x v="3074"/>
    <x v="9"/>
    <d v="2016-08-30T00:00:00"/>
    <x v="0"/>
    <x v="462"/>
    <x v="462"/>
    <x v="0"/>
    <s v="United States"/>
    <x v="24"/>
    <s v="Virginia"/>
    <n v="22153"/>
    <x v="0"/>
    <s v="OFF-PA-10002986"/>
    <x v="1"/>
    <x v="10"/>
    <s v="Xerox 1898"/>
    <n v="13.36"/>
    <n v="2"/>
    <n v="0"/>
    <n v="6.4127999999999998"/>
    <s v="Cassandra Brandow"/>
    <s v="No"/>
    <s v="2016 / 08"/>
  </r>
  <r>
    <n v="6171"/>
    <x v="3075"/>
    <x v="1054"/>
    <d v="2018-12-24T00:00:00"/>
    <x v="0"/>
    <x v="775"/>
    <x v="775"/>
    <x v="1"/>
    <s v="United States"/>
    <x v="20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s v="Chuck Magee"/>
    <s v="No"/>
    <s v="2018 / 12"/>
  </r>
  <r>
    <n v="6172"/>
    <x v="3075"/>
    <x v="1054"/>
    <d v="2018-12-24T00:00:00"/>
    <x v="0"/>
    <x v="775"/>
    <x v="775"/>
    <x v="1"/>
    <s v="United States"/>
    <x v="20"/>
    <s v="New York"/>
    <n v="10035"/>
    <x v="3"/>
    <s v="OFF-AR-10001545"/>
    <x v="1"/>
    <x v="6"/>
    <s v="Newell 326"/>
    <n v="3.52"/>
    <n v="2"/>
    <n v="0"/>
    <n v="1.0207999999999999"/>
    <s v="Chuck Magee"/>
    <s v="No"/>
    <s v="2018 / 12"/>
  </r>
  <r>
    <n v="6173"/>
    <x v="3076"/>
    <x v="1094"/>
    <d v="2016-08-08T00:00:00"/>
    <x v="1"/>
    <x v="125"/>
    <x v="125"/>
    <x v="2"/>
    <s v="United States"/>
    <x v="24"/>
    <s v="Missouri"/>
    <n v="65807"/>
    <x v="2"/>
    <s v="OFF-BI-10001758"/>
    <x v="1"/>
    <x v="8"/>
    <s v="Wilson Jones 14 Line Acrylic Coated Pressboard Data Binders"/>
    <n v="26.7"/>
    <n v="5"/>
    <n v="0"/>
    <n v="12.548999999999999"/>
    <s v="Kelly Williams"/>
    <s v="No"/>
    <s v="2016 / 08"/>
  </r>
  <r>
    <n v="6174"/>
    <x v="3076"/>
    <x v="1094"/>
    <d v="2016-08-08T00:00:00"/>
    <x v="1"/>
    <x v="125"/>
    <x v="125"/>
    <x v="2"/>
    <s v="United States"/>
    <x v="24"/>
    <s v="Missouri"/>
    <n v="65807"/>
    <x v="2"/>
    <s v="TEC-AC-10003237"/>
    <x v="2"/>
    <x v="11"/>
    <s v="Memorex Micro Travel Drive 4 GB"/>
    <n v="21.2"/>
    <n v="2"/>
    <n v="0"/>
    <n v="9.1160000000000014"/>
    <s v="Kelly Williams"/>
    <s v="No"/>
    <s v="2016 / 08"/>
  </r>
  <r>
    <n v="6175"/>
    <x v="3076"/>
    <x v="1094"/>
    <d v="2016-08-08T00:00:00"/>
    <x v="1"/>
    <x v="125"/>
    <x v="125"/>
    <x v="2"/>
    <s v="United States"/>
    <x v="24"/>
    <s v="Missouri"/>
    <n v="65807"/>
    <x v="2"/>
    <s v="OFF-ST-10002011"/>
    <x v="1"/>
    <x v="4"/>
    <s v="Smead Adjustable Mobile File Trolley with Lockable Top"/>
    <n v="838.38"/>
    <n v="2"/>
    <n v="0"/>
    <n v="226.36260000000004"/>
    <s v="Kelly Williams"/>
    <s v="No"/>
    <s v="2016 / 08"/>
  </r>
  <r>
    <n v="6176"/>
    <x v="3077"/>
    <x v="481"/>
    <d v="2017-09-26T00:00:00"/>
    <x v="1"/>
    <x v="673"/>
    <x v="673"/>
    <x v="0"/>
    <s v="United States"/>
    <x v="29"/>
    <s v="South Carolina"/>
    <n v="29203"/>
    <x v="0"/>
    <s v="FUR-CH-10000309"/>
    <x v="0"/>
    <x v="1"/>
    <s v="Global Comet Stacking Arm Chair"/>
    <n v="1690.04"/>
    <n v="4"/>
    <n v="0"/>
    <n v="422.51"/>
    <s v="Cassandra Brandow"/>
    <s v="No"/>
    <s v="2017 / 09"/>
  </r>
  <r>
    <n v="6177"/>
    <x v="3077"/>
    <x v="481"/>
    <d v="2017-09-26T00:00:00"/>
    <x v="1"/>
    <x v="673"/>
    <x v="673"/>
    <x v="0"/>
    <s v="United States"/>
    <x v="29"/>
    <s v="South Carolina"/>
    <n v="29203"/>
    <x v="0"/>
    <s v="OFF-ST-10002444"/>
    <x v="1"/>
    <x v="4"/>
    <s v="Recycled Eldon Regeneration Jumbo File"/>
    <n v="85.96"/>
    <n v="7"/>
    <n v="0"/>
    <n v="24.068799999999996"/>
    <s v="Cassandra Brandow"/>
    <s v="No"/>
    <s v="2017 / 09"/>
  </r>
  <r>
    <n v="6178"/>
    <x v="3077"/>
    <x v="481"/>
    <d v="2017-09-26T00:00:00"/>
    <x v="1"/>
    <x v="673"/>
    <x v="673"/>
    <x v="0"/>
    <s v="United States"/>
    <x v="29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s v="Cassandra Brandow"/>
    <s v="No"/>
    <s v="2017 / 09"/>
  </r>
  <r>
    <n v="6179"/>
    <x v="3077"/>
    <x v="481"/>
    <d v="2017-09-26T00:00:00"/>
    <x v="1"/>
    <x v="673"/>
    <x v="673"/>
    <x v="0"/>
    <s v="United States"/>
    <x v="29"/>
    <s v="South Carolina"/>
    <n v="29203"/>
    <x v="0"/>
    <s v="OFF-PA-10001801"/>
    <x v="1"/>
    <x v="10"/>
    <s v="Xerox 193"/>
    <n v="23.92"/>
    <n v="4"/>
    <n v="0"/>
    <n v="11.720800000000001"/>
    <s v="Cassandra Brandow"/>
    <s v="No"/>
    <s v="2017 / 09"/>
  </r>
  <r>
    <n v="6180"/>
    <x v="3077"/>
    <x v="481"/>
    <d v="2017-09-26T00:00:00"/>
    <x v="1"/>
    <x v="673"/>
    <x v="673"/>
    <x v="0"/>
    <s v="United States"/>
    <x v="29"/>
    <s v="South Carolina"/>
    <n v="29203"/>
    <x v="0"/>
    <s v="OFF-ST-10000563"/>
    <x v="1"/>
    <x v="4"/>
    <s v="Fellowes Bankers Box Stor/Drawer Steel Plus"/>
    <n v="63.96"/>
    <n v="2"/>
    <n v="0"/>
    <n v="6.3960000000000008"/>
    <s v="Cassandra Brandow"/>
    <s v="No"/>
    <s v="2017 / 09"/>
  </r>
  <r>
    <n v="6181"/>
    <x v="3077"/>
    <x v="481"/>
    <d v="2017-09-26T00:00:00"/>
    <x v="1"/>
    <x v="673"/>
    <x v="673"/>
    <x v="0"/>
    <s v="United States"/>
    <x v="29"/>
    <s v="South Carolina"/>
    <n v="29203"/>
    <x v="0"/>
    <s v="TEC-PH-10000369"/>
    <x v="2"/>
    <x v="7"/>
    <s v="HTC One Mini"/>
    <n v="629.94999999999993"/>
    <n v="5"/>
    <n v="0"/>
    <n v="176.38600000000002"/>
    <s v="Cassandra Brandow"/>
    <s v="No"/>
    <s v="2017 / 09"/>
  </r>
  <r>
    <n v="6182"/>
    <x v="3077"/>
    <x v="481"/>
    <d v="2017-09-26T00:00:00"/>
    <x v="1"/>
    <x v="673"/>
    <x v="673"/>
    <x v="0"/>
    <s v="United States"/>
    <x v="29"/>
    <s v="South Carolina"/>
    <n v="29203"/>
    <x v="0"/>
    <s v="TEC-PH-10002538"/>
    <x v="2"/>
    <x v="7"/>
    <s v="Grandstream GXP1160 VoIP phone"/>
    <n v="113.72999999999999"/>
    <n v="3"/>
    <n v="0"/>
    <n v="32.981699999999989"/>
    <s v="Cassandra Brandow"/>
    <s v="No"/>
    <s v="2017 / 09"/>
  </r>
  <r>
    <n v="6183"/>
    <x v="3077"/>
    <x v="481"/>
    <d v="2017-09-26T00:00:00"/>
    <x v="1"/>
    <x v="673"/>
    <x v="673"/>
    <x v="0"/>
    <s v="United States"/>
    <x v="29"/>
    <s v="South Carolina"/>
    <n v="29203"/>
    <x v="0"/>
    <s v="OFF-BI-10000050"/>
    <x v="1"/>
    <x v="8"/>
    <s v="Angle-D Binders with Locking Rings, Label Holders"/>
    <n v="14.6"/>
    <n v="2"/>
    <n v="0"/>
    <n v="6.8619999999999992"/>
    <s v="Cassandra Brandow"/>
    <s v="No"/>
    <s v="2017 / 09"/>
  </r>
  <r>
    <n v="6184"/>
    <x v="3077"/>
    <x v="481"/>
    <d v="2017-09-26T00:00:00"/>
    <x v="1"/>
    <x v="673"/>
    <x v="673"/>
    <x v="0"/>
    <s v="United States"/>
    <x v="29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s v="Cassandra Brandow"/>
    <s v="No"/>
    <s v="2017 / 09"/>
  </r>
  <r>
    <n v="6185"/>
    <x v="3078"/>
    <x v="25"/>
    <d v="2018-12-13T00:00:00"/>
    <x v="2"/>
    <x v="489"/>
    <x v="489"/>
    <x v="2"/>
    <s v="United States"/>
    <x v="32"/>
    <s v="Oregon"/>
    <n v="97206"/>
    <x v="1"/>
    <s v="FUR-CH-10004218"/>
    <x v="0"/>
    <x v="1"/>
    <s v="Global Fabric Manager's Chair, Dark Gray"/>
    <n v="403.92"/>
    <n v="5"/>
    <n v="0.2"/>
    <n v="25.245000000000019"/>
    <s v="Anna Andreadi"/>
    <s v="No"/>
    <s v="2018 / 12"/>
  </r>
  <r>
    <n v="6186"/>
    <x v="3079"/>
    <x v="976"/>
    <d v="2017-08-12T00:00:00"/>
    <x v="1"/>
    <x v="600"/>
    <x v="600"/>
    <x v="0"/>
    <s v="United States"/>
    <x v="10"/>
    <s v="Pennsylvania"/>
    <n v="19120"/>
    <x v="3"/>
    <s v="OFF-AR-10002952"/>
    <x v="1"/>
    <x v="6"/>
    <s v="Stanley Contemporary Battery Pencil Sharpeners"/>
    <n v="106.8"/>
    <n v="10"/>
    <n v="0.2"/>
    <n v="10.679999999999996"/>
    <s v="Chuck Magee"/>
    <s v="No"/>
    <s v="2017 / 08"/>
  </r>
  <r>
    <n v="6187"/>
    <x v="3080"/>
    <x v="219"/>
    <d v="2017-11-17T00:00:00"/>
    <x v="2"/>
    <x v="186"/>
    <x v="186"/>
    <x v="1"/>
    <s v="United States"/>
    <x v="20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s v="Chuck Magee"/>
    <s v="No"/>
    <s v="2017 / 11"/>
  </r>
  <r>
    <n v="6188"/>
    <x v="3080"/>
    <x v="219"/>
    <d v="2017-11-17T00:00:00"/>
    <x v="2"/>
    <x v="186"/>
    <x v="186"/>
    <x v="1"/>
    <s v="United States"/>
    <x v="20"/>
    <s v="New York"/>
    <n v="10035"/>
    <x v="3"/>
    <s v="OFF-BI-10003963"/>
    <x v="1"/>
    <x v="8"/>
    <s v="Cardinal Holdit Data Disk Pockets"/>
    <n v="34.944000000000003"/>
    <n v="6"/>
    <n v="0.2"/>
    <n v="11.793599999999998"/>
    <s v="Chuck Magee"/>
    <s v="No"/>
    <s v="2017 / 11"/>
  </r>
  <r>
    <n v="6189"/>
    <x v="3080"/>
    <x v="219"/>
    <d v="2017-11-17T00:00:00"/>
    <x v="2"/>
    <x v="186"/>
    <x v="186"/>
    <x v="1"/>
    <s v="United States"/>
    <x v="20"/>
    <s v="New York"/>
    <n v="10035"/>
    <x v="3"/>
    <s v="OFF-AR-10001955"/>
    <x v="1"/>
    <x v="6"/>
    <s v="Newell 319"/>
    <n v="119.03999999999999"/>
    <n v="6"/>
    <n v="0"/>
    <n v="35.711999999999989"/>
    <s v="Chuck Magee"/>
    <s v="No"/>
    <s v="2017 / 11"/>
  </r>
  <r>
    <n v="6190"/>
    <x v="3081"/>
    <x v="1095"/>
    <d v="2019-04-08T00:00:00"/>
    <x v="1"/>
    <x v="562"/>
    <x v="562"/>
    <x v="0"/>
    <s v="United States"/>
    <x v="467"/>
    <s v="Illinois"/>
    <n v="60016"/>
    <x v="2"/>
    <s v="TEC-PH-10004345"/>
    <x v="2"/>
    <x v="7"/>
    <s v="Cisco SPA 502G IP Phone"/>
    <n v="383.84000000000003"/>
    <n v="4"/>
    <n v="0.2"/>
    <n v="47.97999999999999"/>
    <s v="Kelly Williams"/>
    <s v="No"/>
    <s v="2019 / 04"/>
  </r>
  <r>
    <n v="6191"/>
    <x v="3082"/>
    <x v="435"/>
    <d v="2018-12-28T00:00:00"/>
    <x v="1"/>
    <x v="341"/>
    <x v="341"/>
    <x v="0"/>
    <s v="United States"/>
    <x v="20"/>
    <s v="New York"/>
    <n v="10035"/>
    <x v="3"/>
    <s v="FUR-FU-10003192"/>
    <x v="0"/>
    <x v="5"/>
    <s v="Luxo Adjustable Task Clamp Lamp"/>
    <n v="799.56000000000006"/>
    <n v="9"/>
    <n v="0"/>
    <n v="207.88559999999998"/>
    <s v="Chuck Magee"/>
    <s v="No"/>
    <s v="2018 / 12"/>
  </r>
  <r>
    <n v="6192"/>
    <x v="3083"/>
    <x v="1096"/>
    <d v="2019-12-13T00:00:00"/>
    <x v="3"/>
    <x v="596"/>
    <x v="596"/>
    <x v="0"/>
    <s v="United States"/>
    <x v="4"/>
    <s v="Washington"/>
    <n v="98103"/>
    <x v="1"/>
    <s v="OFF-ST-10001325"/>
    <x v="1"/>
    <x v="4"/>
    <s v="Sterilite Officeware Hinged File Box"/>
    <n v="31.44"/>
    <n v="3"/>
    <n v="0"/>
    <n v="8.4888000000000012"/>
    <s v="Anna Andreadi"/>
    <s v="No"/>
    <s v="2019 / 12"/>
  </r>
  <r>
    <n v="6193"/>
    <x v="3084"/>
    <x v="66"/>
    <d v="2019-12-26T00:00:00"/>
    <x v="1"/>
    <x v="743"/>
    <x v="743"/>
    <x v="0"/>
    <s v="United States"/>
    <x v="12"/>
    <s v="Texas"/>
    <n v="77095"/>
    <x v="2"/>
    <s v="OFF-PA-10000019"/>
    <x v="1"/>
    <x v="10"/>
    <s v="Xerox 1931"/>
    <n v="25.920000000000005"/>
    <n v="5"/>
    <n v="0.2"/>
    <n v="9.0719999999999992"/>
    <s v="Kelly Williams"/>
    <s v="No"/>
    <s v="2019 / 12"/>
  </r>
  <r>
    <n v="6194"/>
    <x v="3084"/>
    <x v="66"/>
    <d v="2019-12-26T00:00:00"/>
    <x v="1"/>
    <x v="743"/>
    <x v="743"/>
    <x v="0"/>
    <s v="United States"/>
    <x v="12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s v="Kelly Williams"/>
    <s v="No"/>
    <s v="2019 / 12"/>
  </r>
  <r>
    <n v="6195"/>
    <x v="3084"/>
    <x v="66"/>
    <d v="2019-12-26T00:00:00"/>
    <x v="1"/>
    <x v="743"/>
    <x v="743"/>
    <x v="0"/>
    <s v="United States"/>
    <x v="12"/>
    <s v="Texas"/>
    <n v="77095"/>
    <x v="2"/>
    <s v="OFF-PA-10000176"/>
    <x v="1"/>
    <x v="10"/>
    <s v="Xerox 1887"/>
    <n v="75.88"/>
    <n v="5"/>
    <n v="0.2"/>
    <n v="26.557999999999993"/>
    <s v="Kelly Williams"/>
    <s v="No"/>
    <s v="2019 / 12"/>
  </r>
  <r>
    <n v="6196"/>
    <x v="3085"/>
    <x v="208"/>
    <d v="2019-10-28T00:00:00"/>
    <x v="1"/>
    <x v="380"/>
    <x v="380"/>
    <x v="0"/>
    <s v="United States"/>
    <x v="10"/>
    <s v="Pennsylvania"/>
    <n v="19143"/>
    <x v="3"/>
    <s v="TEC-PH-10004165"/>
    <x v="2"/>
    <x v="7"/>
    <s v="Mitel MiVoice 5330e IP Phone"/>
    <n v="329.988"/>
    <n v="2"/>
    <n v="0.4"/>
    <n v="-76.997200000000021"/>
    <s v="Chuck Magee"/>
    <s v="No"/>
    <s v="2019 / 10"/>
  </r>
  <r>
    <n v="6197"/>
    <x v="3085"/>
    <x v="208"/>
    <d v="2019-10-28T00:00:00"/>
    <x v="1"/>
    <x v="380"/>
    <x v="380"/>
    <x v="0"/>
    <s v="United States"/>
    <x v="10"/>
    <s v="Pennsylvania"/>
    <n v="19143"/>
    <x v="3"/>
    <s v="OFF-ST-10000352"/>
    <x v="1"/>
    <x v="4"/>
    <s v="Acco Perma 2700 Stacking Storage Drawers"/>
    <n v="71.376000000000005"/>
    <n v="3"/>
    <n v="0.2"/>
    <n v="-4.460999999999995"/>
    <s v="Chuck Magee"/>
    <s v="No"/>
    <s v="2019 / 10"/>
  </r>
  <r>
    <n v="6198"/>
    <x v="3086"/>
    <x v="50"/>
    <d v="2017-11-17T00:00:00"/>
    <x v="1"/>
    <x v="154"/>
    <x v="154"/>
    <x v="0"/>
    <s v="United States"/>
    <x v="38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s v="Kelly Williams"/>
    <s v="No"/>
    <s v="2017 / 11"/>
  </r>
  <r>
    <n v="6199"/>
    <x v="3086"/>
    <x v="50"/>
    <d v="2017-11-17T00:00:00"/>
    <x v="1"/>
    <x v="154"/>
    <x v="154"/>
    <x v="0"/>
    <s v="United States"/>
    <x v="38"/>
    <s v="Indiana"/>
    <n v="47201"/>
    <x v="2"/>
    <s v="TEC-PH-10001536"/>
    <x v="2"/>
    <x v="7"/>
    <s v="Spigen Samsung Galaxy S5 Case Wallet"/>
    <n v="50.97"/>
    <n v="3"/>
    <n v="0"/>
    <n v="13.252199999999997"/>
    <s v="Kelly Williams"/>
    <s v="No"/>
    <s v="2017 / 11"/>
  </r>
  <r>
    <n v="6200"/>
    <x v="3086"/>
    <x v="50"/>
    <d v="2017-11-17T00:00:00"/>
    <x v="1"/>
    <x v="154"/>
    <x v="154"/>
    <x v="0"/>
    <s v="United States"/>
    <x v="38"/>
    <s v="Indiana"/>
    <n v="47201"/>
    <x v="2"/>
    <s v="OFF-PA-10001790"/>
    <x v="1"/>
    <x v="10"/>
    <s v="Xerox 1910"/>
    <n v="96.08"/>
    <n v="2"/>
    <n v="0"/>
    <n v="46.118399999999994"/>
    <s v="Kelly Williams"/>
    <s v="No"/>
    <s v="2017 / 11"/>
  </r>
  <r>
    <n v="6201"/>
    <x v="3087"/>
    <x v="392"/>
    <d v="2017-04-20T00:00:00"/>
    <x v="1"/>
    <x v="766"/>
    <x v="766"/>
    <x v="0"/>
    <s v="United States"/>
    <x v="148"/>
    <s v="Illinois"/>
    <n v="60201"/>
    <x v="2"/>
    <s v="TEC-CO-10001766"/>
    <x v="2"/>
    <x v="16"/>
    <s v="Canon PC940 Copier"/>
    <n v="1439.9680000000001"/>
    <n v="4"/>
    <n v="0.2"/>
    <n v="485.98919999999993"/>
    <s v="Kelly Williams"/>
    <s v="No"/>
    <s v="2017 / 04"/>
  </r>
  <r>
    <n v="6202"/>
    <x v="3087"/>
    <x v="392"/>
    <d v="2017-04-20T00:00:00"/>
    <x v="1"/>
    <x v="766"/>
    <x v="766"/>
    <x v="0"/>
    <s v="United States"/>
    <x v="148"/>
    <s v="Illinois"/>
    <n v="60201"/>
    <x v="2"/>
    <s v="TEC-AC-10004396"/>
    <x v="2"/>
    <x v="11"/>
    <s v="Logitech Keyboard K120"/>
    <n v="43.56"/>
    <n v="3"/>
    <n v="0.2"/>
    <n v="-4.9004999999999974"/>
    <s v="Kelly Williams"/>
    <s v="No"/>
    <s v="2017 / 04"/>
  </r>
  <r>
    <n v="6203"/>
    <x v="3088"/>
    <x v="186"/>
    <d v="2018-12-23T00:00:00"/>
    <x v="1"/>
    <x v="7"/>
    <x v="7"/>
    <x v="0"/>
    <s v="United States"/>
    <x v="339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s v="No"/>
    <s v="2018 / 12"/>
  </r>
  <r>
    <n v="6204"/>
    <x v="3089"/>
    <x v="147"/>
    <d v="2018-10-27T00:00:00"/>
    <x v="1"/>
    <x v="603"/>
    <x v="603"/>
    <x v="0"/>
    <s v="United States"/>
    <x v="38"/>
    <s v="Ohio"/>
    <n v="43229"/>
    <x v="3"/>
    <s v="TEC-PH-10001305"/>
    <x v="2"/>
    <x v="7"/>
    <s v="Panasonic KX TS208W Corded phone"/>
    <n v="235.15199999999999"/>
    <n v="8"/>
    <n v="0.4"/>
    <n v="-47.030399999999986"/>
    <s v="Chuck Magee"/>
    <s v="No"/>
    <s v="2018 / 10"/>
  </r>
  <r>
    <n v="6205"/>
    <x v="3090"/>
    <x v="96"/>
    <d v="2019-12-03T00:00:00"/>
    <x v="2"/>
    <x v="377"/>
    <x v="377"/>
    <x v="2"/>
    <s v="United States"/>
    <x v="292"/>
    <s v="Ohio"/>
    <n v="43302"/>
    <x v="3"/>
    <s v="FUR-FU-10002885"/>
    <x v="0"/>
    <x v="5"/>
    <s v="Magna Visual Magnetic Picture Hangers"/>
    <n v="7.7120000000000006"/>
    <n v="2"/>
    <n v="0.2"/>
    <n v="1.7352000000000005"/>
    <s v="Chuck Magee"/>
    <s v="No"/>
    <s v="2019 / 12"/>
  </r>
  <r>
    <n v="6206"/>
    <x v="3091"/>
    <x v="201"/>
    <d v="2018-10-24T00:00:00"/>
    <x v="0"/>
    <x v="320"/>
    <x v="320"/>
    <x v="0"/>
    <s v="United States"/>
    <x v="12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s v="Kelly Williams"/>
    <s v="No"/>
    <s v="2018 / 10"/>
  </r>
  <r>
    <n v="6207"/>
    <x v="3091"/>
    <x v="201"/>
    <d v="2018-10-24T00:00:00"/>
    <x v="0"/>
    <x v="320"/>
    <x v="320"/>
    <x v="0"/>
    <s v="United States"/>
    <x v="12"/>
    <s v="Texas"/>
    <n v="77095"/>
    <x v="2"/>
    <s v="OFF-FA-10003112"/>
    <x v="1"/>
    <x v="13"/>
    <s v="Staples"/>
    <n v="25.248000000000001"/>
    <n v="4"/>
    <n v="0.2"/>
    <n v="7.8899999999999979"/>
    <s v="Kelly Williams"/>
    <s v="No"/>
    <s v="2018 / 10"/>
  </r>
  <r>
    <n v="6208"/>
    <x v="3091"/>
    <x v="201"/>
    <d v="2018-10-24T00:00:00"/>
    <x v="0"/>
    <x v="320"/>
    <x v="320"/>
    <x v="0"/>
    <s v="United States"/>
    <x v="12"/>
    <s v="Texas"/>
    <n v="77095"/>
    <x v="2"/>
    <s v="FUR-CH-10002372"/>
    <x v="0"/>
    <x v="1"/>
    <s v="Office Star - Ergonomically Designed Knee Chair"/>
    <n v="56.686"/>
    <n v="1"/>
    <n v="0.3"/>
    <n v="-14.576399999999996"/>
    <s v="Kelly Williams"/>
    <s v="No"/>
    <s v="2018 / 10"/>
  </r>
  <r>
    <n v="6209"/>
    <x v="3092"/>
    <x v="365"/>
    <d v="2019-10-03T00:00:00"/>
    <x v="1"/>
    <x v="545"/>
    <x v="545"/>
    <x v="1"/>
    <s v="United States"/>
    <x v="292"/>
    <s v="Ohio"/>
    <n v="43302"/>
    <x v="3"/>
    <s v="OFF-ST-10000563"/>
    <x v="1"/>
    <x v="4"/>
    <s v="Fellowes Bankers Box Stor/Drawer Steel Plus"/>
    <n v="51.168000000000006"/>
    <n v="2"/>
    <n v="0.2"/>
    <n v="-6.3960000000000008"/>
    <s v="Chuck Magee"/>
    <s v="No"/>
    <s v="2019 / 09"/>
  </r>
  <r>
    <n v="6210"/>
    <x v="3093"/>
    <x v="238"/>
    <d v="2019-08-25T00:00:00"/>
    <x v="1"/>
    <x v="453"/>
    <x v="453"/>
    <x v="1"/>
    <s v="United States"/>
    <x v="4"/>
    <s v="Washington"/>
    <n v="98103"/>
    <x v="1"/>
    <s v="OFF-BI-10003925"/>
    <x v="1"/>
    <x v="8"/>
    <s v="Fellowes PB300 Plastic Comb Binding Machine"/>
    <n v="2793.5280000000002"/>
    <n v="9"/>
    <n v="0.2"/>
    <n v="942.81569999999988"/>
    <s v="Anna Andreadi"/>
    <s v="No"/>
    <s v="2019 / 08"/>
  </r>
  <r>
    <n v="6211"/>
    <x v="3093"/>
    <x v="238"/>
    <d v="2019-08-25T00:00:00"/>
    <x v="1"/>
    <x v="453"/>
    <x v="453"/>
    <x v="1"/>
    <s v="United States"/>
    <x v="4"/>
    <s v="Washington"/>
    <n v="98103"/>
    <x v="1"/>
    <s v="OFF-ST-10003306"/>
    <x v="1"/>
    <x v="4"/>
    <s v="Letter Size Cart"/>
    <n v="1000.0200000000001"/>
    <n v="7"/>
    <n v="0"/>
    <n v="290.00579999999991"/>
    <s v="Anna Andreadi"/>
    <s v="No"/>
    <s v="2019 / 08"/>
  </r>
  <r>
    <n v="6212"/>
    <x v="3093"/>
    <x v="238"/>
    <d v="2019-08-25T00:00:00"/>
    <x v="1"/>
    <x v="453"/>
    <x v="453"/>
    <x v="1"/>
    <s v="United States"/>
    <x v="4"/>
    <s v="Washington"/>
    <n v="98103"/>
    <x v="1"/>
    <s v="FUR-FU-10001475"/>
    <x v="0"/>
    <x v="5"/>
    <s v="Contract Clock, 14&quot;, Brown"/>
    <n v="65.94"/>
    <n v="3"/>
    <n v="0"/>
    <n v="22.419600000000003"/>
    <s v="Anna Andreadi"/>
    <s v="No"/>
    <s v="2019 / 08"/>
  </r>
  <r>
    <n v="6213"/>
    <x v="3094"/>
    <x v="105"/>
    <d v="2019-11-16T00:00:00"/>
    <x v="0"/>
    <x v="93"/>
    <x v="93"/>
    <x v="0"/>
    <s v="United States"/>
    <x v="468"/>
    <s v="Washington"/>
    <n v="98632"/>
    <x v="1"/>
    <s v="OFF-FA-10003495"/>
    <x v="1"/>
    <x v="13"/>
    <s v="Staples"/>
    <n v="18.240000000000002"/>
    <n v="3"/>
    <n v="0"/>
    <n v="9.120000000000001"/>
    <s v="Anna Andreadi"/>
    <s v="No"/>
    <s v="2019 / 11"/>
  </r>
  <r>
    <n v="6214"/>
    <x v="3094"/>
    <x v="105"/>
    <d v="2019-11-16T00:00:00"/>
    <x v="0"/>
    <x v="93"/>
    <x v="93"/>
    <x v="0"/>
    <s v="United States"/>
    <x v="468"/>
    <s v="Washington"/>
    <n v="98632"/>
    <x v="1"/>
    <s v="OFF-AP-10004708"/>
    <x v="1"/>
    <x v="9"/>
    <s v="Fellowes Superior 10 Outlet Split Surge Protector"/>
    <n v="76.12"/>
    <n v="2"/>
    <n v="0"/>
    <n v="22.074799999999996"/>
    <s v="Anna Andreadi"/>
    <s v="No"/>
    <s v="2019 / 11"/>
  </r>
  <r>
    <n v="6215"/>
    <x v="3095"/>
    <x v="856"/>
    <d v="2016-10-15T00:00:00"/>
    <x v="1"/>
    <x v="238"/>
    <x v="238"/>
    <x v="0"/>
    <s v="United States"/>
    <x v="332"/>
    <s v="California"/>
    <n v="90278"/>
    <x v="1"/>
    <s v="OFF-EN-10001219"/>
    <x v="1"/>
    <x v="12"/>
    <s v="#10- 4 1/8&quot; x 9 1/2&quot; Security-Tint Envelopes"/>
    <n v="7.64"/>
    <n v="1"/>
    <n v="0"/>
    <n v="3.7435999999999998"/>
    <s v="Anna Andreadi"/>
    <s v="No"/>
    <s v="2016 / 10"/>
  </r>
  <r>
    <n v="6216"/>
    <x v="3096"/>
    <x v="109"/>
    <d v="2017-12-03T00:00:00"/>
    <x v="1"/>
    <x v="466"/>
    <x v="466"/>
    <x v="1"/>
    <s v="United States"/>
    <x v="20"/>
    <s v="New York"/>
    <n v="10035"/>
    <x v="3"/>
    <s v="FUR-FU-10000087"/>
    <x v="0"/>
    <x v="5"/>
    <s v="Executive Impressions 14&quot; Two-Color Numerals Wall Clock"/>
    <n v="68.16"/>
    <n v="3"/>
    <n v="0"/>
    <n v="27.945600000000002"/>
    <s v="Chuck Magee"/>
    <s v="No"/>
    <s v="2017 / 11"/>
  </r>
  <r>
    <n v="6217"/>
    <x v="3096"/>
    <x v="109"/>
    <d v="2017-12-03T00:00:00"/>
    <x v="1"/>
    <x v="466"/>
    <x v="466"/>
    <x v="1"/>
    <s v="United States"/>
    <x v="20"/>
    <s v="New York"/>
    <n v="10035"/>
    <x v="3"/>
    <s v="OFF-EN-10001539"/>
    <x v="1"/>
    <x v="12"/>
    <s v="Staple envelope"/>
    <n v="62.24"/>
    <n v="8"/>
    <n v="0"/>
    <n v="29.252800000000001"/>
    <s v="Chuck Magee"/>
    <s v="No"/>
    <s v="2017 / 11"/>
  </r>
  <r>
    <n v="6218"/>
    <x v="3097"/>
    <x v="1097"/>
    <d v="2017-08-02T00:00:00"/>
    <x v="1"/>
    <x v="310"/>
    <x v="310"/>
    <x v="0"/>
    <s v="United States"/>
    <x v="103"/>
    <s v="Kentucky"/>
    <n v="40214"/>
    <x v="0"/>
    <s v="TEC-PH-10004897"/>
    <x v="2"/>
    <x v="7"/>
    <s v="Mediabridge Sport Armband iPhone 5s"/>
    <n v="29.97"/>
    <n v="3"/>
    <n v="0"/>
    <n v="0.29969999999999963"/>
    <s v="Cassandra Brandow"/>
    <s v="No"/>
    <s v="2017 / 07"/>
  </r>
  <r>
    <n v="6219"/>
    <x v="3098"/>
    <x v="201"/>
    <d v="2018-10-26T00:00:00"/>
    <x v="1"/>
    <x v="559"/>
    <x v="559"/>
    <x v="0"/>
    <s v="United States"/>
    <x v="149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s v="No"/>
    <s v="2018 / 10"/>
  </r>
  <r>
    <n v="6220"/>
    <x v="3098"/>
    <x v="201"/>
    <d v="2018-10-26T00:00:00"/>
    <x v="1"/>
    <x v="559"/>
    <x v="559"/>
    <x v="0"/>
    <s v="United States"/>
    <x v="149"/>
    <s v="Michigan"/>
    <n v="48183"/>
    <x v="2"/>
    <s v="TEC-PH-10001557"/>
    <x v="2"/>
    <x v="7"/>
    <s v="Pyle PMP37LED"/>
    <n v="191.98"/>
    <n v="2"/>
    <n v="0"/>
    <n v="51.834599999999995"/>
    <s v="Kelly Williams"/>
    <s v="No"/>
    <s v="2018 / 10"/>
  </r>
  <r>
    <n v="6221"/>
    <x v="3098"/>
    <x v="201"/>
    <d v="2018-10-26T00:00:00"/>
    <x v="1"/>
    <x v="559"/>
    <x v="559"/>
    <x v="0"/>
    <s v="United States"/>
    <x v="149"/>
    <s v="Michigan"/>
    <n v="48183"/>
    <x v="2"/>
    <s v="OFF-ST-10000617"/>
    <x v="1"/>
    <x v="4"/>
    <s v="Woodgrain Magazine Files by Perma"/>
    <n v="20.86"/>
    <n v="7"/>
    <n v="0"/>
    <n v="1.4601999999999977"/>
    <s v="Kelly Williams"/>
    <s v="No"/>
    <s v="2018 / 10"/>
  </r>
  <r>
    <n v="6222"/>
    <x v="3099"/>
    <x v="32"/>
    <d v="2019-09-18T00:00:00"/>
    <x v="0"/>
    <x v="677"/>
    <x v="677"/>
    <x v="0"/>
    <s v="United States"/>
    <x v="1"/>
    <s v="California"/>
    <n v="90045"/>
    <x v="1"/>
    <s v="OFF-LA-10000121"/>
    <x v="1"/>
    <x v="2"/>
    <s v="Avery 48"/>
    <n v="56.699999999999996"/>
    <n v="9"/>
    <n v="0"/>
    <n v="26.081999999999997"/>
    <s v="Anna Andreadi"/>
    <s v="No"/>
    <s v="2019 / 09"/>
  </r>
  <r>
    <n v="6223"/>
    <x v="3100"/>
    <x v="331"/>
    <d v="2019-12-27T00:00:00"/>
    <x v="1"/>
    <x v="213"/>
    <x v="213"/>
    <x v="0"/>
    <s v="United States"/>
    <x v="469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s v="Cassandra Brandow"/>
    <s v="No"/>
    <s v="2019 / 12"/>
  </r>
  <r>
    <n v="6224"/>
    <x v="3100"/>
    <x v="331"/>
    <d v="2019-12-27T00:00:00"/>
    <x v="1"/>
    <x v="213"/>
    <x v="213"/>
    <x v="0"/>
    <s v="United States"/>
    <x v="469"/>
    <s v="Tennessee"/>
    <n v="37075"/>
    <x v="0"/>
    <s v="OFF-AR-10000422"/>
    <x v="1"/>
    <x v="6"/>
    <s v="Pencil and Crayon Sharpener"/>
    <n v="12.263999999999999"/>
    <n v="7"/>
    <n v="0.2"/>
    <n v="1.0730999999999993"/>
    <s v="Cassandra Brandow"/>
    <s v="No"/>
    <s v="2019 / 12"/>
  </r>
  <r>
    <n v="6225"/>
    <x v="3100"/>
    <x v="331"/>
    <d v="2019-12-27T00:00:00"/>
    <x v="1"/>
    <x v="213"/>
    <x v="213"/>
    <x v="0"/>
    <s v="United States"/>
    <x v="469"/>
    <s v="Tennessee"/>
    <n v="37075"/>
    <x v="0"/>
    <s v="OFF-ST-10004123"/>
    <x v="1"/>
    <x v="4"/>
    <s v="Safco Industrial Wire Shelving System"/>
    <n v="218.35200000000003"/>
    <n v="3"/>
    <n v="0.2"/>
    <n v="-54.588000000000008"/>
    <s v="Cassandra Brandow"/>
    <s v="No"/>
    <s v="2019 / 12"/>
  </r>
  <r>
    <n v="6226"/>
    <x v="3101"/>
    <x v="348"/>
    <d v="2017-10-09T00:00:00"/>
    <x v="1"/>
    <x v="223"/>
    <x v="223"/>
    <x v="0"/>
    <s v="United States"/>
    <x v="32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s v="Anna Andreadi"/>
    <s v="No"/>
    <s v="2017 / 10"/>
  </r>
  <r>
    <n v="6227"/>
    <x v="3101"/>
    <x v="348"/>
    <d v="2017-10-09T00:00:00"/>
    <x v="1"/>
    <x v="223"/>
    <x v="223"/>
    <x v="0"/>
    <s v="United States"/>
    <x v="32"/>
    <s v="Oregon"/>
    <n v="97206"/>
    <x v="1"/>
    <s v="FUR-CH-10000422"/>
    <x v="0"/>
    <x v="1"/>
    <s v="Global Highback Leather Tilter in Burgundy"/>
    <n v="291.16800000000001"/>
    <n v="4"/>
    <n v="0.2"/>
    <n v="-14.558399999999978"/>
    <s v="Anna Andreadi"/>
    <s v="No"/>
    <s v="2017 / 10"/>
  </r>
  <r>
    <n v="6228"/>
    <x v="3102"/>
    <x v="981"/>
    <d v="2016-11-07T00:00:00"/>
    <x v="1"/>
    <x v="138"/>
    <x v="138"/>
    <x v="0"/>
    <s v="United States"/>
    <x v="218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s v="Kelly Williams"/>
    <s v="No"/>
    <s v="2016 / 11"/>
  </r>
  <r>
    <n v="6229"/>
    <x v="3103"/>
    <x v="115"/>
    <d v="2018-01-27T00:00:00"/>
    <x v="1"/>
    <x v="404"/>
    <x v="404"/>
    <x v="2"/>
    <s v="United States"/>
    <x v="138"/>
    <s v="Ohio"/>
    <n v="44105"/>
    <x v="3"/>
    <s v="TEC-PH-10004093"/>
    <x v="2"/>
    <x v="7"/>
    <s v="Panasonic Kx-TS550"/>
    <n v="110.376"/>
    <n v="4"/>
    <n v="0.4"/>
    <n v="-20.235600000000005"/>
    <s v="Chuck Magee"/>
    <s v="No"/>
    <s v="2018 / 01"/>
  </r>
  <r>
    <n v="6230"/>
    <x v="3103"/>
    <x v="115"/>
    <d v="2018-01-27T00:00:00"/>
    <x v="1"/>
    <x v="404"/>
    <x v="404"/>
    <x v="2"/>
    <s v="United States"/>
    <x v="138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s v="Chuck Magee"/>
    <s v="No"/>
    <s v="2018 / 01"/>
  </r>
  <r>
    <n v="6231"/>
    <x v="3104"/>
    <x v="497"/>
    <d v="2019-07-17T00:00:00"/>
    <x v="1"/>
    <x v="508"/>
    <x v="508"/>
    <x v="0"/>
    <s v="United States"/>
    <x v="470"/>
    <s v="Iowa"/>
    <n v="50701"/>
    <x v="2"/>
    <s v="OFF-AR-10001166"/>
    <x v="1"/>
    <x v="6"/>
    <s v="Staples in misc. colors"/>
    <n v="30.32"/>
    <n v="4"/>
    <n v="0"/>
    <n v="11.8248"/>
    <s v="Kelly Williams"/>
    <s v="No"/>
    <s v="2019 / 07"/>
  </r>
  <r>
    <n v="6232"/>
    <x v="3105"/>
    <x v="220"/>
    <d v="2019-09-11T00:00:00"/>
    <x v="3"/>
    <x v="226"/>
    <x v="226"/>
    <x v="0"/>
    <s v="United States"/>
    <x v="4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s v="Anna Andreadi"/>
    <s v="No"/>
    <s v="2019 / 09"/>
  </r>
  <r>
    <n v="6233"/>
    <x v="3105"/>
    <x v="220"/>
    <d v="2019-09-11T00:00:00"/>
    <x v="3"/>
    <x v="226"/>
    <x v="226"/>
    <x v="0"/>
    <s v="United States"/>
    <x v="4"/>
    <s v="Washington"/>
    <n v="98105"/>
    <x v="1"/>
    <s v="OFF-PA-10002005"/>
    <x v="1"/>
    <x v="10"/>
    <s v="Xerox 225"/>
    <n v="19.440000000000001"/>
    <n v="3"/>
    <n v="0"/>
    <n v="9.3312000000000008"/>
    <s v="Anna Andreadi"/>
    <s v="No"/>
    <s v="2019 / 09"/>
  </r>
  <r>
    <n v="6234"/>
    <x v="3105"/>
    <x v="220"/>
    <d v="2019-09-11T00:00:00"/>
    <x v="3"/>
    <x v="226"/>
    <x v="226"/>
    <x v="0"/>
    <s v="United States"/>
    <x v="4"/>
    <s v="Washington"/>
    <n v="98105"/>
    <x v="1"/>
    <s v="OFF-PA-10004101"/>
    <x v="1"/>
    <x v="10"/>
    <s v="Xerox 1894"/>
    <n v="71.28"/>
    <n v="11"/>
    <n v="0"/>
    <n v="34.214400000000005"/>
    <s v="Anna Andreadi"/>
    <s v="No"/>
    <s v="2019 / 09"/>
  </r>
  <r>
    <n v="6235"/>
    <x v="3105"/>
    <x v="220"/>
    <d v="2019-09-11T00:00:00"/>
    <x v="3"/>
    <x v="226"/>
    <x v="226"/>
    <x v="0"/>
    <s v="United States"/>
    <x v="4"/>
    <s v="Washington"/>
    <n v="98105"/>
    <x v="1"/>
    <s v="OFF-BI-10004600"/>
    <x v="1"/>
    <x v="8"/>
    <s v="Ibico Ibimaster 300 Manual Binding System"/>
    <n v="1471.96"/>
    <n v="5"/>
    <n v="0.2"/>
    <n v="459.98749999999995"/>
    <s v="Anna Andreadi"/>
    <s v="No"/>
    <s v="2019 / 09"/>
  </r>
  <r>
    <n v="6236"/>
    <x v="3105"/>
    <x v="220"/>
    <d v="2019-09-11T00:00:00"/>
    <x v="3"/>
    <x v="226"/>
    <x v="226"/>
    <x v="0"/>
    <s v="United States"/>
    <x v="4"/>
    <s v="Washington"/>
    <n v="98105"/>
    <x v="1"/>
    <s v="TEC-PH-10000127"/>
    <x v="2"/>
    <x v="7"/>
    <s v="iOttie XL Car Mount"/>
    <n v="79.959999999999994"/>
    <n v="5"/>
    <n v="0.2"/>
    <n v="-17.991000000000003"/>
    <s v="Anna Andreadi"/>
    <s v="No"/>
    <s v="2019 / 09"/>
  </r>
  <r>
    <n v="6237"/>
    <x v="3106"/>
    <x v="1098"/>
    <d v="2018-02-27T00:00:00"/>
    <x v="1"/>
    <x v="141"/>
    <x v="141"/>
    <x v="1"/>
    <s v="United States"/>
    <x v="10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s v="No"/>
    <s v="2018 / 02"/>
  </r>
  <r>
    <n v="6238"/>
    <x v="3107"/>
    <x v="115"/>
    <d v="2018-01-29T00:00:00"/>
    <x v="1"/>
    <x v="509"/>
    <x v="509"/>
    <x v="0"/>
    <s v="United States"/>
    <x v="20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s v="Chuck Magee"/>
    <s v="No"/>
    <s v="2018 / 01"/>
  </r>
  <r>
    <n v="6239"/>
    <x v="3108"/>
    <x v="295"/>
    <d v="2017-12-16T00:00:00"/>
    <x v="1"/>
    <x v="456"/>
    <x v="456"/>
    <x v="0"/>
    <s v="United States"/>
    <x v="49"/>
    <s v="California"/>
    <n v="95123"/>
    <x v="1"/>
    <s v="FUR-FU-10004597"/>
    <x v="0"/>
    <x v="5"/>
    <s v="Eldon Cleatmat Chair Mats for Medium Pile Carpets"/>
    <n v="166.5"/>
    <n v="3"/>
    <n v="0"/>
    <n v="21.64500000000001"/>
    <s v="Anna Andreadi"/>
    <s v="Yes"/>
    <s v="2017 / 12"/>
  </r>
  <r>
    <n v="6240"/>
    <x v="3108"/>
    <x v="295"/>
    <d v="2017-12-16T00:00:00"/>
    <x v="1"/>
    <x v="456"/>
    <x v="456"/>
    <x v="0"/>
    <s v="United States"/>
    <x v="49"/>
    <s v="California"/>
    <n v="95123"/>
    <x v="1"/>
    <s v="OFF-ST-10001496"/>
    <x v="1"/>
    <x v="4"/>
    <s v="Standard Rollaway File with Lock"/>
    <n v="360.38"/>
    <n v="2"/>
    <n v="0"/>
    <n v="93.698800000000006"/>
    <s v="Anna Andreadi"/>
    <s v="Yes"/>
    <s v="2017 / 12"/>
  </r>
  <r>
    <n v="6241"/>
    <x v="3109"/>
    <x v="517"/>
    <d v="2018-11-01T00:00:00"/>
    <x v="0"/>
    <x v="109"/>
    <x v="109"/>
    <x v="0"/>
    <s v="United States"/>
    <x v="1"/>
    <s v="California"/>
    <n v="90008"/>
    <x v="1"/>
    <s v="OFF-BI-10004236"/>
    <x v="1"/>
    <x v="8"/>
    <s v="XtraLife ClearVue Slant-D Ring Binder, White, 3&quot;"/>
    <n v="11.744"/>
    <n v="1"/>
    <n v="0.2"/>
    <n v="3.8167999999999997"/>
    <s v="Anna Andreadi"/>
    <s v="No"/>
    <s v="2018 / 10"/>
  </r>
  <r>
    <n v="6242"/>
    <x v="3110"/>
    <x v="39"/>
    <d v="2019-05-31T00:00:00"/>
    <x v="0"/>
    <x v="628"/>
    <x v="628"/>
    <x v="1"/>
    <s v="United States"/>
    <x v="3"/>
    <s v="New Hampshire"/>
    <n v="3301"/>
    <x v="3"/>
    <s v="FUR-FU-10001185"/>
    <x v="0"/>
    <x v="5"/>
    <s v="Advantus Employee of the Month Certificate Frame, 11 x 13-1/2"/>
    <n v="247.44"/>
    <n v="8"/>
    <n v="0"/>
    <n v="101.4504"/>
    <s v="Chuck Magee"/>
    <s v="No"/>
    <s v="2019 / 05"/>
  </r>
  <r>
    <n v="6243"/>
    <x v="3111"/>
    <x v="1059"/>
    <d v="2016-12-28T00:00:00"/>
    <x v="1"/>
    <x v="503"/>
    <x v="503"/>
    <x v="2"/>
    <s v="United States"/>
    <x v="29"/>
    <s v="Tennessee"/>
    <n v="38401"/>
    <x v="0"/>
    <s v="OFF-BI-10000977"/>
    <x v="1"/>
    <x v="8"/>
    <s v="Ibico Plastic Spiral Binding Combs"/>
    <n v="18.240000000000002"/>
    <n v="2"/>
    <n v="0.7"/>
    <n v="-14.591999999999999"/>
    <s v="Cassandra Brandow"/>
    <s v="No"/>
    <s v="2016 / 12"/>
  </r>
  <r>
    <n v="6244"/>
    <x v="3112"/>
    <x v="390"/>
    <d v="2018-11-28T00:00:00"/>
    <x v="1"/>
    <x v="615"/>
    <x v="615"/>
    <x v="2"/>
    <s v="United States"/>
    <x v="234"/>
    <s v="Washington"/>
    <n v="98006"/>
    <x v="1"/>
    <s v="OFF-SU-10004782"/>
    <x v="1"/>
    <x v="14"/>
    <s v="Elite 5&quot; Scissors"/>
    <n v="25.349999999999998"/>
    <n v="3"/>
    <n v="0"/>
    <n v="7.6049999999999978"/>
    <s v="Anna Andreadi"/>
    <s v="No"/>
    <s v="2018 / 11"/>
  </r>
  <r>
    <n v="6245"/>
    <x v="3113"/>
    <x v="312"/>
    <d v="2017-11-25T00:00:00"/>
    <x v="1"/>
    <x v="683"/>
    <x v="683"/>
    <x v="2"/>
    <s v="United States"/>
    <x v="4"/>
    <s v="Washington"/>
    <n v="98105"/>
    <x v="1"/>
    <s v="OFF-AR-10002067"/>
    <x v="1"/>
    <x v="6"/>
    <s v="Newell 334"/>
    <n v="119.03999999999999"/>
    <n v="6"/>
    <n v="0"/>
    <n v="30.950400000000002"/>
    <s v="Anna Andreadi"/>
    <s v="No"/>
    <s v="2017 / 11"/>
  </r>
  <r>
    <n v="6246"/>
    <x v="3113"/>
    <x v="312"/>
    <d v="2017-11-25T00:00:00"/>
    <x v="1"/>
    <x v="683"/>
    <x v="683"/>
    <x v="2"/>
    <s v="United States"/>
    <x v="4"/>
    <s v="Washington"/>
    <n v="98105"/>
    <x v="1"/>
    <s v="FUR-FU-10002364"/>
    <x v="0"/>
    <x v="5"/>
    <s v="Eldon Expressions Wood Desk Accessories, Oak"/>
    <n v="22.14"/>
    <n v="3"/>
    <n v="0"/>
    <n v="6.4205999999999976"/>
    <s v="Anna Andreadi"/>
    <s v="No"/>
    <s v="2017 / 11"/>
  </r>
  <r>
    <n v="6247"/>
    <x v="3113"/>
    <x v="312"/>
    <d v="2017-11-25T00:00:00"/>
    <x v="1"/>
    <x v="683"/>
    <x v="683"/>
    <x v="2"/>
    <s v="United States"/>
    <x v="4"/>
    <s v="Washington"/>
    <n v="98105"/>
    <x v="1"/>
    <s v="TEC-AC-10002018"/>
    <x v="2"/>
    <x v="11"/>
    <s v="AmazonBasics 3-Button USB Wired Mouse"/>
    <n v="13.98"/>
    <n v="2"/>
    <n v="0"/>
    <n v="6.011400000000001"/>
    <s v="Anna Andreadi"/>
    <s v="No"/>
    <s v="2017 / 11"/>
  </r>
  <r>
    <n v="6248"/>
    <x v="3114"/>
    <x v="148"/>
    <d v="2019-06-04T00:00:00"/>
    <x v="1"/>
    <x v="586"/>
    <x v="586"/>
    <x v="0"/>
    <s v="United States"/>
    <x v="38"/>
    <s v="Indiana"/>
    <n v="47201"/>
    <x v="2"/>
    <s v="OFF-BI-10000632"/>
    <x v="1"/>
    <x v="8"/>
    <s v="Satellite Sectional Post Binders"/>
    <n v="43.41"/>
    <n v="1"/>
    <n v="0"/>
    <n v="19.968599999999999"/>
    <s v="Kelly Williams"/>
    <s v="No"/>
    <s v="2019 / 05"/>
  </r>
  <r>
    <n v="6249"/>
    <x v="3114"/>
    <x v="148"/>
    <d v="2019-06-04T00:00:00"/>
    <x v="1"/>
    <x v="586"/>
    <x v="586"/>
    <x v="0"/>
    <s v="United States"/>
    <x v="38"/>
    <s v="Indiana"/>
    <n v="47201"/>
    <x v="2"/>
    <s v="FUR-FU-10003981"/>
    <x v="0"/>
    <x v="5"/>
    <s v="Eldon Wave Desk Accessories"/>
    <n v="6.24"/>
    <n v="3"/>
    <n v="0"/>
    <n v="2.6208000000000005"/>
    <s v="Kelly Williams"/>
    <s v="No"/>
    <s v="2019 / 05"/>
  </r>
  <r>
    <n v="6250"/>
    <x v="3114"/>
    <x v="148"/>
    <d v="2019-06-04T00:00:00"/>
    <x v="1"/>
    <x v="586"/>
    <x v="586"/>
    <x v="0"/>
    <s v="United States"/>
    <x v="38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s v="Kelly Williams"/>
    <s v="No"/>
    <s v="2019 / 05"/>
  </r>
  <r>
    <n v="6251"/>
    <x v="3114"/>
    <x v="148"/>
    <d v="2019-06-04T00:00:00"/>
    <x v="1"/>
    <x v="586"/>
    <x v="586"/>
    <x v="0"/>
    <s v="United States"/>
    <x v="38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s v="Kelly Williams"/>
    <s v="No"/>
    <s v="2019 / 05"/>
  </r>
  <r>
    <n v="6252"/>
    <x v="3115"/>
    <x v="266"/>
    <d v="2016-12-04T00:00:00"/>
    <x v="2"/>
    <x v="430"/>
    <x v="430"/>
    <x v="0"/>
    <s v="United States"/>
    <x v="22"/>
    <s v="Illinois"/>
    <n v="60623"/>
    <x v="2"/>
    <s v="OFF-AP-10004249"/>
    <x v="1"/>
    <x v="9"/>
    <s v="Staple holder"/>
    <n v="2.3939999999999997"/>
    <n v="1"/>
    <n v="0.8"/>
    <n v="-6.344100000000001"/>
    <s v="Kelly Williams"/>
    <s v="No"/>
    <s v="2016 / 12"/>
  </r>
  <r>
    <n v="6253"/>
    <x v="3116"/>
    <x v="884"/>
    <d v="2016-04-07T00:00:00"/>
    <x v="3"/>
    <x v="91"/>
    <x v="91"/>
    <x v="2"/>
    <s v="United States"/>
    <x v="419"/>
    <s v="Georgia"/>
    <n v="30062"/>
    <x v="0"/>
    <s v="OFF-PA-10003441"/>
    <x v="1"/>
    <x v="10"/>
    <s v="Xerox 226"/>
    <n v="58.320000000000007"/>
    <n v="9"/>
    <n v="0"/>
    <n v="27.993600000000001"/>
    <s v="Cassandra Brandow"/>
    <s v="No"/>
    <s v="2016 / 04"/>
  </r>
  <r>
    <n v="6254"/>
    <x v="3116"/>
    <x v="884"/>
    <d v="2016-04-07T00:00:00"/>
    <x v="3"/>
    <x v="91"/>
    <x v="91"/>
    <x v="2"/>
    <s v="United States"/>
    <x v="419"/>
    <s v="Georgia"/>
    <n v="30062"/>
    <x v="0"/>
    <s v="TEC-PH-10004922"/>
    <x v="2"/>
    <x v="7"/>
    <s v="RCA Visys Integrated PBX 8-Line Router"/>
    <n v="200.96999999999997"/>
    <n v="3"/>
    <n v="0"/>
    <n v="50.242500000000007"/>
    <s v="Cassandra Brandow"/>
    <s v="No"/>
    <s v="2016 / 04"/>
  </r>
  <r>
    <n v="6255"/>
    <x v="3117"/>
    <x v="1014"/>
    <d v="2017-09-14T00:00:00"/>
    <x v="1"/>
    <x v="100"/>
    <x v="100"/>
    <x v="1"/>
    <s v="United States"/>
    <x v="122"/>
    <s v="Alabama"/>
    <n v="36116"/>
    <x v="0"/>
    <s v="FUR-FU-10001731"/>
    <x v="0"/>
    <x v="5"/>
    <s v="Acrylic Self-Standing Desk Frames"/>
    <n v="21.36"/>
    <n v="8"/>
    <n v="0"/>
    <n v="8.1167999999999996"/>
    <s v="Cassandra Brandow"/>
    <s v="No"/>
    <s v="2017 / 09"/>
  </r>
  <r>
    <n v="6256"/>
    <x v="3118"/>
    <x v="428"/>
    <d v="2019-09-15T00:00:00"/>
    <x v="1"/>
    <x v="136"/>
    <x v="136"/>
    <x v="1"/>
    <s v="United States"/>
    <x v="243"/>
    <s v="Texas"/>
    <n v="75023"/>
    <x v="2"/>
    <s v="OFF-LA-10000134"/>
    <x v="1"/>
    <x v="2"/>
    <s v="Avery 511"/>
    <n v="9.8560000000000016"/>
    <n v="4"/>
    <n v="0.2"/>
    <n v="3.4495999999999993"/>
    <s v="Kelly Williams"/>
    <s v="No"/>
    <s v="2019 / 09"/>
  </r>
  <r>
    <n v="6257"/>
    <x v="3119"/>
    <x v="684"/>
    <d v="2017-09-08T00:00:00"/>
    <x v="0"/>
    <x v="401"/>
    <x v="401"/>
    <x v="2"/>
    <s v="United States"/>
    <x v="76"/>
    <s v="Florida"/>
    <n v="33319"/>
    <x v="0"/>
    <s v="OFF-BI-10003166"/>
    <x v="1"/>
    <x v="8"/>
    <s v="GBC Plasticlear Binding Covers"/>
    <n v="3.4440000000000008"/>
    <n v="1"/>
    <n v="0.7"/>
    <n v="-2.5255999999999998"/>
    <s v="Cassandra Brandow"/>
    <s v="No"/>
    <s v="2017 / 09"/>
  </r>
  <r>
    <n v="6258"/>
    <x v="3120"/>
    <x v="808"/>
    <d v="2019-11-06T00:00:00"/>
    <x v="0"/>
    <x v="255"/>
    <x v="255"/>
    <x v="1"/>
    <s v="United States"/>
    <x v="38"/>
    <s v="Ohio"/>
    <n v="43229"/>
    <x v="3"/>
    <s v="OFF-SU-10000646"/>
    <x v="1"/>
    <x v="14"/>
    <s v="Premier Automatic Letter Opener"/>
    <n v="384.59200000000004"/>
    <n v="2"/>
    <n v="0.2"/>
    <n v="-81.725799999999978"/>
    <s v="Chuck Magee"/>
    <s v="No"/>
    <s v="2019 / 11"/>
  </r>
  <r>
    <n v="6259"/>
    <x v="3121"/>
    <x v="262"/>
    <d v="2017-03-30T00:00:00"/>
    <x v="0"/>
    <x v="581"/>
    <x v="581"/>
    <x v="0"/>
    <s v="United States"/>
    <x v="20"/>
    <s v="New York"/>
    <n v="10009"/>
    <x v="3"/>
    <s v="OFF-EN-10004459"/>
    <x v="1"/>
    <x v="12"/>
    <s v="Security-Tint Envelopes"/>
    <n v="22.919999999999998"/>
    <n v="3"/>
    <n v="0"/>
    <n v="11.230799999999999"/>
    <s v="Chuck Magee"/>
    <s v="No"/>
    <s v="2017 / 03"/>
  </r>
  <r>
    <n v="6260"/>
    <x v="3122"/>
    <x v="863"/>
    <d v="2017-08-17T00:00:00"/>
    <x v="0"/>
    <x v="267"/>
    <x v="267"/>
    <x v="0"/>
    <s v="United States"/>
    <x v="102"/>
    <s v="Indiana"/>
    <n v="47374"/>
    <x v="2"/>
    <s v="OFF-BI-10003529"/>
    <x v="1"/>
    <x v="8"/>
    <s v="Avery Round Ring Poly Binders"/>
    <n v="11.36"/>
    <n v="4"/>
    <n v="0"/>
    <n v="5.5663999999999998"/>
    <s v="Kelly Williams"/>
    <s v="No"/>
    <s v="2017 / 08"/>
  </r>
  <r>
    <n v="6261"/>
    <x v="3123"/>
    <x v="793"/>
    <d v="2017-05-18T00:00:00"/>
    <x v="1"/>
    <x v="197"/>
    <x v="197"/>
    <x v="0"/>
    <s v="United States"/>
    <x v="4"/>
    <s v="Washington"/>
    <n v="98115"/>
    <x v="1"/>
    <s v="OFF-BI-10002949"/>
    <x v="1"/>
    <x v="8"/>
    <s v="Prestige Round Ring Binders"/>
    <n v="14.592000000000002"/>
    <n v="3"/>
    <n v="0.2"/>
    <n v="4.9247999999999985"/>
    <s v="Anna Andreadi"/>
    <s v="No"/>
    <s v="2017 / 05"/>
  </r>
  <r>
    <n v="6262"/>
    <x v="3124"/>
    <x v="283"/>
    <d v="2019-07-27T00:00:00"/>
    <x v="1"/>
    <x v="756"/>
    <x v="756"/>
    <x v="1"/>
    <s v="United States"/>
    <x v="85"/>
    <s v="New York"/>
    <n v="11561"/>
    <x v="3"/>
    <s v="OFF-LA-10001158"/>
    <x v="1"/>
    <x v="2"/>
    <s v="Avery Address/Shipping Labels for Typewriters, 4&quot; x 2&quot;"/>
    <n v="41.4"/>
    <n v="4"/>
    <n v="0"/>
    <n v="19.872"/>
    <s v="Chuck Magee"/>
    <s v="No"/>
    <s v="2019 / 07"/>
  </r>
  <r>
    <n v="6263"/>
    <x v="3125"/>
    <x v="446"/>
    <d v="2018-09-26T00:00:00"/>
    <x v="2"/>
    <x v="149"/>
    <x v="149"/>
    <x v="1"/>
    <s v="United States"/>
    <x v="179"/>
    <s v="Illinois"/>
    <n v="61107"/>
    <x v="2"/>
    <s v="OFF-BI-10004584"/>
    <x v="1"/>
    <x v="8"/>
    <s v="GBC ProClick 150 Presentation Binding System"/>
    <n v="442.37199999999996"/>
    <n v="7"/>
    <n v="0.8"/>
    <n v="-729.91380000000004"/>
    <s v="Kelly Williams"/>
    <s v="No"/>
    <s v="2018 / 09"/>
  </r>
  <r>
    <n v="6264"/>
    <x v="3126"/>
    <x v="1024"/>
    <d v="2019-05-10T00:00:00"/>
    <x v="1"/>
    <x v="453"/>
    <x v="453"/>
    <x v="1"/>
    <s v="United States"/>
    <x v="38"/>
    <s v="Georgia"/>
    <n v="31907"/>
    <x v="0"/>
    <s v="OFF-BI-10004965"/>
    <x v="1"/>
    <x v="8"/>
    <s v="Ibico Covers for Plastic or Wire Binding Elements"/>
    <n v="34.5"/>
    <n v="3"/>
    <n v="0"/>
    <n v="15.524999999999999"/>
    <s v="Cassandra Brandow"/>
    <s v="No"/>
    <s v="2019 / 05"/>
  </r>
  <r>
    <n v="6265"/>
    <x v="3127"/>
    <x v="1099"/>
    <d v="2018-10-06T00:00:00"/>
    <x v="3"/>
    <x v="101"/>
    <x v="101"/>
    <x v="0"/>
    <s v="United States"/>
    <x v="251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s v="Kelly Williams"/>
    <s v="Yes"/>
    <s v="2018 / 10"/>
  </r>
  <r>
    <n v="6266"/>
    <x v="3128"/>
    <x v="935"/>
    <d v="2016-11-08T00:00:00"/>
    <x v="1"/>
    <x v="247"/>
    <x v="247"/>
    <x v="0"/>
    <s v="United States"/>
    <x v="316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s v="Cassandra Brandow"/>
    <s v="No"/>
    <s v="2016 / 11"/>
  </r>
  <r>
    <n v="6267"/>
    <x v="3128"/>
    <x v="935"/>
    <d v="2016-11-08T00:00:00"/>
    <x v="1"/>
    <x v="247"/>
    <x v="247"/>
    <x v="0"/>
    <s v="United States"/>
    <x v="316"/>
    <s v="Tennessee"/>
    <n v="37211"/>
    <x v="0"/>
    <s v="OFF-PA-10001019"/>
    <x v="1"/>
    <x v="10"/>
    <s v="Xerox 1884"/>
    <n v="143.85600000000002"/>
    <n v="9"/>
    <n v="0.2"/>
    <n v="48.551399999999994"/>
    <s v="Cassandra Brandow"/>
    <s v="No"/>
    <s v="2016 / 11"/>
  </r>
  <r>
    <n v="6268"/>
    <x v="3129"/>
    <x v="486"/>
    <d v="2017-10-04T00:00:00"/>
    <x v="0"/>
    <x v="84"/>
    <x v="84"/>
    <x v="2"/>
    <s v="United States"/>
    <x v="471"/>
    <s v="Massachusetts"/>
    <n v="2138"/>
    <x v="3"/>
    <s v="TEC-PH-10002496"/>
    <x v="2"/>
    <x v="7"/>
    <s v="Cisco SPA301"/>
    <n v="311.98"/>
    <n v="2"/>
    <n v="0"/>
    <n v="93.593999999999994"/>
    <s v="Chuck Magee"/>
    <s v="No"/>
    <s v="2017 / 10"/>
  </r>
  <r>
    <n v="6269"/>
    <x v="3129"/>
    <x v="486"/>
    <d v="2017-10-04T00:00:00"/>
    <x v="0"/>
    <x v="84"/>
    <x v="84"/>
    <x v="2"/>
    <s v="United States"/>
    <x v="471"/>
    <s v="Massachusetts"/>
    <n v="2138"/>
    <x v="3"/>
    <s v="OFF-BI-10000829"/>
    <x v="1"/>
    <x v="8"/>
    <s v="Avery Non-Stick Binders"/>
    <n v="22.450000000000003"/>
    <n v="5"/>
    <n v="0"/>
    <n v="10.327"/>
    <s v="Chuck Magee"/>
    <s v="No"/>
    <s v="2017 / 10"/>
  </r>
  <r>
    <n v="6270"/>
    <x v="3130"/>
    <x v="574"/>
    <d v="2019-12-06T00:00:00"/>
    <x v="1"/>
    <x v="179"/>
    <x v="179"/>
    <x v="1"/>
    <s v="United States"/>
    <x v="182"/>
    <s v="California"/>
    <n v="94601"/>
    <x v="1"/>
    <s v="TEC-PH-10001448"/>
    <x v="2"/>
    <x v="7"/>
    <s v="Anker Astro 15000mAh USB Portable Charger"/>
    <n v="39.992000000000004"/>
    <n v="1"/>
    <n v="0.2"/>
    <n v="-7.9984000000000073"/>
    <s v="Anna Andreadi"/>
    <s v="No"/>
    <s v="2019 / 12"/>
  </r>
  <r>
    <n v="6271"/>
    <x v="3130"/>
    <x v="574"/>
    <d v="2019-12-06T00:00:00"/>
    <x v="1"/>
    <x v="179"/>
    <x v="179"/>
    <x v="1"/>
    <s v="United States"/>
    <x v="182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s v="No"/>
    <s v="2019 / 12"/>
  </r>
  <r>
    <n v="6272"/>
    <x v="3130"/>
    <x v="574"/>
    <d v="2019-12-06T00:00:00"/>
    <x v="1"/>
    <x v="179"/>
    <x v="179"/>
    <x v="1"/>
    <s v="United States"/>
    <x v="182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s v="Anna Andreadi"/>
    <s v="No"/>
    <s v="2019 / 12"/>
  </r>
  <r>
    <n v="6273"/>
    <x v="3131"/>
    <x v="157"/>
    <d v="2019-12-12T00:00:00"/>
    <x v="2"/>
    <x v="155"/>
    <x v="155"/>
    <x v="1"/>
    <s v="United States"/>
    <x v="472"/>
    <s v="Illinois"/>
    <n v="60067"/>
    <x v="2"/>
    <s v="TEC-AC-10001284"/>
    <x v="2"/>
    <x v="11"/>
    <s v="Enermax Briskie RF Wireless Keyboard and Mouse Combo"/>
    <n v="116.312"/>
    <n v="7"/>
    <n v="0.2"/>
    <n v="23.262400000000003"/>
    <s v="Kelly Williams"/>
    <s v="No"/>
    <s v="2019 / 12"/>
  </r>
  <r>
    <n v="6274"/>
    <x v="3132"/>
    <x v="19"/>
    <d v="2018-07-22T00:00:00"/>
    <x v="0"/>
    <x v="589"/>
    <x v="589"/>
    <x v="0"/>
    <s v="United States"/>
    <x v="4"/>
    <s v="Washington"/>
    <n v="98105"/>
    <x v="1"/>
    <s v="FUR-FU-10001847"/>
    <x v="0"/>
    <x v="5"/>
    <s v="Eldon Image Series Black Desk Accessories"/>
    <n v="12.419999999999998"/>
    <n v="3"/>
    <n v="0"/>
    <n v="4.4711999999999996"/>
    <s v="Anna Andreadi"/>
    <s v="No"/>
    <s v="2018 / 07"/>
  </r>
  <r>
    <n v="6275"/>
    <x v="3132"/>
    <x v="19"/>
    <d v="2018-07-22T00:00:00"/>
    <x v="0"/>
    <x v="589"/>
    <x v="589"/>
    <x v="0"/>
    <s v="United States"/>
    <x v="4"/>
    <s v="Washington"/>
    <n v="98105"/>
    <x v="1"/>
    <s v="TEC-AC-10004595"/>
    <x v="2"/>
    <x v="11"/>
    <s v="First Data TMFD35 PIN Pad"/>
    <n v="428.40000000000003"/>
    <n v="3"/>
    <n v="0"/>
    <n v="89.963999999999999"/>
    <s v="Anna Andreadi"/>
    <s v="No"/>
    <s v="2018 / 07"/>
  </r>
  <r>
    <n v="6276"/>
    <x v="3132"/>
    <x v="19"/>
    <d v="2018-07-22T00:00:00"/>
    <x v="0"/>
    <x v="589"/>
    <x v="589"/>
    <x v="0"/>
    <s v="United States"/>
    <x v="4"/>
    <s v="Washington"/>
    <n v="98105"/>
    <x v="1"/>
    <s v="FUR-FU-10004164"/>
    <x v="0"/>
    <x v="5"/>
    <s v="Eldon 300 Class Desk Accessories, Black"/>
    <n v="24.75"/>
    <n v="5"/>
    <n v="0"/>
    <n v="10.890000000000002"/>
    <s v="Anna Andreadi"/>
    <s v="No"/>
    <s v="2018 / 07"/>
  </r>
  <r>
    <n v="6277"/>
    <x v="3132"/>
    <x v="19"/>
    <d v="2018-07-22T00:00:00"/>
    <x v="0"/>
    <x v="589"/>
    <x v="589"/>
    <x v="0"/>
    <s v="United States"/>
    <x v="4"/>
    <s v="Washington"/>
    <n v="98105"/>
    <x v="1"/>
    <s v="OFF-LA-10001074"/>
    <x v="1"/>
    <x v="2"/>
    <s v="Round Specialty Laser Printer Labels"/>
    <n v="87.71"/>
    <n v="7"/>
    <n v="0"/>
    <n v="41.223699999999994"/>
    <s v="Anna Andreadi"/>
    <s v="No"/>
    <s v="2018 / 07"/>
  </r>
  <r>
    <n v="6278"/>
    <x v="3132"/>
    <x v="19"/>
    <d v="2018-07-22T00:00:00"/>
    <x v="0"/>
    <x v="589"/>
    <x v="589"/>
    <x v="0"/>
    <s v="United States"/>
    <x v="4"/>
    <s v="Washington"/>
    <n v="98105"/>
    <x v="1"/>
    <s v="OFF-ST-10000604"/>
    <x v="1"/>
    <x v="4"/>
    <s v="Home/Office Personal File Carts"/>
    <n v="69.52"/>
    <n v="2"/>
    <n v="0"/>
    <n v="17.379999999999995"/>
    <s v="Anna Andreadi"/>
    <s v="No"/>
    <s v="2018 / 07"/>
  </r>
  <r>
    <n v="6279"/>
    <x v="3132"/>
    <x v="19"/>
    <d v="2018-07-22T00:00:00"/>
    <x v="0"/>
    <x v="589"/>
    <x v="589"/>
    <x v="0"/>
    <s v="United States"/>
    <x v="4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s v="Anna Andreadi"/>
    <s v="No"/>
    <s v="2018 / 07"/>
  </r>
  <r>
    <n v="6280"/>
    <x v="3132"/>
    <x v="19"/>
    <d v="2018-07-22T00:00:00"/>
    <x v="0"/>
    <x v="589"/>
    <x v="589"/>
    <x v="0"/>
    <s v="United States"/>
    <x v="4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s v="Anna Andreadi"/>
    <s v="No"/>
    <s v="2018 / 07"/>
  </r>
  <r>
    <n v="6281"/>
    <x v="3133"/>
    <x v="605"/>
    <d v="2019-05-16T00:00:00"/>
    <x v="1"/>
    <x v="101"/>
    <x v="101"/>
    <x v="0"/>
    <s v="United States"/>
    <x v="74"/>
    <s v="Ohio"/>
    <n v="45231"/>
    <x v="3"/>
    <s v="OFF-LA-10000443"/>
    <x v="1"/>
    <x v="2"/>
    <s v="Avery 501"/>
    <n v="5.9039999999999999"/>
    <n v="2"/>
    <n v="0.2"/>
    <n v="1.9925999999999999"/>
    <s v="Chuck Magee"/>
    <s v="No"/>
    <s v="2019 / 05"/>
  </r>
  <r>
    <n v="6282"/>
    <x v="3134"/>
    <x v="312"/>
    <d v="2017-11-26T00:00:00"/>
    <x v="1"/>
    <x v="523"/>
    <x v="523"/>
    <x v="0"/>
    <s v="United States"/>
    <x v="292"/>
    <s v="Ohio"/>
    <n v="43302"/>
    <x v="3"/>
    <s v="FUR-FU-10002874"/>
    <x v="0"/>
    <x v="5"/>
    <s v="Ultra Commercial Grade Dual Valve Door Closer"/>
    <n v="63.824000000000005"/>
    <n v="2"/>
    <n v="0.2"/>
    <n v="9.5735999999999937"/>
    <s v="Chuck Magee"/>
    <s v="No"/>
    <s v="2017 / 11"/>
  </r>
  <r>
    <n v="6283"/>
    <x v="3134"/>
    <x v="312"/>
    <d v="2017-11-26T00:00:00"/>
    <x v="1"/>
    <x v="523"/>
    <x v="523"/>
    <x v="0"/>
    <s v="United States"/>
    <x v="292"/>
    <s v="Ohio"/>
    <n v="43302"/>
    <x v="3"/>
    <s v="OFF-ST-10003994"/>
    <x v="1"/>
    <x v="4"/>
    <s v="Belkin 19&quot; Center-Weighted Shelf, Gray"/>
    <n v="141.55199999999999"/>
    <n v="3"/>
    <n v="0.2"/>
    <n v="-26.541000000000004"/>
    <s v="Chuck Magee"/>
    <s v="No"/>
    <s v="2017 / 11"/>
  </r>
  <r>
    <n v="6284"/>
    <x v="3135"/>
    <x v="446"/>
    <d v="2018-09-28T00:00:00"/>
    <x v="1"/>
    <x v="553"/>
    <x v="553"/>
    <x v="1"/>
    <s v="United States"/>
    <x v="1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s v="Anna Andreadi"/>
    <s v="No"/>
    <s v="2018 / 09"/>
  </r>
  <r>
    <n v="6285"/>
    <x v="3135"/>
    <x v="446"/>
    <d v="2018-09-28T00:00:00"/>
    <x v="1"/>
    <x v="553"/>
    <x v="553"/>
    <x v="1"/>
    <s v="United States"/>
    <x v="1"/>
    <s v="California"/>
    <n v="90049"/>
    <x v="1"/>
    <s v="FUR-CH-10000988"/>
    <x v="0"/>
    <x v="1"/>
    <s v="Hon Olson Stacker Stools"/>
    <n v="563.24"/>
    <n v="5"/>
    <n v="0.2"/>
    <n v="56.324000000000012"/>
    <s v="Anna Andreadi"/>
    <s v="No"/>
    <s v="2018 / 09"/>
  </r>
  <r>
    <n v="6286"/>
    <x v="3136"/>
    <x v="147"/>
    <d v="2018-10-26T00:00:00"/>
    <x v="1"/>
    <x v="100"/>
    <x v="100"/>
    <x v="1"/>
    <s v="United States"/>
    <x v="80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s v="Chuck Magee"/>
    <s v="No"/>
    <s v="2018 / 10"/>
  </r>
  <r>
    <n v="6287"/>
    <x v="3137"/>
    <x v="1057"/>
    <d v="2018-10-31T00:00:00"/>
    <x v="1"/>
    <x v="344"/>
    <x v="344"/>
    <x v="2"/>
    <s v="United States"/>
    <x v="465"/>
    <s v="Tennessee"/>
    <n v="37087"/>
    <x v="0"/>
    <s v="TEC-PH-10001061"/>
    <x v="2"/>
    <x v="7"/>
    <s v="Apple iPhone 5C"/>
    <n v="239.976"/>
    <n v="3"/>
    <n v="0.2"/>
    <n v="17.998199999999997"/>
    <s v="Cassandra Brandow"/>
    <s v="No"/>
    <s v="2018 / 10"/>
  </r>
  <r>
    <n v="6288"/>
    <x v="3138"/>
    <x v="1001"/>
    <d v="2016-07-12T00:00:00"/>
    <x v="1"/>
    <x v="182"/>
    <x v="182"/>
    <x v="1"/>
    <s v="United States"/>
    <x v="8"/>
    <s v="California"/>
    <n v="94122"/>
    <x v="1"/>
    <s v="FUR-TA-10003715"/>
    <x v="0"/>
    <x v="3"/>
    <s v="Hon 2111 Invitation Series Corner Table"/>
    <n v="502.48800000000006"/>
    <n v="3"/>
    <n v="0.2"/>
    <n v="-87.935400000000044"/>
    <s v="Anna Andreadi"/>
    <s v="No"/>
    <s v="2016 / 07"/>
  </r>
  <r>
    <n v="6289"/>
    <x v="3138"/>
    <x v="1001"/>
    <d v="2016-07-12T00:00:00"/>
    <x v="1"/>
    <x v="182"/>
    <x v="182"/>
    <x v="1"/>
    <s v="United States"/>
    <x v="8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s v="Anna Andreadi"/>
    <s v="No"/>
    <s v="2016 / 07"/>
  </r>
  <r>
    <n v="6290"/>
    <x v="3139"/>
    <x v="649"/>
    <d v="2017-03-18T00:00:00"/>
    <x v="0"/>
    <x v="376"/>
    <x v="376"/>
    <x v="2"/>
    <s v="United States"/>
    <x v="455"/>
    <s v="California"/>
    <n v="95928"/>
    <x v="1"/>
    <s v="FUR-CH-10004063"/>
    <x v="0"/>
    <x v="1"/>
    <s v="Global Deluxe High-Back Manager's Chair"/>
    <n v="915.13600000000008"/>
    <n v="4"/>
    <n v="0.2"/>
    <n v="102.95279999999988"/>
    <s v="Anna Andreadi"/>
    <s v="No"/>
    <s v="2017 / 03"/>
  </r>
  <r>
    <n v="6291"/>
    <x v="3139"/>
    <x v="649"/>
    <d v="2017-03-18T00:00:00"/>
    <x v="0"/>
    <x v="376"/>
    <x v="376"/>
    <x v="2"/>
    <s v="United States"/>
    <x v="455"/>
    <s v="California"/>
    <n v="95928"/>
    <x v="1"/>
    <s v="FUR-FU-10001979"/>
    <x v="0"/>
    <x v="5"/>
    <s v="Dana Halogen Swing-Arm Architect Lamp"/>
    <n v="327.76"/>
    <n v="8"/>
    <n v="0"/>
    <n v="91.772800000000018"/>
    <s v="Anna Andreadi"/>
    <s v="No"/>
    <s v="2017 / 03"/>
  </r>
  <r>
    <n v="6292"/>
    <x v="3140"/>
    <x v="574"/>
    <d v="2019-12-05T00:00:00"/>
    <x v="2"/>
    <x v="250"/>
    <x v="250"/>
    <x v="0"/>
    <s v="United States"/>
    <x v="127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s v="No"/>
    <s v="2019 / 12"/>
  </r>
  <r>
    <n v="6293"/>
    <x v="3141"/>
    <x v="1100"/>
    <d v="2017-04-26T00:00:00"/>
    <x v="1"/>
    <x v="616"/>
    <x v="616"/>
    <x v="0"/>
    <s v="United States"/>
    <x v="1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No"/>
    <s v="2017 / 04"/>
  </r>
  <r>
    <n v="6294"/>
    <x v="3141"/>
    <x v="1100"/>
    <d v="2017-04-26T00:00:00"/>
    <x v="1"/>
    <x v="616"/>
    <x v="616"/>
    <x v="0"/>
    <s v="United States"/>
    <x v="1"/>
    <s v="California"/>
    <n v="90008"/>
    <x v="1"/>
    <s v="OFF-AR-10004691"/>
    <x v="1"/>
    <x v="6"/>
    <s v="Boston 1730 StandUp Electric Pencil Sharpener"/>
    <n v="64.14"/>
    <n v="3"/>
    <n v="0"/>
    <n v="16.676400000000001"/>
    <s v="Anna Andreadi"/>
    <s v="No"/>
    <s v="2017 / 04"/>
  </r>
  <r>
    <n v="6295"/>
    <x v="3142"/>
    <x v="1101"/>
    <d v="2016-09-19T00:00:00"/>
    <x v="2"/>
    <x v="575"/>
    <x v="575"/>
    <x v="1"/>
    <s v="United States"/>
    <x v="20"/>
    <s v="New York"/>
    <n v="10024"/>
    <x v="3"/>
    <s v="OFF-BI-10002931"/>
    <x v="1"/>
    <x v="8"/>
    <s v="Avery Trapezoid Extra Heavy Duty 4&quot; Binders"/>
    <n v="33.552"/>
    <n v="1"/>
    <n v="0.2"/>
    <n v="12.581999999999999"/>
    <s v="Chuck Magee"/>
    <s v="No"/>
    <s v="2016 / 09"/>
  </r>
  <r>
    <n v="6296"/>
    <x v="3143"/>
    <x v="129"/>
    <d v="2017-01-01T00:00:00"/>
    <x v="1"/>
    <x v="321"/>
    <x v="321"/>
    <x v="1"/>
    <s v="United States"/>
    <x v="473"/>
    <s v="Massachusetts"/>
    <n v="1915"/>
    <x v="3"/>
    <s v="OFF-AP-10002651"/>
    <x v="1"/>
    <x v="9"/>
    <s v="Hoover Upright Vacuum With Dirt Cup"/>
    <n v="1737.1799999999998"/>
    <n v="6"/>
    <n v="0"/>
    <n v="503.78219999999976"/>
    <s v="Chuck Magee"/>
    <s v="No"/>
    <s v="2016 / 12"/>
  </r>
  <r>
    <n v="6297"/>
    <x v="3143"/>
    <x v="129"/>
    <d v="2017-01-01T00:00:00"/>
    <x v="1"/>
    <x v="321"/>
    <x v="321"/>
    <x v="1"/>
    <s v="United States"/>
    <x v="473"/>
    <s v="Massachusetts"/>
    <n v="1915"/>
    <x v="3"/>
    <s v="OFF-ST-10000689"/>
    <x v="1"/>
    <x v="4"/>
    <s v="Fellowes Strictly Business Drawer File, Letter/Legal Size"/>
    <n v="704.25"/>
    <n v="5"/>
    <n v="0"/>
    <n v="84.51"/>
    <s v="Chuck Magee"/>
    <s v="No"/>
    <s v="2016 / 12"/>
  </r>
  <r>
    <n v="6298"/>
    <x v="3143"/>
    <x v="129"/>
    <d v="2017-01-01T00:00:00"/>
    <x v="1"/>
    <x v="321"/>
    <x v="321"/>
    <x v="1"/>
    <s v="United States"/>
    <x v="473"/>
    <s v="Massachusetts"/>
    <n v="1915"/>
    <x v="3"/>
    <s v="OFF-PA-10003302"/>
    <x v="1"/>
    <x v="10"/>
    <s v="Xerox 1906"/>
    <n v="141.76"/>
    <n v="4"/>
    <n v="0"/>
    <n v="66.627199999999988"/>
    <s v="Chuck Magee"/>
    <s v="No"/>
    <s v="2016 / 12"/>
  </r>
  <r>
    <n v="6299"/>
    <x v="3144"/>
    <x v="618"/>
    <d v="2016-10-26T00:00:00"/>
    <x v="1"/>
    <x v="245"/>
    <x v="245"/>
    <x v="1"/>
    <s v="United States"/>
    <x v="70"/>
    <s v="California"/>
    <n v="92024"/>
    <x v="1"/>
    <s v="OFF-BI-10001460"/>
    <x v="1"/>
    <x v="8"/>
    <s v="Plastic Binding Combs"/>
    <n v="36.36"/>
    <n v="3"/>
    <n v="0.2"/>
    <n v="12.2715"/>
    <s v="Anna Andreadi"/>
    <s v="No"/>
    <s v="2016 / 10"/>
  </r>
  <r>
    <n v="6300"/>
    <x v="3145"/>
    <x v="329"/>
    <d v="2019-12-03T00:00:00"/>
    <x v="2"/>
    <x v="595"/>
    <x v="595"/>
    <x v="2"/>
    <s v="United States"/>
    <x v="8"/>
    <s v="California"/>
    <n v="94109"/>
    <x v="1"/>
    <s v="FUR-FU-10003489"/>
    <x v="0"/>
    <x v="5"/>
    <s v="Contemporary Borderless Frame"/>
    <n v="25.83"/>
    <n v="3"/>
    <n v="0"/>
    <n v="9.5570999999999984"/>
    <s v="Anna Andreadi"/>
    <s v="No"/>
    <s v="2019 / 11"/>
  </r>
  <r>
    <n v="6301"/>
    <x v="3146"/>
    <x v="571"/>
    <d v="2016-06-12T00:00:00"/>
    <x v="1"/>
    <x v="641"/>
    <x v="641"/>
    <x v="0"/>
    <s v="United States"/>
    <x v="22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s v="Kelly Williams"/>
    <s v="No"/>
    <s v="2016 / 06"/>
  </r>
  <r>
    <n v="6302"/>
    <x v="3146"/>
    <x v="571"/>
    <d v="2016-06-12T00:00:00"/>
    <x v="1"/>
    <x v="641"/>
    <x v="641"/>
    <x v="0"/>
    <s v="United States"/>
    <x v="22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s v="Kelly Williams"/>
    <s v="No"/>
    <s v="2016 / 06"/>
  </r>
  <r>
    <n v="6303"/>
    <x v="3147"/>
    <x v="51"/>
    <d v="2019-11-27T00:00:00"/>
    <x v="1"/>
    <x v="117"/>
    <x v="117"/>
    <x v="0"/>
    <s v="United States"/>
    <x v="61"/>
    <s v="Texas"/>
    <n v="75220"/>
    <x v="2"/>
    <s v="TEC-PH-10001305"/>
    <x v="2"/>
    <x v="7"/>
    <s v="Panasonic KX TS208W Corded phone"/>
    <n v="195.96000000000004"/>
    <n v="5"/>
    <n v="0.2"/>
    <n v="19.596000000000018"/>
    <s v="Kelly Williams"/>
    <s v="No"/>
    <s v="2019 / 11"/>
  </r>
  <r>
    <n v="6304"/>
    <x v="3148"/>
    <x v="978"/>
    <d v="2019-06-20T00:00:00"/>
    <x v="0"/>
    <x v="71"/>
    <x v="71"/>
    <x v="2"/>
    <s v="United States"/>
    <x v="331"/>
    <s v="Texas"/>
    <n v="78415"/>
    <x v="2"/>
    <s v="OFF-PA-10000167"/>
    <x v="1"/>
    <x v="10"/>
    <s v="Xerox 1925"/>
    <n v="74.352000000000004"/>
    <n v="3"/>
    <n v="0.2"/>
    <n v="23.234999999999992"/>
    <s v="Kelly Williams"/>
    <s v="No"/>
    <s v="2019 / 06"/>
  </r>
  <r>
    <n v="6305"/>
    <x v="3149"/>
    <x v="1024"/>
    <d v="2019-05-05T00:00:00"/>
    <x v="3"/>
    <x v="482"/>
    <x v="482"/>
    <x v="0"/>
    <s v="United States"/>
    <x v="20"/>
    <s v="New York"/>
    <n v="10035"/>
    <x v="3"/>
    <s v="OFF-PA-10002947"/>
    <x v="1"/>
    <x v="10"/>
    <s v="Xerox 1923"/>
    <n v="6.68"/>
    <n v="1"/>
    <n v="0"/>
    <n v="3.2063999999999999"/>
    <s v="Chuck Magee"/>
    <s v="No"/>
    <s v="2019 / 05"/>
  </r>
  <r>
    <n v="6306"/>
    <x v="3150"/>
    <x v="254"/>
    <d v="2018-11-06T00:00:00"/>
    <x v="0"/>
    <x v="734"/>
    <x v="734"/>
    <x v="1"/>
    <s v="United States"/>
    <x v="474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s v="Anna Andreadi"/>
    <s v="No"/>
    <s v="2018 / 11"/>
  </r>
  <r>
    <n v="6307"/>
    <x v="3150"/>
    <x v="254"/>
    <d v="2018-11-06T00:00:00"/>
    <x v="0"/>
    <x v="734"/>
    <x v="734"/>
    <x v="1"/>
    <s v="United States"/>
    <x v="474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s v="Anna Andreadi"/>
    <s v="No"/>
    <s v="2018 / 11"/>
  </r>
  <r>
    <n v="6308"/>
    <x v="3150"/>
    <x v="254"/>
    <d v="2018-11-06T00:00:00"/>
    <x v="0"/>
    <x v="734"/>
    <x v="734"/>
    <x v="1"/>
    <s v="United States"/>
    <x v="474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s v="Anna Andreadi"/>
    <s v="No"/>
    <s v="2018 / 11"/>
  </r>
  <r>
    <n v="6309"/>
    <x v="3150"/>
    <x v="254"/>
    <d v="2018-11-06T00:00:00"/>
    <x v="0"/>
    <x v="734"/>
    <x v="734"/>
    <x v="1"/>
    <s v="United States"/>
    <x v="474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s v="Anna Andreadi"/>
    <s v="No"/>
    <s v="2018 / 11"/>
  </r>
  <r>
    <n v="6310"/>
    <x v="3150"/>
    <x v="254"/>
    <d v="2018-11-06T00:00:00"/>
    <x v="0"/>
    <x v="734"/>
    <x v="734"/>
    <x v="1"/>
    <s v="United States"/>
    <x v="474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s v="Anna Andreadi"/>
    <s v="No"/>
    <s v="2018 / 11"/>
  </r>
  <r>
    <n v="6311"/>
    <x v="3150"/>
    <x v="254"/>
    <d v="2018-11-06T00:00:00"/>
    <x v="0"/>
    <x v="734"/>
    <x v="734"/>
    <x v="1"/>
    <s v="United States"/>
    <x v="474"/>
    <s v="Oregon"/>
    <n v="97405"/>
    <x v="1"/>
    <s v="OFF-PA-10000176"/>
    <x v="1"/>
    <x v="10"/>
    <s v="Xerox 1887"/>
    <n v="15.176"/>
    <n v="1"/>
    <n v="0.2"/>
    <n v="5.3115999999999985"/>
    <s v="Anna Andreadi"/>
    <s v="No"/>
    <s v="2018 / 11"/>
  </r>
  <r>
    <n v="6312"/>
    <x v="3151"/>
    <x v="1102"/>
    <d v="2016-09-16T00:00:00"/>
    <x v="1"/>
    <x v="752"/>
    <x v="752"/>
    <x v="0"/>
    <s v="United States"/>
    <x v="475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s v="Anna Andreadi"/>
    <s v="No"/>
    <s v="2016 / 09"/>
  </r>
  <r>
    <n v="6313"/>
    <x v="3152"/>
    <x v="911"/>
    <d v="2019-02-21T00:00:00"/>
    <x v="1"/>
    <x v="243"/>
    <x v="243"/>
    <x v="1"/>
    <s v="United States"/>
    <x v="54"/>
    <s v="Connecticut"/>
    <n v="6824"/>
    <x v="3"/>
    <s v="OFF-ST-10001932"/>
    <x v="1"/>
    <x v="4"/>
    <s v="Fellowes Staxonsteel Drawer Files"/>
    <n v="579.51"/>
    <n v="3"/>
    <n v="0"/>
    <n v="81.131400000000014"/>
    <s v="Chuck Magee"/>
    <s v="No"/>
    <s v="2019 / 02"/>
  </r>
  <r>
    <n v="6314"/>
    <x v="3152"/>
    <x v="911"/>
    <d v="2019-02-21T00:00:00"/>
    <x v="1"/>
    <x v="243"/>
    <x v="243"/>
    <x v="1"/>
    <s v="United States"/>
    <x v="54"/>
    <s v="Connecticut"/>
    <n v="6824"/>
    <x v="3"/>
    <s v="TEC-PH-10000923"/>
    <x v="2"/>
    <x v="7"/>
    <s v="Belkin SportFit Armband For iPhone 5s/5c, Fuchsia"/>
    <n v="14.99"/>
    <n v="1"/>
    <n v="0"/>
    <n v="7.3451000000000004"/>
    <s v="Chuck Magee"/>
    <s v="No"/>
    <s v="2019 / 02"/>
  </r>
  <r>
    <n v="6315"/>
    <x v="3153"/>
    <x v="156"/>
    <d v="2016-11-29T00:00:00"/>
    <x v="1"/>
    <x v="243"/>
    <x v="243"/>
    <x v="1"/>
    <s v="United States"/>
    <x v="25"/>
    <s v="Michigan"/>
    <n v="49201"/>
    <x v="2"/>
    <s v="OFF-AR-10000380"/>
    <x v="1"/>
    <x v="6"/>
    <s v="Hunt PowerHouse Electric Pencil Sharpener, Blue"/>
    <n v="151.91999999999999"/>
    <n v="4"/>
    <n v="0"/>
    <n v="45.575999999999979"/>
    <s v="Kelly Williams"/>
    <s v="Yes"/>
    <s v="2016 / 11"/>
  </r>
  <r>
    <n v="6316"/>
    <x v="3153"/>
    <x v="156"/>
    <d v="2016-11-29T00:00:00"/>
    <x v="1"/>
    <x v="243"/>
    <x v="243"/>
    <x v="1"/>
    <s v="United States"/>
    <x v="25"/>
    <s v="Michigan"/>
    <n v="49201"/>
    <x v="2"/>
    <s v="OFF-LA-10003930"/>
    <x v="1"/>
    <x v="2"/>
    <s v="Dot Matrix Printer Tape Reel Labels, White, 5000/Box"/>
    <n v="196.62"/>
    <n v="2"/>
    <n v="0"/>
    <n v="96.343800000000002"/>
    <s v="Kelly Williams"/>
    <s v="Yes"/>
    <s v="2016 / 11"/>
  </r>
  <r>
    <n v="6317"/>
    <x v="3153"/>
    <x v="156"/>
    <d v="2016-11-29T00:00:00"/>
    <x v="1"/>
    <x v="243"/>
    <x v="243"/>
    <x v="1"/>
    <s v="United States"/>
    <x v="25"/>
    <s v="Michigan"/>
    <n v="49201"/>
    <x v="2"/>
    <s v="OFF-PA-10001815"/>
    <x v="1"/>
    <x v="10"/>
    <s v="Xerox 1885"/>
    <n v="144.12"/>
    <n v="3"/>
    <n v="0"/>
    <n v="69.177599999999984"/>
    <s v="Kelly Williams"/>
    <s v="Yes"/>
    <s v="2016 / 11"/>
  </r>
  <r>
    <n v="6318"/>
    <x v="3153"/>
    <x v="156"/>
    <d v="2016-11-29T00:00:00"/>
    <x v="1"/>
    <x v="243"/>
    <x v="243"/>
    <x v="1"/>
    <s v="United States"/>
    <x v="25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s v="Yes"/>
    <s v="2016 / 11"/>
  </r>
  <r>
    <n v="6319"/>
    <x v="3154"/>
    <x v="920"/>
    <d v="2019-11-29T00:00:00"/>
    <x v="0"/>
    <x v="494"/>
    <x v="494"/>
    <x v="1"/>
    <s v="United States"/>
    <x v="229"/>
    <s v="California"/>
    <n v="92677"/>
    <x v="1"/>
    <s v="TEC-PH-10004071"/>
    <x v="2"/>
    <x v="7"/>
    <s v="PayAnywhere Card Reader"/>
    <n v="39.960000000000008"/>
    <n v="5"/>
    <n v="0.2"/>
    <n v="3.4964999999999993"/>
    <s v="Anna Andreadi"/>
    <s v="Yes"/>
    <s v="2019 / 11"/>
  </r>
  <r>
    <n v="6320"/>
    <x v="3154"/>
    <x v="920"/>
    <d v="2019-11-29T00:00:00"/>
    <x v="0"/>
    <x v="494"/>
    <x v="494"/>
    <x v="1"/>
    <s v="United States"/>
    <x v="229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s v="Yes"/>
    <s v="2019 / 11"/>
  </r>
  <r>
    <n v="6321"/>
    <x v="3155"/>
    <x v="394"/>
    <d v="2019-10-02T00:00:00"/>
    <x v="1"/>
    <x v="133"/>
    <x v="133"/>
    <x v="1"/>
    <s v="United States"/>
    <x v="108"/>
    <s v="Florida"/>
    <n v="32216"/>
    <x v="0"/>
    <s v="OFF-PA-10001800"/>
    <x v="1"/>
    <x v="10"/>
    <s v="Xerox 220"/>
    <n v="10.368000000000002"/>
    <n v="2"/>
    <n v="0.2"/>
    <n v="3.6288"/>
    <s v="Cassandra Brandow"/>
    <s v="No"/>
    <s v="2019 / 09"/>
  </r>
  <r>
    <n v="6322"/>
    <x v="3156"/>
    <x v="303"/>
    <d v="2016-10-17T00:00:00"/>
    <x v="1"/>
    <x v="259"/>
    <x v="259"/>
    <x v="1"/>
    <s v="United States"/>
    <x v="145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s v="Chuck Magee"/>
    <s v="No"/>
    <s v="2016 / 10"/>
  </r>
  <r>
    <n v="6323"/>
    <x v="3157"/>
    <x v="561"/>
    <d v="2016-06-07T00:00:00"/>
    <x v="0"/>
    <x v="176"/>
    <x v="176"/>
    <x v="2"/>
    <s v="United States"/>
    <x v="297"/>
    <s v="Michigan"/>
    <n v="48640"/>
    <x v="2"/>
    <s v="OFF-EN-10004459"/>
    <x v="1"/>
    <x v="12"/>
    <s v="Security-Tint Envelopes"/>
    <n v="15.28"/>
    <n v="2"/>
    <n v="0"/>
    <n v="7.4871999999999996"/>
    <s v="Kelly Williams"/>
    <s v="No"/>
    <s v="2016 / 06"/>
  </r>
  <r>
    <n v="6324"/>
    <x v="3158"/>
    <x v="1103"/>
    <d v="2016-06-23T00:00:00"/>
    <x v="1"/>
    <x v="551"/>
    <x v="551"/>
    <x v="0"/>
    <s v="United States"/>
    <x v="46"/>
    <s v="Delaware"/>
    <n v="19711"/>
    <x v="3"/>
    <s v="TEC-MA-10000423"/>
    <x v="2"/>
    <x v="15"/>
    <s v="Texas Instruments TI-34 Scientific Calculator"/>
    <n v="65.97"/>
    <n v="3"/>
    <n v="0"/>
    <n v="31.005899999999997"/>
    <s v="Chuck Magee"/>
    <s v="No"/>
    <s v="2016 / 06"/>
  </r>
  <r>
    <n v="6325"/>
    <x v="3159"/>
    <x v="1104"/>
    <d v="2017-11-02T00:00:00"/>
    <x v="1"/>
    <x v="240"/>
    <x v="240"/>
    <x v="1"/>
    <s v="United States"/>
    <x v="8"/>
    <s v="California"/>
    <n v="94109"/>
    <x v="1"/>
    <s v="OFF-PA-10002986"/>
    <x v="1"/>
    <x v="10"/>
    <s v="Xerox 1898"/>
    <n v="33.4"/>
    <n v="5"/>
    <n v="0"/>
    <n v="16.032"/>
    <s v="Anna Andreadi"/>
    <s v="No"/>
    <s v="2017 / 10"/>
  </r>
  <r>
    <n v="6326"/>
    <x v="3159"/>
    <x v="1104"/>
    <d v="2017-11-02T00:00:00"/>
    <x v="1"/>
    <x v="240"/>
    <x v="240"/>
    <x v="1"/>
    <s v="United States"/>
    <x v="8"/>
    <s v="California"/>
    <n v="94109"/>
    <x v="1"/>
    <s v="OFF-EN-10001434"/>
    <x v="1"/>
    <x v="12"/>
    <s v="Strathmore #10 Envelopes, Ultimate White"/>
    <n v="210.84"/>
    <n v="4"/>
    <n v="0"/>
    <n v="103.3116"/>
    <s v="Anna Andreadi"/>
    <s v="No"/>
    <s v="2017 / 10"/>
  </r>
  <r>
    <n v="6327"/>
    <x v="3160"/>
    <x v="407"/>
    <d v="2016-01-26T00:00:00"/>
    <x v="1"/>
    <x v="190"/>
    <x v="190"/>
    <x v="0"/>
    <s v="United States"/>
    <x v="17"/>
    <s v="Michigan"/>
    <n v="48185"/>
    <x v="2"/>
    <s v="OFF-ST-10000760"/>
    <x v="1"/>
    <x v="4"/>
    <s v="Eldon Fold 'N Roll Cart System"/>
    <n v="13.98"/>
    <n v="1"/>
    <n v="0"/>
    <n v="4.0541999999999998"/>
    <s v="Kelly Williams"/>
    <s v="No"/>
    <s v="2016 / 01"/>
  </r>
  <r>
    <n v="6328"/>
    <x v="3160"/>
    <x v="407"/>
    <d v="2016-01-26T00:00:00"/>
    <x v="1"/>
    <x v="190"/>
    <x v="190"/>
    <x v="0"/>
    <s v="United States"/>
    <x v="17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s v="Kelly Williams"/>
    <s v="No"/>
    <s v="2016 / 01"/>
  </r>
  <r>
    <n v="6329"/>
    <x v="3160"/>
    <x v="407"/>
    <d v="2016-01-26T00:00:00"/>
    <x v="1"/>
    <x v="190"/>
    <x v="190"/>
    <x v="0"/>
    <s v="United States"/>
    <x v="17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s v="Kelly Williams"/>
    <s v="No"/>
    <s v="2016 / 01"/>
  </r>
  <r>
    <n v="6330"/>
    <x v="3160"/>
    <x v="407"/>
    <d v="2016-01-26T00:00:00"/>
    <x v="1"/>
    <x v="190"/>
    <x v="190"/>
    <x v="0"/>
    <s v="United States"/>
    <x v="17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s v="No"/>
    <s v="2016 / 01"/>
  </r>
  <r>
    <n v="6331"/>
    <x v="3160"/>
    <x v="407"/>
    <d v="2016-01-26T00:00:00"/>
    <x v="1"/>
    <x v="190"/>
    <x v="190"/>
    <x v="0"/>
    <s v="United States"/>
    <x v="17"/>
    <s v="Michigan"/>
    <n v="48185"/>
    <x v="2"/>
    <s v="OFF-ST-10003123"/>
    <x v="1"/>
    <x v="4"/>
    <s v="Fellowes Bases and Tops For Staxonsteel/High-Stak Systems"/>
    <n v="66.58"/>
    <n v="2"/>
    <n v="0"/>
    <n v="15.979199999999999"/>
    <s v="Kelly Williams"/>
    <s v="No"/>
    <s v="2016 / 01"/>
  </r>
  <r>
    <n v="6332"/>
    <x v="3160"/>
    <x v="407"/>
    <d v="2016-01-26T00:00:00"/>
    <x v="1"/>
    <x v="190"/>
    <x v="190"/>
    <x v="0"/>
    <s v="United States"/>
    <x v="17"/>
    <s v="Michigan"/>
    <n v="48185"/>
    <x v="2"/>
    <s v="OFF-AR-10004456"/>
    <x v="1"/>
    <x v="6"/>
    <s v="Panasonic KP-4ABK Battery-Operated Pencil Sharpener"/>
    <n v="43.92"/>
    <n v="3"/>
    <n v="0"/>
    <n v="12.736799999999999"/>
    <s v="Kelly Williams"/>
    <s v="No"/>
    <s v="2016 / 01"/>
  </r>
  <r>
    <n v="6333"/>
    <x v="3160"/>
    <x v="407"/>
    <d v="2016-01-26T00:00:00"/>
    <x v="1"/>
    <x v="190"/>
    <x v="190"/>
    <x v="0"/>
    <s v="United States"/>
    <x v="17"/>
    <s v="Michigan"/>
    <n v="48185"/>
    <x v="2"/>
    <s v="FUR-FU-10002268"/>
    <x v="0"/>
    <x v="5"/>
    <s v="Ultra Door Push Plate"/>
    <n v="14.73"/>
    <n v="3"/>
    <n v="0"/>
    <n v="4.8608999999999991"/>
    <s v="Kelly Williams"/>
    <s v="No"/>
    <s v="2016 / 01"/>
  </r>
  <r>
    <n v="6334"/>
    <x v="3160"/>
    <x v="407"/>
    <d v="2016-01-26T00:00:00"/>
    <x v="1"/>
    <x v="190"/>
    <x v="190"/>
    <x v="0"/>
    <s v="United States"/>
    <x v="17"/>
    <s v="Michigan"/>
    <n v="48185"/>
    <x v="2"/>
    <s v="OFF-BI-10004364"/>
    <x v="1"/>
    <x v="8"/>
    <s v="Storex Dura Pro Binders"/>
    <n v="29.700000000000003"/>
    <n v="5"/>
    <n v="0"/>
    <n v="13.365"/>
    <s v="Kelly Williams"/>
    <s v="No"/>
    <s v="2016 / 01"/>
  </r>
  <r>
    <n v="6335"/>
    <x v="3161"/>
    <x v="384"/>
    <d v="2016-07-15T00:00:00"/>
    <x v="1"/>
    <x v="708"/>
    <x v="708"/>
    <x v="0"/>
    <s v="United States"/>
    <x v="20"/>
    <s v="New York"/>
    <n v="10011"/>
    <x v="3"/>
    <s v="OFF-PA-10001970"/>
    <x v="1"/>
    <x v="10"/>
    <s v="Xerox 1881"/>
    <n v="49.12"/>
    <n v="4"/>
    <n v="0"/>
    <n v="23.086399999999998"/>
    <s v="Chuck Magee"/>
    <s v="No"/>
    <s v="2016 / 07"/>
  </r>
  <r>
    <n v="6336"/>
    <x v="3161"/>
    <x v="384"/>
    <d v="2016-07-15T00:00:00"/>
    <x v="1"/>
    <x v="708"/>
    <x v="708"/>
    <x v="0"/>
    <s v="United States"/>
    <x v="20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s v="Chuck Magee"/>
    <s v="No"/>
    <s v="2016 / 07"/>
  </r>
  <r>
    <n v="6337"/>
    <x v="3162"/>
    <x v="133"/>
    <d v="2018-09-06T00:00:00"/>
    <x v="1"/>
    <x v="696"/>
    <x v="696"/>
    <x v="0"/>
    <s v="United States"/>
    <x v="1"/>
    <s v="California"/>
    <n v="90008"/>
    <x v="1"/>
    <s v="FUR-FU-10000672"/>
    <x v="0"/>
    <x v="5"/>
    <s v="Executive Impressions 10&quot; Spectator Wall Clock"/>
    <n v="47.04"/>
    <n v="4"/>
    <n v="0"/>
    <n v="15.993599999999997"/>
    <s v="Anna Andreadi"/>
    <s v="No"/>
    <s v="2018 / 08"/>
  </r>
  <r>
    <n v="6338"/>
    <x v="3162"/>
    <x v="133"/>
    <d v="2018-09-06T00:00:00"/>
    <x v="1"/>
    <x v="696"/>
    <x v="696"/>
    <x v="0"/>
    <s v="United States"/>
    <x v="1"/>
    <s v="California"/>
    <n v="90008"/>
    <x v="1"/>
    <s v="TEC-PH-10004908"/>
    <x v="2"/>
    <x v="7"/>
    <s v="Panasonic KX TS3282W Corded phone"/>
    <n v="339.96000000000004"/>
    <n v="5"/>
    <n v="0.2"/>
    <n v="42.494999999999948"/>
    <s v="Anna Andreadi"/>
    <s v="No"/>
    <s v="2018 / 08"/>
  </r>
  <r>
    <n v="6339"/>
    <x v="3163"/>
    <x v="361"/>
    <d v="2019-10-09T00:00:00"/>
    <x v="1"/>
    <x v="477"/>
    <x v="477"/>
    <x v="1"/>
    <s v="United States"/>
    <x v="20"/>
    <s v="New York"/>
    <n v="10035"/>
    <x v="3"/>
    <s v="TEC-PH-10003095"/>
    <x v="2"/>
    <x v="7"/>
    <s v="Samsung HM1900 Bluetooth Headset"/>
    <n v="87.8"/>
    <n v="4"/>
    <n v="0"/>
    <n v="43.9"/>
    <s v="Chuck Magee"/>
    <s v="No"/>
    <s v="2019 / 10"/>
  </r>
  <r>
    <n v="6340"/>
    <x v="3163"/>
    <x v="361"/>
    <d v="2019-10-09T00:00:00"/>
    <x v="1"/>
    <x v="477"/>
    <x v="477"/>
    <x v="1"/>
    <s v="United States"/>
    <x v="20"/>
    <s v="New York"/>
    <n v="10035"/>
    <x v="3"/>
    <s v="FUR-CH-10002880"/>
    <x v="0"/>
    <x v="1"/>
    <s v="Global High-Back Leather Tilter, Burgundy"/>
    <n v="221.38200000000001"/>
    <n v="2"/>
    <n v="0.1"/>
    <n v="2.4597999999999871"/>
    <s v="Chuck Magee"/>
    <s v="No"/>
    <s v="2019 / 10"/>
  </r>
  <r>
    <n v="6341"/>
    <x v="3163"/>
    <x v="361"/>
    <d v="2019-10-09T00:00:00"/>
    <x v="1"/>
    <x v="477"/>
    <x v="477"/>
    <x v="1"/>
    <s v="United States"/>
    <x v="20"/>
    <s v="New York"/>
    <n v="10035"/>
    <x v="3"/>
    <s v="TEC-MA-10001047"/>
    <x v="2"/>
    <x v="15"/>
    <s v="3D Systems Cube Printer, 2nd Generation, Magenta"/>
    <n v="5199.96"/>
    <n v="4"/>
    <n v="0"/>
    <n v="1351.9895999999999"/>
    <s v="Chuck Magee"/>
    <s v="No"/>
    <s v="2019 / 10"/>
  </r>
  <r>
    <n v="6342"/>
    <x v="3164"/>
    <x v="413"/>
    <d v="2019-01-02T00:00:00"/>
    <x v="2"/>
    <x v="551"/>
    <x v="551"/>
    <x v="0"/>
    <s v="United States"/>
    <x v="152"/>
    <s v="Ohio"/>
    <n v="43130"/>
    <x v="3"/>
    <s v="OFF-ST-10002554"/>
    <x v="1"/>
    <x v="4"/>
    <s v="Tennsco Industrial Shelving"/>
    <n v="156.512"/>
    <n v="4"/>
    <n v="0.2"/>
    <n v="-35.215199999999996"/>
    <s v="Chuck Magee"/>
    <s v="No"/>
    <s v="2018 / 12"/>
  </r>
  <r>
    <n v="6343"/>
    <x v="3165"/>
    <x v="1105"/>
    <d v="2017-03-10T00:00:00"/>
    <x v="2"/>
    <x v="670"/>
    <x v="670"/>
    <x v="2"/>
    <s v="United States"/>
    <x v="46"/>
    <s v="Delaware"/>
    <n v="19711"/>
    <x v="3"/>
    <s v="TEC-AC-10004469"/>
    <x v="2"/>
    <x v="11"/>
    <s v="Microsoft Sculpt Comfort Mouse"/>
    <n v="119.85000000000001"/>
    <n v="3"/>
    <n v="0"/>
    <n v="52.734000000000009"/>
    <s v="Chuck Magee"/>
    <s v="Yes"/>
    <s v="2017 / 03"/>
  </r>
  <r>
    <n v="6344"/>
    <x v="3165"/>
    <x v="1105"/>
    <d v="2017-03-10T00:00:00"/>
    <x v="2"/>
    <x v="670"/>
    <x v="670"/>
    <x v="2"/>
    <s v="United States"/>
    <x v="46"/>
    <s v="Delaware"/>
    <n v="19711"/>
    <x v="3"/>
    <s v="OFF-BI-10000309"/>
    <x v="1"/>
    <x v="8"/>
    <s v="GBC Twin Loop Wire Binding Elements, 9/16&quot; Spine, Black"/>
    <n v="30.44"/>
    <n v="2"/>
    <n v="0"/>
    <n v="14.9156"/>
    <s v="Chuck Magee"/>
    <s v="Yes"/>
    <s v="2017 / 03"/>
  </r>
  <r>
    <n v="6345"/>
    <x v="3165"/>
    <x v="1105"/>
    <d v="2017-03-10T00:00:00"/>
    <x v="2"/>
    <x v="670"/>
    <x v="670"/>
    <x v="2"/>
    <s v="United States"/>
    <x v="46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s v="Chuck Magee"/>
    <s v="Yes"/>
    <s v="2017 / 03"/>
  </r>
  <r>
    <n v="6346"/>
    <x v="3165"/>
    <x v="1105"/>
    <d v="2017-03-10T00:00:00"/>
    <x v="2"/>
    <x v="670"/>
    <x v="670"/>
    <x v="2"/>
    <s v="United States"/>
    <x v="46"/>
    <s v="Delaware"/>
    <n v="19711"/>
    <x v="3"/>
    <s v="TEC-PH-10001619"/>
    <x v="2"/>
    <x v="7"/>
    <s v="LG G3"/>
    <n v="587.97"/>
    <n v="3"/>
    <n v="0"/>
    <n v="170.51129999999998"/>
    <s v="Chuck Magee"/>
    <s v="Yes"/>
    <s v="2017 / 03"/>
  </r>
  <r>
    <n v="6347"/>
    <x v="3166"/>
    <x v="179"/>
    <d v="2019-10-20T00:00:00"/>
    <x v="3"/>
    <x v="46"/>
    <x v="46"/>
    <x v="2"/>
    <s v="United States"/>
    <x v="20"/>
    <s v="New York"/>
    <n v="10024"/>
    <x v="3"/>
    <s v="OFF-LA-10002034"/>
    <x v="1"/>
    <x v="2"/>
    <s v="Avery 478"/>
    <n v="24.55"/>
    <n v="5"/>
    <n v="0"/>
    <n v="12.029499999999999"/>
    <s v="Chuck Magee"/>
    <s v="No"/>
    <s v="2019 / 10"/>
  </r>
  <r>
    <n v="6348"/>
    <x v="3167"/>
    <x v="489"/>
    <d v="2017-05-06T00:00:00"/>
    <x v="1"/>
    <x v="138"/>
    <x v="138"/>
    <x v="0"/>
    <s v="United States"/>
    <x v="8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s v="Anna Andreadi"/>
    <s v="No"/>
    <s v="2017 / 05"/>
  </r>
  <r>
    <n v="6349"/>
    <x v="3167"/>
    <x v="489"/>
    <d v="2017-05-06T00:00:00"/>
    <x v="1"/>
    <x v="138"/>
    <x v="138"/>
    <x v="0"/>
    <s v="United States"/>
    <x v="8"/>
    <s v="California"/>
    <n v="94109"/>
    <x v="1"/>
    <s v="OFF-ST-10000876"/>
    <x v="1"/>
    <x v="4"/>
    <s v="Eldon Simplefile Box Office"/>
    <n v="37.32"/>
    <n v="3"/>
    <n v="0"/>
    <n v="10.4496"/>
    <s v="Anna Andreadi"/>
    <s v="No"/>
    <s v="2017 / 05"/>
  </r>
  <r>
    <n v="6350"/>
    <x v="3167"/>
    <x v="489"/>
    <d v="2017-05-06T00:00:00"/>
    <x v="1"/>
    <x v="138"/>
    <x v="138"/>
    <x v="0"/>
    <s v="United States"/>
    <x v="8"/>
    <s v="California"/>
    <n v="94109"/>
    <x v="1"/>
    <s v="OFF-SU-10002573"/>
    <x v="1"/>
    <x v="14"/>
    <s v="Acme 10&quot; Easy Grip Assistive Scissors"/>
    <n v="35.06"/>
    <n v="2"/>
    <n v="0"/>
    <n v="10.517999999999997"/>
    <s v="Anna Andreadi"/>
    <s v="No"/>
    <s v="2017 / 05"/>
  </r>
  <r>
    <n v="6351"/>
    <x v="3168"/>
    <x v="213"/>
    <d v="2019-09-08T00:00:00"/>
    <x v="1"/>
    <x v="151"/>
    <x v="151"/>
    <x v="0"/>
    <s v="United States"/>
    <x v="61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s v="Kelly Williams"/>
    <s v="Yes"/>
    <s v="2019 / 09"/>
  </r>
  <r>
    <n v="6352"/>
    <x v="3169"/>
    <x v="132"/>
    <d v="2019-11-08T00:00:00"/>
    <x v="1"/>
    <x v="667"/>
    <x v="667"/>
    <x v="1"/>
    <s v="United States"/>
    <x v="100"/>
    <s v="Florida"/>
    <n v="33178"/>
    <x v="0"/>
    <s v="TEC-PH-10002549"/>
    <x v="2"/>
    <x v="7"/>
    <s v="Polycom SoundPoint IP 450 VoIP phone"/>
    <n v="361.37600000000003"/>
    <n v="2"/>
    <n v="0.2"/>
    <n v="27.103200000000001"/>
    <s v="Cassandra Brandow"/>
    <s v="No"/>
    <s v="2019 / 11"/>
  </r>
  <r>
    <n v="6353"/>
    <x v="3170"/>
    <x v="1023"/>
    <d v="2017-09-19T00:00:00"/>
    <x v="1"/>
    <x v="668"/>
    <x v="668"/>
    <x v="0"/>
    <s v="United States"/>
    <x v="10"/>
    <s v="Pennsylvania"/>
    <n v="19120"/>
    <x v="3"/>
    <s v="OFF-BI-10004209"/>
    <x v="1"/>
    <x v="8"/>
    <s v="Fellowes Twister Kit, Gray/Clear, 3/pkg"/>
    <n v="2.4119999999999999"/>
    <n v="1"/>
    <n v="0.7"/>
    <n v="-2.0099999999999998"/>
    <s v="Chuck Magee"/>
    <s v="No"/>
    <s v="2017 / 09"/>
  </r>
  <r>
    <n v="6354"/>
    <x v="3171"/>
    <x v="684"/>
    <d v="2017-09-12T00:00:00"/>
    <x v="1"/>
    <x v="29"/>
    <x v="29"/>
    <x v="1"/>
    <s v="United States"/>
    <x v="20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s v="Chuck Magee"/>
    <s v="No"/>
    <s v="2017 / 09"/>
  </r>
  <r>
    <n v="6355"/>
    <x v="3171"/>
    <x v="684"/>
    <d v="2017-09-12T00:00:00"/>
    <x v="1"/>
    <x v="29"/>
    <x v="29"/>
    <x v="1"/>
    <s v="United States"/>
    <x v="20"/>
    <s v="New York"/>
    <n v="10011"/>
    <x v="3"/>
    <s v="TEC-PH-10002922"/>
    <x v="2"/>
    <x v="7"/>
    <s v="ShoreTel ShorePhone IP 230 VoIP phone"/>
    <n v="337.98"/>
    <n v="2"/>
    <n v="0"/>
    <n v="101.39399999999998"/>
    <s v="Chuck Magee"/>
    <s v="No"/>
    <s v="2017 / 09"/>
  </r>
  <r>
    <n v="6356"/>
    <x v="3172"/>
    <x v="191"/>
    <d v="2016-10-13T00:00:00"/>
    <x v="1"/>
    <x v="557"/>
    <x v="557"/>
    <x v="0"/>
    <s v="United States"/>
    <x v="10"/>
    <s v="Pennsylvania"/>
    <n v="19120"/>
    <x v="3"/>
    <s v="OFF-ST-10000642"/>
    <x v="1"/>
    <x v="4"/>
    <s v="Tennsco Lockers, Gray"/>
    <n v="83.920000000000016"/>
    <n v="5"/>
    <n v="0.2"/>
    <n v="-13.637000000000011"/>
    <s v="Chuck Magee"/>
    <s v="No"/>
    <s v="2016 / 10"/>
  </r>
  <r>
    <n v="6357"/>
    <x v="3173"/>
    <x v="205"/>
    <d v="2019-01-28T00:00:00"/>
    <x v="1"/>
    <x v="294"/>
    <x v="294"/>
    <x v="1"/>
    <s v="United States"/>
    <x v="4"/>
    <s v="Washington"/>
    <n v="98103"/>
    <x v="1"/>
    <s v="OFF-BI-10001757"/>
    <x v="1"/>
    <x v="8"/>
    <s v="Pressboard Hanging Data Binders for Unburst Sheets"/>
    <n v="19.68"/>
    <n v="5"/>
    <n v="0.2"/>
    <n v="6.8879999999999981"/>
    <s v="Anna Andreadi"/>
    <s v="No"/>
    <s v="2019 / 01"/>
  </r>
  <r>
    <n v="6358"/>
    <x v="3173"/>
    <x v="205"/>
    <d v="2019-01-28T00:00:00"/>
    <x v="1"/>
    <x v="294"/>
    <x v="294"/>
    <x v="1"/>
    <s v="United States"/>
    <x v="4"/>
    <s v="Washington"/>
    <n v="98103"/>
    <x v="1"/>
    <s v="OFF-PA-10004621"/>
    <x v="1"/>
    <x v="10"/>
    <s v="Xerox 212"/>
    <n v="25.92"/>
    <n v="4"/>
    <n v="0"/>
    <n v="12.441600000000001"/>
    <s v="Anna Andreadi"/>
    <s v="No"/>
    <s v="2019 / 01"/>
  </r>
  <r>
    <n v="6359"/>
    <x v="3173"/>
    <x v="205"/>
    <d v="2019-01-28T00:00:00"/>
    <x v="1"/>
    <x v="294"/>
    <x v="294"/>
    <x v="1"/>
    <s v="United States"/>
    <x v="4"/>
    <s v="Washington"/>
    <n v="98103"/>
    <x v="1"/>
    <s v="OFF-PA-10002262"/>
    <x v="1"/>
    <x v="10"/>
    <s v="Xerox 192"/>
    <n v="6.48"/>
    <n v="1"/>
    <n v="0"/>
    <n v="3.1104000000000003"/>
    <s v="Anna Andreadi"/>
    <s v="No"/>
    <s v="2019 / 01"/>
  </r>
  <r>
    <n v="6360"/>
    <x v="3173"/>
    <x v="205"/>
    <d v="2019-01-28T00:00:00"/>
    <x v="1"/>
    <x v="294"/>
    <x v="294"/>
    <x v="1"/>
    <s v="United States"/>
    <x v="4"/>
    <s v="Washington"/>
    <n v="98103"/>
    <x v="1"/>
    <s v="TEC-PH-10004100"/>
    <x v="2"/>
    <x v="7"/>
    <s v="Griffin GC17055 Auxiliary Audio Cable"/>
    <n v="86.352000000000004"/>
    <n v="6"/>
    <n v="0.2"/>
    <n v="8.6352000000000011"/>
    <s v="Anna Andreadi"/>
    <s v="No"/>
    <s v="2019 / 01"/>
  </r>
  <r>
    <n v="6361"/>
    <x v="3174"/>
    <x v="895"/>
    <d v="2017-12-15T00:00:00"/>
    <x v="1"/>
    <x v="763"/>
    <x v="763"/>
    <x v="2"/>
    <s v="United States"/>
    <x v="1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s v="Anna Andreadi"/>
    <s v="No"/>
    <s v="2017 / 12"/>
  </r>
  <r>
    <n v="6362"/>
    <x v="3175"/>
    <x v="641"/>
    <d v="2016-11-30T00:00:00"/>
    <x v="1"/>
    <x v="339"/>
    <x v="339"/>
    <x v="0"/>
    <s v="United States"/>
    <x v="24"/>
    <s v="Oregon"/>
    <n v="97477"/>
    <x v="1"/>
    <s v="OFF-AR-10003179"/>
    <x v="1"/>
    <x v="6"/>
    <s v="Dixon Ticonderoga Core-Lock Colored Pencils"/>
    <n v="51.016000000000005"/>
    <n v="7"/>
    <n v="0.2"/>
    <n v="8.2900999999999954"/>
    <s v="Anna Andreadi"/>
    <s v="No"/>
    <s v="2016 / 11"/>
  </r>
  <r>
    <n v="6363"/>
    <x v="3176"/>
    <x v="610"/>
    <d v="2019-11-25T00:00:00"/>
    <x v="1"/>
    <x v="237"/>
    <x v="237"/>
    <x v="0"/>
    <s v="United States"/>
    <x v="476"/>
    <s v="Washington"/>
    <n v="98059"/>
    <x v="1"/>
    <s v="OFF-BI-10001670"/>
    <x v="1"/>
    <x v="8"/>
    <s v="Vinyl Sectional Post Binders"/>
    <n v="150.80000000000001"/>
    <n v="5"/>
    <n v="0.2"/>
    <n v="56.55"/>
    <s v="Anna Andreadi"/>
    <s v="No"/>
    <s v="2019 / 11"/>
  </r>
  <r>
    <n v="6364"/>
    <x v="3176"/>
    <x v="610"/>
    <d v="2019-11-25T00:00:00"/>
    <x v="1"/>
    <x v="237"/>
    <x v="237"/>
    <x v="0"/>
    <s v="United States"/>
    <x v="476"/>
    <s v="Washington"/>
    <n v="98059"/>
    <x v="1"/>
    <s v="TEC-MA-10002073"/>
    <x v="2"/>
    <x v="15"/>
    <s v="3D Systems Cube Printer, 2nd Generation, White"/>
    <n v="1039.992"/>
    <n v="1"/>
    <n v="0.2"/>
    <n v="103.99920000000003"/>
    <s v="Anna Andreadi"/>
    <s v="No"/>
    <s v="2019 / 11"/>
  </r>
  <r>
    <n v="6365"/>
    <x v="3176"/>
    <x v="610"/>
    <d v="2019-11-25T00:00:00"/>
    <x v="1"/>
    <x v="237"/>
    <x v="237"/>
    <x v="0"/>
    <s v="United States"/>
    <x v="476"/>
    <s v="Washington"/>
    <n v="98059"/>
    <x v="1"/>
    <s v="OFF-PA-10003797"/>
    <x v="1"/>
    <x v="10"/>
    <s v="Xerox 209"/>
    <n v="51.84"/>
    <n v="8"/>
    <n v="0"/>
    <n v="24.883200000000002"/>
    <s v="Anna Andreadi"/>
    <s v="No"/>
    <s v="2019 / 11"/>
  </r>
  <r>
    <n v="6366"/>
    <x v="3177"/>
    <x v="1095"/>
    <d v="2019-04-05T00:00:00"/>
    <x v="2"/>
    <x v="284"/>
    <x v="284"/>
    <x v="2"/>
    <s v="United States"/>
    <x v="20"/>
    <s v="New York"/>
    <n v="10009"/>
    <x v="3"/>
    <s v="TEC-PH-10004006"/>
    <x v="2"/>
    <x v="7"/>
    <s v="Panasonic KX - TS880B Telephone"/>
    <n v="41.22"/>
    <n v="1"/>
    <n v="0"/>
    <n v="11.1294"/>
    <s v="Chuck Magee"/>
    <s v="No"/>
    <s v="2019 / 04"/>
  </r>
  <r>
    <n v="6367"/>
    <x v="3177"/>
    <x v="1095"/>
    <d v="2019-04-05T00:00:00"/>
    <x v="2"/>
    <x v="284"/>
    <x v="284"/>
    <x v="2"/>
    <s v="United States"/>
    <x v="20"/>
    <s v="New York"/>
    <n v="10009"/>
    <x v="3"/>
    <s v="OFF-SU-10000646"/>
    <x v="1"/>
    <x v="14"/>
    <s v="Premier Automatic Letter Opener"/>
    <n v="240.37"/>
    <n v="1"/>
    <n v="0"/>
    <n v="7.2111000000000161"/>
    <s v="Chuck Magee"/>
    <s v="No"/>
    <s v="2019 / 04"/>
  </r>
  <r>
    <n v="6368"/>
    <x v="3177"/>
    <x v="1095"/>
    <d v="2019-04-05T00:00:00"/>
    <x v="2"/>
    <x v="284"/>
    <x v="284"/>
    <x v="2"/>
    <s v="United States"/>
    <x v="20"/>
    <s v="New York"/>
    <n v="10009"/>
    <x v="3"/>
    <s v="TEC-PH-10002262"/>
    <x v="2"/>
    <x v="7"/>
    <s v="LG Electronics Tone+ HBS-730 Bluetooth Headset"/>
    <n v="119.02"/>
    <n v="2"/>
    <n v="0"/>
    <n v="33.325600000000009"/>
    <s v="Chuck Magee"/>
    <s v="No"/>
    <s v="2019 / 04"/>
  </r>
  <r>
    <n v="6369"/>
    <x v="3178"/>
    <x v="240"/>
    <d v="2019-05-24T00:00:00"/>
    <x v="1"/>
    <x v="193"/>
    <x v="193"/>
    <x v="0"/>
    <s v="United States"/>
    <x v="49"/>
    <s v="California"/>
    <n v="95123"/>
    <x v="1"/>
    <s v="OFF-BI-10002082"/>
    <x v="1"/>
    <x v="8"/>
    <s v="GBC Twin Loop Wire Binding Elements"/>
    <n v="133.12"/>
    <n v="5"/>
    <n v="0.2"/>
    <n v="49.92"/>
    <s v="Anna Andreadi"/>
    <s v="Yes"/>
    <s v="2019 / 05"/>
  </r>
  <r>
    <n v="6370"/>
    <x v="3179"/>
    <x v="339"/>
    <d v="2018-10-07T00:00:00"/>
    <x v="1"/>
    <x v="734"/>
    <x v="734"/>
    <x v="1"/>
    <s v="United States"/>
    <x v="55"/>
    <s v="Texas"/>
    <n v="75051"/>
    <x v="2"/>
    <s v="FUR-FU-10001756"/>
    <x v="0"/>
    <x v="5"/>
    <s v="Eldon Expressions Desk Accessory, Wood Photo Frame, Mahogany"/>
    <n v="38.08"/>
    <n v="5"/>
    <n v="0.6"/>
    <n v="-29.512000000000008"/>
    <s v="Kelly Williams"/>
    <s v="No"/>
    <s v="2018 / 10"/>
  </r>
  <r>
    <n v="6371"/>
    <x v="3180"/>
    <x v="831"/>
    <d v="2018-11-21T00:00:00"/>
    <x v="3"/>
    <x v="451"/>
    <x v="451"/>
    <x v="2"/>
    <s v="United States"/>
    <x v="20"/>
    <s v="New York"/>
    <n v="10009"/>
    <x v="3"/>
    <s v="FUR-BO-10002598"/>
    <x v="0"/>
    <x v="0"/>
    <s v="Hon Metal Bookcases, Putty"/>
    <n v="113.56800000000001"/>
    <n v="2"/>
    <n v="0.2"/>
    <n v="12.776399999999988"/>
    <s v="Chuck Magee"/>
    <s v="No"/>
    <s v="2018 / 11"/>
  </r>
  <r>
    <n v="6372"/>
    <x v="3181"/>
    <x v="621"/>
    <d v="2019-10-05T00:00:00"/>
    <x v="0"/>
    <x v="254"/>
    <x v="254"/>
    <x v="2"/>
    <s v="United States"/>
    <x v="20"/>
    <s v="New York"/>
    <n v="10009"/>
    <x v="3"/>
    <s v="FUR-FU-10001934"/>
    <x v="0"/>
    <x v="5"/>
    <s v="Magnifier Swing Arm Lamp"/>
    <n v="83.92"/>
    <n v="4"/>
    <n v="0"/>
    <n v="21.819200000000002"/>
    <s v="Chuck Magee"/>
    <s v="No"/>
    <s v="2019 / 10"/>
  </r>
  <r>
    <n v="6373"/>
    <x v="3181"/>
    <x v="621"/>
    <d v="2019-10-05T00:00:00"/>
    <x v="0"/>
    <x v="254"/>
    <x v="254"/>
    <x v="2"/>
    <s v="United States"/>
    <x v="20"/>
    <s v="New York"/>
    <n v="10009"/>
    <x v="3"/>
    <s v="OFF-AR-10001130"/>
    <x v="1"/>
    <x v="6"/>
    <s v="Quartet Alpha White Chalk, 12/Pack"/>
    <n v="6.63"/>
    <n v="3"/>
    <n v="0"/>
    <n v="3.1160999999999999"/>
    <s v="Chuck Magee"/>
    <s v="No"/>
    <s v="2019 / 10"/>
  </r>
  <r>
    <n v="6374"/>
    <x v="3181"/>
    <x v="621"/>
    <d v="2019-10-05T00:00:00"/>
    <x v="0"/>
    <x v="254"/>
    <x v="254"/>
    <x v="2"/>
    <s v="United States"/>
    <x v="20"/>
    <s v="New York"/>
    <n v="10009"/>
    <x v="3"/>
    <s v="TEC-AC-10002049"/>
    <x v="2"/>
    <x v="11"/>
    <s v="Logitech G19 Programmable Gaming Keyboard"/>
    <n v="371.96999999999997"/>
    <n v="3"/>
    <n v="0"/>
    <n v="66.954599999999971"/>
    <s v="Chuck Magee"/>
    <s v="No"/>
    <s v="2019 / 10"/>
  </r>
  <r>
    <n v="6375"/>
    <x v="3182"/>
    <x v="333"/>
    <d v="2016-05-03T00:00:00"/>
    <x v="1"/>
    <x v="156"/>
    <x v="156"/>
    <x v="1"/>
    <s v="United States"/>
    <x v="26"/>
    <s v="Tennessee"/>
    <n v="38109"/>
    <x v="0"/>
    <s v="FUR-CH-10001394"/>
    <x v="0"/>
    <x v="1"/>
    <s v="Global Leather Executive Chair"/>
    <n v="561.58400000000006"/>
    <n v="2"/>
    <n v="0.2"/>
    <n v="70.197999999999922"/>
    <s v="Cassandra Brandow"/>
    <s v="No"/>
    <s v="2016 / 04"/>
  </r>
  <r>
    <n v="6376"/>
    <x v="3182"/>
    <x v="333"/>
    <d v="2016-05-03T00:00:00"/>
    <x v="1"/>
    <x v="156"/>
    <x v="156"/>
    <x v="1"/>
    <s v="United States"/>
    <x v="26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s v="Cassandra Brandow"/>
    <s v="No"/>
    <s v="2016 / 04"/>
  </r>
  <r>
    <n v="6377"/>
    <x v="3183"/>
    <x v="877"/>
    <d v="2018-10-10T00:00:00"/>
    <x v="2"/>
    <x v="585"/>
    <x v="585"/>
    <x v="2"/>
    <s v="United States"/>
    <x v="10"/>
    <s v="Pennsylvania"/>
    <n v="19143"/>
    <x v="3"/>
    <s v="OFF-LA-10000134"/>
    <x v="1"/>
    <x v="2"/>
    <s v="Avery 511"/>
    <n v="4.9280000000000008"/>
    <n v="2"/>
    <n v="0.2"/>
    <n v="1.7247999999999997"/>
    <s v="Chuck Magee"/>
    <s v="No"/>
    <s v="2018 / 10"/>
  </r>
  <r>
    <n v="6378"/>
    <x v="3184"/>
    <x v="272"/>
    <d v="2018-12-22T00:00:00"/>
    <x v="1"/>
    <x v="546"/>
    <x v="546"/>
    <x v="0"/>
    <s v="United States"/>
    <x v="1"/>
    <s v="California"/>
    <n v="90004"/>
    <x v="1"/>
    <s v="FUR-FU-10002364"/>
    <x v="0"/>
    <x v="5"/>
    <s v="Eldon Expressions Wood Desk Accessories, Oak"/>
    <n v="14.76"/>
    <n v="2"/>
    <n v="0"/>
    <n v="4.2803999999999984"/>
    <s v="Anna Andreadi"/>
    <s v="No"/>
    <s v="2018 / 12"/>
  </r>
  <r>
    <n v="6379"/>
    <x v="3185"/>
    <x v="318"/>
    <d v="2019-04-14T00:00:00"/>
    <x v="1"/>
    <x v="748"/>
    <x v="748"/>
    <x v="2"/>
    <s v="United States"/>
    <x v="416"/>
    <s v="Connecticut"/>
    <n v="6708"/>
    <x v="3"/>
    <s v="TEC-AC-10004571"/>
    <x v="2"/>
    <x v="11"/>
    <s v="Logitech G700s Rechargeable Gaming Mouse"/>
    <n v="99.99"/>
    <n v="1"/>
    <n v="0"/>
    <n v="41.995800000000003"/>
    <s v="Chuck Magee"/>
    <s v="No"/>
    <s v="2019 / 04"/>
  </r>
  <r>
    <n v="6380"/>
    <x v="3185"/>
    <x v="318"/>
    <d v="2019-04-14T00:00:00"/>
    <x v="1"/>
    <x v="748"/>
    <x v="748"/>
    <x v="2"/>
    <s v="United States"/>
    <x v="416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s v="Chuck Magee"/>
    <s v="No"/>
    <s v="2019 / 04"/>
  </r>
  <r>
    <n v="6381"/>
    <x v="3186"/>
    <x v="918"/>
    <d v="2016-04-13T00:00:00"/>
    <x v="1"/>
    <x v="480"/>
    <x v="480"/>
    <x v="2"/>
    <s v="United States"/>
    <x v="432"/>
    <s v="Arizona"/>
    <n v="85224"/>
    <x v="1"/>
    <s v="OFF-FA-10001883"/>
    <x v="1"/>
    <x v="13"/>
    <s v="Alliance Super-Size Bands, Assorted Sizes"/>
    <n v="49.792000000000002"/>
    <n v="8"/>
    <n v="0.2"/>
    <n v="-11.825600000000001"/>
    <s v="Anna Andreadi"/>
    <s v="No"/>
    <s v="2016 / 04"/>
  </r>
  <r>
    <n v="6382"/>
    <x v="3187"/>
    <x v="892"/>
    <d v="2018-04-02T00:00:00"/>
    <x v="1"/>
    <x v="180"/>
    <x v="180"/>
    <x v="0"/>
    <s v="United States"/>
    <x v="24"/>
    <s v="Ohio"/>
    <n v="45503"/>
    <x v="3"/>
    <s v="FUR-BO-10004015"/>
    <x v="0"/>
    <x v="0"/>
    <s v="Bush Andora Bookcase, Maple/Graphite Gray Finish"/>
    <n v="299.97499999999997"/>
    <n v="5"/>
    <n v="0.5"/>
    <n v="-167.98600000000002"/>
    <s v="Chuck Magee"/>
    <s v="No"/>
    <s v="2018 / 03"/>
  </r>
  <r>
    <n v="6383"/>
    <x v="3187"/>
    <x v="892"/>
    <d v="2018-04-02T00:00:00"/>
    <x v="1"/>
    <x v="180"/>
    <x v="180"/>
    <x v="0"/>
    <s v="United States"/>
    <x v="24"/>
    <s v="Ohio"/>
    <n v="45503"/>
    <x v="3"/>
    <s v="TEC-PH-10000141"/>
    <x v="2"/>
    <x v="7"/>
    <s v="Clearsounds A400"/>
    <n v="158.37599999999998"/>
    <n v="4"/>
    <n v="0.4"/>
    <n v="-36.954399999999993"/>
    <s v="Chuck Magee"/>
    <s v="No"/>
    <s v="2018 / 03"/>
  </r>
  <r>
    <n v="6384"/>
    <x v="3188"/>
    <x v="787"/>
    <d v="2019-01-18T00:00:00"/>
    <x v="2"/>
    <x v="621"/>
    <x v="621"/>
    <x v="0"/>
    <s v="United States"/>
    <x v="89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s v="Kelly Williams"/>
    <s v="No"/>
    <s v="2019 / 01"/>
  </r>
  <r>
    <n v="6385"/>
    <x v="3188"/>
    <x v="787"/>
    <d v="2019-01-18T00:00:00"/>
    <x v="2"/>
    <x v="621"/>
    <x v="621"/>
    <x v="0"/>
    <s v="United States"/>
    <x v="89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s v="Kelly Williams"/>
    <s v="No"/>
    <s v="2019 / 01"/>
  </r>
  <r>
    <n v="6386"/>
    <x v="3188"/>
    <x v="787"/>
    <d v="2019-01-18T00:00:00"/>
    <x v="2"/>
    <x v="621"/>
    <x v="621"/>
    <x v="0"/>
    <s v="United States"/>
    <x v="89"/>
    <s v="Texas"/>
    <n v="78745"/>
    <x v="2"/>
    <s v="TEC-AC-10002331"/>
    <x v="2"/>
    <x v="11"/>
    <s v="Maxell 74 Minute CDR, 10/Pack"/>
    <n v="62.591999999999999"/>
    <n v="8"/>
    <n v="0.2"/>
    <n v="13.300799999999999"/>
    <s v="Kelly Williams"/>
    <s v="No"/>
    <s v="2019 / 01"/>
  </r>
  <r>
    <n v="6387"/>
    <x v="3188"/>
    <x v="787"/>
    <d v="2019-01-18T00:00:00"/>
    <x v="2"/>
    <x v="621"/>
    <x v="621"/>
    <x v="0"/>
    <s v="United States"/>
    <x v="89"/>
    <s v="Texas"/>
    <n v="78745"/>
    <x v="2"/>
    <s v="OFF-BI-10001098"/>
    <x v="1"/>
    <x v="8"/>
    <s v="Acco D-Ring Binder w/DublLock"/>
    <n v="4.2759999999999989"/>
    <n v="1"/>
    <n v="0.8"/>
    <n v="-6.6278000000000006"/>
    <s v="Kelly Williams"/>
    <s v="No"/>
    <s v="2019 / 01"/>
  </r>
  <r>
    <n v="6388"/>
    <x v="3189"/>
    <x v="1106"/>
    <d v="2016-02-04T00:00:00"/>
    <x v="1"/>
    <x v="160"/>
    <x v="160"/>
    <x v="0"/>
    <s v="United States"/>
    <x v="66"/>
    <s v="Michigan"/>
    <n v="48234"/>
    <x v="2"/>
    <s v="OFF-PA-10001204"/>
    <x v="1"/>
    <x v="10"/>
    <s v="Xerox 1972"/>
    <n v="10.56"/>
    <n v="2"/>
    <n v="0"/>
    <n v="4.7519999999999998"/>
    <s v="Kelly Williams"/>
    <s v="No"/>
    <s v="2016 / 01"/>
  </r>
  <r>
    <n v="6389"/>
    <x v="3189"/>
    <x v="1106"/>
    <d v="2016-02-04T00:00:00"/>
    <x v="1"/>
    <x v="160"/>
    <x v="160"/>
    <x v="0"/>
    <s v="United States"/>
    <x v="66"/>
    <s v="Michigan"/>
    <n v="48234"/>
    <x v="2"/>
    <s v="OFF-ST-10000991"/>
    <x v="1"/>
    <x v="4"/>
    <s v="Space Solutions HD Industrial Steel Shelving."/>
    <n v="229.94"/>
    <n v="2"/>
    <n v="0"/>
    <n v="6.8982000000000028"/>
    <s v="Kelly Williams"/>
    <s v="No"/>
    <s v="2016 / 01"/>
  </r>
  <r>
    <n v="6390"/>
    <x v="3190"/>
    <x v="1107"/>
    <d v="2017-02-11T00:00:00"/>
    <x v="1"/>
    <x v="460"/>
    <x v="460"/>
    <x v="1"/>
    <s v="United States"/>
    <x v="24"/>
    <s v="Virginia"/>
    <n v="22153"/>
    <x v="0"/>
    <s v="OFF-EN-10000056"/>
    <x v="1"/>
    <x v="12"/>
    <s v="Cameo Buff Policy Envelopes"/>
    <n v="311.14999999999998"/>
    <n v="5"/>
    <n v="0"/>
    <n v="146.24049999999997"/>
    <s v="Cassandra Brandow"/>
    <s v="No"/>
    <s v="2017 / 02"/>
  </r>
  <r>
    <n v="6391"/>
    <x v="3190"/>
    <x v="1107"/>
    <d v="2017-02-11T00:00:00"/>
    <x v="1"/>
    <x v="460"/>
    <x v="460"/>
    <x v="1"/>
    <s v="United States"/>
    <x v="24"/>
    <s v="Virginia"/>
    <n v="22153"/>
    <x v="0"/>
    <s v="OFF-PA-10003349"/>
    <x v="1"/>
    <x v="10"/>
    <s v="Xerox 1957"/>
    <n v="12.96"/>
    <n v="2"/>
    <n v="0"/>
    <n v="6.3504000000000005"/>
    <s v="Cassandra Brandow"/>
    <s v="No"/>
    <s v="2017 / 02"/>
  </r>
  <r>
    <n v="6392"/>
    <x v="3191"/>
    <x v="882"/>
    <d v="2018-12-19T00:00:00"/>
    <x v="1"/>
    <x v="7"/>
    <x v="7"/>
    <x v="0"/>
    <s v="United States"/>
    <x v="20"/>
    <s v="New York"/>
    <n v="10011"/>
    <x v="3"/>
    <s v="OFF-PA-10001471"/>
    <x v="1"/>
    <x v="10"/>
    <s v="Strathmore Photo Frame Cards"/>
    <n v="14.62"/>
    <n v="2"/>
    <n v="0"/>
    <n v="6.7251999999999992"/>
    <s v="Chuck Magee"/>
    <s v="No"/>
    <s v="2018 / 12"/>
  </r>
  <r>
    <n v="6393"/>
    <x v="3191"/>
    <x v="882"/>
    <d v="2018-12-19T00:00:00"/>
    <x v="1"/>
    <x v="7"/>
    <x v="7"/>
    <x v="0"/>
    <s v="United States"/>
    <x v="20"/>
    <s v="New York"/>
    <n v="10011"/>
    <x v="3"/>
    <s v="OFF-LA-10003190"/>
    <x v="1"/>
    <x v="2"/>
    <s v="Avery 474"/>
    <n v="5.76"/>
    <n v="2"/>
    <n v="0"/>
    <n v="2.8224"/>
    <s v="Chuck Magee"/>
    <s v="No"/>
    <s v="2018 / 12"/>
  </r>
  <r>
    <n v="6394"/>
    <x v="3191"/>
    <x v="882"/>
    <d v="2018-12-19T00:00:00"/>
    <x v="1"/>
    <x v="7"/>
    <x v="7"/>
    <x v="0"/>
    <s v="United States"/>
    <x v="20"/>
    <s v="New York"/>
    <n v="10011"/>
    <x v="3"/>
    <s v="OFF-FA-10000621"/>
    <x v="1"/>
    <x v="13"/>
    <s v="OIC Colored Binder Clips, Assorted Sizes"/>
    <n v="21.48"/>
    <n v="6"/>
    <n v="0"/>
    <n v="10.5252"/>
    <s v="Chuck Magee"/>
    <s v="No"/>
    <s v="2018 / 12"/>
  </r>
  <r>
    <n v="6395"/>
    <x v="3191"/>
    <x v="882"/>
    <d v="2018-12-19T00:00:00"/>
    <x v="1"/>
    <x v="7"/>
    <x v="7"/>
    <x v="0"/>
    <s v="United States"/>
    <x v="20"/>
    <s v="New York"/>
    <n v="10011"/>
    <x v="3"/>
    <s v="FUR-FU-10002937"/>
    <x v="0"/>
    <x v="5"/>
    <s v="GE 48&quot; Fluorescent Tube, Cool White Energy Saver, 34 Watts, 30/Box"/>
    <n v="396.92"/>
    <n v="4"/>
    <n v="0"/>
    <n v="198.46"/>
    <s v="Chuck Magee"/>
    <s v="No"/>
    <s v="2018 / 12"/>
  </r>
  <r>
    <n v="6396"/>
    <x v="3191"/>
    <x v="882"/>
    <d v="2018-12-19T00:00:00"/>
    <x v="1"/>
    <x v="7"/>
    <x v="7"/>
    <x v="0"/>
    <s v="United States"/>
    <x v="20"/>
    <s v="New York"/>
    <n v="10011"/>
    <x v="3"/>
    <s v="OFF-ST-10004507"/>
    <x v="1"/>
    <x v="4"/>
    <s v="Advantus Rolling Storage Box"/>
    <n v="17.149999999999999"/>
    <n v="1"/>
    <n v="0"/>
    <n v="4.6304999999999996"/>
    <s v="Chuck Magee"/>
    <s v="No"/>
    <s v="2018 / 12"/>
  </r>
  <r>
    <n v="6397"/>
    <x v="3191"/>
    <x v="882"/>
    <d v="2018-12-19T00:00:00"/>
    <x v="1"/>
    <x v="7"/>
    <x v="7"/>
    <x v="0"/>
    <s v="United States"/>
    <x v="20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s v="Chuck Magee"/>
    <s v="No"/>
    <s v="2018 / 12"/>
  </r>
  <r>
    <n v="6398"/>
    <x v="3192"/>
    <x v="1108"/>
    <d v="2019-11-04T00:00:00"/>
    <x v="1"/>
    <x v="571"/>
    <x v="571"/>
    <x v="2"/>
    <s v="United States"/>
    <x v="61"/>
    <s v="Texas"/>
    <n v="75217"/>
    <x v="2"/>
    <s v="OFF-AR-10003651"/>
    <x v="1"/>
    <x v="6"/>
    <s v="Newell 350"/>
    <n v="5.2480000000000002"/>
    <n v="2"/>
    <n v="0.2"/>
    <n v="0.59039999999999915"/>
    <s v="Kelly Williams"/>
    <s v="No"/>
    <s v="2019 / 10"/>
  </r>
  <r>
    <n v="6399"/>
    <x v="3193"/>
    <x v="634"/>
    <d v="2019-08-12T00:00:00"/>
    <x v="1"/>
    <x v="39"/>
    <x v="39"/>
    <x v="2"/>
    <s v="United States"/>
    <x v="3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s v="No"/>
    <s v="2019 / 08"/>
  </r>
  <r>
    <n v="6400"/>
    <x v="3193"/>
    <x v="634"/>
    <d v="2019-08-12T00:00:00"/>
    <x v="1"/>
    <x v="39"/>
    <x v="39"/>
    <x v="2"/>
    <s v="United States"/>
    <x v="3"/>
    <s v="New Hampshire"/>
    <n v="3301"/>
    <x v="3"/>
    <s v="OFF-LA-10002195"/>
    <x v="1"/>
    <x v="2"/>
    <s v="Avery 481"/>
    <n v="24.64"/>
    <n v="8"/>
    <n v="0"/>
    <n v="11.827199999999999"/>
    <s v="Chuck Magee"/>
    <s v="No"/>
    <s v="2019 / 08"/>
  </r>
  <r>
    <n v="6401"/>
    <x v="3193"/>
    <x v="634"/>
    <d v="2019-08-12T00:00:00"/>
    <x v="1"/>
    <x v="39"/>
    <x v="39"/>
    <x v="2"/>
    <s v="United States"/>
    <x v="3"/>
    <s v="New Hampshire"/>
    <n v="3301"/>
    <x v="3"/>
    <s v="OFF-AR-10000380"/>
    <x v="1"/>
    <x v="6"/>
    <s v="Hunt PowerHouse Electric Pencil Sharpener, Blue"/>
    <n v="227.88"/>
    <n v="6"/>
    <n v="0"/>
    <n v="68.363999999999976"/>
    <s v="Chuck Magee"/>
    <s v="No"/>
    <s v="2019 / 08"/>
  </r>
  <r>
    <n v="6402"/>
    <x v="3194"/>
    <x v="1109"/>
    <d v="2019-05-31T00:00:00"/>
    <x v="2"/>
    <x v="232"/>
    <x v="232"/>
    <x v="0"/>
    <s v="United States"/>
    <x v="240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s v="Cassandra Brandow"/>
    <s v="No"/>
    <s v="2019 / 05"/>
  </r>
  <r>
    <n v="6403"/>
    <x v="3194"/>
    <x v="1109"/>
    <d v="2019-05-31T00:00:00"/>
    <x v="2"/>
    <x v="232"/>
    <x v="232"/>
    <x v="0"/>
    <s v="United States"/>
    <x v="240"/>
    <s v="Louisiana"/>
    <n v="70506"/>
    <x v="0"/>
    <s v="OFF-BI-10000591"/>
    <x v="1"/>
    <x v="8"/>
    <s v="Avery Binder Labels"/>
    <n v="3.89"/>
    <n v="1"/>
    <n v="0"/>
    <n v="1.8672"/>
    <s v="Cassandra Brandow"/>
    <s v="No"/>
    <s v="2019 / 05"/>
  </r>
  <r>
    <n v="6404"/>
    <x v="3194"/>
    <x v="1109"/>
    <d v="2019-05-31T00:00:00"/>
    <x v="2"/>
    <x v="232"/>
    <x v="232"/>
    <x v="0"/>
    <s v="United States"/>
    <x v="240"/>
    <s v="Louisiana"/>
    <n v="70506"/>
    <x v="0"/>
    <s v="FUR-FU-10001731"/>
    <x v="0"/>
    <x v="5"/>
    <s v="Acrylic Self-Standing Desk Frames"/>
    <n v="8.01"/>
    <n v="3"/>
    <n v="0"/>
    <n v="3.0438000000000001"/>
    <s v="Cassandra Brandow"/>
    <s v="No"/>
    <s v="2019 / 05"/>
  </r>
  <r>
    <n v="6405"/>
    <x v="3195"/>
    <x v="672"/>
    <d v="2017-12-05T00:00:00"/>
    <x v="1"/>
    <x v="528"/>
    <x v="528"/>
    <x v="0"/>
    <s v="United States"/>
    <x v="253"/>
    <s v="North Carolina"/>
    <n v="27604"/>
    <x v="0"/>
    <s v="TEC-PH-10001198"/>
    <x v="2"/>
    <x v="7"/>
    <s v="Avaya 4621SW VoIP phone"/>
    <n v="177.48000000000002"/>
    <n v="3"/>
    <n v="0.2"/>
    <n v="19.966499999999982"/>
    <s v="Cassandra Brandow"/>
    <s v="No"/>
    <s v="2017 / 11"/>
  </r>
  <r>
    <n v="6406"/>
    <x v="3196"/>
    <x v="515"/>
    <d v="2019-09-02T00:00:00"/>
    <x v="0"/>
    <x v="308"/>
    <x v="308"/>
    <x v="1"/>
    <s v="United States"/>
    <x v="258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s v="Anna Andreadi"/>
    <s v="Yes"/>
    <s v="2019 / 08"/>
  </r>
  <r>
    <n v="6407"/>
    <x v="3196"/>
    <x v="515"/>
    <d v="2019-09-02T00:00:00"/>
    <x v="0"/>
    <x v="308"/>
    <x v="308"/>
    <x v="1"/>
    <s v="United States"/>
    <x v="258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s v="Anna Andreadi"/>
    <s v="Yes"/>
    <s v="2019 / 08"/>
  </r>
  <r>
    <n v="6408"/>
    <x v="3197"/>
    <x v="304"/>
    <d v="2019-05-15T00:00:00"/>
    <x v="2"/>
    <x v="218"/>
    <x v="218"/>
    <x v="0"/>
    <s v="United States"/>
    <x v="12"/>
    <s v="Texas"/>
    <n v="77041"/>
    <x v="2"/>
    <s v="FUR-CH-10003981"/>
    <x v="0"/>
    <x v="1"/>
    <s v="Global Commerce Series Low-Back Swivel/Tilt Chairs"/>
    <n v="899.43"/>
    <n v="5"/>
    <n v="0.3"/>
    <n v="-12.84900000000016"/>
    <s v="Kelly Williams"/>
    <s v="No"/>
    <s v="2019 / 05"/>
  </r>
  <r>
    <n v="6409"/>
    <x v="3197"/>
    <x v="304"/>
    <d v="2019-05-15T00:00:00"/>
    <x v="2"/>
    <x v="218"/>
    <x v="218"/>
    <x v="0"/>
    <s v="United States"/>
    <x v="12"/>
    <s v="Texas"/>
    <n v="77041"/>
    <x v="2"/>
    <s v="OFF-AR-10001446"/>
    <x v="1"/>
    <x v="6"/>
    <s v="Newell 309"/>
    <n v="46.2"/>
    <n v="5"/>
    <n v="0.2"/>
    <n v="5.7749999999999986"/>
    <s v="Kelly Williams"/>
    <s v="No"/>
    <s v="2019 / 05"/>
  </r>
  <r>
    <n v="6410"/>
    <x v="3197"/>
    <x v="304"/>
    <d v="2019-05-15T00:00:00"/>
    <x v="2"/>
    <x v="218"/>
    <x v="218"/>
    <x v="0"/>
    <s v="United States"/>
    <x v="12"/>
    <s v="Texas"/>
    <n v="77041"/>
    <x v="2"/>
    <s v="OFF-PA-10000300"/>
    <x v="1"/>
    <x v="10"/>
    <s v="Xerox 1936"/>
    <n v="47.952000000000005"/>
    <n v="3"/>
    <n v="0.2"/>
    <n v="16.183799999999998"/>
    <s v="Kelly Williams"/>
    <s v="No"/>
    <s v="2019 / 05"/>
  </r>
  <r>
    <n v="6411"/>
    <x v="3197"/>
    <x v="304"/>
    <d v="2019-05-15T00:00:00"/>
    <x v="2"/>
    <x v="218"/>
    <x v="218"/>
    <x v="0"/>
    <s v="United States"/>
    <x v="12"/>
    <s v="Texas"/>
    <n v="77041"/>
    <x v="2"/>
    <s v="TEC-PH-10004071"/>
    <x v="2"/>
    <x v="7"/>
    <s v="PayAnywhere Card Reader"/>
    <n v="7.9920000000000009"/>
    <n v="1"/>
    <n v="0.2"/>
    <n v="0.69930000000000003"/>
    <s v="Kelly Williams"/>
    <s v="No"/>
    <s v="2019 / 05"/>
  </r>
  <r>
    <n v="6412"/>
    <x v="3197"/>
    <x v="304"/>
    <d v="2019-05-15T00:00:00"/>
    <x v="2"/>
    <x v="218"/>
    <x v="218"/>
    <x v="0"/>
    <s v="United States"/>
    <x v="12"/>
    <s v="Texas"/>
    <n v="77041"/>
    <x v="2"/>
    <s v="OFF-PA-10003134"/>
    <x v="1"/>
    <x v="10"/>
    <s v="Xerox 1937"/>
    <n v="76.864000000000004"/>
    <n v="2"/>
    <n v="0.2"/>
    <n v="26.902399999999993"/>
    <s v="Kelly Williams"/>
    <s v="No"/>
    <s v="2019 / 05"/>
  </r>
  <r>
    <n v="6413"/>
    <x v="3198"/>
    <x v="629"/>
    <d v="2019-08-23T00:00:00"/>
    <x v="1"/>
    <x v="571"/>
    <x v="571"/>
    <x v="2"/>
    <s v="United States"/>
    <x v="103"/>
    <s v="Kentucky"/>
    <n v="40214"/>
    <x v="0"/>
    <s v="OFF-BI-10002735"/>
    <x v="1"/>
    <x v="8"/>
    <s v="GBC Prestige Therm-A-Bind Covers"/>
    <n v="102.93"/>
    <n v="3"/>
    <n v="0"/>
    <n v="48.377100000000006"/>
    <s v="Cassandra Brandow"/>
    <s v="No"/>
    <s v="2019 / 08"/>
  </r>
  <r>
    <n v="6414"/>
    <x v="3198"/>
    <x v="629"/>
    <d v="2019-08-23T00:00:00"/>
    <x v="1"/>
    <x v="571"/>
    <x v="571"/>
    <x v="2"/>
    <s v="United States"/>
    <x v="103"/>
    <s v="Kentucky"/>
    <n v="40214"/>
    <x v="0"/>
    <s v="TEC-AC-10004510"/>
    <x v="2"/>
    <x v="11"/>
    <s v="Logitech Desktop MK120 Mouse and keyboard Combo"/>
    <n v="98.16"/>
    <n v="6"/>
    <n v="0"/>
    <n v="9.8159999999999954"/>
    <s v="Cassandra Brandow"/>
    <s v="No"/>
    <s v="2019 / 08"/>
  </r>
  <r>
    <n v="6415"/>
    <x v="3199"/>
    <x v="468"/>
    <d v="2019-11-14T00:00:00"/>
    <x v="0"/>
    <x v="660"/>
    <x v="660"/>
    <x v="2"/>
    <s v="United States"/>
    <x v="389"/>
    <s v="Florida"/>
    <n v="33021"/>
    <x v="0"/>
    <s v="OFF-BI-10004099"/>
    <x v="1"/>
    <x v="8"/>
    <s v="GBC VeloBinder Strips"/>
    <n v="11.520000000000001"/>
    <n v="5"/>
    <n v="0.7"/>
    <n v="-7.6799999999999962"/>
    <s v="Cassandra Brandow"/>
    <s v="No"/>
    <s v="2019 / 11"/>
  </r>
  <r>
    <n v="6416"/>
    <x v="3200"/>
    <x v="170"/>
    <d v="2019-08-21T00:00:00"/>
    <x v="3"/>
    <x v="393"/>
    <x v="393"/>
    <x v="1"/>
    <s v="United States"/>
    <x v="432"/>
    <s v="Arizona"/>
    <n v="85224"/>
    <x v="1"/>
    <s v="OFF-PA-10003395"/>
    <x v="1"/>
    <x v="10"/>
    <s v="Xerox 1941"/>
    <n v="83.88"/>
    <n v="1"/>
    <n v="0.2"/>
    <n v="29.357999999999997"/>
    <s v="Anna Andreadi"/>
    <s v="No"/>
    <s v="2019 / 08"/>
  </r>
  <r>
    <n v="6417"/>
    <x v="3201"/>
    <x v="387"/>
    <d v="2018-03-12T00:00:00"/>
    <x v="1"/>
    <x v="379"/>
    <x v="379"/>
    <x v="0"/>
    <s v="United States"/>
    <x v="10"/>
    <s v="Pennsylvania"/>
    <n v="19120"/>
    <x v="3"/>
    <s v="TEC-PH-10002890"/>
    <x v="2"/>
    <x v="7"/>
    <s v="AT&amp;T 17929 Lendline Telephone"/>
    <n v="108.57600000000001"/>
    <n v="4"/>
    <n v="0.4"/>
    <n v="-25.334400000000002"/>
    <s v="Chuck Magee"/>
    <s v="No"/>
    <s v="2018 / 03"/>
  </r>
  <r>
    <n v="6418"/>
    <x v="3201"/>
    <x v="387"/>
    <d v="2018-03-12T00:00:00"/>
    <x v="1"/>
    <x v="379"/>
    <x v="379"/>
    <x v="0"/>
    <s v="United States"/>
    <x v="10"/>
    <s v="Pennsylvania"/>
    <n v="19120"/>
    <x v="3"/>
    <s v="OFF-FA-10004968"/>
    <x v="1"/>
    <x v="13"/>
    <s v="Rubber Band Ball"/>
    <n v="5.9840000000000009"/>
    <n v="2"/>
    <n v="0.2"/>
    <n v="-1.3463999999999998"/>
    <s v="Chuck Magee"/>
    <s v="No"/>
    <s v="2018 / 03"/>
  </r>
  <r>
    <n v="6419"/>
    <x v="3202"/>
    <x v="731"/>
    <d v="2018-11-05T00:00:00"/>
    <x v="1"/>
    <x v="304"/>
    <x v="304"/>
    <x v="1"/>
    <s v="United States"/>
    <x v="251"/>
    <s v="Oklahoma"/>
    <n v="74133"/>
    <x v="2"/>
    <s v="OFF-SU-10001218"/>
    <x v="1"/>
    <x v="14"/>
    <s v="Fiskars Softgrip Scissors"/>
    <n v="21.96"/>
    <n v="2"/>
    <n v="0"/>
    <n v="6.1488000000000014"/>
    <s v="Kelly Williams"/>
    <s v="No"/>
    <s v="2018 / 10"/>
  </r>
  <r>
    <n v="6420"/>
    <x v="3202"/>
    <x v="731"/>
    <d v="2018-11-05T00:00:00"/>
    <x v="1"/>
    <x v="304"/>
    <x v="304"/>
    <x v="1"/>
    <s v="United States"/>
    <x v="251"/>
    <s v="Oklahoma"/>
    <n v="74133"/>
    <x v="2"/>
    <s v="FUR-CH-10002084"/>
    <x v="0"/>
    <x v="1"/>
    <s v="Hon Mobius Operator's Chair"/>
    <n v="368.96999999999997"/>
    <n v="3"/>
    <n v="0"/>
    <n v="81.173400000000001"/>
    <s v="Kelly Williams"/>
    <s v="No"/>
    <s v="2018 / 10"/>
  </r>
  <r>
    <n v="6421"/>
    <x v="3202"/>
    <x v="731"/>
    <d v="2018-11-05T00:00:00"/>
    <x v="1"/>
    <x v="304"/>
    <x v="304"/>
    <x v="1"/>
    <s v="United States"/>
    <x v="251"/>
    <s v="Oklahoma"/>
    <n v="74133"/>
    <x v="2"/>
    <s v="OFF-AR-10004269"/>
    <x v="1"/>
    <x v="6"/>
    <s v="Newell 31"/>
    <n v="12.39"/>
    <n v="3"/>
    <n v="0"/>
    <n v="3.4692000000000003"/>
    <s v="Kelly Williams"/>
    <s v="No"/>
    <s v="2018 / 10"/>
  </r>
  <r>
    <n v="6422"/>
    <x v="3202"/>
    <x v="731"/>
    <d v="2018-11-05T00:00:00"/>
    <x v="1"/>
    <x v="304"/>
    <x v="304"/>
    <x v="1"/>
    <s v="United States"/>
    <x v="251"/>
    <s v="Oklahoma"/>
    <n v="74133"/>
    <x v="2"/>
    <s v="OFF-ST-10001128"/>
    <x v="1"/>
    <x v="4"/>
    <s v="Carina Mini System Audio Rack, Model AR050B"/>
    <n v="332.94"/>
    <n v="3"/>
    <n v="0"/>
    <n v="9.9882000000000204"/>
    <s v="Kelly Williams"/>
    <s v="No"/>
    <s v="2018 / 10"/>
  </r>
  <r>
    <n v="6423"/>
    <x v="3203"/>
    <x v="711"/>
    <d v="2016-08-01T00:00:00"/>
    <x v="1"/>
    <x v="705"/>
    <x v="705"/>
    <x v="1"/>
    <s v="United States"/>
    <x v="446"/>
    <s v="Utah"/>
    <n v="84020"/>
    <x v="1"/>
    <s v="TEC-AC-10002006"/>
    <x v="2"/>
    <x v="11"/>
    <s v="Memorex Micro Travel Drive 16 GB"/>
    <n v="111.93"/>
    <n v="7"/>
    <n v="0"/>
    <n v="34.698299999999996"/>
    <s v="Anna Andreadi"/>
    <s v="No"/>
    <s v="2016 / 07"/>
  </r>
  <r>
    <n v="6424"/>
    <x v="3204"/>
    <x v="1040"/>
    <d v="2017-10-27T00:00:00"/>
    <x v="2"/>
    <x v="372"/>
    <x v="372"/>
    <x v="2"/>
    <s v="United States"/>
    <x v="182"/>
    <s v="California"/>
    <n v="94601"/>
    <x v="1"/>
    <s v="FUR-CH-10003956"/>
    <x v="0"/>
    <x v="1"/>
    <s v="Novimex High-Tech Fabric Mesh Task Chair"/>
    <n v="454.27200000000005"/>
    <n v="8"/>
    <n v="0.2"/>
    <n v="-73.819200000000052"/>
    <s v="Anna Andreadi"/>
    <s v="Yes"/>
    <s v="2017 / 10"/>
  </r>
  <r>
    <n v="6425"/>
    <x v="3205"/>
    <x v="971"/>
    <d v="2019-08-24T00:00:00"/>
    <x v="1"/>
    <x v="770"/>
    <x v="770"/>
    <x v="0"/>
    <s v="United States"/>
    <x v="104"/>
    <s v="Massachusetts"/>
    <n v="1841"/>
    <x v="3"/>
    <s v="OFF-PA-10000552"/>
    <x v="1"/>
    <x v="10"/>
    <s v="Xerox 200"/>
    <n v="19.440000000000001"/>
    <n v="3"/>
    <n v="0"/>
    <n v="9.3312000000000008"/>
    <s v="Chuck Magee"/>
    <s v="No"/>
    <s v="2019 / 08"/>
  </r>
  <r>
    <n v="6426"/>
    <x v="3206"/>
    <x v="454"/>
    <d v="2018-05-27T00:00:00"/>
    <x v="1"/>
    <x v="666"/>
    <x v="666"/>
    <x v="0"/>
    <s v="United States"/>
    <x v="10"/>
    <s v="Pennsylvania"/>
    <n v="19120"/>
    <x v="3"/>
    <s v="TEC-CO-10004722"/>
    <x v="2"/>
    <x v="16"/>
    <s v="Canon imageCLASS 2200 Advanced Copier"/>
    <n v="8399.9759999999987"/>
    <n v="4"/>
    <n v="0.4"/>
    <n v="1119.996799999999"/>
    <s v="Chuck Magee"/>
    <s v="No"/>
    <s v="2018 / 05"/>
  </r>
  <r>
    <n v="6427"/>
    <x v="3206"/>
    <x v="454"/>
    <d v="2018-05-27T00:00:00"/>
    <x v="1"/>
    <x v="666"/>
    <x v="666"/>
    <x v="0"/>
    <s v="United States"/>
    <x v="10"/>
    <s v="Pennsylvania"/>
    <n v="19120"/>
    <x v="3"/>
    <s v="OFF-BI-10004308"/>
    <x v="1"/>
    <x v="8"/>
    <s v="Avery Legal 4-Ring Binder"/>
    <n v="6.2940000000000014"/>
    <n v="1"/>
    <n v="0.7"/>
    <n v="-4.1959999999999997"/>
    <s v="Chuck Magee"/>
    <s v="No"/>
    <s v="2018 / 05"/>
  </r>
  <r>
    <n v="6428"/>
    <x v="3206"/>
    <x v="454"/>
    <d v="2018-05-27T00:00:00"/>
    <x v="1"/>
    <x v="666"/>
    <x v="666"/>
    <x v="0"/>
    <s v="United States"/>
    <x v="10"/>
    <s v="Pennsylvania"/>
    <n v="19120"/>
    <x v="3"/>
    <s v="OFF-PA-10000029"/>
    <x v="1"/>
    <x v="10"/>
    <s v="Xerox 224"/>
    <n v="10.368000000000002"/>
    <n v="2"/>
    <n v="0.2"/>
    <n v="3.6288"/>
    <s v="Chuck Magee"/>
    <s v="No"/>
    <s v="2018 / 05"/>
  </r>
  <r>
    <n v="6429"/>
    <x v="3206"/>
    <x v="454"/>
    <d v="2018-05-27T00:00:00"/>
    <x v="1"/>
    <x v="666"/>
    <x v="666"/>
    <x v="0"/>
    <s v="United States"/>
    <x v="10"/>
    <s v="Pennsylvania"/>
    <n v="19120"/>
    <x v="3"/>
    <s v="TEC-PH-10004080"/>
    <x v="2"/>
    <x v="7"/>
    <s v="Avaya 5410 Digital phone"/>
    <n v="122.38199999999999"/>
    <n v="3"/>
    <n v="0.4"/>
    <n v="-24.476399999999998"/>
    <s v="Chuck Magee"/>
    <s v="No"/>
    <s v="2018 / 05"/>
  </r>
  <r>
    <n v="6430"/>
    <x v="3207"/>
    <x v="935"/>
    <d v="2016-11-07T00:00:00"/>
    <x v="1"/>
    <x v="129"/>
    <x v="129"/>
    <x v="0"/>
    <s v="United States"/>
    <x v="108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s v="Cassandra Brandow"/>
    <s v="No"/>
    <s v="2016 / 11"/>
  </r>
  <r>
    <n v="6431"/>
    <x v="3207"/>
    <x v="935"/>
    <d v="2016-11-07T00:00:00"/>
    <x v="1"/>
    <x v="129"/>
    <x v="129"/>
    <x v="0"/>
    <s v="United States"/>
    <x v="108"/>
    <s v="North Carolina"/>
    <n v="28540"/>
    <x v="0"/>
    <s v="FUR-TA-10001768"/>
    <x v="0"/>
    <x v="3"/>
    <s v="Hon Racetrack Conference Tables"/>
    <n v="945.03600000000006"/>
    <n v="6"/>
    <n v="0.4"/>
    <n v="-299.26140000000009"/>
    <s v="Cassandra Brandow"/>
    <s v="No"/>
    <s v="2016 / 11"/>
  </r>
  <r>
    <n v="6432"/>
    <x v="3207"/>
    <x v="935"/>
    <d v="2016-11-07T00:00:00"/>
    <x v="1"/>
    <x v="129"/>
    <x v="129"/>
    <x v="0"/>
    <s v="United States"/>
    <x v="108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s v="Cassandra Brandow"/>
    <s v="No"/>
    <s v="2016 / 11"/>
  </r>
  <r>
    <n v="6433"/>
    <x v="3207"/>
    <x v="935"/>
    <d v="2016-11-07T00:00:00"/>
    <x v="1"/>
    <x v="129"/>
    <x v="129"/>
    <x v="0"/>
    <s v="United States"/>
    <x v="108"/>
    <s v="North Carolina"/>
    <n v="28540"/>
    <x v="0"/>
    <s v="FUR-FU-10001468"/>
    <x v="0"/>
    <x v="5"/>
    <s v="Tenex Antistatic Computer Chair Mats"/>
    <n v="410.35199999999998"/>
    <n v="3"/>
    <n v="0.2"/>
    <n v="-51.29400000000004"/>
    <s v="Cassandra Brandow"/>
    <s v="No"/>
    <s v="2016 / 11"/>
  </r>
  <r>
    <n v="6434"/>
    <x v="3208"/>
    <x v="1110"/>
    <d v="2017-04-04T00:00:00"/>
    <x v="1"/>
    <x v="712"/>
    <x v="712"/>
    <x v="1"/>
    <s v="United States"/>
    <x v="22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s v="No"/>
    <s v="2017 / 03"/>
  </r>
  <r>
    <n v="6435"/>
    <x v="3208"/>
    <x v="1110"/>
    <d v="2017-04-04T00:00:00"/>
    <x v="1"/>
    <x v="712"/>
    <x v="712"/>
    <x v="1"/>
    <s v="United States"/>
    <x v="22"/>
    <s v="Illinois"/>
    <n v="60610"/>
    <x v="2"/>
    <s v="TEC-PH-10002890"/>
    <x v="2"/>
    <x v="7"/>
    <s v="AT&amp;T 17929 Lendline Telephone"/>
    <n v="180.96"/>
    <n v="5"/>
    <n v="0.2"/>
    <n v="13.571999999999996"/>
    <s v="Kelly Williams"/>
    <s v="No"/>
    <s v="2017 / 03"/>
  </r>
  <r>
    <n v="6436"/>
    <x v="3209"/>
    <x v="837"/>
    <d v="2019-05-29T00:00:00"/>
    <x v="2"/>
    <x v="506"/>
    <x v="506"/>
    <x v="0"/>
    <s v="United States"/>
    <x v="449"/>
    <s v="Idaho"/>
    <n v="83201"/>
    <x v="1"/>
    <s v="FUR-FU-10004963"/>
    <x v="0"/>
    <x v="5"/>
    <s v="Eldon 400 Class Desk Accessories, Black Carbon"/>
    <n v="35"/>
    <n v="4"/>
    <n v="0"/>
    <n v="14.700000000000003"/>
    <s v="Anna Andreadi"/>
    <s v="No"/>
    <s v="2019 / 05"/>
  </r>
  <r>
    <n v="6437"/>
    <x v="3209"/>
    <x v="837"/>
    <d v="2019-05-29T00:00:00"/>
    <x v="2"/>
    <x v="506"/>
    <x v="506"/>
    <x v="0"/>
    <s v="United States"/>
    <x v="449"/>
    <s v="Idaho"/>
    <n v="83201"/>
    <x v="1"/>
    <s v="OFF-ST-10000025"/>
    <x v="1"/>
    <x v="4"/>
    <s v="Fellowes Stor/Drawer Steel Plus Storage Drawers"/>
    <n v="477.15000000000003"/>
    <n v="5"/>
    <n v="0"/>
    <n v="28.628999999999962"/>
    <s v="Anna Andreadi"/>
    <s v="No"/>
    <s v="2019 / 05"/>
  </r>
  <r>
    <n v="6438"/>
    <x v="3209"/>
    <x v="837"/>
    <d v="2019-05-29T00:00:00"/>
    <x v="2"/>
    <x v="506"/>
    <x v="506"/>
    <x v="0"/>
    <s v="United States"/>
    <x v="449"/>
    <s v="Idaho"/>
    <n v="83201"/>
    <x v="1"/>
    <s v="TEC-PH-10004389"/>
    <x v="2"/>
    <x v="7"/>
    <s v="Nokia Lumia 925"/>
    <n v="302.37599999999998"/>
    <n v="3"/>
    <n v="0.2"/>
    <n v="22.678200000000018"/>
    <s v="Anna Andreadi"/>
    <s v="No"/>
    <s v="2019 / 05"/>
  </r>
  <r>
    <n v="6439"/>
    <x v="3210"/>
    <x v="817"/>
    <d v="2019-12-19T00:00:00"/>
    <x v="1"/>
    <x v="62"/>
    <x v="62"/>
    <x v="0"/>
    <s v="United States"/>
    <x v="243"/>
    <s v="Texas"/>
    <n v="75023"/>
    <x v="2"/>
    <s v="FUR-TA-10000577"/>
    <x v="0"/>
    <x v="3"/>
    <s v="Bretford CR4500 Series Slim Rectangular Table"/>
    <n v="974.98799999999983"/>
    <n v="4"/>
    <n v="0.3"/>
    <n v="-97.49879999999996"/>
    <s v="Kelly Williams"/>
    <s v="No"/>
    <s v="2019 / 12"/>
  </r>
  <r>
    <n v="6440"/>
    <x v="3211"/>
    <x v="777"/>
    <d v="2016-10-06T00:00:00"/>
    <x v="2"/>
    <x v="417"/>
    <x v="417"/>
    <x v="0"/>
    <s v="United States"/>
    <x v="20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s v="Chuck Magee"/>
    <s v="No"/>
    <s v="2016 / 10"/>
  </r>
  <r>
    <n v="6441"/>
    <x v="3212"/>
    <x v="63"/>
    <d v="2018-10-20T00:00:00"/>
    <x v="1"/>
    <x v="308"/>
    <x v="308"/>
    <x v="1"/>
    <s v="United States"/>
    <x v="20"/>
    <s v="New York"/>
    <n v="10024"/>
    <x v="3"/>
    <s v="OFF-AR-10001860"/>
    <x v="1"/>
    <x v="6"/>
    <s v="BIC Liqua Brite Liner"/>
    <n v="34.700000000000003"/>
    <n v="5"/>
    <n v="0"/>
    <n v="12.492000000000001"/>
    <s v="Chuck Magee"/>
    <s v="No"/>
    <s v="2018 / 10"/>
  </r>
  <r>
    <n v="6442"/>
    <x v="3212"/>
    <x v="63"/>
    <d v="2018-10-20T00:00:00"/>
    <x v="1"/>
    <x v="308"/>
    <x v="308"/>
    <x v="1"/>
    <s v="United States"/>
    <x v="20"/>
    <s v="New York"/>
    <n v="10024"/>
    <x v="3"/>
    <s v="OFF-ST-10003123"/>
    <x v="1"/>
    <x v="4"/>
    <s v="Fellowes Bases and Tops For Staxonsteel/High-Stak Systems"/>
    <n v="99.87"/>
    <n v="3"/>
    <n v="0"/>
    <n v="23.968799999999998"/>
    <s v="Chuck Magee"/>
    <s v="No"/>
    <s v="2018 / 10"/>
  </r>
  <r>
    <n v="6443"/>
    <x v="3212"/>
    <x v="63"/>
    <d v="2018-10-20T00:00:00"/>
    <x v="1"/>
    <x v="308"/>
    <x v="308"/>
    <x v="1"/>
    <s v="United States"/>
    <x v="20"/>
    <s v="New York"/>
    <n v="10024"/>
    <x v="3"/>
    <s v="OFF-PA-10001295"/>
    <x v="1"/>
    <x v="10"/>
    <s v="Computer Printout Paper with Letter-Trim Perforations"/>
    <n v="37.94"/>
    <n v="2"/>
    <n v="0"/>
    <n v="18.211199999999998"/>
    <s v="Chuck Magee"/>
    <s v="No"/>
    <s v="2018 / 10"/>
  </r>
  <r>
    <n v="6444"/>
    <x v="3212"/>
    <x v="63"/>
    <d v="2018-10-20T00:00:00"/>
    <x v="1"/>
    <x v="308"/>
    <x v="308"/>
    <x v="1"/>
    <s v="United States"/>
    <x v="20"/>
    <s v="New York"/>
    <n v="10024"/>
    <x v="3"/>
    <s v="OFF-LA-10000407"/>
    <x v="1"/>
    <x v="2"/>
    <s v="Avery White Multi-Purpose Labels"/>
    <n v="24.900000000000002"/>
    <n v="5"/>
    <n v="0"/>
    <n v="11.454000000000001"/>
    <s v="Chuck Magee"/>
    <s v="No"/>
    <s v="2018 / 10"/>
  </r>
  <r>
    <n v="6445"/>
    <x v="3212"/>
    <x v="63"/>
    <d v="2018-10-20T00:00:00"/>
    <x v="1"/>
    <x v="308"/>
    <x v="308"/>
    <x v="1"/>
    <s v="United States"/>
    <x v="20"/>
    <s v="New York"/>
    <n v="10024"/>
    <x v="3"/>
    <s v="FUR-FU-10003535"/>
    <x v="0"/>
    <x v="5"/>
    <s v="Howard Miller Distant Time Traveler Alarm Clock"/>
    <n v="82.26"/>
    <n v="3"/>
    <n v="0"/>
    <n v="33.726600000000005"/>
    <s v="Chuck Magee"/>
    <s v="No"/>
    <s v="2018 / 10"/>
  </r>
  <r>
    <n v="6446"/>
    <x v="3213"/>
    <x v="616"/>
    <d v="2017-03-10T00:00:00"/>
    <x v="1"/>
    <x v="370"/>
    <x v="370"/>
    <x v="0"/>
    <s v="United States"/>
    <x v="22"/>
    <s v="Illinois"/>
    <n v="60623"/>
    <x v="2"/>
    <s v="OFF-FA-10000611"/>
    <x v="1"/>
    <x v="13"/>
    <s v="Binder Clips by OIC"/>
    <n v="7.1039999999999992"/>
    <n v="6"/>
    <n v="0.2"/>
    <n v="2.4863999999999997"/>
    <s v="Kelly Williams"/>
    <s v="No"/>
    <s v="2017 / 03"/>
  </r>
  <r>
    <n v="6447"/>
    <x v="3214"/>
    <x v="168"/>
    <d v="2019-03-06T00:00:00"/>
    <x v="0"/>
    <x v="499"/>
    <x v="499"/>
    <x v="2"/>
    <s v="United States"/>
    <x v="12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s v="Kelly Williams"/>
    <s v="No"/>
    <s v="2019 / 03"/>
  </r>
  <r>
    <n v="6448"/>
    <x v="3214"/>
    <x v="168"/>
    <d v="2019-03-06T00:00:00"/>
    <x v="0"/>
    <x v="499"/>
    <x v="499"/>
    <x v="2"/>
    <s v="United States"/>
    <x v="12"/>
    <s v="Texas"/>
    <n v="77095"/>
    <x v="2"/>
    <s v="OFF-LA-10002381"/>
    <x v="1"/>
    <x v="2"/>
    <s v="Avery 497"/>
    <n v="2.4640000000000004"/>
    <n v="1"/>
    <n v="0.2"/>
    <n v="0.86239999999999983"/>
    <s v="Kelly Williams"/>
    <s v="No"/>
    <s v="2019 / 03"/>
  </r>
  <r>
    <n v="6449"/>
    <x v="3214"/>
    <x v="168"/>
    <d v="2019-03-06T00:00:00"/>
    <x v="0"/>
    <x v="499"/>
    <x v="499"/>
    <x v="2"/>
    <s v="United States"/>
    <x v="12"/>
    <s v="Texas"/>
    <n v="77095"/>
    <x v="2"/>
    <s v="OFF-ST-10000918"/>
    <x v="1"/>
    <x v="4"/>
    <s v="Crate-A-Files"/>
    <n v="8.7200000000000006"/>
    <n v="1"/>
    <n v="0.2"/>
    <n v="0.65399999999999947"/>
    <s v="Kelly Williams"/>
    <s v="No"/>
    <s v="2019 / 03"/>
  </r>
  <r>
    <n v="6450"/>
    <x v="3215"/>
    <x v="12"/>
    <d v="2017-09-29T00:00:00"/>
    <x v="1"/>
    <x v="552"/>
    <x v="552"/>
    <x v="0"/>
    <s v="United States"/>
    <x v="255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s v="Chuck Magee"/>
    <s v="No"/>
    <s v="2017 / 09"/>
  </r>
  <r>
    <n v="6451"/>
    <x v="3215"/>
    <x v="12"/>
    <d v="2017-09-29T00:00:00"/>
    <x v="1"/>
    <x v="552"/>
    <x v="552"/>
    <x v="0"/>
    <s v="United States"/>
    <x v="255"/>
    <s v="Connecticut"/>
    <n v="6450"/>
    <x v="3"/>
    <s v="OFF-PA-10002222"/>
    <x v="1"/>
    <x v="10"/>
    <s v="Xerox Color Copier Paper, 11&quot; x 17&quot;, Ream"/>
    <n v="45.68"/>
    <n v="2"/>
    <n v="0"/>
    <n v="21.012799999999999"/>
    <s v="Chuck Magee"/>
    <s v="No"/>
    <s v="2017 / 09"/>
  </r>
  <r>
    <n v="6452"/>
    <x v="3215"/>
    <x v="12"/>
    <d v="2017-09-29T00:00:00"/>
    <x v="1"/>
    <x v="552"/>
    <x v="552"/>
    <x v="0"/>
    <s v="United States"/>
    <x v="255"/>
    <s v="Connecticut"/>
    <n v="6450"/>
    <x v="3"/>
    <s v="OFF-AR-10004930"/>
    <x v="1"/>
    <x v="6"/>
    <s v="Turquoise Lead Holder with Pocket Clip"/>
    <n v="6.7"/>
    <n v="1"/>
    <n v="0"/>
    <n v="2.2109999999999994"/>
    <s v="Chuck Magee"/>
    <s v="No"/>
    <s v="2017 / 09"/>
  </r>
  <r>
    <n v="6453"/>
    <x v="3216"/>
    <x v="546"/>
    <d v="2017-12-23T00:00:00"/>
    <x v="0"/>
    <x v="701"/>
    <x v="701"/>
    <x v="0"/>
    <s v="United States"/>
    <x v="477"/>
    <s v="Illinois"/>
    <n v="60025"/>
    <x v="2"/>
    <s v="TEC-PH-10001750"/>
    <x v="2"/>
    <x v="7"/>
    <s v="Samsung Rugby III"/>
    <n v="158.376"/>
    <n v="3"/>
    <n v="0.2"/>
    <n v="13.857900000000008"/>
    <s v="Kelly Williams"/>
    <s v="No"/>
    <s v="2017 / 12"/>
  </r>
  <r>
    <n v="6454"/>
    <x v="3217"/>
    <x v="1049"/>
    <d v="2017-10-13T00:00:00"/>
    <x v="1"/>
    <x v="537"/>
    <x v="537"/>
    <x v="0"/>
    <s v="United States"/>
    <x v="12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s v="Kelly Williams"/>
    <s v="No"/>
    <s v="2017 / 10"/>
  </r>
  <r>
    <n v="6455"/>
    <x v="3218"/>
    <x v="689"/>
    <d v="2019-08-03T00:00:00"/>
    <x v="2"/>
    <x v="685"/>
    <x v="685"/>
    <x v="0"/>
    <s v="United States"/>
    <x v="8"/>
    <s v="California"/>
    <n v="94110"/>
    <x v="1"/>
    <s v="OFF-ST-10003442"/>
    <x v="1"/>
    <x v="4"/>
    <s v="Eldon Portable Mobile Manager"/>
    <n v="56.56"/>
    <n v="2"/>
    <n v="0"/>
    <n v="15.2712"/>
    <s v="Anna Andreadi"/>
    <s v="No"/>
    <s v="2019 / 07"/>
  </r>
  <r>
    <n v="6456"/>
    <x v="3218"/>
    <x v="689"/>
    <d v="2019-08-03T00:00:00"/>
    <x v="2"/>
    <x v="685"/>
    <x v="685"/>
    <x v="0"/>
    <s v="United States"/>
    <x v="8"/>
    <s v="California"/>
    <n v="94110"/>
    <x v="1"/>
    <s v="FUR-FU-10003142"/>
    <x v="0"/>
    <x v="5"/>
    <s v="Master Big Foot Doorstop, Beige"/>
    <n v="36.96"/>
    <n v="7"/>
    <n v="0"/>
    <n v="11.457599999999998"/>
    <s v="Anna Andreadi"/>
    <s v="No"/>
    <s v="2019 / 07"/>
  </r>
  <r>
    <n v="6457"/>
    <x v="3219"/>
    <x v="79"/>
    <d v="2016-08-11T00:00:00"/>
    <x v="1"/>
    <x v="70"/>
    <x v="70"/>
    <x v="1"/>
    <s v="United States"/>
    <x v="20"/>
    <s v="New York"/>
    <n v="10009"/>
    <x v="3"/>
    <s v="TEC-PH-10002468"/>
    <x v="2"/>
    <x v="7"/>
    <s v="Plantronics CS 50-USB - headset - Convertible, Monaural"/>
    <n v="135.99"/>
    <n v="1"/>
    <n v="0"/>
    <n v="36.717300000000009"/>
    <s v="Chuck Magee"/>
    <s v="No"/>
    <s v="2016 / 08"/>
  </r>
  <r>
    <n v="6458"/>
    <x v="3219"/>
    <x v="79"/>
    <d v="2016-08-11T00:00:00"/>
    <x v="1"/>
    <x v="70"/>
    <x v="70"/>
    <x v="1"/>
    <s v="United States"/>
    <x v="20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s v="Chuck Magee"/>
    <s v="No"/>
    <s v="2016 / 08"/>
  </r>
  <r>
    <n v="6459"/>
    <x v="3220"/>
    <x v="304"/>
    <d v="2019-05-17T00:00:00"/>
    <x v="2"/>
    <x v="321"/>
    <x v="321"/>
    <x v="1"/>
    <s v="United States"/>
    <x v="248"/>
    <s v="Maryland"/>
    <n v="21215"/>
    <x v="3"/>
    <s v="OFF-AR-10001919"/>
    <x v="1"/>
    <x v="6"/>
    <s v="OIC #2 Pencils, Medium Soft"/>
    <n v="3.76"/>
    <n v="2"/>
    <n v="0"/>
    <n v="1.0903999999999998"/>
    <s v="Chuck Magee"/>
    <s v="No"/>
    <s v="2019 / 05"/>
  </r>
  <r>
    <n v="6460"/>
    <x v="3220"/>
    <x v="304"/>
    <d v="2019-05-17T00:00:00"/>
    <x v="2"/>
    <x v="321"/>
    <x v="321"/>
    <x v="1"/>
    <s v="United States"/>
    <x v="248"/>
    <s v="Maryland"/>
    <n v="21215"/>
    <x v="3"/>
    <s v="OFF-AR-10003045"/>
    <x v="1"/>
    <x v="6"/>
    <s v="Prang Colored Pencils"/>
    <n v="14.7"/>
    <n v="5"/>
    <n v="0"/>
    <n v="6.6150000000000002"/>
    <s v="Chuck Magee"/>
    <s v="No"/>
    <s v="2019 / 05"/>
  </r>
  <r>
    <n v="6461"/>
    <x v="3220"/>
    <x v="304"/>
    <d v="2019-05-17T00:00:00"/>
    <x v="2"/>
    <x v="321"/>
    <x v="321"/>
    <x v="1"/>
    <s v="United States"/>
    <x v="248"/>
    <s v="Maryland"/>
    <n v="21215"/>
    <x v="3"/>
    <s v="OFF-AR-10003338"/>
    <x v="1"/>
    <x v="6"/>
    <s v="Eberhard Faber 3 1/2&quot; Golf Pencils"/>
    <n v="37.200000000000003"/>
    <n v="5"/>
    <n v="0"/>
    <n v="9.3000000000000007"/>
    <s v="Chuck Magee"/>
    <s v="No"/>
    <s v="2019 / 05"/>
  </r>
  <r>
    <n v="6462"/>
    <x v="3220"/>
    <x v="304"/>
    <d v="2019-05-17T00:00:00"/>
    <x v="2"/>
    <x v="321"/>
    <x v="321"/>
    <x v="1"/>
    <s v="United States"/>
    <x v="248"/>
    <s v="Maryland"/>
    <n v="21215"/>
    <x v="3"/>
    <s v="TEC-AC-10003280"/>
    <x v="2"/>
    <x v="11"/>
    <s v="Belkin F8E887 USB Wired Ergonomic Keyboard"/>
    <n v="89.97"/>
    <n v="3"/>
    <n v="0"/>
    <n v="18.893699999999995"/>
    <s v="Chuck Magee"/>
    <s v="No"/>
    <s v="2019 / 05"/>
  </r>
  <r>
    <n v="6463"/>
    <x v="3220"/>
    <x v="304"/>
    <d v="2019-05-17T00:00:00"/>
    <x v="2"/>
    <x v="321"/>
    <x v="321"/>
    <x v="1"/>
    <s v="United States"/>
    <x v="248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s v="Chuck Magee"/>
    <s v="No"/>
    <s v="2019 / 05"/>
  </r>
  <r>
    <n v="6464"/>
    <x v="3220"/>
    <x v="304"/>
    <d v="2019-05-17T00:00:00"/>
    <x v="2"/>
    <x v="321"/>
    <x v="321"/>
    <x v="1"/>
    <s v="United States"/>
    <x v="248"/>
    <s v="Maryland"/>
    <n v="21215"/>
    <x v="3"/>
    <s v="OFF-LA-10004544"/>
    <x v="1"/>
    <x v="2"/>
    <s v="Avery 505"/>
    <n v="74"/>
    <n v="5"/>
    <n v="0"/>
    <n v="37"/>
    <s v="Chuck Magee"/>
    <s v="No"/>
    <s v="2019 / 05"/>
  </r>
  <r>
    <n v="6465"/>
    <x v="3221"/>
    <x v="897"/>
    <d v="2018-09-28T00:00:00"/>
    <x v="1"/>
    <x v="357"/>
    <x v="357"/>
    <x v="2"/>
    <s v="United States"/>
    <x v="103"/>
    <s v="Kentucky"/>
    <n v="40214"/>
    <x v="0"/>
    <s v="FUR-FU-10004586"/>
    <x v="0"/>
    <x v="5"/>
    <s v="G.E. Longer-Life Indoor Recessed Floodlight Bulbs"/>
    <n v="13.28"/>
    <n v="2"/>
    <n v="0"/>
    <n v="6.3743999999999996"/>
    <s v="Cassandra Brandow"/>
    <s v="No"/>
    <s v="2018 / 09"/>
  </r>
  <r>
    <n v="6466"/>
    <x v="3222"/>
    <x v="50"/>
    <d v="2017-11-17T00:00:00"/>
    <x v="1"/>
    <x v="211"/>
    <x v="211"/>
    <x v="0"/>
    <s v="United States"/>
    <x v="465"/>
    <s v="Tennessee"/>
    <n v="37087"/>
    <x v="0"/>
    <s v="OFF-ST-10003572"/>
    <x v="1"/>
    <x v="4"/>
    <s v="Portfile Personal File Boxes"/>
    <n v="84.960000000000008"/>
    <n v="6"/>
    <n v="0.2"/>
    <n v="6.3719999999999999"/>
    <s v="Cassandra Brandow"/>
    <s v="No"/>
    <s v="2017 / 11"/>
  </r>
  <r>
    <n v="6467"/>
    <x v="3223"/>
    <x v="1053"/>
    <d v="2019-05-25T00:00:00"/>
    <x v="0"/>
    <x v="13"/>
    <x v="13"/>
    <x v="0"/>
    <s v="United States"/>
    <x v="1"/>
    <s v="California"/>
    <n v="90008"/>
    <x v="1"/>
    <s v="TEC-AC-10002331"/>
    <x v="2"/>
    <x v="11"/>
    <s v="Maxell 74 Minute CDR, 10/Pack"/>
    <n v="68.459999999999994"/>
    <n v="7"/>
    <n v="0"/>
    <n v="25.330199999999998"/>
    <s v="Anna Andreadi"/>
    <s v="No"/>
    <s v="2019 / 05"/>
  </r>
  <r>
    <n v="6468"/>
    <x v="3224"/>
    <x v="499"/>
    <d v="2018-12-08T00:00:00"/>
    <x v="1"/>
    <x v="489"/>
    <x v="489"/>
    <x v="2"/>
    <s v="United States"/>
    <x v="205"/>
    <s v="Rhode Island"/>
    <n v="2908"/>
    <x v="3"/>
    <s v="OFF-ST-10000142"/>
    <x v="1"/>
    <x v="4"/>
    <s v="Deluxe Rollaway Locking File with Drawer"/>
    <n v="2079.4"/>
    <n v="5"/>
    <n v="0"/>
    <n v="582.23199999999997"/>
    <s v="Chuck Magee"/>
    <s v="No"/>
    <s v="2018 / 12"/>
  </r>
  <r>
    <n v="6469"/>
    <x v="3224"/>
    <x v="499"/>
    <d v="2018-12-08T00:00:00"/>
    <x v="1"/>
    <x v="489"/>
    <x v="489"/>
    <x v="2"/>
    <s v="United States"/>
    <x v="205"/>
    <s v="Rhode Island"/>
    <n v="2908"/>
    <x v="3"/>
    <s v="TEC-PH-10000441"/>
    <x v="2"/>
    <x v="7"/>
    <s v="VTech DS6151"/>
    <n v="629.94999999999993"/>
    <n v="5"/>
    <n v="0"/>
    <n v="176.38600000000002"/>
    <s v="Chuck Magee"/>
    <s v="No"/>
    <s v="2018 / 12"/>
  </r>
  <r>
    <n v="6470"/>
    <x v="3224"/>
    <x v="499"/>
    <d v="2018-12-08T00:00:00"/>
    <x v="1"/>
    <x v="489"/>
    <x v="489"/>
    <x v="2"/>
    <s v="United States"/>
    <x v="205"/>
    <s v="Rhode Island"/>
    <n v="2908"/>
    <x v="3"/>
    <s v="FUR-FU-10004864"/>
    <x v="0"/>
    <x v="5"/>
    <s v="Eldon 500 Class Desk Accessories"/>
    <n v="72.42"/>
    <n v="6"/>
    <n v="0"/>
    <n v="23.898600000000002"/>
    <s v="Chuck Magee"/>
    <s v="No"/>
    <s v="2018 / 12"/>
  </r>
  <r>
    <n v="6471"/>
    <x v="3225"/>
    <x v="1111"/>
    <d v="2017-09-02T00:00:00"/>
    <x v="1"/>
    <x v="385"/>
    <x v="385"/>
    <x v="2"/>
    <s v="United States"/>
    <x v="66"/>
    <s v="Michigan"/>
    <n v="48234"/>
    <x v="2"/>
    <s v="TEC-PH-10001750"/>
    <x v="2"/>
    <x v="7"/>
    <s v="Samsung Rugby III"/>
    <n v="131.97999999999999"/>
    <n v="2"/>
    <n v="0"/>
    <n v="35.634600000000006"/>
    <s v="Kelly Williams"/>
    <s v="No"/>
    <s v="2017 / 08"/>
  </r>
  <r>
    <n v="6472"/>
    <x v="3225"/>
    <x v="1111"/>
    <d v="2017-09-02T00:00:00"/>
    <x v="1"/>
    <x v="385"/>
    <x v="385"/>
    <x v="2"/>
    <s v="United States"/>
    <x v="66"/>
    <s v="Michigan"/>
    <n v="48234"/>
    <x v="2"/>
    <s v="TEC-AC-10004510"/>
    <x v="2"/>
    <x v="11"/>
    <s v="Logitech Desktop MK120 Mouse and keyboard Combo"/>
    <n v="114.52"/>
    <n v="7"/>
    <n v="0"/>
    <n v="11.451999999999995"/>
    <s v="Kelly Williams"/>
    <s v="No"/>
    <s v="2017 / 08"/>
  </r>
  <r>
    <n v="6473"/>
    <x v="3226"/>
    <x v="571"/>
    <d v="2016-06-10T00:00:00"/>
    <x v="1"/>
    <x v="725"/>
    <x v="725"/>
    <x v="2"/>
    <s v="United States"/>
    <x v="12"/>
    <s v="Texas"/>
    <n v="77070"/>
    <x v="2"/>
    <s v="OFF-LA-10001074"/>
    <x v="1"/>
    <x v="2"/>
    <s v="Round Specialty Laser Printer Labels"/>
    <n v="100.24000000000001"/>
    <n v="10"/>
    <n v="0.2"/>
    <n v="33.830999999999989"/>
    <s v="Kelly Williams"/>
    <s v="No"/>
    <s v="2016 / 06"/>
  </r>
  <r>
    <n v="6474"/>
    <x v="3227"/>
    <x v="196"/>
    <d v="2018-03-20T00:00:00"/>
    <x v="0"/>
    <x v="72"/>
    <x v="72"/>
    <x v="0"/>
    <s v="United States"/>
    <x v="29"/>
    <s v="Tennessee"/>
    <n v="38401"/>
    <x v="0"/>
    <s v="OFF-AP-10003590"/>
    <x v="1"/>
    <x v="9"/>
    <s v="Hoover WindTunnel Plus Canister Vacuum"/>
    <n v="871.80000000000007"/>
    <n v="3"/>
    <n v="0.2"/>
    <n v="87.180000000000092"/>
    <s v="Cassandra Brandow"/>
    <s v="No"/>
    <s v="2018 / 03"/>
  </r>
  <r>
    <n v="6475"/>
    <x v="3228"/>
    <x v="1112"/>
    <d v="2016-01-15T00:00:00"/>
    <x v="2"/>
    <x v="29"/>
    <x v="29"/>
    <x v="1"/>
    <s v="United States"/>
    <x v="10"/>
    <s v="Pennsylvania"/>
    <n v="19140"/>
    <x v="3"/>
    <s v="FUR-BO-10003433"/>
    <x v="0"/>
    <x v="0"/>
    <s v="Sauder Cornerstone Collection Library"/>
    <n v="61.96"/>
    <n v="4"/>
    <n v="0.5"/>
    <n v="-53.285600000000009"/>
    <s v="Chuck Magee"/>
    <s v="No"/>
    <s v="2016 / 01"/>
  </r>
  <r>
    <n v="6476"/>
    <x v="3229"/>
    <x v="95"/>
    <d v="2019-06-10T00:00:00"/>
    <x v="1"/>
    <x v="749"/>
    <x v="749"/>
    <x v="0"/>
    <s v="United States"/>
    <x v="95"/>
    <s v="Florida"/>
    <n v="33024"/>
    <x v="0"/>
    <s v="OFF-BI-10002432"/>
    <x v="1"/>
    <x v="8"/>
    <s v="Wilson Jones Standard D-Ring Binders"/>
    <n v="4.5540000000000003"/>
    <n v="3"/>
    <n v="0.7"/>
    <n v="-3.4913999999999987"/>
    <s v="Cassandra Brandow"/>
    <s v="No"/>
    <s v="2019 / 06"/>
  </r>
  <r>
    <n v="6477"/>
    <x v="3229"/>
    <x v="95"/>
    <d v="2019-06-10T00:00:00"/>
    <x v="1"/>
    <x v="749"/>
    <x v="749"/>
    <x v="0"/>
    <s v="United States"/>
    <x v="95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s v="Cassandra Brandow"/>
    <s v="No"/>
    <s v="2019 / 06"/>
  </r>
  <r>
    <n v="6478"/>
    <x v="3229"/>
    <x v="95"/>
    <d v="2019-06-10T00:00:00"/>
    <x v="1"/>
    <x v="749"/>
    <x v="749"/>
    <x v="0"/>
    <s v="United States"/>
    <x v="95"/>
    <s v="Florida"/>
    <n v="33024"/>
    <x v="0"/>
    <s v="TEC-AC-10003832"/>
    <x v="2"/>
    <x v="11"/>
    <s v="Logitech P710e Mobile Speakerphone"/>
    <n v="205.99200000000002"/>
    <n v="1"/>
    <n v="0.2"/>
    <n v="-2.5749000000000279"/>
    <s v="Cassandra Brandow"/>
    <s v="No"/>
    <s v="2019 / 06"/>
  </r>
  <r>
    <n v="6479"/>
    <x v="3229"/>
    <x v="95"/>
    <d v="2019-06-10T00:00:00"/>
    <x v="1"/>
    <x v="749"/>
    <x v="749"/>
    <x v="0"/>
    <s v="United States"/>
    <x v="95"/>
    <s v="Florida"/>
    <n v="33024"/>
    <x v="0"/>
    <s v="OFF-PA-10000809"/>
    <x v="1"/>
    <x v="10"/>
    <s v="Xerox 206"/>
    <n v="15.552000000000003"/>
    <n v="3"/>
    <n v="0.2"/>
    <n v="5.4432"/>
    <s v="Cassandra Brandow"/>
    <s v="No"/>
    <s v="2019 / 06"/>
  </r>
  <r>
    <n v="6480"/>
    <x v="3229"/>
    <x v="95"/>
    <d v="2019-06-10T00:00:00"/>
    <x v="1"/>
    <x v="749"/>
    <x v="749"/>
    <x v="0"/>
    <s v="United States"/>
    <x v="95"/>
    <s v="Florida"/>
    <n v="33024"/>
    <x v="0"/>
    <s v="TEC-PH-10000441"/>
    <x v="2"/>
    <x v="7"/>
    <s v="VTech DS6151"/>
    <n v="503.96000000000004"/>
    <n v="5"/>
    <n v="0.2"/>
    <n v="50.396000000000015"/>
    <s v="Cassandra Brandow"/>
    <s v="No"/>
    <s v="2019 / 06"/>
  </r>
  <r>
    <n v="6481"/>
    <x v="3229"/>
    <x v="95"/>
    <d v="2019-06-10T00:00:00"/>
    <x v="1"/>
    <x v="749"/>
    <x v="749"/>
    <x v="0"/>
    <s v="United States"/>
    <x v="95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s v="Cassandra Brandow"/>
    <s v="No"/>
    <s v="2019 / 06"/>
  </r>
  <r>
    <n v="6482"/>
    <x v="3229"/>
    <x v="95"/>
    <d v="2019-06-10T00:00:00"/>
    <x v="1"/>
    <x v="749"/>
    <x v="749"/>
    <x v="0"/>
    <s v="United States"/>
    <x v="95"/>
    <s v="Florida"/>
    <n v="33024"/>
    <x v="0"/>
    <s v="FUR-BO-10002824"/>
    <x v="0"/>
    <x v="0"/>
    <s v="Bush Mission Pointe Library"/>
    <n v="241.56799999999998"/>
    <n v="2"/>
    <n v="0.2"/>
    <n v="0"/>
    <s v="Cassandra Brandow"/>
    <s v="No"/>
    <s v="2019 / 06"/>
  </r>
  <r>
    <n v="6483"/>
    <x v="3229"/>
    <x v="95"/>
    <d v="2019-06-10T00:00:00"/>
    <x v="1"/>
    <x v="749"/>
    <x v="749"/>
    <x v="0"/>
    <s v="United States"/>
    <x v="95"/>
    <s v="Florida"/>
    <n v="33024"/>
    <x v="0"/>
    <s v="TEC-AC-10002942"/>
    <x v="2"/>
    <x v="11"/>
    <s v="WD My Passport Ultra 1TB Portable External Hard Drive"/>
    <n v="110.4"/>
    <n v="2"/>
    <n v="0.2"/>
    <n v="-4.1400000000000077"/>
    <s v="Cassandra Brandow"/>
    <s v="No"/>
    <s v="2019 / 06"/>
  </r>
  <r>
    <n v="6484"/>
    <x v="3230"/>
    <x v="95"/>
    <d v="2019-06-09T00:00:00"/>
    <x v="1"/>
    <x v="471"/>
    <x v="471"/>
    <x v="1"/>
    <s v="United States"/>
    <x v="20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s v="Chuck Magee"/>
    <s v="No"/>
    <s v="2019 / 06"/>
  </r>
  <r>
    <n v="6485"/>
    <x v="3230"/>
    <x v="95"/>
    <d v="2019-06-09T00:00:00"/>
    <x v="1"/>
    <x v="471"/>
    <x v="471"/>
    <x v="1"/>
    <s v="United States"/>
    <x v="20"/>
    <s v="New York"/>
    <n v="10011"/>
    <x v="3"/>
    <s v="TEC-MA-10003173"/>
    <x v="2"/>
    <x v="15"/>
    <s v="Hewlett-Packard 300S Scientific Calculator"/>
    <n v="78.66"/>
    <n v="6"/>
    <n v="0"/>
    <n v="36.183599999999991"/>
    <s v="Chuck Magee"/>
    <s v="No"/>
    <s v="2019 / 06"/>
  </r>
  <r>
    <n v="6486"/>
    <x v="3230"/>
    <x v="95"/>
    <d v="2019-06-09T00:00:00"/>
    <x v="1"/>
    <x v="471"/>
    <x v="471"/>
    <x v="1"/>
    <s v="United States"/>
    <x v="20"/>
    <s v="New York"/>
    <n v="10011"/>
    <x v="3"/>
    <s v="OFF-PA-10004156"/>
    <x v="1"/>
    <x v="10"/>
    <s v="Xerox 188"/>
    <n v="45.36"/>
    <n v="4"/>
    <n v="0"/>
    <n v="22.226399999999998"/>
    <s v="Chuck Magee"/>
    <s v="No"/>
    <s v="2019 / 06"/>
  </r>
  <r>
    <n v="6487"/>
    <x v="3231"/>
    <x v="1113"/>
    <d v="2017-03-26T00:00:00"/>
    <x v="1"/>
    <x v="493"/>
    <x v="493"/>
    <x v="0"/>
    <s v="United States"/>
    <x v="108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s v="Cassandra Brandow"/>
    <s v="No"/>
    <s v="2017 / 03"/>
  </r>
  <r>
    <n v="6488"/>
    <x v="3231"/>
    <x v="1113"/>
    <d v="2017-03-26T00:00:00"/>
    <x v="1"/>
    <x v="493"/>
    <x v="493"/>
    <x v="0"/>
    <s v="United States"/>
    <x v="108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s v="Cassandra Brandow"/>
    <s v="No"/>
    <s v="2017 / 03"/>
  </r>
  <r>
    <n v="6489"/>
    <x v="3231"/>
    <x v="1113"/>
    <d v="2017-03-26T00:00:00"/>
    <x v="1"/>
    <x v="493"/>
    <x v="493"/>
    <x v="0"/>
    <s v="United States"/>
    <x v="108"/>
    <s v="North Carolina"/>
    <n v="28540"/>
    <x v="0"/>
    <s v="OFF-PA-10002254"/>
    <x v="1"/>
    <x v="10"/>
    <s v="Xerox 1883"/>
    <n v="295.45600000000002"/>
    <n v="14"/>
    <n v="0.2"/>
    <n v="96.023199999999974"/>
    <s v="Cassandra Brandow"/>
    <s v="No"/>
    <s v="2017 / 03"/>
  </r>
  <r>
    <n v="6490"/>
    <x v="3232"/>
    <x v="20"/>
    <d v="2019-09-24T00:00:00"/>
    <x v="1"/>
    <x v="341"/>
    <x v="341"/>
    <x v="0"/>
    <s v="United States"/>
    <x v="20"/>
    <s v="New York"/>
    <n v="10011"/>
    <x v="3"/>
    <s v="OFF-PA-10004782"/>
    <x v="1"/>
    <x v="10"/>
    <s v="Xerox 228"/>
    <n v="32.400000000000006"/>
    <n v="5"/>
    <n v="0"/>
    <n v="15.552000000000001"/>
    <s v="Chuck Magee"/>
    <s v="No"/>
    <s v="2019 / 09"/>
  </r>
  <r>
    <n v="6491"/>
    <x v="3233"/>
    <x v="1114"/>
    <d v="2016-09-19T00:00:00"/>
    <x v="1"/>
    <x v="751"/>
    <x v="751"/>
    <x v="1"/>
    <s v="United States"/>
    <x v="10"/>
    <s v="Pennsylvania"/>
    <n v="19120"/>
    <x v="3"/>
    <s v="FUR-FU-10000222"/>
    <x v="0"/>
    <x v="5"/>
    <s v="Seth Thomas 16&quot; Steel Case Clock"/>
    <n v="103.93599999999999"/>
    <n v="4"/>
    <n v="0.2"/>
    <n v="16.889599999999998"/>
    <s v="Chuck Magee"/>
    <s v="No"/>
    <s v="2016 / 09"/>
  </r>
  <r>
    <n v="6492"/>
    <x v="3234"/>
    <x v="73"/>
    <d v="2018-11-25T00:00:00"/>
    <x v="1"/>
    <x v="135"/>
    <x v="135"/>
    <x v="1"/>
    <s v="United States"/>
    <x v="333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s v="Cassandra Brandow"/>
    <s v="No"/>
    <s v="2018 / 11"/>
  </r>
  <r>
    <n v="6493"/>
    <x v="3234"/>
    <x v="73"/>
    <d v="2018-11-25T00:00:00"/>
    <x v="1"/>
    <x v="135"/>
    <x v="135"/>
    <x v="1"/>
    <s v="United States"/>
    <x v="333"/>
    <s v="Florida"/>
    <n v="32839"/>
    <x v="0"/>
    <s v="OFF-ST-10003327"/>
    <x v="1"/>
    <x v="4"/>
    <s v="Akro-Mils 12-Gallon Tote"/>
    <n v="39.72"/>
    <n v="5"/>
    <n v="0.2"/>
    <n v="4.4684999999999953"/>
    <s v="Cassandra Brandow"/>
    <s v="No"/>
    <s v="2018 / 11"/>
  </r>
  <r>
    <n v="6494"/>
    <x v="3234"/>
    <x v="73"/>
    <d v="2018-11-25T00:00:00"/>
    <x v="1"/>
    <x v="135"/>
    <x v="135"/>
    <x v="1"/>
    <s v="United States"/>
    <x v="333"/>
    <s v="Florida"/>
    <n v="32839"/>
    <x v="0"/>
    <s v="TEC-PH-10003357"/>
    <x v="2"/>
    <x v="7"/>
    <s v="Grandstream GXP2100 Mainstream Business Phone"/>
    <n v="244.768"/>
    <n v="4"/>
    <n v="0.2"/>
    <n v="24.476800000000004"/>
    <s v="Cassandra Brandow"/>
    <s v="No"/>
    <s v="2018 / 11"/>
  </r>
  <r>
    <n v="6495"/>
    <x v="3235"/>
    <x v="960"/>
    <d v="2019-11-01T00:00:00"/>
    <x v="0"/>
    <x v="168"/>
    <x v="168"/>
    <x v="0"/>
    <s v="United States"/>
    <x v="12"/>
    <s v="Texas"/>
    <n v="77095"/>
    <x v="2"/>
    <s v="TEC-AC-10002167"/>
    <x v="2"/>
    <x v="11"/>
    <s v="Imation 8gb Micro Traveldrive Usb 2.0 Flash Drive"/>
    <n v="24"/>
    <n v="2"/>
    <n v="0.2"/>
    <n v="-2.6999999999999993"/>
    <s v="Kelly Williams"/>
    <s v="No"/>
    <s v="2019 / 10"/>
  </r>
  <r>
    <n v="6496"/>
    <x v="3235"/>
    <x v="960"/>
    <d v="2019-11-01T00:00:00"/>
    <x v="0"/>
    <x v="168"/>
    <x v="168"/>
    <x v="0"/>
    <s v="United States"/>
    <x v="12"/>
    <s v="Texas"/>
    <n v="77095"/>
    <x v="2"/>
    <s v="OFF-PA-10001937"/>
    <x v="1"/>
    <x v="10"/>
    <s v="Xerox 21"/>
    <n v="15.552000000000003"/>
    <n v="3"/>
    <n v="0.2"/>
    <n v="5.4432"/>
    <s v="Kelly Williams"/>
    <s v="No"/>
    <s v="2019 / 10"/>
  </r>
  <r>
    <n v="6497"/>
    <x v="3235"/>
    <x v="960"/>
    <d v="2019-11-01T00:00:00"/>
    <x v="0"/>
    <x v="168"/>
    <x v="168"/>
    <x v="0"/>
    <s v="United States"/>
    <x v="12"/>
    <s v="Texas"/>
    <n v="77095"/>
    <x v="2"/>
    <s v="TEC-AC-10004510"/>
    <x v="2"/>
    <x v="11"/>
    <s v="Logitech Desktop MK120 Mouse and keyboard Combo"/>
    <n v="26.176000000000002"/>
    <n v="2"/>
    <n v="0.2"/>
    <n v="-3.272000000000002"/>
    <s v="Kelly Williams"/>
    <s v="No"/>
    <s v="2019 / 10"/>
  </r>
  <r>
    <n v="6498"/>
    <x v="3236"/>
    <x v="1115"/>
    <d v="2017-07-28T00:00:00"/>
    <x v="1"/>
    <x v="776"/>
    <x v="776"/>
    <x v="2"/>
    <s v="United States"/>
    <x v="103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s v="Cassandra Brandow"/>
    <s v="No"/>
    <s v="2017 / 07"/>
  </r>
  <r>
    <n v="6499"/>
    <x v="3236"/>
    <x v="1115"/>
    <d v="2017-07-28T00:00:00"/>
    <x v="1"/>
    <x v="776"/>
    <x v="776"/>
    <x v="2"/>
    <s v="United States"/>
    <x v="103"/>
    <s v="Kentucky"/>
    <n v="40214"/>
    <x v="0"/>
    <s v="OFF-BI-10000069"/>
    <x v="1"/>
    <x v="8"/>
    <s v="GBC Prepunched Paper, 19-Hole, for Binding Systems, 24-lb"/>
    <n v="135.09"/>
    <n v="9"/>
    <n v="0"/>
    <n v="62.14139999999999"/>
    <s v="Cassandra Brandow"/>
    <s v="No"/>
    <s v="2017 / 07"/>
  </r>
  <r>
    <n v="6500"/>
    <x v="3236"/>
    <x v="1115"/>
    <d v="2017-07-28T00:00:00"/>
    <x v="1"/>
    <x v="776"/>
    <x v="776"/>
    <x v="2"/>
    <s v="United States"/>
    <x v="103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s v="Cassandra Brandow"/>
    <s v="No"/>
    <s v="2017 / 07"/>
  </r>
  <r>
    <n v="6501"/>
    <x v="3236"/>
    <x v="1115"/>
    <d v="2017-07-28T00:00:00"/>
    <x v="1"/>
    <x v="776"/>
    <x v="776"/>
    <x v="2"/>
    <s v="United States"/>
    <x v="103"/>
    <s v="Kentucky"/>
    <n v="40214"/>
    <x v="0"/>
    <s v="OFF-BI-10000069"/>
    <x v="1"/>
    <x v="8"/>
    <s v="GBC Prepunched Paper, 19-Hole, for Binding Systems, 24-lb"/>
    <n v="90.06"/>
    <n v="6"/>
    <n v="0"/>
    <n v="41.427599999999991"/>
    <s v="Cassandra Brandow"/>
    <s v="No"/>
    <s v="2017 / 07"/>
  </r>
  <r>
    <n v="6502"/>
    <x v="3237"/>
    <x v="981"/>
    <d v="2016-11-06T00:00:00"/>
    <x v="1"/>
    <x v="702"/>
    <x v="702"/>
    <x v="0"/>
    <s v="United States"/>
    <x v="64"/>
    <s v="Ohio"/>
    <n v="44256"/>
    <x v="3"/>
    <s v="TEC-PH-10001299"/>
    <x v="2"/>
    <x v="7"/>
    <s v="Polycom CX300 Desktop Phone USB VoIP phone"/>
    <n v="539.96399999999994"/>
    <n v="6"/>
    <n v="0.4"/>
    <n v="-107.99280000000002"/>
    <s v="Chuck Magee"/>
    <s v="No"/>
    <s v="2016 / 11"/>
  </r>
  <r>
    <n v="6503"/>
    <x v="3237"/>
    <x v="981"/>
    <d v="2016-11-06T00:00:00"/>
    <x v="1"/>
    <x v="702"/>
    <x v="702"/>
    <x v="0"/>
    <s v="United States"/>
    <x v="64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s v="No"/>
    <s v="2016 / 11"/>
  </r>
  <r>
    <n v="6504"/>
    <x v="3237"/>
    <x v="981"/>
    <d v="2016-11-06T00:00:00"/>
    <x v="1"/>
    <x v="702"/>
    <x v="702"/>
    <x v="0"/>
    <s v="United States"/>
    <x v="64"/>
    <s v="Ohio"/>
    <n v="44256"/>
    <x v="3"/>
    <s v="OFF-BI-10001098"/>
    <x v="1"/>
    <x v="8"/>
    <s v="Acco D-Ring Binder w/DublLock"/>
    <n v="19.242000000000001"/>
    <n v="3"/>
    <n v="0.7"/>
    <n v="-13.4694"/>
    <s v="Chuck Magee"/>
    <s v="No"/>
    <s v="2016 / 11"/>
  </r>
  <r>
    <n v="6505"/>
    <x v="3238"/>
    <x v="701"/>
    <d v="2019-11-22T00:00:00"/>
    <x v="0"/>
    <x v="100"/>
    <x v="100"/>
    <x v="1"/>
    <s v="United States"/>
    <x v="20"/>
    <s v="New York"/>
    <n v="10011"/>
    <x v="3"/>
    <s v="OFF-ST-10000142"/>
    <x v="1"/>
    <x v="4"/>
    <s v="Deluxe Rollaway Locking File with Drawer"/>
    <n v="1247.6399999999999"/>
    <n v="3"/>
    <n v="0"/>
    <n v="349.33919999999995"/>
    <s v="Chuck Magee"/>
    <s v="No"/>
    <s v="2019 / 11"/>
  </r>
  <r>
    <n v="6506"/>
    <x v="3239"/>
    <x v="190"/>
    <d v="2018-06-30T00:00:00"/>
    <x v="1"/>
    <x v="777"/>
    <x v="777"/>
    <x v="1"/>
    <s v="United States"/>
    <x v="22"/>
    <s v="Illinois"/>
    <n v="60653"/>
    <x v="2"/>
    <s v="OFF-AR-10001547"/>
    <x v="1"/>
    <x v="6"/>
    <s v="Newell 311"/>
    <n v="5.3040000000000003"/>
    <n v="3"/>
    <n v="0.2"/>
    <n v="0.46409999999999996"/>
    <s v="Kelly Williams"/>
    <s v="No"/>
    <s v="2018 / 06"/>
  </r>
  <r>
    <n v="6507"/>
    <x v="3240"/>
    <x v="790"/>
    <d v="2018-10-11T00:00:00"/>
    <x v="0"/>
    <x v="259"/>
    <x v="259"/>
    <x v="1"/>
    <s v="United States"/>
    <x v="10"/>
    <s v="Pennsylvania"/>
    <n v="19143"/>
    <x v="3"/>
    <s v="OFF-PA-10001593"/>
    <x v="1"/>
    <x v="10"/>
    <s v="Xerox 1947"/>
    <n v="19.136000000000003"/>
    <n v="4"/>
    <n v="0.2"/>
    <n v="5.9799999999999986"/>
    <s v="Chuck Magee"/>
    <s v="No"/>
    <s v="2018 / 10"/>
  </r>
  <r>
    <n v="6508"/>
    <x v="3240"/>
    <x v="790"/>
    <d v="2018-10-11T00:00:00"/>
    <x v="0"/>
    <x v="259"/>
    <x v="259"/>
    <x v="1"/>
    <s v="United States"/>
    <x v="10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s v="Chuck Magee"/>
    <s v="No"/>
    <s v="2018 / 10"/>
  </r>
  <r>
    <n v="6509"/>
    <x v="3241"/>
    <x v="698"/>
    <d v="2019-12-26T00:00:00"/>
    <x v="1"/>
    <x v="83"/>
    <x v="83"/>
    <x v="1"/>
    <s v="United States"/>
    <x v="20"/>
    <s v="New York"/>
    <n v="10009"/>
    <x v="3"/>
    <s v="OFF-PA-10001970"/>
    <x v="1"/>
    <x v="10"/>
    <s v="Xerox 1908"/>
    <n v="279.89999999999998"/>
    <n v="5"/>
    <n v="0"/>
    <n v="137.15100000000001"/>
    <s v="Chuck Magee"/>
    <s v="No"/>
    <s v="2019 / 12"/>
  </r>
  <r>
    <n v="6510"/>
    <x v="3241"/>
    <x v="698"/>
    <d v="2019-12-26T00:00:00"/>
    <x v="1"/>
    <x v="83"/>
    <x v="83"/>
    <x v="1"/>
    <s v="United States"/>
    <x v="20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s v="Chuck Magee"/>
    <s v="No"/>
    <s v="2019 / 12"/>
  </r>
  <r>
    <n v="6511"/>
    <x v="3241"/>
    <x v="698"/>
    <d v="2019-12-26T00:00:00"/>
    <x v="1"/>
    <x v="83"/>
    <x v="83"/>
    <x v="1"/>
    <s v="United States"/>
    <x v="20"/>
    <s v="New York"/>
    <n v="10009"/>
    <x v="3"/>
    <s v="OFF-PA-10004156"/>
    <x v="1"/>
    <x v="10"/>
    <s v="Xerox 188"/>
    <n v="34.019999999999996"/>
    <n v="3"/>
    <n v="0"/>
    <n v="16.669799999999999"/>
    <s v="Chuck Magee"/>
    <s v="No"/>
    <s v="2019 / 12"/>
  </r>
  <r>
    <n v="6512"/>
    <x v="3242"/>
    <x v="904"/>
    <d v="2019-03-10T00:00:00"/>
    <x v="1"/>
    <x v="763"/>
    <x v="763"/>
    <x v="2"/>
    <s v="United States"/>
    <x v="8"/>
    <s v="California"/>
    <n v="94109"/>
    <x v="1"/>
    <s v="OFF-AR-10003158"/>
    <x v="1"/>
    <x v="6"/>
    <s v="Fluorescent Highlighters by Dixon"/>
    <n v="23.88"/>
    <n v="6"/>
    <n v="0"/>
    <n v="8.1191999999999993"/>
    <s v="Anna Andreadi"/>
    <s v="No"/>
    <s v="2019 / 03"/>
  </r>
  <r>
    <n v="6513"/>
    <x v="3242"/>
    <x v="904"/>
    <d v="2019-03-10T00:00:00"/>
    <x v="1"/>
    <x v="763"/>
    <x v="763"/>
    <x v="2"/>
    <s v="United States"/>
    <x v="8"/>
    <s v="California"/>
    <n v="94109"/>
    <x v="1"/>
    <s v="OFF-LA-10004559"/>
    <x v="1"/>
    <x v="2"/>
    <s v="Avery 49"/>
    <n v="11.52"/>
    <n v="4"/>
    <n v="0"/>
    <n v="5.6448"/>
    <s v="Anna Andreadi"/>
    <s v="No"/>
    <s v="2019 / 03"/>
  </r>
  <r>
    <n v="6514"/>
    <x v="3242"/>
    <x v="904"/>
    <d v="2019-03-10T00:00:00"/>
    <x v="1"/>
    <x v="763"/>
    <x v="763"/>
    <x v="2"/>
    <s v="United States"/>
    <x v="8"/>
    <s v="California"/>
    <n v="94109"/>
    <x v="1"/>
    <s v="OFF-PA-10001033"/>
    <x v="1"/>
    <x v="10"/>
    <s v="Xerox 1893"/>
    <n v="286.93"/>
    <n v="7"/>
    <n v="0"/>
    <n v="140.59569999999999"/>
    <s v="Anna Andreadi"/>
    <s v="No"/>
    <s v="2019 / 03"/>
  </r>
  <r>
    <n v="6515"/>
    <x v="3242"/>
    <x v="904"/>
    <d v="2019-03-10T00:00:00"/>
    <x v="1"/>
    <x v="763"/>
    <x v="763"/>
    <x v="2"/>
    <s v="United States"/>
    <x v="8"/>
    <s v="California"/>
    <n v="94109"/>
    <x v="1"/>
    <s v="TEC-PH-10001336"/>
    <x v="2"/>
    <x v="7"/>
    <s v="Digium D40 VoIP phone"/>
    <n v="206.38400000000001"/>
    <n v="2"/>
    <n v="0.2"/>
    <n v="23.218199999999996"/>
    <s v="Anna Andreadi"/>
    <s v="No"/>
    <s v="2019 / 03"/>
  </r>
  <r>
    <n v="6516"/>
    <x v="3243"/>
    <x v="175"/>
    <d v="2019-09-19T00:00:00"/>
    <x v="1"/>
    <x v="502"/>
    <x v="502"/>
    <x v="0"/>
    <s v="United States"/>
    <x v="8"/>
    <s v="California"/>
    <n v="94122"/>
    <x v="1"/>
    <s v="FUR-CH-10002961"/>
    <x v="0"/>
    <x v="1"/>
    <s v="Leather Task Chair, Black"/>
    <n v="218.35200000000003"/>
    <n v="3"/>
    <n v="0.2"/>
    <n v="0"/>
    <s v="Anna Andreadi"/>
    <s v="No"/>
    <s v="2019 / 09"/>
  </r>
  <r>
    <n v="6517"/>
    <x v="3243"/>
    <x v="175"/>
    <d v="2019-09-19T00:00:00"/>
    <x v="1"/>
    <x v="502"/>
    <x v="502"/>
    <x v="0"/>
    <s v="United States"/>
    <x v="8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s v="Anna Andreadi"/>
    <s v="No"/>
    <s v="2019 / 09"/>
  </r>
  <r>
    <n v="6518"/>
    <x v="3243"/>
    <x v="175"/>
    <d v="2019-09-19T00:00:00"/>
    <x v="1"/>
    <x v="502"/>
    <x v="502"/>
    <x v="0"/>
    <s v="United States"/>
    <x v="8"/>
    <s v="California"/>
    <n v="94122"/>
    <x v="1"/>
    <s v="OFF-AR-10001915"/>
    <x v="1"/>
    <x v="6"/>
    <s v="Peel-Off China Markers"/>
    <n v="99.3"/>
    <n v="10"/>
    <n v="0"/>
    <n v="41.706000000000003"/>
    <s v="Anna Andreadi"/>
    <s v="No"/>
    <s v="2019 / 09"/>
  </r>
  <r>
    <n v="6519"/>
    <x v="3243"/>
    <x v="175"/>
    <d v="2019-09-19T00:00:00"/>
    <x v="1"/>
    <x v="502"/>
    <x v="502"/>
    <x v="0"/>
    <s v="United States"/>
    <x v="8"/>
    <s v="California"/>
    <n v="94122"/>
    <x v="1"/>
    <s v="OFF-AP-10001205"/>
    <x v="1"/>
    <x v="9"/>
    <s v="Belkin 5 Outlet SurgeMaster Power Centers"/>
    <n v="108.96"/>
    <n v="2"/>
    <n v="0"/>
    <n v="30.508800000000008"/>
    <s v="Anna Andreadi"/>
    <s v="No"/>
    <s v="2019 / 09"/>
  </r>
  <r>
    <n v="6520"/>
    <x v="3243"/>
    <x v="175"/>
    <d v="2019-09-19T00:00:00"/>
    <x v="1"/>
    <x v="502"/>
    <x v="502"/>
    <x v="0"/>
    <s v="United States"/>
    <x v="8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s v="Anna Andreadi"/>
    <s v="No"/>
    <s v="2019 / 09"/>
  </r>
  <r>
    <n v="6521"/>
    <x v="3244"/>
    <x v="1034"/>
    <d v="2019-01-18T00:00:00"/>
    <x v="0"/>
    <x v="481"/>
    <x v="481"/>
    <x v="0"/>
    <s v="United States"/>
    <x v="25"/>
    <s v="Michigan"/>
    <n v="49201"/>
    <x v="2"/>
    <s v="OFF-BI-10004995"/>
    <x v="1"/>
    <x v="8"/>
    <s v="GBC DocuBind P400 Electric Binding System"/>
    <n v="5443.96"/>
    <n v="4"/>
    <n v="0"/>
    <n v="2504.2215999999999"/>
    <s v="Kelly Williams"/>
    <s v="No"/>
    <s v="2019 / 01"/>
  </r>
  <r>
    <n v="6522"/>
    <x v="3244"/>
    <x v="1034"/>
    <d v="2019-01-18T00:00:00"/>
    <x v="0"/>
    <x v="481"/>
    <x v="481"/>
    <x v="0"/>
    <s v="United States"/>
    <x v="25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s v="Kelly Williams"/>
    <s v="No"/>
    <s v="2019 / 01"/>
  </r>
  <r>
    <n v="6523"/>
    <x v="3244"/>
    <x v="1034"/>
    <d v="2019-01-18T00:00:00"/>
    <x v="0"/>
    <x v="481"/>
    <x v="481"/>
    <x v="0"/>
    <s v="United States"/>
    <x v="25"/>
    <s v="Michigan"/>
    <n v="49201"/>
    <x v="2"/>
    <s v="OFF-PA-10001260"/>
    <x v="1"/>
    <x v="10"/>
    <s v="TOPS Money Receipt Book, Consecutively Numbered in Red,"/>
    <n v="56.07"/>
    <n v="7"/>
    <n v="0"/>
    <n v="25.231499999999997"/>
    <s v="Kelly Williams"/>
    <s v="No"/>
    <s v="2019 / 01"/>
  </r>
  <r>
    <n v="6524"/>
    <x v="3245"/>
    <x v="274"/>
    <d v="2018-07-13T00:00:00"/>
    <x v="1"/>
    <x v="385"/>
    <x v="385"/>
    <x v="2"/>
    <s v="United States"/>
    <x v="10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s v="Chuck Magee"/>
    <s v="No"/>
    <s v="2018 / 07"/>
  </r>
  <r>
    <n v="6525"/>
    <x v="3245"/>
    <x v="274"/>
    <d v="2018-07-13T00:00:00"/>
    <x v="1"/>
    <x v="385"/>
    <x v="385"/>
    <x v="2"/>
    <s v="United States"/>
    <x v="10"/>
    <s v="Pennsylvania"/>
    <n v="19120"/>
    <x v="3"/>
    <s v="TEC-PH-10002310"/>
    <x v="2"/>
    <x v="7"/>
    <s v="Panasonic KX T7731-B Digital phone"/>
    <n v="59.993999999999993"/>
    <n v="1"/>
    <n v="0.4"/>
    <n v="-12.998700000000007"/>
    <s v="Chuck Magee"/>
    <s v="No"/>
    <s v="2018 / 07"/>
  </r>
  <r>
    <n v="6526"/>
    <x v="3245"/>
    <x v="274"/>
    <d v="2018-07-13T00:00:00"/>
    <x v="1"/>
    <x v="385"/>
    <x v="385"/>
    <x v="2"/>
    <s v="United States"/>
    <x v="10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s v="No"/>
    <s v="2018 / 07"/>
  </r>
  <r>
    <n v="6527"/>
    <x v="3245"/>
    <x v="274"/>
    <d v="2018-07-13T00:00:00"/>
    <x v="1"/>
    <x v="385"/>
    <x v="385"/>
    <x v="2"/>
    <s v="United States"/>
    <x v="10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s v="Chuck Magee"/>
    <s v="No"/>
    <s v="2018 / 07"/>
  </r>
  <r>
    <n v="6528"/>
    <x v="3246"/>
    <x v="443"/>
    <d v="2018-12-28T00:00:00"/>
    <x v="0"/>
    <x v="662"/>
    <x v="662"/>
    <x v="1"/>
    <s v="United States"/>
    <x v="99"/>
    <s v="Rhode Island"/>
    <n v="2886"/>
    <x v="3"/>
    <s v="TEC-CO-10002095"/>
    <x v="2"/>
    <x v="16"/>
    <s v="Hewlett Packard 610 Color Digital Copier / Printer"/>
    <n v="1999.96"/>
    <n v="4"/>
    <n v="0"/>
    <n v="899.98199999999997"/>
    <s v="Chuck Magee"/>
    <s v="No"/>
    <s v="2018 / 12"/>
  </r>
  <r>
    <n v="6529"/>
    <x v="3247"/>
    <x v="1091"/>
    <d v="2016-12-26T00:00:00"/>
    <x v="1"/>
    <x v="404"/>
    <x v="404"/>
    <x v="2"/>
    <s v="United States"/>
    <x v="20"/>
    <s v="New York"/>
    <n v="10024"/>
    <x v="3"/>
    <s v="OFF-ST-10004946"/>
    <x v="1"/>
    <x v="4"/>
    <s v="Desktop 3-Pocket Hot File"/>
    <n v="216.4"/>
    <n v="4"/>
    <n v="0"/>
    <n v="56.26400000000001"/>
    <s v="Chuck Magee"/>
    <s v="No"/>
    <s v="2016 / 12"/>
  </r>
  <r>
    <n v="6530"/>
    <x v="3248"/>
    <x v="1116"/>
    <d v="2016-02-27T00:00:00"/>
    <x v="1"/>
    <x v="675"/>
    <x v="675"/>
    <x v="2"/>
    <s v="United States"/>
    <x v="236"/>
    <s v="Texas"/>
    <n v="79907"/>
    <x v="2"/>
    <s v="OFF-LA-10004425"/>
    <x v="1"/>
    <x v="2"/>
    <s v="Staple-on labels"/>
    <n v="6.9360000000000008"/>
    <n v="3"/>
    <n v="0.2"/>
    <n v="2.3409000000000004"/>
    <s v="Kelly Williams"/>
    <s v="Yes"/>
    <s v="2016 / 02"/>
  </r>
  <r>
    <n v="6531"/>
    <x v="3248"/>
    <x v="1116"/>
    <d v="2016-02-27T00:00:00"/>
    <x v="1"/>
    <x v="675"/>
    <x v="675"/>
    <x v="2"/>
    <s v="United States"/>
    <x v="236"/>
    <s v="Texas"/>
    <n v="79907"/>
    <x v="2"/>
    <s v="OFF-BI-10000320"/>
    <x v="1"/>
    <x v="8"/>
    <s v="GBC Plastic Binding Combs"/>
    <n v="4.427999999999999"/>
    <n v="3"/>
    <n v="0.8"/>
    <n v="-6.8633999999999986"/>
    <s v="Kelly Williams"/>
    <s v="Yes"/>
    <s v="2016 / 02"/>
  </r>
  <r>
    <n v="6532"/>
    <x v="3249"/>
    <x v="769"/>
    <d v="2019-12-08T00:00:00"/>
    <x v="1"/>
    <x v="236"/>
    <x v="236"/>
    <x v="0"/>
    <s v="United States"/>
    <x v="30"/>
    <s v="Minnesota"/>
    <n v="55901"/>
    <x v="2"/>
    <s v="OFF-AR-10001315"/>
    <x v="1"/>
    <x v="6"/>
    <s v="Newell 310"/>
    <n v="8.8000000000000007"/>
    <n v="5"/>
    <n v="0"/>
    <n v="2.5519999999999996"/>
    <s v="Kelly Williams"/>
    <s v="No"/>
    <s v="2019 / 12"/>
  </r>
  <r>
    <n v="6533"/>
    <x v="3249"/>
    <x v="769"/>
    <d v="2019-12-08T00:00:00"/>
    <x v="1"/>
    <x v="236"/>
    <x v="236"/>
    <x v="0"/>
    <s v="United States"/>
    <x v="30"/>
    <s v="Minnesota"/>
    <n v="55901"/>
    <x v="2"/>
    <s v="TEC-AC-10004595"/>
    <x v="2"/>
    <x v="11"/>
    <s v="First Data TMFD35 PIN Pad"/>
    <n v="142.80000000000001"/>
    <n v="1"/>
    <n v="0"/>
    <n v="29.988"/>
    <s v="Kelly Williams"/>
    <s v="No"/>
    <s v="2019 / 12"/>
  </r>
  <r>
    <n v="6534"/>
    <x v="3249"/>
    <x v="769"/>
    <d v="2019-12-08T00:00:00"/>
    <x v="1"/>
    <x v="236"/>
    <x v="236"/>
    <x v="0"/>
    <s v="United States"/>
    <x v="30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s v="Kelly Williams"/>
    <s v="No"/>
    <s v="2019 / 12"/>
  </r>
  <r>
    <n v="6535"/>
    <x v="3250"/>
    <x v="664"/>
    <d v="2016-11-22T00:00:00"/>
    <x v="1"/>
    <x v="218"/>
    <x v="218"/>
    <x v="0"/>
    <s v="United States"/>
    <x v="198"/>
    <s v="New York"/>
    <n v="14215"/>
    <x v="3"/>
    <s v="OFF-BI-10001359"/>
    <x v="1"/>
    <x v="8"/>
    <s v="GBC DocuBind TL300 Electric Binding System"/>
    <n v="2152.7760000000003"/>
    <n v="3"/>
    <n v="0.2"/>
    <n v="726.56189999999981"/>
    <s v="Chuck Magee"/>
    <s v="No"/>
    <s v="2016 / 11"/>
  </r>
  <r>
    <n v="6536"/>
    <x v="3250"/>
    <x v="664"/>
    <d v="2016-11-22T00:00:00"/>
    <x v="1"/>
    <x v="218"/>
    <x v="218"/>
    <x v="0"/>
    <s v="United States"/>
    <x v="198"/>
    <s v="New York"/>
    <n v="14215"/>
    <x v="3"/>
    <s v="FUR-BO-10002213"/>
    <x v="0"/>
    <x v="0"/>
    <s v="DMI Eclipse Executive Suite Bookcases"/>
    <n v="4007.8400000000006"/>
    <n v="10"/>
    <n v="0.2"/>
    <n v="-50.098000000000297"/>
    <s v="Chuck Magee"/>
    <s v="No"/>
    <s v="2016 / 11"/>
  </r>
  <r>
    <n v="6537"/>
    <x v="3251"/>
    <x v="22"/>
    <d v="2016-10-23T00:00:00"/>
    <x v="2"/>
    <x v="92"/>
    <x v="92"/>
    <x v="1"/>
    <s v="United States"/>
    <x v="289"/>
    <s v="Tennessee"/>
    <n v="37918"/>
    <x v="0"/>
    <s v="FUR-TA-10003008"/>
    <x v="0"/>
    <x v="3"/>
    <s v="Lesro Round Back Collection Coffee Table, End Table"/>
    <n v="328.59000000000003"/>
    <n v="3"/>
    <n v="0.4"/>
    <n v="-147.8655"/>
    <s v="Cassandra Brandow"/>
    <s v="No"/>
    <s v="2016 / 10"/>
  </r>
  <r>
    <n v="6538"/>
    <x v="3251"/>
    <x v="22"/>
    <d v="2016-10-23T00:00:00"/>
    <x v="2"/>
    <x v="92"/>
    <x v="92"/>
    <x v="1"/>
    <s v="United States"/>
    <x v="289"/>
    <s v="Tennessee"/>
    <n v="37918"/>
    <x v="0"/>
    <s v="OFF-ST-10000934"/>
    <x v="1"/>
    <x v="4"/>
    <s v="Contico 72&quot;H Heavy-Duty Storage System"/>
    <n v="98.352000000000004"/>
    <n v="3"/>
    <n v="0.2"/>
    <n v="-24.588000000000001"/>
    <s v="Cassandra Brandow"/>
    <s v="No"/>
    <s v="2016 / 10"/>
  </r>
  <r>
    <n v="6539"/>
    <x v="3252"/>
    <x v="969"/>
    <d v="2017-10-30T00:00:00"/>
    <x v="1"/>
    <x v="96"/>
    <x v="96"/>
    <x v="1"/>
    <s v="United States"/>
    <x v="46"/>
    <s v="Delaware"/>
    <n v="19711"/>
    <x v="3"/>
    <s v="TEC-PH-10004042"/>
    <x v="2"/>
    <x v="7"/>
    <s v="ClearOne Communications CHAT 70 OC Speaker Phone"/>
    <n v="158.99"/>
    <n v="1"/>
    <n v="0"/>
    <n v="41.337400000000002"/>
    <s v="Chuck Magee"/>
    <s v="No"/>
    <s v="2017 / 10"/>
  </r>
  <r>
    <n v="6540"/>
    <x v="3252"/>
    <x v="969"/>
    <d v="2017-10-30T00:00:00"/>
    <x v="1"/>
    <x v="96"/>
    <x v="96"/>
    <x v="1"/>
    <s v="United States"/>
    <x v="46"/>
    <s v="Delaware"/>
    <n v="19711"/>
    <x v="3"/>
    <s v="FUR-CH-10002439"/>
    <x v="0"/>
    <x v="1"/>
    <s v="Iceberg Nesting Folding Chair, 19w x 6d x 43h"/>
    <n v="291.10000000000002"/>
    <n v="5"/>
    <n v="0"/>
    <n v="75.686000000000007"/>
    <s v="Chuck Magee"/>
    <s v="No"/>
    <s v="2017 / 10"/>
  </r>
  <r>
    <n v="6541"/>
    <x v="3253"/>
    <x v="673"/>
    <d v="2019-11-19T00:00:00"/>
    <x v="2"/>
    <x v="417"/>
    <x v="417"/>
    <x v="0"/>
    <s v="United States"/>
    <x v="4"/>
    <s v="Washington"/>
    <n v="98103"/>
    <x v="1"/>
    <s v="OFF-PA-10001363"/>
    <x v="1"/>
    <x v="10"/>
    <s v="Xerox 1933"/>
    <n v="73.679999999999993"/>
    <n v="6"/>
    <n v="0"/>
    <n v="34.629599999999996"/>
    <s v="Anna Andreadi"/>
    <s v="Yes"/>
    <s v="2019 / 11"/>
  </r>
  <r>
    <n v="6542"/>
    <x v="3253"/>
    <x v="673"/>
    <d v="2019-11-19T00:00:00"/>
    <x v="2"/>
    <x v="417"/>
    <x v="417"/>
    <x v="0"/>
    <s v="United States"/>
    <x v="4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s v="Anna Andreadi"/>
    <s v="Yes"/>
    <s v="2019 / 11"/>
  </r>
  <r>
    <n v="6543"/>
    <x v="3253"/>
    <x v="673"/>
    <d v="2019-11-19T00:00:00"/>
    <x v="2"/>
    <x v="417"/>
    <x v="417"/>
    <x v="0"/>
    <s v="United States"/>
    <x v="4"/>
    <s v="Washington"/>
    <n v="98103"/>
    <x v="1"/>
    <s v="TEC-PH-10003171"/>
    <x v="2"/>
    <x v="7"/>
    <s v="Plantronics Encore H101 Dual Earpieces Headset"/>
    <n v="107.88"/>
    <n v="3"/>
    <n v="0.2"/>
    <n v="10.787999999999997"/>
    <s v="Anna Andreadi"/>
    <s v="Yes"/>
    <s v="2019 / 11"/>
  </r>
  <r>
    <n v="6544"/>
    <x v="3253"/>
    <x v="673"/>
    <d v="2019-11-19T00:00:00"/>
    <x v="2"/>
    <x v="417"/>
    <x v="417"/>
    <x v="0"/>
    <s v="United States"/>
    <x v="4"/>
    <s v="Washington"/>
    <n v="98103"/>
    <x v="1"/>
    <s v="OFF-ST-10003123"/>
    <x v="1"/>
    <x v="4"/>
    <s v="Fellowes Bases and Tops For Staxonsteel/High-Stak Systems"/>
    <n v="33.29"/>
    <n v="1"/>
    <n v="0"/>
    <n v="7.9895999999999994"/>
    <s v="Anna Andreadi"/>
    <s v="Yes"/>
    <s v="2019 / 11"/>
  </r>
  <r>
    <n v="6545"/>
    <x v="3254"/>
    <x v="304"/>
    <d v="2019-05-18T00:00:00"/>
    <x v="1"/>
    <x v="24"/>
    <x v="24"/>
    <x v="0"/>
    <s v="United States"/>
    <x v="138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s v="No"/>
    <s v="2019 / 05"/>
  </r>
  <r>
    <n v="6546"/>
    <x v="3254"/>
    <x v="304"/>
    <d v="2019-05-18T00:00:00"/>
    <x v="1"/>
    <x v="24"/>
    <x v="24"/>
    <x v="0"/>
    <s v="United States"/>
    <x v="138"/>
    <s v="Ohio"/>
    <n v="44105"/>
    <x v="3"/>
    <s v="OFF-LA-10000973"/>
    <x v="1"/>
    <x v="2"/>
    <s v="Avery 502"/>
    <n v="5.04"/>
    <n v="2"/>
    <n v="0.2"/>
    <n v="1.764"/>
    <s v="Chuck Magee"/>
    <s v="No"/>
    <s v="2019 / 05"/>
  </r>
  <r>
    <n v="6547"/>
    <x v="3254"/>
    <x v="304"/>
    <d v="2019-05-18T00:00:00"/>
    <x v="1"/>
    <x v="24"/>
    <x v="24"/>
    <x v="0"/>
    <s v="United States"/>
    <x v="138"/>
    <s v="Ohio"/>
    <n v="44105"/>
    <x v="3"/>
    <s v="OFF-PA-10000483"/>
    <x v="1"/>
    <x v="10"/>
    <s v="Xerox 19"/>
    <n v="24.784000000000002"/>
    <n v="1"/>
    <n v="0.2"/>
    <n v="7.7449999999999983"/>
    <s v="Chuck Magee"/>
    <s v="No"/>
    <s v="2019 / 05"/>
  </r>
  <r>
    <n v="6548"/>
    <x v="3255"/>
    <x v="72"/>
    <d v="2016-03-05T00:00:00"/>
    <x v="1"/>
    <x v="665"/>
    <x v="665"/>
    <x v="2"/>
    <s v="United States"/>
    <x v="308"/>
    <s v="Illinois"/>
    <n v="60126"/>
    <x v="2"/>
    <s v="FUR-CH-10000863"/>
    <x v="0"/>
    <x v="1"/>
    <s v="Novimex Swivel Fabric Task Chair"/>
    <n v="634.11599999999999"/>
    <n v="6"/>
    <n v="0.3"/>
    <n v="-172.11720000000003"/>
    <s v="Kelly Williams"/>
    <s v="No"/>
    <s v="2016 / 03"/>
  </r>
  <r>
    <n v="6549"/>
    <x v="3255"/>
    <x v="72"/>
    <d v="2016-03-05T00:00:00"/>
    <x v="1"/>
    <x v="665"/>
    <x v="665"/>
    <x v="2"/>
    <s v="United States"/>
    <x v="308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s v="No"/>
    <s v="2016 / 03"/>
  </r>
  <r>
    <n v="6550"/>
    <x v="3256"/>
    <x v="117"/>
    <d v="2017-08-01T00:00:00"/>
    <x v="2"/>
    <x v="689"/>
    <x v="689"/>
    <x v="2"/>
    <s v="United States"/>
    <x v="69"/>
    <s v="Minnesota"/>
    <n v="55044"/>
    <x v="2"/>
    <s v="FUR-CH-10002304"/>
    <x v="0"/>
    <x v="1"/>
    <s v="Global Stack Chair without Arms, Black"/>
    <n v="155.88"/>
    <n v="6"/>
    <n v="0"/>
    <n v="38.970000000000006"/>
    <s v="Kelly Williams"/>
    <s v="No"/>
    <s v="2017 / 07"/>
  </r>
  <r>
    <n v="6551"/>
    <x v="3257"/>
    <x v="549"/>
    <d v="2017-11-03T00:00:00"/>
    <x v="0"/>
    <x v="423"/>
    <x v="423"/>
    <x v="0"/>
    <s v="United States"/>
    <x v="20"/>
    <s v="New York"/>
    <n v="10035"/>
    <x v="3"/>
    <s v="FUR-CH-10000422"/>
    <x v="0"/>
    <x v="1"/>
    <s v="Global Highback Leather Tilter in Burgundy"/>
    <n v="327.56399999999996"/>
    <n v="4"/>
    <n v="0.1"/>
    <n v="21.837600000000023"/>
    <s v="Chuck Magee"/>
    <s v="No"/>
    <s v="2017 / 11"/>
  </r>
  <r>
    <n v="6552"/>
    <x v="3258"/>
    <x v="819"/>
    <d v="2019-12-21T00:00:00"/>
    <x v="0"/>
    <x v="46"/>
    <x v="46"/>
    <x v="2"/>
    <s v="United States"/>
    <x v="1"/>
    <s v="California"/>
    <n v="90036"/>
    <x v="1"/>
    <s v="OFF-PA-10002986"/>
    <x v="1"/>
    <x v="10"/>
    <s v="Xerox 1898"/>
    <n v="13.36"/>
    <n v="2"/>
    <n v="0"/>
    <n v="6.4127999999999998"/>
    <s v="Anna Andreadi"/>
    <s v="No"/>
    <s v="2019 / 12"/>
  </r>
  <r>
    <n v="6553"/>
    <x v="3258"/>
    <x v="819"/>
    <d v="2019-12-21T00:00:00"/>
    <x v="0"/>
    <x v="46"/>
    <x v="46"/>
    <x v="2"/>
    <s v="United States"/>
    <x v="1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s v="Anna Andreadi"/>
    <s v="No"/>
    <s v="2019 / 12"/>
  </r>
  <r>
    <n v="6554"/>
    <x v="3259"/>
    <x v="22"/>
    <d v="2016-10-22T00:00:00"/>
    <x v="0"/>
    <x v="60"/>
    <x v="60"/>
    <x v="2"/>
    <s v="United States"/>
    <x v="22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s v="Kelly Williams"/>
    <s v="No"/>
    <s v="2016 / 10"/>
  </r>
  <r>
    <n v="6555"/>
    <x v="3259"/>
    <x v="22"/>
    <d v="2016-10-22T00:00:00"/>
    <x v="0"/>
    <x v="60"/>
    <x v="60"/>
    <x v="2"/>
    <s v="United States"/>
    <x v="22"/>
    <s v="Illinois"/>
    <n v="60653"/>
    <x v="2"/>
    <s v="OFF-ST-10003805"/>
    <x v="1"/>
    <x v="4"/>
    <s v="24 Capacity Maxi Data Binder Racks, Pearl"/>
    <n v="505.32000000000005"/>
    <n v="3"/>
    <n v="0.2"/>
    <n v="31.582499999999953"/>
    <s v="Kelly Williams"/>
    <s v="No"/>
    <s v="2016 / 10"/>
  </r>
  <r>
    <n v="6556"/>
    <x v="3259"/>
    <x v="22"/>
    <d v="2016-10-22T00:00:00"/>
    <x v="0"/>
    <x v="60"/>
    <x v="60"/>
    <x v="2"/>
    <s v="United States"/>
    <x v="22"/>
    <s v="Illinois"/>
    <n v="60653"/>
    <x v="2"/>
    <s v="OFF-PA-10002109"/>
    <x v="1"/>
    <x v="10"/>
    <s v="Wirebound Voice Message Log Book"/>
    <n v="3.8079999999999998"/>
    <n v="1"/>
    <n v="0.2"/>
    <n v="1.2375999999999996"/>
    <s v="Kelly Williams"/>
    <s v="No"/>
    <s v="2016 / 10"/>
  </r>
  <r>
    <n v="6557"/>
    <x v="3259"/>
    <x v="22"/>
    <d v="2016-10-22T00:00:00"/>
    <x v="0"/>
    <x v="60"/>
    <x v="60"/>
    <x v="2"/>
    <s v="United States"/>
    <x v="22"/>
    <s v="Illinois"/>
    <n v="60653"/>
    <x v="2"/>
    <s v="OFF-BI-10000632"/>
    <x v="1"/>
    <x v="8"/>
    <s v="Satellite Sectional Post Binders"/>
    <n v="8.6819999999999968"/>
    <n v="1"/>
    <n v="0.8"/>
    <n v="-14.759400000000003"/>
    <s v="Kelly Williams"/>
    <s v="No"/>
    <s v="2016 / 10"/>
  </r>
  <r>
    <n v="6558"/>
    <x v="3259"/>
    <x v="22"/>
    <d v="2016-10-22T00:00:00"/>
    <x v="0"/>
    <x v="60"/>
    <x v="60"/>
    <x v="2"/>
    <s v="United States"/>
    <x v="22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s v="No"/>
    <s v="2016 / 10"/>
  </r>
  <r>
    <n v="6559"/>
    <x v="3260"/>
    <x v="1117"/>
    <d v="2017-06-10T00:00:00"/>
    <x v="1"/>
    <x v="494"/>
    <x v="494"/>
    <x v="1"/>
    <s v="United States"/>
    <x v="198"/>
    <s v="New York"/>
    <n v="14215"/>
    <x v="3"/>
    <s v="FUR-CH-10004997"/>
    <x v="0"/>
    <x v="1"/>
    <s v="Hon Every-Day Series Multi-Task Chairs"/>
    <n v="1522.6379999999999"/>
    <n v="9"/>
    <n v="0.1"/>
    <n v="169.18200000000004"/>
    <s v="Chuck Magee"/>
    <s v="No"/>
    <s v="2017 / 06"/>
  </r>
  <r>
    <n v="6560"/>
    <x v="3261"/>
    <x v="658"/>
    <d v="2018-07-26T00:00:00"/>
    <x v="1"/>
    <x v="460"/>
    <x v="460"/>
    <x v="1"/>
    <s v="United States"/>
    <x v="43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s v="Anna Andreadi"/>
    <s v="No"/>
    <s v="2018 / 07"/>
  </r>
  <r>
    <n v="6561"/>
    <x v="3261"/>
    <x v="658"/>
    <d v="2018-07-26T00:00:00"/>
    <x v="1"/>
    <x v="460"/>
    <x v="460"/>
    <x v="1"/>
    <s v="United States"/>
    <x v="43"/>
    <s v="California"/>
    <n v="95661"/>
    <x v="1"/>
    <s v="OFF-LA-10003766"/>
    <x v="1"/>
    <x v="2"/>
    <s v="Self-Adhesive Removable Labels"/>
    <n v="3.15"/>
    <n v="1"/>
    <n v="0"/>
    <n v="1.512"/>
    <s v="Anna Andreadi"/>
    <s v="No"/>
    <s v="2018 / 07"/>
  </r>
  <r>
    <n v="6562"/>
    <x v="3262"/>
    <x v="185"/>
    <d v="2019-04-02T00:00:00"/>
    <x v="2"/>
    <x v="609"/>
    <x v="609"/>
    <x v="1"/>
    <s v="United States"/>
    <x v="81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s v="No"/>
    <s v="2019 / 03"/>
  </r>
  <r>
    <n v="6563"/>
    <x v="3263"/>
    <x v="1118"/>
    <d v="2016-05-12T00:00:00"/>
    <x v="1"/>
    <x v="564"/>
    <x v="564"/>
    <x v="0"/>
    <s v="United States"/>
    <x v="104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s v="Chuck Magee"/>
    <s v="No"/>
    <s v="2016 / 05"/>
  </r>
  <r>
    <n v="6564"/>
    <x v="3263"/>
    <x v="1118"/>
    <d v="2016-05-12T00:00:00"/>
    <x v="1"/>
    <x v="564"/>
    <x v="564"/>
    <x v="0"/>
    <s v="United States"/>
    <x v="104"/>
    <s v="Massachusetts"/>
    <n v="1841"/>
    <x v="3"/>
    <s v="FUR-TA-10003469"/>
    <x v="0"/>
    <x v="3"/>
    <s v="Balt Split Level Computer Training Table"/>
    <n v="194.25"/>
    <n v="2"/>
    <n v="0.3"/>
    <n v="-38.849999999999994"/>
    <s v="Chuck Magee"/>
    <s v="No"/>
    <s v="2016 / 05"/>
  </r>
  <r>
    <n v="6565"/>
    <x v="3263"/>
    <x v="1118"/>
    <d v="2016-05-12T00:00:00"/>
    <x v="1"/>
    <x v="564"/>
    <x v="564"/>
    <x v="0"/>
    <s v="United States"/>
    <x v="104"/>
    <s v="Massachusetts"/>
    <n v="1841"/>
    <x v="3"/>
    <s v="OFF-AR-10002578"/>
    <x v="1"/>
    <x v="6"/>
    <s v="Newell 335"/>
    <n v="8.64"/>
    <n v="3"/>
    <n v="0"/>
    <n v="2.5055999999999998"/>
    <s v="Chuck Magee"/>
    <s v="No"/>
    <s v="2016 / 05"/>
  </r>
  <r>
    <n v="6566"/>
    <x v="3263"/>
    <x v="1118"/>
    <d v="2016-05-12T00:00:00"/>
    <x v="1"/>
    <x v="564"/>
    <x v="564"/>
    <x v="0"/>
    <s v="United States"/>
    <x v="104"/>
    <s v="Massachusetts"/>
    <n v="1841"/>
    <x v="3"/>
    <s v="FUR-CH-10004675"/>
    <x v="0"/>
    <x v="1"/>
    <s v="Lifetime Advantage Folding Chairs, 4/Carton"/>
    <n v="872.32"/>
    <n v="4"/>
    <n v="0"/>
    <n v="244.24959999999999"/>
    <s v="Chuck Magee"/>
    <s v="No"/>
    <s v="2016 / 05"/>
  </r>
  <r>
    <n v="6567"/>
    <x v="3264"/>
    <x v="1119"/>
    <d v="2019-02-08T00:00:00"/>
    <x v="0"/>
    <x v="90"/>
    <x v="90"/>
    <x v="0"/>
    <s v="United States"/>
    <x v="435"/>
    <s v="Texas"/>
    <n v="76706"/>
    <x v="2"/>
    <s v="OFF-BI-10004632"/>
    <x v="1"/>
    <x v="8"/>
    <s v="Ibico Hi-Tech Manual Binding System"/>
    <n v="243.99199999999996"/>
    <n v="4"/>
    <n v="0.8"/>
    <n v="-426.9860000000001"/>
    <s v="Kelly Williams"/>
    <s v="No"/>
    <s v="2019 / 02"/>
  </r>
  <r>
    <n v="6568"/>
    <x v="3264"/>
    <x v="1119"/>
    <d v="2019-02-08T00:00:00"/>
    <x v="0"/>
    <x v="90"/>
    <x v="90"/>
    <x v="0"/>
    <s v="United States"/>
    <x v="435"/>
    <s v="Texas"/>
    <n v="76706"/>
    <x v="2"/>
    <s v="OFF-AR-10003087"/>
    <x v="1"/>
    <x v="6"/>
    <s v="Staples in misc. colors"/>
    <n v="7.120000000000001"/>
    <n v="5"/>
    <n v="0.2"/>
    <n v="0.71199999999999974"/>
    <s v="Kelly Williams"/>
    <s v="No"/>
    <s v="2019 / 02"/>
  </r>
  <r>
    <n v="6569"/>
    <x v="3265"/>
    <x v="891"/>
    <d v="2016-04-22T00:00:00"/>
    <x v="1"/>
    <x v="27"/>
    <x v="27"/>
    <x v="0"/>
    <s v="United States"/>
    <x v="12"/>
    <s v="Texas"/>
    <n v="77095"/>
    <x v="2"/>
    <s v="OFF-AR-10001868"/>
    <x v="1"/>
    <x v="6"/>
    <s v="Prang Dustless Chalk Sticks"/>
    <n v="2.6880000000000002"/>
    <n v="2"/>
    <n v="0.2"/>
    <n v="1.008"/>
    <s v="Kelly Williams"/>
    <s v="No"/>
    <s v="2016 / 04"/>
  </r>
  <r>
    <n v="6570"/>
    <x v="3265"/>
    <x v="891"/>
    <d v="2016-04-22T00:00:00"/>
    <x v="1"/>
    <x v="27"/>
    <x v="27"/>
    <x v="0"/>
    <s v="United States"/>
    <x v="12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s v="Kelly Williams"/>
    <s v="No"/>
    <s v="2016 / 04"/>
  </r>
  <r>
    <n v="6571"/>
    <x v="3265"/>
    <x v="891"/>
    <d v="2016-04-22T00:00:00"/>
    <x v="1"/>
    <x v="27"/>
    <x v="27"/>
    <x v="0"/>
    <s v="United States"/>
    <x v="12"/>
    <s v="Texas"/>
    <n v="77095"/>
    <x v="2"/>
    <s v="OFF-EN-10000056"/>
    <x v="1"/>
    <x v="12"/>
    <s v="Cameo Buff Policy Envelopes"/>
    <n v="149.352"/>
    <n v="3"/>
    <n v="0.2"/>
    <n v="50.40629999999998"/>
    <s v="Kelly Williams"/>
    <s v="No"/>
    <s v="2016 / 04"/>
  </r>
  <r>
    <n v="6572"/>
    <x v="3265"/>
    <x v="891"/>
    <d v="2016-04-22T00:00:00"/>
    <x v="1"/>
    <x v="27"/>
    <x v="27"/>
    <x v="0"/>
    <s v="United States"/>
    <x v="12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s v="Kelly Williams"/>
    <s v="No"/>
    <s v="2016 / 04"/>
  </r>
  <r>
    <n v="6573"/>
    <x v="3266"/>
    <x v="1120"/>
    <d v="2018-05-16T00:00:00"/>
    <x v="1"/>
    <x v="742"/>
    <x v="742"/>
    <x v="0"/>
    <s v="United States"/>
    <x v="4"/>
    <s v="Washington"/>
    <n v="98105"/>
    <x v="1"/>
    <s v="OFF-PA-10003971"/>
    <x v="1"/>
    <x v="10"/>
    <s v="Xerox 1965"/>
    <n v="11.96"/>
    <n v="2"/>
    <n v="0"/>
    <n v="5.8604000000000003"/>
    <s v="Anna Andreadi"/>
    <s v="No"/>
    <s v="2018 / 05"/>
  </r>
  <r>
    <n v="6574"/>
    <x v="3267"/>
    <x v="881"/>
    <d v="2018-11-30T00:00:00"/>
    <x v="1"/>
    <x v="771"/>
    <x v="771"/>
    <x v="1"/>
    <s v="United States"/>
    <x v="135"/>
    <s v="New Jersey"/>
    <n v="7060"/>
    <x v="3"/>
    <s v="OFF-ST-10000689"/>
    <x v="1"/>
    <x v="4"/>
    <s v="Fellowes Strictly Business Drawer File, Letter/Legal Size"/>
    <n v="563.4"/>
    <n v="4"/>
    <n v="0"/>
    <n v="67.608000000000004"/>
    <s v="Chuck Magee"/>
    <s v="No"/>
    <s v="2018 / 11"/>
  </r>
  <r>
    <n v="6575"/>
    <x v="3267"/>
    <x v="881"/>
    <d v="2018-11-30T00:00:00"/>
    <x v="1"/>
    <x v="771"/>
    <x v="771"/>
    <x v="1"/>
    <s v="United States"/>
    <x v="135"/>
    <s v="New Jersey"/>
    <n v="7060"/>
    <x v="3"/>
    <s v="TEC-MA-10004255"/>
    <x v="2"/>
    <x v="15"/>
    <s v="Konica Minolta magicolor 1690MF Multifunction Printer"/>
    <n v="319.92"/>
    <n v="8"/>
    <n v="0"/>
    <n v="118.37040000000002"/>
    <s v="Chuck Magee"/>
    <s v="No"/>
    <s v="2018 / 11"/>
  </r>
  <r>
    <n v="6576"/>
    <x v="3268"/>
    <x v="448"/>
    <d v="2019-03-08T00:00:00"/>
    <x v="1"/>
    <x v="719"/>
    <x v="719"/>
    <x v="0"/>
    <s v="United States"/>
    <x v="1"/>
    <s v="California"/>
    <n v="90008"/>
    <x v="1"/>
    <s v="TEC-AC-10000990"/>
    <x v="2"/>
    <x v="11"/>
    <s v="Imation Bio 2GB USB Flash Drive Imation Corp"/>
    <n v="1049.44"/>
    <n v="8"/>
    <n v="0"/>
    <n v="440.76480000000004"/>
    <s v="Anna Andreadi"/>
    <s v="Yes"/>
    <s v="2019 / 03"/>
  </r>
  <r>
    <n v="6577"/>
    <x v="3268"/>
    <x v="448"/>
    <d v="2019-03-08T00:00:00"/>
    <x v="1"/>
    <x v="719"/>
    <x v="719"/>
    <x v="0"/>
    <s v="United States"/>
    <x v="1"/>
    <s v="California"/>
    <n v="90008"/>
    <x v="1"/>
    <s v="FUR-CH-10003968"/>
    <x v="0"/>
    <x v="1"/>
    <s v="Novimex Turbo Task Chair"/>
    <n v="170.35200000000003"/>
    <n v="3"/>
    <n v="0.2"/>
    <n v="-17.035200000000003"/>
    <s v="Anna Andreadi"/>
    <s v="Yes"/>
    <s v="2019 / 03"/>
  </r>
  <r>
    <n v="6578"/>
    <x v="3269"/>
    <x v="401"/>
    <d v="2017-12-11T00:00:00"/>
    <x v="0"/>
    <x v="197"/>
    <x v="197"/>
    <x v="0"/>
    <s v="United States"/>
    <x v="81"/>
    <s v="Virginia"/>
    <n v="22204"/>
    <x v="0"/>
    <s v="TEC-PH-10001615"/>
    <x v="2"/>
    <x v="7"/>
    <s v="AT&amp;T CL82213"/>
    <n v="173.94"/>
    <n v="6"/>
    <n v="0"/>
    <n v="50.442599999999977"/>
    <s v="Cassandra Brandow"/>
    <s v="No"/>
    <s v="2017 / 12"/>
  </r>
  <r>
    <n v="6579"/>
    <x v="3270"/>
    <x v="55"/>
    <d v="2016-08-30T00:00:00"/>
    <x v="1"/>
    <x v="596"/>
    <x v="596"/>
    <x v="0"/>
    <s v="United States"/>
    <x v="4"/>
    <s v="Washington"/>
    <n v="98103"/>
    <x v="1"/>
    <s v="TEC-PH-10000895"/>
    <x v="2"/>
    <x v="7"/>
    <s v="Polycom VVX 310 VoIP phone"/>
    <n v="1007.9440000000002"/>
    <n v="7"/>
    <n v="0.2"/>
    <n v="75.595799999999997"/>
    <s v="Anna Andreadi"/>
    <s v="No"/>
    <s v="2016 / 08"/>
  </r>
  <r>
    <n v="6580"/>
    <x v="3271"/>
    <x v="332"/>
    <d v="2018-10-22T00:00:00"/>
    <x v="3"/>
    <x v="652"/>
    <x v="652"/>
    <x v="0"/>
    <s v="United States"/>
    <x v="4"/>
    <s v="Washington"/>
    <n v="98105"/>
    <x v="1"/>
    <s v="OFF-PA-10003001"/>
    <x v="1"/>
    <x v="10"/>
    <s v="Xerox 1986"/>
    <n v="6.68"/>
    <n v="1"/>
    <n v="0"/>
    <n v="3.2063999999999999"/>
    <s v="Anna Andreadi"/>
    <s v="No"/>
    <s v="2018 / 10"/>
  </r>
  <r>
    <n v="6581"/>
    <x v="3271"/>
    <x v="332"/>
    <d v="2018-10-22T00:00:00"/>
    <x v="3"/>
    <x v="652"/>
    <x v="652"/>
    <x v="0"/>
    <s v="United States"/>
    <x v="4"/>
    <s v="Washington"/>
    <n v="98105"/>
    <x v="1"/>
    <s v="OFF-AR-10002766"/>
    <x v="1"/>
    <x v="6"/>
    <s v="Prang Drawing Pencil Set"/>
    <n v="8.34"/>
    <n v="3"/>
    <n v="0"/>
    <n v="2.2517999999999998"/>
    <s v="Anna Andreadi"/>
    <s v="No"/>
    <s v="2018 / 10"/>
  </r>
  <r>
    <n v="6582"/>
    <x v="3271"/>
    <x v="332"/>
    <d v="2018-10-22T00:00:00"/>
    <x v="3"/>
    <x v="652"/>
    <x v="652"/>
    <x v="0"/>
    <s v="United States"/>
    <x v="4"/>
    <s v="Washington"/>
    <n v="98105"/>
    <x v="1"/>
    <s v="FUR-FU-10003095"/>
    <x v="0"/>
    <x v="5"/>
    <s v="Linden 12&quot; Wall Clock With Oak Frame"/>
    <n v="101.94"/>
    <n v="3"/>
    <n v="0"/>
    <n v="30.581999999999987"/>
    <s v="Anna Andreadi"/>
    <s v="No"/>
    <s v="2018 / 10"/>
  </r>
  <r>
    <n v="6583"/>
    <x v="3272"/>
    <x v="1121"/>
    <d v="2018-08-11T00:00:00"/>
    <x v="1"/>
    <x v="61"/>
    <x v="61"/>
    <x v="1"/>
    <s v="United States"/>
    <x v="156"/>
    <s v="Washington"/>
    <n v="98026"/>
    <x v="1"/>
    <s v="TEC-AC-10003610"/>
    <x v="2"/>
    <x v="11"/>
    <s v="Logitech Illuminated - Keyboard"/>
    <n v="179.97"/>
    <n v="3"/>
    <n v="0"/>
    <n v="86.385600000000011"/>
    <s v="Anna Andreadi"/>
    <s v="No"/>
    <s v="2018 / 08"/>
  </r>
  <r>
    <n v="6584"/>
    <x v="3273"/>
    <x v="246"/>
    <d v="2019-07-27T00:00:00"/>
    <x v="1"/>
    <x v="562"/>
    <x v="562"/>
    <x v="0"/>
    <s v="United States"/>
    <x v="127"/>
    <s v="Virginia"/>
    <n v="24153"/>
    <x v="0"/>
    <s v="OFF-AR-10003727"/>
    <x v="1"/>
    <x v="6"/>
    <s v="Berol Giant Pencil Sharpener"/>
    <n v="101.94"/>
    <n v="6"/>
    <n v="0"/>
    <n v="29.562599999999986"/>
    <s v="Cassandra Brandow"/>
    <s v="No"/>
    <s v="2019 / 07"/>
  </r>
  <r>
    <n v="6585"/>
    <x v="3273"/>
    <x v="246"/>
    <d v="2019-07-27T00:00:00"/>
    <x v="1"/>
    <x v="562"/>
    <x v="562"/>
    <x v="0"/>
    <s v="United States"/>
    <x v="127"/>
    <s v="Virginia"/>
    <n v="24153"/>
    <x v="0"/>
    <s v="TEC-PH-10002660"/>
    <x v="2"/>
    <x v="7"/>
    <s v="Nortel Networks T7316 E Nt8 B27"/>
    <n v="271.95999999999998"/>
    <n v="4"/>
    <n v="0"/>
    <n v="67.990000000000009"/>
    <s v="Cassandra Brandow"/>
    <s v="No"/>
    <s v="2019 / 07"/>
  </r>
  <r>
    <n v="6586"/>
    <x v="3273"/>
    <x v="246"/>
    <d v="2019-07-27T00:00:00"/>
    <x v="1"/>
    <x v="562"/>
    <x v="562"/>
    <x v="0"/>
    <s v="United States"/>
    <x v="127"/>
    <s v="Virginia"/>
    <n v="24153"/>
    <x v="0"/>
    <s v="FUR-FU-10003274"/>
    <x v="0"/>
    <x v="5"/>
    <s v="Regeneration Desk Collection"/>
    <n v="8.8000000000000007"/>
    <n v="5"/>
    <n v="0"/>
    <n v="3.8720000000000003"/>
    <s v="Cassandra Brandow"/>
    <s v="No"/>
    <s v="2019 / 07"/>
  </r>
  <r>
    <n v="6587"/>
    <x v="3273"/>
    <x v="246"/>
    <d v="2019-07-27T00:00:00"/>
    <x v="1"/>
    <x v="562"/>
    <x v="562"/>
    <x v="0"/>
    <s v="United States"/>
    <x v="127"/>
    <s v="Virginia"/>
    <n v="24153"/>
    <x v="0"/>
    <s v="OFF-AR-10003829"/>
    <x v="1"/>
    <x v="6"/>
    <s v="Newell 35"/>
    <n v="19.68"/>
    <n v="6"/>
    <n v="0"/>
    <n v="5.7071999999999976"/>
    <s v="Cassandra Brandow"/>
    <s v="No"/>
    <s v="2019 / 07"/>
  </r>
  <r>
    <n v="6588"/>
    <x v="3273"/>
    <x v="246"/>
    <d v="2019-07-27T00:00:00"/>
    <x v="1"/>
    <x v="562"/>
    <x v="562"/>
    <x v="0"/>
    <s v="United States"/>
    <x v="127"/>
    <s v="Virginia"/>
    <n v="24153"/>
    <x v="0"/>
    <s v="FUR-BO-10003441"/>
    <x v="0"/>
    <x v="0"/>
    <s v="Bush Westfield Collection Bookcases, Fully Assembled"/>
    <n v="302.94"/>
    <n v="3"/>
    <n v="0"/>
    <n v="69.67619999999998"/>
    <s v="Cassandra Brandow"/>
    <s v="No"/>
    <s v="2019 / 07"/>
  </r>
  <r>
    <n v="6589"/>
    <x v="3273"/>
    <x v="246"/>
    <d v="2019-07-27T00:00:00"/>
    <x v="1"/>
    <x v="562"/>
    <x v="562"/>
    <x v="0"/>
    <s v="United States"/>
    <x v="127"/>
    <s v="Virginia"/>
    <n v="24153"/>
    <x v="0"/>
    <s v="OFF-BI-10003355"/>
    <x v="1"/>
    <x v="8"/>
    <s v="Cardinal Holdit Business Card Pockets"/>
    <n v="14.940000000000001"/>
    <n v="3"/>
    <n v="0"/>
    <n v="7.1712000000000007"/>
    <s v="Cassandra Brandow"/>
    <s v="No"/>
    <s v="2019 / 07"/>
  </r>
  <r>
    <n v="6590"/>
    <x v="3273"/>
    <x v="246"/>
    <d v="2019-07-27T00:00:00"/>
    <x v="1"/>
    <x v="562"/>
    <x v="562"/>
    <x v="0"/>
    <s v="United States"/>
    <x v="127"/>
    <s v="Virginia"/>
    <n v="24153"/>
    <x v="0"/>
    <s v="OFF-SU-10003505"/>
    <x v="1"/>
    <x v="14"/>
    <s v="Premier Electric Letter Opener"/>
    <n v="231.72"/>
    <n v="2"/>
    <n v="0"/>
    <n v="11.585999999999984"/>
    <s v="Cassandra Brandow"/>
    <s v="No"/>
    <s v="2019 / 07"/>
  </r>
  <r>
    <n v="6591"/>
    <x v="3274"/>
    <x v="893"/>
    <d v="2016-03-26T00:00:00"/>
    <x v="2"/>
    <x v="696"/>
    <x v="696"/>
    <x v="0"/>
    <s v="United States"/>
    <x v="478"/>
    <s v="Florida"/>
    <n v="33445"/>
    <x v="0"/>
    <s v="OFF-LA-10004484"/>
    <x v="1"/>
    <x v="2"/>
    <s v="Avery 476"/>
    <n v="9.9120000000000008"/>
    <n v="3"/>
    <n v="0.2"/>
    <n v="3.2213999999999996"/>
    <s v="Cassandra Brandow"/>
    <s v="No"/>
    <s v="2016 / 03"/>
  </r>
  <r>
    <n v="6592"/>
    <x v="3275"/>
    <x v="28"/>
    <d v="2017-05-06T00:00:00"/>
    <x v="1"/>
    <x v="10"/>
    <x v="10"/>
    <x v="1"/>
    <s v="United States"/>
    <x v="8"/>
    <s v="California"/>
    <n v="94110"/>
    <x v="1"/>
    <s v="OFF-AR-10000658"/>
    <x v="1"/>
    <x v="6"/>
    <s v="Newell 324"/>
    <n v="34.650000000000006"/>
    <n v="3"/>
    <n v="0"/>
    <n v="9.702"/>
    <s v="Anna Andreadi"/>
    <s v="Yes"/>
    <s v="2017 / 04"/>
  </r>
  <r>
    <n v="6593"/>
    <x v="3275"/>
    <x v="28"/>
    <d v="2017-05-06T00:00:00"/>
    <x v="1"/>
    <x v="10"/>
    <x v="10"/>
    <x v="1"/>
    <s v="United States"/>
    <x v="8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s v="Anna Andreadi"/>
    <s v="Yes"/>
    <s v="2017 / 04"/>
  </r>
  <r>
    <n v="6594"/>
    <x v="3276"/>
    <x v="900"/>
    <d v="2018-06-16T00:00:00"/>
    <x v="0"/>
    <x v="218"/>
    <x v="218"/>
    <x v="0"/>
    <s v="United States"/>
    <x v="20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s v="Chuck Magee"/>
    <s v="No"/>
    <s v="2018 / 06"/>
  </r>
  <r>
    <n v="6595"/>
    <x v="3277"/>
    <x v="124"/>
    <d v="2017-05-11T00:00:00"/>
    <x v="1"/>
    <x v="458"/>
    <x v="458"/>
    <x v="1"/>
    <s v="United States"/>
    <x v="245"/>
    <s v="Indiana"/>
    <n v="46203"/>
    <x v="2"/>
    <s v="OFF-AR-10001897"/>
    <x v="1"/>
    <x v="6"/>
    <s v="Model L Table or Wall-Mount Pencil Sharpener"/>
    <n v="125.92999999999999"/>
    <n v="7"/>
    <n v="0"/>
    <n v="35.260400000000004"/>
    <s v="Kelly Williams"/>
    <s v="No"/>
    <s v="2017 / 05"/>
  </r>
  <r>
    <n v="6596"/>
    <x v="3278"/>
    <x v="756"/>
    <d v="2019-04-26T00:00:00"/>
    <x v="2"/>
    <x v="55"/>
    <x v="55"/>
    <x v="1"/>
    <s v="United States"/>
    <x v="38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s v="Chuck Magee"/>
    <s v="No"/>
    <s v="2019 / 04"/>
  </r>
  <r>
    <n v="6597"/>
    <x v="3278"/>
    <x v="756"/>
    <d v="2019-04-26T00:00:00"/>
    <x v="2"/>
    <x v="55"/>
    <x v="55"/>
    <x v="1"/>
    <s v="United States"/>
    <x v="38"/>
    <s v="Ohio"/>
    <n v="43229"/>
    <x v="3"/>
    <s v="OFF-PA-10001804"/>
    <x v="1"/>
    <x v="10"/>
    <s v="Xerox 195"/>
    <n v="5.3440000000000003"/>
    <n v="1"/>
    <n v="0.2"/>
    <n v="1.8703999999999998"/>
    <s v="Chuck Magee"/>
    <s v="No"/>
    <s v="2019 / 04"/>
  </r>
  <r>
    <n v="6598"/>
    <x v="3279"/>
    <x v="571"/>
    <d v="2016-06-12T00:00:00"/>
    <x v="1"/>
    <x v="647"/>
    <x v="647"/>
    <x v="0"/>
    <s v="United States"/>
    <x v="108"/>
    <s v="Florida"/>
    <n v="32216"/>
    <x v="0"/>
    <s v="OFF-BI-10002557"/>
    <x v="1"/>
    <x v="8"/>
    <s v="Presstex Flexible Ring Binders"/>
    <n v="1.3650000000000002"/>
    <n v="1"/>
    <n v="0.7"/>
    <n v="-0.9099999999999997"/>
    <s v="Cassandra Brandow"/>
    <s v="No"/>
    <s v="2016 / 06"/>
  </r>
  <r>
    <n v="6599"/>
    <x v="3279"/>
    <x v="571"/>
    <d v="2016-06-12T00:00:00"/>
    <x v="1"/>
    <x v="647"/>
    <x v="647"/>
    <x v="0"/>
    <s v="United States"/>
    <x v="108"/>
    <s v="Florida"/>
    <n v="32216"/>
    <x v="0"/>
    <s v="OFF-PA-10002319"/>
    <x v="1"/>
    <x v="10"/>
    <s v="Xerox 1944"/>
    <n v="62.015999999999998"/>
    <n v="2"/>
    <n v="0.2"/>
    <n v="22.480800000000002"/>
    <s v="Cassandra Brandow"/>
    <s v="No"/>
    <s v="2016 / 06"/>
  </r>
  <r>
    <n v="6600"/>
    <x v="3280"/>
    <x v="266"/>
    <d v="2016-12-07T00:00:00"/>
    <x v="1"/>
    <x v="21"/>
    <x v="21"/>
    <x v="1"/>
    <s v="United States"/>
    <x v="183"/>
    <s v="Maryland"/>
    <n v="20735"/>
    <x v="3"/>
    <s v="FUR-FU-10003849"/>
    <x v="0"/>
    <x v="5"/>
    <s v="DAX Metal Frame, Desktop, Stepped-Edge"/>
    <n v="60.72"/>
    <n v="3"/>
    <n v="0"/>
    <n v="23.680799999999998"/>
    <s v="Chuck Magee"/>
    <s v="No"/>
    <s v="2016 / 12"/>
  </r>
  <r>
    <n v="6601"/>
    <x v="3280"/>
    <x v="266"/>
    <d v="2016-12-07T00:00:00"/>
    <x v="1"/>
    <x v="21"/>
    <x v="21"/>
    <x v="1"/>
    <s v="United States"/>
    <x v="183"/>
    <s v="Maryland"/>
    <n v="20735"/>
    <x v="3"/>
    <s v="OFF-PA-10002923"/>
    <x v="1"/>
    <x v="10"/>
    <s v="Xerox 1942"/>
    <n v="146.82"/>
    <n v="3"/>
    <n v="0"/>
    <n v="73.41"/>
    <s v="Chuck Magee"/>
    <s v="No"/>
    <s v="2016 / 12"/>
  </r>
  <r>
    <n v="6602"/>
    <x v="3280"/>
    <x v="266"/>
    <d v="2016-12-07T00:00:00"/>
    <x v="1"/>
    <x v="21"/>
    <x v="21"/>
    <x v="1"/>
    <s v="United States"/>
    <x v="183"/>
    <s v="Maryland"/>
    <n v="20735"/>
    <x v="3"/>
    <s v="FUR-CH-10004754"/>
    <x v="0"/>
    <x v="1"/>
    <s v="Global Stack Chair with Arms, Black"/>
    <n v="239.84"/>
    <n v="8"/>
    <n v="0"/>
    <n v="64.756799999999998"/>
    <s v="Chuck Magee"/>
    <s v="No"/>
    <s v="2016 / 12"/>
  </r>
  <r>
    <n v="6603"/>
    <x v="3280"/>
    <x v="266"/>
    <d v="2016-12-07T00:00:00"/>
    <x v="1"/>
    <x v="21"/>
    <x v="21"/>
    <x v="1"/>
    <s v="United States"/>
    <x v="183"/>
    <s v="Maryland"/>
    <n v="20735"/>
    <x v="3"/>
    <s v="OFF-LA-10000634"/>
    <x v="1"/>
    <x v="2"/>
    <s v="Avery 509"/>
    <n v="15.66"/>
    <n v="6"/>
    <n v="0"/>
    <n v="7.2035999999999998"/>
    <s v="Chuck Magee"/>
    <s v="No"/>
    <s v="2016 / 12"/>
  </r>
  <r>
    <n v="6604"/>
    <x v="3281"/>
    <x v="46"/>
    <d v="2019-06-20T00:00:00"/>
    <x v="2"/>
    <x v="362"/>
    <x v="362"/>
    <x v="0"/>
    <s v="United States"/>
    <x v="479"/>
    <s v="Colorado"/>
    <n v="80022"/>
    <x v="1"/>
    <s v="OFF-ST-10001418"/>
    <x v="1"/>
    <x v="4"/>
    <s v="Carina Media Storage Towers in Natural &amp; Black"/>
    <n v="146.352"/>
    <n v="3"/>
    <n v="0.2"/>
    <n v="-32.929200000000002"/>
    <s v="Anna Andreadi"/>
    <s v="No"/>
    <s v="2019 / 06"/>
  </r>
  <r>
    <n v="6605"/>
    <x v="3282"/>
    <x v="439"/>
    <d v="2018-05-31T00:00:00"/>
    <x v="1"/>
    <x v="647"/>
    <x v="647"/>
    <x v="0"/>
    <s v="United States"/>
    <x v="157"/>
    <s v="California"/>
    <n v="92704"/>
    <x v="1"/>
    <s v="OFF-FA-10003467"/>
    <x v="1"/>
    <x v="13"/>
    <s v="Alliance Big Bands Rubber Bands, 12/Pack"/>
    <n v="5.9399999999999995"/>
    <n v="3"/>
    <n v="0"/>
    <n v="0"/>
    <s v="Anna Andreadi"/>
    <s v="No"/>
    <s v="2018 / 05"/>
  </r>
  <r>
    <n v="6606"/>
    <x v="3282"/>
    <x v="439"/>
    <d v="2018-05-31T00:00:00"/>
    <x v="1"/>
    <x v="647"/>
    <x v="647"/>
    <x v="0"/>
    <s v="United States"/>
    <x v="157"/>
    <s v="California"/>
    <n v="92704"/>
    <x v="1"/>
    <s v="OFF-PA-10001293"/>
    <x v="1"/>
    <x v="10"/>
    <s v="Xerox 1946"/>
    <n v="45.36"/>
    <n v="7"/>
    <n v="0"/>
    <n v="21.772800000000004"/>
    <s v="Anna Andreadi"/>
    <s v="No"/>
    <s v="2018 / 05"/>
  </r>
  <r>
    <n v="6607"/>
    <x v="3282"/>
    <x v="439"/>
    <d v="2018-05-31T00:00:00"/>
    <x v="1"/>
    <x v="647"/>
    <x v="647"/>
    <x v="0"/>
    <s v="United States"/>
    <x v="157"/>
    <s v="California"/>
    <n v="92704"/>
    <x v="1"/>
    <s v="TEC-PH-10003885"/>
    <x v="2"/>
    <x v="7"/>
    <s v="Cisco SPA508G"/>
    <n v="211.16800000000001"/>
    <n v="4"/>
    <n v="0.2"/>
    <n v="23.756399999999985"/>
    <s v="Anna Andreadi"/>
    <s v="No"/>
    <s v="2018 / 05"/>
  </r>
  <r>
    <n v="6608"/>
    <x v="3282"/>
    <x v="439"/>
    <d v="2018-05-31T00:00:00"/>
    <x v="1"/>
    <x v="647"/>
    <x v="647"/>
    <x v="0"/>
    <s v="United States"/>
    <x v="157"/>
    <s v="California"/>
    <n v="92704"/>
    <x v="1"/>
    <s v="FUR-CH-10004860"/>
    <x v="0"/>
    <x v="1"/>
    <s v="Global Low Back Tilter Chair"/>
    <n v="484.70400000000006"/>
    <n v="6"/>
    <n v="0.2"/>
    <n v="-84.823200000000071"/>
    <s v="Anna Andreadi"/>
    <s v="No"/>
    <s v="2018 / 05"/>
  </r>
  <r>
    <n v="6609"/>
    <x v="3282"/>
    <x v="439"/>
    <d v="2018-05-31T00:00:00"/>
    <x v="1"/>
    <x v="647"/>
    <x v="647"/>
    <x v="0"/>
    <s v="United States"/>
    <x v="157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s v="Anna Andreadi"/>
    <s v="No"/>
    <s v="2018 / 05"/>
  </r>
  <r>
    <n v="6610"/>
    <x v="3283"/>
    <x v="366"/>
    <d v="2017-03-10T00:00:00"/>
    <x v="3"/>
    <x v="10"/>
    <x v="10"/>
    <x v="1"/>
    <s v="United States"/>
    <x v="183"/>
    <s v="Maryland"/>
    <n v="20735"/>
    <x v="3"/>
    <s v="OFF-ST-10002406"/>
    <x v="1"/>
    <x v="4"/>
    <s v="Pizazz Global Quick File"/>
    <n v="89.820000000000007"/>
    <n v="6"/>
    <n v="0"/>
    <n v="25.149600000000007"/>
    <s v="Chuck Magee"/>
    <s v="No"/>
    <s v="2017 / 03"/>
  </r>
  <r>
    <n v="6611"/>
    <x v="3284"/>
    <x v="201"/>
    <d v="2018-10-22T00:00:00"/>
    <x v="2"/>
    <x v="122"/>
    <x v="122"/>
    <x v="1"/>
    <s v="United States"/>
    <x v="1"/>
    <s v="California"/>
    <n v="90049"/>
    <x v="1"/>
    <s v="OFF-BI-10004209"/>
    <x v="1"/>
    <x v="8"/>
    <s v="Fellowes Twister Kit, Gray/Clear, 3/pkg"/>
    <n v="19.295999999999999"/>
    <n v="3"/>
    <n v="0.2"/>
    <n v="6.0299999999999994"/>
    <s v="Anna Andreadi"/>
    <s v="Yes"/>
    <s v="2018 / 10"/>
  </r>
  <r>
    <n v="6612"/>
    <x v="3285"/>
    <x v="1122"/>
    <d v="2017-04-28T00:00:00"/>
    <x v="1"/>
    <x v="765"/>
    <x v="765"/>
    <x v="0"/>
    <s v="United States"/>
    <x v="103"/>
    <s v="Kentucky"/>
    <n v="40214"/>
    <x v="0"/>
    <s v="FUR-CH-10001891"/>
    <x v="0"/>
    <x v="1"/>
    <s v="Global Deluxe Office Fabric Chairs"/>
    <n v="191.96"/>
    <n v="2"/>
    <n v="0"/>
    <n v="51.829200000000014"/>
    <s v="Cassandra Brandow"/>
    <s v="Yes"/>
    <s v="2017 / 04"/>
  </r>
  <r>
    <n v="6613"/>
    <x v="3285"/>
    <x v="1122"/>
    <d v="2017-04-28T00:00:00"/>
    <x v="1"/>
    <x v="765"/>
    <x v="765"/>
    <x v="0"/>
    <s v="United States"/>
    <x v="103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s v="Cassandra Brandow"/>
    <s v="Yes"/>
    <s v="2017 / 04"/>
  </r>
  <r>
    <n v="6614"/>
    <x v="3285"/>
    <x v="1122"/>
    <d v="2017-04-28T00:00:00"/>
    <x v="1"/>
    <x v="765"/>
    <x v="765"/>
    <x v="0"/>
    <s v="United States"/>
    <x v="103"/>
    <s v="Kentucky"/>
    <n v="40214"/>
    <x v="0"/>
    <s v="TEC-PH-10002103"/>
    <x v="2"/>
    <x v="7"/>
    <s v="Jabra SPEAK 410"/>
    <n v="469.95"/>
    <n v="5"/>
    <n v="0"/>
    <n v="131.58600000000001"/>
    <s v="Cassandra Brandow"/>
    <s v="Yes"/>
    <s v="2017 / 04"/>
  </r>
  <r>
    <n v="6615"/>
    <x v="3285"/>
    <x v="1122"/>
    <d v="2017-04-28T00:00:00"/>
    <x v="1"/>
    <x v="765"/>
    <x v="765"/>
    <x v="0"/>
    <s v="United States"/>
    <x v="103"/>
    <s v="Kentucky"/>
    <n v="40214"/>
    <x v="0"/>
    <s v="FUR-FU-10003394"/>
    <x v="0"/>
    <x v="5"/>
    <s v="Tenex &quot;The Solids&quot; Textured Chair Mats"/>
    <n v="209.88"/>
    <n v="3"/>
    <n v="0"/>
    <n v="35.679599999999979"/>
    <s v="Cassandra Brandow"/>
    <s v="Yes"/>
    <s v="2017 / 04"/>
  </r>
  <r>
    <n v="6616"/>
    <x v="3286"/>
    <x v="26"/>
    <d v="2018-06-19T00:00:00"/>
    <x v="2"/>
    <x v="160"/>
    <x v="160"/>
    <x v="0"/>
    <s v="United States"/>
    <x v="1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s v="No"/>
    <s v="2018 / 06"/>
  </r>
  <r>
    <n v="6617"/>
    <x v="3286"/>
    <x v="26"/>
    <d v="2018-06-19T00:00:00"/>
    <x v="2"/>
    <x v="160"/>
    <x v="160"/>
    <x v="0"/>
    <s v="United States"/>
    <x v="1"/>
    <s v="California"/>
    <n v="90045"/>
    <x v="1"/>
    <s v="OFF-LA-10000081"/>
    <x v="1"/>
    <x v="2"/>
    <s v="Avery 496"/>
    <n v="22.5"/>
    <n v="6"/>
    <n v="0"/>
    <n v="10.799999999999999"/>
    <s v="Anna Andreadi"/>
    <s v="No"/>
    <s v="2018 / 06"/>
  </r>
  <r>
    <n v="6618"/>
    <x v="3286"/>
    <x v="26"/>
    <d v="2018-06-19T00:00:00"/>
    <x v="2"/>
    <x v="160"/>
    <x v="160"/>
    <x v="0"/>
    <s v="United States"/>
    <x v="1"/>
    <s v="California"/>
    <n v="90045"/>
    <x v="1"/>
    <s v="OFF-PA-10001497"/>
    <x v="1"/>
    <x v="10"/>
    <s v="Xerox 1914"/>
    <n v="219.84"/>
    <n v="4"/>
    <n v="0"/>
    <n v="107.7216"/>
    <s v="Anna Andreadi"/>
    <s v="No"/>
    <s v="2018 / 06"/>
  </r>
  <r>
    <n v="6619"/>
    <x v="3287"/>
    <x v="1123"/>
    <d v="2019-01-18T00:00:00"/>
    <x v="0"/>
    <x v="434"/>
    <x v="434"/>
    <x v="1"/>
    <s v="United States"/>
    <x v="24"/>
    <s v="Missouri"/>
    <n v="65807"/>
    <x v="2"/>
    <s v="OFF-PA-10004983"/>
    <x v="1"/>
    <x v="10"/>
    <s v="Xerox 23"/>
    <n v="32.400000000000006"/>
    <n v="5"/>
    <n v="0"/>
    <n v="15.552000000000001"/>
    <s v="Kelly Williams"/>
    <s v="No"/>
    <s v="2019 / 01"/>
  </r>
  <r>
    <n v="6620"/>
    <x v="3287"/>
    <x v="1123"/>
    <d v="2019-01-18T00:00:00"/>
    <x v="0"/>
    <x v="434"/>
    <x v="434"/>
    <x v="1"/>
    <s v="United States"/>
    <x v="24"/>
    <s v="Missouri"/>
    <n v="65807"/>
    <x v="2"/>
    <s v="OFF-AR-10004010"/>
    <x v="1"/>
    <x v="6"/>
    <s v="Hunt Boston Vacuum Mount KS Pencil Sharpener"/>
    <n v="209.94"/>
    <n v="6"/>
    <n v="0"/>
    <n v="54.584400000000002"/>
    <s v="Kelly Williams"/>
    <s v="No"/>
    <s v="2019 / 01"/>
  </r>
  <r>
    <n v="6621"/>
    <x v="3287"/>
    <x v="1123"/>
    <d v="2019-01-18T00:00:00"/>
    <x v="0"/>
    <x v="434"/>
    <x v="434"/>
    <x v="1"/>
    <s v="United States"/>
    <x v="24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s v="Kelly Williams"/>
    <s v="No"/>
    <s v="2019 / 01"/>
  </r>
  <r>
    <n v="6622"/>
    <x v="3287"/>
    <x v="1123"/>
    <d v="2019-01-18T00:00:00"/>
    <x v="0"/>
    <x v="434"/>
    <x v="434"/>
    <x v="1"/>
    <s v="United States"/>
    <x v="24"/>
    <s v="Missouri"/>
    <n v="65807"/>
    <x v="2"/>
    <s v="FUR-BO-10001608"/>
    <x v="0"/>
    <x v="0"/>
    <s v="Hon Metal Bookcases, Black"/>
    <n v="212.94"/>
    <n v="3"/>
    <n v="0"/>
    <n v="53.235000000000014"/>
    <s v="Kelly Williams"/>
    <s v="No"/>
    <s v="2019 / 01"/>
  </r>
  <r>
    <n v="6623"/>
    <x v="3288"/>
    <x v="1124"/>
    <d v="2016-09-09T00:00:00"/>
    <x v="2"/>
    <x v="778"/>
    <x v="778"/>
    <x v="1"/>
    <s v="United States"/>
    <x v="8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s v="Anna Andreadi"/>
    <s v="No"/>
    <s v="2016 / 09"/>
  </r>
  <r>
    <n v="6624"/>
    <x v="3288"/>
    <x v="1124"/>
    <d v="2016-09-09T00:00:00"/>
    <x v="2"/>
    <x v="778"/>
    <x v="778"/>
    <x v="1"/>
    <s v="United States"/>
    <x v="8"/>
    <s v="California"/>
    <n v="94109"/>
    <x v="1"/>
    <s v="OFF-LA-10001934"/>
    <x v="1"/>
    <x v="2"/>
    <s v="Avery 516"/>
    <n v="58.48"/>
    <n v="8"/>
    <n v="0"/>
    <n v="27.485599999999998"/>
    <s v="Anna Andreadi"/>
    <s v="No"/>
    <s v="2016 / 09"/>
  </r>
  <r>
    <n v="6625"/>
    <x v="3289"/>
    <x v="1125"/>
    <d v="2017-01-23T00:00:00"/>
    <x v="1"/>
    <x v="400"/>
    <x v="400"/>
    <x v="0"/>
    <s v="United States"/>
    <x v="480"/>
    <s v="Texas"/>
    <n v="77590"/>
    <x v="2"/>
    <s v="FUR-TA-10002855"/>
    <x v="0"/>
    <x v="3"/>
    <s v="Bevis Round Conference Table Top &amp; Single Column Base"/>
    <n v="102.438"/>
    <n v="1"/>
    <n v="0.3"/>
    <n v="-13.170600000000007"/>
    <s v="Kelly Williams"/>
    <s v="No"/>
    <s v="2017 / 01"/>
  </r>
  <r>
    <n v="6626"/>
    <x v="3289"/>
    <x v="1125"/>
    <d v="2017-01-23T00:00:00"/>
    <x v="1"/>
    <x v="400"/>
    <x v="400"/>
    <x v="0"/>
    <s v="United States"/>
    <x v="480"/>
    <s v="Texas"/>
    <n v="77590"/>
    <x v="2"/>
    <s v="FUR-CH-10004875"/>
    <x v="0"/>
    <x v="1"/>
    <s v="Harbour Creations 67200 Series Stacking Chairs"/>
    <n v="199.304"/>
    <n v="4"/>
    <n v="0.3"/>
    <n v="-8.5416000000000025"/>
    <s v="Kelly Williams"/>
    <s v="No"/>
    <s v="2017 / 01"/>
  </r>
  <r>
    <n v="6627"/>
    <x v="3290"/>
    <x v="637"/>
    <d v="2016-12-21T00:00:00"/>
    <x v="1"/>
    <x v="483"/>
    <x v="483"/>
    <x v="0"/>
    <s v="United States"/>
    <x v="20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s v="Chuck Magee"/>
    <s v="No"/>
    <s v="2016 / 12"/>
  </r>
  <r>
    <n v="6628"/>
    <x v="3291"/>
    <x v="235"/>
    <d v="2016-05-27T00:00:00"/>
    <x v="1"/>
    <x v="552"/>
    <x v="552"/>
    <x v="0"/>
    <s v="United States"/>
    <x v="234"/>
    <s v="Washington"/>
    <n v="98006"/>
    <x v="1"/>
    <s v="OFF-PA-10003177"/>
    <x v="1"/>
    <x v="10"/>
    <s v="Xerox 1999"/>
    <n v="12.96"/>
    <n v="2"/>
    <n v="0"/>
    <n v="6.2208000000000006"/>
    <s v="Anna Andreadi"/>
    <s v="No"/>
    <s v="2016 / 05"/>
  </r>
  <r>
    <n v="6629"/>
    <x v="3292"/>
    <x v="444"/>
    <d v="2017-09-22T00:00:00"/>
    <x v="0"/>
    <x v="543"/>
    <x v="543"/>
    <x v="0"/>
    <s v="United States"/>
    <x v="20"/>
    <s v="New York"/>
    <n v="10024"/>
    <x v="3"/>
    <s v="TEC-PH-10000011"/>
    <x v="2"/>
    <x v="7"/>
    <s v="PureGear Roll-On Screen Protector"/>
    <n v="279.85999999999996"/>
    <n v="14"/>
    <n v="0"/>
    <n v="134.33279999999996"/>
    <s v="Chuck Magee"/>
    <s v="No"/>
    <s v="2017 / 09"/>
  </r>
  <r>
    <n v="6630"/>
    <x v="3293"/>
    <x v="653"/>
    <d v="2017-10-06T00:00:00"/>
    <x v="1"/>
    <x v="472"/>
    <x v="472"/>
    <x v="2"/>
    <s v="United States"/>
    <x v="481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s v="Cassandra Brandow"/>
    <s v="No"/>
    <s v="2017 / 10"/>
  </r>
  <r>
    <n v="6631"/>
    <x v="3294"/>
    <x v="591"/>
    <d v="2018-12-30T00:00:00"/>
    <x v="1"/>
    <x v="555"/>
    <x v="555"/>
    <x v="0"/>
    <s v="United States"/>
    <x v="4"/>
    <s v="Washington"/>
    <n v="98115"/>
    <x v="1"/>
    <s v="FUR-CH-10000847"/>
    <x v="0"/>
    <x v="1"/>
    <s v="Global Executive Mid-Back Manager's Chair"/>
    <n v="698.35200000000009"/>
    <n v="3"/>
    <n v="0.2"/>
    <n v="52.376399999999961"/>
    <s v="Anna Andreadi"/>
    <s v="Yes"/>
    <s v="2018 / 12"/>
  </r>
  <r>
    <n v="6632"/>
    <x v="3294"/>
    <x v="591"/>
    <d v="2018-12-30T00:00:00"/>
    <x v="1"/>
    <x v="555"/>
    <x v="555"/>
    <x v="0"/>
    <s v="United States"/>
    <x v="4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s v="Anna Andreadi"/>
    <s v="Yes"/>
    <s v="2018 / 12"/>
  </r>
  <r>
    <n v="6633"/>
    <x v="3295"/>
    <x v="715"/>
    <d v="2018-05-08T00:00:00"/>
    <x v="0"/>
    <x v="534"/>
    <x v="534"/>
    <x v="2"/>
    <s v="United States"/>
    <x v="24"/>
    <s v="Missouri"/>
    <n v="65807"/>
    <x v="2"/>
    <s v="OFF-AP-10001205"/>
    <x v="1"/>
    <x v="9"/>
    <s v="Belkin 5 Outlet SurgeMaster Power Centers"/>
    <n v="54.48"/>
    <n v="1"/>
    <n v="0"/>
    <n v="15.254400000000004"/>
    <s v="Kelly Williams"/>
    <s v="No"/>
    <s v="2018 / 05"/>
  </r>
  <r>
    <n v="6634"/>
    <x v="3296"/>
    <x v="1057"/>
    <d v="2018-10-24T00:00:00"/>
    <x v="3"/>
    <x v="196"/>
    <x v="196"/>
    <x v="0"/>
    <s v="United States"/>
    <x v="8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s v="Anna Andreadi"/>
    <s v="Yes"/>
    <s v="2018 / 10"/>
  </r>
  <r>
    <n v="6635"/>
    <x v="3297"/>
    <x v="636"/>
    <d v="2019-05-06T00:00:00"/>
    <x v="3"/>
    <x v="469"/>
    <x v="469"/>
    <x v="0"/>
    <s v="United States"/>
    <x v="35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s v="Cassandra Brandow"/>
    <s v="No"/>
    <s v="2019 / 05"/>
  </r>
  <r>
    <n v="6636"/>
    <x v="3297"/>
    <x v="636"/>
    <d v="2019-05-06T00:00:00"/>
    <x v="3"/>
    <x v="469"/>
    <x v="469"/>
    <x v="0"/>
    <s v="United States"/>
    <x v="35"/>
    <s v="North Carolina"/>
    <n v="28205"/>
    <x v="0"/>
    <s v="TEC-PH-10004977"/>
    <x v="2"/>
    <x v="7"/>
    <s v="GE 30524EE4"/>
    <n v="627.16800000000012"/>
    <n v="4"/>
    <n v="0.2"/>
    <n v="70.55639999999994"/>
    <s v="Cassandra Brandow"/>
    <s v="No"/>
    <s v="2019 / 05"/>
  </r>
  <r>
    <n v="6637"/>
    <x v="3297"/>
    <x v="636"/>
    <d v="2019-05-06T00:00:00"/>
    <x v="3"/>
    <x v="469"/>
    <x v="469"/>
    <x v="0"/>
    <s v="United States"/>
    <x v="35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s v="No"/>
    <s v="2019 / 05"/>
  </r>
  <r>
    <n v="6638"/>
    <x v="3298"/>
    <x v="344"/>
    <d v="2019-11-30T00:00:00"/>
    <x v="0"/>
    <x v="261"/>
    <x v="261"/>
    <x v="0"/>
    <s v="United States"/>
    <x v="20"/>
    <s v="New York"/>
    <n v="10011"/>
    <x v="3"/>
    <s v="OFF-AR-10001573"/>
    <x v="1"/>
    <x v="6"/>
    <s v="American Pencil"/>
    <n v="6.99"/>
    <n v="3"/>
    <n v="0"/>
    <n v="2.027099999999999"/>
    <s v="Chuck Magee"/>
    <s v="No"/>
    <s v="2019 / 11"/>
  </r>
  <r>
    <n v="6639"/>
    <x v="3298"/>
    <x v="344"/>
    <d v="2019-11-30T00:00:00"/>
    <x v="0"/>
    <x v="261"/>
    <x v="261"/>
    <x v="0"/>
    <s v="United States"/>
    <x v="20"/>
    <s v="New York"/>
    <n v="10011"/>
    <x v="3"/>
    <s v="OFF-BI-10001196"/>
    <x v="1"/>
    <x v="8"/>
    <s v="Avery Flip-Chart Easel Binder, Black"/>
    <n v="107.42400000000001"/>
    <n v="6"/>
    <n v="0.2"/>
    <n v="36.255599999999994"/>
    <s v="Chuck Magee"/>
    <s v="No"/>
    <s v="2019 / 11"/>
  </r>
  <r>
    <n v="6640"/>
    <x v="3299"/>
    <x v="656"/>
    <d v="2016-11-02T00:00:00"/>
    <x v="0"/>
    <x v="321"/>
    <x v="321"/>
    <x v="1"/>
    <s v="United States"/>
    <x v="160"/>
    <s v="Ohio"/>
    <n v="44052"/>
    <x v="3"/>
    <s v="FUR-TA-10003954"/>
    <x v="0"/>
    <x v="3"/>
    <s v="Hon 94000 Series Round Tables"/>
    <n v="1421.664"/>
    <n v="8"/>
    <n v="0.4"/>
    <n v="-734.52639999999997"/>
    <s v="Chuck Magee"/>
    <s v="Yes"/>
    <s v="2016 / 10"/>
  </r>
  <r>
    <n v="6641"/>
    <x v="3300"/>
    <x v="485"/>
    <d v="2019-08-09T00:00:00"/>
    <x v="1"/>
    <x v="22"/>
    <x v="22"/>
    <x v="0"/>
    <s v="United States"/>
    <x v="245"/>
    <s v="Indiana"/>
    <n v="46203"/>
    <x v="2"/>
    <s v="OFF-BI-10001989"/>
    <x v="1"/>
    <x v="8"/>
    <s v="Premium Transparent Presentation Covers by GBC"/>
    <n v="125.88"/>
    <n v="6"/>
    <n v="0"/>
    <n v="60.422399999999996"/>
    <s v="Kelly Williams"/>
    <s v="No"/>
    <s v="2019 / 08"/>
  </r>
  <r>
    <n v="6642"/>
    <x v="3300"/>
    <x v="485"/>
    <d v="2019-08-09T00:00:00"/>
    <x v="1"/>
    <x v="22"/>
    <x v="22"/>
    <x v="0"/>
    <s v="United States"/>
    <x v="245"/>
    <s v="Indiana"/>
    <n v="46203"/>
    <x v="2"/>
    <s v="TEC-AC-10001714"/>
    <x v="2"/>
    <x v="11"/>
    <s v="Logitech MX Performance Wireless Mouse"/>
    <n v="79.78"/>
    <n v="2"/>
    <n v="0"/>
    <n v="29.518599999999999"/>
    <s v="Kelly Williams"/>
    <s v="No"/>
    <s v="2019 / 08"/>
  </r>
  <r>
    <n v="6643"/>
    <x v="3300"/>
    <x v="485"/>
    <d v="2019-08-09T00:00:00"/>
    <x v="1"/>
    <x v="22"/>
    <x v="22"/>
    <x v="0"/>
    <s v="United States"/>
    <x v="245"/>
    <s v="Indiana"/>
    <n v="46203"/>
    <x v="2"/>
    <s v="OFF-LA-10003498"/>
    <x v="1"/>
    <x v="2"/>
    <s v="Avery 475"/>
    <n v="133.20000000000002"/>
    <n v="9"/>
    <n v="0"/>
    <n v="66.600000000000009"/>
    <s v="Kelly Williams"/>
    <s v="No"/>
    <s v="2019 / 08"/>
  </r>
  <r>
    <n v="6644"/>
    <x v="3301"/>
    <x v="544"/>
    <d v="2017-08-16T00:00:00"/>
    <x v="1"/>
    <x v="576"/>
    <x v="576"/>
    <x v="0"/>
    <s v="United States"/>
    <x v="252"/>
    <s v="Oregon"/>
    <n v="97756"/>
    <x v="1"/>
    <s v="TEC-PH-10000576"/>
    <x v="2"/>
    <x v="7"/>
    <s v="AT&amp;T 1080 Corded phone"/>
    <n v="438.36800000000005"/>
    <n v="4"/>
    <n v="0.2"/>
    <n v="38.357200000000006"/>
    <s v="Anna Andreadi"/>
    <s v="No"/>
    <s v="2017 / 08"/>
  </r>
  <r>
    <n v="6645"/>
    <x v="3301"/>
    <x v="544"/>
    <d v="2017-08-16T00:00:00"/>
    <x v="1"/>
    <x v="576"/>
    <x v="576"/>
    <x v="0"/>
    <s v="United States"/>
    <x v="252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s v="Anna Andreadi"/>
    <s v="No"/>
    <s v="2017 / 08"/>
  </r>
  <r>
    <n v="6646"/>
    <x v="3301"/>
    <x v="544"/>
    <d v="2017-08-16T00:00:00"/>
    <x v="1"/>
    <x v="576"/>
    <x v="576"/>
    <x v="0"/>
    <s v="United States"/>
    <x v="252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s v="Anna Andreadi"/>
    <s v="No"/>
    <s v="2017 / 08"/>
  </r>
  <r>
    <n v="6647"/>
    <x v="3302"/>
    <x v="272"/>
    <d v="2018-12-21T00:00:00"/>
    <x v="1"/>
    <x v="486"/>
    <x v="486"/>
    <x v="2"/>
    <s v="United States"/>
    <x v="24"/>
    <s v="Oregon"/>
    <n v="97477"/>
    <x v="1"/>
    <s v="FUR-TA-10003473"/>
    <x v="0"/>
    <x v="3"/>
    <s v="Bretford Rectangular Conference Table Tops"/>
    <n v="564.19499999999994"/>
    <n v="3"/>
    <n v="0.5"/>
    <n v="-304.66529999999989"/>
    <s v="Anna Andreadi"/>
    <s v="No"/>
    <s v="2018 / 12"/>
  </r>
  <r>
    <n v="6648"/>
    <x v="3302"/>
    <x v="272"/>
    <d v="2018-12-21T00:00:00"/>
    <x v="1"/>
    <x v="486"/>
    <x v="486"/>
    <x v="2"/>
    <s v="United States"/>
    <x v="24"/>
    <s v="Oregon"/>
    <n v="97477"/>
    <x v="1"/>
    <s v="OFF-AP-10001205"/>
    <x v="1"/>
    <x v="9"/>
    <s v="Belkin 5 Outlet SurgeMaster Power Centers"/>
    <n v="87.168000000000006"/>
    <n v="2"/>
    <n v="0.2"/>
    <n v="8.7168000000000063"/>
    <s v="Anna Andreadi"/>
    <s v="No"/>
    <s v="2018 / 12"/>
  </r>
  <r>
    <n v="6649"/>
    <x v="3303"/>
    <x v="565"/>
    <d v="2019-09-11T00:00:00"/>
    <x v="2"/>
    <x v="292"/>
    <x v="292"/>
    <x v="1"/>
    <s v="United States"/>
    <x v="81"/>
    <s v="Texas"/>
    <n v="76017"/>
    <x v="2"/>
    <s v="OFF-BI-10002429"/>
    <x v="1"/>
    <x v="8"/>
    <s v="Premier Elliptical Ring Binder, Black"/>
    <n v="42.615999999999993"/>
    <n v="7"/>
    <n v="0.8"/>
    <n v="-68.185600000000022"/>
    <s v="Kelly Williams"/>
    <s v="No"/>
    <s v="2019 / 09"/>
  </r>
  <r>
    <n v="6650"/>
    <x v="3303"/>
    <x v="565"/>
    <d v="2019-09-11T00:00:00"/>
    <x v="2"/>
    <x v="292"/>
    <x v="292"/>
    <x v="1"/>
    <s v="United States"/>
    <x v="81"/>
    <s v="Texas"/>
    <n v="76017"/>
    <x v="2"/>
    <s v="TEC-CO-10001943"/>
    <x v="2"/>
    <x v="16"/>
    <s v="Canon PC-428 Personal Copier"/>
    <n v="319.98400000000004"/>
    <n v="2"/>
    <n v="0.2"/>
    <n v="107.99459999999999"/>
    <s v="Kelly Williams"/>
    <s v="No"/>
    <s v="2019 / 09"/>
  </r>
  <r>
    <n v="6651"/>
    <x v="3303"/>
    <x v="565"/>
    <d v="2019-09-11T00:00:00"/>
    <x v="2"/>
    <x v="292"/>
    <x v="292"/>
    <x v="1"/>
    <s v="United States"/>
    <x v="81"/>
    <s v="Texas"/>
    <n v="76017"/>
    <x v="2"/>
    <s v="OFF-FA-10004854"/>
    <x v="1"/>
    <x v="13"/>
    <s v="Vinyl Coated Wire Paper Clips in Organizer Box, 800/Box"/>
    <n v="45.92"/>
    <n v="5"/>
    <n v="0.2"/>
    <n v="15.498000000000001"/>
    <s v="Kelly Williams"/>
    <s v="No"/>
    <s v="2019 / 09"/>
  </r>
  <r>
    <n v="6652"/>
    <x v="3303"/>
    <x v="565"/>
    <d v="2019-09-11T00:00:00"/>
    <x v="2"/>
    <x v="292"/>
    <x v="292"/>
    <x v="1"/>
    <s v="United States"/>
    <x v="81"/>
    <s v="Texas"/>
    <n v="76017"/>
    <x v="2"/>
    <s v="FUR-FU-10001095"/>
    <x v="0"/>
    <x v="5"/>
    <s v="DAX Black Cherry Wood-Tone Poster Frame"/>
    <n v="21.184000000000001"/>
    <n v="2"/>
    <n v="0.6"/>
    <n v="-11.651199999999999"/>
    <s v="Kelly Williams"/>
    <s v="No"/>
    <s v="2019 / 09"/>
  </r>
  <r>
    <n v="6653"/>
    <x v="3303"/>
    <x v="565"/>
    <d v="2019-09-11T00:00:00"/>
    <x v="2"/>
    <x v="292"/>
    <x v="292"/>
    <x v="1"/>
    <s v="United States"/>
    <x v="81"/>
    <s v="Texas"/>
    <n v="76017"/>
    <x v="2"/>
    <s v="OFF-PA-10000061"/>
    <x v="1"/>
    <x v="10"/>
    <s v="Xerox 205"/>
    <n v="20.736000000000004"/>
    <n v="4"/>
    <n v="0.2"/>
    <n v="7.2576000000000001"/>
    <s v="Kelly Williams"/>
    <s v="No"/>
    <s v="2019 / 09"/>
  </r>
  <r>
    <n v="6654"/>
    <x v="3303"/>
    <x v="565"/>
    <d v="2019-09-11T00:00:00"/>
    <x v="2"/>
    <x v="292"/>
    <x v="292"/>
    <x v="1"/>
    <s v="United States"/>
    <x v="81"/>
    <s v="Texas"/>
    <n v="76017"/>
    <x v="2"/>
    <s v="FUR-CH-10003535"/>
    <x v="0"/>
    <x v="1"/>
    <s v="Global Armless Task Chair, Royal Blue"/>
    <n v="213.42999999999995"/>
    <n v="5"/>
    <n v="0.3"/>
    <n v="-39.636999999999993"/>
    <s v="Kelly Williams"/>
    <s v="No"/>
    <s v="2019 / 09"/>
  </r>
  <r>
    <n v="6655"/>
    <x v="3304"/>
    <x v="297"/>
    <d v="2019-02-27T00:00:00"/>
    <x v="1"/>
    <x v="454"/>
    <x v="454"/>
    <x v="2"/>
    <s v="United States"/>
    <x v="23"/>
    <s v="Arizona"/>
    <n v="85234"/>
    <x v="1"/>
    <s v="TEC-PH-10004447"/>
    <x v="2"/>
    <x v="7"/>
    <s v="Toshiba IPT2010-SD IP Telephone"/>
    <n v="333.57600000000002"/>
    <n v="3"/>
    <n v="0.2"/>
    <n v="25.018199999999993"/>
    <s v="Anna Andreadi"/>
    <s v="No"/>
    <s v="2019 / 02"/>
  </r>
  <r>
    <n v="6656"/>
    <x v="3304"/>
    <x v="297"/>
    <d v="2019-02-27T00:00:00"/>
    <x v="1"/>
    <x v="454"/>
    <x v="454"/>
    <x v="2"/>
    <s v="United States"/>
    <x v="23"/>
    <s v="Arizona"/>
    <n v="85234"/>
    <x v="1"/>
    <s v="TEC-AC-10001114"/>
    <x v="2"/>
    <x v="11"/>
    <s v="Microsoft Wireless Mobile Mouse 4000"/>
    <n v="31.992000000000004"/>
    <n v="1"/>
    <n v="0.2"/>
    <n v="4.7987999999999964"/>
    <s v="Anna Andreadi"/>
    <s v="No"/>
    <s v="2019 / 02"/>
  </r>
  <r>
    <n v="6657"/>
    <x v="3304"/>
    <x v="297"/>
    <d v="2019-02-27T00:00:00"/>
    <x v="1"/>
    <x v="454"/>
    <x v="454"/>
    <x v="2"/>
    <s v="United States"/>
    <x v="23"/>
    <s v="Arizona"/>
    <n v="85234"/>
    <x v="1"/>
    <s v="OFF-ST-10000563"/>
    <x v="1"/>
    <x v="4"/>
    <s v="Fellowes Bankers Box Stor/Drawer Steel Plus"/>
    <n v="51.168000000000006"/>
    <n v="2"/>
    <n v="0.2"/>
    <n v="-6.3960000000000008"/>
    <s v="Anna Andreadi"/>
    <s v="No"/>
    <s v="2019 / 02"/>
  </r>
  <r>
    <n v="6658"/>
    <x v="3304"/>
    <x v="297"/>
    <d v="2019-02-27T00:00:00"/>
    <x v="1"/>
    <x v="454"/>
    <x v="454"/>
    <x v="2"/>
    <s v="United States"/>
    <x v="23"/>
    <s v="Arizona"/>
    <n v="85234"/>
    <x v="1"/>
    <s v="OFF-EN-10004846"/>
    <x v="1"/>
    <x v="12"/>
    <s v="Letter or Legal Size Expandable Poly String Tie Envelopes"/>
    <n v="10.64"/>
    <n v="5"/>
    <n v="0.2"/>
    <n v="3.8570000000000002"/>
    <s v="Anna Andreadi"/>
    <s v="No"/>
    <s v="2019 / 02"/>
  </r>
  <r>
    <n v="6659"/>
    <x v="3304"/>
    <x v="297"/>
    <d v="2019-02-27T00:00:00"/>
    <x v="1"/>
    <x v="454"/>
    <x v="454"/>
    <x v="2"/>
    <s v="United States"/>
    <x v="23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s v="Anna Andreadi"/>
    <s v="No"/>
    <s v="2019 / 02"/>
  </r>
  <r>
    <n v="6660"/>
    <x v="3304"/>
    <x v="297"/>
    <d v="2019-02-27T00:00:00"/>
    <x v="1"/>
    <x v="454"/>
    <x v="454"/>
    <x v="2"/>
    <s v="United States"/>
    <x v="23"/>
    <s v="Arizona"/>
    <n v="85234"/>
    <x v="1"/>
    <s v="FUR-TA-10001039"/>
    <x v="0"/>
    <x v="3"/>
    <s v="KI Adjustable-Height Table"/>
    <n v="386.91"/>
    <n v="9"/>
    <n v="0.5"/>
    <n v="-185.71679999999998"/>
    <s v="Anna Andreadi"/>
    <s v="No"/>
    <s v="2019 / 02"/>
  </r>
  <r>
    <n v="6661"/>
    <x v="3305"/>
    <x v="816"/>
    <d v="2017-08-10T00:00:00"/>
    <x v="0"/>
    <x v="591"/>
    <x v="591"/>
    <x v="0"/>
    <s v="United States"/>
    <x v="104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s v="Chuck Magee"/>
    <s v="No"/>
    <s v="2017 / 08"/>
  </r>
  <r>
    <n v="6662"/>
    <x v="3305"/>
    <x v="816"/>
    <d v="2017-08-10T00:00:00"/>
    <x v="0"/>
    <x v="591"/>
    <x v="591"/>
    <x v="0"/>
    <s v="United States"/>
    <x v="104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s v="Chuck Magee"/>
    <s v="No"/>
    <s v="2017 / 08"/>
  </r>
  <r>
    <n v="6663"/>
    <x v="3305"/>
    <x v="816"/>
    <d v="2017-08-10T00:00:00"/>
    <x v="0"/>
    <x v="591"/>
    <x v="591"/>
    <x v="0"/>
    <s v="United States"/>
    <x v="104"/>
    <s v="Massachusetts"/>
    <n v="1841"/>
    <x v="3"/>
    <s v="OFF-BI-10001718"/>
    <x v="1"/>
    <x v="8"/>
    <s v="GBC DocuBind P50 Personal Binding Machine"/>
    <n v="447.85999999999996"/>
    <n v="7"/>
    <n v="0"/>
    <n v="210.49419999999998"/>
    <s v="Chuck Magee"/>
    <s v="No"/>
    <s v="2017 / 08"/>
  </r>
  <r>
    <n v="6664"/>
    <x v="3306"/>
    <x v="40"/>
    <d v="2019-11-01T00:00:00"/>
    <x v="1"/>
    <x v="220"/>
    <x v="220"/>
    <x v="0"/>
    <s v="United States"/>
    <x v="173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s v="Cassandra Brandow"/>
    <s v="No"/>
    <s v="2019 / 10"/>
  </r>
  <r>
    <n v="6665"/>
    <x v="3306"/>
    <x v="40"/>
    <d v="2019-11-01T00:00:00"/>
    <x v="1"/>
    <x v="220"/>
    <x v="220"/>
    <x v="0"/>
    <s v="United States"/>
    <x v="173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s v="Cassandra Brandow"/>
    <s v="No"/>
    <s v="2019 / 10"/>
  </r>
  <r>
    <n v="6666"/>
    <x v="3307"/>
    <x v="216"/>
    <d v="2018-07-18T00:00:00"/>
    <x v="0"/>
    <x v="365"/>
    <x v="365"/>
    <x v="0"/>
    <s v="United States"/>
    <x v="218"/>
    <s v="Texas"/>
    <n v="75061"/>
    <x v="2"/>
    <s v="OFF-PA-10001497"/>
    <x v="1"/>
    <x v="10"/>
    <s v="Xerox 1914"/>
    <n v="219.84000000000003"/>
    <n v="5"/>
    <n v="0.2"/>
    <n v="79.691999999999979"/>
    <s v="Kelly Williams"/>
    <s v="No"/>
    <s v="2018 / 07"/>
  </r>
  <r>
    <n v="6667"/>
    <x v="3308"/>
    <x v="605"/>
    <d v="2019-05-14T00:00:00"/>
    <x v="0"/>
    <x v="222"/>
    <x v="222"/>
    <x v="0"/>
    <s v="United States"/>
    <x v="219"/>
    <s v="New Jersey"/>
    <n v="8360"/>
    <x v="3"/>
    <s v="FUR-FU-10000719"/>
    <x v="0"/>
    <x v="5"/>
    <s v="DAX Cubicle Frames, 8-1/2 x 11"/>
    <n v="42.85"/>
    <n v="5"/>
    <n v="0"/>
    <n v="15.426000000000002"/>
    <s v="Chuck Magee"/>
    <s v="No"/>
    <s v="2019 / 05"/>
  </r>
  <r>
    <n v="6668"/>
    <x v="3308"/>
    <x v="605"/>
    <d v="2019-05-14T00:00:00"/>
    <x v="0"/>
    <x v="222"/>
    <x v="222"/>
    <x v="0"/>
    <s v="United States"/>
    <x v="219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s v="Chuck Magee"/>
    <s v="No"/>
    <s v="2019 / 05"/>
  </r>
  <r>
    <n v="6669"/>
    <x v="3308"/>
    <x v="605"/>
    <d v="2019-05-14T00:00:00"/>
    <x v="0"/>
    <x v="222"/>
    <x v="222"/>
    <x v="0"/>
    <s v="United States"/>
    <x v="219"/>
    <s v="New Jersey"/>
    <n v="8360"/>
    <x v="3"/>
    <s v="OFF-SU-10004661"/>
    <x v="1"/>
    <x v="14"/>
    <s v="Acme Titanium Bonded Scissors"/>
    <n v="17"/>
    <n v="2"/>
    <n v="0"/>
    <n v="4.42"/>
    <s v="Chuck Magee"/>
    <s v="No"/>
    <s v="2019 / 05"/>
  </r>
  <r>
    <n v="6670"/>
    <x v="3308"/>
    <x v="605"/>
    <d v="2019-05-14T00:00:00"/>
    <x v="0"/>
    <x v="222"/>
    <x v="222"/>
    <x v="0"/>
    <s v="United States"/>
    <x v="219"/>
    <s v="New Jersey"/>
    <n v="8360"/>
    <x v="3"/>
    <s v="TEC-AC-10004859"/>
    <x v="2"/>
    <x v="11"/>
    <s v="Maxell Pro 80 Minute CD-R, 10/Pack"/>
    <n v="87.4"/>
    <n v="5"/>
    <n v="0"/>
    <n v="34.960000000000008"/>
    <s v="Chuck Magee"/>
    <s v="No"/>
    <s v="2019 / 05"/>
  </r>
  <r>
    <n v="6671"/>
    <x v="3309"/>
    <x v="1126"/>
    <d v="2019-05-29T00:00:00"/>
    <x v="1"/>
    <x v="414"/>
    <x v="414"/>
    <x v="2"/>
    <s v="United States"/>
    <x v="38"/>
    <s v="Georgia"/>
    <n v="31907"/>
    <x v="0"/>
    <s v="OFF-BI-10002824"/>
    <x v="1"/>
    <x v="8"/>
    <s v="Recycled Easel Ring Binders"/>
    <n v="29.84"/>
    <n v="2"/>
    <n v="0"/>
    <n v="13.427999999999997"/>
    <s v="Cassandra Brandow"/>
    <s v="No"/>
    <s v="2019 / 05"/>
  </r>
  <r>
    <n v="6672"/>
    <x v="3310"/>
    <x v="709"/>
    <d v="2016-08-27T00:00:00"/>
    <x v="0"/>
    <x v="516"/>
    <x v="516"/>
    <x v="1"/>
    <s v="United States"/>
    <x v="1"/>
    <s v="California"/>
    <n v="90032"/>
    <x v="1"/>
    <s v="OFF-BI-10001575"/>
    <x v="1"/>
    <x v="8"/>
    <s v="GBC Linen Binding Covers"/>
    <n v="49.568000000000005"/>
    <n v="2"/>
    <n v="0.2"/>
    <n v="17.348799999999997"/>
    <s v="Anna Andreadi"/>
    <s v="No"/>
    <s v="2016 / 08"/>
  </r>
  <r>
    <n v="6673"/>
    <x v="3311"/>
    <x v="861"/>
    <d v="2017-09-16T00:00:00"/>
    <x v="1"/>
    <x v="115"/>
    <x v="115"/>
    <x v="1"/>
    <s v="United States"/>
    <x v="70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s v="Anna Andreadi"/>
    <s v="No"/>
    <s v="2017 / 09"/>
  </r>
  <r>
    <n v="6674"/>
    <x v="3312"/>
    <x v="577"/>
    <d v="2017-09-12T00:00:00"/>
    <x v="1"/>
    <x v="69"/>
    <x v="69"/>
    <x v="2"/>
    <s v="United States"/>
    <x v="262"/>
    <s v="Virginia"/>
    <n v="22901"/>
    <x v="0"/>
    <s v="FUR-FU-10000820"/>
    <x v="0"/>
    <x v="5"/>
    <s v="Tensor Brushed Steel Torchiere Floor Lamp"/>
    <n v="67.959999999999994"/>
    <n v="4"/>
    <n v="0"/>
    <n v="12.232799999999997"/>
    <s v="Cassandra Brandow"/>
    <s v="No"/>
    <s v="2017 / 09"/>
  </r>
  <r>
    <n v="6675"/>
    <x v="3313"/>
    <x v="82"/>
    <d v="2017-11-23T00:00:00"/>
    <x v="0"/>
    <x v="658"/>
    <x v="658"/>
    <x v="0"/>
    <s v="United States"/>
    <x v="104"/>
    <s v="Indiana"/>
    <n v="46226"/>
    <x v="2"/>
    <s v="OFF-AR-10003759"/>
    <x v="1"/>
    <x v="6"/>
    <s v="Crayola Anti Dust Chalk, 12/Pack"/>
    <n v="10.92"/>
    <n v="6"/>
    <n v="0"/>
    <n v="4.9139999999999997"/>
    <s v="Kelly Williams"/>
    <s v="No"/>
    <s v="2017 / 11"/>
  </r>
  <r>
    <n v="6676"/>
    <x v="3313"/>
    <x v="82"/>
    <d v="2017-11-23T00:00:00"/>
    <x v="0"/>
    <x v="658"/>
    <x v="658"/>
    <x v="0"/>
    <s v="United States"/>
    <x v="104"/>
    <s v="Indiana"/>
    <n v="46226"/>
    <x v="2"/>
    <s v="TEC-MA-10002930"/>
    <x v="2"/>
    <x v="15"/>
    <s v="Ricoh - Ink Collector Unit for GX3000 Series Printers"/>
    <n v="83.9"/>
    <n v="2"/>
    <n v="0"/>
    <n v="22.653000000000006"/>
    <s v="Kelly Williams"/>
    <s v="No"/>
    <s v="2017 / 11"/>
  </r>
  <r>
    <n v="6677"/>
    <x v="3313"/>
    <x v="82"/>
    <d v="2017-11-23T00:00:00"/>
    <x v="0"/>
    <x v="658"/>
    <x v="658"/>
    <x v="0"/>
    <s v="United States"/>
    <x v="104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s v="Kelly Williams"/>
    <s v="No"/>
    <s v="2017 / 11"/>
  </r>
  <r>
    <n v="6678"/>
    <x v="3313"/>
    <x v="82"/>
    <d v="2017-11-23T00:00:00"/>
    <x v="0"/>
    <x v="658"/>
    <x v="658"/>
    <x v="0"/>
    <s v="United States"/>
    <x v="104"/>
    <s v="Indiana"/>
    <n v="46226"/>
    <x v="2"/>
    <s v="TEC-AC-10000990"/>
    <x v="2"/>
    <x v="11"/>
    <s v="Imation Bio 2GB USB Flash Drive Imation Corp"/>
    <n v="393.54"/>
    <n v="3"/>
    <n v="0"/>
    <n v="165.28680000000003"/>
    <s v="Kelly Williams"/>
    <s v="No"/>
    <s v="2017 / 11"/>
  </r>
  <r>
    <n v="6679"/>
    <x v="3314"/>
    <x v="982"/>
    <d v="2016-10-14T00:00:00"/>
    <x v="1"/>
    <x v="174"/>
    <x v="174"/>
    <x v="2"/>
    <s v="United States"/>
    <x v="42"/>
    <s v="Arizona"/>
    <n v="85023"/>
    <x v="1"/>
    <s v="FUR-FU-10003724"/>
    <x v="0"/>
    <x v="5"/>
    <s v="Westinghouse Clip-On Gooseneck Lamps"/>
    <n v="46.872"/>
    <n v="7"/>
    <n v="0.2"/>
    <n v="3.5153999999999979"/>
    <s v="Anna Andreadi"/>
    <s v="No"/>
    <s v="2016 / 10"/>
  </r>
  <r>
    <n v="6680"/>
    <x v="3315"/>
    <x v="264"/>
    <d v="2019-09-07T00:00:00"/>
    <x v="0"/>
    <x v="26"/>
    <x v="26"/>
    <x v="0"/>
    <s v="United States"/>
    <x v="255"/>
    <s v="Connecticut"/>
    <n v="6450"/>
    <x v="3"/>
    <s v="OFF-ST-10000918"/>
    <x v="1"/>
    <x v="4"/>
    <s v="Crate-A-Files"/>
    <n v="10.9"/>
    <n v="1"/>
    <n v="0"/>
    <n v="2.8339999999999996"/>
    <s v="Chuck Magee"/>
    <s v="No"/>
    <s v="2019 / 09"/>
  </r>
  <r>
    <n v="6681"/>
    <x v="3315"/>
    <x v="264"/>
    <d v="2019-09-07T00:00:00"/>
    <x v="0"/>
    <x v="26"/>
    <x v="26"/>
    <x v="0"/>
    <s v="United States"/>
    <x v="255"/>
    <s v="Connecticut"/>
    <n v="6450"/>
    <x v="3"/>
    <s v="OFF-PA-10000157"/>
    <x v="1"/>
    <x v="10"/>
    <s v="Xerox 191"/>
    <n v="79.92"/>
    <n v="4"/>
    <n v="0"/>
    <n v="37.562399999999997"/>
    <s v="Chuck Magee"/>
    <s v="No"/>
    <s v="2019 / 09"/>
  </r>
  <r>
    <n v="6682"/>
    <x v="3315"/>
    <x v="264"/>
    <d v="2019-09-07T00:00:00"/>
    <x v="0"/>
    <x v="26"/>
    <x v="26"/>
    <x v="0"/>
    <s v="United States"/>
    <x v="255"/>
    <s v="Connecticut"/>
    <n v="6450"/>
    <x v="3"/>
    <s v="OFF-PA-10002499"/>
    <x v="1"/>
    <x v="10"/>
    <s v="Xerox 1890"/>
    <n v="146.82"/>
    <n v="3"/>
    <n v="0"/>
    <n v="73.41"/>
    <s v="Chuck Magee"/>
    <s v="No"/>
    <s v="2019 / 09"/>
  </r>
  <r>
    <n v="6683"/>
    <x v="3316"/>
    <x v="314"/>
    <d v="2019-01-02T00:00:00"/>
    <x v="2"/>
    <x v="503"/>
    <x v="503"/>
    <x v="2"/>
    <s v="United States"/>
    <x v="47"/>
    <s v="Wisconsin"/>
    <n v="53132"/>
    <x v="2"/>
    <s v="OFF-BI-10002012"/>
    <x v="1"/>
    <x v="8"/>
    <s v="Wilson Jones Easy Flow II Sheet Lifters"/>
    <n v="3.6"/>
    <n v="2"/>
    <n v="0"/>
    <n v="1.728"/>
    <s v="Kelly Williams"/>
    <s v="No"/>
    <s v="2019 / 01"/>
  </r>
  <r>
    <n v="6684"/>
    <x v="3317"/>
    <x v="1127"/>
    <d v="2016-11-10T00:00:00"/>
    <x v="1"/>
    <x v="368"/>
    <x v="368"/>
    <x v="2"/>
    <s v="United States"/>
    <x v="1"/>
    <s v="California"/>
    <n v="90008"/>
    <x v="1"/>
    <s v="FUR-FU-10000320"/>
    <x v="0"/>
    <x v="5"/>
    <s v="OIC Stacking Trays"/>
    <n v="20.04"/>
    <n v="6"/>
    <n v="0"/>
    <n v="8.8176000000000023"/>
    <s v="Anna Andreadi"/>
    <s v="No"/>
    <s v="2016 / 11"/>
  </r>
  <r>
    <n v="6685"/>
    <x v="3318"/>
    <x v="997"/>
    <d v="2017-12-22T00:00:00"/>
    <x v="1"/>
    <x v="498"/>
    <x v="498"/>
    <x v="0"/>
    <s v="United States"/>
    <x v="41"/>
    <s v="Illinois"/>
    <n v="61701"/>
    <x v="2"/>
    <s v="OFF-ST-10003716"/>
    <x v="1"/>
    <x v="4"/>
    <s v="Tennsco Double-Tier Lockers"/>
    <n v="180.01600000000002"/>
    <n v="1"/>
    <n v="0.2"/>
    <n v="-15.751400000000004"/>
    <s v="Kelly Williams"/>
    <s v="No"/>
    <s v="2017 / 12"/>
  </r>
  <r>
    <n v="6686"/>
    <x v="3318"/>
    <x v="997"/>
    <d v="2017-12-22T00:00:00"/>
    <x v="1"/>
    <x v="498"/>
    <x v="498"/>
    <x v="0"/>
    <s v="United States"/>
    <x v="41"/>
    <s v="Illinois"/>
    <n v="61701"/>
    <x v="2"/>
    <s v="FUR-FU-10000965"/>
    <x v="0"/>
    <x v="5"/>
    <s v="Howard Miller 11-1/2&quot; Diameter Ridgewood Wall Clock"/>
    <n v="41.552"/>
    <n v="2"/>
    <n v="0.6"/>
    <n v="-19.737199999999994"/>
    <s v="Kelly Williams"/>
    <s v="No"/>
    <s v="2017 / 12"/>
  </r>
  <r>
    <n v="6687"/>
    <x v="3318"/>
    <x v="997"/>
    <d v="2017-12-22T00:00:00"/>
    <x v="1"/>
    <x v="498"/>
    <x v="498"/>
    <x v="0"/>
    <s v="United States"/>
    <x v="41"/>
    <s v="Illinois"/>
    <n v="61701"/>
    <x v="2"/>
    <s v="OFF-AR-10003829"/>
    <x v="1"/>
    <x v="6"/>
    <s v="Newell 35"/>
    <n v="13.120000000000001"/>
    <n v="5"/>
    <n v="0.2"/>
    <n v="1.4759999999999982"/>
    <s v="Kelly Williams"/>
    <s v="No"/>
    <s v="2017 / 12"/>
  </r>
  <r>
    <n v="6688"/>
    <x v="3319"/>
    <x v="263"/>
    <d v="2017-05-21T00:00:00"/>
    <x v="1"/>
    <x v="643"/>
    <x v="643"/>
    <x v="0"/>
    <s v="United States"/>
    <x v="1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s v="Anna Andreadi"/>
    <s v="No"/>
    <s v="2017 / 05"/>
  </r>
  <r>
    <n v="6689"/>
    <x v="3320"/>
    <x v="434"/>
    <d v="2019-03-15T00:00:00"/>
    <x v="0"/>
    <x v="698"/>
    <x v="698"/>
    <x v="1"/>
    <s v="United States"/>
    <x v="8"/>
    <s v="California"/>
    <n v="94109"/>
    <x v="1"/>
    <s v="TEC-AC-10004568"/>
    <x v="2"/>
    <x v="11"/>
    <s v="Maxell LTO Ultrium - 800 GB"/>
    <n v="111.96"/>
    <n v="4"/>
    <n v="0"/>
    <n v="21.27239999999999"/>
    <s v="Anna Andreadi"/>
    <s v="No"/>
    <s v="2019 / 03"/>
  </r>
  <r>
    <n v="6690"/>
    <x v="3321"/>
    <x v="574"/>
    <d v="2019-12-09T00:00:00"/>
    <x v="1"/>
    <x v="532"/>
    <x v="532"/>
    <x v="1"/>
    <s v="United States"/>
    <x v="12"/>
    <s v="Texas"/>
    <n v="77095"/>
    <x v="2"/>
    <s v="OFF-AR-10000817"/>
    <x v="1"/>
    <x v="6"/>
    <s v="Manco Dry-Lighter Erasable Highlighter"/>
    <n v="12.160000000000002"/>
    <n v="5"/>
    <n v="0.2"/>
    <n v="2.1279999999999988"/>
    <s v="Kelly Williams"/>
    <s v="No"/>
    <s v="2019 / 12"/>
  </r>
  <r>
    <n v="6691"/>
    <x v="3322"/>
    <x v="689"/>
    <d v="2019-08-05T00:00:00"/>
    <x v="1"/>
    <x v="624"/>
    <x v="624"/>
    <x v="1"/>
    <s v="United States"/>
    <x v="158"/>
    <s v="Wisconsin"/>
    <n v="53209"/>
    <x v="2"/>
    <s v="OFF-BI-10003460"/>
    <x v="1"/>
    <x v="8"/>
    <s v="Acco 3-Hole Punch"/>
    <n v="17.52"/>
    <n v="4"/>
    <n v="0"/>
    <n v="8.4095999999999993"/>
    <s v="Kelly Williams"/>
    <s v="No"/>
    <s v="2019 / 07"/>
  </r>
  <r>
    <n v="6692"/>
    <x v="3322"/>
    <x v="689"/>
    <d v="2019-08-05T00:00:00"/>
    <x v="1"/>
    <x v="624"/>
    <x v="624"/>
    <x v="1"/>
    <s v="United States"/>
    <x v="158"/>
    <s v="Wisconsin"/>
    <n v="53209"/>
    <x v="2"/>
    <s v="OFF-AP-10002472"/>
    <x v="1"/>
    <x v="9"/>
    <s v="3M Office Air Cleaner"/>
    <n v="155.88"/>
    <n v="6"/>
    <n v="0"/>
    <n v="54.558"/>
    <s v="Kelly Williams"/>
    <s v="No"/>
    <s v="2019 / 07"/>
  </r>
  <r>
    <n v="6693"/>
    <x v="3323"/>
    <x v="938"/>
    <d v="2019-08-13T00:00:00"/>
    <x v="0"/>
    <x v="660"/>
    <x v="660"/>
    <x v="2"/>
    <s v="United States"/>
    <x v="335"/>
    <s v="Louisiana"/>
    <n v="70601"/>
    <x v="0"/>
    <s v="OFF-BI-10000632"/>
    <x v="1"/>
    <x v="8"/>
    <s v="Satellite Sectional Post Binders"/>
    <n v="477.51"/>
    <n v="11"/>
    <n v="0"/>
    <n v="219.65459999999999"/>
    <s v="Cassandra Brandow"/>
    <s v="No"/>
    <s v="2019 / 08"/>
  </r>
  <r>
    <n v="6694"/>
    <x v="3324"/>
    <x v="1033"/>
    <d v="2019-10-02T00:00:00"/>
    <x v="0"/>
    <x v="693"/>
    <x v="693"/>
    <x v="0"/>
    <s v="United States"/>
    <x v="248"/>
    <s v="Maryland"/>
    <n v="21215"/>
    <x v="3"/>
    <s v="OFF-PA-10000062"/>
    <x v="1"/>
    <x v="10"/>
    <s v="Green Bar Computer Printout Paper"/>
    <n v="164.88"/>
    <n v="3"/>
    <n v="0"/>
    <n v="80.791200000000003"/>
    <s v="Chuck Magee"/>
    <s v="No"/>
    <s v="2019 / 09"/>
  </r>
  <r>
    <n v="6695"/>
    <x v="3325"/>
    <x v="370"/>
    <d v="2018-08-30T00:00:00"/>
    <x v="1"/>
    <x v="776"/>
    <x v="776"/>
    <x v="2"/>
    <s v="United States"/>
    <x v="47"/>
    <s v="Wisconsin"/>
    <n v="53132"/>
    <x v="2"/>
    <s v="TEC-AC-10002006"/>
    <x v="2"/>
    <x v="11"/>
    <s v="Memorex Micro Travel Drive 16 GB"/>
    <n v="47.97"/>
    <n v="3"/>
    <n v="0"/>
    <n v="14.870699999999998"/>
    <s v="Kelly Williams"/>
    <s v="No"/>
    <s v="2018 / 08"/>
  </r>
  <r>
    <n v="6696"/>
    <x v="3326"/>
    <x v="499"/>
    <d v="2018-12-07T00:00:00"/>
    <x v="1"/>
    <x v="440"/>
    <x v="440"/>
    <x v="0"/>
    <s v="United States"/>
    <x v="20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s v="Chuck Magee"/>
    <s v="No"/>
    <s v="2018 / 12"/>
  </r>
  <r>
    <n v="6697"/>
    <x v="3326"/>
    <x v="499"/>
    <d v="2018-12-07T00:00:00"/>
    <x v="1"/>
    <x v="440"/>
    <x v="440"/>
    <x v="0"/>
    <s v="United States"/>
    <x v="20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s v="Chuck Magee"/>
    <s v="No"/>
    <s v="2018 / 12"/>
  </r>
  <r>
    <n v="6698"/>
    <x v="3326"/>
    <x v="499"/>
    <d v="2018-12-07T00:00:00"/>
    <x v="1"/>
    <x v="440"/>
    <x v="440"/>
    <x v="0"/>
    <s v="United States"/>
    <x v="20"/>
    <s v="New York"/>
    <n v="10024"/>
    <x v="3"/>
    <s v="OFF-PA-10000062"/>
    <x v="1"/>
    <x v="10"/>
    <s v="Green Bar Computer Printout Paper"/>
    <n v="54.96"/>
    <n v="1"/>
    <n v="0"/>
    <n v="26.930399999999999"/>
    <s v="Chuck Magee"/>
    <s v="No"/>
    <s v="2018 / 12"/>
  </r>
  <r>
    <n v="6699"/>
    <x v="3327"/>
    <x v="246"/>
    <d v="2019-07-25T00:00:00"/>
    <x v="1"/>
    <x v="517"/>
    <x v="517"/>
    <x v="0"/>
    <s v="United States"/>
    <x v="70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s v="Anna Andreadi"/>
    <s v="No"/>
    <s v="2019 / 07"/>
  </r>
  <r>
    <n v="6700"/>
    <x v="3327"/>
    <x v="246"/>
    <d v="2019-07-25T00:00:00"/>
    <x v="1"/>
    <x v="517"/>
    <x v="517"/>
    <x v="0"/>
    <s v="United States"/>
    <x v="70"/>
    <s v="California"/>
    <n v="92024"/>
    <x v="1"/>
    <s v="FUR-CH-10000988"/>
    <x v="0"/>
    <x v="1"/>
    <s v="Hon Olson Stacker Stools"/>
    <n v="225.29600000000002"/>
    <n v="2"/>
    <n v="0.2"/>
    <n v="22.529599999999995"/>
    <s v="Anna Andreadi"/>
    <s v="No"/>
    <s v="2019 / 07"/>
  </r>
  <r>
    <n v="6701"/>
    <x v="3327"/>
    <x v="246"/>
    <d v="2019-07-25T00:00:00"/>
    <x v="1"/>
    <x v="517"/>
    <x v="517"/>
    <x v="0"/>
    <s v="United States"/>
    <x v="70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s v="Anna Andreadi"/>
    <s v="No"/>
    <s v="2019 / 07"/>
  </r>
  <r>
    <n v="6702"/>
    <x v="3328"/>
    <x v="1128"/>
    <d v="2017-05-24T00:00:00"/>
    <x v="1"/>
    <x v="495"/>
    <x v="495"/>
    <x v="0"/>
    <s v="United States"/>
    <x v="481"/>
    <s v="North Carolina"/>
    <n v="27893"/>
    <x v="0"/>
    <s v="FUR-FU-10001986"/>
    <x v="0"/>
    <x v="5"/>
    <s v="Dana Fluorescent Magnifying Lamp, White, 36&quot;"/>
    <n v="163.136"/>
    <n v="4"/>
    <n v="0.2"/>
    <n v="20.391999999999989"/>
    <s v="Cassandra Brandow"/>
    <s v="No"/>
    <s v="2017 / 05"/>
  </r>
  <r>
    <n v="6703"/>
    <x v="3328"/>
    <x v="1128"/>
    <d v="2017-05-24T00:00:00"/>
    <x v="1"/>
    <x v="495"/>
    <x v="495"/>
    <x v="0"/>
    <s v="United States"/>
    <x v="481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s v="Cassandra Brandow"/>
    <s v="No"/>
    <s v="2017 / 05"/>
  </r>
  <r>
    <n v="6704"/>
    <x v="3329"/>
    <x v="537"/>
    <d v="2017-06-28T00:00:00"/>
    <x v="1"/>
    <x v="394"/>
    <x v="394"/>
    <x v="0"/>
    <s v="United States"/>
    <x v="85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s v="Anna Andreadi"/>
    <s v="No"/>
    <s v="2017 / 06"/>
  </r>
  <r>
    <n v="6705"/>
    <x v="3329"/>
    <x v="537"/>
    <d v="2017-06-28T00:00:00"/>
    <x v="1"/>
    <x v="394"/>
    <x v="394"/>
    <x v="0"/>
    <s v="United States"/>
    <x v="85"/>
    <s v="California"/>
    <n v="90805"/>
    <x v="1"/>
    <s v="OFF-FA-10003059"/>
    <x v="1"/>
    <x v="13"/>
    <s v="Assorted Color Push Pins"/>
    <n v="5.43"/>
    <n v="3"/>
    <n v="0"/>
    <n v="1.7918999999999998"/>
    <s v="Anna Andreadi"/>
    <s v="No"/>
    <s v="2017 / 06"/>
  </r>
  <r>
    <n v="6706"/>
    <x v="3329"/>
    <x v="537"/>
    <d v="2017-06-28T00:00:00"/>
    <x v="1"/>
    <x v="394"/>
    <x v="394"/>
    <x v="0"/>
    <s v="United States"/>
    <x v="85"/>
    <s v="California"/>
    <n v="90805"/>
    <x v="1"/>
    <s v="TEC-PH-10003931"/>
    <x v="2"/>
    <x v="7"/>
    <s v="JBL Micro Wireless Portable Bluetooth Speaker"/>
    <n v="143.976"/>
    <n v="3"/>
    <n v="0.2"/>
    <n v="8.998500000000007"/>
    <s v="Anna Andreadi"/>
    <s v="No"/>
    <s v="2017 / 06"/>
  </r>
  <r>
    <n v="6707"/>
    <x v="3330"/>
    <x v="545"/>
    <d v="2018-09-15T00:00:00"/>
    <x v="1"/>
    <x v="281"/>
    <x v="281"/>
    <x v="1"/>
    <s v="United States"/>
    <x v="2"/>
    <s v="Florida"/>
    <n v="33311"/>
    <x v="0"/>
    <s v="TEC-PH-10003505"/>
    <x v="2"/>
    <x v="7"/>
    <s v="Geemarc AmpliPOWER60"/>
    <n v="519.67999999999995"/>
    <n v="7"/>
    <n v="0.2"/>
    <n v="58.46399999999997"/>
    <s v="Cassandra Brandow"/>
    <s v="No"/>
    <s v="2018 / 09"/>
  </r>
  <r>
    <n v="6708"/>
    <x v="3331"/>
    <x v="138"/>
    <d v="2016-04-18T00:00:00"/>
    <x v="1"/>
    <x v="408"/>
    <x v="408"/>
    <x v="2"/>
    <s v="United States"/>
    <x v="248"/>
    <s v="Maryland"/>
    <n v="21215"/>
    <x v="3"/>
    <s v="OFF-LA-10002368"/>
    <x v="1"/>
    <x v="2"/>
    <s v="Avery 479"/>
    <n v="7.83"/>
    <n v="3"/>
    <n v="0"/>
    <n v="3.6017999999999999"/>
    <s v="Chuck Magee"/>
    <s v="No"/>
    <s v="2016 / 04"/>
  </r>
  <r>
    <n v="6709"/>
    <x v="3332"/>
    <x v="717"/>
    <d v="2017-11-19T00:00:00"/>
    <x v="1"/>
    <x v="47"/>
    <x v="47"/>
    <x v="0"/>
    <s v="United States"/>
    <x v="482"/>
    <s v="New Mexico"/>
    <n v="87124"/>
    <x v="1"/>
    <s v="FUR-CH-10004287"/>
    <x v="0"/>
    <x v="1"/>
    <s v="SAFCO Arco Folding Chair"/>
    <n v="883.84"/>
    <n v="4"/>
    <n v="0.2"/>
    <n v="99.431999999999931"/>
    <s v="Anna Andreadi"/>
    <s v="No"/>
    <s v="2017 / 11"/>
  </r>
  <r>
    <n v="6710"/>
    <x v="3332"/>
    <x v="717"/>
    <d v="2017-11-19T00:00:00"/>
    <x v="1"/>
    <x v="47"/>
    <x v="47"/>
    <x v="0"/>
    <s v="United States"/>
    <x v="482"/>
    <s v="New Mexico"/>
    <n v="87124"/>
    <x v="1"/>
    <s v="FUR-CH-10001891"/>
    <x v="0"/>
    <x v="1"/>
    <s v="Global Deluxe Office Fabric Chairs"/>
    <n v="230.35200000000003"/>
    <n v="3"/>
    <n v="0.2"/>
    <n v="20.155800000000013"/>
    <s v="Anna Andreadi"/>
    <s v="No"/>
    <s v="2017 / 11"/>
  </r>
  <r>
    <n v="6711"/>
    <x v="3333"/>
    <x v="10"/>
    <d v="2018-12-12T00:00:00"/>
    <x v="2"/>
    <x v="70"/>
    <x v="70"/>
    <x v="1"/>
    <s v="United States"/>
    <x v="280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s v="Anna Andreadi"/>
    <s v="No"/>
    <s v="2018 / 12"/>
  </r>
  <r>
    <n v="6712"/>
    <x v="3334"/>
    <x v="238"/>
    <d v="2019-08-21T00:00:00"/>
    <x v="0"/>
    <x v="307"/>
    <x v="307"/>
    <x v="0"/>
    <s v="United States"/>
    <x v="38"/>
    <s v="Ohio"/>
    <n v="43229"/>
    <x v="3"/>
    <s v="OFF-AR-10001419"/>
    <x v="1"/>
    <x v="6"/>
    <s v="Newell 325"/>
    <n v="9.9120000000000008"/>
    <n v="3"/>
    <n v="0.2"/>
    <n v="1.2389999999999994"/>
    <s v="Chuck Magee"/>
    <s v="No"/>
    <s v="2019 / 08"/>
  </r>
  <r>
    <n v="6713"/>
    <x v="3335"/>
    <x v="817"/>
    <d v="2019-12-14T00:00:00"/>
    <x v="3"/>
    <x v="72"/>
    <x v="72"/>
    <x v="0"/>
    <s v="United States"/>
    <x v="242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s v="No"/>
    <s v="2019 / 12"/>
  </r>
  <r>
    <n v="6714"/>
    <x v="3335"/>
    <x v="817"/>
    <d v="2019-12-14T00:00:00"/>
    <x v="3"/>
    <x v="72"/>
    <x v="72"/>
    <x v="0"/>
    <s v="United States"/>
    <x v="242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s v="Kelly Williams"/>
    <s v="No"/>
    <s v="2019 / 12"/>
  </r>
  <r>
    <n v="6715"/>
    <x v="3335"/>
    <x v="817"/>
    <d v="2019-12-14T00:00:00"/>
    <x v="3"/>
    <x v="72"/>
    <x v="72"/>
    <x v="0"/>
    <s v="United States"/>
    <x v="242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s v="Kelly Williams"/>
    <s v="No"/>
    <s v="2019 / 12"/>
  </r>
  <r>
    <n v="6716"/>
    <x v="3335"/>
    <x v="817"/>
    <d v="2019-12-14T00:00:00"/>
    <x v="3"/>
    <x v="72"/>
    <x v="72"/>
    <x v="0"/>
    <s v="United States"/>
    <x v="242"/>
    <s v="Illinois"/>
    <n v="60076"/>
    <x v="2"/>
    <s v="OFF-AR-10002987"/>
    <x v="1"/>
    <x v="6"/>
    <s v="Prismacolor Color Pencil Set"/>
    <n v="95.231999999999999"/>
    <n v="6"/>
    <n v="0.2"/>
    <n v="24.998400000000011"/>
    <s v="Kelly Williams"/>
    <s v="No"/>
    <s v="2019 / 12"/>
  </r>
  <r>
    <n v="6717"/>
    <x v="3336"/>
    <x v="143"/>
    <d v="2018-04-15T00:00:00"/>
    <x v="1"/>
    <x v="278"/>
    <x v="278"/>
    <x v="2"/>
    <s v="United States"/>
    <x v="322"/>
    <s v="Arkansas"/>
    <n v="71901"/>
    <x v="0"/>
    <s v="OFF-FA-10002280"/>
    <x v="1"/>
    <x v="13"/>
    <s v="Advantus Plastic Paper Clips"/>
    <n v="30"/>
    <n v="6"/>
    <n v="0"/>
    <n v="14.399999999999999"/>
    <s v="Cassandra Brandow"/>
    <s v="No"/>
    <s v="2018 / 04"/>
  </r>
  <r>
    <n v="6718"/>
    <x v="3336"/>
    <x v="143"/>
    <d v="2018-04-15T00:00:00"/>
    <x v="1"/>
    <x v="278"/>
    <x v="278"/>
    <x v="2"/>
    <s v="United States"/>
    <x v="322"/>
    <s v="Arkansas"/>
    <n v="71901"/>
    <x v="0"/>
    <s v="OFF-PA-10001934"/>
    <x v="1"/>
    <x v="10"/>
    <s v="Xerox 1993"/>
    <n v="25.92"/>
    <n v="4"/>
    <n v="0"/>
    <n v="12.700800000000001"/>
    <s v="Cassandra Brandow"/>
    <s v="No"/>
    <s v="2018 / 04"/>
  </r>
  <r>
    <n v="6719"/>
    <x v="3336"/>
    <x v="143"/>
    <d v="2018-04-15T00:00:00"/>
    <x v="1"/>
    <x v="278"/>
    <x v="278"/>
    <x v="2"/>
    <s v="United States"/>
    <x v="322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s v="Cassandra Brandow"/>
    <s v="No"/>
    <s v="2018 / 04"/>
  </r>
  <r>
    <n v="6720"/>
    <x v="3337"/>
    <x v="186"/>
    <d v="2018-12-19T00:00:00"/>
    <x v="2"/>
    <x v="11"/>
    <x v="11"/>
    <x v="0"/>
    <s v="United States"/>
    <x v="483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s v="Cassandra Brandow"/>
    <s v="No"/>
    <s v="2018 / 12"/>
  </r>
  <r>
    <n v="6721"/>
    <x v="3338"/>
    <x v="20"/>
    <d v="2019-09-24T00:00:00"/>
    <x v="1"/>
    <x v="317"/>
    <x v="317"/>
    <x v="1"/>
    <s v="United States"/>
    <x v="1"/>
    <s v="California"/>
    <n v="90032"/>
    <x v="1"/>
    <s v="TEC-AC-10000057"/>
    <x v="2"/>
    <x v="11"/>
    <s v="Microsoft Natural Ergonomic Keyboard 4000"/>
    <n v="149.94999999999999"/>
    <n v="5"/>
    <n v="0"/>
    <n v="31.489499999999992"/>
    <s v="Anna Andreadi"/>
    <s v="No"/>
    <s v="2019 / 09"/>
  </r>
  <r>
    <n v="6722"/>
    <x v="3338"/>
    <x v="20"/>
    <d v="2019-09-24T00:00:00"/>
    <x v="1"/>
    <x v="317"/>
    <x v="317"/>
    <x v="1"/>
    <s v="United States"/>
    <x v="1"/>
    <s v="California"/>
    <n v="90032"/>
    <x v="1"/>
    <s v="OFF-AR-10000914"/>
    <x v="1"/>
    <x v="6"/>
    <s v="Boston 16765 Mini Stand Up Battery Pencil Sharpener"/>
    <n v="23.32"/>
    <n v="2"/>
    <n v="0"/>
    <n v="6.0632000000000019"/>
    <s v="Anna Andreadi"/>
    <s v="No"/>
    <s v="2019 / 09"/>
  </r>
  <r>
    <n v="6723"/>
    <x v="3338"/>
    <x v="20"/>
    <d v="2019-09-24T00:00:00"/>
    <x v="1"/>
    <x v="317"/>
    <x v="317"/>
    <x v="1"/>
    <s v="United States"/>
    <x v="1"/>
    <s v="California"/>
    <n v="90032"/>
    <x v="1"/>
    <s v="OFF-AR-10004956"/>
    <x v="1"/>
    <x v="6"/>
    <s v="Newell 33"/>
    <n v="16.740000000000002"/>
    <n v="3"/>
    <n v="0"/>
    <n v="4.8545999999999978"/>
    <s v="Anna Andreadi"/>
    <s v="No"/>
    <s v="2019 / 09"/>
  </r>
  <r>
    <n v="6724"/>
    <x v="3339"/>
    <x v="507"/>
    <d v="2019-09-06T00:00:00"/>
    <x v="0"/>
    <x v="718"/>
    <x v="718"/>
    <x v="0"/>
    <s v="United States"/>
    <x v="462"/>
    <s v="New Hampshire"/>
    <n v="3060"/>
    <x v="3"/>
    <s v="OFF-FA-10001843"/>
    <x v="1"/>
    <x v="13"/>
    <s v="Staples"/>
    <n v="14.82"/>
    <n v="6"/>
    <n v="0"/>
    <n v="6.9654000000000007"/>
    <s v="Chuck Magee"/>
    <s v="No"/>
    <s v="2019 / 09"/>
  </r>
  <r>
    <n v="6725"/>
    <x v="3340"/>
    <x v="126"/>
    <d v="2018-09-16T00:00:00"/>
    <x v="1"/>
    <x v="227"/>
    <x v="227"/>
    <x v="0"/>
    <s v="United States"/>
    <x v="4"/>
    <s v="Washington"/>
    <n v="98103"/>
    <x v="1"/>
    <s v="OFF-FA-10000585"/>
    <x v="1"/>
    <x v="13"/>
    <s v="OIC Bulk Pack Metal Binder Clips"/>
    <n v="10.47"/>
    <n v="3"/>
    <n v="0"/>
    <n v="4.8162000000000003"/>
    <s v="Anna Andreadi"/>
    <s v="No"/>
    <s v="2018 / 09"/>
  </r>
  <r>
    <n v="6726"/>
    <x v="3340"/>
    <x v="126"/>
    <d v="2018-09-16T00:00:00"/>
    <x v="1"/>
    <x v="227"/>
    <x v="227"/>
    <x v="0"/>
    <s v="United States"/>
    <x v="4"/>
    <s v="Washington"/>
    <n v="98103"/>
    <x v="1"/>
    <s v="OFF-LA-10003720"/>
    <x v="1"/>
    <x v="2"/>
    <s v="Avery 487"/>
    <n v="11.07"/>
    <n v="3"/>
    <n v="0"/>
    <n v="5.2028999999999996"/>
    <s v="Anna Andreadi"/>
    <s v="No"/>
    <s v="2018 / 09"/>
  </r>
  <r>
    <n v="6727"/>
    <x v="3340"/>
    <x v="126"/>
    <d v="2018-09-16T00:00:00"/>
    <x v="1"/>
    <x v="227"/>
    <x v="227"/>
    <x v="0"/>
    <s v="United States"/>
    <x v="4"/>
    <s v="Washington"/>
    <n v="98103"/>
    <x v="1"/>
    <s v="OFF-BI-10000301"/>
    <x v="1"/>
    <x v="8"/>
    <s v="GBC Instant Report Kit"/>
    <n v="20.704000000000001"/>
    <n v="4"/>
    <n v="0.2"/>
    <n v="7.7639999999999993"/>
    <s v="Anna Andreadi"/>
    <s v="No"/>
    <s v="2018 / 09"/>
  </r>
  <r>
    <n v="6728"/>
    <x v="3341"/>
    <x v="682"/>
    <d v="2019-08-15T00:00:00"/>
    <x v="0"/>
    <x v="281"/>
    <x v="281"/>
    <x v="1"/>
    <s v="United States"/>
    <x v="102"/>
    <s v="Indiana"/>
    <n v="47374"/>
    <x v="2"/>
    <s v="OFF-PA-10003302"/>
    <x v="1"/>
    <x v="10"/>
    <s v="Xerox 1906"/>
    <n v="177.2"/>
    <n v="5"/>
    <n v="0"/>
    <n v="83.283999999999992"/>
    <s v="Kelly Williams"/>
    <s v="No"/>
    <s v="2019 / 08"/>
  </r>
  <r>
    <n v="6729"/>
    <x v="3342"/>
    <x v="254"/>
    <d v="2018-11-09T00:00:00"/>
    <x v="1"/>
    <x v="716"/>
    <x v="716"/>
    <x v="1"/>
    <s v="United States"/>
    <x v="100"/>
    <s v="Florida"/>
    <n v="33180"/>
    <x v="0"/>
    <s v="FUR-FU-10001889"/>
    <x v="0"/>
    <x v="5"/>
    <s v="Ultra Door Pull Handle"/>
    <n v="50.496000000000002"/>
    <n v="6"/>
    <n v="0.2"/>
    <n v="8.2055999999999987"/>
    <s v="Cassandra Brandow"/>
    <s v="No"/>
    <s v="2018 / 11"/>
  </r>
  <r>
    <n v="6730"/>
    <x v="3343"/>
    <x v="652"/>
    <d v="2017-06-20T00:00:00"/>
    <x v="2"/>
    <x v="296"/>
    <x v="296"/>
    <x v="1"/>
    <s v="United States"/>
    <x v="214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s v="Cassandra Brandow"/>
    <s v="No"/>
    <s v="2017 / 06"/>
  </r>
  <r>
    <n v="6731"/>
    <x v="3343"/>
    <x v="652"/>
    <d v="2017-06-20T00:00:00"/>
    <x v="2"/>
    <x v="296"/>
    <x v="296"/>
    <x v="1"/>
    <s v="United States"/>
    <x v="214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s v="No"/>
    <s v="2017 / 06"/>
  </r>
  <r>
    <n v="6732"/>
    <x v="3343"/>
    <x v="652"/>
    <d v="2017-06-20T00:00:00"/>
    <x v="2"/>
    <x v="296"/>
    <x v="296"/>
    <x v="1"/>
    <s v="United States"/>
    <x v="214"/>
    <s v="Tennessee"/>
    <n v="37167"/>
    <x v="0"/>
    <s v="OFF-PA-10001937"/>
    <x v="1"/>
    <x v="10"/>
    <s v="Xerox 21"/>
    <n v="20.736000000000004"/>
    <n v="4"/>
    <n v="0.2"/>
    <n v="7.2576000000000001"/>
    <s v="Cassandra Brandow"/>
    <s v="No"/>
    <s v="2017 / 06"/>
  </r>
  <r>
    <n v="6733"/>
    <x v="3344"/>
    <x v="1129"/>
    <d v="2016-07-07T00:00:00"/>
    <x v="2"/>
    <x v="722"/>
    <x v="722"/>
    <x v="1"/>
    <s v="United States"/>
    <x v="34"/>
    <s v="Colorado"/>
    <n v="80013"/>
    <x v="1"/>
    <s v="OFF-PA-10001977"/>
    <x v="1"/>
    <x v="10"/>
    <s v="Xerox 194"/>
    <n v="177.536"/>
    <n v="4"/>
    <n v="0.2"/>
    <n v="62.137599999999992"/>
    <s v="Anna Andreadi"/>
    <s v="No"/>
    <s v="2016 / 07"/>
  </r>
  <r>
    <n v="6734"/>
    <x v="3344"/>
    <x v="1129"/>
    <d v="2016-07-07T00:00:00"/>
    <x v="2"/>
    <x v="722"/>
    <x v="722"/>
    <x v="1"/>
    <s v="United States"/>
    <x v="34"/>
    <s v="Colorado"/>
    <n v="80013"/>
    <x v="1"/>
    <s v="OFF-AP-10000692"/>
    <x v="1"/>
    <x v="9"/>
    <s v="Fellowes Mighty 8 Compact Surge Protector"/>
    <n v="32.432000000000002"/>
    <n v="2"/>
    <n v="0.2"/>
    <n v="3.2432000000000016"/>
    <s v="Anna Andreadi"/>
    <s v="No"/>
    <s v="2016 / 07"/>
  </r>
  <r>
    <n v="6735"/>
    <x v="3345"/>
    <x v="139"/>
    <d v="2017-12-25T00:00:00"/>
    <x v="1"/>
    <x v="773"/>
    <x v="773"/>
    <x v="2"/>
    <s v="United States"/>
    <x v="100"/>
    <s v="Florida"/>
    <n v="33142"/>
    <x v="0"/>
    <s v="OFF-LA-10004093"/>
    <x v="1"/>
    <x v="2"/>
    <s v="Avery 486"/>
    <n v="11.696"/>
    <n v="2"/>
    <n v="0.2"/>
    <n v="3.9473999999999996"/>
    <s v="Cassandra Brandow"/>
    <s v="No"/>
    <s v="2017 / 12"/>
  </r>
  <r>
    <n v="6736"/>
    <x v="3346"/>
    <x v="342"/>
    <d v="2018-04-17T00:00:00"/>
    <x v="1"/>
    <x v="537"/>
    <x v="537"/>
    <x v="0"/>
    <s v="United States"/>
    <x v="8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s v="Anna Andreadi"/>
    <s v="No"/>
    <s v="2018 / 04"/>
  </r>
  <r>
    <n v="6737"/>
    <x v="3346"/>
    <x v="342"/>
    <d v="2018-04-17T00:00:00"/>
    <x v="1"/>
    <x v="537"/>
    <x v="537"/>
    <x v="0"/>
    <s v="United States"/>
    <x v="8"/>
    <s v="California"/>
    <n v="94122"/>
    <x v="1"/>
    <s v="OFF-ST-10001932"/>
    <x v="1"/>
    <x v="4"/>
    <s v="Fellowes Staxonsteel Drawer Files"/>
    <n v="579.51"/>
    <n v="3"/>
    <n v="0"/>
    <n v="81.131400000000014"/>
    <s v="Anna Andreadi"/>
    <s v="No"/>
    <s v="2018 / 04"/>
  </r>
  <r>
    <n v="6738"/>
    <x v="3346"/>
    <x v="342"/>
    <d v="2018-04-17T00:00:00"/>
    <x v="1"/>
    <x v="537"/>
    <x v="537"/>
    <x v="0"/>
    <s v="United States"/>
    <x v="8"/>
    <s v="California"/>
    <n v="94122"/>
    <x v="1"/>
    <s v="OFF-ST-10000636"/>
    <x v="1"/>
    <x v="4"/>
    <s v="Rogers Profile Extra Capacity Storage Tub"/>
    <n v="150.66"/>
    <n v="9"/>
    <n v="0"/>
    <n v="6.0263999999999918"/>
    <s v="Anna Andreadi"/>
    <s v="No"/>
    <s v="2018 / 04"/>
  </r>
  <r>
    <n v="6739"/>
    <x v="3346"/>
    <x v="342"/>
    <d v="2018-04-17T00:00:00"/>
    <x v="1"/>
    <x v="537"/>
    <x v="537"/>
    <x v="0"/>
    <s v="United States"/>
    <x v="8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s v="Anna Andreadi"/>
    <s v="No"/>
    <s v="2018 / 04"/>
  </r>
  <r>
    <n v="6740"/>
    <x v="3347"/>
    <x v="542"/>
    <d v="2016-05-31T00:00:00"/>
    <x v="1"/>
    <x v="514"/>
    <x v="514"/>
    <x v="0"/>
    <s v="United States"/>
    <x v="22"/>
    <s v="Illinois"/>
    <n v="60623"/>
    <x v="2"/>
    <s v="OFF-ST-10001837"/>
    <x v="1"/>
    <x v="4"/>
    <s v="SAFCO Mobile Desk Side File, Wire Frame"/>
    <n v="102.624"/>
    <n v="3"/>
    <n v="0.2"/>
    <n v="7.6968000000000032"/>
    <s v="Kelly Williams"/>
    <s v="No"/>
    <s v="2016 / 05"/>
  </r>
  <r>
    <n v="6741"/>
    <x v="3347"/>
    <x v="542"/>
    <d v="2016-05-31T00:00:00"/>
    <x v="1"/>
    <x v="514"/>
    <x v="514"/>
    <x v="0"/>
    <s v="United States"/>
    <x v="22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s v="Kelly Williams"/>
    <s v="No"/>
    <s v="2016 / 05"/>
  </r>
  <r>
    <n v="6742"/>
    <x v="3347"/>
    <x v="542"/>
    <d v="2016-05-31T00:00:00"/>
    <x v="1"/>
    <x v="514"/>
    <x v="514"/>
    <x v="0"/>
    <s v="United States"/>
    <x v="22"/>
    <s v="Illinois"/>
    <n v="60623"/>
    <x v="2"/>
    <s v="OFF-AR-10000716"/>
    <x v="1"/>
    <x v="6"/>
    <s v="DIXON Ticonderoga Erasable Checking Pencils"/>
    <n v="13.392000000000001"/>
    <n v="3"/>
    <n v="0.2"/>
    <n v="3.1806000000000005"/>
    <s v="Kelly Williams"/>
    <s v="No"/>
    <s v="2016 / 05"/>
  </r>
  <r>
    <n v="6743"/>
    <x v="3348"/>
    <x v="91"/>
    <d v="2019-07-11T00:00:00"/>
    <x v="1"/>
    <x v="138"/>
    <x v="138"/>
    <x v="0"/>
    <s v="United States"/>
    <x v="1"/>
    <s v="California"/>
    <n v="90008"/>
    <x v="1"/>
    <s v="FUR-CH-10001146"/>
    <x v="0"/>
    <x v="1"/>
    <s v="Global Task Chair, Black"/>
    <n v="122.13600000000001"/>
    <n v="3"/>
    <n v="0.2"/>
    <n v="-13.740299999999994"/>
    <s v="Anna Andreadi"/>
    <s v="No"/>
    <s v="2019 / 07"/>
  </r>
  <r>
    <n v="6744"/>
    <x v="3349"/>
    <x v="1130"/>
    <d v="2017-02-20T00:00:00"/>
    <x v="1"/>
    <x v="133"/>
    <x v="133"/>
    <x v="1"/>
    <s v="United States"/>
    <x v="18"/>
    <s v="New Hampshire"/>
    <n v="3820"/>
    <x v="3"/>
    <s v="OFF-PA-10002751"/>
    <x v="1"/>
    <x v="10"/>
    <s v="Xerox 1920"/>
    <n v="35.880000000000003"/>
    <n v="6"/>
    <n v="0"/>
    <n v="16.146000000000001"/>
    <s v="Chuck Magee"/>
    <s v="No"/>
    <s v="2017 / 02"/>
  </r>
  <r>
    <n v="6745"/>
    <x v="3350"/>
    <x v="114"/>
    <d v="2019-06-18T00:00:00"/>
    <x v="0"/>
    <x v="394"/>
    <x v="394"/>
    <x v="0"/>
    <s v="United States"/>
    <x v="65"/>
    <s v="Ohio"/>
    <n v="43017"/>
    <x v="3"/>
    <s v="TEC-AC-10001606"/>
    <x v="2"/>
    <x v="11"/>
    <s v="Logitech Wireless Performance Mouse MX for PC and Mac"/>
    <n v="479.952"/>
    <n v="6"/>
    <n v="0.2"/>
    <n v="107.98920000000001"/>
    <s v="Chuck Magee"/>
    <s v="No"/>
    <s v="2019 / 06"/>
  </r>
  <r>
    <n v="6746"/>
    <x v="3350"/>
    <x v="114"/>
    <d v="2019-06-18T00:00:00"/>
    <x v="0"/>
    <x v="394"/>
    <x v="394"/>
    <x v="0"/>
    <s v="United States"/>
    <x v="65"/>
    <s v="Ohio"/>
    <n v="43017"/>
    <x v="3"/>
    <s v="OFF-AR-10001427"/>
    <x v="1"/>
    <x v="6"/>
    <s v="Newell 330"/>
    <n v="23.92"/>
    <n v="5"/>
    <n v="0.2"/>
    <n v="1.7940000000000005"/>
    <s v="Chuck Magee"/>
    <s v="No"/>
    <s v="2019 / 06"/>
  </r>
  <r>
    <n v="6747"/>
    <x v="3351"/>
    <x v="38"/>
    <d v="2019-11-16T00:00:00"/>
    <x v="2"/>
    <x v="33"/>
    <x v="33"/>
    <x v="1"/>
    <s v="United States"/>
    <x v="20"/>
    <s v="New York"/>
    <n v="10009"/>
    <x v="3"/>
    <s v="TEC-PH-10004389"/>
    <x v="2"/>
    <x v="7"/>
    <s v="Nokia Lumia 925"/>
    <n v="629.94999999999993"/>
    <n v="5"/>
    <n v="0"/>
    <n v="163.78700000000003"/>
    <s v="Chuck Magee"/>
    <s v="No"/>
    <s v="2019 / 11"/>
  </r>
  <r>
    <n v="6748"/>
    <x v="3352"/>
    <x v="157"/>
    <d v="2019-12-15T00:00:00"/>
    <x v="1"/>
    <x v="211"/>
    <x v="211"/>
    <x v="0"/>
    <s v="United States"/>
    <x v="20"/>
    <s v="New York"/>
    <n v="10035"/>
    <x v="3"/>
    <s v="OFF-BI-10002498"/>
    <x v="1"/>
    <x v="8"/>
    <s v="Clear Mylar Reinforcing Strips"/>
    <n v="14.952000000000002"/>
    <n v="1"/>
    <n v="0.2"/>
    <n v="5.0462999999999996"/>
    <s v="Chuck Magee"/>
    <s v="No"/>
    <s v="2019 / 12"/>
  </r>
  <r>
    <n v="6749"/>
    <x v="3352"/>
    <x v="157"/>
    <d v="2019-12-15T00:00:00"/>
    <x v="1"/>
    <x v="211"/>
    <x v="211"/>
    <x v="0"/>
    <s v="United States"/>
    <x v="20"/>
    <s v="New York"/>
    <n v="10035"/>
    <x v="3"/>
    <s v="OFF-PA-10002245"/>
    <x v="1"/>
    <x v="10"/>
    <s v="Xerox 1895"/>
    <n v="17.940000000000001"/>
    <n v="3"/>
    <n v="0"/>
    <n v="8.0730000000000004"/>
    <s v="Chuck Magee"/>
    <s v="No"/>
    <s v="2019 / 12"/>
  </r>
  <r>
    <n v="6750"/>
    <x v="3352"/>
    <x v="157"/>
    <d v="2019-12-15T00:00:00"/>
    <x v="1"/>
    <x v="211"/>
    <x v="211"/>
    <x v="0"/>
    <s v="United States"/>
    <x v="20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s v="Chuck Magee"/>
    <s v="No"/>
    <s v="2019 / 12"/>
  </r>
  <r>
    <n v="6751"/>
    <x v="3353"/>
    <x v="931"/>
    <d v="2018-06-30T00:00:00"/>
    <x v="0"/>
    <x v="669"/>
    <x v="669"/>
    <x v="0"/>
    <s v="United States"/>
    <x v="267"/>
    <s v="New Jersey"/>
    <n v="7501"/>
    <x v="3"/>
    <s v="FUR-CH-10003535"/>
    <x v="0"/>
    <x v="1"/>
    <s v="Global Armless Task Chair, Royal Blue"/>
    <n v="121.96"/>
    <n v="2"/>
    <n v="0"/>
    <n v="20.733199999999997"/>
    <s v="Chuck Magee"/>
    <s v="No"/>
    <s v="2018 / 06"/>
  </r>
  <r>
    <n v="6752"/>
    <x v="3353"/>
    <x v="931"/>
    <d v="2018-06-30T00:00:00"/>
    <x v="0"/>
    <x v="669"/>
    <x v="669"/>
    <x v="0"/>
    <s v="United States"/>
    <x v="267"/>
    <s v="New Jersey"/>
    <n v="7501"/>
    <x v="3"/>
    <s v="OFF-AP-10000595"/>
    <x v="1"/>
    <x v="9"/>
    <s v="Disposable Triple-Filter Dust Bags"/>
    <n v="8.74"/>
    <n v="2"/>
    <n v="0"/>
    <n v="2.2724000000000002"/>
    <s v="Chuck Magee"/>
    <s v="No"/>
    <s v="2018 / 06"/>
  </r>
  <r>
    <n v="6753"/>
    <x v="3353"/>
    <x v="931"/>
    <d v="2018-06-30T00:00:00"/>
    <x v="0"/>
    <x v="669"/>
    <x v="669"/>
    <x v="0"/>
    <s v="United States"/>
    <x v="267"/>
    <s v="New Jersey"/>
    <n v="7501"/>
    <x v="3"/>
    <s v="OFF-PA-10003039"/>
    <x v="1"/>
    <x v="10"/>
    <s v="Xerox 1960"/>
    <n v="61.96"/>
    <n v="2"/>
    <n v="0"/>
    <n v="27.881999999999998"/>
    <s v="Chuck Magee"/>
    <s v="No"/>
    <s v="2018 / 06"/>
  </r>
  <r>
    <n v="6754"/>
    <x v="3353"/>
    <x v="931"/>
    <d v="2018-06-30T00:00:00"/>
    <x v="0"/>
    <x v="669"/>
    <x v="669"/>
    <x v="0"/>
    <s v="United States"/>
    <x v="267"/>
    <s v="New Jersey"/>
    <n v="7501"/>
    <x v="3"/>
    <s v="OFF-BI-10002003"/>
    <x v="1"/>
    <x v="8"/>
    <s v="Ibico Presentation Index for Binding Systems"/>
    <n v="7.96"/>
    <n v="2"/>
    <n v="0"/>
    <n v="3.7412000000000001"/>
    <s v="Chuck Magee"/>
    <s v="No"/>
    <s v="2018 / 06"/>
  </r>
  <r>
    <n v="6755"/>
    <x v="3353"/>
    <x v="931"/>
    <d v="2018-06-30T00:00:00"/>
    <x v="0"/>
    <x v="669"/>
    <x v="669"/>
    <x v="0"/>
    <s v="United States"/>
    <x v="267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s v="Chuck Magee"/>
    <s v="No"/>
    <s v="2018 / 06"/>
  </r>
  <r>
    <n v="6756"/>
    <x v="3354"/>
    <x v="175"/>
    <d v="2019-09-19T00:00:00"/>
    <x v="1"/>
    <x v="779"/>
    <x v="779"/>
    <x v="1"/>
    <s v="United States"/>
    <x v="80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s v="Chuck Magee"/>
    <s v="No"/>
    <s v="2019 / 09"/>
  </r>
  <r>
    <n v="6757"/>
    <x v="3354"/>
    <x v="175"/>
    <d v="2019-09-19T00:00:00"/>
    <x v="1"/>
    <x v="779"/>
    <x v="779"/>
    <x v="1"/>
    <s v="United States"/>
    <x v="80"/>
    <s v="New Jersey"/>
    <n v="8701"/>
    <x v="3"/>
    <s v="FUR-CH-10003606"/>
    <x v="0"/>
    <x v="1"/>
    <s v="SAFCO Folding Chair Trolley"/>
    <n v="512.96"/>
    <n v="4"/>
    <n v="0"/>
    <n v="143.62880000000001"/>
    <s v="Chuck Magee"/>
    <s v="No"/>
    <s v="2019 / 09"/>
  </r>
  <r>
    <n v="6758"/>
    <x v="3354"/>
    <x v="175"/>
    <d v="2019-09-19T00:00:00"/>
    <x v="1"/>
    <x v="779"/>
    <x v="779"/>
    <x v="1"/>
    <s v="United States"/>
    <x v="80"/>
    <s v="New Jersey"/>
    <n v="8701"/>
    <x v="3"/>
    <s v="TEC-PH-10002115"/>
    <x v="2"/>
    <x v="7"/>
    <s v="Plantronics 81402"/>
    <n v="395.93999999999994"/>
    <n v="6"/>
    <n v="0"/>
    <n v="102.94440000000002"/>
    <s v="Chuck Magee"/>
    <s v="No"/>
    <s v="2019 / 09"/>
  </r>
  <r>
    <n v="6759"/>
    <x v="3354"/>
    <x v="175"/>
    <d v="2019-09-19T00:00:00"/>
    <x v="1"/>
    <x v="779"/>
    <x v="779"/>
    <x v="1"/>
    <s v="United States"/>
    <x v="80"/>
    <s v="New Jersey"/>
    <n v="8701"/>
    <x v="3"/>
    <s v="OFF-ST-10000934"/>
    <x v="1"/>
    <x v="4"/>
    <s v="Contico 72&quot;H Heavy-Duty Storage System"/>
    <n v="81.96"/>
    <n v="2"/>
    <n v="0"/>
    <n v="0"/>
    <s v="Chuck Magee"/>
    <s v="No"/>
    <s v="2019 / 09"/>
  </r>
  <r>
    <n v="6760"/>
    <x v="3355"/>
    <x v="574"/>
    <d v="2019-12-08T00:00:00"/>
    <x v="1"/>
    <x v="767"/>
    <x v="767"/>
    <x v="0"/>
    <s v="United States"/>
    <x v="247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s v="Cassandra Brandow"/>
    <s v="No"/>
    <s v="2019 / 12"/>
  </r>
  <r>
    <n v="6761"/>
    <x v="3356"/>
    <x v="335"/>
    <d v="2019-06-30T00:00:00"/>
    <x v="1"/>
    <x v="157"/>
    <x v="157"/>
    <x v="0"/>
    <s v="United States"/>
    <x v="20"/>
    <s v="New York"/>
    <n v="10035"/>
    <x v="3"/>
    <s v="OFF-ST-10004123"/>
    <x v="1"/>
    <x v="4"/>
    <s v="Safco Industrial Wire Shelving System"/>
    <n v="272.94"/>
    <n v="3"/>
    <n v="0"/>
    <n v="0"/>
    <s v="Chuck Magee"/>
    <s v="No"/>
    <s v="2019 / 06"/>
  </r>
  <r>
    <n v="6762"/>
    <x v="3357"/>
    <x v="1131"/>
    <d v="2018-07-26T00:00:00"/>
    <x v="0"/>
    <x v="715"/>
    <x v="715"/>
    <x v="1"/>
    <s v="United States"/>
    <x v="20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s v="No"/>
    <s v="2018 / 07"/>
  </r>
  <r>
    <n v="6763"/>
    <x v="3358"/>
    <x v="476"/>
    <d v="2018-09-08T00:00:00"/>
    <x v="1"/>
    <x v="210"/>
    <x v="210"/>
    <x v="0"/>
    <s v="United States"/>
    <x v="22"/>
    <s v="Illinois"/>
    <n v="60623"/>
    <x v="2"/>
    <s v="OFF-LA-10000240"/>
    <x v="1"/>
    <x v="2"/>
    <s v="Self-Adhesive Address Labels for Typewriters by Universal"/>
    <n v="29.24"/>
    <n v="5"/>
    <n v="0.2"/>
    <n v="9.8685000000000009"/>
    <s v="Kelly Williams"/>
    <s v="No"/>
    <s v="2018 / 09"/>
  </r>
  <r>
    <n v="6764"/>
    <x v="3358"/>
    <x v="476"/>
    <d v="2018-09-08T00:00:00"/>
    <x v="1"/>
    <x v="210"/>
    <x v="210"/>
    <x v="0"/>
    <s v="United States"/>
    <x v="22"/>
    <s v="Illinois"/>
    <n v="60623"/>
    <x v="2"/>
    <s v="OFF-ST-10002485"/>
    <x v="1"/>
    <x v="4"/>
    <s v="Rogers Deluxe File Chest"/>
    <n v="35.167999999999999"/>
    <n v="2"/>
    <n v="0.2"/>
    <n v="-8.3524000000000012"/>
    <s v="Kelly Williams"/>
    <s v="No"/>
    <s v="2018 / 09"/>
  </r>
  <r>
    <n v="6765"/>
    <x v="3358"/>
    <x v="476"/>
    <d v="2018-09-08T00:00:00"/>
    <x v="1"/>
    <x v="210"/>
    <x v="210"/>
    <x v="0"/>
    <s v="United States"/>
    <x v="22"/>
    <s v="Illinois"/>
    <n v="60623"/>
    <x v="2"/>
    <s v="TEC-MA-10003230"/>
    <x v="2"/>
    <x v="15"/>
    <s v="Okidata C610n Printer"/>
    <n v="1362.8999999999999"/>
    <n v="3"/>
    <n v="0.3"/>
    <n v="-19.470000000000141"/>
    <s v="Kelly Williams"/>
    <s v="No"/>
    <s v="2018 / 09"/>
  </r>
  <r>
    <n v="6766"/>
    <x v="3359"/>
    <x v="693"/>
    <d v="2019-04-24T00:00:00"/>
    <x v="1"/>
    <x v="695"/>
    <x v="695"/>
    <x v="0"/>
    <s v="United States"/>
    <x v="22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s v="Kelly Williams"/>
    <s v="No"/>
    <s v="2019 / 04"/>
  </r>
  <r>
    <n v="6767"/>
    <x v="3359"/>
    <x v="693"/>
    <d v="2019-04-24T00:00:00"/>
    <x v="1"/>
    <x v="695"/>
    <x v="695"/>
    <x v="0"/>
    <s v="United States"/>
    <x v="22"/>
    <s v="Illinois"/>
    <n v="60653"/>
    <x v="2"/>
    <s v="OFF-AR-10001683"/>
    <x v="1"/>
    <x v="6"/>
    <s v="Lumber Crayons"/>
    <n v="15.76"/>
    <n v="2"/>
    <n v="0.2"/>
    <n v="3.5460000000000007"/>
    <s v="Kelly Williams"/>
    <s v="No"/>
    <s v="2019 / 04"/>
  </r>
  <r>
    <n v="6768"/>
    <x v="3359"/>
    <x v="693"/>
    <d v="2019-04-24T00:00:00"/>
    <x v="1"/>
    <x v="695"/>
    <x v="695"/>
    <x v="0"/>
    <s v="United States"/>
    <x v="22"/>
    <s v="Illinois"/>
    <n v="60653"/>
    <x v="2"/>
    <s v="FUR-FU-10002456"/>
    <x v="0"/>
    <x v="5"/>
    <s v="Master Caster Door Stop, Large Neon Orange"/>
    <n v="14.560000000000002"/>
    <n v="5"/>
    <n v="0.6"/>
    <n v="-6.1879999999999988"/>
    <s v="Kelly Williams"/>
    <s v="No"/>
    <s v="2019 / 04"/>
  </r>
  <r>
    <n v="6769"/>
    <x v="3360"/>
    <x v="1132"/>
    <d v="2016-08-16T00:00:00"/>
    <x v="1"/>
    <x v="728"/>
    <x v="728"/>
    <x v="1"/>
    <s v="United States"/>
    <x v="80"/>
    <s v="New Jersey"/>
    <n v="8701"/>
    <x v="3"/>
    <s v="OFF-BI-10002854"/>
    <x v="1"/>
    <x v="8"/>
    <s v="Performers Binder/Pad Holder, Black"/>
    <n v="196.21"/>
    <n v="7"/>
    <n v="0"/>
    <n v="98.105000000000004"/>
    <s v="Chuck Magee"/>
    <s v="No"/>
    <s v="2016 / 08"/>
  </r>
  <r>
    <n v="6770"/>
    <x v="3361"/>
    <x v="20"/>
    <d v="2019-09-23T00:00:00"/>
    <x v="1"/>
    <x v="655"/>
    <x v="655"/>
    <x v="2"/>
    <s v="United States"/>
    <x v="38"/>
    <s v="Georgia"/>
    <n v="31907"/>
    <x v="0"/>
    <s v="OFF-AR-10002445"/>
    <x v="1"/>
    <x v="6"/>
    <s v="SANFORD Major Accent Highlighters"/>
    <n v="35.4"/>
    <n v="5"/>
    <n v="0"/>
    <n v="13.452000000000002"/>
    <s v="Cassandra Brandow"/>
    <s v="No"/>
    <s v="2019 / 09"/>
  </r>
  <r>
    <n v="6771"/>
    <x v="3362"/>
    <x v="34"/>
    <d v="2019-12-13T00:00:00"/>
    <x v="1"/>
    <x v="714"/>
    <x v="714"/>
    <x v="1"/>
    <s v="United States"/>
    <x v="42"/>
    <s v="Arizona"/>
    <n v="85023"/>
    <x v="1"/>
    <s v="OFF-PA-10004359"/>
    <x v="1"/>
    <x v="10"/>
    <s v="Multicolor Computer Printout Paper"/>
    <n v="419.4"/>
    <n v="5"/>
    <n v="0.2"/>
    <n v="146.79"/>
    <s v="Anna Andreadi"/>
    <s v="No"/>
    <s v="2019 / 12"/>
  </r>
  <r>
    <n v="6772"/>
    <x v="3362"/>
    <x v="34"/>
    <d v="2019-12-13T00:00:00"/>
    <x v="1"/>
    <x v="714"/>
    <x v="714"/>
    <x v="1"/>
    <s v="United States"/>
    <x v="42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s v="Anna Andreadi"/>
    <s v="No"/>
    <s v="2019 / 12"/>
  </r>
  <r>
    <n v="6773"/>
    <x v="3363"/>
    <x v="254"/>
    <d v="2018-11-08T00:00:00"/>
    <x v="1"/>
    <x v="194"/>
    <x v="194"/>
    <x v="2"/>
    <s v="United States"/>
    <x v="1"/>
    <s v="California"/>
    <n v="90004"/>
    <x v="1"/>
    <s v="OFF-BI-10003314"/>
    <x v="1"/>
    <x v="8"/>
    <s v="Tuff Stuff Recycled Round Ring Binders"/>
    <n v="7.7120000000000006"/>
    <n v="2"/>
    <n v="0.2"/>
    <n v="2.7956000000000003"/>
    <s v="Anna Andreadi"/>
    <s v="No"/>
    <s v="2018 / 11"/>
  </r>
  <r>
    <n v="6774"/>
    <x v="3363"/>
    <x v="254"/>
    <d v="2018-11-08T00:00:00"/>
    <x v="1"/>
    <x v="194"/>
    <x v="194"/>
    <x v="2"/>
    <s v="United States"/>
    <x v="1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s v="Anna Andreadi"/>
    <s v="No"/>
    <s v="2018 / 11"/>
  </r>
  <r>
    <n v="6775"/>
    <x v="3363"/>
    <x v="254"/>
    <d v="2018-11-08T00:00:00"/>
    <x v="1"/>
    <x v="194"/>
    <x v="194"/>
    <x v="2"/>
    <s v="United States"/>
    <x v="1"/>
    <s v="California"/>
    <n v="90004"/>
    <x v="1"/>
    <s v="OFF-PA-10000295"/>
    <x v="1"/>
    <x v="10"/>
    <s v="Xerox 229"/>
    <n v="38.880000000000003"/>
    <n v="6"/>
    <n v="0"/>
    <n v="18.662400000000002"/>
    <s v="Anna Andreadi"/>
    <s v="No"/>
    <s v="2018 / 11"/>
  </r>
  <r>
    <n v="6776"/>
    <x v="3364"/>
    <x v="368"/>
    <d v="2017-04-04T00:00:00"/>
    <x v="1"/>
    <x v="441"/>
    <x v="441"/>
    <x v="0"/>
    <s v="United States"/>
    <x v="20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s v="Chuck Magee"/>
    <s v="No"/>
    <s v="2017 / 03"/>
  </r>
  <r>
    <n v="6777"/>
    <x v="3365"/>
    <x v="64"/>
    <d v="2018-09-11T00:00:00"/>
    <x v="1"/>
    <x v="690"/>
    <x v="690"/>
    <x v="0"/>
    <s v="United States"/>
    <x v="52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s v="Kelly Williams"/>
    <s v="No"/>
    <s v="2018 / 09"/>
  </r>
  <r>
    <n v="6778"/>
    <x v="3366"/>
    <x v="480"/>
    <d v="2019-02-01T00:00:00"/>
    <x v="1"/>
    <x v="642"/>
    <x v="642"/>
    <x v="2"/>
    <s v="United States"/>
    <x v="20"/>
    <s v="New York"/>
    <n v="10009"/>
    <x v="3"/>
    <s v="TEC-AC-10002800"/>
    <x v="2"/>
    <x v="11"/>
    <s v="Plantronics Audio 478 Stereo USB Headset"/>
    <n v="449.91"/>
    <n v="9"/>
    <n v="0"/>
    <n v="157.46849999999998"/>
    <s v="Chuck Magee"/>
    <s v="No"/>
    <s v="2019 / 01"/>
  </r>
  <r>
    <n v="6779"/>
    <x v="3367"/>
    <x v="323"/>
    <d v="2018-09-08T00:00:00"/>
    <x v="0"/>
    <x v="520"/>
    <x v="520"/>
    <x v="0"/>
    <s v="United States"/>
    <x v="248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s v="Chuck Magee"/>
    <s v="No"/>
    <s v="2018 / 09"/>
  </r>
  <r>
    <n v="6780"/>
    <x v="3367"/>
    <x v="323"/>
    <d v="2018-09-08T00:00:00"/>
    <x v="0"/>
    <x v="520"/>
    <x v="520"/>
    <x v="0"/>
    <s v="United States"/>
    <x v="248"/>
    <s v="Maryland"/>
    <n v="21215"/>
    <x v="3"/>
    <s v="FUR-FU-10002364"/>
    <x v="0"/>
    <x v="5"/>
    <s v="Eldon Expressions Wood Desk Accessories, Oak"/>
    <n v="14.76"/>
    <n v="2"/>
    <n v="0"/>
    <n v="4.2803999999999984"/>
    <s v="Chuck Magee"/>
    <s v="No"/>
    <s v="2018 / 09"/>
  </r>
  <r>
    <n v="6781"/>
    <x v="3367"/>
    <x v="323"/>
    <d v="2018-09-08T00:00:00"/>
    <x v="0"/>
    <x v="520"/>
    <x v="520"/>
    <x v="0"/>
    <s v="United States"/>
    <x v="248"/>
    <s v="Maryland"/>
    <n v="21215"/>
    <x v="3"/>
    <s v="OFF-BI-10003350"/>
    <x v="1"/>
    <x v="8"/>
    <s v="Acco Expandable Hanging Binders"/>
    <n v="12.76"/>
    <n v="2"/>
    <n v="0"/>
    <n v="5.8695999999999993"/>
    <s v="Chuck Magee"/>
    <s v="No"/>
    <s v="2018 / 09"/>
  </r>
  <r>
    <n v="6782"/>
    <x v="3367"/>
    <x v="323"/>
    <d v="2018-09-08T00:00:00"/>
    <x v="0"/>
    <x v="520"/>
    <x v="520"/>
    <x v="0"/>
    <s v="United States"/>
    <x v="248"/>
    <s v="Maryland"/>
    <n v="21215"/>
    <x v="3"/>
    <s v="OFF-LA-10004093"/>
    <x v="1"/>
    <x v="2"/>
    <s v="Avery 486"/>
    <n v="58.48"/>
    <n v="8"/>
    <n v="0"/>
    <n v="27.485599999999998"/>
    <s v="Chuck Magee"/>
    <s v="No"/>
    <s v="2018 / 09"/>
  </r>
  <r>
    <n v="6783"/>
    <x v="3368"/>
    <x v="800"/>
    <d v="2019-07-28T00:00:00"/>
    <x v="0"/>
    <x v="547"/>
    <x v="547"/>
    <x v="0"/>
    <s v="United States"/>
    <x v="10"/>
    <s v="Pennsylvania"/>
    <n v="19143"/>
    <x v="3"/>
    <s v="FUR-FU-10000732"/>
    <x v="0"/>
    <x v="5"/>
    <s v="Eldon 200 Class Desk Accessories"/>
    <n v="20.096000000000004"/>
    <n v="4"/>
    <n v="0.2"/>
    <n v="3.0143999999999984"/>
    <s v="Chuck Magee"/>
    <s v="No"/>
    <s v="2019 / 07"/>
  </r>
  <r>
    <n v="6784"/>
    <x v="3368"/>
    <x v="800"/>
    <d v="2019-07-28T00:00:00"/>
    <x v="0"/>
    <x v="547"/>
    <x v="547"/>
    <x v="0"/>
    <s v="United States"/>
    <x v="10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s v="Chuck Magee"/>
    <s v="No"/>
    <s v="2019 / 07"/>
  </r>
  <r>
    <n v="6785"/>
    <x v="3368"/>
    <x v="800"/>
    <d v="2019-07-28T00:00:00"/>
    <x v="0"/>
    <x v="547"/>
    <x v="547"/>
    <x v="0"/>
    <s v="United States"/>
    <x v="10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s v="Chuck Magee"/>
    <s v="No"/>
    <s v="2019 / 07"/>
  </r>
  <r>
    <n v="6786"/>
    <x v="3368"/>
    <x v="800"/>
    <d v="2019-07-28T00:00:00"/>
    <x v="0"/>
    <x v="547"/>
    <x v="547"/>
    <x v="0"/>
    <s v="United States"/>
    <x v="10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s v="Chuck Magee"/>
    <s v="No"/>
    <s v="2019 / 07"/>
  </r>
  <r>
    <n v="6787"/>
    <x v="3368"/>
    <x v="800"/>
    <d v="2019-07-28T00:00:00"/>
    <x v="0"/>
    <x v="547"/>
    <x v="547"/>
    <x v="0"/>
    <s v="United States"/>
    <x v="10"/>
    <s v="Pennsylvania"/>
    <n v="19143"/>
    <x v="3"/>
    <s v="OFF-PA-10004100"/>
    <x v="1"/>
    <x v="10"/>
    <s v="Xerox 216"/>
    <n v="20.736000000000004"/>
    <n v="4"/>
    <n v="0.2"/>
    <n v="7.2576000000000001"/>
    <s v="Chuck Magee"/>
    <s v="No"/>
    <s v="2019 / 07"/>
  </r>
  <r>
    <n v="6788"/>
    <x v="3369"/>
    <x v="1023"/>
    <d v="2017-09-20T00:00:00"/>
    <x v="1"/>
    <x v="101"/>
    <x v="101"/>
    <x v="0"/>
    <s v="United States"/>
    <x v="118"/>
    <s v="Georgia"/>
    <n v="30318"/>
    <x v="0"/>
    <s v="FUR-FU-10003975"/>
    <x v="0"/>
    <x v="5"/>
    <s v="Eldon Advantage Chair Mats for Low to Medium Pile Carpets"/>
    <n v="129.93"/>
    <n v="3"/>
    <n v="0"/>
    <n v="12.992999999999988"/>
    <s v="Cassandra Brandow"/>
    <s v="No"/>
    <s v="2017 / 09"/>
  </r>
  <r>
    <n v="6789"/>
    <x v="3369"/>
    <x v="1023"/>
    <d v="2017-09-20T00:00:00"/>
    <x v="1"/>
    <x v="101"/>
    <x v="101"/>
    <x v="0"/>
    <s v="United States"/>
    <x v="118"/>
    <s v="Georgia"/>
    <n v="30318"/>
    <x v="0"/>
    <s v="OFF-PA-10001712"/>
    <x v="1"/>
    <x v="10"/>
    <s v="Xerox 1948"/>
    <n v="69.930000000000007"/>
    <n v="7"/>
    <n v="0"/>
    <n v="31.468499999999999"/>
    <s v="Cassandra Brandow"/>
    <s v="No"/>
    <s v="2017 / 09"/>
  </r>
  <r>
    <n v="6790"/>
    <x v="3370"/>
    <x v="67"/>
    <d v="2017-09-09T00:00:00"/>
    <x v="0"/>
    <x v="566"/>
    <x v="566"/>
    <x v="1"/>
    <s v="United States"/>
    <x v="28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s v="Cassandra Brandow"/>
    <s v="No"/>
    <s v="2017 / 09"/>
  </r>
  <r>
    <n v="6791"/>
    <x v="3371"/>
    <x v="76"/>
    <d v="2018-11-17T00:00:00"/>
    <x v="2"/>
    <x v="780"/>
    <x v="780"/>
    <x v="0"/>
    <s v="United States"/>
    <x v="43"/>
    <s v="California"/>
    <n v="95661"/>
    <x v="1"/>
    <s v="OFF-BI-10004967"/>
    <x v="1"/>
    <x v="8"/>
    <s v="Round Ring Binders"/>
    <n v="8.32"/>
    <n v="5"/>
    <n v="0.2"/>
    <n v="2.8079999999999998"/>
    <s v="Anna Andreadi"/>
    <s v="Yes"/>
    <s v="2018 / 11"/>
  </r>
  <r>
    <n v="6792"/>
    <x v="3372"/>
    <x v="338"/>
    <d v="2018-11-15T00:00:00"/>
    <x v="1"/>
    <x v="408"/>
    <x v="408"/>
    <x v="2"/>
    <s v="United States"/>
    <x v="301"/>
    <s v="California"/>
    <n v="95823"/>
    <x v="1"/>
    <s v="FUR-FU-10003731"/>
    <x v="0"/>
    <x v="5"/>
    <s v="Eldon Expressions Wood and Plastic Desk Accessories, Oak"/>
    <n v="9.98"/>
    <n v="1"/>
    <n v="0"/>
    <n v="2.7944000000000004"/>
    <s v="Anna Andreadi"/>
    <s v="No"/>
    <s v="2018 / 11"/>
  </r>
  <r>
    <n v="6793"/>
    <x v="3373"/>
    <x v="860"/>
    <d v="2016-08-18T00:00:00"/>
    <x v="2"/>
    <x v="394"/>
    <x v="394"/>
    <x v="0"/>
    <s v="United States"/>
    <x v="54"/>
    <s v="Connecticut"/>
    <n v="6824"/>
    <x v="3"/>
    <s v="OFF-BI-10001989"/>
    <x v="1"/>
    <x v="8"/>
    <s v="Premium Transparent Presentation Covers by GBC"/>
    <n v="62.94"/>
    <n v="3"/>
    <n v="0"/>
    <n v="30.211199999999998"/>
    <s v="Chuck Magee"/>
    <s v="No"/>
    <s v="2016 / 08"/>
  </r>
  <r>
    <n v="6794"/>
    <x v="3374"/>
    <x v="547"/>
    <d v="2017-11-20T00:00:00"/>
    <x v="1"/>
    <x v="204"/>
    <x v="204"/>
    <x v="1"/>
    <s v="United States"/>
    <x v="22"/>
    <s v="Illinois"/>
    <n v="60610"/>
    <x v="2"/>
    <s v="OFF-ST-10000344"/>
    <x v="1"/>
    <x v="4"/>
    <s v="Neat Ideas Personal Hanging Folder Files, Black"/>
    <n v="21.488"/>
    <n v="2"/>
    <n v="0.2"/>
    <n v="1.6115999999999993"/>
    <s v="Kelly Williams"/>
    <s v="No"/>
    <s v="2017 / 11"/>
  </r>
  <r>
    <n v="6795"/>
    <x v="3374"/>
    <x v="547"/>
    <d v="2017-11-20T00:00:00"/>
    <x v="1"/>
    <x v="204"/>
    <x v="204"/>
    <x v="1"/>
    <s v="United States"/>
    <x v="22"/>
    <s v="Illinois"/>
    <n v="60610"/>
    <x v="2"/>
    <s v="TEC-PH-10001051"/>
    <x v="2"/>
    <x v="7"/>
    <s v="HTC One"/>
    <n v="239.976"/>
    <n v="3"/>
    <n v="0.2"/>
    <n v="26.997299999999967"/>
    <s v="Kelly Williams"/>
    <s v="No"/>
    <s v="2017 / 11"/>
  </r>
  <r>
    <n v="6796"/>
    <x v="3374"/>
    <x v="547"/>
    <d v="2017-11-20T00:00:00"/>
    <x v="1"/>
    <x v="204"/>
    <x v="204"/>
    <x v="1"/>
    <s v="United States"/>
    <x v="22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s v="Kelly Williams"/>
    <s v="No"/>
    <s v="2017 / 11"/>
  </r>
  <r>
    <n v="6797"/>
    <x v="3375"/>
    <x v="767"/>
    <d v="2017-08-25T00:00:00"/>
    <x v="3"/>
    <x v="498"/>
    <x v="498"/>
    <x v="0"/>
    <s v="United States"/>
    <x v="12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s v="Kelly Williams"/>
    <s v="No"/>
    <s v="2017 / 08"/>
  </r>
  <r>
    <n v="6798"/>
    <x v="3375"/>
    <x v="767"/>
    <d v="2017-08-25T00:00:00"/>
    <x v="3"/>
    <x v="498"/>
    <x v="498"/>
    <x v="0"/>
    <s v="United States"/>
    <x v="12"/>
    <s v="Texas"/>
    <n v="77041"/>
    <x v="2"/>
    <s v="OFF-BI-10000315"/>
    <x v="1"/>
    <x v="8"/>
    <s v="Poly Designer Cover &amp; Back"/>
    <n v="3.7979999999999987"/>
    <n v="1"/>
    <n v="0.8"/>
    <n v="-6.0768000000000004"/>
    <s v="Kelly Williams"/>
    <s v="No"/>
    <s v="2017 / 08"/>
  </r>
  <r>
    <n v="6799"/>
    <x v="3375"/>
    <x v="767"/>
    <d v="2017-08-25T00:00:00"/>
    <x v="3"/>
    <x v="498"/>
    <x v="498"/>
    <x v="0"/>
    <s v="United States"/>
    <x v="12"/>
    <s v="Texas"/>
    <n v="77041"/>
    <x v="2"/>
    <s v="FUR-FU-10002240"/>
    <x v="0"/>
    <x v="5"/>
    <s v="Nu-Dell EZ-Mount Plastic Wall Frames"/>
    <n v="7.8800000000000008"/>
    <n v="5"/>
    <n v="0.6"/>
    <n v="-3.9399999999999995"/>
    <s v="Kelly Williams"/>
    <s v="No"/>
    <s v="2017 / 08"/>
  </r>
  <r>
    <n v="6800"/>
    <x v="3376"/>
    <x v="591"/>
    <d v="2019-01-01T00:00:00"/>
    <x v="1"/>
    <x v="429"/>
    <x v="429"/>
    <x v="1"/>
    <s v="United States"/>
    <x v="42"/>
    <s v="Arizona"/>
    <n v="85023"/>
    <x v="1"/>
    <s v="FUR-TA-10002607"/>
    <x v="0"/>
    <x v="3"/>
    <s v="KI Conference Tables"/>
    <n v="35.445"/>
    <n v="1"/>
    <n v="0.5"/>
    <n v="-24.102599999999995"/>
    <s v="Anna Andreadi"/>
    <s v="No"/>
    <s v="2018 / 12"/>
  </r>
  <r>
    <n v="6801"/>
    <x v="3376"/>
    <x v="591"/>
    <d v="2019-01-01T00:00:00"/>
    <x v="1"/>
    <x v="429"/>
    <x v="429"/>
    <x v="1"/>
    <s v="United States"/>
    <x v="42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s v="Anna Andreadi"/>
    <s v="No"/>
    <s v="2018 / 12"/>
  </r>
  <r>
    <n v="6802"/>
    <x v="3376"/>
    <x v="591"/>
    <d v="2019-01-01T00:00:00"/>
    <x v="1"/>
    <x v="429"/>
    <x v="429"/>
    <x v="1"/>
    <s v="United States"/>
    <x v="42"/>
    <s v="Arizona"/>
    <n v="85023"/>
    <x v="1"/>
    <s v="TEC-AC-10002217"/>
    <x v="2"/>
    <x v="11"/>
    <s v="Imation Clip USB flash drive - 8 GB"/>
    <n v="45.120000000000005"/>
    <n v="3"/>
    <n v="0.2"/>
    <n v="-7.8960000000000008"/>
    <s v="Anna Andreadi"/>
    <s v="No"/>
    <s v="2018 / 12"/>
  </r>
  <r>
    <n v="6803"/>
    <x v="3376"/>
    <x v="591"/>
    <d v="2019-01-01T00:00:00"/>
    <x v="1"/>
    <x v="429"/>
    <x v="429"/>
    <x v="1"/>
    <s v="United States"/>
    <x v="42"/>
    <s v="Arizona"/>
    <n v="85023"/>
    <x v="1"/>
    <s v="TEC-AC-10004353"/>
    <x v="2"/>
    <x v="11"/>
    <s v="Hypercom P1300 Pinpad"/>
    <n v="100.80000000000001"/>
    <n v="2"/>
    <n v="0.2"/>
    <n v="21.42"/>
    <s v="Anna Andreadi"/>
    <s v="No"/>
    <s v="2018 / 12"/>
  </r>
  <r>
    <n v="6804"/>
    <x v="3376"/>
    <x v="591"/>
    <d v="2019-01-01T00:00:00"/>
    <x v="1"/>
    <x v="429"/>
    <x v="429"/>
    <x v="1"/>
    <s v="United States"/>
    <x v="42"/>
    <s v="Arizona"/>
    <n v="85023"/>
    <x v="1"/>
    <s v="FUR-CH-10004754"/>
    <x v="0"/>
    <x v="1"/>
    <s v="Global Stack Chair with Arms, Black"/>
    <n v="47.968000000000004"/>
    <n v="2"/>
    <n v="0.2"/>
    <n v="4.1971999999999987"/>
    <s v="Anna Andreadi"/>
    <s v="No"/>
    <s v="2018 / 12"/>
  </r>
  <r>
    <n v="6805"/>
    <x v="3377"/>
    <x v="1082"/>
    <d v="2016-10-06T00:00:00"/>
    <x v="2"/>
    <x v="168"/>
    <x v="168"/>
    <x v="0"/>
    <s v="United States"/>
    <x v="225"/>
    <s v="California"/>
    <n v="91767"/>
    <x v="1"/>
    <s v="TEC-AC-10002800"/>
    <x v="2"/>
    <x v="11"/>
    <s v="Plantronics Audio 478 Stereo USB Headset"/>
    <n v="99.98"/>
    <n v="2"/>
    <n v="0"/>
    <n v="34.992999999999995"/>
    <s v="Anna Andreadi"/>
    <s v="No"/>
    <s v="2016 / 10"/>
  </r>
  <r>
    <n v="6806"/>
    <x v="3378"/>
    <x v="754"/>
    <d v="2016-11-25T00:00:00"/>
    <x v="2"/>
    <x v="516"/>
    <x v="516"/>
    <x v="1"/>
    <s v="United States"/>
    <x v="118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s v="Cassandra Brandow"/>
    <s v="No"/>
    <s v="2016 / 11"/>
  </r>
  <r>
    <n v="6807"/>
    <x v="3379"/>
    <x v="53"/>
    <d v="2019-12-29T00:00:00"/>
    <x v="1"/>
    <x v="241"/>
    <x v="241"/>
    <x v="1"/>
    <s v="United States"/>
    <x v="231"/>
    <s v="Washington"/>
    <n v="98208"/>
    <x v="1"/>
    <s v="OFF-BI-10003314"/>
    <x v="1"/>
    <x v="8"/>
    <s v="Tuff Stuff Recycled Round Ring Binders"/>
    <n v="3.8560000000000003"/>
    <n v="1"/>
    <n v="0.2"/>
    <n v="1.3978000000000002"/>
    <s v="Anna Andreadi"/>
    <s v="No"/>
    <s v="2019 / 12"/>
  </r>
  <r>
    <n v="6808"/>
    <x v="3380"/>
    <x v="1052"/>
    <d v="2017-04-05T00:00:00"/>
    <x v="1"/>
    <x v="182"/>
    <x v="182"/>
    <x v="1"/>
    <s v="United States"/>
    <x v="12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s v="No"/>
    <s v="2017 / 03"/>
  </r>
  <r>
    <n v="6809"/>
    <x v="3380"/>
    <x v="1052"/>
    <d v="2017-04-05T00:00:00"/>
    <x v="1"/>
    <x v="182"/>
    <x v="182"/>
    <x v="1"/>
    <s v="United States"/>
    <x v="12"/>
    <s v="Texas"/>
    <n v="77095"/>
    <x v="2"/>
    <s v="FUR-FU-10001085"/>
    <x v="0"/>
    <x v="5"/>
    <s v="3M Polarizing Light Filter Sleeves"/>
    <n v="22.38"/>
    <n v="3"/>
    <n v="0.6"/>
    <n v="-7.8330000000000055"/>
    <s v="Kelly Williams"/>
    <s v="No"/>
    <s v="2017 / 03"/>
  </r>
  <r>
    <n v="6810"/>
    <x v="3381"/>
    <x v="32"/>
    <d v="2019-09-15T00:00:00"/>
    <x v="2"/>
    <x v="519"/>
    <x v="519"/>
    <x v="0"/>
    <s v="United States"/>
    <x v="10"/>
    <s v="Pennsylvania"/>
    <n v="19140"/>
    <x v="3"/>
    <s v="OFF-BI-10000301"/>
    <x v="1"/>
    <x v="8"/>
    <s v="GBC Instant Report Kit"/>
    <n v="3.8820000000000006"/>
    <n v="2"/>
    <n v="0.7"/>
    <n v="-2.5880000000000001"/>
    <s v="Chuck Magee"/>
    <s v="No"/>
    <s v="2019 / 09"/>
  </r>
  <r>
    <n v="6811"/>
    <x v="3381"/>
    <x v="32"/>
    <d v="2019-09-15T00:00:00"/>
    <x v="2"/>
    <x v="519"/>
    <x v="519"/>
    <x v="0"/>
    <s v="United States"/>
    <x v="10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s v="Chuck Magee"/>
    <s v="No"/>
    <s v="2019 / 09"/>
  </r>
  <r>
    <n v="6812"/>
    <x v="3381"/>
    <x v="32"/>
    <d v="2019-09-15T00:00:00"/>
    <x v="2"/>
    <x v="519"/>
    <x v="519"/>
    <x v="0"/>
    <s v="United States"/>
    <x v="10"/>
    <s v="Pennsylvania"/>
    <n v="19140"/>
    <x v="3"/>
    <s v="FUR-CH-10002372"/>
    <x v="0"/>
    <x v="1"/>
    <s v="Office Star - Ergonomically Designed Knee Chair"/>
    <n v="113.372"/>
    <n v="2"/>
    <n v="0.3"/>
    <n v="-29.152799999999992"/>
    <s v="Chuck Magee"/>
    <s v="No"/>
    <s v="2019 / 09"/>
  </r>
  <r>
    <n v="6813"/>
    <x v="3381"/>
    <x v="32"/>
    <d v="2019-09-15T00:00:00"/>
    <x v="2"/>
    <x v="519"/>
    <x v="519"/>
    <x v="0"/>
    <s v="United States"/>
    <x v="10"/>
    <s v="Pennsylvania"/>
    <n v="19140"/>
    <x v="3"/>
    <s v="OFF-BI-10003707"/>
    <x v="1"/>
    <x v="8"/>
    <s v="Aluminum Screw Posts"/>
    <n v="18.312000000000001"/>
    <n v="4"/>
    <n v="0.7"/>
    <n v="-12.207999999999995"/>
    <s v="Chuck Magee"/>
    <s v="No"/>
    <s v="2019 / 09"/>
  </r>
  <r>
    <n v="6814"/>
    <x v="3381"/>
    <x v="32"/>
    <d v="2019-09-15T00:00:00"/>
    <x v="2"/>
    <x v="519"/>
    <x v="519"/>
    <x v="0"/>
    <s v="United States"/>
    <x v="10"/>
    <s v="Pennsylvania"/>
    <n v="19140"/>
    <x v="3"/>
    <s v="FUR-FU-10001057"/>
    <x v="0"/>
    <x v="5"/>
    <s v="Tensor Track Tree Floor Lamp"/>
    <n v="127.93599999999999"/>
    <n v="8"/>
    <n v="0.2"/>
    <n v="4.7975999999999992"/>
    <s v="Chuck Magee"/>
    <s v="No"/>
    <s v="2019 / 09"/>
  </r>
  <r>
    <n v="6815"/>
    <x v="3381"/>
    <x v="32"/>
    <d v="2019-09-15T00:00:00"/>
    <x v="2"/>
    <x v="519"/>
    <x v="519"/>
    <x v="0"/>
    <s v="United States"/>
    <x v="10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s v="Chuck Magee"/>
    <s v="No"/>
    <s v="2019 / 09"/>
  </r>
  <r>
    <n v="6816"/>
    <x v="3382"/>
    <x v="1103"/>
    <d v="2016-06-21T00:00:00"/>
    <x v="1"/>
    <x v="485"/>
    <x v="485"/>
    <x v="0"/>
    <s v="United States"/>
    <x v="4"/>
    <s v="Washington"/>
    <n v="98105"/>
    <x v="1"/>
    <s v="FUR-FU-10003981"/>
    <x v="0"/>
    <x v="5"/>
    <s v="Eldon Wave Desk Accessories"/>
    <n v="6.24"/>
    <n v="3"/>
    <n v="0"/>
    <n v="2.6208000000000005"/>
    <s v="Anna Andreadi"/>
    <s v="No"/>
    <s v="2016 / 06"/>
  </r>
  <r>
    <n v="6817"/>
    <x v="3382"/>
    <x v="1103"/>
    <d v="2016-06-21T00:00:00"/>
    <x v="1"/>
    <x v="485"/>
    <x v="485"/>
    <x v="0"/>
    <s v="United States"/>
    <x v="4"/>
    <s v="Washington"/>
    <n v="98105"/>
    <x v="1"/>
    <s v="OFF-FA-10000624"/>
    <x v="1"/>
    <x v="13"/>
    <s v="OIC Binder Clips"/>
    <n v="17.899999999999999"/>
    <n v="5"/>
    <n v="0"/>
    <n v="8.9499999999999993"/>
    <s v="Anna Andreadi"/>
    <s v="No"/>
    <s v="2016 / 06"/>
  </r>
  <r>
    <n v="6818"/>
    <x v="3382"/>
    <x v="1103"/>
    <d v="2016-06-21T00:00:00"/>
    <x v="1"/>
    <x v="485"/>
    <x v="485"/>
    <x v="0"/>
    <s v="United States"/>
    <x v="4"/>
    <s v="Washington"/>
    <n v="98105"/>
    <x v="1"/>
    <s v="OFF-BI-10004995"/>
    <x v="1"/>
    <x v="8"/>
    <s v="GBC DocuBind P400 Electric Binding System"/>
    <n v="3266.3760000000002"/>
    <n v="3"/>
    <n v="0.2"/>
    <n v="1061.5721999999998"/>
    <s v="Anna Andreadi"/>
    <s v="No"/>
    <s v="2016 / 06"/>
  </r>
  <r>
    <n v="6819"/>
    <x v="3383"/>
    <x v="116"/>
    <d v="2020-01-01T00:00:00"/>
    <x v="1"/>
    <x v="628"/>
    <x v="628"/>
    <x v="1"/>
    <s v="United States"/>
    <x v="97"/>
    <s v="Illinois"/>
    <n v="61604"/>
    <x v="2"/>
    <s v="OFF-BI-10003784"/>
    <x v="1"/>
    <x v="8"/>
    <s v="Computer Printout Index Tabs"/>
    <n v="1.6799999999999995"/>
    <n v="5"/>
    <n v="0.8"/>
    <n v="-2.6880000000000015"/>
    <s v="Kelly Williams"/>
    <s v="No"/>
    <s v="2019 / 12"/>
  </r>
  <r>
    <n v="6820"/>
    <x v="3383"/>
    <x v="116"/>
    <d v="2020-01-01T00:00:00"/>
    <x v="1"/>
    <x v="628"/>
    <x v="628"/>
    <x v="1"/>
    <s v="United States"/>
    <x v="97"/>
    <s v="Illinois"/>
    <n v="61604"/>
    <x v="2"/>
    <s v="FUR-FU-10004586"/>
    <x v="0"/>
    <x v="5"/>
    <s v="G.E. Longer-Life Indoor Recessed Floodlight Bulbs"/>
    <n v="7.968"/>
    <n v="3"/>
    <n v="0.6"/>
    <n v="-2.3903999999999996"/>
    <s v="Kelly Williams"/>
    <s v="No"/>
    <s v="2019 / 12"/>
  </r>
  <r>
    <n v="6821"/>
    <x v="3383"/>
    <x v="116"/>
    <d v="2020-01-01T00:00:00"/>
    <x v="1"/>
    <x v="628"/>
    <x v="628"/>
    <x v="1"/>
    <s v="United States"/>
    <x v="97"/>
    <s v="Illinois"/>
    <n v="61604"/>
    <x v="2"/>
    <s v="FUR-CH-10004698"/>
    <x v="0"/>
    <x v="1"/>
    <s v="Padded Folding Chairs, Black, 4/Carton"/>
    <n v="113.372"/>
    <n v="2"/>
    <n v="0.3"/>
    <n v="-3.2391999999999896"/>
    <s v="Kelly Williams"/>
    <s v="No"/>
    <s v="2019 / 12"/>
  </r>
  <r>
    <n v="6822"/>
    <x v="3383"/>
    <x v="116"/>
    <d v="2020-01-01T00:00:00"/>
    <x v="1"/>
    <x v="628"/>
    <x v="628"/>
    <x v="1"/>
    <s v="United States"/>
    <x v="97"/>
    <s v="Illinois"/>
    <n v="61604"/>
    <x v="2"/>
    <s v="FUR-FU-10001935"/>
    <x v="0"/>
    <x v="5"/>
    <s v="3M Hangers With Command Adhesive"/>
    <n v="2.9600000000000004"/>
    <n v="2"/>
    <n v="0.6"/>
    <n v="-1.4059999999999997"/>
    <s v="Kelly Williams"/>
    <s v="No"/>
    <s v="2019 / 12"/>
  </r>
  <r>
    <n v="6823"/>
    <x v="3384"/>
    <x v="808"/>
    <d v="2019-11-07T00:00:00"/>
    <x v="1"/>
    <x v="473"/>
    <x v="473"/>
    <x v="0"/>
    <s v="United States"/>
    <x v="1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s v="No"/>
    <s v="2019 / 11"/>
  </r>
  <r>
    <n v="6824"/>
    <x v="3385"/>
    <x v="395"/>
    <d v="2017-07-29T00:00:00"/>
    <x v="1"/>
    <x v="453"/>
    <x v="453"/>
    <x v="1"/>
    <s v="United States"/>
    <x v="122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s v="Cassandra Brandow"/>
    <s v="No"/>
    <s v="2017 / 07"/>
  </r>
  <r>
    <n v="6825"/>
    <x v="3385"/>
    <x v="395"/>
    <d v="2017-07-29T00:00:00"/>
    <x v="1"/>
    <x v="453"/>
    <x v="453"/>
    <x v="1"/>
    <s v="United States"/>
    <x v="122"/>
    <s v="Alabama"/>
    <n v="36116"/>
    <x v="0"/>
    <s v="FUR-TA-10002041"/>
    <x v="0"/>
    <x v="3"/>
    <s v="Bevis Round Conference Table Top, X-Base"/>
    <n v="358.58"/>
    <n v="2"/>
    <n v="0"/>
    <n v="39.44380000000001"/>
    <s v="Cassandra Brandow"/>
    <s v="No"/>
    <s v="2017 / 07"/>
  </r>
  <r>
    <n v="6826"/>
    <x v="3386"/>
    <x v="824"/>
    <d v="2018-10-09T00:00:00"/>
    <x v="1"/>
    <x v="568"/>
    <x v="568"/>
    <x v="1"/>
    <s v="United States"/>
    <x v="240"/>
    <s v="Indiana"/>
    <n v="47905"/>
    <x v="2"/>
    <s v="OFF-ST-10001558"/>
    <x v="1"/>
    <x v="4"/>
    <s v="Acco Perma 4000 Stacking Storage Drawers"/>
    <n v="32.479999999999997"/>
    <n v="2"/>
    <n v="0"/>
    <n v="4.8719999999999999"/>
    <s v="Kelly Williams"/>
    <s v="No"/>
    <s v="2018 / 10"/>
  </r>
  <r>
    <n v="6827"/>
    <x v="3386"/>
    <x v="824"/>
    <d v="2018-10-09T00:00:00"/>
    <x v="1"/>
    <x v="568"/>
    <x v="568"/>
    <x v="1"/>
    <s v="United States"/>
    <x v="240"/>
    <s v="Indiana"/>
    <n v="47905"/>
    <x v="2"/>
    <s v="TEC-CO-10004722"/>
    <x v="2"/>
    <x v="16"/>
    <s v="Canon imageCLASS 2200 Advanced Copier"/>
    <n v="17499.949999999997"/>
    <n v="5"/>
    <n v="0"/>
    <n v="8399.9759999999987"/>
    <s v="Kelly Williams"/>
    <s v="No"/>
    <s v="2018 / 10"/>
  </r>
  <r>
    <n v="6828"/>
    <x v="3386"/>
    <x v="824"/>
    <d v="2018-10-09T00:00:00"/>
    <x v="1"/>
    <x v="568"/>
    <x v="568"/>
    <x v="1"/>
    <s v="United States"/>
    <x v="240"/>
    <s v="Indiana"/>
    <n v="47905"/>
    <x v="2"/>
    <s v="OFF-BI-10004600"/>
    <x v="1"/>
    <x v="8"/>
    <s v="Ibico Ibimaster 300 Manual Binding System"/>
    <n v="735.98"/>
    <n v="2"/>
    <n v="0"/>
    <n v="331.19099999999997"/>
    <s v="Kelly Williams"/>
    <s v="No"/>
    <s v="2018 / 10"/>
  </r>
  <r>
    <n v="6829"/>
    <x v="3386"/>
    <x v="824"/>
    <d v="2018-10-09T00:00:00"/>
    <x v="1"/>
    <x v="568"/>
    <x v="568"/>
    <x v="1"/>
    <s v="United States"/>
    <x v="240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s v="Kelly Williams"/>
    <s v="No"/>
    <s v="2018 / 10"/>
  </r>
  <r>
    <n v="6830"/>
    <x v="3386"/>
    <x v="824"/>
    <d v="2018-10-09T00:00:00"/>
    <x v="1"/>
    <x v="568"/>
    <x v="568"/>
    <x v="1"/>
    <s v="United States"/>
    <x v="240"/>
    <s v="Indiana"/>
    <n v="47905"/>
    <x v="2"/>
    <s v="OFF-AR-10001958"/>
    <x v="1"/>
    <x v="6"/>
    <s v="Stanley Bostitch Contemporary Electric Pencil Sharpeners"/>
    <n v="33.96"/>
    <n v="2"/>
    <n v="0"/>
    <n v="9.5088000000000008"/>
    <s v="Kelly Williams"/>
    <s v="No"/>
    <s v="2018 / 10"/>
  </r>
  <r>
    <n v="6831"/>
    <x v="3387"/>
    <x v="435"/>
    <d v="2018-12-27T00:00:00"/>
    <x v="0"/>
    <x v="463"/>
    <x v="463"/>
    <x v="1"/>
    <s v="United States"/>
    <x v="20"/>
    <s v="New York"/>
    <n v="10009"/>
    <x v="3"/>
    <s v="TEC-PH-10001750"/>
    <x v="2"/>
    <x v="7"/>
    <s v="Samsung Rugby III"/>
    <n v="197.96999999999997"/>
    <n v="3"/>
    <n v="0"/>
    <n v="53.451900000000009"/>
    <s v="Chuck Magee"/>
    <s v="No"/>
    <s v="2018 / 12"/>
  </r>
  <r>
    <n v="6832"/>
    <x v="3388"/>
    <x v="246"/>
    <d v="2019-07-27T00:00:00"/>
    <x v="1"/>
    <x v="750"/>
    <x v="750"/>
    <x v="0"/>
    <s v="United States"/>
    <x v="20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s v="Chuck Magee"/>
    <s v="No"/>
    <s v="2019 / 07"/>
  </r>
  <r>
    <n v="6833"/>
    <x v="3389"/>
    <x v="998"/>
    <d v="2017-10-17T00:00:00"/>
    <x v="1"/>
    <x v="273"/>
    <x v="273"/>
    <x v="0"/>
    <s v="United States"/>
    <x v="22"/>
    <s v="Illinois"/>
    <n v="60610"/>
    <x v="2"/>
    <s v="OFF-AR-10003183"/>
    <x v="1"/>
    <x v="6"/>
    <s v="Avery Fluorescent Highlighter Four-Color Set"/>
    <n v="8.016"/>
    <n v="3"/>
    <n v="0.2"/>
    <n v="1.0019999999999993"/>
    <s v="Kelly Williams"/>
    <s v="No"/>
    <s v="2017 / 10"/>
  </r>
  <r>
    <n v="6834"/>
    <x v="3390"/>
    <x v="162"/>
    <d v="2018-09-08T00:00:00"/>
    <x v="3"/>
    <x v="307"/>
    <x v="307"/>
    <x v="0"/>
    <s v="United States"/>
    <x v="157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s v="Anna Andreadi"/>
    <s v="No"/>
    <s v="2018 / 09"/>
  </r>
  <r>
    <n v="6835"/>
    <x v="3391"/>
    <x v="73"/>
    <d v="2018-11-24T00:00:00"/>
    <x v="1"/>
    <x v="606"/>
    <x v="606"/>
    <x v="1"/>
    <s v="United States"/>
    <x v="484"/>
    <s v="California"/>
    <n v="90640"/>
    <x v="1"/>
    <s v="TEC-AC-10004803"/>
    <x v="2"/>
    <x v="11"/>
    <s v="Sony Micro Vault Click 4 GB USB 2.0 Flash Drive"/>
    <n v="27.88"/>
    <n v="2"/>
    <n v="0"/>
    <n v="3.9032000000000018"/>
    <s v="Anna Andreadi"/>
    <s v="No"/>
    <s v="2018 / 11"/>
  </r>
  <r>
    <n v="6836"/>
    <x v="3392"/>
    <x v="453"/>
    <d v="2019-10-20T00:00:00"/>
    <x v="1"/>
    <x v="393"/>
    <x v="393"/>
    <x v="1"/>
    <s v="United States"/>
    <x v="302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s v="Anna Andreadi"/>
    <s v="No"/>
    <s v="2019 / 10"/>
  </r>
  <r>
    <n v="6837"/>
    <x v="3392"/>
    <x v="453"/>
    <d v="2019-10-20T00:00:00"/>
    <x v="1"/>
    <x v="393"/>
    <x v="393"/>
    <x v="1"/>
    <s v="United States"/>
    <x v="302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s v="Anna Andreadi"/>
    <s v="No"/>
    <s v="2019 / 10"/>
  </r>
  <r>
    <n v="6838"/>
    <x v="3393"/>
    <x v="380"/>
    <d v="2017-07-12T00:00:00"/>
    <x v="1"/>
    <x v="541"/>
    <x v="541"/>
    <x v="1"/>
    <s v="United States"/>
    <x v="219"/>
    <s v="New Jersey"/>
    <n v="8360"/>
    <x v="3"/>
    <s v="OFF-AR-10003732"/>
    <x v="1"/>
    <x v="6"/>
    <s v="Newell 333"/>
    <n v="11.12"/>
    <n v="4"/>
    <n v="0"/>
    <n v="2.8911999999999995"/>
    <s v="Chuck Magee"/>
    <s v="No"/>
    <s v="2017 / 07"/>
  </r>
  <r>
    <n v="6839"/>
    <x v="3394"/>
    <x v="1119"/>
    <d v="2019-02-09T00:00:00"/>
    <x v="1"/>
    <x v="712"/>
    <x v="712"/>
    <x v="1"/>
    <s v="United States"/>
    <x v="170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s v="No"/>
    <s v="2019 / 02"/>
  </r>
  <r>
    <n v="6840"/>
    <x v="3394"/>
    <x v="1119"/>
    <d v="2019-02-09T00:00:00"/>
    <x v="1"/>
    <x v="712"/>
    <x v="712"/>
    <x v="1"/>
    <s v="United States"/>
    <x v="170"/>
    <s v="California"/>
    <n v="90503"/>
    <x v="1"/>
    <s v="TEC-PH-10003505"/>
    <x v="2"/>
    <x v="7"/>
    <s v="Geemarc AmpliPOWER60"/>
    <n v="371.2"/>
    <n v="5"/>
    <n v="0.2"/>
    <n v="41.759999999999948"/>
    <s v="Anna Andreadi"/>
    <s v="No"/>
    <s v="2019 / 02"/>
  </r>
  <r>
    <n v="6841"/>
    <x v="3395"/>
    <x v="401"/>
    <d v="2017-12-07T00:00:00"/>
    <x v="2"/>
    <x v="486"/>
    <x v="486"/>
    <x v="2"/>
    <s v="United States"/>
    <x v="21"/>
    <s v="Ohio"/>
    <n v="45373"/>
    <x v="3"/>
    <s v="OFF-BI-10002852"/>
    <x v="1"/>
    <x v="8"/>
    <s v="Ibico Standard Transparent Covers"/>
    <n v="14.832000000000003"/>
    <n v="3"/>
    <n v="0.7"/>
    <n v="-10.382399999999997"/>
    <s v="Chuck Magee"/>
    <s v="No"/>
    <s v="2017 / 12"/>
  </r>
  <r>
    <n v="6842"/>
    <x v="3396"/>
    <x v="126"/>
    <d v="2018-09-17T00:00:00"/>
    <x v="1"/>
    <x v="295"/>
    <x v="295"/>
    <x v="1"/>
    <s v="United States"/>
    <x v="24"/>
    <s v="Virginia"/>
    <n v="22153"/>
    <x v="0"/>
    <s v="TEC-AC-10004877"/>
    <x v="2"/>
    <x v="11"/>
    <s v="Imation 30456 USB Flash Drive 8GB"/>
    <n v="20.700000000000003"/>
    <n v="3"/>
    <n v="0"/>
    <n v="1.6559999999999988"/>
    <s v="Cassandra Brandow"/>
    <s v="No"/>
    <s v="2018 / 09"/>
  </r>
  <r>
    <n v="6843"/>
    <x v="3396"/>
    <x v="126"/>
    <d v="2018-09-17T00:00:00"/>
    <x v="1"/>
    <x v="295"/>
    <x v="295"/>
    <x v="1"/>
    <s v="United States"/>
    <x v="24"/>
    <s v="Virginia"/>
    <n v="22153"/>
    <x v="0"/>
    <s v="OFF-FA-10002975"/>
    <x v="1"/>
    <x v="13"/>
    <s v="Staples"/>
    <n v="11.34"/>
    <n v="3"/>
    <n v="0"/>
    <n v="5.2164000000000001"/>
    <s v="Cassandra Brandow"/>
    <s v="No"/>
    <s v="2018 / 09"/>
  </r>
  <r>
    <n v="6844"/>
    <x v="3396"/>
    <x v="126"/>
    <d v="2018-09-17T00:00:00"/>
    <x v="1"/>
    <x v="295"/>
    <x v="295"/>
    <x v="1"/>
    <s v="United States"/>
    <x v="24"/>
    <s v="Virginia"/>
    <n v="22153"/>
    <x v="0"/>
    <s v="OFF-ST-10000419"/>
    <x v="1"/>
    <x v="4"/>
    <s v="Rogers Jumbo File, Granite"/>
    <n v="67.900000000000006"/>
    <n v="5"/>
    <n v="0"/>
    <n v="0.67899999999999849"/>
    <s v="Cassandra Brandow"/>
    <s v="No"/>
    <s v="2018 / 09"/>
  </r>
  <r>
    <n v="6845"/>
    <x v="3396"/>
    <x v="126"/>
    <d v="2018-09-17T00:00:00"/>
    <x v="1"/>
    <x v="295"/>
    <x v="295"/>
    <x v="1"/>
    <s v="United States"/>
    <x v="24"/>
    <s v="Virginia"/>
    <n v="22153"/>
    <x v="0"/>
    <s v="FUR-CH-10002073"/>
    <x v="0"/>
    <x v="1"/>
    <s v="Hon Olson Stacker Chairs"/>
    <n v="1059.1199999999999"/>
    <n v="4"/>
    <n v="0"/>
    <n v="307.14479999999992"/>
    <s v="Cassandra Brandow"/>
    <s v="No"/>
    <s v="2018 / 09"/>
  </r>
  <r>
    <n v="6846"/>
    <x v="3397"/>
    <x v="522"/>
    <d v="2016-07-12T00:00:00"/>
    <x v="1"/>
    <x v="604"/>
    <x v="604"/>
    <x v="2"/>
    <s v="United States"/>
    <x v="485"/>
    <s v="California"/>
    <n v="92020"/>
    <x v="1"/>
    <s v="FUR-CH-10000155"/>
    <x v="0"/>
    <x v="1"/>
    <s v="Global Comet Stacking Armless Chair"/>
    <n v="478.48"/>
    <n v="2"/>
    <n v="0.2"/>
    <n v="47.848000000000013"/>
    <s v="Anna Andreadi"/>
    <s v="No"/>
    <s v="2016 / 07"/>
  </r>
  <r>
    <n v="6847"/>
    <x v="3398"/>
    <x v="195"/>
    <d v="2018-05-14T00:00:00"/>
    <x v="1"/>
    <x v="602"/>
    <x v="602"/>
    <x v="1"/>
    <s v="United States"/>
    <x v="1"/>
    <s v="California"/>
    <n v="90036"/>
    <x v="1"/>
    <s v="OFF-PA-10001260"/>
    <x v="1"/>
    <x v="10"/>
    <s v="TOPS Money Receipt Book, Consecutively Numbered in Red,"/>
    <n v="32.04"/>
    <n v="4"/>
    <n v="0"/>
    <n v="14.417999999999999"/>
    <s v="Anna Andreadi"/>
    <s v="No"/>
    <s v="2018 / 05"/>
  </r>
  <r>
    <n v="6848"/>
    <x v="3399"/>
    <x v="427"/>
    <d v="2018-07-22T00:00:00"/>
    <x v="1"/>
    <x v="73"/>
    <x v="73"/>
    <x v="0"/>
    <s v="United States"/>
    <x v="42"/>
    <s v="Arizona"/>
    <n v="85023"/>
    <x v="1"/>
    <s v="TEC-PH-10001924"/>
    <x v="2"/>
    <x v="7"/>
    <s v="iHome FM Clock Radio with Lightning Dock"/>
    <n v="55.991999999999997"/>
    <n v="1"/>
    <n v="0.2"/>
    <n v="3.4995000000000029"/>
    <s v="Anna Andreadi"/>
    <s v="No"/>
    <s v="2018 / 07"/>
  </r>
  <r>
    <n v="6849"/>
    <x v="3400"/>
    <x v="1133"/>
    <d v="2018-06-21T00:00:00"/>
    <x v="2"/>
    <x v="590"/>
    <x v="590"/>
    <x v="0"/>
    <s v="United States"/>
    <x v="436"/>
    <s v="Illinois"/>
    <n v="60423"/>
    <x v="2"/>
    <s v="OFF-PA-10003134"/>
    <x v="1"/>
    <x v="10"/>
    <s v="Xerox 1937"/>
    <n v="76.864000000000004"/>
    <n v="2"/>
    <n v="0.2"/>
    <n v="26.902399999999993"/>
    <s v="Kelly Williams"/>
    <s v="No"/>
    <s v="2018 / 06"/>
  </r>
  <r>
    <n v="6850"/>
    <x v="3401"/>
    <x v="1017"/>
    <d v="2016-04-25T00:00:00"/>
    <x v="1"/>
    <x v="546"/>
    <x v="546"/>
    <x v="0"/>
    <s v="United States"/>
    <x v="1"/>
    <s v="California"/>
    <n v="90045"/>
    <x v="1"/>
    <s v="FUR-FU-10000409"/>
    <x v="0"/>
    <x v="5"/>
    <s v="GE 4 Foot Flourescent Tube, 40 Watt"/>
    <n v="59.92"/>
    <n v="4"/>
    <n v="0"/>
    <n v="27.563200000000002"/>
    <s v="Anna Andreadi"/>
    <s v="No"/>
    <s v="2016 / 04"/>
  </r>
  <r>
    <n v="6851"/>
    <x v="3402"/>
    <x v="1134"/>
    <d v="2018-01-12T00:00:00"/>
    <x v="1"/>
    <x v="705"/>
    <x v="705"/>
    <x v="1"/>
    <s v="United States"/>
    <x v="47"/>
    <s v="Wisconsin"/>
    <n v="53132"/>
    <x v="2"/>
    <s v="FUR-BO-10002545"/>
    <x v="0"/>
    <x v="0"/>
    <s v="Atlantic Metals Mobile 3-Shelf Bookcases, Custom Colors"/>
    <n v="1565.88"/>
    <n v="6"/>
    <n v="0"/>
    <n v="407.12880000000007"/>
    <s v="Kelly Williams"/>
    <s v="No"/>
    <s v="2018 / 01"/>
  </r>
  <r>
    <n v="6852"/>
    <x v="3402"/>
    <x v="1134"/>
    <d v="2018-01-12T00:00:00"/>
    <x v="1"/>
    <x v="705"/>
    <x v="705"/>
    <x v="1"/>
    <s v="United States"/>
    <x v="47"/>
    <s v="Wisconsin"/>
    <n v="53132"/>
    <x v="2"/>
    <s v="OFF-BI-10001460"/>
    <x v="1"/>
    <x v="8"/>
    <s v="Plastic Binding Combs"/>
    <n v="106.05"/>
    <n v="7"/>
    <n v="0"/>
    <n v="49.843499999999999"/>
    <s v="Kelly Williams"/>
    <s v="No"/>
    <s v="2018 / 01"/>
  </r>
  <r>
    <n v="6853"/>
    <x v="3403"/>
    <x v="331"/>
    <d v="2019-12-28T00:00:00"/>
    <x v="0"/>
    <x v="751"/>
    <x v="751"/>
    <x v="1"/>
    <s v="United States"/>
    <x v="290"/>
    <s v="Arkansas"/>
    <n v="72209"/>
    <x v="0"/>
    <s v="OFF-ST-10001328"/>
    <x v="1"/>
    <x v="4"/>
    <s v="Personal Filing Tote with Lid, Black/Gray"/>
    <n v="62.04"/>
    <n v="4"/>
    <n v="0"/>
    <n v="17.371200000000002"/>
    <s v="Cassandra Brandow"/>
    <s v="No"/>
    <s v="2019 / 12"/>
  </r>
  <r>
    <n v="6854"/>
    <x v="3403"/>
    <x v="331"/>
    <d v="2019-12-28T00:00:00"/>
    <x v="0"/>
    <x v="751"/>
    <x v="751"/>
    <x v="1"/>
    <s v="United States"/>
    <x v="290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s v="2019 / 12"/>
  </r>
  <r>
    <n v="6855"/>
    <x v="3403"/>
    <x v="331"/>
    <d v="2019-12-28T00:00:00"/>
    <x v="0"/>
    <x v="751"/>
    <x v="751"/>
    <x v="1"/>
    <s v="United States"/>
    <x v="290"/>
    <s v="Arkansas"/>
    <n v="72209"/>
    <x v="0"/>
    <s v="OFF-ST-10001522"/>
    <x v="1"/>
    <x v="4"/>
    <s v="Gould Plastics 18-Pocket Panel Bin, 34w x 5-1/4d x 20-1/2h"/>
    <n v="367.96"/>
    <n v="4"/>
    <n v="0"/>
    <n v="14.718399999999974"/>
    <s v="Cassandra Brandow"/>
    <s v="No"/>
    <s v="2019 / 12"/>
  </r>
  <r>
    <n v="6856"/>
    <x v="3403"/>
    <x v="331"/>
    <d v="2019-12-28T00:00:00"/>
    <x v="0"/>
    <x v="751"/>
    <x v="751"/>
    <x v="1"/>
    <s v="United States"/>
    <x v="290"/>
    <s v="Arkansas"/>
    <n v="72209"/>
    <x v="0"/>
    <s v="OFF-PA-10001994"/>
    <x v="1"/>
    <x v="10"/>
    <s v="Ink Jet Note and Greeting Cards, 8-1/2&quot; x 5-1/2&quot; Card Size"/>
    <n v="44.96"/>
    <n v="2"/>
    <n v="0"/>
    <n v="20.6816"/>
    <s v="Cassandra Brandow"/>
    <s v="No"/>
    <s v="2019 / 12"/>
  </r>
  <r>
    <n v="6857"/>
    <x v="3403"/>
    <x v="331"/>
    <d v="2019-12-28T00:00:00"/>
    <x v="0"/>
    <x v="751"/>
    <x v="751"/>
    <x v="1"/>
    <s v="United States"/>
    <x v="290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s v="Cassandra Brandow"/>
    <s v="No"/>
    <s v="2019 / 12"/>
  </r>
  <r>
    <n v="6858"/>
    <x v="3404"/>
    <x v="827"/>
    <d v="2019-04-22T00:00:00"/>
    <x v="1"/>
    <x v="519"/>
    <x v="519"/>
    <x v="0"/>
    <s v="United States"/>
    <x v="1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s v="Anna Andreadi"/>
    <s v="Yes"/>
    <s v="2019 / 04"/>
  </r>
  <r>
    <n v="6859"/>
    <x v="3404"/>
    <x v="827"/>
    <d v="2019-04-22T00:00:00"/>
    <x v="1"/>
    <x v="519"/>
    <x v="519"/>
    <x v="0"/>
    <s v="United States"/>
    <x v="1"/>
    <s v="California"/>
    <n v="90008"/>
    <x v="1"/>
    <s v="OFF-LA-10001404"/>
    <x v="1"/>
    <x v="2"/>
    <s v="Avery 517"/>
    <n v="7.38"/>
    <n v="2"/>
    <n v="0"/>
    <n v="3.4685999999999999"/>
    <s v="Anna Andreadi"/>
    <s v="Yes"/>
    <s v="2019 / 04"/>
  </r>
  <r>
    <n v="6860"/>
    <x v="3404"/>
    <x v="827"/>
    <d v="2019-04-22T00:00:00"/>
    <x v="1"/>
    <x v="519"/>
    <x v="519"/>
    <x v="0"/>
    <s v="United States"/>
    <x v="1"/>
    <s v="California"/>
    <n v="90008"/>
    <x v="1"/>
    <s v="OFF-FA-10001561"/>
    <x v="1"/>
    <x v="13"/>
    <s v="Stockwell Push Pins"/>
    <n v="10.9"/>
    <n v="5"/>
    <n v="0"/>
    <n v="3.5970000000000004"/>
    <s v="Anna Andreadi"/>
    <s v="Yes"/>
    <s v="2019 / 04"/>
  </r>
  <r>
    <n v="6861"/>
    <x v="3404"/>
    <x v="827"/>
    <d v="2019-04-22T00:00:00"/>
    <x v="1"/>
    <x v="519"/>
    <x v="519"/>
    <x v="0"/>
    <s v="United States"/>
    <x v="1"/>
    <s v="California"/>
    <n v="90008"/>
    <x v="1"/>
    <s v="TEC-AC-10001383"/>
    <x v="2"/>
    <x v="11"/>
    <s v="Logitech Wireless Touch Keyboard K400"/>
    <n v="274.89"/>
    <n v="11"/>
    <n v="0"/>
    <n v="46.731299999999962"/>
    <s v="Anna Andreadi"/>
    <s v="Yes"/>
    <s v="2019 / 04"/>
  </r>
  <r>
    <n v="6862"/>
    <x v="3404"/>
    <x v="827"/>
    <d v="2019-04-22T00:00:00"/>
    <x v="1"/>
    <x v="519"/>
    <x v="519"/>
    <x v="0"/>
    <s v="United States"/>
    <x v="1"/>
    <s v="California"/>
    <n v="90008"/>
    <x v="1"/>
    <s v="OFF-LA-10003190"/>
    <x v="1"/>
    <x v="2"/>
    <s v="Avery 474"/>
    <n v="23.04"/>
    <n v="8"/>
    <n v="0"/>
    <n v="11.2896"/>
    <s v="Anna Andreadi"/>
    <s v="Yes"/>
    <s v="2019 / 04"/>
  </r>
  <r>
    <n v="6863"/>
    <x v="3404"/>
    <x v="827"/>
    <d v="2019-04-22T00:00:00"/>
    <x v="1"/>
    <x v="519"/>
    <x v="519"/>
    <x v="0"/>
    <s v="United States"/>
    <x v="1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s v="Anna Andreadi"/>
    <s v="Yes"/>
    <s v="2019 / 04"/>
  </r>
  <r>
    <n v="6864"/>
    <x v="3405"/>
    <x v="96"/>
    <d v="2019-12-08T00:00:00"/>
    <x v="1"/>
    <x v="199"/>
    <x v="199"/>
    <x v="1"/>
    <s v="United States"/>
    <x v="52"/>
    <s v="Texas"/>
    <n v="78207"/>
    <x v="2"/>
    <s v="OFF-PA-10000520"/>
    <x v="1"/>
    <x v="10"/>
    <s v="Xerox 201"/>
    <n v="10.368000000000002"/>
    <n v="2"/>
    <n v="0.2"/>
    <n v="3.6288"/>
    <s v="Kelly Williams"/>
    <s v="No"/>
    <s v="2019 / 12"/>
  </r>
  <r>
    <n v="6865"/>
    <x v="3406"/>
    <x v="1036"/>
    <d v="2018-08-28T00:00:00"/>
    <x v="1"/>
    <x v="554"/>
    <x v="554"/>
    <x v="1"/>
    <s v="United States"/>
    <x v="1"/>
    <s v="California"/>
    <n v="90004"/>
    <x v="1"/>
    <s v="OFF-BI-10004465"/>
    <x v="1"/>
    <x v="8"/>
    <s v="Avery Durable Slant Ring Binders"/>
    <n v="12.672000000000001"/>
    <n v="2"/>
    <n v="0.2"/>
    <n v="4.7519999999999998"/>
    <s v="Anna Andreadi"/>
    <s v="No"/>
    <s v="2018 / 08"/>
  </r>
  <r>
    <n v="6866"/>
    <x v="3406"/>
    <x v="1036"/>
    <d v="2018-08-28T00:00:00"/>
    <x v="1"/>
    <x v="554"/>
    <x v="554"/>
    <x v="1"/>
    <s v="United States"/>
    <x v="1"/>
    <s v="California"/>
    <n v="90004"/>
    <x v="1"/>
    <s v="TEC-PH-10003555"/>
    <x v="2"/>
    <x v="7"/>
    <s v="Motorola HK250 Universal Bluetooth Headset"/>
    <n v="91.96"/>
    <n v="5"/>
    <n v="0.2"/>
    <n v="-20.690999999999992"/>
    <s v="Anna Andreadi"/>
    <s v="No"/>
    <s v="2018 / 08"/>
  </r>
  <r>
    <n v="6867"/>
    <x v="3406"/>
    <x v="1036"/>
    <d v="2018-08-28T00:00:00"/>
    <x v="1"/>
    <x v="554"/>
    <x v="554"/>
    <x v="1"/>
    <s v="United States"/>
    <x v="1"/>
    <s v="California"/>
    <n v="90004"/>
    <x v="1"/>
    <s v="TEC-AC-10000844"/>
    <x v="2"/>
    <x v="11"/>
    <s v="Logitech Gaming G510s - Keyboard"/>
    <n v="254.96999999999997"/>
    <n v="3"/>
    <n v="0"/>
    <n v="91.789199999999994"/>
    <s v="Anna Andreadi"/>
    <s v="No"/>
    <s v="2018 / 08"/>
  </r>
  <r>
    <n v="6868"/>
    <x v="3406"/>
    <x v="1036"/>
    <d v="2018-08-28T00:00:00"/>
    <x v="1"/>
    <x v="554"/>
    <x v="554"/>
    <x v="1"/>
    <s v="United States"/>
    <x v="1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s v="Anna Andreadi"/>
    <s v="No"/>
    <s v="2018 / 08"/>
  </r>
  <r>
    <n v="6869"/>
    <x v="3406"/>
    <x v="1036"/>
    <d v="2018-08-28T00:00:00"/>
    <x v="1"/>
    <x v="554"/>
    <x v="554"/>
    <x v="1"/>
    <s v="United States"/>
    <x v="1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s v="Anna Andreadi"/>
    <s v="No"/>
    <s v="2018 / 08"/>
  </r>
  <r>
    <n v="6870"/>
    <x v="3406"/>
    <x v="1036"/>
    <d v="2018-08-28T00:00:00"/>
    <x v="1"/>
    <x v="554"/>
    <x v="554"/>
    <x v="1"/>
    <s v="United States"/>
    <x v="1"/>
    <s v="California"/>
    <n v="90004"/>
    <x v="1"/>
    <s v="OFF-PA-10003848"/>
    <x v="1"/>
    <x v="10"/>
    <s v="Xerox 1997"/>
    <n v="12.96"/>
    <n v="2"/>
    <n v="0"/>
    <n v="6.2208000000000006"/>
    <s v="Anna Andreadi"/>
    <s v="No"/>
    <s v="2018 / 08"/>
  </r>
  <r>
    <n v="6871"/>
    <x v="3406"/>
    <x v="1036"/>
    <d v="2018-08-28T00:00:00"/>
    <x v="1"/>
    <x v="554"/>
    <x v="554"/>
    <x v="1"/>
    <s v="United States"/>
    <x v="1"/>
    <s v="California"/>
    <n v="90004"/>
    <x v="1"/>
    <s v="OFF-PA-10002606"/>
    <x v="1"/>
    <x v="10"/>
    <s v="Xerox 1928"/>
    <n v="47.52"/>
    <n v="9"/>
    <n v="0"/>
    <n v="21.384"/>
    <s v="Anna Andreadi"/>
    <s v="No"/>
    <s v="2018 / 08"/>
  </r>
  <r>
    <n v="6872"/>
    <x v="3407"/>
    <x v="5"/>
    <d v="2018-12-08T00:00:00"/>
    <x v="0"/>
    <x v="575"/>
    <x v="575"/>
    <x v="1"/>
    <s v="United States"/>
    <x v="22"/>
    <s v="Illinois"/>
    <n v="60610"/>
    <x v="2"/>
    <s v="OFF-LA-10004853"/>
    <x v="1"/>
    <x v="2"/>
    <s v="Avery 483"/>
    <n v="11.952000000000002"/>
    <n v="3"/>
    <n v="0.2"/>
    <n v="3.8843999999999994"/>
    <s v="Kelly Williams"/>
    <s v="No"/>
    <s v="2018 / 12"/>
  </r>
  <r>
    <n v="6873"/>
    <x v="3408"/>
    <x v="1135"/>
    <d v="2017-12-19T00:00:00"/>
    <x v="2"/>
    <x v="65"/>
    <x v="65"/>
    <x v="0"/>
    <s v="United States"/>
    <x v="4"/>
    <s v="Washington"/>
    <n v="98105"/>
    <x v="1"/>
    <s v="OFF-PA-10004948"/>
    <x v="1"/>
    <x v="10"/>
    <s v="Xerox 190"/>
    <n v="4.9800000000000004"/>
    <n v="1"/>
    <n v="0"/>
    <n v="2.3406000000000002"/>
    <s v="Anna Andreadi"/>
    <s v="No"/>
    <s v="2017 / 12"/>
  </r>
  <r>
    <n v="6874"/>
    <x v="3409"/>
    <x v="1136"/>
    <d v="2016-10-22T00:00:00"/>
    <x v="0"/>
    <x v="14"/>
    <x v="14"/>
    <x v="0"/>
    <s v="United States"/>
    <x v="486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s v="Kelly Williams"/>
    <s v="No"/>
    <s v="2016 / 10"/>
  </r>
  <r>
    <n v="6875"/>
    <x v="3409"/>
    <x v="1136"/>
    <d v="2016-10-22T00:00:00"/>
    <x v="0"/>
    <x v="14"/>
    <x v="14"/>
    <x v="0"/>
    <s v="United States"/>
    <x v="486"/>
    <s v="Texas"/>
    <n v="77705"/>
    <x v="2"/>
    <s v="TEC-AC-10001314"/>
    <x v="2"/>
    <x v="11"/>
    <s v="Case Logic 2.4GHz Wireless Keyboard"/>
    <n v="119.97600000000001"/>
    <n v="3"/>
    <n v="0.2"/>
    <n v="-17.996400000000019"/>
    <s v="Kelly Williams"/>
    <s v="No"/>
    <s v="2016 / 10"/>
  </r>
  <r>
    <n v="6876"/>
    <x v="3410"/>
    <x v="64"/>
    <d v="2018-09-10T00:00:00"/>
    <x v="1"/>
    <x v="462"/>
    <x v="462"/>
    <x v="0"/>
    <s v="United States"/>
    <x v="269"/>
    <s v="Virginia"/>
    <n v="23320"/>
    <x v="0"/>
    <s v="OFF-LA-10004545"/>
    <x v="1"/>
    <x v="2"/>
    <s v="Avery 50"/>
    <n v="25.06"/>
    <n v="2"/>
    <n v="0"/>
    <n v="11.778199999999998"/>
    <s v="Cassandra Brandow"/>
    <s v="No"/>
    <s v="2018 / 09"/>
  </r>
  <r>
    <n v="6877"/>
    <x v="3410"/>
    <x v="64"/>
    <d v="2018-09-10T00:00:00"/>
    <x v="1"/>
    <x v="462"/>
    <x v="462"/>
    <x v="0"/>
    <s v="United States"/>
    <x v="269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s v="Cassandra Brandow"/>
    <s v="No"/>
    <s v="2018 / 09"/>
  </r>
  <r>
    <n v="6878"/>
    <x v="3411"/>
    <x v="52"/>
    <d v="2017-10-15T00:00:00"/>
    <x v="3"/>
    <x v="0"/>
    <x v="0"/>
    <x v="0"/>
    <s v="United States"/>
    <x v="61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s v="Kelly Williams"/>
    <s v="No"/>
    <s v="2017 / 10"/>
  </r>
  <r>
    <n v="6879"/>
    <x v="3411"/>
    <x v="52"/>
    <d v="2017-10-15T00:00:00"/>
    <x v="3"/>
    <x v="0"/>
    <x v="0"/>
    <x v="0"/>
    <s v="United States"/>
    <x v="61"/>
    <s v="Texas"/>
    <n v="75217"/>
    <x v="2"/>
    <s v="OFF-PA-10003001"/>
    <x v="1"/>
    <x v="10"/>
    <s v="Xerox 1986"/>
    <n v="5.3440000000000003"/>
    <n v="1"/>
    <n v="0.2"/>
    <n v="1.8703999999999998"/>
    <s v="Kelly Williams"/>
    <s v="No"/>
    <s v="2017 / 10"/>
  </r>
  <r>
    <n v="6880"/>
    <x v="3412"/>
    <x v="494"/>
    <d v="2017-12-05T00:00:00"/>
    <x v="0"/>
    <x v="69"/>
    <x v="69"/>
    <x v="2"/>
    <s v="United States"/>
    <x v="4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s v="Anna Andreadi"/>
    <s v="No"/>
    <s v="2017 / 12"/>
  </r>
  <r>
    <n v="6881"/>
    <x v="3412"/>
    <x v="494"/>
    <d v="2017-12-05T00:00:00"/>
    <x v="0"/>
    <x v="69"/>
    <x v="69"/>
    <x v="2"/>
    <s v="United States"/>
    <x v="4"/>
    <s v="Washington"/>
    <n v="98105"/>
    <x v="1"/>
    <s v="OFF-PA-10004255"/>
    <x v="1"/>
    <x v="10"/>
    <s v="Xerox 219"/>
    <n v="32.400000000000006"/>
    <n v="5"/>
    <n v="0"/>
    <n v="15.552000000000001"/>
    <s v="Anna Andreadi"/>
    <s v="No"/>
    <s v="2017 / 12"/>
  </r>
  <r>
    <n v="6882"/>
    <x v="3412"/>
    <x v="494"/>
    <d v="2017-12-05T00:00:00"/>
    <x v="0"/>
    <x v="69"/>
    <x v="69"/>
    <x v="2"/>
    <s v="United States"/>
    <x v="4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s v="Anna Andreadi"/>
    <s v="No"/>
    <s v="2017 / 12"/>
  </r>
  <r>
    <n v="6883"/>
    <x v="3412"/>
    <x v="494"/>
    <d v="2017-12-05T00:00:00"/>
    <x v="0"/>
    <x v="69"/>
    <x v="69"/>
    <x v="2"/>
    <s v="United States"/>
    <x v="4"/>
    <s v="Washington"/>
    <n v="98105"/>
    <x v="1"/>
    <s v="OFF-ST-10002554"/>
    <x v="1"/>
    <x v="4"/>
    <s v="Tennsco Industrial Shelving"/>
    <n v="146.72999999999999"/>
    <n v="3"/>
    <n v="0"/>
    <n v="2.9346000000000032"/>
    <s v="Anna Andreadi"/>
    <s v="No"/>
    <s v="2017 / 12"/>
  </r>
  <r>
    <n v="6884"/>
    <x v="3412"/>
    <x v="494"/>
    <d v="2017-12-05T00:00:00"/>
    <x v="0"/>
    <x v="69"/>
    <x v="69"/>
    <x v="2"/>
    <s v="United States"/>
    <x v="4"/>
    <s v="Washington"/>
    <n v="98105"/>
    <x v="1"/>
    <s v="OFF-PA-10002222"/>
    <x v="1"/>
    <x v="10"/>
    <s v="Xerox Color Copier Paper, 11&quot; x 17&quot;, Ream"/>
    <n v="114.2"/>
    <n v="5"/>
    <n v="0"/>
    <n v="52.531999999999996"/>
    <s v="Anna Andreadi"/>
    <s v="No"/>
    <s v="2017 / 12"/>
  </r>
  <r>
    <n v="6885"/>
    <x v="3413"/>
    <x v="70"/>
    <d v="2017-06-04T00:00:00"/>
    <x v="1"/>
    <x v="217"/>
    <x v="217"/>
    <x v="0"/>
    <s v="United States"/>
    <x v="31"/>
    <s v="Minnesota"/>
    <n v="55407"/>
    <x v="2"/>
    <s v="FUR-CH-10002320"/>
    <x v="0"/>
    <x v="1"/>
    <s v="Hon Pagoda Stacking Chairs"/>
    <n v="2567.84"/>
    <n v="8"/>
    <n v="0"/>
    <n v="770.35199999999986"/>
    <s v="Kelly Williams"/>
    <s v="No"/>
    <s v="2017 / 05"/>
  </r>
  <r>
    <n v="6886"/>
    <x v="3414"/>
    <x v="18"/>
    <d v="2019-09-17T00:00:00"/>
    <x v="1"/>
    <x v="456"/>
    <x v="456"/>
    <x v="0"/>
    <s v="United States"/>
    <x v="24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s v="Chuck Magee"/>
    <s v="No"/>
    <s v="2019 / 09"/>
  </r>
  <r>
    <n v="6887"/>
    <x v="3414"/>
    <x v="18"/>
    <d v="2019-09-17T00:00:00"/>
    <x v="1"/>
    <x v="456"/>
    <x v="456"/>
    <x v="0"/>
    <s v="United States"/>
    <x v="24"/>
    <s v="Ohio"/>
    <n v="45503"/>
    <x v="3"/>
    <s v="TEC-PH-10003580"/>
    <x v="2"/>
    <x v="7"/>
    <s v="Cisco IP Phone 7961G-GE VoIP phone"/>
    <n v="259.89600000000002"/>
    <n v="2"/>
    <n v="0.4"/>
    <n v="-56.310799999999972"/>
    <s v="Chuck Magee"/>
    <s v="No"/>
    <s v="2019 / 09"/>
  </r>
  <r>
    <n v="6888"/>
    <x v="3415"/>
    <x v="1016"/>
    <d v="2019-05-02T00:00:00"/>
    <x v="1"/>
    <x v="328"/>
    <x v="328"/>
    <x v="0"/>
    <s v="United States"/>
    <x v="1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s v="Anna Andreadi"/>
    <s v="No"/>
    <s v="2019 / 04"/>
  </r>
  <r>
    <n v="6889"/>
    <x v="3415"/>
    <x v="1016"/>
    <d v="2019-05-02T00:00:00"/>
    <x v="1"/>
    <x v="328"/>
    <x v="328"/>
    <x v="0"/>
    <s v="United States"/>
    <x v="1"/>
    <s v="California"/>
    <n v="90032"/>
    <x v="1"/>
    <s v="OFF-BI-10000666"/>
    <x v="1"/>
    <x v="8"/>
    <s v="Surelock Post Binders"/>
    <n v="73.343999999999994"/>
    <n v="3"/>
    <n v="0.2"/>
    <n v="27.503999999999998"/>
    <s v="Anna Andreadi"/>
    <s v="No"/>
    <s v="2019 / 04"/>
  </r>
  <r>
    <n v="6890"/>
    <x v="3416"/>
    <x v="65"/>
    <d v="2019-09-22T00:00:00"/>
    <x v="1"/>
    <x v="164"/>
    <x v="164"/>
    <x v="1"/>
    <s v="United States"/>
    <x v="38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s v="No"/>
    <s v="2019 / 09"/>
  </r>
  <r>
    <n v="6891"/>
    <x v="3416"/>
    <x v="65"/>
    <d v="2019-09-22T00:00:00"/>
    <x v="1"/>
    <x v="164"/>
    <x v="164"/>
    <x v="1"/>
    <s v="United States"/>
    <x v="38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s v="Cassandra Brandow"/>
    <s v="No"/>
    <s v="2019 / 09"/>
  </r>
  <r>
    <n v="6892"/>
    <x v="3416"/>
    <x v="65"/>
    <d v="2019-09-22T00:00:00"/>
    <x v="1"/>
    <x v="164"/>
    <x v="164"/>
    <x v="1"/>
    <s v="United States"/>
    <x v="38"/>
    <s v="Georgia"/>
    <n v="31907"/>
    <x v="0"/>
    <s v="OFF-AR-10000380"/>
    <x v="1"/>
    <x v="6"/>
    <s v="Hunt PowerHouse Electric Pencil Sharpener, Blue"/>
    <n v="113.94"/>
    <n v="3"/>
    <n v="0"/>
    <n v="34.181999999999988"/>
    <s v="Cassandra Brandow"/>
    <s v="No"/>
    <s v="2019 / 09"/>
  </r>
  <r>
    <n v="6893"/>
    <x v="3416"/>
    <x v="65"/>
    <d v="2019-09-22T00:00:00"/>
    <x v="1"/>
    <x v="164"/>
    <x v="164"/>
    <x v="1"/>
    <s v="United States"/>
    <x v="38"/>
    <s v="Georgia"/>
    <n v="31907"/>
    <x v="0"/>
    <s v="OFF-PA-10003848"/>
    <x v="1"/>
    <x v="10"/>
    <s v="Xerox 1997"/>
    <n v="25.92"/>
    <n v="4"/>
    <n v="0"/>
    <n v="12.441600000000001"/>
    <s v="Cassandra Brandow"/>
    <s v="No"/>
    <s v="2019 / 09"/>
  </r>
  <r>
    <n v="6894"/>
    <x v="3416"/>
    <x v="65"/>
    <d v="2019-09-22T00:00:00"/>
    <x v="1"/>
    <x v="164"/>
    <x v="164"/>
    <x v="1"/>
    <s v="United States"/>
    <x v="38"/>
    <s v="Georgia"/>
    <n v="31907"/>
    <x v="0"/>
    <s v="FUR-FU-10002963"/>
    <x v="0"/>
    <x v="5"/>
    <s v="Master Caster Door Stop, Gray"/>
    <n v="20.32"/>
    <n v="4"/>
    <n v="0"/>
    <n v="6.9087999999999994"/>
    <s v="Cassandra Brandow"/>
    <s v="No"/>
    <s v="2019 / 09"/>
  </r>
  <r>
    <n v="6895"/>
    <x v="3416"/>
    <x v="65"/>
    <d v="2019-09-22T00:00:00"/>
    <x v="1"/>
    <x v="164"/>
    <x v="164"/>
    <x v="1"/>
    <s v="United States"/>
    <x v="38"/>
    <s v="Georgia"/>
    <n v="31907"/>
    <x v="0"/>
    <s v="TEC-PH-10002447"/>
    <x v="2"/>
    <x v="7"/>
    <s v="AT&amp;T CL83451 4-Handset Telephone"/>
    <n v="411.98"/>
    <n v="2"/>
    <n v="0"/>
    <n v="119.4742"/>
    <s v="Cassandra Brandow"/>
    <s v="No"/>
    <s v="2019 / 09"/>
  </r>
  <r>
    <n v="6896"/>
    <x v="3416"/>
    <x v="65"/>
    <d v="2019-09-22T00:00:00"/>
    <x v="1"/>
    <x v="164"/>
    <x v="164"/>
    <x v="1"/>
    <s v="United States"/>
    <x v="38"/>
    <s v="Georgia"/>
    <n v="31907"/>
    <x v="0"/>
    <s v="OFF-SU-10004261"/>
    <x v="1"/>
    <x v="14"/>
    <s v="Fiskars 8&quot; Scissors, 2/Pack"/>
    <n v="34.479999999999997"/>
    <n v="2"/>
    <n v="0"/>
    <n v="9.9991999999999948"/>
    <s v="Cassandra Brandow"/>
    <s v="No"/>
    <s v="2019 / 09"/>
  </r>
  <r>
    <n v="6897"/>
    <x v="3416"/>
    <x v="65"/>
    <d v="2019-09-22T00:00:00"/>
    <x v="1"/>
    <x v="164"/>
    <x v="164"/>
    <x v="1"/>
    <s v="United States"/>
    <x v="38"/>
    <s v="Georgia"/>
    <n v="31907"/>
    <x v="0"/>
    <s v="OFF-PA-10003228"/>
    <x v="1"/>
    <x v="10"/>
    <s v="Xerox 1917"/>
    <n v="244.54999999999998"/>
    <n v="5"/>
    <n v="0"/>
    <n v="114.93849999999998"/>
    <s v="Cassandra Brandow"/>
    <s v="No"/>
    <s v="2019 / 09"/>
  </r>
  <r>
    <n v="6898"/>
    <x v="3417"/>
    <x v="238"/>
    <d v="2019-08-25T00:00:00"/>
    <x v="1"/>
    <x v="237"/>
    <x v="237"/>
    <x v="0"/>
    <s v="United States"/>
    <x v="80"/>
    <s v="Ohio"/>
    <n v="44107"/>
    <x v="3"/>
    <s v="OFF-BI-10004817"/>
    <x v="1"/>
    <x v="8"/>
    <s v="GBC Personal VeloBind Strips"/>
    <n v="10.782000000000002"/>
    <n v="3"/>
    <n v="0.7"/>
    <n v="-7.9067999999999969"/>
    <s v="Chuck Magee"/>
    <s v="No"/>
    <s v="2019 / 08"/>
  </r>
  <r>
    <n v="6899"/>
    <x v="3418"/>
    <x v="1137"/>
    <d v="2017-05-26T00:00:00"/>
    <x v="0"/>
    <x v="745"/>
    <x v="745"/>
    <x v="0"/>
    <s v="United States"/>
    <x v="14"/>
    <s v="Illinois"/>
    <n v="60540"/>
    <x v="2"/>
    <s v="FUR-CH-10002880"/>
    <x v="0"/>
    <x v="1"/>
    <s v="Global High-Back Leather Tilter, Burgundy"/>
    <n v="602.65099999999995"/>
    <n v="7"/>
    <n v="0.3"/>
    <n v="-163.57670000000005"/>
    <s v="Kelly Williams"/>
    <s v="No"/>
    <s v="2017 / 05"/>
  </r>
  <r>
    <n v="6900"/>
    <x v="3418"/>
    <x v="1137"/>
    <d v="2017-05-26T00:00:00"/>
    <x v="0"/>
    <x v="745"/>
    <x v="745"/>
    <x v="0"/>
    <s v="United States"/>
    <x v="14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s v="Kelly Williams"/>
    <s v="No"/>
    <s v="2017 / 05"/>
  </r>
  <r>
    <n v="6901"/>
    <x v="3419"/>
    <x v="67"/>
    <d v="2017-09-11T00:00:00"/>
    <x v="1"/>
    <x v="184"/>
    <x v="184"/>
    <x v="2"/>
    <s v="United States"/>
    <x v="20"/>
    <s v="New York"/>
    <n v="10009"/>
    <x v="3"/>
    <s v="TEC-AC-10002402"/>
    <x v="2"/>
    <x v="11"/>
    <s v="Razer Kraken PRO Over Ear PC and Music Headset"/>
    <n v="559.92999999999995"/>
    <n v="7"/>
    <n v="0"/>
    <n v="167.97899999999996"/>
    <s v="Chuck Magee"/>
    <s v="No"/>
    <s v="2017 / 09"/>
  </r>
  <r>
    <n v="6902"/>
    <x v="3420"/>
    <x v="1138"/>
    <d v="2019-07-24T00:00:00"/>
    <x v="3"/>
    <x v="403"/>
    <x v="403"/>
    <x v="1"/>
    <s v="United States"/>
    <x v="101"/>
    <s v="California"/>
    <n v="92646"/>
    <x v="1"/>
    <s v="TEC-CO-10001449"/>
    <x v="2"/>
    <x v="16"/>
    <s v="Hewlett Packard LaserJet 3310 Copier"/>
    <n v="2399.96"/>
    <n v="5"/>
    <n v="0.2"/>
    <n v="839.9860000000001"/>
    <s v="Anna Andreadi"/>
    <s v="No"/>
    <s v="2019 / 07"/>
  </r>
  <r>
    <n v="6903"/>
    <x v="3421"/>
    <x v="264"/>
    <d v="2019-09-08T00:00:00"/>
    <x v="1"/>
    <x v="329"/>
    <x v="329"/>
    <x v="1"/>
    <s v="United States"/>
    <x v="22"/>
    <s v="Illinois"/>
    <n v="60653"/>
    <x v="2"/>
    <s v="OFF-FA-10002280"/>
    <x v="1"/>
    <x v="13"/>
    <s v="Advantus Plastic Paper Clips"/>
    <n v="16"/>
    <n v="4"/>
    <n v="0.2"/>
    <n v="5.6"/>
    <s v="Kelly Williams"/>
    <s v="No"/>
    <s v="2019 / 09"/>
  </r>
  <r>
    <n v="6904"/>
    <x v="3421"/>
    <x v="264"/>
    <d v="2019-09-08T00:00:00"/>
    <x v="1"/>
    <x v="329"/>
    <x v="329"/>
    <x v="1"/>
    <s v="United States"/>
    <x v="22"/>
    <s v="Illinois"/>
    <n v="60653"/>
    <x v="2"/>
    <s v="OFF-AP-10003278"/>
    <x v="1"/>
    <x v="9"/>
    <s v="Belkin 7-Outlet SurgeMaster Home Series"/>
    <n v="5.5879999999999992"/>
    <n v="2"/>
    <n v="0.8"/>
    <n v="-15.087600000000002"/>
    <s v="Kelly Williams"/>
    <s v="No"/>
    <s v="2019 / 09"/>
  </r>
  <r>
    <n v="6905"/>
    <x v="3421"/>
    <x v="264"/>
    <d v="2019-09-08T00:00:00"/>
    <x v="1"/>
    <x v="329"/>
    <x v="329"/>
    <x v="1"/>
    <s v="United States"/>
    <x v="22"/>
    <s v="Illinois"/>
    <n v="60653"/>
    <x v="2"/>
    <s v="OFF-ST-10003994"/>
    <x v="1"/>
    <x v="4"/>
    <s v="Belkin 19&quot; Center-Weighted Shelf, Gray"/>
    <n v="235.92"/>
    <n v="5"/>
    <n v="0.2"/>
    <n v="-44.235000000000007"/>
    <s v="Kelly Williams"/>
    <s v="No"/>
    <s v="2019 / 09"/>
  </r>
  <r>
    <n v="6906"/>
    <x v="3422"/>
    <x v="1139"/>
    <d v="2019-12-08T00:00:00"/>
    <x v="0"/>
    <x v="272"/>
    <x v="272"/>
    <x v="1"/>
    <s v="United States"/>
    <x v="71"/>
    <s v="California"/>
    <n v="94513"/>
    <x v="1"/>
    <s v="OFF-ST-10003221"/>
    <x v="1"/>
    <x v="4"/>
    <s v="Staple magnet"/>
    <n v="10.68"/>
    <n v="1"/>
    <n v="0"/>
    <n v="2.8836000000000004"/>
    <s v="Anna Andreadi"/>
    <s v="No"/>
    <s v="2019 / 12"/>
  </r>
  <r>
    <n v="6907"/>
    <x v="3423"/>
    <x v="968"/>
    <d v="2019-05-20T00:00:00"/>
    <x v="3"/>
    <x v="153"/>
    <x v="153"/>
    <x v="1"/>
    <s v="United States"/>
    <x v="149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s v="Kelly Williams"/>
    <s v="No"/>
    <s v="2019 / 05"/>
  </r>
  <r>
    <n v="6908"/>
    <x v="3424"/>
    <x v="720"/>
    <d v="2018-10-03T00:00:00"/>
    <x v="1"/>
    <x v="517"/>
    <x v="517"/>
    <x v="0"/>
    <s v="United States"/>
    <x v="4"/>
    <s v="Washington"/>
    <n v="98103"/>
    <x v="1"/>
    <s v="TEC-PH-10002584"/>
    <x v="2"/>
    <x v="7"/>
    <s v="Samsung Galaxy S4"/>
    <n v="1001.5840000000001"/>
    <n v="2"/>
    <n v="0.2"/>
    <n v="125.19799999999992"/>
    <s v="Anna Andreadi"/>
    <s v="No"/>
    <s v="2018 / 09"/>
  </r>
  <r>
    <n v="6909"/>
    <x v="3425"/>
    <x v="389"/>
    <d v="2019-12-15T00:00:00"/>
    <x v="1"/>
    <x v="68"/>
    <x v="68"/>
    <x v="1"/>
    <s v="United States"/>
    <x v="310"/>
    <s v="South Carolina"/>
    <n v="29406"/>
    <x v="0"/>
    <s v="FUR-FU-10002364"/>
    <x v="0"/>
    <x v="5"/>
    <s v="Eldon Expressions Wood Desk Accessories, Oak"/>
    <n v="14.76"/>
    <n v="2"/>
    <n v="0"/>
    <n v="4.2803999999999984"/>
    <s v="Cassandra Brandow"/>
    <s v="No"/>
    <s v="2019 / 12"/>
  </r>
  <r>
    <n v="6910"/>
    <x v="3426"/>
    <x v="103"/>
    <d v="2016-09-18T00:00:00"/>
    <x v="0"/>
    <x v="23"/>
    <x v="23"/>
    <x v="0"/>
    <s v="United States"/>
    <x v="38"/>
    <s v="Ohio"/>
    <n v="43229"/>
    <x v="3"/>
    <s v="OFF-BI-10004022"/>
    <x v="1"/>
    <x v="8"/>
    <s v="Acco Suede Grain Vinyl Round Ring Binder"/>
    <n v="2.5020000000000002"/>
    <n v="3"/>
    <n v="0.7"/>
    <n v="-2.0015999999999998"/>
    <s v="Chuck Magee"/>
    <s v="No"/>
    <s v="2016 / 09"/>
  </r>
  <r>
    <n v="6911"/>
    <x v="3427"/>
    <x v="570"/>
    <d v="2019-08-02T00:00:00"/>
    <x v="1"/>
    <x v="364"/>
    <x v="364"/>
    <x v="0"/>
    <s v="United States"/>
    <x v="4"/>
    <s v="Washington"/>
    <n v="98103"/>
    <x v="1"/>
    <s v="FUR-BO-10004709"/>
    <x v="0"/>
    <x v="0"/>
    <s v="Bush Westfield Collection Bookcases, Medium Cherry Finish"/>
    <n v="115.96"/>
    <n v="2"/>
    <n v="0"/>
    <n v="25.511200000000002"/>
    <s v="Anna Andreadi"/>
    <s v="No"/>
    <s v="2019 / 07"/>
  </r>
  <r>
    <n v="6912"/>
    <x v="3428"/>
    <x v="378"/>
    <d v="2019-08-05T00:00:00"/>
    <x v="0"/>
    <x v="75"/>
    <x v="75"/>
    <x v="0"/>
    <s v="United States"/>
    <x v="8"/>
    <s v="California"/>
    <n v="94109"/>
    <x v="1"/>
    <s v="OFF-ST-10004340"/>
    <x v="1"/>
    <x v="4"/>
    <s v="Fellowes Mobile File Cart, Black"/>
    <n v="186.54"/>
    <n v="3"/>
    <n v="0"/>
    <n v="50.365800000000007"/>
    <s v="Anna Andreadi"/>
    <s v="No"/>
    <s v="2019 / 08"/>
  </r>
  <r>
    <n v="6913"/>
    <x v="3429"/>
    <x v="743"/>
    <d v="2019-05-05T00:00:00"/>
    <x v="0"/>
    <x v="605"/>
    <x v="605"/>
    <x v="1"/>
    <s v="United States"/>
    <x v="1"/>
    <s v="California"/>
    <n v="90049"/>
    <x v="1"/>
    <s v="TEC-AC-10001714"/>
    <x v="2"/>
    <x v="11"/>
    <s v="Logitech MX Performance Wireless Mouse"/>
    <n v="159.56"/>
    <n v="4"/>
    <n v="0"/>
    <n v="59.037199999999999"/>
    <s v="Anna Andreadi"/>
    <s v="No"/>
    <s v="2019 / 05"/>
  </r>
  <r>
    <n v="6914"/>
    <x v="3430"/>
    <x v="821"/>
    <d v="2017-06-16T00:00:00"/>
    <x v="1"/>
    <x v="101"/>
    <x v="101"/>
    <x v="0"/>
    <s v="United States"/>
    <x v="487"/>
    <s v="Florida"/>
    <n v="33407"/>
    <x v="0"/>
    <s v="TEC-PH-10002844"/>
    <x v="2"/>
    <x v="7"/>
    <s v="Speck Products Candyshell Flip Case"/>
    <n v="55.984000000000009"/>
    <n v="2"/>
    <n v="0.2"/>
    <n v="4.1987999999999985"/>
    <s v="Cassandra Brandow"/>
    <s v="No"/>
    <s v="2017 / 06"/>
  </r>
  <r>
    <n v="6915"/>
    <x v="3431"/>
    <x v="1091"/>
    <d v="2016-12-29T00:00:00"/>
    <x v="1"/>
    <x v="413"/>
    <x v="413"/>
    <x v="0"/>
    <s v="United States"/>
    <x v="22"/>
    <s v="Illinois"/>
    <n v="60623"/>
    <x v="2"/>
    <s v="OFF-ST-10000585"/>
    <x v="1"/>
    <x v="4"/>
    <s v="Economy Rollaway Files"/>
    <n v="132.16"/>
    <n v="1"/>
    <n v="0.2"/>
    <n v="9.911999999999999"/>
    <s v="Kelly Williams"/>
    <s v="No"/>
    <s v="2016 / 12"/>
  </r>
  <r>
    <n v="6916"/>
    <x v="3431"/>
    <x v="1091"/>
    <d v="2016-12-29T00:00:00"/>
    <x v="1"/>
    <x v="413"/>
    <x v="413"/>
    <x v="0"/>
    <s v="United States"/>
    <x v="22"/>
    <s v="Illinois"/>
    <n v="60623"/>
    <x v="2"/>
    <s v="OFF-BI-10002824"/>
    <x v="1"/>
    <x v="8"/>
    <s v="Recycled Easel Ring Binders"/>
    <n v="17.903999999999996"/>
    <n v="6"/>
    <n v="0.8"/>
    <n v="-31.332000000000008"/>
    <s v="Kelly Williams"/>
    <s v="No"/>
    <s v="2016 / 12"/>
  </r>
  <r>
    <n v="6917"/>
    <x v="3431"/>
    <x v="1091"/>
    <d v="2016-12-29T00:00:00"/>
    <x v="1"/>
    <x v="413"/>
    <x v="413"/>
    <x v="0"/>
    <s v="United States"/>
    <x v="22"/>
    <s v="Illinois"/>
    <n v="60623"/>
    <x v="2"/>
    <s v="OFF-PA-10001289"/>
    <x v="1"/>
    <x v="10"/>
    <s v="White Computer Printout Paper by Universal"/>
    <n v="124.032"/>
    <n v="4"/>
    <n v="0.2"/>
    <n v="44.961600000000004"/>
    <s v="Kelly Williams"/>
    <s v="No"/>
    <s v="2016 / 12"/>
  </r>
  <r>
    <n v="6918"/>
    <x v="3432"/>
    <x v="757"/>
    <d v="2016-12-21T00:00:00"/>
    <x v="1"/>
    <x v="741"/>
    <x v="741"/>
    <x v="1"/>
    <s v="United States"/>
    <x v="301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s v="No"/>
    <s v="2016 / 12"/>
  </r>
  <r>
    <n v="6919"/>
    <x v="3433"/>
    <x v="947"/>
    <d v="2018-04-18T00:00:00"/>
    <x v="0"/>
    <x v="298"/>
    <x v="298"/>
    <x v="0"/>
    <s v="United States"/>
    <x v="4"/>
    <s v="Washington"/>
    <n v="98115"/>
    <x v="1"/>
    <s v="OFF-SU-10003567"/>
    <x v="1"/>
    <x v="14"/>
    <s v="Stiletto Hand Letter Openers"/>
    <n v="28.799999999999997"/>
    <n v="3"/>
    <n v="0"/>
    <n v="0.86400000000000077"/>
    <s v="Anna Andreadi"/>
    <s v="No"/>
    <s v="2018 / 04"/>
  </r>
  <r>
    <n v="6920"/>
    <x v="3434"/>
    <x v="1031"/>
    <d v="2017-05-28T00:00:00"/>
    <x v="1"/>
    <x v="428"/>
    <x v="428"/>
    <x v="1"/>
    <s v="United States"/>
    <x v="10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s v="Chuck Magee"/>
    <s v="No"/>
    <s v="2017 / 05"/>
  </r>
  <r>
    <n v="6921"/>
    <x v="3435"/>
    <x v="425"/>
    <d v="2019-03-02T00:00:00"/>
    <x v="1"/>
    <x v="78"/>
    <x v="78"/>
    <x v="0"/>
    <s v="United States"/>
    <x v="443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s v="Anna Andreadi"/>
    <s v="No"/>
    <s v="2019 / 02"/>
  </r>
  <r>
    <n v="6922"/>
    <x v="3436"/>
    <x v="1095"/>
    <d v="2019-04-10T00:00:00"/>
    <x v="1"/>
    <x v="390"/>
    <x v="390"/>
    <x v="2"/>
    <s v="United States"/>
    <x v="20"/>
    <s v="New York"/>
    <n v="10011"/>
    <x v="3"/>
    <s v="OFF-EN-10001532"/>
    <x v="1"/>
    <x v="12"/>
    <s v="Brown Kraft Recycled Envelopes"/>
    <n v="16.98"/>
    <n v="1"/>
    <n v="0"/>
    <n v="8.49"/>
    <s v="Chuck Magee"/>
    <s v="No"/>
    <s v="2019 / 04"/>
  </r>
  <r>
    <n v="6923"/>
    <x v="3437"/>
    <x v="199"/>
    <d v="2017-03-19T00:00:00"/>
    <x v="0"/>
    <x v="384"/>
    <x v="384"/>
    <x v="0"/>
    <s v="United States"/>
    <x v="109"/>
    <s v="Alabama"/>
    <n v="36830"/>
    <x v="0"/>
    <s v="OFF-LA-10003930"/>
    <x v="1"/>
    <x v="2"/>
    <s v="Dot Matrix Printer Tape Reel Labels, White, 5000/Box"/>
    <n v="491.55"/>
    <n v="5"/>
    <n v="0"/>
    <n v="240.8595"/>
    <s v="Cassandra Brandow"/>
    <s v="No"/>
    <s v="2017 / 03"/>
  </r>
  <r>
    <n v="6924"/>
    <x v="3437"/>
    <x v="199"/>
    <d v="2017-03-19T00:00:00"/>
    <x v="0"/>
    <x v="384"/>
    <x v="384"/>
    <x v="0"/>
    <s v="United States"/>
    <x v="109"/>
    <s v="Alabama"/>
    <n v="36830"/>
    <x v="0"/>
    <s v="OFF-EN-10003845"/>
    <x v="1"/>
    <x v="12"/>
    <s v="Colored Envelopes"/>
    <n v="7.38"/>
    <n v="2"/>
    <n v="0"/>
    <n v="3.3947999999999996"/>
    <s v="Cassandra Brandow"/>
    <s v="No"/>
    <s v="2017 / 03"/>
  </r>
  <r>
    <n v="6925"/>
    <x v="3438"/>
    <x v="672"/>
    <d v="2017-12-04T00:00:00"/>
    <x v="1"/>
    <x v="538"/>
    <x v="538"/>
    <x v="0"/>
    <s v="United States"/>
    <x v="20"/>
    <s v="New York"/>
    <n v="10035"/>
    <x v="3"/>
    <s v="OFF-PA-10002659"/>
    <x v="1"/>
    <x v="10"/>
    <s v="Avoid Verbal Orders Carbonless Minifold Book"/>
    <n v="23.66"/>
    <n v="7"/>
    <n v="0"/>
    <n v="10.883599999999998"/>
    <s v="Chuck Magee"/>
    <s v="No"/>
    <s v="2017 / 11"/>
  </r>
  <r>
    <n v="6926"/>
    <x v="3438"/>
    <x v="672"/>
    <d v="2017-12-04T00:00:00"/>
    <x v="1"/>
    <x v="538"/>
    <x v="538"/>
    <x v="0"/>
    <s v="United States"/>
    <x v="20"/>
    <s v="New York"/>
    <n v="10035"/>
    <x v="3"/>
    <s v="FUR-BO-10001608"/>
    <x v="0"/>
    <x v="0"/>
    <s v="Hon Metal Bookcases, Black"/>
    <n v="681.40800000000013"/>
    <n v="12"/>
    <n v="0.2"/>
    <n v="42.588000000000022"/>
    <s v="Chuck Magee"/>
    <s v="No"/>
    <s v="2017 / 11"/>
  </r>
  <r>
    <n v="6927"/>
    <x v="3439"/>
    <x v="1062"/>
    <d v="2018-08-03T00:00:00"/>
    <x v="1"/>
    <x v="730"/>
    <x v="730"/>
    <x v="0"/>
    <s v="United States"/>
    <x v="1"/>
    <s v="California"/>
    <n v="90032"/>
    <x v="1"/>
    <s v="OFF-LA-10000305"/>
    <x v="1"/>
    <x v="2"/>
    <s v="Avery 495"/>
    <n v="18.899999999999999"/>
    <n v="3"/>
    <n v="0"/>
    <n v="8.6939999999999991"/>
    <s v="Anna Andreadi"/>
    <s v="No"/>
    <s v="2018 / 07"/>
  </r>
  <r>
    <n v="6928"/>
    <x v="3440"/>
    <x v="661"/>
    <d v="2018-06-25T00:00:00"/>
    <x v="0"/>
    <x v="76"/>
    <x v="76"/>
    <x v="0"/>
    <s v="United States"/>
    <x v="8"/>
    <s v="California"/>
    <n v="94109"/>
    <x v="1"/>
    <s v="OFF-ST-10003638"/>
    <x v="1"/>
    <x v="4"/>
    <s v="Mobile Personal File Cube"/>
    <n v="93.68"/>
    <n v="4"/>
    <n v="0"/>
    <n v="25.293599999999998"/>
    <s v="Anna Andreadi"/>
    <s v="No"/>
    <s v="2018 / 06"/>
  </r>
  <r>
    <n v="6929"/>
    <x v="3440"/>
    <x v="661"/>
    <d v="2018-06-25T00:00:00"/>
    <x v="0"/>
    <x v="76"/>
    <x v="76"/>
    <x v="0"/>
    <s v="United States"/>
    <x v="8"/>
    <s v="California"/>
    <n v="94109"/>
    <x v="1"/>
    <s v="OFF-LA-10001934"/>
    <x v="1"/>
    <x v="2"/>
    <s v="Avery 516"/>
    <n v="21.93"/>
    <n v="3"/>
    <n v="0"/>
    <n v="10.307099999999998"/>
    <s v="Anna Andreadi"/>
    <s v="No"/>
    <s v="2018 / 06"/>
  </r>
  <r>
    <n v="6930"/>
    <x v="3440"/>
    <x v="661"/>
    <d v="2018-06-25T00:00:00"/>
    <x v="0"/>
    <x v="76"/>
    <x v="76"/>
    <x v="0"/>
    <s v="United States"/>
    <x v="8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s v="Anna Andreadi"/>
    <s v="No"/>
    <s v="2018 / 06"/>
  </r>
  <r>
    <n v="6931"/>
    <x v="3440"/>
    <x v="661"/>
    <d v="2018-06-25T00:00:00"/>
    <x v="0"/>
    <x v="76"/>
    <x v="76"/>
    <x v="0"/>
    <s v="United States"/>
    <x v="8"/>
    <s v="California"/>
    <n v="94109"/>
    <x v="1"/>
    <s v="OFF-PA-10001019"/>
    <x v="1"/>
    <x v="10"/>
    <s v="Xerox 1884"/>
    <n v="19.98"/>
    <n v="1"/>
    <n v="0"/>
    <n v="9.3905999999999992"/>
    <s v="Anna Andreadi"/>
    <s v="No"/>
    <s v="2018 / 06"/>
  </r>
  <r>
    <n v="6932"/>
    <x v="3441"/>
    <x v="686"/>
    <d v="2016-07-18T00:00:00"/>
    <x v="1"/>
    <x v="461"/>
    <x v="461"/>
    <x v="0"/>
    <s v="United States"/>
    <x v="10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s v="Chuck Magee"/>
    <s v="No"/>
    <s v="2016 / 07"/>
  </r>
  <r>
    <n v="6933"/>
    <x v="3441"/>
    <x v="686"/>
    <d v="2016-07-18T00:00:00"/>
    <x v="1"/>
    <x v="461"/>
    <x v="461"/>
    <x v="0"/>
    <s v="United States"/>
    <x v="10"/>
    <s v="Pennsylvania"/>
    <n v="19140"/>
    <x v="3"/>
    <s v="TEC-PH-10002583"/>
    <x v="2"/>
    <x v="7"/>
    <s v="iOttie HLCRIO102 Car Mount"/>
    <n v="23.987999999999996"/>
    <n v="2"/>
    <n v="0.4"/>
    <n v="-13.993000000000004"/>
    <s v="Chuck Magee"/>
    <s v="No"/>
    <s v="2016 / 07"/>
  </r>
  <r>
    <n v="6934"/>
    <x v="3441"/>
    <x v="686"/>
    <d v="2016-07-18T00:00:00"/>
    <x v="1"/>
    <x v="461"/>
    <x v="461"/>
    <x v="0"/>
    <s v="United States"/>
    <x v="10"/>
    <s v="Pennsylvania"/>
    <n v="19140"/>
    <x v="3"/>
    <s v="FUR-FU-10001057"/>
    <x v="0"/>
    <x v="5"/>
    <s v="Tensor Track Tree Floor Lamp"/>
    <n v="31.983999999999998"/>
    <n v="2"/>
    <n v="0.2"/>
    <n v="1.1993999999999998"/>
    <s v="Chuck Magee"/>
    <s v="No"/>
    <s v="2016 / 07"/>
  </r>
  <r>
    <n v="6935"/>
    <x v="3441"/>
    <x v="686"/>
    <d v="2016-07-18T00:00:00"/>
    <x v="1"/>
    <x v="461"/>
    <x v="461"/>
    <x v="0"/>
    <s v="United States"/>
    <x v="10"/>
    <s v="Pennsylvania"/>
    <n v="19140"/>
    <x v="3"/>
    <s v="OFF-AR-10001044"/>
    <x v="1"/>
    <x v="6"/>
    <s v="BOSTON Ranger #55 Pencil Sharpener, Black"/>
    <n v="41.584000000000003"/>
    <n v="2"/>
    <n v="0.2"/>
    <n v="4.6781999999999968"/>
    <s v="Chuck Magee"/>
    <s v="No"/>
    <s v="2016 / 07"/>
  </r>
  <r>
    <n v="6936"/>
    <x v="3442"/>
    <x v="329"/>
    <d v="2019-12-03T00:00:00"/>
    <x v="0"/>
    <x v="162"/>
    <x v="162"/>
    <x v="1"/>
    <s v="United States"/>
    <x v="236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s v="Kelly Williams"/>
    <s v="No"/>
    <s v="2019 / 11"/>
  </r>
  <r>
    <n v="6937"/>
    <x v="3443"/>
    <x v="476"/>
    <d v="2018-09-04T00:00:00"/>
    <x v="2"/>
    <x v="638"/>
    <x v="638"/>
    <x v="2"/>
    <s v="United States"/>
    <x v="22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s v="No"/>
    <s v="2018 / 09"/>
  </r>
  <r>
    <n v="6938"/>
    <x v="3444"/>
    <x v="345"/>
    <d v="2016-06-15T00:00:00"/>
    <x v="3"/>
    <x v="519"/>
    <x v="519"/>
    <x v="0"/>
    <s v="United States"/>
    <x v="236"/>
    <s v="Texas"/>
    <n v="79907"/>
    <x v="2"/>
    <s v="OFF-PA-10001952"/>
    <x v="1"/>
    <x v="10"/>
    <s v="Xerox 1902"/>
    <n v="36.544000000000004"/>
    <n v="2"/>
    <n v="0.2"/>
    <n v="11.876799999999998"/>
    <s v="Kelly Williams"/>
    <s v="No"/>
    <s v="2016 / 06"/>
  </r>
  <r>
    <n v="6939"/>
    <x v="3445"/>
    <x v="732"/>
    <d v="2018-11-09T00:00:00"/>
    <x v="1"/>
    <x v="413"/>
    <x v="413"/>
    <x v="0"/>
    <s v="United States"/>
    <x v="4"/>
    <s v="Washington"/>
    <n v="98105"/>
    <x v="1"/>
    <s v="TEC-AC-10004420"/>
    <x v="2"/>
    <x v="11"/>
    <s v="Cherry 142-key Programmable Keyboard"/>
    <n v="479.72"/>
    <n v="4"/>
    <n v="0"/>
    <n v="52.769200000000012"/>
    <s v="Anna Andreadi"/>
    <s v="No"/>
    <s v="2018 / 11"/>
  </r>
  <r>
    <n v="6940"/>
    <x v="3446"/>
    <x v="335"/>
    <d v="2019-06-30T00:00:00"/>
    <x v="1"/>
    <x v="609"/>
    <x v="609"/>
    <x v="1"/>
    <s v="United States"/>
    <x v="20"/>
    <s v="New York"/>
    <n v="10009"/>
    <x v="3"/>
    <s v="OFF-BI-10001071"/>
    <x v="1"/>
    <x v="8"/>
    <s v="GBC ProClick Punch Binding System"/>
    <n v="102.36799999999999"/>
    <n v="2"/>
    <n v="0.2"/>
    <n v="37.108400000000003"/>
    <s v="Chuck Magee"/>
    <s v="No"/>
    <s v="2019 / 06"/>
  </r>
  <r>
    <n v="6941"/>
    <x v="3446"/>
    <x v="335"/>
    <d v="2019-06-30T00:00:00"/>
    <x v="1"/>
    <x v="609"/>
    <x v="609"/>
    <x v="1"/>
    <s v="United States"/>
    <x v="20"/>
    <s v="New York"/>
    <n v="10009"/>
    <x v="3"/>
    <s v="OFF-SU-10002503"/>
    <x v="1"/>
    <x v="14"/>
    <s v="Acme Preferred Stainless Steel Scissors"/>
    <n v="28.4"/>
    <n v="5"/>
    <n v="0"/>
    <n v="8.2359999999999989"/>
    <s v="Chuck Magee"/>
    <s v="No"/>
    <s v="2019 / 06"/>
  </r>
  <r>
    <n v="6942"/>
    <x v="3446"/>
    <x v="335"/>
    <d v="2019-06-30T00:00:00"/>
    <x v="1"/>
    <x v="609"/>
    <x v="609"/>
    <x v="1"/>
    <s v="United States"/>
    <x v="20"/>
    <s v="New York"/>
    <n v="10009"/>
    <x v="3"/>
    <s v="OFF-ST-10001490"/>
    <x v="1"/>
    <x v="4"/>
    <s v="Hot File 7-Pocket, Floor Stand"/>
    <n v="713.88"/>
    <n v="4"/>
    <n v="0"/>
    <n v="214.16399999999993"/>
    <s v="Chuck Magee"/>
    <s v="No"/>
    <s v="2019 / 06"/>
  </r>
  <r>
    <n v="6943"/>
    <x v="3446"/>
    <x v="335"/>
    <d v="2019-06-30T00:00:00"/>
    <x v="1"/>
    <x v="609"/>
    <x v="609"/>
    <x v="1"/>
    <s v="United States"/>
    <x v="20"/>
    <s v="New York"/>
    <n v="10009"/>
    <x v="3"/>
    <s v="OFF-PA-10003790"/>
    <x v="1"/>
    <x v="10"/>
    <s v="Xerox 1991"/>
    <n v="68.52"/>
    <n v="3"/>
    <n v="0"/>
    <n v="31.519199999999998"/>
    <s v="Chuck Magee"/>
    <s v="No"/>
    <s v="2019 / 06"/>
  </r>
  <r>
    <n v="6944"/>
    <x v="3447"/>
    <x v="395"/>
    <d v="2017-07-30T00:00:00"/>
    <x v="1"/>
    <x v="709"/>
    <x v="709"/>
    <x v="0"/>
    <s v="United States"/>
    <x v="1"/>
    <s v="California"/>
    <n v="90032"/>
    <x v="1"/>
    <s v="TEC-PH-10004094"/>
    <x v="2"/>
    <x v="7"/>
    <s v="Motorola L703CM"/>
    <n v="623.96"/>
    <n v="5"/>
    <n v="0.2"/>
    <n v="38.997500000000002"/>
    <s v="Anna Andreadi"/>
    <s v="No"/>
    <s v="2017 / 07"/>
  </r>
  <r>
    <n v="6945"/>
    <x v="3448"/>
    <x v="865"/>
    <d v="2016-09-27T00:00:00"/>
    <x v="1"/>
    <x v="764"/>
    <x v="764"/>
    <x v="1"/>
    <s v="United States"/>
    <x v="46"/>
    <s v="Delaware"/>
    <n v="19711"/>
    <x v="3"/>
    <s v="OFF-BI-10004876"/>
    <x v="1"/>
    <x v="8"/>
    <s v="Wilson Jones Suede Grain Vinyl Binders"/>
    <n v="11.12"/>
    <n v="4"/>
    <n v="0"/>
    <n v="5.4487999999999994"/>
    <s v="Chuck Magee"/>
    <s v="No"/>
    <s v="2016 / 09"/>
  </r>
  <r>
    <n v="6946"/>
    <x v="3449"/>
    <x v="955"/>
    <d v="2018-10-04T00:00:00"/>
    <x v="1"/>
    <x v="411"/>
    <x v="411"/>
    <x v="0"/>
    <s v="United States"/>
    <x v="20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s v="Chuck Magee"/>
    <s v="No"/>
    <s v="2018 / 09"/>
  </r>
  <r>
    <n v="6947"/>
    <x v="3450"/>
    <x v="529"/>
    <d v="2017-11-13T00:00:00"/>
    <x v="1"/>
    <x v="270"/>
    <x v="270"/>
    <x v="2"/>
    <s v="United States"/>
    <x v="43"/>
    <s v="California"/>
    <n v="95661"/>
    <x v="1"/>
    <s v="OFF-FA-10000490"/>
    <x v="1"/>
    <x v="13"/>
    <s v="OIC Binder Clips, Mini, 1/4&quot; Capacity, Black"/>
    <n v="2.48"/>
    <n v="2"/>
    <n v="0"/>
    <n v="1.1656"/>
    <s v="Anna Andreadi"/>
    <s v="No"/>
    <s v="2017 / 11"/>
  </r>
  <r>
    <n v="6948"/>
    <x v="3451"/>
    <x v="334"/>
    <d v="2017-04-29T00:00:00"/>
    <x v="1"/>
    <x v="233"/>
    <x v="233"/>
    <x v="0"/>
    <s v="United States"/>
    <x v="34"/>
    <s v="Illinois"/>
    <n v="60505"/>
    <x v="2"/>
    <s v="OFF-ST-10002574"/>
    <x v="1"/>
    <x v="4"/>
    <s v="SAFCO Commercial Wire Shelving, Black"/>
    <n v="221.024"/>
    <n v="2"/>
    <n v="0.2"/>
    <n v="-55.256"/>
    <s v="Kelly Williams"/>
    <s v="No"/>
    <s v="2017 / 04"/>
  </r>
  <r>
    <n v="6949"/>
    <x v="3451"/>
    <x v="334"/>
    <d v="2017-04-29T00:00:00"/>
    <x v="1"/>
    <x v="233"/>
    <x v="233"/>
    <x v="0"/>
    <s v="United States"/>
    <x v="34"/>
    <s v="Illinois"/>
    <n v="60505"/>
    <x v="2"/>
    <s v="FUR-CH-10003535"/>
    <x v="0"/>
    <x v="1"/>
    <s v="Global Armless Task Chair, Royal Blue"/>
    <n v="128.05799999999999"/>
    <n v="3"/>
    <n v="0.3"/>
    <n v="-23.782199999999996"/>
    <s v="Kelly Williams"/>
    <s v="No"/>
    <s v="2017 / 04"/>
  </r>
  <r>
    <n v="6950"/>
    <x v="3452"/>
    <x v="123"/>
    <d v="2019-11-19T00:00:00"/>
    <x v="3"/>
    <x v="399"/>
    <x v="399"/>
    <x v="2"/>
    <s v="United States"/>
    <x v="20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s v="No"/>
    <s v="2019 / 11"/>
  </r>
  <r>
    <n v="6951"/>
    <x v="3452"/>
    <x v="123"/>
    <d v="2019-11-19T00:00:00"/>
    <x v="3"/>
    <x v="399"/>
    <x v="399"/>
    <x v="2"/>
    <s v="United States"/>
    <x v="20"/>
    <s v="New York"/>
    <n v="10011"/>
    <x v="3"/>
    <s v="FUR-TA-10001676"/>
    <x v="0"/>
    <x v="3"/>
    <s v="Hon 61000 Series Interactive Training Tables"/>
    <n v="79.97399999999999"/>
    <n v="3"/>
    <n v="0.4"/>
    <n v="-29.323800000000006"/>
    <s v="Chuck Magee"/>
    <s v="No"/>
    <s v="2019 / 11"/>
  </r>
  <r>
    <n v="6952"/>
    <x v="3453"/>
    <x v="312"/>
    <d v="2017-11-24T00:00:00"/>
    <x v="1"/>
    <x v="136"/>
    <x v="136"/>
    <x v="1"/>
    <s v="United States"/>
    <x v="61"/>
    <s v="Texas"/>
    <n v="75217"/>
    <x v="2"/>
    <s v="TEC-MA-10002790"/>
    <x v="2"/>
    <x v="15"/>
    <s v="NeatDesk Desktop Scanner &amp; Digital Filing System"/>
    <n v="479.988"/>
    <n v="2"/>
    <n v="0.4"/>
    <n v="55.998599999999954"/>
    <s v="Kelly Williams"/>
    <s v="No"/>
    <s v="2017 / 11"/>
  </r>
  <r>
    <n v="6953"/>
    <x v="3454"/>
    <x v="653"/>
    <d v="2017-10-03T00:00:00"/>
    <x v="2"/>
    <x v="31"/>
    <x v="31"/>
    <x v="0"/>
    <s v="United States"/>
    <x v="1"/>
    <s v="California"/>
    <n v="90008"/>
    <x v="1"/>
    <s v="OFF-BI-10001757"/>
    <x v="1"/>
    <x v="8"/>
    <s v="Pressboard Hanging Data Binders for Unburst Sheets"/>
    <n v="11.808"/>
    <n v="3"/>
    <n v="0.2"/>
    <n v="4.1327999999999996"/>
    <s v="Anna Andreadi"/>
    <s v="No"/>
    <s v="2017 / 10"/>
  </r>
  <r>
    <n v="6954"/>
    <x v="3454"/>
    <x v="653"/>
    <d v="2017-10-03T00:00:00"/>
    <x v="2"/>
    <x v="31"/>
    <x v="31"/>
    <x v="0"/>
    <s v="United States"/>
    <x v="1"/>
    <s v="California"/>
    <n v="90008"/>
    <x v="1"/>
    <s v="OFF-BI-10004828"/>
    <x v="1"/>
    <x v="8"/>
    <s v="GBC Poly Designer Binding Covers"/>
    <n v="53.567999999999998"/>
    <n v="4"/>
    <n v="0.2"/>
    <n v="19.418399999999995"/>
    <s v="Anna Andreadi"/>
    <s v="No"/>
    <s v="2017 / 10"/>
  </r>
  <r>
    <n v="6955"/>
    <x v="3454"/>
    <x v="653"/>
    <d v="2017-10-03T00:00:00"/>
    <x v="2"/>
    <x v="31"/>
    <x v="31"/>
    <x v="0"/>
    <s v="United States"/>
    <x v="1"/>
    <s v="California"/>
    <n v="90008"/>
    <x v="1"/>
    <s v="TEC-PH-10000369"/>
    <x v="2"/>
    <x v="7"/>
    <s v="HTC One Mini"/>
    <n v="503.96000000000004"/>
    <n v="5"/>
    <n v="0.2"/>
    <n v="50.396000000000015"/>
    <s v="Anna Andreadi"/>
    <s v="No"/>
    <s v="2017 / 10"/>
  </r>
  <r>
    <n v="6956"/>
    <x v="3455"/>
    <x v="334"/>
    <d v="2017-05-02T00:00:00"/>
    <x v="1"/>
    <x v="322"/>
    <x v="322"/>
    <x v="1"/>
    <s v="United States"/>
    <x v="1"/>
    <s v="California"/>
    <n v="90004"/>
    <x v="1"/>
    <s v="OFF-EN-10003862"/>
    <x v="1"/>
    <x v="12"/>
    <s v="Laser &amp; Ink Jet Business Envelopes"/>
    <n v="21.34"/>
    <n v="2"/>
    <n v="0"/>
    <n v="9.8163999999999998"/>
    <s v="Anna Andreadi"/>
    <s v="No"/>
    <s v="2017 / 04"/>
  </r>
  <r>
    <n v="6957"/>
    <x v="3456"/>
    <x v="216"/>
    <d v="2018-07-19T00:00:00"/>
    <x v="1"/>
    <x v="781"/>
    <x v="781"/>
    <x v="0"/>
    <s v="United States"/>
    <x v="38"/>
    <s v="Georgia"/>
    <n v="31907"/>
    <x v="0"/>
    <s v="OFF-BI-10003963"/>
    <x v="1"/>
    <x v="8"/>
    <s v="Cardinal Holdit Data Disk Pockets"/>
    <n v="36.4"/>
    <n v="5"/>
    <n v="0"/>
    <n v="17.107999999999997"/>
    <s v="Cassandra Brandow"/>
    <s v="No"/>
    <s v="2018 / 07"/>
  </r>
  <r>
    <n v="6958"/>
    <x v="3456"/>
    <x v="216"/>
    <d v="2018-07-19T00:00:00"/>
    <x v="1"/>
    <x v="781"/>
    <x v="781"/>
    <x v="0"/>
    <s v="United States"/>
    <x v="38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s v="Cassandra Brandow"/>
    <s v="No"/>
    <s v="2018 / 07"/>
  </r>
  <r>
    <n v="6959"/>
    <x v="3457"/>
    <x v="874"/>
    <d v="2017-09-29T00:00:00"/>
    <x v="0"/>
    <x v="563"/>
    <x v="563"/>
    <x v="2"/>
    <s v="United States"/>
    <x v="8"/>
    <s v="California"/>
    <n v="94110"/>
    <x v="1"/>
    <s v="OFF-ST-10001328"/>
    <x v="1"/>
    <x v="4"/>
    <s v="Personal Filing Tote with Lid, Black/Gray"/>
    <n v="15.51"/>
    <n v="1"/>
    <n v="0"/>
    <n v="4.3428000000000004"/>
    <s v="Anna Andreadi"/>
    <s v="No"/>
    <s v="2017 / 09"/>
  </r>
  <r>
    <n v="6960"/>
    <x v="3457"/>
    <x v="874"/>
    <d v="2017-09-29T00:00:00"/>
    <x v="0"/>
    <x v="563"/>
    <x v="563"/>
    <x v="2"/>
    <s v="United States"/>
    <x v="8"/>
    <s v="California"/>
    <n v="94110"/>
    <x v="1"/>
    <s v="OFF-PA-10002377"/>
    <x v="1"/>
    <x v="10"/>
    <s v="Xerox 1916"/>
    <n v="146.82"/>
    <n v="3"/>
    <n v="0"/>
    <n v="73.41"/>
    <s v="Anna Andreadi"/>
    <s v="No"/>
    <s v="2017 / 09"/>
  </r>
  <r>
    <n v="6961"/>
    <x v="3457"/>
    <x v="874"/>
    <d v="2017-09-29T00:00:00"/>
    <x v="0"/>
    <x v="563"/>
    <x v="563"/>
    <x v="2"/>
    <s v="United States"/>
    <x v="8"/>
    <s v="California"/>
    <n v="94110"/>
    <x v="1"/>
    <s v="OFF-PA-10003441"/>
    <x v="1"/>
    <x v="10"/>
    <s v="Xerox 226"/>
    <n v="12.96"/>
    <n v="2"/>
    <n v="0"/>
    <n v="6.2208000000000006"/>
    <s v="Anna Andreadi"/>
    <s v="No"/>
    <s v="2017 / 09"/>
  </r>
  <r>
    <n v="6962"/>
    <x v="3458"/>
    <x v="468"/>
    <d v="2019-11-10T00:00:00"/>
    <x v="3"/>
    <x v="353"/>
    <x v="353"/>
    <x v="2"/>
    <s v="United States"/>
    <x v="169"/>
    <s v="California"/>
    <n v="92503"/>
    <x v="1"/>
    <s v="OFF-AR-10002221"/>
    <x v="1"/>
    <x v="6"/>
    <s v="12 Colored Short Pencils"/>
    <n v="7.8000000000000007"/>
    <n v="3"/>
    <n v="0"/>
    <n v="2.1060000000000008"/>
    <s v="Anna Andreadi"/>
    <s v="No"/>
    <s v="2019 / 11"/>
  </r>
  <r>
    <n v="6963"/>
    <x v="3459"/>
    <x v="87"/>
    <d v="2018-07-20T00:00:00"/>
    <x v="0"/>
    <x v="63"/>
    <x v="63"/>
    <x v="1"/>
    <s v="United States"/>
    <x v="29"/>
    <s v="South Carolina"/>
    <n v="29203"/>
    <x v="0"/>
    <s v="OFF-EN-10001509"/>
    <x v="1"/>
    <x v="12"/>
    <s v="Poly String Tie Envelopes"/>
    <n v="10.199999999999999"/>
    <n v="5"/>
    <n v="0"/>
    <n v="4.7939999999999996"/>
    <s v="Cassandra Brandow"/>
    <s v="No"/>
    <s v="2018 / 07"/>
  </r>
  <r>
    <n v="6964"/>
    <x v="3459"/>
    <x v="87"/>
    <d v="2018-07-20T00:00:00"/>
    <x v="0"/>
    <x v="63"/>
    <x v="63"/>
    <x v="1"/>
    <s v="United States"/>
    <x v="29"/>
    <s v="South Carolina"/>
    <n v="29203"/>
    <x v="0"/>
    <s v="OFF-AR-10003338"/>
    <x v="1"/>
    <x v="6"/>
    <s v="Eberhard Faber 3 1/2&quot; Golf Pencils"/>
    <n v="22.32"/>
    <n v="3"/>
    <n v="0"/>
    <n v="5.580000000000001"/>
    <s v="Cassandra Brandow"/>
    <s v="No"/>
    <s v="2018 / 07"/>
  </r>
  <r>
    <n v="6965"/>
    <x v="3459"/>
    <x v="87"/>
    <d v="2018-07-20T00:00:00"/>
    <x v="0"/>
    <x v="63"/>
    <x v="63"/>
    <x v="1"/>
    <s v="United States"/>
    <x v="29"/>
    <s v="South Carolina"/>
    <n v="29203"/>
    <x v="0"/>
    <s v="OFF-BI-10004728"/>
    <x v="1"/>
    <x v="8"/>
    <s v="Wilson Jones Turn Tabs Binder Tool for Ring Binders"/>
    <n v="24.1"/>
    <n v="5"/>
    <n v="0"/>
    <n v="11.086"/>
    <s v="Cassandra Brandow"/>
    <s v="No"/>
    <s v="2018 / 07"/>
  </r>
  <r>
    <n v="6966"/>
    <x v="3459"/>
    <x v="87"/>
    <d v="2018-07-20T00:00:00"/>
    <x v="0"/>
    <x v="63"/>
    <x v="63"/>
    <x v="1"/>
    <s v="United States"/>
    <x v="29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s v="Cassandra Brandow"/>
    <s v="No"/>
    <s v="2018 / 07"/>
  </r>
  <r>
    <n v="6967"/>
    <x v="3459"/>
    <x v="87"/>
    <d v="2018-07-20T00:00:00"/>
    <x v="0"/>
    <x v="63"/>
    <x v="63"/>
    <x v="1"/>
    <s v="United States"/>
    <x v="29"/>
    <s v="South Carolina"/>
    <n v="29203"/>
    <x v="0"/>
    <s v="OFF-BI-10002764"/>
    <x v="1"/>
    <x v="8"/>
    <s v="Recycled Pressboard Report Cover with Reinforced Top Hinge"/>
    <n v="6.46"/>
    <n v="2"/>
    <n v="0"/>
    <n v="3.1654"/>
    <s v="Cassandra Brandow"/>
    <s v="No"/>
    <s v="2018 / 07"/>
  </r>
  <r>
    <n v="6968"/>
    <x v="3459"/>
    <x v="87"/>
    <d v="2018-07-20T00:00:00"/>
    <x v="0"/>
    <x v="63"/>
    <x v="63"/>
    <x v="1"/>
    <s v="United States"/>
    <x v="29"/>
    <s v="South Carolina"/>
    <n v="29203"/>
    <x v="0"/>
    <s v="OFF-PA-10001461"/>
    <x v="1"/>
    <x v="10"/>
    <s v="HP Office Paper (20Lb. and 87 Bright)"/>
    <n v="60.12"/>
    <n v="9"/>
    <n v="0"/>
    <n v="28.857599999999998"/>
    <s v="Cassandra Brandow"/>
    <s v="No"/>
    <s v="2018 / 07"/>
  </r>
  <r>
    <n v="6969"/>
    <x v="3460"/>
    <x v="1140"/>
    <d v="2017-10-20T00:00:00"/>
    <x v="0"/>
    <x v="172"/>
    <x v="172"/>
    <x v="1"/>
    <s v="United States"/>
    <x v="20"/>
    <s v="New York"/>
    <n v="10011"/>
    <x v="3"/>
    <s v="TEC-PH-10004165"/>
    <x v="2"/>
    <x v="7"/>
    <s v="Mitel MiVoice 5330e IP Phone"/>
    <n v="824.97"/>
    <n v="3"/>
    <n v="0"/>
    <n v="214.4922"/>
    <s v="Chuck Magee"/>
    <s v="No"/>
    <s v="2017 / 10"/>
  </r>
  <r>
    <n v="6970"/>
    <x v="3461"/>
    <x v="994"/>
    <d v="2018-01-13T00:00:00"/>
    <x v="0"/>
    <x v="677"/>
    <x v="677"/>
    <x v="0"/>
    <s v="United States"/>
    <x v="468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s v="Anna Andreadi"/>
    <s v="No"/>
    <s v="2018 / 01"/>
  </r>
  <r>
    <n v="6971"/>
    <x v="3462"/>
    <x v="20"/>
    <d v="2019-09-25T00:00:00"/>
    <x v="1"/>
    <x v="455"/>
    <x v="455"/>
    <x v="0"/>
    <s v="United States"/>
    <x v="42"/>
    <s v="Arizona"/>
    <n v="85023"/>
    <x v="1"/>
    <s v="OFF-ST-10000321"/>
    <x v="1"/>
    <x v="4"/>
    <s v="Akro Stacking Bins"/>
    <n v="12.624000000000001"/>
    <n v="2"/>
    <n v="0.2"/>
    <n v="-2.5248000000000022"/>
    <s v="Anna Andreadi"/>
    <s v="Yes"/>
    <s v="2019 / 09"/>
  </r>
  <r>
    <n v="6972"/>
    <x v="3462"/>
    <x v="20"/>
    <d v="2019-09-25T00:00:00"/>
    <x v="1"/>
    <x v="455"/>
    <x v="455"/>
    <x v="0"/>
    <s v="United States"/>
    <x v="42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s v="Anna Andreadi"/>
    <s v="Yes"/>
    <s v="2019 / 09"/>
  </r>
  <r>
    <n v="6973"/>
    <x v="3462"/>
    <x v="20"/>
    <d v="2019-09-25T00:00:00"/>
    <x v="1"/>
    <x v="455"/>
    <x v="455"/>
    <x v="0"/>
    <s v="United States"/>
    <x v="42"/>
    <s v="Arizona"/>
    <n v="85023"/>
    <x v="1"/>
    <s v="TEC-PH-10002415"/>
    <x v="2"/>
    <x v="7"/>
    <s v="Polycom VoiceStation 500 Conference phone"/>
    <n v="471.92"/>
    <n v="2"/>
    <n v="0.2"/>
    <n v="29.495000000000019"/>
    <s v="Anna Andreadi"/>
    <s v="Yes"/>
    <s v="2019 / 09"/>
  </r>
  <r>
    <n v="6974"/>
    <x v="3462"/>
    <x v="20"/>
    <d v="2019-09-25T00:00:00"/>
    <x v="1"/>
    <x v="455"/>
    <x v="455"/>
    <x v="0"/>
    <s v="United States"/>
    <x v="42"/>
    <s v="Arizona"/>
    <n v="85023"/>
    <x v="1"/>
    <s v="OFF-BI-10001460"/>
    <x v="1"/>
    <x v="8"/>
    <s v="Plastic Binding Combs"/>
    <n v="18.180000000000003"/>
    <n v="4"/>
    <n v="0.7"/>
    <n v="-13.938000000000002"/>
    <s v="Anna Andreadi"/>
    <s v="Yes"/>
    <s v="2019 / 09"/>
  </r>
  <r>
    <n v="6975"/>
    <x v="3463"/>
    <x v="175"/>
    <d v="2019-09-19T00:00:00"/>
    <x v="1"/>
    <x v="230"/>
    <x v="230"/>
    <x v="0"/>
    <s v="United States"/>
    <x v="12"/>
    <s v="Texas"/>
    <n v="77095"/>
    <x v="2"/>
    <s v="OFF-AR-10002987"/>
    <x v="1"/>
    <x v="6"/>
    <s v="Prismacolor Color Pencil Set"/>
    <n v="31.744"/>
    <n v="2"/>
    <n v="0.2"/>
    <n v="8.3328000000000024"/>
    <s v="Kelly Williams"/>
    <s v="No"/>
    <s v="2019 / 09"/>
  </r>
  <r>
    <n v="6976"/>
    <x v="3464"/>
    <x v="1141"/>
    <d v="2017-07-02T00:00:00"/>
    <x v="1"/>
    <x v="388"/>
    <x v="388"/>
    <x v="1"/>
    <s v="United States"/>
    <x v="23"/>
    <s v="Arizona"/>
    <n v="85234"/>
    <x v="1"/>
    <s v="OFF-LA-10000443"/>
    <x v="1"/>
    <x v="2"/>
    <s v="Avery 501"/>
    <n v="5.9039999999999999"/>
    <n v="2"/>
    <n v="0.2"/>
    <n v="1.9925999999999999"/>
    <s v="Anna Andreadi"/>
    <s v="Yes"/>
    <s v="2017 / 06"/>
  </r>
  <r>
    <n v="6977"/>
    <x v="3464"/>
    <x v="1141"/>
    <d v="2017-07-02T00:00:00"/>
    <x v="1"/>
    <x v="388"/>
    <x v="388"/>
    <x v="1"/>
    <s v="United States"/>
    <x v="23"/>
    <s v="Arizona"/>
    <n v="85234"/>
    <x v="1"/>
    <s v="FUR-FU-10004306"/>
    <x v="0"/>
    <x v="5"/>
    <s v="Electrix Halogen Magnifier Lamp"/>
    <n v="621.7600000000001"/>
    <n v="4"/>
    <n v="0.2"/>
    <n v="46.631999999999977"/>
    <s v="Anna Andreadi"/>
    <s v="Yes"/>
    <s v="2017 / 06"/>
  </r>
  <r>
    <n v="6978"/>
    <x v="3465"/>
    <x v="881"/>
    <d v="2018-11-28T00:00:00"/>
    <x v="2"/>
    <x v="212"/>
    <x v="212"/>
    <x v="0"/>
    <s v="United States"/>
    <x v="186"/>
    <s v="Arkansas"/>
    <n v="72401"/>
    <x v="0"/>
    <s v="TEC-PH-10002564"/>
    <x v="2"/>
    <x v="7"/>
    <s v="OtterBox Defender Series Case - Samsung Galaxy S4"/>
    <n v="59.98"/>
    <n v="2"/>
    <n v="0"/>
    <n v="17.993999999999993"/>
    <s v="Cassandra Brandow"/>
    <s v="No"/>
    <s v="2018 / 11"/>
  </r>
  <r>
    <n v="6979"/>
    <x v="3466"/>
    <x v="920"/>
    <d v="2019-11-29T00:00:00"/>
    <x v="0"/>
    <x v="111"/>
    <x v="111"/>
    <x v="0"/>
    <s v="United States"/>
    <x v="118"/>
    <s v="Georgia"/>
    <n v="30318"/>
    <x v="0"/>
    <s v="OFF-PA-10003724"/>
    <x v="1"/>
    <x v="10"/>
    <s v="Wirebound Message Book, 4 per Page"/>
    <n v="48.87"/>
    <n v="9"/>
    <n v="0"/>
    <n v="23.946299999999997"/>
    <s v="Cassandra Brandow"/>
    <s v="No"/>
    <s v="2019 / 11"/>
  </r>
  <r>
    <n v="6980"/>
    <x v="3467"/>
    <x v="424"/>
    <d v="2019-01-19T00:00:00"/>
    <x v="1"/>
    <x v="2"/>
    <x v="2"/>
    <x v="0"/>
    <s v="United States"/>
    <x v="1"/>
    <s v="California"/>
    <n v="90036"/>
    <x v="1"/>
    <s v="OFF-PA-10000483"/>
    <x v="1"/>
    <x v="10"/>
    <s v="Xerox 19"/>
    <n v="154.9"/>
    <n v="5"/>
    <n v="0"/>
    <n v="69.704999999999998"/>
    <s v="Anna Andreadi"/>
    <s v="No"/>
    <s v="2019 / 01"/>
  </r>
  <r>
    <n v="6981"/>
    <x v="3468"/>
    <x v="845"/>
    <d v="2016-11-08T00:00:00"/>
    <x v="2"/>
    <x v="162"/>
    <x v="162"/>
    <x v="1"/>
    <s v="United States"/>
    <x v="20"/>
    <s v="New York"/>
    <n v="10024"/>
    <x v="3"/>
    <s v="OFF-FA-10000611"/>
    <x v="1"/>
    <x v="13"/>
    <s v="Binder Clips by OIC"/>
    <n v="5.92"/>
    <n v="4"/>
    <n v="0"/>
    <n v="2.8415999999999997"/>
    <s v="Chuck Magee"/>
    <s v="No"/>
    <s v="2016 / 11"/>
  </r>
  <r>
    <n v="6982"/>
    <x v="3468"/>
    <x v="845"/>
    <d v="2016-11-08T00:00:00"/>
    <x v="2"/>
    <x v="162"/>
    <x v="162"/>
    <x v="1"/>
    <s v="United States"/>
    <x v="20"/>
    <s v="New York"/>
    <n v="10024"/>
    <x v="3"/>
    <s v="OFF-PA-10000246"/>
    <x v="1"/>
    <x v="10"/>
    <s v="Riverleaf Stik-Withit Designer Note Cubes"/>
    <n v="30.18"/>
    <n v="3"/>
    <n v="0"/>
    <n v="13.8828"/>
    <s v="Chuck Magee"/>
    <s v="No"/>
    <s v="2016 / 11"/>
  </r>
  <r>
    <n v="6983"/>
    <x v="3469"/>
    <x v="142"/>
    <d v="2018-09-05T00:00:00"/>
    <x v="1"/>
    <x v="350"/>
    <x v="350"/>
    <x v="0"/>
    <s v="United States"/>
    <x v="66"/>
    <s v="Michigan"/>
    <n v="48227"/>
    <x v="2"/>
    <s v="OFF-BI-10004728"/>
    <x v="1"/>
    <x v="8"/>
    <s v="Wilson Jones Turn Tabs Binder Tool for Ring Binders"/>
    <n v="24.1"/>
    <n v="5"/>
    <n v="0"/>
    <n v="11.086"/>
    <s v="Kelly Williams"/>
    <s v="No"/>
    <s v="2018 / 09"/>
  </r>
  <r>
    <n v="6984"/>
    <x v="3469"/>
    <x v="142"/>
    <d v="2018-09-05T00:00:00"/>
    <x v="1"/>
    <x v="350"/>
    <x v="350"/>
    <x v="0"/>
    <s v="United States"/>
    <x v="66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s v="Kelly Williams"/>
    <s v="No"/>
    <s v="2018 / 09"/>
  </r>
  <r>
    <n v="6985"/>
    <x v="3469"/>
    <x v="142"/>
    <d v="2018-09-05T00:00:00"/>
    <x v="1"/>
    <x v="350"/>
    <x v="350"/>
    <x v="0"/>
    <s v="United States"/>
    <x v="66"/>
    <s v="Michigan"/>
    <n v="48227"/>
    <x v="2"/>
    <s v="OFF-AP-10002457"/>
    <x v="1"/>
    <x v="9"/>
    <s v="Eureka The Boss Plus 12-Amp Hard Box Upright Vacuum, Red"/>
    <n v="376.74"/>
    <n v="4"/>
    <n v="0.1"/>
    <n v="71.161999999999978"/>
    <s v="Kelly Williams"/>
    <s v="No"/>
    <s v="2018 / 09"/>
  </r>
  <r>
    <n v="6986"/>
    <x v="3469"/>
    <x v="142"/>
    <d v="2018-09-05T00:00:00"/>
    <x v="1"/>
    <x v="350"/>
    <x v="350"/>
    <x v="0"/>
    <s v="United States"/>
    <x v="66"/>
    <s v="Michigan"/>
    <n v="48227"/>
    <x v="2"/>
    <s v="OFF-BI-10000320"/>
    <x v="1"/>
    <x v="8"/>
    <s v="GBC Plastic Binding Combs"/>
    <n v="29.52"/>
    <n v="4"/>
    <n v="0"/>
    <n v="14.4648"/>
    <s v="Kelly Williams"/>
    <s v="No"/>
    <s v="2018 / 09"/>
  </r>
  <r>
    <n v="6987"/>
    <x v="3469"/>
    <x v="142"/>
    <d v="2018-09-05T00:00:00"/>
    <x v="1"/>
    <x v="350"/>
    <x v="350"/>
    <x v="0"/>
    <s v="United States"/>
    <x v="66"/>
    <s v="Michigan"/>
    <n v="48227"/>
    <x v="2"/>
    <s v="OFF-AR-10004999"/>
    <x v="1"/>
    <x v="6"/>
    <s v="Newell 315"/>
    <n v="11.96"/>
    <n v="2"/>
    <n v="0"/>
    <n v="2.99"/>
    <s v="Kelly Williams"/>
    <s v="No"/>
    <s v="2018 / 09"/>
  </r>
  <r>
    <n v="6988"/>
    <x v="3469"/>
    <x v="142"/>
    <d v="2018-09-05T00:00:00"/>
    <x v="1"/>
    <x v="350"/>
    <x v="350"/>
    <x v="0"/>
    <s v="United States"/>
    <x v="66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s v="Kelly Williams"/>
    <s v="No"/>
    <s v="2018 / 09"/>
  </r>
  <r>
    <n v="6989"/>
    <x v="3470"/>
    <x v="343"/>
    <d v="2019-11-16T00:00:00"/>
    <x v="0"/>
    <x v="179"/>
    <x v="179"/>
    <x v="1"/>
    <s v="United States"/>
    <x v="2"/>
    <s v="Florida"/>
    <n v="33311"/>
    <x v="0"/>
    <s v="OFF-AP-10002651"/>
    <x v="1"/>
    <x v="9"/>
    <s v="Hoover Upright Vacuum With Dirt Cup"/>
    <n v="1158.1199999999999"/>
    <n v="5"/>
    <n v="0.2"/>
    <n v="130.28849999999983"/>
    <s v="Cassandra Brandow"/>
    <s v="No"/>
    <s v="2019 / 11"/>
  </r>
  <r>
    <n v="6990"/>
    <x v="3471"/>
    <x v="157"/>
    <d v="2019-12-13T00:00:00"/>
    <x v="2"/>
    <x v="589"/>
    <x v="589"/>
    <x v="0"/>
    <s v="United States"/>
    <x v="488"/>
    <s v="Texas"/>
    <n v="79605"/>
    <x v="2"/>
    <s v="OFF-AP-10001634"/>
    <x v="1"/>
    <x v="9"/>
    <s v="Hoover Commercial Lightweight Upright Vacuum"/>
    <n v="1.3919999999999997"/>
    <n v="2"/>
    <n v="0.8"/>
    <n v="-3.7584000000000009"/>
    <s v="Kelly Williams"/>
    <s v="No"/>
    <s v="2019 / 12"/>
  </r>
  <r>
    <n v="6991"/>
    <x v="3472"/>
    <x v="627"/>
    <d v="2017-11-13T00:00:00"/>
    <x v="0"/>
    <x v="584"/>
    <x v="584"/>
    <x v="0"/>
    <s v="United States"/>
    <x v="409"/>
    <s v="Virginia"/>
    <n v="23666"/>
    <x v="0"/>
    <s v="OFF-AP-10003266"/>
    <x v="1"/>
    <x v="9"/>
    <s v="Holmes Replacement Filter for HEPA Air Cleaner, Large Room"/>
    <n v="44.43"/>
    <n v="3"/>
    <n v="0"/>
    <n v="18.660600000000002"/>
    <s v="Cassandra Brandow"/>
    <s v="No"/>
    <s v="2017 / 11"/>
  </r>
  <r>
    <n v="6992"/>
    <x v="3472"/>
    <x v="627"/>
    <d v="2017-11-13T00:00:00"/>
    <x v="0"/>
    <x v="584"/>
    <x v="584"/>
    <x v="0"/>
    <s v="United States"/>
    <x v="409"/>
    <s v="Virginia"/>
    <n v="23666"/>
    <x v="0"/>
    <s v="TEC-PH-10002890"/>
    <x v="2"/>
    <x v="7"/>
    <s v="AT&amp;T 17929 Lendline Telephone"/>
    <n v="226.20000000000002"/>
    <n v="5"/>
    <n v="0"/>
    <n v="58.811999999999998"/>
    <s v="Cassandra Brandow"/>
    <s v="No"/>
    <s v="2017 / 11"/>
  </r>
  <r>
    <n v="6993"/>
    <x v="3472"/>
    <x v="627"/>
    <d v="2017-11-13T00:00:00"/>
    <x v="0"/>
    <x v="584"/>
    <x v="584"/>
    <x v="0"/>
    <s v="United States"/>
    <x v="409"/>
    <s v="Virginia"/>
    <n v="23666"/>
    <x v="0"/>
    <s v="FUR-FU-10000308"/>
    <x v="0"/>
    <x v="5"/>
    <s v="Deflect-o Glass Clear Studded Chair Mats"/>
    <n v="186.54"/>
    <n v="3"/>
    <n v="0"/>
    <n v="41.038800000000002"/>
    <s v="Cassandra Brandow"/>
    <s v="No"/>
    <s v="2017 / 11"/>
  </r>
  <r>
    <n v="6994"/>
    <x v="3472"/>
    <x v="627"/>
    <d v="2017-11-13T00:00:00"/>
    <x v="0"/>
    <x v="584"/>
    <x v="584"/>
    <x v="0"/>
    <s v="United States"/>
    <x v="409"/>
    <s v="Virginia"/>
    <n v="23666"/>
    <x v="0"/>
    <s v="OFF-AR-10000380"/>
    <x v="1"/>
    <x v="6"/>
    <s v="Hunt PowerHouse Electric Pencil Sharpener, Blue"/>
    <n v="265.85999999999996"/>
    <n v="7"/>
    <n v="0"/>
    <n v="79.757999999999967"/>
    <s v="Cassandra Brandow"/>
    <s v="No"/>
    <s v="2017 / 11"/>
  </r>
  <r>
    <n v="6995"/>
    <x v="3472"/>
    <x v="627"/>
    <d v="2017-11-13T00:00:00"/>
    <x v="0"/>
    <x v="584"/>
    <x v="584"/>
    <x v="0"/>
    <s v="United States"/>
    <x v="409"/>
    <s v="Virginia"/>
    <n v="23666"/>
    <x v="0"/>
    <s v="OFF-AR-10000122"/>
    <x v="1"/>
    <x v="6"/>
    <s v="Newell 314"/>
    <n v="27.9"/>
    <n v="5"/>
    <n v="0"/>
    <n v="6.9749999999999979"/>
    <s v="Cassandra Brandow"/>
    <s v="No"/>
    <s v="2017 / 11"/>
  </r>
  <r>
    <n v="6996"/>
    <x v="3473"/>
    <x v="902"/>
    <d v="2017-11-26T00:00:00"/>
    <x v="1"/>
    <x v="636"/>
    <x v="636"/>
    <x v="1"/>
    <s v="United States"/>
    <x v="98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s v="Anna Andreadi"/>
    <s v="No"/>
    <s v="2017 / 11"/>
  </r>
  <r>
    <n v="6997"/>
    <x v="3474"/>
    <x v="331"/>
    <d v="2019-12-25T00:00:00"/>
    <x v="0"/>
    <x v="80"/>
    <x v="80"/>
    <x v="1"/>
    <s v="United States"/>
    <x v="179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s v="Kelly Williams"/>
    <s v="No"/>
    <s v="2019 / 12"/>
  </r>
  <r>
    <n v="6998"/>
    <x v="3474"/>
    <x v="331"/>
    <d v="2019-12-25T00:00:00"/>
    <x v="0"/>
    <x v="80"/>
    <x v="80"/>
    <x v="1"/>
    <s v="United States"/>
    <x v="179"/>
    <s v="Illinois"/>
    <n v="61107"/>
    <x v="2"/>
    <s v="OFF-PA-10004475"/>
    <x v="1"/>
    <x v="10"/>
    <s v="Xerox 1940"/>
    <n v="175.87200000000001"/>
    <n v="4"/>
    <n v="0.2"/>
    <n v="63.753599999999992"/>
    <s v="Kelly Williams"/>
    <s v="No"/>
    <s v="2019 / 12"/>
  </r>
  <r>
    <n v="6999"/>
    <x v="3475"/>
    <x v="1142"/>
    <d v="2018-09-22T00:00:00"/>
    <x v="1"/>
    <x v="604"/>
    <x v="604"/>
    <x v="2"/>
    <s v="United States"/>
    <x v="229"/>
    <s v="California"/>
    <n v="92677"/>
    <x v="1"/>
    <s v="OFF-PA-10002195"/>
    <x v="1"/>
    <x v="10"/>
    <s v="Xerox 1966"/>
    <n v="12.96"/>
    <n v="2"/>
    <n v="0"/>
    <n v="6.3504000000000005"/>
    <s v="Anna Andreadi"/>
    <s v="No"/>
    <s v="2018 / 09"/>
  </r>
  <r>
    <n v="7000"/>
    <x v="3476"/>
    <x v="1143"/>
    <d v="2019-05-29T00:00:00"/>
    <x v="2"/>
    <x v="169"/>
    <x v="169"/>
    <x v="1"/>
    <s v="United States"/>
    <x v="103"/>
    <s v="Kentucky"/>
    <n v="40214"/>
    <x v="0"/>
    <s v="OFF-AP-10002670"/>
    <x v="1"/>
    <x v="9"/>
    <s v="Belkin 8-Outlet Premiere SurgeMaster II Surge Protectors"/>
    <n v="208.44"/>
    <n v="3"/>
    <n v="0"/>
    <n v="62.531999999999982"/>
    <s v="Cassandra Brandow"/>
    <s v="No"/>
    <s v="2019 / 05"/>
  </r>
  <r>
    <n v="7001"/>
    <x v="3476"/>
    <x v="1143"/>
    <d v="2019-05-29T00:00:00"/>
    <x v="2"/>
    <x v="169"/>
    <x v="169"/>
    <x v="1"/>
    <s v="United States"/>
    <x v="103"/>
    <s v="Kentucky"/>
    <n v="40214"/>
    <x v="0"/>
    <s v="OFF-SU-10004498"/>
    <x v="1"/>
    <x v="14"/>
    <s v="Martin-Yale Premier Letter Opener"/>
    <n v="25.76"/>
    <n v="2"/>
    <n v="0"/>
    <n v="0.77280000000000015"/>
    <s v="Cassandra Brandow"/>
    <s v="No"/>
    <s v="2019 / 05"/>
  </r>
  <r>
    <n v="7002"/>
    <x v="3477"/>
    <x v="1110"/>
    <d v="2017-04-03T00:00:00"/>
    <x v="1"/>
    <x v="660"/>
    <x v="660"/>
    <x v="2"/>
    <s v="United States"/>
    <x v="489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s v="No"/>
    <s v="2017 / 03"/>
  </r>
  <r>
    <n v="7003"/>
    <x v="3478"/>
    <x v="710"/>
    <d v="2016-08-21T00:00:00"/>
    <x v="0"/>
    <x v="694"/>
    <x v="694"/>
    <x v="1"/>
    <s v="United States"/>
    <x v="1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s v="Anna Andreadi"/>
    <s v="No"/>
    <s v="2016 / 08"/>
  </r>
  <r>
    <n v="7004"/>
    <x v="3478"/>
    <x v="710"/>
    <d v="2016-08-21T00:00:00"/>
    <x v="0"/>
    <x v="694"/>
    <x v="694"/>
    <x v="1"/>
    <s v="United States"/>
    <x v="1"/>
    <s v="California"/>
    <n v="90045"/>
    <x v="1"/>
    <s v="OFF-BI-10000632"/>
    <x v="1"/>
    <x v="8"/>
    <s v="Satellite Sectional Post Binders"/>
    <n v="69.456000000000003"/>
    <n v="2"/>
    <n v="0.2"/>
    <n v="22.573199999999996"/>
    <s v="Anna Andreadi"/>
    <s v="No"/>
    <s v="2016 / 08"/>
  </r>
  <r>
    <n v="7005"/>
    <x v="3479"/>
    <x v="851"/>
    <d v="2016-12-28T00:00:00"/>
    <x v="1"/>
    <x v="545"/>
    <x v="545"/>
    <x v="1"/>
    <s v="United States"/>
    <x v="396"/>
    <s v="Texas"/>
    <n v="77642"/>
    <x v="2"/>
    <s v="OFF-PA-10000223"/>
    <x v="1"/>
    <x v="10"/>
    <s v="Xerox 2000"/>
    <n v="5.1840000000000011"/>
    <n v="1"/>
    <n v="0.2"/>
    <n v="1.8144"/>
    <s v="Kelly Williams"/>
    <s v="No"/>
    <s v="2016 / 12"/>
  </r>
  <r>
    <n v="7006"/>
    <x v="3480"/>
    <x v="549"/>
    <d v="2017-11-05T00:00:00"/>
    <x v="1"/>
    <x v="223"/>
    <x v="223"/>
    <x v="0"/>
    <s v="United States"/>
    <x v="20"/>
    <s v="New York"/>
    <n v="10009"/>
    <x v="3"/>
    <s v="FUR-CH-10001545"/>
    <x v="0"/>
    <x v="1"/>
    <s v="Hon Comfortask Task/Swivel Chairs"/>
    <n v="205.16400000000002"/>
    <n v="2"/>
    <n v="0.1"/>
    <n v="13.677600000000002"/>
    <s v="Chuck Magee"/>
    <s v="No"/>
    <s v="2017 / 11"/>
  </r>
  <r>
    <n v="7007"/>
    <x v="3481"/>
    <x v="534"/>
    <d v="2016-12-21T00:00:00"/>
    <x v="1"/>
    <x v="133"/>
    <x v="133"/>
    <x v="1"/>
    <s v="United States"/>
    <x v="22"/>
    <s v="Illinois"/>
    <n v="60623"/>
    <x v="2"/>
    <s v="FUR-FU-10001546"/>
    <x v="0"/>
    <x v="5"/>
    <s v="Dana Swing-Arm Lamps"/>
    <n v="8.5440000000000005"/>
    <n v="2"/>
    <n v="0.6"/>
    <n v="-7.4759999999999991"/>
    <s v="Kelly Williams"/>
    <s v="No"/>
    <s v="2016 / 12"/>
  </r>
  <r>
    <n v="7008"/>
    <x v="3482"/>
    <x v="291"/>
    <d v="2017-08-25T00:00:00"/>
    <x v="1"/>
    <x v="471"/>
    <x v="471"/>
    <x v="1"/>
    <s v="United States"/>
    <x v="24"/>
    <s v="Ohio"/>
    <n v="45503"/>
    <x v="3"/>
    <s v="OFF-BI-10001098"/>
    <x v="1"/>
    <x v="8"/>
    <s v="Acco D-Ring Binder w/DublLock"/>
    <n v="12.828000000000001"/>
    <n v="2"/>
    <n v="0.7"/>
    <n v="-8.9795999999999978"/>
    <s v="Chuck Magee"/>
    <s v="No"/>
    <s v="2017 / 08"/>
  </r>
  <r>
    <n v="7009"/>
    <x v="3482"/>
    <x v="291"/>
    <d v="2017-08-25T00:00:00"/>
    <x v="1"/>
    <x v="471"/>
    <x v="471"/>
    <x v="1"/>
    <s v="United States"/>
    <x v="24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s v="Chuck Magee"/>
    <s v="No"/>
    <s v="2017 / 08"/>
  </r>
  <r>
    <n v="7010"/>
    <x v="3482"/>
    <x v="291"/>
    <d v="2017-08-25T00:00:00"/>
    <x v="1"/>
    <x v="471"/>
    <x v="471"/>
    <x v="1"/>
    <s v="United States"/>
    <x v="24"/>
    <s v="Ohio"/>
    <n v="45503"/>
    <x v="3"/>
    <s v="FUR-FU-10000193"/>
    <x v="0"/>
    <x v="5"/>
    <s v="Tenex Chairmats For Use with Hard Floors"/>
    <n v="25.983999999999998"/>
    <n v="1"/>
    <n v="0.2"/>
    <n v="-3.8976000000000015"/>
    <s v="Chuck Magee"/>
    <s v="No"/>
    <s v="2017 / 08"/>
  </r>
  <r>
    <n v="7011"/>
    <x v="3483"/>
    <x v="235"/>
    <d v="2016-05-27T00:00:00"/>
    <x v="1"/>
    <x v="218"/>
    <x v="218"/>
    <x v="0"/>
    <s v="United States"/>
    <x v="20"/>
    <s v="New York"/>
    <n v="10035"/>
    <x v="3"/>
    <s v="OFF-BI-10000829"/>
    <x v="1"/>
    <x v="8"/>
    <s v="Avery Non-Stick Binders"/>
    <n v="17.96"/>
    <n v="5"/>
    <n v="0.2"/>
    <n v="5.8369999999999997"/>
    <s v="Chuck Magee"/>
    <s v="No"/>
    <s v="2016 / 05"/>
  </r>
  <r>
    <n v="7012"/>
    <x v="3483"/>
    <x v="235"/>
    <d v="2016-05-27T00:00:00"/>
    <x v="1"/>
    <x v="218"/>
    <x v="218"/>
    <x v="0"/>
    <s v="United States"/>
    <x v="20"/>
    <s v="New York"/>
    <n v="10035"/>
    <x v="3"/>
    <s v="OFF-SU-10003002"/>
    <x v="1"/>
    <x v="14"/>
    <s v="Letter Slitter"/>
    <n v="5.04"/>
    <n v="2"/>
    <n v="0"/>
    <n v="0.15120000000000022"/>
    <s v="Chuck Magee"/>
    <s v="No"/>
    <s v="2016 / 05"/>
  </r>
  <r>
    <n v="7013"/>
    <x v="3483"/>
    <x v="235"/>
    <d v="2016-05-27T00:00:00"/>
    <x v="1"/>
    <x v="218"/>
    <x v="218"/>
    <x v="0"/>
    <s v="United States"/>
    <x v="20"/>
    <s v="New York"/>
    <n v="10035"/>
    <x v="3"/>
    <s v="OFF-AP-10002118"/>
    <x v="1"/>
    <x v="9"/>
    <s v="1.7 Cubic Foot Compact &quot;Cube&quot; Office Refrigerators"/>
    <n v="208.16"/>
    <n v="1"/>
    <n v="0"/>
    <n v="56.20320000000001"/>
    <s v="Chuck Magee"/>
    <s v="No"/>
    <s v="2016 / 05"/>
  </r>
  <r>
    <n v="7014"/>
    <x v="3484"/>
    <x v="34"/>
    <d v="2019-12-11T00:00:00"/>
    <x v="0"/>
    <x v="626"/>
    <x v="626"/>
    <x v="2"/>
    <s v="United States"/>
    <x v="162"/>
    <s v="California"/>
    <n v="93905"/>
    <x v="1"/>
    <s v="FUR-BO-10001519"/>
    <x v="0"/>
    <x v="0"/>
    <s v="O'Sullivan 3-Shelf Heavy-Duty Bookcases"/>
    <n v="148.25700000000001"/>
    <n v="3"/>
    <n v="0.15"/>
    <n v="15.697800000000004"/>
    <s v="Anna Andreadi"/>
    <s v="No"/>
    <s v="2019 / 12"/>
  </r>
  <r>
    <n v="7015"/>
    <x v="3485"/>
    <x v="518"/>
    <d v="2016-03-13T00:00:00"/>
    <x v="0"/>
    <x v="524"/>
    <x v="524"/>
    <x v="1"/>
    <s v="United States"/>
    <x v="102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s v="Cassandra Brandow"/>
    <s v="No"/>
    <s v="2016 / 03"/>
  </r>
  <r>
    <n v="7016"/>
    <x v="3485"/>
    <x v="518"/>
    <d v="2016-03-13T00:00:00"/>
    <x v="0"/>
    <x v="524"/>
    <x v="524"/>
    <x v="1"/>
    <s v="United States"/>
    <x v="102"/>
    <s v="Kentucky"/>
    <n v="40475"/>
    <x v="0"/>
    <s v="TEC-AC-10000710"/>
    <x v="2"/>
    <x v="11"/>
    <s v="Maxell DVD-RAM Discs"/>
    <n v="32.96"/>
    <n v="2"/>
    <n v="0"/>
    <n v="14.172800000000002"/>
    <s v="Cassandra Brandow"/>
    <s v="No"/>
    <s v="2016 / 03"/>
  </r>
  <r>
    <n v="7017"/>
    <x v="3485"/>
    <x v="518"/>
    <d v="2016-03-13T00:00:00"/>
    <x v="0"/>
    <x v="524"/>
    <x v="524"/>
    <x v="1"/>
    <s v="United States"/>
    <x v="102"/>
    <s v="Kentucky"/>
    <n v="40475"/>
    <x v="0"/>
    <s v="TEC-PH-10000984"/>
    <x v="2"/>
    <x v="7"/>
    <s v="Panasonic KX-TG9471B"/>
    <n v="587.97"/>
    <n v="3"/>
    <n v="0"/>
    <n v="164.63160000000005"/>
    <s v="Cassandra Brandow"/>
    <s v="No"/>
    <s v="2016 / 03"/>
  </r>
  <r>
    <n v="7018"/>
    <x v="3485"/>
    <x v="518"/>
    <d v="2016-03-13T00:00:00"/>
    <x v="0"/>
    <x v="524"/>
    <x v="524"/>
    <x v="1"/>
    <s v="United States"/>
    <x v="102"/>
    <s v="Kentucky"/>
    <n v="40475"/>
    <x v="0"/>
    <s v="OFF-PA-10000213"/>
    <x v="1"/>
    <x v="10"/>
    <s v="Xerox 198"/>
    <n v="14.940000000000001"/>
    <n v="3"/>
    <n v="0"/>
    <n v="7.0218000000000007"/>
    <s v="Cassandra Brandow"/>
    <s v="No"/>
    <s v="2016 / 03"/>
  </r>
  <r>
    <n v="7019"/>
    <x v="3486"/>
    <x v="661"/>
    <d v="2018-06-27T00:00:00"/>
    <x v="0"/>
    <x v="325"/>
    <x v="325"/>
    <x v="0"/>
    <s v="United States"/>
    <x v="20"/>
    <s v="New York"/>
    <n v="10035"/>
    <x v="3"/>
    <s v="OFF-LA-10003720"/>
    <x v="1"/>
    <x v="2"/>
    <s v="Avery 487"/>
    <n v="25.83"/>
    <n v="7"/>
    <n v="0"/>
    <n v="12.1401"/>
    <s v="Chuck Magee"/>
    <s v="No"/>
    <s v="2018 / 06"/>
  </r>
  <r>
    <n v="7020"/>
    <x v="3487"/>
    <x v="709"/>
    <d v="2016-08-27T00:00:00"/>
    <x v="1"/>
    <x v="275"/>
    <x v="275"/>
    <x v="0"/>
    <s v="United States"/>
    <x v="60"/>
    <s v="Colorado"/>
    <n v="80219"/>
    <x v="1"/>
    <s v="OFF-PA-10001837"/>
    <x v="1"/>
    <x v="10"/>
    <s v="Xerox 1976"/>
    <n v="15.552000000000003"/>
    <n v="3"/>
    <n v="0.2"/>
    <n v="5.4432"/>
    <s v="Anna Andreadi"/>
    <s v="No"/>
    <s v="2016 / 08"/>
  </r>
  <r>
    <n v="7021"/>
    <x v="3487"/>
    <x v="709"/>
    <d v="2016-08-27T00:00:00"/>
    <x v="1"/>
    <x v="275"/>
    <x v="275"/>
    <x v="0"/>
    <s v="United States"/>
    <x v="60"/>
    <s v="Colorado"/>
    <n v="80219"/>
    <x v="1"/>
    <s v="OFF-SU-10004661"/>
    <x v="1"/>
    <x v="14"/>
    <s v="Acme Titanium Bonded Scissors"/>
    <n v="6.8000000000000007"/>
    <n v="1"/>
    <n v="0.2"/>
    <n v="0.50999999999999979"/>
    <s v="Anna Andreadi"/>
    <s v="No"/>
    <s v="2016 / 08"/>
  </r>
  <r>
    <n v="7022"/>
    <x v="3487"/>
    <x v="709"/>
    <d v="2016-08-27T00:00:00"/>
    <x v="1"/>
    <x v="275"/>
    <x v="275"/>
    <x v="0"/>
    <s v="United States"/>
    <x v="60"/>
    <s v="Colorado"/>
    <n v="80219"/>
    <x v="1"/>
    <s v="FUR-FU-10003274"/>
    <x v="0"/>
    <x v="5"/>
    <s v="Regeneration Desk Collection"/>
    <n v="4.2240000000000002"/>
    <n v="3"/>
    <n v="0.2"/>
    <n v="1.2672000000000003"/>
    <s v="Anna Andreadi"/>
    <s v="No"/>
    <s v="2016 / 08"/>
  </r>
  <r>
    <n v="7023"/>
    <x v="3487"/>
    <x v="709"/>
    <d v="2016-08-27T00:00:00"/>
    <x v="1"/>
    <x v="275"/>
    <x v="275"/>
    <x v="0"/>
    <s v="United States"/>
    <x v="60"/>
    <s v="Colorado"/>
    <n v="80219"/>
    <x v="1"/>
    <s v="TEC-PH-10000149"/>
    <x v="2"/>
    <x v="7"/>
    <s v="Cisco SPA525G2 IP Phone - Wireless"/>
    <n v="143.64000000000001"/>
    <n v="9"/>
    <n v="0.2"/>
    <n v="10.772999999999989"/>
    <s v="Anna Andreadi"/>
    <s v="No"/>
    <s v="2016 / 08"/>
  </r>
  <r>
    <n v="7024"/>
    <x v="3487"/>
    <x v="709"/>
    <d v="2016-08-27T00:00:00"/>
    <x v="1"/>
    <x v="275"/>
    <x v="275"/>
    <x v="0"/>
    <s v="United States"/>
    <x v="60"/>
    <s v="Colorado"/>
    <n v="80219"/>
    <x v="1"/>
    <s v="OFF-PA-10000019"/>
    <x v="1"/>
    <x v="10"/>
    <s v="Xerox 1931"/>
    <n v="31.104000000000006"/>
    <n v="6"/>
    <n v="0.2"/>
    <n v="10.8864"/>
    <s v="Anna Andreadi"/>
    <s v="No"/>
    <s v="2016 / 08"/>
  </r>
  <r>
    <n v="7025"/>
    <x v="3487"/>
    <x v="709"/>
    <d v="2016-08-27T00:00:00"/>
    <x v="1"/>
    <x v="275"/>
    <x v="275"/>
    <x v="0"/>
    <s v="United States"/>
    <x v="60"/>
    <s v="Colorado"/>
    <n v="80219"/>
    <x v="1"/>
    <s v="OFF-PA-10001125"/>
    <x v="1"/>
    <x v="10"/>
    <s v="Xerox 1988"/>
    <n v="223.05600000000001"/>
    <n v="9"/>
    <n v="0.2"/>
    <n v="69.704999999999984"/>
    <s v="Anna Andreadi"/>
    <s v="No"/>
    <s v="2016 / 08"/>
  </r>
  <r>
    <n v="7026"/>
    <x v="3488"/>
    <x v="695"/>
    <d v="2019-02-12T00:00:00"/>
    <x v="1"/>
    <x v="259"/>
    <x v="259"/>
    <x v="1"/>
    <s v="United States"/>
    <x v="20"/>
    <s v="New York"/>
    <n v="10024"/>
    <x v="3"/>
    <s v="TEC-PH-10002538"/>
    <x v="2"/>
    <x v="7"/>
    <s v="Grandstream GXP1160 VoIP phone"/>
    <n v="227.45999999999998"/>
    <n v="6"/>
    <n v="0"/>
    <n v="65.963399999999979"/>
    <s v="Chuck Magee"/>
    <s v="No"/>
    <s v="2019 / 02"/>
  </r>
  <r>
    <n v="7027"/>
    <x v="3488"/>
    <x v="695"/>
    <d v="2019-02-12T00:00:00"/>
    <x v="1"/>
    <x v="259"/>
    <x v="259"/>
    <x v="1"/>
    <s v="United States"/>
    <x v="20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s v="Chuck Magee"/>
    <s v="No"/>
    <s v="2019 / 02"/>
  </r>
  <r>
    <n v="7028"/>
    <x v="3489"/>
    <x v="926"/>
    <d v="2019-02-05T00:00:00"/>
    <x v="1"/>
    <x v="361"/>
    <x v="361"/>
    <x v="0"/>
    <s v="United States"/>
    <x v="20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s v="Chuck Magee"/>
    <s v="No"/>
    <s v="2019 / 01"/>
  </r>
  <r>
    <n v="7029"/>
    <x v="3490"/>
    <x v="887"/>
    <d v="2018-12-23T00:00:00"/>
    <x v="0"/>
    <x v="430"/>
    <x v="430"/>
    <x v="0"/>
    <s v="United States"/>
    <x v="9"/>
    <s v="Nebraska"/>
    <n v="68025"/>
    <x v="2"/>
    <s v="OFF-PA-10003673"/>
    <x v="1"/>
    <x v="10"/>
    <s v="Strathmore Photo Mount Cards"/>
    <n v="33.9"/>
    <n v="5"/>
    <n v="0"/>
    <n v="15.593999999999999"/>
    <s v="Kelly Williams"/>
    <s v="No"/>
    <s v="2018 / 12"/>
  </r>
  <r>
    <n v="7030"/>
    <x v="3491"/>
    <x v="583"/>
    <d v="2018-11-16T00:00:00"/>
    <x v="1"/>
    <x v="494"/>
    <x v="494"/>
    <x v="1"/>
    <s v="United States"/>
    <x v="20"/>
    <s v="New York"/>
    <n v="10011"/>
    <x v="3"/>
    <s v="OFF-ST-10002562"/>
    <x v="1"/>
    <x v="4"/>
    <s v="Staple magnet"/>
    <n v="28.14"/>
    <n v="3"/>
    <n v="0"/>
    <n v="7.8792000000000009"/>
    <s v="Chuck Magee"/>
    <s v="No"/>
    <s v="2018 / 11"/>
  </r>
  <r>
    <n v="7031"/>
    <x v="3491"/>
    <x v="583"/>
    <d v="2018-11-16T00:00:00"/>
    <x v="1"/>
    <x v="494"/>
    <x v="494"/>
    <x v="1"/>
    <s v="United States"/>
    <x v="20"/>
    <s v="New York"/>
    <n v="10011"/>
    <x v="3"/>
    <s v="TEC-AC-10002305"/>
    <x v="2"/>
    <x v="11"/>
    <s v="KeyTronic E03601U1 - Keyboard - Beige"/>
    <n v="36"/>
    <n v="2"/>
    <n v="0"/>
    <n v="6.4799999999999969"/>
    <s v="Chuck Magee"/>
    <s v="No"/>
    <s v="2018 / 11"/>
  </r>
  <r>
    <n v="7032"/>
    <x v="3491"/>
    <x v="583"/>
    <d v="2018-11-16T00:00:00"/>
    <x v="1"/>
    <x v="494"/>
    <x v="494"/>
    <x v="1"/>
    <s v="United States"/>
    <x v="20"/>
    <s v="New York"/>
    <n v="10011"/>
    <x v="3"/>
    <s v="OFF-AR-10003373"/>
    <x v="1"/>
    <x v="6"/>
    <s v="Boston School Pro Electric Pencil Sharpener, 1670"/>
    <n v="92.94"/>
    <n v="3"/>
    <n v="0"/>
    <n v="25.093799999999998"/>
    <s v="Chuck Magee"/>
    <s v="No"/>
    <s v="2018 / 11"/>
  </r>
  <r>
    <n v="7033"/>
    <x v="3491"/>
    <x v="583"/>
    <d v="2018-11-16T00:00:00"/>
    <x v="1"/>
    <x v="494"/>
    <x v="494"/>
    <x v="1"/>
    <s v="United States"/>
    <x v="20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s v="Chuck Magee"/>
    <s v="No"/>
    <s v="2018 / 11"/>
  </r>
  <r>
    <n v="7034"/>
    <x v="3491"/>
    <x v="583"/>
    <d v="2018-11-16T00:00:00"/>
    <x v="1"/>
    <x v="494"/>
    <x v="494"/>
    <x v="1"/>
    <s v="United States"/>
    <x v="20"/>
    <s v="New York"/>
    <n v="10011"/>
    <x v="3"/>
    <s v="OFF-BI-10001510"/>
    <x v="1"/>
    <x v="8"/>
    <s v="Deluxe Heavy-Duty Vinyl Round Ring Binder"/>
    <n v="55.00800000000001"/>
    <n v="3"/>
    <n v="0.2"/>
    <n v="17.189999999999998"/>
    <s v="Chuck Magee"/>
    <s v="No"/>
    <s v="2018 / 11"/>
  </r>
  <r>
    <n v="7035"/>
    <x v="3491"/>
    <x v="583"/>
    <d v="2018-11-16T00:00:00"/>
    <x v="1"/>
    <x v="494"/>
    <x v="494"/>
    <x v="1"/>
    <s v="United States"/>
    <x v="20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s v="Chuck Magee"/>
    <s v="No"/>
    <s v="2018 / 11"/>
  </r>
  <r>
    <n v="7036"/>
    <x v="3492"/>
    <x v="45"/>
    <d v="2019-11-13T00:00:00"/>
    <x v="1"/>
    <x v="531"/>
    <x v="531"/>
    <x v="1"/>
    <s v="United States"/>
    <x v="70"/>
    <s v="California"/>
    <n v="92105"/>
    <x v="1"/>
    <s v="FUR-CH-10004675"/>
    <x v="0"/>
    <x v="1"/>
    <s v="Lifetime Advantage Folding Chairs, 4/Carton"/>
    <n v="523.39200000000005"/>
    <n v="3"/>
    <n v="0.2"/>
    <n v="52.339199999999977"/>
    <s v="Anna Andreadi"/>
    <s v="No"/>
    <s v="2019 / 11"/>
  </r>
  <r>
    <n v="7037"/>
    <x v="3493"/>
    <x v="1073"/>
    <d v="2016-05-04T00:00:00"/>
    <x v="0"/>
    <x v="750"/>
    <x v="750"/>
    <x v="0"/>
    <s v="United States"/>
    <x v="121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s v="Cassandra Brandow"/>
    <s v="No"/>
    <s v="2016 / 05"/>
  </r>
  <r>
    <n v="7038"/>
    <x v="3494"/>
    <x v="585"/>
    <d v="2019-09-27T00:00:00"/>
    <x v="1"/>
    <x v="287"/>
    <x v="287"/>
    <x v="0"/>
    <s v="United States"/>
    <x v="214"/>
    <s v="Georgia"/>
    <n v="30080"/>
    <x v="0"/>
    <s v="OFF-PA-10004255"/>
    <x v="1"/>
    <x v="10"/>
    <s v="Xerox 219"/>
    <n v="12.96"/>
    <n v="2"/>
    <n v="0"/>
    <n v="6.2208000000000006"/>
    <s v="Cassandra Brandow"/>
    <s v="No"/>
    <s v="2019 / 09"/>
  </r>
  <r>
    <n v="7039"/>
    <x v="3494"/>
    <x v="585"/>
    <d v="2019-09-27T00:00:00"/>
    <x v="1"/>
    <x v="287"/>
    <x v="287"/>
    <x v="0"/>
    <s v="United States"/>
    <x v="214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s v="Cassandra Brandow"/>
    <s v="No"/>
    <s v="2019 / 09"/>
  </r>
  <r>
    <n v="7040"/>
    <x v="3495"/>
    <x v="94"/>
    <d v="2019-12-23T00:00:00"/>
    <x v="1"/>
    <x v="247"/>
    <x v="247"/>
    <x v="0"/>
    <s v="United States"/>
    <x v="20"/>
    <s v="New York"/>
    <n v="10009"/>
    <x v="3"/>
    <s v="OFF-ST-10002276"/>
    <x v="1"/>
    <x v="4"/>
    <s v="Safco Steel Mobile File Cart"/>
    <n v="166.72"/>
    <n v="2"/>
    <n v="0"/>
    <n v="41.680000000000007"/>
    <s v="Chuck Magee"/>
    <s v="No"/>
    <s v="2019 / 12"/>
  </r>
  <r>
    <n v="7041"/>
    <x v="3495"/>
    <x v="94"/>
    <d v="2019-12-23T00:00:00"/>
    <x v="1"/>
    <x v="247"/>
    <x v="247"/>
    <x v="0"/>
    <s v="United States"/>
    <x v="20"/>
    <s v="New York"/>
    <n v="10009"/>
    <x v="3"/>
    <s v="OFF-BI-10001617"/>
    <x v="1"/>
    <x v="8"/>
    <s v="GBC Wire Binding Combs"/>
    <n v="24.816000000000003"/>
    <n v="3"/>
    <n v="0.2"/>
    <n v="8.3753999999999991"/>
    <s v="Chuck Magee"/>
    <s v="No"/>
    <s v="2019 / 12"/>
  </r>
  <r>
    <n v="7042"/>
    <x v="3495"/>
    <x v="94"/>
    <d v="2019-12-23T00:00:00"/>
    <x v="1"/>
    <x v="247"/>
    <x v="247"/>
    <x v="0"/>
    <s v="United States"/>
    <x v="20"/>
    <s v="New York"/>
    <n v="10009"/>
    <x v="3"/>
    <s v="FUR-FU-10000308"/>
    <x v="0"/>
    <x v="5"/>
    <s v="Deflect-o Glass Clear Studded Chair Mats"/>
    <n v="124.36"/>
    <n v="2"/>
    <n v="0"/>
    <n v="27.359200000000001"/>
    <s v="Chuck Magee"/>
    <s v="No"/>
    <s v="2019 / 12"/>
  </r>
  <r>
    <n v="7043"/>
    <x v="3496"/>
    <x v="930"/>
    <d v="2019-07-23T00:00:00"/>
    <x v="1"/>
    <x v="277"/>
    <x v="277"/>
    <x v="0"/>
    <s v="United States"/>
    <x v="10"/>
    <s v="Pennsylvania"/>
    <n v="19134"/>
    <x v="3"/>
    <s v="TEC-CO-10001943"/>
    <x v="2"/>
    <x v="16"/>
    <s v="Canon PC-428 Personal Copier"/>
    <n v="599.97"/>
    <n v="5"/>
    <n v="0.4"/>
    <n v="69.996499999999969"/>
    <s v="Chuck Magee"/>
    <s v="No"/>
    <s v="2019 / 07"/>
  </r>
  <r>
    <n v="7044"/>
    <x v="3496"/>
    <x v="930"/>
    <d v="2019-07-23T00:00:00"/>
    <x v="1"/>
    <x v="277"/>
    <x v="277"/>
    <x v="0"/>
    <s v="United States"/>
    <x v="10"/>
    <s v="Pennsylvania"/>
    <n v="19134"/>
    <x v="3"/>
    <s v="FUR-CH-10002647"/>
    <x v="0"/>
    <x v="1"/>
    <s v="Situations Contoured Folding Chairs, 4/Set"/>
    <n v="198.744"/>
    <n v="4"/>
    <n v="0.3"/>
    <n v="-14.195999999999984"/>
    <s v="Chuck Magee"/>
    <s v="No"/>
    <s v="2019 / 07"/>
  </r>
  <r>
    <n v="7045"/>
    <x v="3496"/>
    <x v="930"/>
    <d v="2019-07-23T00:00:00"/>
    <x v="1"/>
    <x v="277"/>
    <x v="277"/>
    <x v="0"/>
    <s v="United States"/>
    <x v="10"/>
    <s v="Pennsylvania"/>
    <n v="19134"/>
    <x v="3"/>
    <s v="OFF-SU-10004768"/>
    <x v="1"/>
    <x v="14"/>
    <s v="Acme Kleencut Forged Steel Scissors"/>
    <n v="9.1840000000000011"/>
    <n v="2"/>
    <n v="0.2"/>
    <n v="1.1479999999999988"/>
    <s v="Chuck Magee"/>
    <s v="No"/>
    <s v="2019 / 07"/>
  </r>
  <r>
    <n v="7046"/>
    <x v="3497"/>
    <x v="54"/>
    <d v="2018-11-09T00:00:00"/>
    <x v="1"/>
    <x v="601"/>
    <x v="601"/>
    <x v="1"/>
    <s v="United States"/>
    <x v="61"/>
    <s v="Texas"/>
    <n v="75217"/>
    <x v="2"/>
    <s v="OFF-PA-10002160"/>
    <x v="1"/>
    <x v="10"/>
    <s v="Xerox 1978"/>
    <n v="9.2480000000000011"/>
    <n v="2"/>
    <n v="0.2"/>
    <n v="3.3524000000000003"/>
    <s v="Kelly Williams"/>
    <s v="No"/>
    <s v="2018 / 11"/>
  </r>
  <r>
    <n v="7047"/>
    <x v="3498"/>
    <x v="918"/>
    <d v="2016-04-12T00:00:00"/>
    <x v="1"/>
    <x v="134"/>
    <x v="134"/>
    <x v="2"/>
    <s v="United States"/>
    <x v="3"/>
    <s v="California"/>
    <n v="94521"/>
    <x v="1"/>
    <s v="FUR-TA-10003748"/>
    <x v="0"/>
    <x v="3"/>
    <s v="Bevis 36 x 72 Conference Tables"/>
    <n v="99.591999999999999"/>
    <n v="1"/>
    <n v="0.2"/>
    <n v="2.4897999999999989"/>
    <s v="Anna Andreadi"/>
    <s v="No"/>
    <s v="2016 / 04"/>
  </r>
  <r>
    <n v="7048"/>
    <x v="3498"/>
    <x v="918"/>
    <d v="2016-04-12T00:00:00"/>
    <x v="1"/>
    <x v="134"/>
    <x v="134"/>
    <x v="2"/>
    <s v="United States"/>
    <x v="3"/>
    <s v="California"/>
    <n v="94521"/>
    <x v="1"/>
    <s v="TEC-AC-10001908"/>
    <x v="2"/>
    <x v="11"/>
    <s v="Logitech Wireless Headset h800"/>
    <n v="399.96"/>
    <n v="4"/>
    <n v="0"/>
    <n v="139.98599999999999"/>
    <s v="Anna Andreadi"/>
    <s v="No"/>
    <s v="2016 / 04"/>
  </r>
  <r>
    <n v="7049"/>
    <x v="3499"/>
    <x v="1041"/>
    <d v="2018-08-16T00:00:00"/>
    <x v="2"/>
    <x v="309"/>
    <x v="309"/>
    <x v="0"/>
    <s v="United States"/>
    <x v="316"/>
    <s v="Tennessee"/>
    <n v="37211"/>
    <x v="0"/>
    <s v="OFF-PA-10000552"/>
    <x v="1"/>
    <x v="10"/>
    <s v="Xerox 200"/>
    <n v="15.552000000000003"/>
    <n v="3"/>
    <n v="0.2"/>
    <n v="5.4432"/>
    <s v="Cassandra Brandow"/>
    <s v="No"/>
    <s v="2018 / 08"/>
  </r>
  <r>
    <n v="7050"/>
    <x v="3500"/>
    <x v="794"/>
    <d v="2016-09-30T00:00:00"/>
    <x v="1"/>
    <x v="593"/>
    <x v="593"/>
    <x v="2"/>
    <s v="United States"/>
    <x v="34"/>
    <s v="Colorado"/>
    <n v="80013"/>
    <x v="1"/>
    <s v="OFF-AR-10003179"/>
    <x v="1"/>
    <x v="6"/>
    <s v="Dixon Ticonderoga Core-Lock Colored Pencils"/>
    <n v="14.576000000000001"/>
    <n v="2"/>
    <n v="0.2"/>
    <n v="2.3685999999999989"/>
    <s v="Anna Andreadi"/>
    <s v="No"/>
    <s v="2016 / 09"/>
  </r>
  <r>
    <n v="7051"/>
    <x v="3501"/>
    <x v="25"/>
    <d v="2018-12-11T00:00:00"/>
    <x v="3"/>
    <x v="576"/>
    <x v="576"/>
    <x v="0"/>
    <s v="United States"/>
    <x v="125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s v="Anna Andreadi"/>
    <s v="Yes"/>
    <s v="2018 / 12"/>
  </r>
  <r>
    <n v="7052"/>
    <x v="3501"/>
    <x v="25"/>
    <d v="2018-12-11T00:00:00"/>
    <x v="3"/>
    <x v="576"/>
    <x v="576"/>
    <x v="0"/>
    <s v="United States"/>
    <x v="125"/>
    <s v="California"/>
    <n v="92804"/>
    <x v="1"/>
    <s v="OFF-AR-10000914"/>
    <x v="1"/>
    <x v="6"/>
    <s v="Boston 16765 Mini Stand Up Battery Pencil Sharpener"/>
    <n v="23.32"/>
    <n v="2"/>
    <n v="0"/>
    <n v="6.0632000000000019"/>
    <s v="Anna Andreadi"/>
    <s v="Yes"/>
    <s v="2018 / 12"/>
  </r>
  <r>
    <n v="7053"/>
    <x v="3501"/>
    <x v="25"/>
    <d v="2018-12-11T00:00:00"/>
    <x v="3"/>
    <x v="576"/>
    <x v="576"/>
    <x v="0"/>
    <s v="United States"/>
    <x v="125"/>
    <s v="California"/>
    <n v="92804"/>
    <x v="1"/>
    <s v="OFF-PA-10000241"/>
    <x v="1"/>
    <x v="10"/>
    <s v="IBM Multi-Purpose Copy Paper, 8 1/2 x 11&quot;, Case"/>
    <n v="30.98"/>
    <n v="1"/>
    <n v="0"/>
    <n v="13.940999999999999"/>
    <s v="Anna Andreadi"/>
    <s v="Yes"/>
    <s v="2018 / 12"/>
  </r>
  <r>
    <n v="7054"/>
    <x v="3501"/>
    <x v="25"/>
    <d v="2018-12-11T00:00:00"/>
    <x v="3"/>
    <x v="576"/>
    <x v="576"/>
    <x v="0"/>
    <s v="United States"/>
    <x v="125"/>
    <s v="California"/>
    <n v="92804"/>
    <x v="1"/>
    <s v="TEC-AC-10000057"/>
    <x v="2"/>
    <x v="11"/>
    <s v="Microsoft Natural Ergonomic Keyboard 4000"/>
    <n v="119.96"/>
    <n v="4"/>
    <n v="0"/>
    <n v="25.191599999999994"/>
    <s v="Anna Andreadi"/>
    <s v="Yes"/>
    <s v="2018 / 12"/>
  </r>
  <r>
    <n v="7055"/>
    <x v="3501"/>
    <x v="25"/>
    <d v="2018-12-11T00:00:00"/>
    <x v="3"/>
    <x v="576"/>
    <x v="576"/>
    <x v="0"/>
    <s v="United States"/>
    <x v="125"/>
    <s v="California"/>
    <n v="92804"/>
    <x v="1"/>
    <s v="FUR-CH-10003774"/>
    <x v="0"/>
    <x v="1"/>
    <s v="Global Wood Trimmed Manager's Task Chair, Khaki"/>
    <n v="363.92"/>
    <n v="5"/>
    <n v="0.2"/>
    <n v="-31.843000000000018"/>
    <s v="Anna Andreadi"/>
    <s v="Yes"/>
    <s v="2018 / 12"/>
  </r>
  <r>
    <n v="7056"/>
    <x v="3501"/>
    <x v="25"/>
    <d v="2018-12-11T00:00:00"/>
    <x v="3"/>
    <x v="576"/>
    <x v="576"/>
    <x v="0"/>
    <s v="United States"/>
    <x v="125"/>
    <s v="California"/>
    <n v="92804"/>
    <x v="1"/>
    <s v="OFF-BI-10002824"/>
    <x v="1"/>
    <x v="8"/>
    <s v="Recycled Easel Ring Binders"/>
    <n v="35.808"/>
    <n v="3"/>
    <n v="0.2"/>
    <n v="11.189999999999996"/>
    <s v="Anna Andreadi"/>
    <s v="Yes"/>
    <s v="2018 / 12"/>
  </r>
  <r>
    <n v="7057"/>
    <x v="3501"/>
    <x v="25"/>
    <d v="2018-12-11T00:00:00"/>
    <x v="3"/>
    <x v="576"/>
    <x v="576"/>
    <x v="0"/>
    <s v="United States"/>
    <x v="125"/>
    <s v="California"/>
    <n v="92804"/>
    <x v="1"/>
    <s v="OFF-BI-10004001"/>
    <x v="1"/>
    <x v="8"/>
    <s v="GBC Recycled VeloBinder Covers"/>
    <n v="122.688"/>
    <n v="9"/>
    <n v="0.2"/>
    <n v="39.873599999999982"/>
    <s v="Anna Andreadi"/>
    <s v="Yes"/>
    <s v="2018 / 12"/>
  </r>
  <r>
    <n v="7058"/>
    <x v="3501"/>
    <x v="25"/>
    <d v="2018-12-11T00:00:00"/>
    <x v="3"/>
    <x v="576"/>
    <x v="576"/>
    <x v="0"/>
    <s v="United States"/>
    <x v="125"/>
    <s v="California"/>
    <n v="92804"/>
    <x v="1"/>
    <s v="FUR-TA-10004619"/>
    <x v="0"/>
    <x v="3"/>
    <s v="Hon Non-Folding Utility Tables"/>
    <n v="892.13600000000008"/>
    <n v="7"/>
    <n v="0.2"/>
    <n v="111.51699999999991"/>
    <s v="Anna Andreadi"/>
    <s v="Yes"/>
    <s v="2018 / 12"/>
  </r>
  <r>
    <n v="7059"/>
    <x v="3501"/>
    <x v="25"/>
    <d v="2018-12-11T00:00:00"/>
    <x v="3"/>
    <x v="576"/>
    <x v="576"/>
    <x v="0"/>
    <s v="United States"/>
    <x v="125"/>
    <s v="California"/>
    <n v="92804"/>
    <x v="1"/>
    <s v="OFF-ST-10000636"/>
    <x v="1"/>
    <x v="4"/>
    <s v="Rogers Profile Extra Capacity Storage Tub"/>
    <n v="50.22"/>
    <n v="3"/>
    <n v="0"/>
    <n v="2.0087999999999973"/>
    <s v="Anna Andreadi"/>
    <s v="Yes"/>
    <s v="2018 / 12"/>
  </r>
  <r>
    <n v="7060"/>
    <x v="3501"/>
    <x v="25"/>
    <d v="2018-12-11T00:00:00"/>
    <x v="3"/>
    <x v="576"/>
    <x v="576"/>
    <x v="0"/>
    <s v="United States"/>
    <x v="125"/>
    <s v="California"/>
    <n v="92804"/>
    <x v="1"/>
    <s v="OFF-AP-10001469"/>
    <x v="1"/>
    <x v="9"/>
    <s v="Fellowes 8 Outlet Superior Workstation Surge Protector"/>
    <n v="83.42"/>
    <n v="2"/>
    <n v="0"/>
    <n v="24.191799999999994"/>
    <s v="Anna Andreadi"/>
    <s v="Yes"/>
    <s v="2018 / 12"/>
  </r>
  <r>
    <n v="7061"/>
    <x v="3501"/>
    <x v="25"/>
    <d v="2018-12-11T00:00:00"/>
    <x v="3"/>
    <x v="576"/>
    <x v="576"/>
    <x v="0"/>
    <s v="United States"/>
    <x v="125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s v="Anna Andreadi"/>
    <s v="Yes"/>
    <s v="2018 / 12"/>
  </r>
  <r>
    <n v="7062"/>
    <x v="3502"/>
    <x v="302"/>
    <d v="2017-02-05T00:00:00"/>
    <x v="0"/>
    <x v="175"/>
    <x v="175"/>
    <x v="1"/>
    <s v="United States"/>
    <x v="213"/>
    <s v="Utah"/>
    <n v="84062"/>
    <x v="1"/>
    <s v="OFF-BI-10002432"/>
    <x v="1"/>
    <x v="8"/>
    <s v="Wilson Jones Standard D-Ring Binders"/>
    <n v="12.144"/>
    <n v="3"/>
    <n v="0.2"/>
    <n v="4.0985999999999994"/>
    <s v="Anna Andreadi"/>
    <s v="No"/>
    <s v="2017 / 02"/>
  </r>
  <r>
    <n v="7063"/>
    <x v="3503"/>
    <x v="723"/>
    <d v="2018-12-31T00:00:00"/>
    <x v="0"/>
    <x v="107"/>
    <x v="107"/>
    <x v="0"/>
    <s v="United States"/>
    <x v="24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s v="Anna Andreadi"/>
    <s v="No"/>
    <s v="2018 / 12"/>
  </r>
  <r>
    <n v="7064"/>
    <x v="3504"/>
    <x v="515"/>
    <d v="2019-09-05T00:00:00"/>
    <x v="1"/>
    <x v="450"/>
    <x v="450"/>
    <x v="2"/>
    <s v="United States"/>
    <x v="127"/>
    <s v="Oregon"/>
    <n v="97301"/>
    <x v="1"/>
    <s v="OFF-SU-10002522"/>
    <x v="1"/>
    <x v="14"/>
    <s v="Acme Kleen Earth Office Shears"/>
    <n v="6.2080000000000002"/>
    <n v="2"/>
    <n v="0.2"/>
    <n v="0.69839999999999902"/>
    <s v="Anna Andreadi"/>
    <s v="No"/>
    <s v="2019 / 08"/>
  </r>
  <r>
    <n v="7065"/>
    <x v="3505"/>
    <x v="1144"/>
    <d v="2019-02-09T00:00:00"/>
    <x v="1"/>
    <x v="282"/>
    <x v="282"/>
    <x v="0"/>
    <s v="United States"/>
    <x v="30"/>
    <s v="New York"/>
    <n v="14609"/>
    <x v="3"/>
    <s v="OFF-AP-10003971"/>
    <x v="1"/>
    <x v="9"/>
    <s v="Belkin 6 Outlet Metallic Surge Strip"/>
    <n v="32.67"/>
    <n v="3"/>
    <n v="0"/>
    <n v="8.4942000000000011"/>
    <s v="Chuck Magee"/>
    <s v="No"/>
    <s v="2019 / 02"/>
  </r>
  <r>
    <n v="7066"/>
    <x v="3506"/>
    <x v="776"/>
    <d v="2016-12-08T00:00:00"/>
    <x v="2"/>
    <x v="276"/>
    <x v="276"/>
    <x v="1"/>
    <s v="United States"/>
    <x v="1"/>
    <s v="California"/>
    <n v="90008"/>
    <x v="1"/>
    <s v="OFF-ST-10001496"/>
    <x v="1"/>
    <x v="4"/>
    <s v="Standard Rollaway File with Lock"/>
    <n v="1261.33"/>
    <n v="7"/>
    <n v="0"/>
    <n v="327.94580000000002"/>
    <s v="Anna Andreadi"/>
    <s v="No"/>
    <s v="2016 / 12"/>
  </r>
  <r>
    <n v="7067"/>
    <x v="3507"/>
    <x v="198"/>
    <d v="2018-06-03T00:00:00"/>
    <x v="1"/>
    <x v="644"/>
    <x v="644"/>
    <x v="2"/>
    <s v="United States"/>
    <x v="1"/>
    <s v="California"/>
    <n v="90049"/>
    <x v="1"/>
    <s v="OFF-PA-10004782"/>
    <x v="1"/>
    <x v="10"/>
    <s v="Xerox 228"/>
    <n v="38.880000000000003"/>
    <n v="6"/>
    <n v="0"/>
    <n v="18.662400000000002"/>
    <s v="Anna Andreadi"/>
    <s v="No"/>
    <s v="2018 / 05"/>
  </r>
  <r>
    <n v="7068"/>
    <x v="3508"/>
    <x v="206"/>
    <d v="2018-05-26T00:00:00"/>
    <x v="1"/>
    <x v="155"/>
    <x v="155"/>
    <x v="1"/>
    <s v="United States"/>
    <x v="61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s v="No"/>
    <s v="2018 / 05"/>
  </r>
  <r>
    <n v="7069"/>
    <x v="3508"/>
    <x v="206"/>
    <d v="2018-05-26T00:00:00"/>
    <x v="1"/>
    <x v="155"/>
    <x v="155"/>
    <x v="1"/>
    <s v="United States"/>
    <x v="61"/>
    <s v="Texas"/>
    <n v="75081"/>
    <x v="2"/>
    <s v="OFF-PA-10003591"/>
    <x v="1"/>
    <x v="10"/>
    <s v="Southworth 100% Cotton The Best Paper"/>
    <n v="82.656000000000006"/>
    <n v="9"/>
    <n v="0.2"/>
    <n v="30.996000000000002"/>
    <s v="Kelly Williams"/>
    <s v="No"/>
    <s v="2018 / 05"/>
  </r>
  <r>
    <n v="7070"/>
    <x v="3509"/>
    <x v="128"/>
    <d v="2016-08-14T00:00:00"/>
    <x v="1"/>
    <x v="421"/>
    <x v="421"/>
    <x v="0"/>
    <s v="United States"/>
    <x v="201"/>
    <s v="California"/>
    <n v="93727"/>
    <x v="1"/>
    <s v="OFF-PA-10001667"/>
    <x v="1"/>
    <x v="10"/>
    <s v="Great White Multi-Use Recycled Paper (20Lb. and 84 Bright)"/>
    <n v="5.98"/>
    <n v="1"/>
    <n v="0"/>
    <n v="2.6909999999999998"/>
    <s v="Anna Andreadi"/>
    <s v="No"/>
    <s v="2016 / 08"/>
  </r>
  <r>
    <n v="7071"/>
    <x v="3510"/>
    <x v="64"/>
    <d v="2018-09-10T00:00:00"/>
    <x v="0"/>
    <x v="711"/>
    <x v="711"/>
    <x v="2"/>
    <s v="United States"/>
    <x v="22"/>
    <s v="Illinois"/>
    <n v="60653"/>
    <x v="2"/>
    <s v="OFF-PA-10004971"/>
    <x v="1"/>
    <x v="10"/>
    <s v="Xerox 196"/>
    <n v="9.2480000000000011"/>
    <n v="2"/>
    <n v="0.2"/>
    <n v="3.3524000000000003"/>
    <s v="Kelly Williams"/>
    <s v="No"/>
    <s v="2018 / 09"/>
  </r>
  <r>
    <n v="7072"/>
    <x v="3511"/>
    <x v="310"/>
    <d v="2018-07-28T00:00:00"/>
    <x v="1"/>
    <x v="237"/>
    <x v="237"/>
    <x v="0"/>
    <s v="United States"/>
    <x v="392"/>
    <s v="Texas"/>
    <n v="78501"/>
    <x v="2"/>
    <s v="OFF-AR-10001216"/>
    <x v="1"/>
    <x v="6"/>
    <s v="Newell 339"/>
    <n v="4.4479999999999995"/>
    <n v="2"/>
    <n v="0.2"/>
    <n v="0.3335999999999999"/>
    <s v="Kelly Williams"/>
    <s v="No"/>
    <s v="2018 / 07"/>
  </r>
  <r>
    <n v="7073"/>
    <x v="3511"/>
    <x v="310"/>
    <d v="2018-07-28T00:00:00"/>
    <x v="1"/>
    <x v="237"/>
    <x v="237"/>
    <x v="0"/>
    <s v="United States"/>
    <x v="392"/>
    <s v="Texas"/>
    <n v="78501"/>
    <x v="2"/>
    <s v="OFF-PA-10004355"/>
    <x v="1"/>
    <x v="10"/>
    <s v="Xerox 231"/>
    <n v="5.1840000000000011"/>
    <n v="1"/>
    <n v="0.2"/>
    <n v="1.8144"/>
    <s v="Kelly Williams"/>
    <s v="No"/>
    <s v="2018 / 07"/>
  </r>
  <r>
    <n v="7074"/>
    <x v="3511"/>
    <x v="310"/>
    <d v="2018-07-28T00:00:00"/>
    <x v="1"/>
    <x v="237"/>
    <x v="237"/>
    <x v="0"/>
    <s v="United States"/>
    <x v="392"/>
    <s v="Texas"/>
    <n v="78501"/>
    <x v="2"/>
    <s v="OFF-AR-10001953"/>
    <x v="1"/>
    <x v="6"/>
    <s v="Boston 1645 Deluxe Heavier-Duty Electric Pencil Sharpener"/>
    <n v="175.92"/>
    <n v="5"/>
    <n v="0.2"/>
    <n v="15.393000000000008"/>
    <s v="Kelly Williams"/>
    <s v="No"/>
    <s v="2018 / 07"/>
  </r>
  <r>
    <n v="7075"/>
    <x v="3511"/>
    <x v="310"/>
    <d v="2018-07-28T00:00:00"/>
    <x v="1"/>
    <x v="237"/>
    <x v="237"/>
    <x v="0"/>
    <s v="United States"/>
    <x v="392"/>
    <s v="Texas"/>
    <n v="78501"/>
    <x v="2"/>
    <s v="OFF-BI-10004364"/>
    <x v="1"/>
    <x v="8"/>
    <s v="Storex Dura Pro Binders"/>
    <n v="4.7519999999999989"/>
    <n v="4"/>
    <n v="0.8"/>
    <n v="-8.3160000000000025"/>
    <s v="Kelly Williams"/>
    <s v="No"/>
    <s v="2018 / 07"/>
  </r>
  <r>
    <n v="7076"/>
    <x v="3511"/>
    <x v="310"/>
    <d v="2018-07-28T00:00:00"/>
    <x v="1"/>
    <x v="237"/>
    <x v="237"/>
    <x v="0"/>
    <s v="United States"/>
    <x v="392"/>
    <s v="Texas"/>
    <n v="78501"/>
    <x v="2"/>
    <s v="OFF-SU-10001165"/>
    <x v="1"/>
    <x v="14"/>
    <s v="Acme Elite Stainless Steel Scissors"/>
    <n v="13.344000000000001"/>
    <n v="2"/>
    <n v="0.2"/>
    <n v="1.0007999999999999"/>
    <s v="Kelly Williams"/>
    <s v="No"/>
    <s v="2018 / 07"/>
  </r>
  <r>
    <n v="7077"/>
    <x v="3512"/>
    <x v="536"/>
    <d v="2018-05-17T00:00:00"/>
    <x v="1"/>
    <x v="758"/>
    <x v="758"/>
    <x v="0"/>
    <s v="United States"/>
    <x v="4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s v="Anna Andreadi"/>
    <s v="No"/>
    <s v="2018 / 05"/>
  </r>
  <r>
    <n v="7078"/>
    <x v="3513"/>
    <x v="476"/>
    <d v="2018-09-06T00:00:00"/>
    <x v="1"/>
    <x v="555"/>
    <x v="555"/>
    <x v="0"/>
    <s v="United States"/>
    <x v="35"/>
    <s v="North Carolina"/>
    <n v="28205"/>
    <x v="0"/>
    <s v="OFF-BI-10000014"/>
    <x v="1"/>
    <x v="8"/>
    <s v="Heavy-Duty E-Z-D Binders"/>
    <n v="22.911000000000005"/>
    <n v="7"/>
    <n v="0.7"/>
    <n v="-17.565099999999994"/>
    <s v="Cassandra Brandow"/>
    <s v="Yes"/>
    <s v="2018 / 09"/>
  </r>
  <r>
    <n v="7079"/>
    <x v="3513"/>
    <x v="476"/>
    <d v="2018-09-06T00:00:00"/>
    <x v="1"/>
    <x v="555"/>
    <x v="555"/>
    <x v="0"/>
    <s v="United States"/>
    <x v="35"/>
    <s v="North Carolina"/>
    <n v="28205"/>
    <x v="0"/>
    <s v="OFF-AP-10000159"/>
    <x v="1"/>
    <x v="9"/>
    <s v="Belkin F9M820V08 8 Outlet Surge"/>
    <n v="309.45600000000002"/>
    <n v="9"/>
    <n v="0.2"/>
    <n v="34.813799999999944"/>
    <s v="Cassandra Brandow"/>
    <s v="Yes"/>
    <s v="2018 / 09"/>
  </r>
  <r>
    <n v="7080"/>
    <x v="3513"/>
    <x v="476"/>
    <d v="2018-09-06T00:00:00"/>
    <x v="1"/>
    <x v="555"/>
    <x v="555"/>
    <x v="0"/>
    <s v="United States"/>
    <x v="35"/>
    <s v="North Carolina"/>
    <n v="28205"/>
    <x v="0"/>
    <s v="OFF-AR-10003560"/>
    <x v="1"/>
    <x v="6"/>
    <s v="Zebra Zazzle Fluorescent Highlighters"/>
    <n v="19.456000000000003"/>
    <n v="4"/>
    <n v="0.2"/>
    <n v="3.4047999999999981"/>
    <s v="Cassandra Brandow"/>
    <s v="Yes"/>
    <s v="2018 / 09"/>
  </r>
  <r>
    <n v="7081"/>
    <x v="3513"/>
    <x v="476"/>
    <d v="2018-09-06T00:00:00"/>
    <x v="1"/>
    <x v="555"/>
    <x v="555"/>
    <x v="0"/>
    <s v="United States"/>
    <x v="35"/>
    <s v="North Carolina"/>
    <n v="28205"/>
    <x v="0"/>
    <s v="FUR-TA-10001768"/>
    <x v="0"/>
    <x v="3"/>
    <s v="Hon Racetrack Conference Tables"/>
    <n v="472.51800000000003"/>
    <n v="3"/>
    <n v="0.4"/>
    <n v="-149.63070000000005"/>
    <s v="Cassandra Brandow"/>
    <s v="Yes"/>
    <s v="2018 / 09"/>
  </r>
  <r>
    <n v="7082"/>
    <x v="3513"/>
    <x v="476"/>
    <d v="2018-09-06T00:00:00"/>
    <x v="1"/>
    <x v="555"/>
    <x v="555"/>
    <x v="0"/>
    <s v="United States"/>
    <x v="35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s v="Cassandra Brandow"/>
    <s v="Yes"/>
    <s v="2018 / 09"/>
  </r>
  <r>
    <n v="7083"/>
    <x v="3513"/>
    <x v="476"/>
    <d v="2018-09-06T00:00:00"/>
    <x v="1"/>
    <x v="555"/>
    <x v="555"/>
    <x v="0"/>
    <s v="United States"/>
    <x v="35"/>
    <s v="North Carolina"/>
    <n v="28205"/>
    <x v="0"/>
    <s v="OFF-BI-10003166"/>
    <x v="1"/>
    <x v="8"/>
    <s v="GBC Plasticlear Binding Covers"/>
    <n v="17.220000000000006"/>
    <n v="5"/>
    <n v="0.7"/>
    <n v="-12.628"/>
    <s v="Cassandra Brandow"/>
    <s v="Yes"/>
    <s v="2018 / 09"/>
  </r>
  <r>
    <n v="7084"/>
    <x v="3514"/>
    <x v="246"/>
    <d v="2019-07-25T00:00:00"/>
    <x v="0"/>
    <x v="255"/>
    <x v="255"/>
    <x v="1"/>
    <s v="United States"/>
    <x v="3"/>
    <s v="California"/>
    <n v="94521"/>
    <x v="1"/>
    <s v="OFF-AR-10003469"/>
    <x v="1"/>
    <x v="6"/>
    <s v="Nontoxic Chalk"/>
    <n v="3.52"/>
    <n v="2"/>
    <n v="0"/>
    <n v="1.6896"/>
    <s v="Anna Andreadi"/>
    <s v="No"/>
    <s v="2019 / 07"/>
  </r>
  <r>
    <n v="7085"/>
    <x v="3514"/>
    <x v="246"/>
    <d v="2019-07-25T00:00:00"/>
    <x v="0"/>
    <x v="255"/>
    <x v="255"/>
    <x v="1"/>
    <s v="United States"/>
    <x v="3"/>
    <s v="California"/>
    <n v="94521"/>
    <x v="1"/>
    <s v="TEC-PH-10002549"/>
    <x v="2"/>
    <x v="7"/>
    <s v="Polycom SoundPoint IP 450 VoIP phone"/>
    <n v="1626.1920000000002"/>
    <n v="9"/>
    <n v="0.2"/>
    <n v="121.96440000000001"/>
    <s v="Anna Andreadi"/>
    <s v="No"/>
    <s v="2019 / 07"/>
  </r>
  <r>
    <n v="7086"/>
    <x v="3515"/>
    <x v="145"/>
    <d v="2019-09-28T00:00:00"/>
    <x v="2"/>
    <x v="340"/>
    <x v="340"/>
    <x v="1"/>
    <s v="United States"/>
    <x v="142"/>
    <s v="Pennsylvania"/>
    <n v="19013"/>
    <x v="3"/>
    <s v="OFF-BI-10003476"/>
    <x v="1"/>
    <x v="8"/>
    <s v="Avery Metallic Poly Binders"/>
    <n v="8.5950000000000024"/>
    <n v="5"/>
    <n v="0.7"/>
    <n v="-6.3030000000000008"/>
    <s v="Chuck Magee"/>
    <s v="No"/>
    <s v="2019 / 09"/>
  </r>
  <r>
    <n v="7087"/>
    <x v="3515"/>
    <x v="145"/>
    <d v="2019-09-28T00:00:00"/>
    <x v="2"/>
    <x v="340"/>
    <x v="340"/>
    <x v="1"/>
    <s v="United States"/>
    <x v="142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s v="Chuck Magee"/>
    <s v="No"/>
    <s v="2019 / 09"/>
  </r>
  <r>
    <n v="7088"/>
    <x v="3516"/>
    <x v="646"/>
    <d v="2019-08-06T00:00:00"/>
    <x v="0"/>
    <x v="654"/>
    <x v="654"/>
    <x v="0"/>
    <s v="United States"/>
    <x v="1"/>
    <s v="California"/>
    <n v="90004"/>
    <x v="1"/>
    <s v="OFF-ST-10003123"/>
    <x v="1"/>
    <x v="4"/>
    <s v="Fellowes Bases and Tops For Staxonsteel/High-Stak Systems"/>
    <n v="99.87"/>
    <n v="3"/>
    <n v="0"/>
    <n v="23.968799999999998"/>
    <s v="Anna Andreadi"/>
    <s v="No"/>
    <s v="2019 / 08"/>
  </r>
  <r>
    <n v="7089"/>
    <x v="3517"/>
    <x v="969"/>
    <d v="2017-10-27T00:00:00"/>
    <x v="0"/>
    <x v="226"/>
    <x v="226"/>
    <x v="0"/>
    <s v="United States"/>
    <x v="306"/>
    <s v="Nevada"/>
    <n v="89431"/>
    <x v="1"/>
    <s v="OFF-AR-10001955"/>
    <x v="1"/>
    <x v="6"/>
    <s v="Newell 319"/>
    <n v="79.36"/>
    <n v="4"/>
    <n v="0"/>
    <n v="23.807999999999993"/>
    <s v="Anna Andreadi"/>
    <s v="No"/>
    <s v="2017 / 10"/>
  </r>
  <r>
    <n v="7090"/>
    <x v="3518"/>
    <x v="140"/>
    <d v="2019-06-19T00:00:00"/>
    <x v="0"/>
    <x v="120"/>
    <x v="120"/>
    <x v="1"/>
    <s v="United States"/>
    <x v="1"/>
    <s v="California"/>
    <n v="90032"/>
    <x v="1"/>
    <s v="TEC-PH-10001809"/>
    <x v="2"/>
    <x v="7"/>
    <s v="Panasonic KX T7736-B Digital phone"/>
    <n v="119.96"/>
    <n v="1"/>
    <n v="0.2"/>
    <n v="7.4974999999999987"/>
    <s v="Anna Andreadi"/>
    <s v="No"/>
    <s v="2019 / 06"/>
  </r>
  <r>
    <n v="7091"/>
    <x v="3519"/>
    <x v="1145"/>
    <d v="2017-01-13T00:00:00"/>
    <x v="1"/>
    <x v="530"/>
    <x v="530"/>
    <x v="0"/>
    <s v="United States"/>
    <x v="0"/>
    <s v="Kentucky"/>
    <n v="42420"/>
    <x v="0"/>
    <s v="OFF-PA-10000474"/>
    <x v="1"/>
    <x v="10"/>
    <s v="Easy-staple paper"/>
    <n v="106.32"/>
    <n v="3"/>
    <n v="0"/>
    <n v="49.970399999999991"/>
    <s v="Cassandra Brandow"/>
    <s v="No"/>
    <s v="2017 / 01"/>
  </r>
  <r>
    <n v="7092"/>
    <x v="3519"/>
    <x v="1145"/>
    <d v="2017-01-13T00:00:00"/>
    <x v="1"/>
    <x v="530"/>
    <x v="530"/>
    <x v="0"/>
    <s v="United States"/>
    <x v="0"/>
    <s v="Kentucky"/>
    <n v="42420"/>
    <x v="0"/>
    <s v="OFF-AP-10001205"/>
    <x v="1"/>
    <x v="9"/>
    <s v="Belkin 5 Outlet SurgeMaster Power Centers"/>
    <n v="163.44"/>
    <n v="3"/>
    <n v="0"/>
    <n v="45.763200000000012"/>
    <s v="Cassandra Brandow"/>
    <s v="No"/>
    <s v="2017 / 01"/>
  </r>
  <r>
    <n v="7093"/>
    <x v="3519"/>
    <x v="1145"/>
    <d v="2017-01-13T00:00:00"/>
    <x v="1"/>
    <x v="530"/>
    <x v="530"/>
    <x v="0"/>
    <s v="United States"/>
    <x v="0"/>
    <s v="Kentucky"/>
    <n v="42420"/>
    <x v="0"/>
    <s v="OFF-AR-10004691"/>
    <x v="1"/>
    <x v="6"/>
    <s v="Boston 1730 StandUp Electric Pencil Sharpener"/>
    <n v="42.76"/>
    <n v="2"/>
    <n v="0"/>
    <n v="11.117599999999999"/>
    <s v="Cassandra Brandow"/>
    <s v="No"/>
    <s v="2017 / 01"/>
  </r>
  <r>
    <n v="7094"/>
    <x v="3519"/>
    <x v="1145"/>
    <d v="2017-01-13T00:00:00"/>
    <x v="1"/>
    <x v="530"/>
    <x v="530"/>
    <x v="0"/>
    <s v="United States"/>
    <x v="0"/>
    <s v="Kentucky"/>
    <n v="42420"/>
    <x v="0"/>
    <s v="OFF-PA-10004996"/>
    <x v="1"/>
    <x v="10"/>
    <s v="Speediset Carbonless Redi-Letter 7&quot; x 8 1/2&quot;"/>
    <n v="51.550000000000004"/>
    <n v="5"/>
    <n v="0"/>
    <n v="24.2285"/>
    <s v="Cassandra Brandow"/>
    <s v="No"/>
    <s v="2017 / 01"/>
  </r>
  <r>
    <n v="7095"/>
    <x v="3520"/>
    <x v="97"/>
    <d v="2017-02-13T00:00:00"/>
    <x v="0"/>
    <x v="535"/>
    <x v="535"/>
    <x v="0"/>
    <s v="United States"/>
    <x v="27"/>
    <s v="Illinois"/>
    <n v="62521"/>
    <x v="2"/>
    <s v="TEC-AC-10001908"/>
    <x v="2"/>
    <x v="11"/>
    <s v="Logitech Wireless Headset h800"/>
    <n v="479.952"/>
    <n v="6"/>
    <n v="0.2"/>
    <n v="89.990999999999985"/>
    <s v="Kelly Williams"/>
    <s v="No"/>
    <s v="2017 / 02"/>
  </r>
  <r>
    <n v="7096"/>
    <x v="3521"/>
    <x v="1146"/>
    <d v="2018-08-20T00:00:00"/>
    <x v="2"/>
    <x v="261"/>
    <x v="261"/>
    <x v="0"/>
    <s v="United States"/>
    <x v="20"/>
    <s v="New York"/>
    <n v="10009"/>
    <x v="3"/>
    <s v="OFF-BI-10000666"/>
    <x v="1"/>
    <x v="8"/>
    <s v="Surelock Post Binders"/>
    <n v="146.68799999999999"/>
    <n v="6"/>
    <n v="0.2"/>
    <n v="55.007999999999996"/>
    <s v="Chuck Magee"/>
    <s v="No"/>
    <s v="2018 / 08"/>
  </r>
  <r>
    <n v="7097"/>
    <x v="3521"/>
    <x v="1146"/>
    <d v="2018-08-20T00:00:00"/>
    <x v="2"/>
    <x v="261"/>
    <x v="261"/>
    <x v="0"/>
    <s v="United States"/>
    <x v="20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s v="Chuck Magee"/>
    <s v="No"/>
    <s v="2018 / 08"/>
  </r>
  <r>
    <n v="7098"/>
    <x v="3521"/>
    <x v="1146"/>
    <d v="2018-08-20T00:00:00"/>
    <x v="2"/>
    <x v="261"/>
    <x v="261"/>
    <x v="0"/>
    <s v="United States"/>
    <x v="20"/>
    <s v="New York"/>
    <n v="10009"/>
    <x v="3"/>
    <s v="OFF-BI-10003429"/>
    <x v="1"/>
    <x v="8"/>
    <s v="Cardinal HOLDit! Binder Insert Strips,Extra Strips"/>
    <n v="25.32"/>
    <n v="5"/>
    <n v="0.2"/>
    <n v="9.1785000000000014"/>
    <s v="Chuck Magee"/>
    <s v="No"/>
    <s v="2018 / 08"/>
  </r>
  <r>
    <n v="7099"/>
    <x v="3522"/>
    <x v="44"/>
    <d v="2019-11-10T00:00:00"/>
    <x v="1"/>
    <x v="263"/>
    <x v="263"/>
    <x v="0"/>
    <s v="United States"/>
    <x v="20"/>
    <s v="New York"/>
    <n v="10011"/>
    <x v="3"/>
    <s v="OFF-PA-10003302"/>
    <x v="1"/>
    <x v="10"/>
    <s v="Xerox 1906"/>
    <n v="318.95999999999998"/>
    <n v="9"/>
    <n v="0"/>
    <n v="149.91119999999998"/>
    <s v="Chuck Magee"/>
    <s v="No"/>
    <s v="2019 / 11"/>
  </r>
  <r>
    <n v="7100"/>
    <x v="3523"/>
    <x v="207"/>
    <d v="2017-12-30T00:00:00"/>
    <x v="0"/>
    <x v="650"/>
    <x v="650"/>
    <x v="0"/>
    <s v="United States"/>
    <x v="20"/>
    <s v="New York"/>
    <n v="10009"/>
    <x v="3"/>
    <s v="OFF-PA-10003302"/>
    <x v="1"/>
    <x v="10"/>
    <s v="Xerox 1906"/>
    <n v="212.64"/>
    <n v="6"/>
    <n v="0"/>
    <n v="99.940799999999982"/>
    <s v="Chuck Magee"/>
    <s v="No"/>
    <s v="2017 / 12"/>
  </r>
  <r>
    <n v="7101"/>
    <x v="3524"/>
    <x v="533"/>
    <d v="2016-11-28T00:00:00"/>
    <x v="1"/>
    <x v="325"/>
    <x v="325"/>
    <x v="0"/>
    <s v="United States"/>
    <x v="48"/>
    <s v="Arizona"/>
    <n v="85254"/>
    <x v="1"/>
    <s v="OFF-EN-10002621"/>
    <x v="1"/>
    <x v="12"/>
    <s v="Staple envelope"/>
    <n v="23.472000000000001"/>
    <n v="3"/>
    <n v="0.2"/>
    <n v="8.8019999999999978"/>
    <s v="Anna Andreadi"/>
    <s v="No"/>
    <s v="2016 / 11"/>
  </r>
  <r>
    <n v="7102"/>
    <x v="3525"/>
    <x v="1147"/>
    <d v="2018-08-05T00:00:00"/>
    <x v="0"/>
    <x v="737"/>
    <x v="737"/>
    <x v="1"/>
    <s v="United States"/>
    <x v="112"/>
    <s v="Texas"/>
    <n v="79109"/>
    <x v="2"/>
    <s v="OFF-PA-10000249"/>
    <x v="1"/>
    <x v="10"/>
    <s v="Easy-staple paper"/>
    <n v="19.648"/>
    <n v="2"/>
    <n v="0.2"/>
    <n v="6.6311999999999989"/>
    <s v="Kelly Williams"/>
    <s v="No"/>
    <s v="2018 / 08"/>
  </r>
  <r>
    <n v="7103"/>
    <x v="3526"/>
    <x v="158"/>
    <d v="2016-09-24T00:00:00"/>
    <x v="2"/>
    <x v="405"/>
    <x v="405"/>
    <x v="0"/>
    <s v="United States"/>
    <x v="10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s v="Chuck Magee"/>
    <s v="No"/>
    <s v="2016 / 09"/>
  </r>
  <r>
    <n v="7104"/>
    <x v="3527"/>
    <x v="507"/>
    <d v="2019-09-08T00:00:00"/>
    <x v="1"/>
    <x v="412"/>
    <x v="412"/>
    <x v="0"/>
    <s v="United States"/>
    <x v="157"/>
    <s v="California"/>
    <n v="92704"/>
    <x v="1"/>
    <s v="OFF-ST-10003805"/>
    <x v="1"/>
    <x v="4"/>
    <s v="24 Capacity Maxi Data Binder Racks, Pearl"/>
    <n v="421.1"/>
    <n v="2"/>
    <n v="0"/>
    <n v="105.27499999999998"/>
    <s v="Anna Andreadi"/>
    <s v="No"/>
    <s v="2019 / 09"/>
  </r>
  <r>
    <n v="7105"/>
    <x v="3528"/>
    <x v="249"/>
    <d v="2019-06-21T00:00:00"/>
    <x v="0"/>
    <x v="542"/>
    <x v="542"/>
    <x v="1"/>
    <s v="United States"/>
    <x v="46"/>
    <s v="Ohio"/>
    <n v="43055"/>
    <x v="3"/>
    <s v="FUR-CH-10000785"/>
    <x v="0"/>
    <x v="1"/>
    <s v="Global Ergonomic Managers Chair"/>
    <n v="760.11599999999987"/>
    <n v="6"/>
    <n v="0.3"/>
    <n v="-43.435200000000009"/>
    <s v="Chuck Magee"/>
    <s v="No"/>
    <s v="2019 / 06"/>
  </r>
  <r>
    <n v="7106"/>
    <x v="3528"/>
    <x v="249"/>
    <d v="2019-06-21T00:00:00"/>
    <x v="0"/>
    <x v="542"/>
    <x v="542"/>
    <x v="1"/>
    <s v="United States"/>
    <x v="46"/>
    <s v="Ohio"/>
    <n v="43055"/>
    <x v="3"/>
    <s v="FUR-FU-10004909"/>
    <x v="0"/>
    <x v="5"/>
    <s v="Contemporary Wood/Metal Frame"/>
    <n v="38.784000000000006"/>
    <n v="3"/>
    <n v="0.2"/>
    <n v="7.2719999999999949"/>
    <s v="Chuck Magee"/>
    <s v="No"/>
    <s v="2019 / 06"/>
  </r>
  <r>
    <n v="7107"/>
    <x v="3528"/>
    <x v="249"/>
    <d v="2019-06-21T00:00:00"/>
    <x v="0"/>
    <x v="542"/>
    <x v="542"/>
    <x v="1"/>
    <s v="United States"/>
    <x v="46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s v="Chuck Magee"/>
    <s v="No"/>
    <s v="2019 / 06"/>
  </r>
  <r>
    <n v="7108"/>
    <x v="3529"/>
    <x v="475"/>
    <d v="2018-04-26T00:00:00"/>
    <x v="1"/>
    <x v="27"/>
    <x v="27"/>
    <x v="0"/>
    <s v="United States"/>
    <x v="20"/>
    <s v="New York"/>
    <n v="10035"/>
    <x v="3"/>
    <s v="TEC-PH-10004774"/>
    <x v="2"/>
    <x v="7"/>
    <s v="Gear Head AU3700S Headset"/>
    <n v="25.98"/>
    <n v="2"/>
    <n v="0"/>
    <n v="0.77939999999999898"/>
    <s v="Chuck Magee"/>
    <s v="No"/>
    <s v="2018 / 04"/>
  </r>
  <r>
    <n v="7109"/>
    <x v="3529"/>
    <x v="475"/>
    <d v="2018-04-26T00:00:00"/>
    <x v="1"/>
    <x v="27"/>
    <x v="27"/>
    <x v="0"/>
    <s v="United States"/>
    <x v="20"/>
    <s v="New York"/>
    <n v="10035"/>
    <x v="3"/>
    <s v="OFF-AR-10004582"/>
    <x v="1"/>
    <x v="6"/>
    <s v="BIC Brite Liner Grip Highlighters"/>
    <n v="3.28"/>
    <n v="2"/>
    <n v="0"/>
    <n v="1.4759999999999998"/>
    <s v="Chuck Magee"/>
    <s v="No"/>
    <s v="2018 / 04"/>
  </r>
  <r>
    <n v="7110"/>
    <x v="3529"/>
    <x v="475"/>
    <d v="2018-04-26T00:00:00"/>
    <x v="1"/>
    <x v="27"/>
    <x v="27"/>
    <x v="0"/>
    <s v="United States"/>
    <x v="20"/>
    <s v="New York"/>
    <n v="10035"/>
    <x v="3"/>
    <s v="OFF-ST-10000991"/>
    <x v="1"/>
    <x v="4"/>
    <s v="Space Solutions HD Industrial Steel Shelving."/>
    <n v="459.88"/>
    <n v="4"/>
    <n v="0"/>
    <n v="13.796400000000006"/>
    <s v="Chuck Magee"/>
    <s v="No"/>
    <s v="2018 / 04"/>
  </r>
  <r>
    <n v="7111"/>
    <x v="3529"/>
    <x v="475"/>
    <d v="2018-04-26T00:00:00"/>
    <x v="1"/>
    <x v="27"/>
    <x v="27"/>
    <x v="0"/>
    <s v="United States"/>
    <x v="20"/>
    <s v="New York"/>
    <n v="10035"/>
    <x v="3"/>
    <s v="OFF-SU-10002522"/>
    <x v="1"/>
    <x v="14"/>
    <s v="Acme Kleen Earth Office Shears"/>
    <n v="7.76"/>
    <n v="2"/>
    <n v="0"/>
    <n v="2.2503999999999991"/>
    <s v="Chuck Magee"/>
    <s v="No"/>
    <s v="2018 / 04"/>
  </r>
  <r>
    <n v="7112"/>
    <x v="3529"/>
    <x v="475"/>
    <d v="2018-04-26T00:00:00"/>
    <x v="1"/>
    <x v="27"/>
    <x v="27"/>
    <x v="0"/>
    <s v="United States"/>
    <x v="20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s v="Chuck Magee"/>
    <s v="No"/>
    <s v="2018 / 04"/>
  </r>
  <r>
    <n v="7113"/>
    <x v="3529"/>
    <x v="475"/>
    <d v="2018-04-26T00:00:00"/>
    <x v="1"/>
    <x v="27"/>
    <x v="27"/>
    <x v="0"/>
    <s v="United States"/>
    <x v="20"/>
    <s v="New York"/>
    <n v="10035"/>
    <x v="3"/>
    <s v="OFF-SU-10001218"/>
    <x v="1"/>
    <x v="14"/>
    <s v="Fiskars Softgrip Scissors"/>
    <n v="54.900000000000006"/>
    <n v="5"/>
    <n v="0"/>
    <n v="15.372000000000003"/>
    <s v="Chuck Magee"/>
    <s v="No"/>
    <s v="2018 / 04"/>
  </r>
  <r>
    <n v="7114"/>
    <x v="3529"/>
    <x v="475"/>
    <d v="2018-04-26T00:00:00"/>
    <x v="1"/>
    <x v="27"/>
    <x v="27"/>
    <x v="0"/>
    <s v="United States"/>
    <x v="20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s v="Chuck Magee"/>
    <s v="No"/>
    <s v="2018 / 04"/>
  </r>
  <r>
    <n v="7115"/>
    <x v="3530"/>
    <x v="465"/>
    <d v="2018-05-06T00:00:00"/>
    <x v="2"/>
    <x v="352"/>
    <x v="352"/>
    <x v="1"/>
    <s v="United States"/>
    <x v="0"/>
    <s v="Nevada"/>
    <n v="89015"/>
    <x v="1"/>
    <s v="FUR-TA-10003392"/>
    <x v="0"/>
    <x v="3"/>
    <s v="Global Adaptabilities Conference Tables"/>
    <n v="1685.88"/>
    <n v="6"/>
    <n v="0"/>
    <n v="320.31720000000001"/>
    <s v="Anna Andreadi"/>
    <s v="No"/>
    <s v="2018 / 05"/>
  </r>
  <r>
    <n v="7116"/>
    <x v="3530"/>
    <x v="465"/>
    <d v="2018-05-06T00:00:00"/>
    <x v="2"/>
    <x v="352"/>
    <x v="352"/>
    <x v="1"/>
    <s v="United States"/>
    <x v="0"/>
    <s v="Nevada"/>
    <n v="89015"/>
    <x v="1"/>
    <s v="OFF-BI-10001890"/>
    <x v="1"/>
    <x v="8"/>
    <s v="Avery Poly Binder Pockets"/>
    <n v="5.7280000000000006"/>
    <n v="2"/>
    <n v="0.2"/>
    <n v="2.0047999999999995"/>
    <s v="Anna Andreadi"/>
    <s v="No"/>
    <s v="2018 / 05"/>
  </r>
  <r>
    <n v="7117"/>
    <x v="3531"/>
    <x v="638"/>
    <d v="2016-10-23T00:00:00"/>
    <x v="0"/>
    <x v="490"/>
    <x v="490"/>
    <x v="0"/>
    <s v="United States"/>
    <x v="4"/>
    <s v="Washington"/>
    <n v="98103"/>
    <x v="1"/>
    <s v="OFF-PA-10000167"/>
    <x v="1"/>
    <x v="10"/>
    <s v="Xerox 1925"/>
    <n v="61.96"/>
    <n v="2"/>
    <n v="0"/>
    <n v="27.881999999999998"/>
    <s v="Anna Andreadi"/>
    <s v="No"/>
    <s v="2016 / 10"/>
  </r>
  <r>
    <n v="7118"/>
    <x v="3531"/>
    <x v="638"/>
    <d v="2016-10-23T00:00:00"/>
    <x v="0"/>
    <x v="490"/>
    <x v="490"/>
    <x v="0"/>
    <s v="United States"/>
    <x v="4"/>
    <s v="Washington"/>
    <n v="98103"/>
    <x v="1"/>
    <s v="OFF-BI-10003784"/>
    <x v="1"/>
    <x v="8"/>
    <s v="Computer Printout Index Tabs"/>
    <n v="1.3440000000000001"/>
    <n v="1"/>
    <n v="0.2"/>
    <n v="0.47039999999999987"/>
    <s v="Anna Andreadi"/>
    <s v="No"/>
    <s v="2016 / 10"/>
  </r>
  <r>
    <n v="7119"/>
    <x v="3532"/>
    <x v="778"/>
    <d v="2019-02-17T00:00:00"/>
    <x v="1"/>
    <x v="687"/>
    <x v="687"/>
    <x v="1"/>
    <s v="United States"/>
    <x v="20"/>
    <s v="New York"/>
    <n v="10009"/>
    <x v="3"/>
    <s v="OFF-PA-10001184"/>
    <x v="1"/>
    <x v="10"/>
    <s v="Xerox 1903"/>
    <n v="17.940000000000001"/>
    <n v="3"/>
    <n v="0"/>
    <n v="8.7906000000000013"/>
    <s v="Chuck Magee"/>
    <s v="No"/>
    <s v="2019 / 02"/>
  </r>
  <r>
    <n v="7120"/>
    <x v="3533"/>
    <x v="701"/>
    <d v="2019-11-24T00:00:00"/>
    <x v="1"/>
    <x v="55"/>
    <x v="55"/>
    <x v="1"/>
    <s v="United States"/>
    <x v="4"/>
    <s v="Washington"/>
    <n v="98103"/>
    <x v="1"/>
    <s v="OFF-BI-10002103"/>
    <x v="1"/>
    <x v="8"/>
    <s v="Cardinal Slant-D Ring Binder, Heavy Gauge Vinyl"/>
    <n v="13.904"/>
    <n v="2"/>
    <n v="0.2"/>
    <n v="4.5187999999999997"/>
    <s v="Anna Andreadi"/>
    <s v="Yes"/>
    <s v="2019 / 11"/>
  </r>
  <r>
    <n v="7121"/>
    <x v="3534"/>
    <x v="407"/>
    <d v="2016-01-26T00:00:00"/>
    <x v="1"/>
    <x v="152"/>
    <x v="152"/>
    <x v="1"/>
    <s v="United States"/>
    <x v="214"/>
    <s v="Tennessee"/>
    <n v="37167"/>
    <x v="0"/>
    <s v="OFF-BI-10003091"/>
    <x v="1"/>
    <x v="8"/>
    <s v="GBC DocuBind TL200 Manual Binding Machine"/>
    <n v="67.194000000000003"/>
    <n v="1"/>
    <n v="0.7"/>
    <n v="-51.515399999999985"/>
    <s v="Cassandra Brandow"/>
    <s v="No"/>
    <s v="2016 / 01"/>
  </r>
  <r>
    <n v="7122"/>
    <x v="3535"/>
    <x v="96"/>
    <d v="2019-12-08T00:00:00"/>
    <x v="1"/>
    <x v="2"/>
    <x v="2"/>
    <x v="0"/>
    <s v="United States"/>
    <x v="4"/>
    <s v="Washington"/>
    <n v="98105"/>
    <x v="1"/>
    <s v="OFF-PA-10001593"/>
    <x v="1"/>
    <x v="10"/>
    <s v="Xerox 1947"/>
    <n v="41.86"/>
    <n v="7"/>
    <n v="0"/>
    <n v="18.837"/>
    <s v="Anna Andreadi"/>
    <s v="No"/>
    <s v="2019 / 12"/>
  </r>
  <r>
    <n v="7123"/>
    <x v="3535"/>
    <x v="96"/>
    <d v="2019-12-08T00:00:00"/>
    <x v="1"/>
    <x v="2"/>
    <x v="2"/>
    <x v="0"/>
    <s v="United States"/>
    <x v="4"/>
    <s v="Washington"/>
    <n v="98105"/>
    <x v="1"/>
    <s v="FUR-BO-10002598"/>
    <x v="0"/>
    <x v="0"/>
    <s v="Hon Metal Bookcases, Putty"/>
    <n v="141.96"/>
    <n v="2"/>
    <n v="0"/>
    <n v="41.168399999999991"/>
    <s v="Anna Andreadi"/>
    <s v="No"/>
    <s v="2019 / 12"/>
  </r>
  <r>
    <n v="7124"/>
    <x v="3536"/>
    <x v="101"/>
    <d v="2017-08-16T00:00:00"/>
    <x v="1"/>
    <x v="751"/>
    <x v="751"/>
    <x v="1"/>
    <s v="United States"/>
    <x v="20"/>
    <s v="New York"/>
    <n v="10035"/>
    <x v="3"/>
    <s v="FUR-FU-10000320"/>
    <x v="0"/>
    <x v="5"/>
    <s v="OIC Stacking Trays"/>
    <n v="10.02"/>
    <n v="3"/>
    <n v="0"/>
    <n v="4.4088000000000012"/>
    <s v="Chuck Magee"/>
    <s v="No"/>
    <s v="2017 / 08"/>
  </r>
  <r>
    <n v="7125"/>
    <x v="3536"/>
    <x v="101"/>
    <d v="2017-08-16T00:00:00"/>
    <x v="1"/>
    <x v="751"/>
    <x v="751"/>
    <x v="1"/>
    <s v="United States"/>
    <x v="20"/>
    <s v="New York"/>
    <n v="10035"/>
    <x v="3"/>
    <s v="OFF-PA-10001815"/>
    <x v="1"/>
    <x v="10"/>
    <s v="Xerox 1885"/>
    <n v="144.12"/>
    <n v="3"/>
    <n v="0"/>
    <n v="69.177599999999984"/>
    <s v="Chuck Magee"/>
    <s v="No"/>
    <s v="2017 / 08"/>
  </r>
  <r>
    <n v="7126"/>
    <x v="3537"/>
    <x v="720"/>
    <d v="2018-09-29T00:00:00"/>
    <x v="0"/>
    <x v="506"/>
    <x v="506"/>
    <x v="0"/>
    <s v="United States"/>
    <x v="118"/>
    <s v="Georgia"/>
    <n v="30318"/>
    <x v="0"/>
    <s v="OFF-PA-10003971"/>
    <x v="1"/>
    <x v="10"/>
    <s v="Xerox 1965"/>
    <n v="17.940000000000001"/>
    <n v="3"/>
    <n v="0"/>
    <n v="8.7906000000000013"/>
    <s v="Cassandra Brandow"/>
    <s v="No"/>
    <s v="2018 / 09"/>
  </r>
  <r>
    <n v="7127"/>
    <x v="3537"/>
    <x v="720"/>
    <d v="2018-09-29T00:00:00"/>
    <x v="0"/>
    <x v="506"/>
    <x v="506"/>
    <x v="0"/>
    <s v="United States"/>
    <x v="118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s v="Cassandra Brandow"/>
    <s v="No"/>
    <s v="2018 / 09"/>
  </r>
  <r>
    <n v="7128"/>
    <x v="3538"/>
    <x v="696"/>
    <d v="2018-11-20T00:00:00"/>
    <x v="1"/>
    <x v="594"/>
    <x v="594"/>
    <x v="0"/>
    <s v="United States"/>
    <x v="46"/>
    <s v="Delaware"/>
    <n v="19711"/>
    <x v="3"/>
    <s v="OFF-PA-10001609"/>
    <x v="1"/>
    <x v="10"/>
    <s v="Tops Wirebound Message Log Books"/>
    <n v="16.45"/>
    <n v="5"/>
    <n v="0"/>
    <n v="7.5669999999999993"/>
    <s v="Chuck Magee"/>
    <s v="No"/>
    <s v="2018 / 11"/>
  </r>
  <r>
    <n v="7129"/>
    <x v="3538"/>
    <x v="696"/>
    <d v="2018-11-20T00:00:00"/>
    <x v="1"/>
    <x v="594"/>
    <x v="594"/>
    <x v="0"/>
    <s v="United States"/>
    <x v="46"/>
    <s v="Delaware"/>
    <n v="19711"/>
    <x v="3"/>
    <s v="FUR-FU-10000550"/>
    <x v="0"/>
    <x v="5"/>
    <s v="Stacking Trays by OIC"/>
    <n v="19.920000000000002"/>
    <n v="4"/>
    <n v="0"/>
    <n v="6.573599999999999"/>
    <s v="Chuck Magee"/>
    <s v="No"/>
    <s v="2018 / 11"/>
  </r>
  <r>
    <n v="7130"/>
    <x v="3539"/>
    <x v="947"/>
    <d v="2018-04-22T00:00:00"/>
    <x v="1"/>
    <x v="7"/>
    <x v="7"/>
    <x v="0"/>
    <s v="United States"/>
    <x v="316"/>
    <s v="Tennessee"/>
    <n v="37211"/>
    <x v="0"/>
    <s v="TEC-AC-10004209"/>
    <x v="2"/>
    <x v="11"/>
    <s v="Memorex Froggy Flash Drive 4 GB"/>
    <n v="35.167999999999999"/>
    <n v="4"/>
    <n v="0.2"/>
    <n v="8.3524000000000012"/>
    <s v="Cassandra Brandow"/>
    <s v="No"/>
    <s v="2018 / 04"/>
  </r>
  <r>
    <n v="7131"/>
    <x v="3539"/>
    <x v="947"/>
    <d v="2018-04-22T00:00:00"/>
    <x v="1"/>
    <x v="7"/>
    <x v="7"/>
    <x v="0"/>
    <s v="United States"/>
    <x v="316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s v="No"/>
    <s v="2018 / 04"/>
  </r>
  <r>
    <n v="7132"/>
    <x v="3540"/>
    <x v="200"/>
    <d v="2019-12-01T00:00:00"/>
    <x v="1"/>
    <x v="499"/>
    <x v="499"/>
    <x v="2"/>
    <s v="United States"/>
    <x v="102"/>
    <s v="Indiana"/>
    <n v="47374"/>
    <x v="2"/>
    <s v="FUR-TA-10001039"/>
    <x v="0"/>
    <x v="3"/>
    <s v="KI Adjustable-Height Table"/>
    <n v="257.94"/>
    <n v="3"/>
    <n v="0"/>
    <n v="67.064400000000006"/>
    <s v="Kelly Williams"/>
    <s v="No"/>
    <s v="2019 / 11"/>
  </r>
  <r>
    <n v="7133"/>
    <x v="3540"/>
    <x v="200"/>
    <d v="2019-12-01T00:00:00"/>
    <x v="1"/>
    <x v="499"/>
    <x v="499"/>
    <x v="2"/>
    <s v="United States"/>
    <x v="102"/>
    <s v="Indiana"/>
    <n v="47374"/>
    <x v="2"/>
    <s v="TEC-PH-10002624"/>
    <x v="2"/>
    <x v="7"/>
    <s v="Samsung Galaxy S4 Mini"/>
    <n v="1879.96"/>
    <n v="4"/>
    <n v="0"/>
    <n v="545.18839999999977"/>
    <s v="Kelly Williams"/>
    <s v="No"/>
    <s v="2019 / 11"/>
  </r>
  <r>
    <n v="7134"/>
    <x v="3540"/>
    <x v="200"/>
    <d v="2019-12-01T00:00:00"/>
    <x v="1"/>
    <x v="499"/>
    <x v="499"/>
    <x v="2"/>
    <s v="United States"/>
    <x v="102"/>
    <s v="Indiana"/>
    <n v="47374"/>
    <x v="2"/>
    <s v="FUR-FU-10001473"/>
    <x v="0"/>
    <x v="5"/>
    <s v="DAX Wood Document Frame"/>
    <n v="27.46"/>
    <n v="2"/>
    <n v="0"/>
    <n v="9.8856000000000002"/>
    <s v="Kelly Williams"/>
    <s v="No"/>
    <s v="2019 / 11"/>
  </r>
  <r>
    <n v="7135"/>
    <x v="3540"/>
    <x v="200"/>
    <d v="2019-12-01T00:00:00"/>
    <x v="1"/>
    <x v="499"/>
    <x v="499"/>
    <x v="2"/>
    <s v="United States"/>
    <x v="102"/>
    <s v="Indiana"/>
    <n v="47374"/>
    <x v="2"/>
    <s v="TEC-PH-10001819"/>
    <x v="2"/>
    <x v="7"/>
    <s v="Innergie mMini Combo Duo USB Travel Charging Kit"/>
    <n v="89.98"/>
    <n v="2"/>
    <n v="0"/>
    <n v="43.190399999999997"/>
    <s v="Kelly Williams"/>
    <s v="No"/>
    <s v="2019 / 11"/>
  </r>
  <r>
    <n v="7136"/>
    <x v="3540"/>
    <x v="200"/>
    <d v="2019-12-01T00:00:00"/>
    <x v="1"/>
    <x v="499"/>
    <x v="499"/>
    <x v="2"/>
    <s v="United States"/>
    <x v="102"/>
    <s v="Indiana"/>
    <n v="47374"/>
    <x v="2"/>
    <s v="FUR-CH-10004287"/>
    <x v="0"/>
    <x v="1"/>
    <s v="SAFCO Arco Folding Chair"/>
    <n v="828.59999999999991"/>
    <n v="3"/>
    <n v="0"/>
    <n v="240.29399999999995"/>
    <s v="Kelly Williams"/>
    <s v="No"/>
    <s v="2019 / 11"/>
  </r>
  <r>
    <n v="7137"/>
    <x v="3541"/>
    <x v="312"/>
    <d v="2017-11-27T00:00:00"/>
    <x v="1"/>
    <x v="286"/>
    <x v="286"/>
    <x v="0"/>
    <s v="United States"/>
    <x v="100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s v="Cassandra Brandow"/>
    <s v="No"/>
    <s v="2017 / 11"/>
  </r>
  <r>
    <n v="7138"/>
    <x v="3541"/>
    <x v="312"/>
    <d v="2017-11-27T00:00:00"/>
    <x v="1"/>
    <x v="286"/>
    <x v="286"/>
    <x v="0"/>
    <s v="United States"/>
    <x v="100"/>
    <s v="Florida"/>
    <n v="33180"/>
    <x v="0"/>
    <s v="OFF-ST-10000918"/>
    <x v="1"/>
    <x v="4"/>
    <s v="Crate-A-Files"/>
    <n v="17.440000000000001"/>
    <n v="2"/>
    <n v="0.2"/>
    <n v="1.3079999999999989"/>
    <s v="Cassandra Brandow"/>
    <s v="No"/>
    <s v="2017 / 11"/>
  </r>
  <r>
    <n v="7139"/>
    <x v="3541"/>
    <x v="312"/>
    <d v="2017-11-27T00:00:00"/>
    <x v="1"/>
    <x v="286"/>
    <x v="286"/>
    <x v="0"/>
    <s v="United States"/>
    <x v="100"/>
    <s v="Florida"/>
    <n v="33180"/>
    <x v="0"/>
    <s v="OFF-BI-10004593"/>
    <x v="1"/>
    <x v="8"/>
    <s v="Ibico Laser Imprintable Binding System Covers"/>
    <n v="62.88000000000001"/>
    <n v="4"/>
    <n v="0.7"/>
    <n v="-50.304000000000002"/>
    <s v="Cassandra Brandow"/>
    <s v="No"/>
    <s v="2017 / 11"/>
  </r>
  <r>
    <n v="7140"/>
    <x v="3541"/>
    <x v="312"/>
    <d v="2017-11-27T00:00:00"/>
    <x v="1"/>
    <x v="286"/>
    <x v="286"/>
    <x v="0"/>
    <s v="United States"/>
    <x v="100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s v="Cassandra Brandow"/>
    <s v="No"/>
    <s v="2017 / 11"/>
  </r>
  <r>
    <n v="7141"/>
    <x v="3542"/>
    <x v="210"/>
    <d v="2019-09-07T00:00:00"/>
    <x v="3"/>
    <x v="228"/>
    <x v="228"/>
    <x v="0"/>
    <s v="United States"/>
    <x v="490"/>
    <s v="Missouri"/>
    <n v="63301"/>
    <x v="2"/>
    <s v="TEC-AC-10002473"/>
    <x v="2"/>
    <x v="11"/>
    <s v="Maxell 4.7GB DVD-R"/>
    <n v="113.52"/>
    <n v="4"/>
    <n v="0"/>
    <n v="46.543199999999999"/>
    <s v="Kelly Williams"/>
    <s v="No"/>
    <s v="2019 / 09"/>
  </r>
  <r>
    <n v="7142"/>
    <x v="3542"/>
    <x v="210"/>
    <d v="2019-09-07T00:00:00"/>
    <x v="3"/>
    <x v="228"/>
    <x v="228"/>
    <x v="0"/>
    <s v="United States"/>
    <x v="490"/>
    <s v="Missouri"/>
    <n v="63301"/>
    <x v="2"/>
    <s v="FUR-FU-10003623"/>
    <x v="0"/>
    <x v="5"/>
    <s v="DataProducts Ampli Magnifier Task Lamp, Black,"/>
    <n v="135.29999999999998"/>
    <n v="5"/>
    <n v="0"/>
    <n v="37.883999999999993"/>
    <s v="Kelly Williams"/>
    <s v="No"/>
    <s v="2019 / 09"/>
  </r>
  <r>
    <n v="7143"/>
    <x v="3543"/>
    <x v="156"/>
    <d v="2016-11-29T00:00:00"/>
    <x v="1"/>
    <x v="6"/>
    <x v="6"/>
    <x v="2"/>
    <s v="United States"/>
    <x v="173"/>
    <s v="Virginia"/>
    <n v="23464"/>
    <x v="0"/>
    <s v="FUR-FU-10002045"/>
    <x v="0"/>
    <x v="5"/>
    <s v="Executive Impressions 14&quot;"/>
    <n v="111.15"/>
    <n v="5"/>
    <n v="0"/>
    <n v="48.906000000000006"/>
    <s v="Cassandra Brandow"/>
    <s v="No"/>
    <s v="2016 / 11"/>
  </r>
  <r>
    <n v="7144"/>
    <x v="3544"/>
    <x v="825"/>
    <d v="2019-03-16T00:00:00"/>
    <x v="1"/>
    <x v="762"/>
    <x v="762"/>
    <x v="2"/>
    <s v="United States"/>
    <x v="10"/>
    <s v="Pennsylvania"/>
    <n v="19140"/>
    <x v="3"/>
    <s v="TEC-PH-10002555"/>
    <x v="2"/>
    <x v="7"/>
    <s v="Nortel Meridian M5316 Digital phone"/>
    <n v="776.84999999999991"/>
    <n v="5"/>
    <n v="0.4"/>
    <n v="-181.26499999999999"/>
    <s v="Chuck Magee"/>
    <s v="No"/>
    <s v="2019 / 03"/>
  </r>
  <r>
    <n v="7145"/>
    <x v="3544"/>
    <x v="825"/>
    <d v="2019-03-16T00:00:00"/>
    <x v="1"/>
    <x v="762"/>
    <x v="762"/>
    <x v="2"/>
    <s v="United States"/>
    <x v="10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s v="Chuck Magee"/>
    <s v="No"/>
    <s v="2019 / 03"/>
  </r>
  <r>
    <n v="7146"/>
    <x v="3544"/>
    <x v="825"/>
    <d v="2019-03-16T00:00:00"/>
    <x v="1"/>
    <x v="762"/>
    <x v="762"/>
    <x v="2"/>
    <s v="United States"/>
    <x v="10"/>
    <s v="Pennsylvania"/>
    <n v="19140"/>
    <x v="3"/>
    <s v="FUR-TA-10004086"/>
    <x v="0"/>
    <x v="3"/>
    <s v="KI Adjustable-Height Table"/>
    <n v="154.76400000000001"/>
    <n v="3"/>
    <n v="0.4"/>
    <n v="-46.429200000000023"/>
    <s v="Chuck Magee"/>
    <s v="No"/>
    <s v="2019 / 03"/>
  </r>
  <r>
    <n v="7147"/>
    <x v="3544"/>
    <x v="825"/>
    <d v="2019-03-16T00:00:00"/>
    <x v="1"/>
    <x v="762"/>
    <x v="762"/>
    <x v="2"/>
    <s v="United States"/>
    <x v="10"/>
    <s v="Pennsylvania"/>
    <n v="19140"/>
    <x v="3"/>
    <s v="OFF-ST-10004946"/>
    <x v="1"/>
    <x v="4"/>
    <s v="Desktop 3-Pocket Hot File"/>
    <n v="43.28"/>
    <n v="1"/>
    <n v="0.2"/>
    <n v="3.2460000000000022"/>
    <s v="Chuck Magee"/>
    <s v="No"/>
    <s v="2019 / 03"/>
  </r>
  <r>
    <n v="7148"/>
    <x v="3545"/>
    <x v="1"/>
    <d v="2018-06-17T00:00:00"/>
    <x v="1"/>
    <x v="558"/>
    <x v="558"/>
    <x v="0"/>
    <s v="United States"/>
    <x v="85"/>
    <s v="New York"/>
    <n v="11561"/>
    <x v="3"/>
    <s v="OFF-PA-10000241"/>
    <x v="1"/>
    <x v="10"/>
    <s v="IBM Multi-Purpose Copy Paper, 8 1/2 x 11&quot;, Case"/>
    <n v="92.94"/>
    <n v="3"/>
    <n v="0"/>
    <n v="41.822999999999993"/>
    <s v="Chuck Magee"/>
    <s v="No"/>
    <s v="2018 / 06"/>
  </r>
  <r>
    <n v="7149"/>
    <x v="3545"/>
    <x v="1"/>
    <d v="2018-06-17T00:00:00"/>
    <x v="1"/>
    <x v="558"/>
    <x v="558"/>
    <x v="0"/>
    <s v="United States"/>
    <x v="85"/>
    <s v="New York"/>
    <n v="11561"/>
    <x v="3"/>
    <s v="OFF-AP-10004036"/>
    <x v="1"/>
    <x v="9"/>
    <s v="Bionaire 99.97% HEPA Air Cleaner"/>
    <n v="52.56"/>
    <n v="3"/>
    <n v="0"/>
    <n v="18.396000000000001"/>
    <s v="Chuck Magee"/>
    <s v="No"/>
    <s v="2018 / 06"/>
  </r>
  <r>
    <n v="7150"/>
    <x v="3546"/>
    <x v="153"/>
    <d v="2017-06-30T00:00:00"/>
    <x v="1"/>
    <x v="104"/>
    <x v="104"/>
    <x v="0"/>
    <s v="United States"/>
    <x v="12"/>
    <s v="Texas"/>
    <n v="77070"/>
    <x v="2"/>
    <s v="TEC-PH-10001578"/>
    <x v="2"/>
    <x v="7"/>
    <s v="Polycom SoundStation2 EX Conference phone"/>
    <n v="971.88000000000011"/>
    <n v="3"/>
    <n v="0.2"/>
    <n v="109.33649999999994"/>
    <s v="Kelly Williams"/>
    <s v="No"/>
    <s v="2017 / 06"/>
  </r>
  <r>
    <n v="7151"/>
    <x v="3547"/>
    <x v="66"/>
    <d v="2019-12-26T00:00:00"/>
    <x v="1"/>
    <x v="676"/>
    <x v="676"/>
    <x v="2"/>
    <s v="United States"/>
    <x v="428"/>
    <s v="Alabama"/>
    <n v="35401"/>
    <x v="0"/>
    <s v="FUR-CH-10002647"/>
    <x v="0"/>
    <x v="1"/>
    <s v="Situations Contoured Folding Chairs, 4/Set"/>
    <n v="141.96"/>
    <n v="2"/>
    <n v="0"/>
    <n v="35.490000000000009"/>
    <s v="Cassandra Brandow"/>
    <s v="No"/>
    <s v="2019 / 12"/>
  </r>
  <r>
    <n v="7152"/>
    <x v="3548"/>
    <x v="66"/>
    <d v="2019-12-25T00:00:00"/>
    <x v="0"/>
    <x v="743"/>
    <x v="743"/>
    <x v="0"/>
    <s v="United States"/>
    <x v="123"/>
    <s v="Arizona"/>
    <n v="85204"/>
    <x v="1"/>
    <s v="FUR-TA-10003008"/>
    <x v="0"/>
    <x v="3"/>
    <s v="Lesro Round Back Collection Coffee Table, End Table"/>
    <n v="182.55"/>
    <n v="2"/>
    <n v="0.5"/>
    <n v="-135.08699999999999"/>
    <s v="Anna Andreadi"/>
    <s v="No"/>
    <s v="2019 / 12"/>
  </r>
  <r>
    <n v="7153"/>
    <x v="3549"/>
    <x v="1148"/>
    <d v="2016-10-15T00:00:00"/>
    <x v="1"/>
    <x v="162"/>
    <x v="162"/>
    <x v="1"/>
    <s v="United States"/>
    <x v="108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s v="No"/>
    <s v="2016 / 10"/>
  </r>
  <r>
    <n v="7154"/>
    <x v="3550"/>
    <x v="895"/>
    <d v="2017-12-15T00:00:00"/>
    <x v="1"/>
    <x v="493"/>
    <x v="493"/>
    <x v="0"/>
    <s v="United States"/>
    <x v="22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s v="Kelly Williams"/>
    <s v="No"/>
    <s v="2017 / 12"/>
  </r>
  <r>
    <n v="7155"/>
    <x v="3551"/>
    <x v="707"/>
    <d v="2017-12-27T00:00:00"/>
    <x v="0"/>
    <x v="23"/>
    <x v="23"/>
    <x v="0"/>
    <s v="United States"/>
    <x v="38"/>
    <s v="Georgia"/>
    <n v="31907"/>
    <x v="0"/>
    <s v="FUR-FU-10000747"/>
    <x v="0"/>
    <x v="5"/>
    <s v="Tenex B1-RE Series Chair Mats for Low Pile Carpets"/>
    <n v="275.88"/>
    <n v="6"/>
    <n v="0"/>
    <n v="46.899599999999964"/>
    <s v="Cassandra Brandow"/>
    <s v="Yes"/>
    <s v="2017 / 12"/>
  </r>
  <r>
    <n v="7156"/>
    <x v="3551"/>
    <x v="707"/>
    <d v="2017-12-27T00:00:00"/>
    <x v="0"/>
    <x v="23"/>
    <x v="23"/>
    <x v="0"/>
    <s v="United States"/>
    <x v="38"/>
    <s v="Georgia"/>
    <n v="31907"/>
    <x v="0"/>
    <s v="OFF-BI-10004492"/>
    <x v="1"/>
    <x v="8"/>
    <s v="Tuf-Vin Binders"/>
    <n v="157.89999999999998"/>
    <n v="5"/>
    <n v="0"/>
    <n v="74.212999999999994"/>
    <s v="Cassandra Brandow"/>
    <s v="Yes"/>
    <s v="2017 / 12"/>
  </r>
  <r>
    <n v="7157"/>
    <x v="3552"/>
    <x v="568"/>
    <d v="2019-05-04T00:00:00"/>
    <x v="1"/>
    <x v="409"/>
    <x v="409"/>
    <x v="0"/>
    <s v="United States"/>
    <x v="334"/>
    <s v="New Jersey"/>
    <n v="7050"/>
    <x v="3"/>
    <s v="OFF-LA-10004055"/>
    <x v="1"/>
    <x v="2"/>
    <s v="Color-Coded Legal Exhibit Labels"/>
    <n v="4.91"/>
    <n v="1"/>
    <n v="0"/>
    <n v="2.4058999999999999"/>
    <s v="Chuck Magee"/>
    <s v="No"/>
    <s v="2019 / 04"/>
  </r>
  <r>
    <n v="7158"/>
    <x v="3553"/>
    <x v="463"/>
    <d v="2018-03-31T00:00:00"/>
    <x v="0"/>
    <x v="417"/>
    <x v="417"/>
    <x v="0"/>
    <s v="United States"/>
    <x v="1"/>
    <s v="California"/>
    <n v="90032"/>
    <x v="1"/>
    <s v="OFF-ST-10002485"/>
    <x v="1"/>
    <x v="4"/>
    <s v="Rogers Deluxe File Chest"/>
    <n v="87.92"/>
    <n v="4"/>
    <n v="0"/>
    <n v="0.87919999999999732"/>
    <s v="Anna Andreadi"/>
    <s v="No"/>
    <s v="2018 / 03"/>
  </r>
  <r>
    <n v="7159"/>
    <x v="3553"/>
    <x v="463"/>
    <d v="2018-03-31T00:00:00"/>
    <x v="0"/>
    <x v="417"/>
    <x v="417"/>
    <x v="0"/>
    <s v="United States"/>
    <x v="1"/>
    <s v="California"/>
    <n v="90032"/>
    <x v="1"/>
    <s v="OFF-PA-10001243"/>
    <x v="1"/>
    <x v="10"/>
    <s v="Xerox 1983"/>
    <n v="5.98"/>
    <n v="1"/>
    <n v="0"/>
    <n v="2.9302000000000001"/>
    <s v="Anna Andreadi"/>
    <s v="No"/>
    <s v="2018 / 03"/>
  </r>
  <r>
    <n v="7160"/>
    <x v="3554"/>
    <x v="1149"/>
    <d v="2017-05-18T00:00:00"/>
    <x v="0"/>
    <x v="408"/>
    <x v="408"/>
    <x v="2"/>
    <s v="United States"/>
    <x v="22"/>
    <s v="Illinois"/>
    <n v="60623"/>
    <x v="2"/>
    <s v="TEC-PH-10004447"/>
    <x v="2"/>
    <x v="7"/>
    <s v="Toshiba IPT2010-SD IP Telephone"/>
    <n v="222.38400000000001"/>
    <n v="2"/>
    <n v="0.2"/>
    <n v="16.678799999999995"/>
    <s v="Kelly Williams"/>
    <s v="No"/>
    <s v="2017 / 05"/>
  </r>
  <r>
    <n v="7161"/>
    <x v="3554"/>
    <x v="1149"/>
    <d v="2017-05-18T00:00:00"/>
    <x v="0"/>
    <x v="408"/>
    <x v="408"/>
    <x v="2"/>
    <s v="United States"/>
    <x v="22"/>
    <s v="Illinois"/>
    <n v="60623"/>
    <x v="2"/>
    <s v="OFF-FA-10002280"/>
    <x v="1"/>
    <x v="13"/>
    <s v="Advantus Plastic Paper Clips"/>
    <n v="16"/>
    <n v="4"/>
    <n v="0.2"/>
    <n v="5.6"/>
    <s v="Kelly Williams"/>
    <s v="No"/>
    <s v="2017 / 05"/>
  </r>
  <r>
    <n v="7162"/>
    <x v="3555"/>
    <x v="1129"/>
    <d v="2016-07-09T00:00:00"/>
    <x v="1"/>
    <x v="474"/>
    <x v="474"/>
    <x v="0"/>
    <s v="United States"/>
    <x v="102"/>
    <s v="Virginia"/>
    <n v="23223"/>
    <x v="0"/>
    <s v="OFF-PA-10004734"/>
    <x v="1"/>
    <x v="10"/>
    <s v="Southworth Structures Collection"/>
    <n v="21.84"/>
    <n v="3"/>
    <n v="0"/>
    <n v="10.92"/>
    <s v="Cassandra Brandow"/>
    <s v="No"/>
    <s v="2016 / 07"/>
  </r>
  <r>
    <n v="7163"/>
    <x v="3555"/>
    <x v="1129"/>
    <d v="2016-07-09T00:00:00"/>
    <x v="1"/>
    <x v="474"/>
    <x v="474"/>
    <x v="0"/>
    <s v="United States"/>
    <x v="102"/>
    <s v="Virginia"/>
    <n v="23223"/>
    <x v="0"/>
    <s v="OFF-BI-10000145"/>
    <x v="1"/>
    <x v="8"/>
    <s v="Zipper Ring Binder Pockets"/>
    <n v="15.600000000000001"/>
    <n v="5"/>
    <n v="0"/>
    <n v="7.6440000000000001"/>
    <s v="Cassandra Brandow"/>
    <s v="No"/>
    <s v="2016 / 07"/>
  </r>
  <r>
    <n v="7164"/>
    <x v="3556"/>
    <x v="1150"/>
    <d v="2016-04-24T00:00:00"/>
    <x v="0"/>
    <x v="692"/>
    <x v="692"/>
    <x v="1"/>
    <s v="United States"/>
    <x v="21"/>
    <s v="New York"/>
    <n v="12180"/>
    <x v="3"/>
    <s v="OFF-EN-10004773"/>
    <x v="1"/>
    <x v="12"/>
    <s v="Staple envelope"/>
    <n v="247.84"/>
    <n v="8"/>
    <n v="0"/>
    <n v="121.44159999999999"/>
    <s v="Chuck Magee"/>
    <s v="No"/>
    <s v="2016 / 04"/>
  </r>
  <r>
    <n v="7165"/>
    <x v="3556"/>
    <x v="1150"/>
    <d v="2016-04-24T00:00:00"/>
    <x v="0"/>
    <x v="692"/>
    <x v="692"/>
    <x v="1"/>
    <s v="United States"/>
    <x v="21"/>
    <s v="New York"/>
    <n v="12180"/>
    <x v="3"/>
    <s v="OFF-BI-10004970"/>
    <x v="1"/>
    <x v="8"/>
    <s v="ACCOHIDE 3-Ring Binder, Blue, 1&quot;"/>
    <n v="9.9120000000000008"/>
    <n v="3"/>
    <n v="0.2"/>
    <n v="3.3452999999999995"/>
    <s v="Chuck Magee"/>
    <s v="No"/>
    <s v="2016 / 04"/>
  </r>
  <r>
    <n v="7166"/>
    <x v="3557"/>
    <x v="251"/>
    <d v="2018-09-22T00:00:00"/>
    <x v="2"/>
    <x v="242"/>
    <x v="242"/>
    <x v="0"/>
    <s v="United States"/>
    <x v="205"/>
    <s v="Rhode Island"/>
    <n v="2908"/>
    <x v="3"/>
    <s v="OFF-ST-10000604"/>
    <x v="1"/>
    <x v="4"/>
    <s v="Home/Office Personal File Carts"/>
    <n v="69.52"/>
    <n v="2"/>
    <n v="0"/>
    <n v="17.379999999999995"/>
    <s v="Chuck Magee"/>
    <s v="No"/>
    <s v="2018 / 09"/>
  </r>
  <r>
    <n v="7167"/>
    <x v="3558"/>
    <x v="192"/>
    <d v="2016-07-24T00:00:00"/>
    <x v="0"/>
    <x v="268"/>
    <x v="268"/>
    <x v="0"/>
    <s v="United States"/>
    <x v="8"/>
    <s v="California"/>
    <n v="94122"/>
    <x v="1"/>
    <s v="OFF-AR-10003190"/>
    <x v="1"/>
    <x v="6"/>
    <s v="Newell 32"/>
    <n v="11.52"/>
    <n v="4"/>
    <n v="0"/>
    <n v="3.2256"/>
    <s v="Anna Andreadi"/>
    <s v="No"/>
    <s v="2016 / 07"/>
  </r>
  <r>
    <n v="7168"/>
    <x v="3558"/>
    <x v="192"/>
    <d v="2016-07-24T00:00:00"/>
    <x v="0"/>
    <x v="268"/>
    <x v="268"/>
    <x v="0"/>
    <s v="United States"/>
    <x v="8"/>
    <s v="California"/>
    <n v="94122"/>
    <x v="1"/>
    <s v="FUR-CH-10000155"/>
    <x v="0"/>
    <x v="1"/>
    <s v="Global Comet Stacking Armless Chair"/>
    <n v="717.72"/>
    <n v="3"/>
    <n v="0.2"/>
    <n v="71.77200000000002"/>
    <s v="Anna Andreadi"/>
    <s v="No"/>
    <s v="2016 / 07"/>
  </r>
  <r>
    <n v="7169"/>
    <x v="3558"/>
    <x v="192"/>
    <d v="2016-07-24T00:00:00"/>
    <x v="0"/>
    <x v="268"/>
    <x v="268"/>
    <x v="0"/>
    <s v="United States"/>
    <x v="8"/>
    <s v="California"/>
    <n v="94122"/>
    <x v="1"/>
    <s v="OFF-ST-10003058"/>
    <x v="1"/>
    <x v="4"/>
    <s v="Eldon Mobile Mega Data Cart  Mega Stackable  Add-On Trays"/>
    <n v="236.5"/>
    <n v="10"/>
    <n v="0"/>
    <n v="68.584999999999994"/>
    <s v="Anna Andreadi"/>
    <s v="No"/>
    <s v="2016 / 07"/>
  </r>
  <r>
    <n v="7170"/>
    <x v="3558"/>
    <x v="192"/>
    <d v="2016-07-24T00:00:00"/>
    <x v="0"/>
    <x v="268"/>
    <x v="268"/>
    <x v="0"/>
    <s v="United States"/>
    <x v="8"/>
    <s v="California"/>
    <n v="94122"/>
    <x v="1"/>
    <s v="FUR-TA-10004767"/>
    <x v="0"/>
    <x v="3"/>
    <s v="Safco Drafting Table"/>
    <n v="170.35200000000003"/>
    <n v="3"/>
    <n v="0.2"/>
    <n v="19.164599999999979"/>
    <s v="Anna Andreadi"/>
    <s v="No"/>
    <s v="2016 / 07"/>
  </r>
  <r>
    <n v="7171"/>
    <x v="3559"/>
    <x v="1048"/>
    <d v="2019-10-14T00:00:00"/>
    <x v="1"/>
    <x v="306"/>
    <x v="306"/>
    <x v="0"/>
    <s v="United States"/>
    <x v="20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s v="Chuck Magee"/>
    <s v="No"/>
    <s v="2019 / 10"/>
  </r>
  <r>
    <n v="7172"/>
    <x v="3560"/>
    <x v="1016"/>
    <d v="2019-04-27T00:00:00"/>
    <x v="0"/>
    <x v="611"/>
    <x v="611"/>
    <x v="0"/>
    <s v="United States"/>
    <x v="8"/>
    <s v="California"/>
    <n v="94109"/>
    <x v="1"/>
    <s v="TEC-AC-10000158"/>
    <x v="2"/>
    <x v="11"/>
    <s v="Sony 64GB Class 10 Micro SDHC R40 Memory Card"/>
    <n v="107.97"/>
    <n v="3"/>
    <n v="0"/>
    <n v="22.6737"/>
    <s v="Anna Andreadi"/>
    <s v="No"/>
    <s v="2019 / 04"/>
  </r>
  <r>
    <n v="7173"/>
    <x v="3561"/>
    <x v="606"/>
    <d v="2019-03-30T00:00:00"/>
    <x v="1"/>
    <x v="96"/>
    <x v="96"/>
    <x v="1"/>
    <s v="United States"/>
    <x v="12"/>
    <s v="Texas"/>
    <n v="77070"/>
    <x v="2"/>
    <s v="TEC-AC-10000158"/>
    <x v="2"/>
    <x v="11"/>
    <s v="Sony 64GB Class 10 Micro SDHC R40 Memory Card"/>
    <n v="143.96"/>
    <n v="5"/>
    <n v="0.2"/>
    <n v="1.7995000000000019"/>
    <s v="Kelly Williams"/>
    <s v="No"/>
    <s v="2019 / 03"/>
  </r>
  <r>
    <n v="7174"/>
    <x v="3561"/>
    <x v="606"/>
    <d v="2019-03-30T00:00:00"/>
    <x v="1"/>
    <x v="96"/>
    <x v="96"/>
    <x v="1"/>
    <s v="United States"/>
    <x v="12"/>
    <s v="Texas"/>
    <n v="77070"/>
    <x v="2"/>
    <s v="TEC-CO-10002313"/>
    <x v="2"/>
    <x v="16"/>
    <s v="Canon PC1080F Personal Copier"/>
    <n v="2399.96"/>
    <n v="5"/>
    <n v="0.2"/>
    <n v="569.99050000000011"/>
    <s v="Kelly Williams"/>
    <s v="No"/>
    <s v="2019 / 03"/>
  </r>
  <r>
    <n v="7175"/>
    <x v="3561"/>
    <x v="606"/>
    <d v="2019-03-30T00:00:00"/>
    <x v="1"/>
    <x v="96"/>
    <x v="96"/>
    <x v="1"/>
    <s v="United States"/>
    <x v="12"/>
    <s v="Texas"/>
    <n v="77070"/>
    <x v="2"/>
    <s v="OFF-PA-10002581"/>
    <x v="1"/>
    <x v="10"/>
    <s v="Xerox 1951"/>
    <n v="74.352000000000004"/>
    <n v="3"/>
    <n v="0.2"/>
    <n v="23.234999999999992"/>
    <s v="Kelly Williams"/>
    <s v="No"/>
    <s v="2019 / 03"/>
  </r>
  <r>
    <n v="7176"/>
    <x v="3561"/>
    <x v="606"/>
    <d v="2019-03-30T00:00:00"/>
    <x v="1"/>
    <x v="96"/>
    <x v="96"/>
    <x v="1"/>
    <s v="United States"/>
    <x v="12"/>
    <s v="Texas"/>
    <n v="77070"/>
    <x v="2"/>
    <s v="OFF-AP-10001205"/>
    <x v="1"/>
    <x v="9"/>
    <s v="Belkin 5 Outlet SurgeMaster Power Centers"/>
    <n v="87.167999999999978"/>
    <n v="8"/>
    <n v="0.8"/>
    <n v="-226.63679999999999"/>
    <s v="Kelly Williams"/>
    <s v="No"/>
    <s v="2019 / 03"/>
  </r>
  <r>
    <n v="7177"/>
    <x v="3561"/>
    <x v="606"/>
    <d v="2019-03-30T00:00:00"/>
    <x v="1"/>
    <x v="96"/>
    <x v="96"/>
    <x v="1"/>
    <s v="United States"/>
    <x v="12"/>
    <s v="Texas"/>
    <n v="77070"/>
    <x v="2"/>
    <s v="OFF-ST-10000344"/>
    <x v="1"/>
    <x v="4"/>
    <s v="Neat Ideas Personal Hanging Folder Files, Black"/>
    <n v="32.231999999999999"/>
    <n v="3"/>
    <n v="0.2"/>
    <n v="2.4173999999999989"/>
    <s v="Kelly Williams"/>
    <s v="No"/>
    <s v="2019 / 03"/>
  </r>
  <r>
    <n v="7178"/>
    <x v="3562"/>
    <x v="464"/>
    <d v="2019-05-10T00:00:00"/>
    <x v="1"/>
    <x v="501"/>
    <x v="501"/>
    <x v="1"/>
    <s v="United States"/>
    <x v="10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s v="Chuck Magee"/>
    <s v="No"/>
    <s v="2019 / 05"/>
  </r>
  <r>
    <n v="7179"/>
    <x v="3562"/>
    <x v="464"/>
    <d v="2019-05-10T00:00:00"/>
    <x v="1"/>
    <x v="501"/>
    <x v="501"/>
    <x v="1"/>
    <s v="United States"/>
    <x v="10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s v="Chuck Magee"/>
    <s v="No"/>
    <s v="2019 / 05"/>
  </r>
  <r>
    <n v="7180"/>
    <x v="3563"/>
    <x v="696"/>
    <d v="2018-11-18T00:00:00"/>
    <x v="1"/>
    <x v="53"/>
    <x v="53"/>
    <x v="0"/>
    <s v="United States"/>
    <x v="248"/>
    <s v="Maryland"/>
    <n v="21215"/>
    <x v="3"/>
    <s v="TEC-PH-10001644"/>
    <x v="2"/>
    <x v="7"/>
    <s v="BlueLounge Milo Smartphone Stand, White/Metallic"/>
    <n v="89.97"/>
    <n v="3"/>
    <n v="0"/>
    <n v="25.191600000000005"/>
    <s v="Chuck Magee"/>
    <s v="No"/>
    <s v="2018 / 11"/>
  </r>
  <r>
    <n v="7181"/>
    <x v="3564"/>
    <x v="1037"/>
    <d v="2016-01-07T00:00:00"/>
    <x v="2"/>
    <x v="705"/>
    <x v="705"/>
    <x v="1"/>
    <s v="United States"/>
    <x v="417"/>
    <s v="Georgia"/>
    <n v="30605"/>
    <x v="0"/>
    <s v="OFF-AR-10002399"/>
    <x v="1"/>
    <x v="6"/>
    <s v="Dixon Prang Watercolor Pencils, 10-Color Set with Brush"/>
    <n v="12.78"/>
    <n v="3"/>
    <n v="0"/>
    <n v="5.2397999999999998"/>
    <s v="Cassandra Brandow"/>
    <s v="No"/>
    <s v="2016 / 01"/>
  </r>
  <r>
    <n v="7182"/>
    <x v="3565"/>
    <x v="797"/>
    <d v="2018-12-30T00:00:00"/>
    <x v="0"/>
    <x v="596"/>
    <x v="596"/>
    <x v="0"/>
    <s v="United States"/>
    <x v="152"/>
    <s v="Ohio"/>
    <n v="43130"/>
    <x v="3"/>
    <s v="TEC-AC-10003063"/>
    <x v="2"/>
    <x v="11"/>
    <s v="Micro Innovations USB RF Wireless Keyboard with Mouse"/>
    <n v="40"/>
    <n v="2"/>
    <n v="0.2"/>
    <n v="0.5"/>
    <s v="Chuck Magee"/>
    <s v="No"/>
    <s v="2018 / 12"/>
  </r>
  <r>
    <n v="7183"/>
    <x v="3566"/>
    <x v="504"/>
    <d v="2019-05-04T00:00:00"/>
    <x v="1"/>
    <x v="125"/>
    <x v="125"/>
    <x v="2"/>
    <s v="United States"/>
    <x v="1"/>
    <s v="California"/>
    <n v="90032"/>
    <x v="1"/>
    <s v="OFF-BI-10002071"/>
    <x v="1"/>
    <x v="8"/>
    <s v="Fellowes Black Plastic Comb Bindings"/>
    <n v="23.24"/>
    <n v="5"/>
    <n v="0.2"/>
    <n v="7.5529999999999982"/>
    <s v="Anna Andreadi"/>
    <s v="Yes"/>
    <s v="2019 / 04"/>
  </r>
  <r>
    <n v="7184"/>
    <x v="3567"/>
    <x v="81"/>
    <d v="2019-04-23T00:00:00"/>
    <x v="2"/>
    <x v="49"/>
    <x v="49"/>
    <x v="0"/>
    <s v="United States"/>
    <x v="248"/>
    <s v="Maryland"/>
    <n v="21215"/>
    <x v="3"/>
    <s v="FUR-CH-10004218"/>
    <x v="0"/>
    <x v="1"/>
    <s v="Global Fabric Manager's Chair, Dark Gray"/>
    <n v="908.82"/>
    <n v="9"/>
    <n v="0"/>
    <n v="227.20500000000004"/>
    <s v="Chuck Magee"/>
    <s v="No"/>
    <s v="2019 / 04"/>
  </r>
  <r>
    <n v="7185"/>
    <x v="3568"/>
    <x v="629"/>
    <d v="2019-08-24T00:00:00"/>
    <x v="1"/>
    <x v="525"/>
    <x v="525"/>
    <x v="2"/>
    <s v="United States"/>
    <x v="12"/>
    <s v="Texas"/>
    <n v="77095"/>
    <x v="2"/>
    <s v="OFF-SU-10000432"/>
    <x v="1"/>
    <x v="14"/>
    <s v="Acco Side-Punched Conventional Columnar Pads"/>
    <n v="5.5520000000000005"/>
    <n v="2"/>
    <n v="0.2"/>
    <n v="-1.0410000000000006"/>
    <s v="Kelly Williams"/>
    <s v="No"/>
    <s v="2019 / 08"/>
  </r>
  <r>
    <n v="7186"/>
    <x v="3568"/>
    <x v="629"/>
    <d v="2019-08-24T00:00:00"/>
    <x v="1"/>
    <x v="525"/>
    <x v="525"/>
    <x v="2"/>
    <s v="United States"/>
    <x v="12"/>
    <s v="Texas"/>
    <n v="77095"/>
    <x v="2"/>
    <s v="OFF-AR-10003183"/>
    <x v="1"/>
    <x v="6"/>
    <s v="Avery Fluorescent Highlighter Four-Color Set"/>
    <n v="8.016"/>
    <n v="3"/>
    <n v="0.2"/>
    <n v="1.0019999999999993"/>
    <s v="Kelly Williams"/>
    <s v="No"/>
    <s v="2019 / 08"/>
  </r>
  <r>
    <n v="7187"/>
    <x v="3568"/>
    <x v="629"/>
    <d v="2019-08-24T00:00:00"/>
    <x v="1"/>
    <x v="525"/>
    <x v="525"/>
    <x v="2"/>
    <s v="United States"/>
    <x v="12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s v="Kelly Williams"/>
    <s v="No"/>
    <s v="2019 / 08"/>
  </r>
  <r>
    <n v="7188"/>
    <x v="3568"/>
    <x v="629"/>
    <d v="2019-08-24T00:00:00"/>
    <x v="1"/>
    <x v="525"/>
    <x v="525"/>
    <x v="2"/>
    <s v="United States"/>
    <x v="12"/>
    <s v="Texas"/>
    <n v="77095"/>
    <x v="2"/>
    <s v="FUR-FU-10003247"/>
    <x v="0"/>
    <x v="5"/>
    <s v="36X48 HARDFLOOR CHAIRMAT"/>
    <n v="16.784000000000002"/>
    <n v="2"/>
    <n v="0.6"/>
    <n v="-22.238800000000001"/>
    <s v="Kelly Williams"/>
    <s v="No"/>
    <s v="2019 / 08"/>
  </r>
  <r>
    <n v="7189"/>
    <x v="3568"/>
    <x v="629"/>
    <d v="2019-08-24T00:00:00"/>
    <x v="1"/>
    <x v="525"/>
    <x v="525"/>
    <x v="2"/>
    <s v="United States"/>
    <x v="12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s v="Kelly Williams"/>
    <s v="No"/>
    <s v="2019 / 08"/>
  </r>
  <r>
    <n v="7190"/>
    <x v="3569"/>
    <x v="396"/>
    <d v="2018-11-15T00:00:00"/>
    <x v="2"/>
    <x v="108"/>
    <x v="108"/>
    <x v="2"/>
    <s v="United States"/>
    <x v="70"/>
    <s v="California"/>
    <n v="92024"/>
    <x v="1"/>
    <s v="TEC-PH-10004908"/>
    <x v="2"/>
    <x v="7"/>
    <s v="Panasonic KX TS3282W Corded phone"/>
    <n v="203.976"/>
    <n v="3"/>
    <n v="0.2"/>
    <n v="25.496999999999986"/>
    <s v="Anna Andreadi"/>
    <s v="No"/>
    <s v="2018 / 11"/>
  </r>
  <r>
    <n v="7191"/>
    <x v="3569"/>
    <x v="396"/>
    <d v="2018-11-15T00:00:00"/>
    <x v="2"/>
    <x v="108"/>
    <x v="108"/>
    <x v="2"/>
    <s v="United States"/>
    <x v="70"/>
    <s v="California"/>
    <n v="92024"/>
    <x v="1"/>
    <s v="FUR-TA-10003392"/>
    <x v="0"/>
    <x v="3"/>
    <s v="Global Adaptabilities Conference Tables"/>
    <n v="674.35200000000009"/>
    <n v="3"/>
    <n v="0.2"/>
    <n v="-8.4294000000000153"/>
    <s v="Anna Andreadi"/>
    <s v="No"/>
    <s v="2018 / 11"/>
  </r>
  <r>
    <n v="7192"/>
    <x v="3570"/>
    <x v="393"/>
    <d v="2018-10-06T00:00:00"/>
    <x v="0"/>
    <x v="523"/>
    <x v="523"/>
    <x v="0"/>
    <s v="United States"/>
    <x v="146"/>
    <s v="Florida"/>
    <n v="33012"/>
    <x v="0"/>
    <s v="OFF-BI-10004140"/>
    <x v="1"/>
    <x v="8"/>
    <s v="Avery Non-Stick Binders"/>
    <n v="5.3880000000000008"/>
    <n v="4"/>
    <n v="0.7"/>
    <n v="-4.49"/>
    <s v="Cassandra Brandow"/>
    <s v="No"/>
    <s v="2018 / 10"/>
  </r>
  <r>
    <n v="7193"/>
    <x v="3570"/>
    <x v="393"/>
    <d v="2018-10-06T00:00:00"/>
    <x v="0"/>
    <x v="523"/>
    <x v="523"/>
    <x v="0"/>
    <s v="United States"/>
    <x v="146"/>
    <s v="Florida"/>
    <n v="33012"/>
    <x v="0"/>
    <s v="OFF-AR-10003631"/>
    <x v="1"/>
    <x v="6"/>
    <s v="Staples in misc. colors"/>
    <n v="30.975999999999999"/>
    <n v="8"/>
    <n v="0.2"/>
    <n v="5.0335999999999999"/>
    <s v="Cassandra Brandow"/>
    <s v="No"/>
    <s v="2018 / 10"/>
  </r>
  <r>
    <n v="7194"/>
    <x v="3571"/>
    <x v="1151"/>
    <d v="2018-02-14T00:00:00"/>
    <x v="2"/>
    <x v="365"/>
    <x v="365"/>
    <x v="0"/>
    <s v="United States"/>
    <x v="118"/>
    <s v="Georgia"/>
    <n v="30318"/>
    <x v="0"/>
    <s v="OFF-ST-10003716"/>
    <x v="1"/>
    <x v="4"/>
    <s v="Tennsco Double-Tier Lockers"/>
    <n v="1350.1200000000001"/>
    <n v="6"/>
    <n v="0"/>
    <n v="175.51560000000001"/>
    <s v="Cassandra Brandow"/>
    <s v="No"/>
    <s v="2018 / 02"/>
  </r>
  <r>
    <n v="7195"/>
    <x v="3571"/>
    <x v="1151"/>
    <d v="2018-02-14T00:00:00"/>
    <x v="2"/>
    <x v="365"/>
    <x v="365"/>
    <x v="0"/>
    <s v="United States"/>
    <x v="118"/>
    <s v="Georgia"/>
    <n v="30318"/>
    <x v="0"/>
    <s v="OFF-BI-10003274"/>
    <x v="1"/>
    <x v="8"/>
    <s v="Avery Durable Slant Ring Binders, No Labels"/>
    <n v="15.92"/>
    <n v="4"/>
    <n v="0"/>
    <n v="7.4824000000000002"/>
    <s v="Cassandra Brandow"/>
    <s v="No"/>
    <s v="2018 / 02"/>
  </r>
  <r>
    <n v="7196"/>
    <x v="3572"/>
    <x v="373"/>
    <d v="2018-11-17T00:00:00"/>
    <x v="1"/>
    <x v="178"/>
    <x v="178"/>
    <x v="2"/>
    <s v="United States"/>
    <x v="4"/>
    <s v="Washington"/>
    <n v="98103"/>
    <x v="1"/>
    <s v="FUR-FU-10004848"/>
    <x v="0"/>
    <x v="5"/>
    <s v="DAX Solid Wood Frames"/>
    <n v="19.54"/>
    <n v="2"/>
    <n v="0"/>
    <n v="7.2297999999999991"/>
    <s v="Anna Andreadi"/>
    <s v="No"/>
    <s v="2018 / 11"/>
  </r>
  <r>
    <n v="7197"/>
    <x v="3573"/>
    <x v="759"/>
    <d v="2016-04-30T00:00:00"/>
    <x v="1"/>
    <x v="762"/>
    <x v="762"/>
    <x v="2"/>
    <s v="United States"/>
    <x v="1"/>
    <s v="California"/>
    <n v="90036"/>
    <x v="1"/>
    <s v="OFF-AR-10003504"/>
    <x v="1"/>
    <x v="6"/>
    <s v="Newell 347"/>
    <n v="21.400000000000002"/>
    <n v="5"/>
    <n v="0"/>
    <n v="6.2059999999999977"/>
    <s v="Anna Andreadi"/>
    <s v="Yes"/>
    <s v="2016 / 04"/>
  </r>
  <r>
    <n v="7198"/>
    <x v="3573"/>
    <x v="759"/>
    <d v="2016-04-30T00:00:00"/>
    <x v="1"/>
    <x v="762"/>
    <x v="762"/>
    <x v="2"/>
    <s v="United States"/>
    <x v="1"/>
    <s v="California"/>
    <n v="90036"/>
    <x v="1"/>
    <s v="OFF-LA-10000305"/>
    <x v="1"/>
    <x v="2"/>
    <s v="Avery 495"/>
    <n v="12.6"/>
    <n v="2"/>
    <n v="0"/>
    <n v="5.7959999999999994"/>
    <s v="Anna Andreadi"/>
    <s v="Yes"/>
    <s v="2016 / 04"/>
  </r>
  <r>
    <n v="7199"/>
    <x v="3574"/>
    <x v="1067"/>
    <d v="2017-08-15T00:00:00"/>
    <x v="1"/>
    <x v="178"/>
    <x v="178"/>
    <x v="2"/>
    <s v="United States"/>
    <x v="20"/>
    <s v="New York"/>
    <n v="10035"/>
    <x v="3"/>
    <s v="OFF-AR-10001427"/>
    <x v="1"/>
    <x v="6"/>
    <s v="Newell 330"/>
    <n v="11.96"/>
    <n v="2"/>
    <n v="0"/>
    <n v="3.1096000000000004"/>
    <s v="Chuck Magee"/>
    <s v="No"/>
    <s v="2017 / 08"/>
  </r>
  <r>
    <n v="7200"/>
    <x v="3574"/>
    <x v="1067"/>
    <d v="2017-08-15T00:00:00"/>
    <x v="1"/>
    <x v="178"/>
    <x v="178"/>
    <x v="2"/>
    <s v="United States"/>
    <x v="20"/>
    <s v="New York"/>
    <n v="10035"/>
    <x v="3"/>
    <s v="TEC-PH-10004614"/>
    <x v="2"/>
    <x v="7"/>
    <s v="AT&amp;T 841000 Phone"/>
    <n v="138"/>
    <n v="2"/>
    <n v="0"/>
    <n v="34.5"/>
    <s v="Chuck Magee"/>
    <s v="No"/>
    <s v="2017 / 08"/>
  </r>
  <r>
    <n v="7201"/>
    <x v="3575"/>
    <x v="581"/>
    <d v="2018-12-03T00:00:00"/>
    <x v="1"/>
    <x v="520"/>
    <x v="520"/>
    <x v="0"/>
    <s v="United States"/>
    <x v="2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s v="Cassandra Brandow"/>
    <s v="No"/>
    <s v="2018 / 11"/>
  </r>
  <r>
    <n v="7202"/>
    <x v="3575"/>
    <x v="581"/>
    <d v="2018-12-03T00:00:00"/>
    <x v="1"/>
    <x v="520"/>
    <x v="520"/>
    <x v="0"/>
    <s v="United States"/>
    <x v="2"/>
    <s v="Florida"/>
    <n v="33311"/>
    <x v="0"/>
    <s v="FUR-TA-10001039"/>
    <x v="0"/>
    <x v="3"/>
    <s v="KI Adjustable-Height Table"/>
    <n v="331.02300000000008"/>
    <n v="7"/>
    <n v="0.45"/>
    <n v="-114.35339999999997"/>
    <s v="Cassandra Brandow"/>
    <s v="No"/>
    <s v="2018 / 11"/>
  </r>
  <r>
    <n v="7203"/>
    <x v="3576"/>
    <x v="99"/>
    <d v="2018-10-28T00:00:00"/>
    <x v="3"/>
    <x v="146"/>
    <x v="146"/>
    <x v="1"/>
    <s v="United States"/>
    <x v="30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s v="Chuck Magee"/>
    <s v="No"/>
    <s v="2018 / 10"/>
  </r>
  <r>
    <n v="7204"/>
    <x v="3577"/>
    <x v="282"/>
    <d v="2017-01-02T00:00:00"/>
    <x v="1"/>
    <x v="450"/>
    <x v="450"/>
    <x v="2"/>
    <s v="United States"/>
    <x v="490"/>
    <s v="Illinois"/>
    <n v="60174"/>
    <x v="2"/>
    <s v="FUR-FU-10002111"/>
    <x v="0"/>
    <x v="5"/>
    <s v="Master Caster Door Stop, Large Brown"/>
    <n v="8.7360000000000007"/>
    <n v="3"/>
    <n v="0.6"/>
    <n v="-4.804800000000002"/>
    <s v="Kelly Williams"/>
    <s v="No"/>
    <s v="2016 / 12"/>
  </r>
  <r>
    <n v="7205"/>
    <x v="3578"/>
    <x v="229"/>
    <d v="2017-09-17T00:00:00"/>
    <x v="1"/>
    <x v="491"/>
    <x v="491"/>
    <x v="0"/>
    <s v="United States"/>
    <x v="20"/>
    <s v="New York"/>
    <n v="10024"/>
    <x v="3"/>
    <s v="OFF-AR-10000817"/>
    <x v="1"/>
    <x v="6"/>
    <s v="Manco Dry-Lighter Erasable Highlighter"/>
    <n v="6.08"/>
    <n v="2"/>
    <n v="0"/>
    <n v="2.0671999999999997"/>
    <s v="Chuck Magee"/>
    <s v="No"/>
    <s v="2017 / 09"/>
  </r>
  <r>
    <n v="7206"/>
    <x v="3579"/>
    <x v="280"/>
    <d v="2019-10-06T00:00:00"/>
    <x v="1"/>
    <x v="441"/>
    <x v="441"/>
    <x v="0"/>
    <s v="United States"/>
    <x v="8"/>
    <s v="California"/>
    <n v="94109"/>
    <x v="1"/>
    <s v="FUR-FU-10001424"/>
    <x v="0"/>
    <x v="5"/>
    <s v="Dax Clear Box Frame"/>
    <n v="17.46"/>
    <n v="2"/>
    <n v="0"/>
    <n v="5.936399999999999"/>
    <s v="Anna Andreadi"/>
    <s v="Yes"/>
    <s v="2019 / 10"/>
  </r>
  <r>
    <n v="7207"/>
    <x v="3579"/>
    <x v="280"/>
    <d v="2019-10-06T00:00:00"/>
    <x v="1"/>
    <x v="441"/>
    <x v="441"/>
    <x v="0"/>
    <s v="United States"/>
    <x v="8"/>
    <s v="California"/>
    <n v="94109"/>
    <x v="1"/>
    <s v="TEC-MA-10002930"/>
    <x v="2"/>
    <x v="15"/>
    <s v="Ricoh - Ink Collector Unit for GX3000 Series Printers"/>
    <n v="369.16"/>
    <n v="11"/>
    <n v="0.2"/>
    <n v="32.301500000000019"/>
    <s v="Anna Andreadi"/>
    <s v="Yes"/>
    <s v="2019 / 10"/>
  </r>
  <r>
    <n v="7208"/>
    <x v="3580"/>
    <x v="108"/>
    <d v="2018-09-13T00:00:00"/>
    <x v="2"/>
    <x v="18"/>
    <x v="18"/>
    <x v="1"/>
    <s v="United States"/>
    <x v="42"/>
    <s v="Arizona"/>
    <n v="85023"/>
    <x v="1"/>
    <s v="OFF-AR-10003759"/>
    <x v="1"/>
    <x v="6"/>
    <s v="Crayola Anti Dust Chalk, 12/Pack"/>
    <n v="2.9120000000000004"/>
    <n v="2"/>
    <n v="0.2"/>
    <n v="0.90999999999999981"/>
    <s v="Anna Andreadi"/>
    <s v="No"/>
    <s v="2018 / 09"/>
  </r>
  <r>
    <n v="7209"/>
    <x v="3580"/>
    <x v="108"/>
    <d v="2018-09-13T00:00:00"/>
    <x v="2"/>
    <x v="18"/>
    <x v="18"/>
    <x v="1"/>
    <s v="United States"/>
    <x v="42"/>
    <s v="Arizona"/>
    <n v="85023"/>
    <x v="1"/>
    <s v="OFF-PA-10001837"/>
    <x v="1"/>
    <x v="10"/>
    <s v="Xerox 1976"/>
    <n v="20.736000000000004"/>
    <n v="4"/>
    <n v="0.2"/>
    <n v="7.2576000000000001"/>
    <s v="Anna Andreadi"/>
    <s v="No"/>
    <s v="2018 / 09"/>
  </r>
  <r>
    <n v="7210"/>
    <x v="3580"/>
    <x v="108"/>
    <d v="2018-09-13T00:00:00"/>
    <x v="2"/>
    <x v="18"/>
    <x v="18"/>
    <x v="1"/>
    <s v="United States"/>
    <x v="42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s v="Anna Andreadi"/>
    <s v="No"/>
    <s v="2018 / 09"/>
  </r>
  <r>
    <n v="7211"/>
    <x v="3581"/>
    <x v="799"/>
    <d v="2018-06-06T00:00:00"/>
    <x v="1"/>
    <x v="553"/>
    <x v="553"/>
    <x v="1"/>
    <s v="United States"/>
    <x v="4"/>
    <s v="Washington"/>
    <n v="98115"/>
    <x v="1"/>
    <s v="OFF-PA-10000246"/>
    <x v="1"/>
    <x v="10"/>
    <s v="Riverleaf Stik-Withit Designer Note Cubes"/>
    <n v="30.18"/>
    <n v="3"/>
    <n v="0"/>
    <n v="13.8828"/>
    <s v="Anna Andreadi"/>
    <s v="Yes"/>
    <s v="2018 / 06"/>
  </r>
  <r>
    <n v="7212"/>
    <x v="3581"/>
    <x v="799"/>
    <d v="2018-06-06T00:00:00"/>
    <x v="1"/>
    <x v="553"/>
    <x v="553"/>
    <x v="1"/>
    <s v="United States"/>
    <x v="4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s v="Anna Andreadi"/>
    <s v="Yes"/>
    <s v="2018 / 06"/>
  </r>
  <r>
    <n v="7213"/>
    <x v="3581"/>
    <x v="799"/>
    <d v="2018-06-06T00:00:00"/>
    <x v="1"/>
    <x v="553"/>
    <x v="553"/>
    <x v="1"/>
    <s v="United States"/>
    <x v="4"/>
    <s v="Washington"/>
    <n v="98115"/>
    <x v="1"/>
    <s v="OFF-BI-10000138"/>
    <x v="1"/>
    <x v="8"/>
    <s v="Acco Translucent Poly Ring Binders"/>
    <n v="11.231999999999999"/>
    <n v="3"/>
    <n v="0.2"/>
    <n v="3.9312000000000005"/>
    <s v="Anna Andreadi"/>
    <s v="Yes"/>
    <s v="2018 / 06"/>
  </r>
  <r>
    <n v="7214"/>
    <x v="3582"/>
    <x v="453"/>
    <d v="2019-10-19T00:00:00"/>
    <x v="1"/>
    <x v="507"/>
    <x v="507"/>
    <x v="0"/>
    <s v="United States"/>
    <x v="491"/>
    <s v="California"/>
    <n v="93010"/>
    <x v="1"/>
    <s v="OFF-LA-10002034"/>
    <x v="1"/>
    <x v="2"/>
    <s v="Avery 478"/>
    <n v="14.73"/>
    <n v="3"/>
    <n v="0"/>
    <n v="7.2176999999999998"/>
    <s v="Anna Andreadi"/>
    <s v="Yes"/>
    <s v="2019 / 10"/>
  </r>
  <r>
    <n v="7215"/>
    <x v="3583"/>
    <x v="874"/>
    <d v="2017-09-30T00:00:00"/>
    <x v="0"/>
    <x v="304"/>
    <x v="304"/>
    <x v="1"/>
    <s v="United States"/>
    <x v="66"/>
    <s v="Michigan"/>
    <n v="48205"/>
    <x v="2"/>
    <s v="OFF-AR-10000127"/>
    <x v="1"/>
    <x v="6"/>
    <s v="Newell 321"/>
    <n v="16.399999999999999"/>
    <n v="5"/>
    <n v="0"/>
    <n v="4.7559999999999985"/>
    <s v="Kelly Williams"/>
    <s v="No"/>
    <s v="2017 / 09"/>
  </r>
  <r>
    <n v="7216"/>
    <x v="3583"/>
    <x v="874"/>
    <d v="2017-09-30T00:00:00"/>
    <x v="0"/>
    <x v="304"/>
    <x v="304"/>
    <x v="1"/>
    <s v="United States"/>
    <x v="66"/>
    <s v="Michigan"/>
    <n v="48205"/>
    <x v="2"/>
    <s v="OFF-PA-10003172"/>
    <x v="1"/>
    <x v="10"/>
    <s v="Xerox 1996"/>
    <n v="25.92"/>
    <n v="4"/>
    <n v="0"/>
    <n v="12.441600000000001"/>
    <s v="Kelly Williams"/>
    <s v="No"/>
    <s v="2017 / 09"/>
  </r>
  <r>
    <n v="7217"/>
    <x v="3584"/>
    <x v="910"/>
    <d v="2017-05-06T00:00:00"/>
    <x v="2"/>
    <x v="48"/>
    <x v="48"/>
    <x v="0"/>
    <s v="United States"/>
    <x v="8"/>
    <s v="California"/>
    <n v="94109"/>
    <x v="1"/>
    <s v="OFF-AR-10001246"/>
    <x v="1"/>
    <x v="6"/>
    <s v="Newell 317"/>
    <n v="8.82"/>
    <n v="3"/>
    <n v="0"/>
    <n v="2.5577999999999994"/>
    <s v="Anna Andreadi"/>
    <s v="Yes"/>
    <s v="2017 / 05"/>
  </r>
  <r>
    <n v="7218"/>
    <x v="3584"/>
    <x v="910"/>
    <d v="2017-05-06T00:00:00"/>
    <x v="2"/>
    <x v="48"/>
    <x v="48"/>
    <x v="0"/>
    <s v="United States"/>
    <x v="8"/>
    <s v="California"/>
    <n v="94109"/>
    <x v="1"/>
    <s v="OFF-BI-10002026"/>
    <x v="1"/>
    <x v="8"/>
    <s v="Ibico Recycled Linen-Style Covers"/>
    <n v="62.496000000000009"/>
    <n v="2"/>
    <n v="0.2"/>
    <n v="21.873599999999996"/>
    <s v="Anna Andreadi"/>
    <s v="Yes"/>
    <s v="2017 / 05"/>
  </r>
  <r>
    <n v="7219"/>
    <x v="3584"/>
    <x v="910"/>
    <d v="2017-05-06T00:00:00"/>
    <x v="2"/>
    <x v="48"/>
    <x v="48"/>
    <x v="0"/>
    <s v="United States"/>
    <x v="8"/>
    <s v="California"/>
    <n v="94109"/>
    <x v="1"/>
    <s v="TEC-AC-10000844"/>
    <x v="2"/>
    <x v="11"/>
    <s v="Logitech Gaming G510s - Keyboard"/>
    <n v="339.96"/>
    <n v="4"/>
    <n v="0"/>
    <n v="122.38559999999998"/>
    <s v="Anna Andreadi"/>
    <s v="Yes"/>
    <s v="2017 / 05"/>
  </r>
  <r>
    <n v="7220"/>
    <x v="3584"/>
    <x v="910"/>
    <d v="2017-05-06T00:00:00"/>
    <x v="2"/>
    <x v="48"/>
    <x v="48"/>
    <x v="0"/>
    <s v="United States"/>
    <x v="8"/>
    <s v="California"/>
    <n v="94109"/>
    <x v="1"/>
    <s v="OFF-BI-10001575"/>
    <x v="1"/>
    <x v="8"/>
    <s v="GBC Linen Binding Covers"/>
    <n v="49.568000000000005"/>
    <n v="2"/>
    <n v="0.2"/>
    <n v="17.348799999999997"/>
    <s v="Anna Andreadi"/>
    <s v="Yes"/>
    <s v="2017 / 05"/>
  </r>
  <r>
    <n v="7221"/>
    <x v="3585"/>
    <x v="1152"/>
    <d v="2019-01-13T00:00:00"/>
    <x v="1"/>
    <x v="443"/>
    <x v="443"/>
    <x v="0"/>
    <s v="United States"/>
    <x v="10"/>
    <s v="Pennsylvania"/>
    <n v="19140"/>
    <x v="3"/>
    <s v="OFF-BI-10004632"/>
    <x v="1"/>
    <x v="8"/>
    <s v="Ibico Hi-Tech Manual Binding System"/>
    <n v="274.49100000000004"/>
    <n v="3"/>
    <n v="0.7"/>
    <n v="-228.74250000000006"/>
    <s v="Chuck Magee"/>
    <s v="No"/>
    <s v="2019 / 01"/>
  </r>
  <r>
    <n v="7222"/>
    <x v="3586"/>
    <x v="678"/>
    <d v="2019-01-31T00:00:00"/>
    <x v="1"/>
    <x v="592"/>
    <x v="592"/>
    <x v="0"/>
    <s v="United States"/>
    <x v="20"/>
    <s v="New York"/>
    <n v="10035"/>
    <x v="3"/>
    <s v="TEC-PH-10000193"/>
    <x v="2"/>
    <x v="7"/>
    <s v="Jensen SMPS-640 - speaker phone"/>
    <n v="137.94"/>
    <n v="3"/>
    <n v="0"/>
    <n v="35.864399999999996"/>
    <s v="Chuck Magee"/>
    <s v="No"/>
    <s v="2019 / 01"/>
  </r>
  <r>
    <n v="7223"/>
    <x v="3587"/>
    <x v="264"/>
    <d v="2019-09-06T00:00:00"/>
    <x v="1"/>
    <x v="498"/>
    <x v="498"/>
    <x v="0"/>
    <s v="United States"/>
    <x v="22"/>
    <s v="Illinois"/>
    <n v="60623"/>
    <x v="2"/>
    <s v="TEC-AC-10003441"/>
    <x v="2"/>
    <x v="11"/>
    <s v="Kingston Digital DataTraveler 32GB USB 2.0"/>
    <n v="40.68"/>
    <n v="3"/>
    <n v="0.2"/>
    <n v="-7.1190000000000015"/>
    <s v="Kelly Williams"/>
    <s v="No"/>
    <s v="2019 / 09"/>
  </r>
  <r>
    <n v="7224"/>
    <x v="3588"/>
    <x v="216"/>
    <d v="2018-07-18T00:00:00"/>
    <x v="1"/>
    <x v="181"/>
    <x v="181"/>
    <x v="0"/>
    <s v="United States"/>
    <x v="8"/>
    <s v="California"/>
    <n v="94122"/>
    <x v="1"/>
    <s v="TEC-PH-10004093"/>
    <x v="2"/>
    <x v="7"/>
    <s v="Panasonic Kx-TS550"/>
    <n v="110.376"/>
    <n v="3"/>
    <n v="0.2"/>
    <n v="12.417299999999997"/>
    <s v="Anna Andreadi"/>
    <s v="No"/>
    <s v="2018 / 07"/>
  </r>
  <r>
    <n v="7225"/>
    <x v="3588"/>
    <x v="216"/>
    <d v="2018-07-18T00:00:00"/>
    <x v="1"/>
    <x v="181"/>
    <x v="181"/>
    <x v="0"/>
    <s v="United States"/>
    <x v="8"/>
    <s v="California"/>
    <n v="94122"/>
    <x v="1"/>
    <s v="OFF-AP-10002998"/>
    <x v="1"/>
    <x v="9"/>
    <s v="Holmes 99% HEPA Air Purifier"/>
    <n v="151.62"/>
    <n v="7"/>
    <n v="0"/>
    <n v="50.03459999999999"/>
    <s v="Anna Andreadi"/>
    <s v="No"/>
    <s v="2018 / 07"/>
  </r>
  <r>
    <n v="7226"/>
    <x v="3588"/>
    <x v="216"/>
    <d v="2018-07-18T00:00:00"/>
    <x v="1"/>
    <x v="181"/>
    <x v="181"/>
    <x v="0"/>
    <s v="United States"/>
    <x v="8"/>
    <s v="California"/>
    <n v="94122"/>
    <x v="1"/>
    <s v="FUR-FU-10000073"/>
    <x v="0"/>
    <x v="5"/>
    <s v="Deflect-O Glasstique Clear Desk Accessories"/>
    <n v="30.8"/>
    <n v="4"/>
    <n v="0"/>
    <n v="10.163999999999998"/>
    <s v="Anna Andreadi"/>
    <s v="No"/>
    <s v="2018 / 07"/>
  </r>
  <r>
    <n v="7227"/>
    <x v="3589"/>
    <x v="642"/>
    <d v="2019-02-28T00:00:00"/>
    <x v="1"/>
    <x v="20"/>
    <x v="20"/>
    <x v="1"/>
    <s v="United States"/>
    <x v="10"/>
    <s v="Pennsylvania"/>
    <n v="19134"/>
    <x v="3"/>
    <s v="OFF-PA-10001125"/>
    <x v="1"/>
    <x v="10"/>
    <s v="Xerox 1988"/>
    <n v="123.92000000000002"/>
    <n v="5"/>
    <n v="0.2"/>
    <n v="38.724999999999994"/>
    <s v="Chuck Magee"/>
    <s v="No"/>
    <s v="2019 / 02"/>
  </r>
  <r>
    <n v="7228"/>
    <x v="3589"/>
    <x v="642"/>
    <d v="2019-02-28T00:00:00"/>
    <x v="1"/>
    <x v="20"/>
    <x v="20"/>
    <x v="1"/>
    <s v="United States"/>
    <x v="10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s v="Chuck Magee"/>
    <s v="No"/>
    <s v="2019 / 02"/>
  </r>
  <r>
    <n v="7229"/>
    <x v="3590"/>
    <x v="836"/>
    <d v="2016-07-22T00:00:00"/>
    <x v="2"/>
    <x v="742"/>
    <x v="742"/>
    <x v="0"/>
    <s v="United States"/>
    <x v="8"/>
    <s v="California"/>
    <n v="94122"/>
    <x v="1"/>
    <s v="OFF-BI-10002498"/>
    <x v="1"/>
    <x v="8"/>
    <s v="Clear Mylar Reinforcing Strips"/>
    <n v="89.712000000000018"/>
    <n v="6"/>
    <n v="0.2"/>
    <n v="30.277799999999992"/>
    <s v="Anna Andreadi"/>
    <s v="No"/>
    <s v="2016 / 07"/>
  </r>
  <r>
    <n v="7230"/>
    <x v="3590"/>
    <x v="836"/>
    <d v="2016-07-22T00:00:00"/>
    <x v="2"/>
    <x v="742"/>
    <x v="742"/>
    <x v="0"/>
    <s v="United States"/>
    <x v="8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s v="Anna Andreadi"/>
    <s v="No"/>
    <s v="2016 / 07"/>
  </r>
  <r>
    <n v="7231"/>
    <x v="3591"/>
    <x v="677"/>
    <d v="2019-03-15T00:00:00"/>
    <x v="2"/>
    <x v="618"/>
    <x v="618"/>
    <x v="0"/>
    <s v="United States"/>
    <x v="54"/>
    <s v="Connecticut"/>
    <n v="6824"/>
    <x v="3"/>
    <s v="OFF-BI-10002353"/>
    <x v="1"/>
    <x v="8"/>
    <s v="GBC VeloBind Cover Sets"/>
    <n v="30.88"/>
    <n v="2"/>
    <n v="0"/>
    <n v="15.44"/>
    <s v="Chuck Magee"/>
    <s v="No"/>
    <s v="2019 / 03"/>
  </r>
  <r>
    <n v="7232"/>
    <x v="3591"/>
    <x v="677"/>
    <d v="2019-03-15T00:00:00"/>
    <x v="2"/>
    <x v="618"/>
    <x v="618"/>
    <x v="0"/>
    <s v="United States"/>
    <x v="54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s v="Chuck Magee"/>
    <s v="No"/>
    <s v="2019 / 03"/>
  </r>
  <r>
    <n v="7233"/>
    <x v="3591"/>
    <x v="677"/>
    <d v="2019-03-15T00:00:00"/>
    <x v="2"/>
    <x v="618"/>
    <x v="618"/>
    <x v="0"/>
    <s v="United States"/>
    <x v="54"/>
    <s v="Connecticut"/>
    <n v="6824"/>
    <x v="3"/>
    <s v="OFF-PA-10003673"/>
    <x v="1"/>
    <x v="10"/>
    <s v="Strathmore Photo Mount Cards"/>
    <n v="27.12"/>
    <n v="4"/>
    <n v="0"/>
    <n v="12.475199999999999"/>
    <s v="Chuck Magee"/>
    <s v="No"/>
    <s v="2019 / 03"/>
  </r>
  <r>
    <n v="7234"/>
    <x v="3592"/>
    <x v="387"/>
    <d v="2018-03-12T00:00:00"/>
    <x v="1"/>
    <x v="673"/>
    <x v="673"/>
    <x v="0"/>
    <s v="United States"/>
    <x v="20"/>
    <s v="New York"/>
    <n v="10011"/>
    <x v="3"/>
    <s v="FUR-FU-10003347"/>
    <x v="0"/>
    <x v="5"/>
    <s v="Coloredge Poster Frame"/>
    <n v="113.6"/>
    <n v="8"/>
    <n v="0"/>
    <n v="44.304000000000002"/>
    <s v="Chuck Magee"/>
    <s v="No"/>
    <s v="2018 / 03"/>
  </r>
  <r>
    <n v="7235"/>
    <x v="3592"/>
    <x v="387"/>
    <d v="2018-03-12T00:00:00"/>
    <x v="1"/>
    <x v="673"/>
    <x v="673"/>
    <x v="0"/>
    <s v="United States"/>
    <x v="20"/>
    <s v="New York"/>
    <n v="10011"/>
    <x v="3"/>
    <s v="OFF-PA-10001934"/>
    <x v="1"/>
    <x v="10"/>
    <s v="Xerox 1993"/>
    <n v="12.96"/>
    <n v="2"/>
    <n v="0"/>
    <n v="6.3504000000000005"/>
    <s v="Chuck Magee"/>
    <s v="No"/>
    <s v="2018 / 03"/>
  </r>
  <r>
    <n v="7236"/>
    <x v="3592"/>
    <x v="387"/>
    <d v="2018-03-12T00:00:00"/>
    <x v="1"/>
    <x v="673"/>
    <x v="673"/>
    <x v="0"/>
    <s v="United States"/>
    <x v="20"/>
    <s v="New York"/>
    <n v="10011"/>
    <x v="3"/>
    <s v="OFF-BI-10000632"/>
    <x v="1"/>
    <x v="8"/>
    <s v="Satellite Sectional Post Binders"/>
    <n v="69.456000000000003"/>
    <n v="2"/>
    <n v="0.2"/>
    <n v="22.573199999999996"/>
    <s v="Chuck Magee"/>
    <s v="No"/>
    <s v="2018 / 03"/>
  </r>
  <r>
    <n v="7237"/>
    <x v="3593"/>
    <x v="1035"/>
    <d v="2016-12-10T00:00:00"/>
    <x v="2"/>
    <x v="224"/>
    <x v="224"/>
    <x v="0"/>
    <s v="United States"/>
    <x v="1"/>
    <s v="California"/>
    <n v="90049"/>
    <x v="1"/>
    <s v="OFF-AR-10003190"/>
    <x v="1"/>
    <x v="6"/>
    <s v="Newell 32"/>
    <n v="8.64"/>
    <n v="3"/>
    <n v="0"/>
    <n v="2.4192"/>
    <s v="Anna Andreadi"/>
    <s v="No"/>
    <s v="2016 / 12"/>
  </r>
  <r>
    <n v="7238"/>
    <x v="3594"/>
    <x v="212"/>
    <d v="2018-07-10T00:00:00"/>
    <x v="3"/>
    <x v="105"/>
    <x v="105"/>
    <x v="1"/>
    <s v="United States"/>
    <x v="10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s v="Chuck Magee"/>
    <s v="No"/>
    <s v="2018 / 07"/>
  </r>
  <r>
    <n v="7239"/>
    <x v="3595"/>
    <x v="435"/>
    <d v="2018-12-30T00:00:00"/>
    <x v="1"/>
    <x v="253"/>
    <x v="253"/>
    <x v="0"/>
    <s v="United States"/>
    <x v="49"/>
    <s v="California"/>
    <n v="95123"/>
    <x v="1"/>
    <s v="FUR-FU-10000771"/>
    <x v="0"/>
    <x v="5"/>
    <s v="Eldon 200 Class Desk Accessories, Smoke"/>
    <n v="43.96"/>
    <n v="7"/>
    <n v="0"/>
    <n v="18.463200000000004"/>
    <s v="Anna Andreadi"/>
    <s v="No"/>
    <s v="2018 / 12"/>
  </r>
  <r>
    <n v="7240"/>
    <x v="3595"/>
    <x v="435"/>
    <d v="2018-12-30T00:00:00"/>
    <x v="1"/>
    <x v="253"/>
    <x v="253"/>
    <x v="0"/>
    <s v="United States"/>
    <x v="49"/>
    <s v="California"/>
    <n v="95123"/>
    <x v="1"/>
    <s v="OFF-EN-10001990"/>
    <x v="1"/>
    <x v="12"/>
    <s v="Staple envelope"/>
    <n v="39.76"/>
    <n v="7"/>
    <n v="0"/>
    <n v="18.687199999999997"/>
    <s v="Anna Andreadi"/>
    <s v="No"/>
    <s v="2018 / 12"/>
  </r>
  <r>
    <n v="7241"/>
    <x v="3596"/>
    <x v="756"/>
    <d v="2019-04-25T00:00:00"/>
    <x v="0"/>
    <x v="282"/>
    <x v="282"/>
    <x v="0"/>
    <s v="United States"/>
    <x v="45"/>
    <s v="California"/>
    <n v="91104"/>
    <x v="1"/>
    <s v="FUR-FU-10002445"/>
    <x v="0"/>
    <x v="5"/>
    <s v="DAX Two-Tone Rosewood/Black Document Frame, Desktop, 5 x 7"/>
    <n v="66.36"/>
    <n v="7"/>
    <n v="0"/>
    <n v="26.544000000000004"/>
    <s v="Anna Andreadi"/>
    <s v="Yes"/>
    <s v="2019 / 04"/>
  </r>
  <r>
    <n v="7242"/>
    <x v="3596"/>
    <x v="756"/>
    <d v="2019-04-25T00:00:00"/>
    <x v="0"/>
    <x v="282"/>
    <x v="282"/>
    <x v="0"/>
    <s v="United States"/>
    <x v="45"/>
    <s v="California"/>
    <n v="91104"/>
    <x v="1"/>
    <s v="OFF-BI-10003638"/>
    <x v="1"/>
    <x v="8"/>
    <s v="GBC Durable Plastic Covers"/>
    <n v="92.88000000000001"/>
    <n v="6"/>
    <n v="0.2"/>
    <n v="30.185999999999996"/>
    <s v="Anna Andreadi"/>
    <s v="Yes"/>
    <s v="2019 / 04"/>
  </r>
  <r>
    <n v="7243"/>
    <x v="3596"/>
    <x v="756"/>
    <d v="2019-04-25T00:00:00"/>
    <x v="0"/>
    <x v="282"/>
    <x v="282"/>
    <x v="0"/>
    <s v="United States"/>
    <x v="45"/>
    <s v="California"/>
    <n v="91104"/>
    <x v="1"/>
    <s v="FUR-FU-10004864"/>
    <x v="0"/>
    <x v="5"/>
    <s v="Eldon 500 Class Desk Accessories"/>
    <n v="24.14"/>
    <n v="2"/>
    <n v="0"/>
    <n v="7.9662000000000006"/>
    <s v="Anna Andreadi"/>
    <s v="Yes"/>
    <s v="2019 / 04"/>
  </r>
  <r>
    <n v="7244"/>
    <x v="3597"/>
    <x v="629"/>
    <d v="2019-08-22T00:00:00"/>
    <x v="0"/>
    <x v="599"/>
    <x v="599"/>
    <x v="0"/>
    <s v="United States"/>
    <x v="10"/>
    <s v="Pennsylvania"/>
    <n v="19134"/>
    <x v="3"/>
    <s v="FUR-CH-10002024"/>
    <x v="0"/>
    <x v="1"/>
    <s v="HON 5400 Series Task Chairs for Big and Tall"/>
    <n v="4416.174"/>
    <n v="9"/>
    <n v="0.3"/>
    <n v="-630.88200000000006"/>
    <s v="Chuck Magee"/>
    <s v="No"/>
    <s v="2019 / 08"/>
  </r>
  <r>
    <n v="7245"/>
    <x v="3598"/>
    <x v="1053"/>
    <d v="2019-05-25T00:00:00"/>
    <x v="2"/>
    <x v="210"/>
    <x v="210"/>
    <x v="0"/>
    <s v="United States"/>
    <x v="1"/>
    <s v="California"/>
    <n v="90049"/>
    <x v="1"/>
    <s v="OFF-AR-10002445"/>
    <x v="1"/>
    <x v="6"/>
    <s v="SANFORD Major Accent Highlighters"/>
    <n v="49.56"/>
    <n v="7"/>
    <n v="0"/>
    <n v="18.832800000000002"/>
    <s v="Anna Andreadi"/>
    <s v="Yes"/>
    <s v="2019 / 05"/>
  </r>
  <r>
    <n v="7246"/>
    <x v="3599"/>
    <x v="839"/>
    <d v="2019-02-13T00:00:00"/>
    <x v="1"/>
    <x v="641"/>
    <x v="641"/>
    <x v="0"/>
    <s v="United States"/>
    <x v="1"/>
    <s v="California"/>
    <n v="90032"/>
    <x v="1"/>
    <s v="OFF-ST-10001370"/>
    <x v="1"/>
    <x v="4"/>
    <s v="Sensible Storage WireTech Storage Systems"/>
    <n v="354.90000000000003"/>
    <n v="5"/>
    <n v="0"/>
    <n v="17.744999999999962"/>
    <s v="Anna Andreadi"/>
    <s v="No"/>
    <s v="2019 / 02"/>
  </r>
  <r>
    <n v="7247"/>
    <x v="3600"/>
    <x v="223"/>
    <d v="2016-03-08T00:00:00"/>
    <x v="1"/>
    <x v="329"/>
    <x v="329"/>
    <x v="1"/>
    <s v="United States"/>
    <x v="38"/>
    <s v="Ohio"/>
    <n v="43229"/>
    <x v="3"/>
    <s v="OFF-LA-10000305"/>
    <x v="1"/>
    <x v="2"/>
    <s v="Avery 495"/>
    <n v="15.120000000000001"/>
    <n v="3"/>
    <n v="0.2"/>
    <n v="4.9139999999999988"/>
    <s v="Chuck Magee"/>
    <s v="No"/>
    <s v="2016 / 03"/>
  </r>
  <r>
    <n v="7248"/>
    <x v="3600"/>
    <x v="223"/>
    <d v="2016-03-08T00:00:00"/>
    <x v="1"/>
    <x v="329"/>
    <x v="329"/>
    <x v="1"/>
    <s v="United States"/>
    <x v="38"/>
    <s v="Ohio"/>
    <n v="43229"/>
    <x v="3"/>
    <s v="FUR-BO-10001972"/>
    <x v="0"/>
    <x v="0"/>
    <s v="O'Sullivan 4-Shelf Bookcase in Odessa Pine"/>
    <n v="302.45"/>
    <n v="5"/>
    <n v="0.5"/>
    <n v="-199.61700000000002"/>
    <s v="Chuck Magee"/>
    <s v="No"/>
    <s v="2016 / 03"/>
  </r>
  <r>
    <n v="7249"/>
    <x v="3600"/>
    <x v="223"/>
    <d v="2016-03-08T00:00:00"/>
    <x v="1"/>
    <x v="329"/>
    <x v="329"/>
    <x v="1"/>
    <s v="United States"/>
    <x v="38"/>
    <s v="Ohio"/>
    <n v="43229"/>
    <x v="3"/>
    <s v="OFF-ST-10002486"/>
    <x v="1"/>
    <x v="4"/>
    <s v="Eldon Shelf Savers Cubes and Bins"/>
    <n v="44.672000000000004"/>
    <n v="8"/>
    <n v="0.2"/>
    <n v="-10.051200000000003"/>
    <s v="Chuck Magee"/>
    <s v="No"/>
    <s v="2016 / 03"/>
  </r>
  <r>
    <n v="7250"/>
    <x v="3601"/>
    <x v="593"/>
    <d v="2017-06-09T00:00:00"/>
    <x v="0"/>
    <x v="669"/>
    <x v="669"/>
    <x v="0"/>
    <s v="United States"/>
    <x v="1"/>
    <s v="California"/>
    <n v="90008"/>
    <x v="1"/>
    <s v="TEC-AC-10001874"/>
    <x v="2"/>
    <x v="11"/>
    <s v="Logitech Wireless Anywhere Mouse MX for PC and Mac"/>
    <n v="119.98"/>
    <n v="2"/>
    <n v="0"/>
    <n v="35.994"/>
    <s v="Anna Andreadi"/>
    <s v="No"/>
    <s v="2017 / 06"/>
  </r>
  <r>
    <n v="7251"/>
    <x v="3601"/>
    <x v="593"/>
    <d v="2017-06-09T00:00:00"/>
    <x v="0"/>
    <x v="669"/>
    <x v="669"/>
    <x v="0"/>
    <s v="United States"/>
    <x v="1"/>
    <s v="California"/>
    <n v="90008"/>
    <x v="1"/>
    <s v="TEC-AC-10003870"/>
    <x v="2"/>
    <x v="11"/>
    <s v="Logitech Z-906 Speaker sys - home theater - 5.1-CH"/>
    <n v="989.97"/>
    <n v="3"/>
    <n v="0"/>
    <n v="395.98800000000006"/>
    <s v="Anna Andreadi"/>
    <s v="No"/>
    <s v="2017 / 06"/>
  </r>
  <r>
    <n v="7252"/>
    <x v="3602"/>
    <x v="278"/>
    <d v="2018-09-02T00:00:00"/>
    <x v="1"/>
    <x v="605"/>
    <x v="605"/>
    <x v="1"/>
    <s v="United States"/>
    <x v="389"/>
    <s v="Florida"/>
    <n v="33021"/>
    <x v="0"/>
    <s v="OFF-LA-10002473"/>
    <x v="1"/>
    <x v="2"/>
    <s v="Avery 484"/>
    <n v="9.2159999999999993"/>
    <n v="4"/>
    <n v="0.2"/>
    <n v="3.3408000000000002"/>
    <s v="Cassandra Brandow"/>
    <s v="No"/>
    <s v="2018 / 08"/>
  </r>
  <r>
    <n v="7253"/>
    <x v="3603"/>
    <x v="126"/>
    <d v="2018-09-18T00:00:00"/>
    <x v="1"/>
    <x v="281"/>
    <x v="281"/>
    <x v="1"/>
    <s v="United States"/>
    <x v="43"/>
    <s v="Michigan"/>
    <n v="48066"/>
    <x v="2"/>
    <s v="OFF-PA-10003790"/>
    <x v="1"/>
    <x v="10"/>
    <s v="Xerox 1991"/>
    <n v="68.52"/>
    <n v="3"/>
    <n v="0"/>
    <n v="31.519199999999998"/>
    <s v="Kelly Williams"/>
    <s v="No"/>
    <s v="2018 / 09"/>
  </r>
  <r>
    <n v="7254"/>
    <x v="3604"/>
    <x v="198"/>
    <d v="2018-06-04T00:00:00"/>
    <x v="1"/>
    <x v="670"/>
    <x v="670"/>
    <x v="2"/>
    <s v="United States"/>
    <x v="384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s v="Kelly Williams"/>
    <s v="No"/>
    <s v="2018 / 05"/>
  </r>
  <r>
    <n v="7255"/>
    <x v="3604"/>
    <x v="198"/>
    <d v="2018-06-04T00:00:00"/>
    <x v="1"/>
    <x v="670"/>
    <x v="670"/>
    <x v="2"/>
    <s v="United States"/>
    <x v="384"/>
    <s v="Wisconsin"/>
    <n v="54880"/>
    <x v="2"/>
    <s v="FUR-FU-10001037"/>
    <x v="0"/>
    <x v="5"/>
    <s v="DAX Charcoal/Nickel-Tone Document Frame, 5 x 7"/>
    <n v="47.400000000000006"/>
    <n v="5"/>
    <n v="0"/>
    <n v="21.33"/>
    <s v="Kelly Williams"/>
    <s v="No"/>
    <s v="2018 / 05"/>
  </r>
  <r>
    <n v="7256"/>
    <x v="3604"/>
    <x v="198"/>
    <d v="2018-06-04T00:00:00"/>
    <x v="1"/>
    <x v="670"/>
    <x v="670"/>
    <x v="2"/>
    <s v="United States"/>
    <x v="384"/>
    <s v="Wisconsin"/>
    <n v="54880"/>
    <x v="2"/>
    <s v="OFF-ST-10000876"/>
    <x v="1"/>
    <x v="4"/>
    <s v="Eldon Simplefile Box Office"/>
    <n v="49.76"/>
    <n v="4"/>
    <n v="0"/>
    <n v="13.9328"/>
    <s v="Kelly Williams"/>
    <s v="No"/>
    <s v="2018 / 05"/>
  </r>
  <r>
    <n v="7257"/>
    <x v="3604"/>
    <x v="198"/>
    <d v="2018-06-04T00:00:00"/>
    <x v="1"/>
    <x v="670"/>
    <x v="670"/>
    <x v="2"/>
    <s v="United States"/>
    <x v="384"/>
    <s v="Wisconsin"/>
    <n v="54880"/>
    <x v="2"/>
    <s v="OFF-AR-10003732"/>
    <x v="1"/>
    <x v="6"/>
    <s v="Newell 333"/>
    <n v="5.56"/>
    <n v="2"/>
    <n v="0"/>
    <n v="1.4455999999999998"/>
    <s v="Kelly Williams"/>
    <s v="No"/>
    <s v="2018 / 05"/>
  </r>
  <r>
    <n v="7258"/>
    <x v="3604"/>
    <x v="198"/>
    <d v="2018-06-04T00:00:00"/>
    <x v="1"/>
    <x v="670"/>
    <x v="670"/>
    <x v="2"/>
    <s v="United States"/>
    <x v="384"/>
    <s v="Wisconsin"/>
    <n v="54880"/>
    <x v="2"/>
    <s v="OFF-PA-10000994"/>
    <x v="1"/>
    <x v="10"/>
    <s v="Xerox 1915"/>
    <n v="629.09999999999991"/>
    <n v="6"/>
    <n v="0"/>
    <n v="301.96799999999996"/>
    <s v="Kelly Williams"/>
    <s v="No"/>
    <s v="2018 / 05"/>
  </r>
  <r>
    <n v="7259"/>
    <x v="3604"/>
    <x v="198"/>
    <d v="2018-06-04T00:00:00"/>
    <x v="1"/>
    <x v="670"/>
    <x v="670"/>
    <x v="2"/>
    <s v="United States"/>
    <x v="384"/>
    <s v="Wisconsin"/>
    <n v="54880"/>
    <x v="2"/>
    <s v="OFF-AR-10000940"/>
    <x v="1"/>
    <x v="6"/>
    <s v="Newell 343"/>
    <n v="14.7"/>
    <n v="5"/>
    <n v="0"/>
    <n v="3.9690000000000003"/>
    <s v="Kelly Williams"/>
    <s v="No"/>
    <s v="2018 / 05"/>
  </r>
  <r>
    <n v="7260"/>
    <x v="3604"/>
    <x v="198"/>
    <d v="2018-06-04T00:00:00"/>
    <x v="1"/>
    <x v="670"/>
    <x v="670"/>
    <x v="2"/>
    <s v="United States"/>
    <x v="384"/>
    <s v="Wisconsin"/>
    <n v="54880"/>
    <x v="2"/>
    <s v="OFF-PA-10004888"/>
    <x v="1"/>
    <x v="10"/>
    <s v="Xerox 217"/>
    <n v="45.36"/>
    <n v="7"/>
    <n v="0"/>
    <n v="21.772800000000004"/>
    <s v="Kelly Williams"/>
    <s v="No"/>
    <s v="2018 / 05"/>
  </r>
  <r>
    <n v="7261"/>
    <x v="3604"/>
    <x v="198"/>
    <d v="2018-06-04T00:00:00"/>
    <x v="1"/>
    <x v="670"/>
    <x v="670"/>
    <x v="2"/>
    <s v="United States"/>
    <x v="384"/>
    <s v="Wisconsin"/>
    <n v="54880"/>
    <x v="2"/>
    <s v="TEC-PH-10000441"/>
    <x v="2"/>
    <x v="7"/>
    <s v="VTech DS6151"/>
    <n v="125.99"/>
    <n v="1"/>
    <n v="0"/>
    <n v="35.277200000000008"/>
    <s v="Kelly Williams"/>
    <s v="No"/>
    <s v="2018 / 05"/>
  </r>
  <r>
    <n v="7262"/>
    <x v="3605"/>
    <x v="193"/>
    <d v="2019-06-13T00:00:00"/>
    <x v="0"/>
    <x v="433"/>
    <x v="433"/>
    <x v="1"/>
    <s v="United States"/>
    <x v="302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s v="Anna Andreadi"/>
    <s v="No"/>
    <s v="2019 / 06"/>
  </r>
  <r>
    <n v="7263"/>
    <x v="3606"/>
    <x v="760"/>
    <d v="2019-10-28T00:00:00"/>
    <x v="1"/>
    <x v="504"/>
    <x v="504"/>
    <x v="1"/>
    <s v="United States"/>
    <x v="10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s v="No"/>
    <s v="2019 / 10"/>
  </r>
  <r>
    <n v="7264"/>
    <x v="3606"/>
    <x v="760"/>
    <d v="2019-10-28T00:00:00"/>
    <x v="1"/>
    <x v="504"/>
    <x v="504"/>
    <x v="1"/>
    <s v="United States"/>
    <x v="10"/>
    <s v="Pennsylvania"/>
    <n v="19134"/>
    <x v="3"/>
    <s v="OFF-EN-10003068"/>
    <x v="1"/>
    <x v="12"/>
    <s v="#6 3/4 Gummed Flap White Envelopes"/>
    <n v="31.680000000000003"/>
    <n v="4"/>
    <n v="0.2"/>
    <n v="11.087999999999997"/>
    <s v="Chuck Magee"/>
    <s v="No"/>
    <s v="2019 / 10"/>
  </r>
  <r>
    <n v="7265"/>
    <x v="3607"/>
    <x v="487"/>
    <d v="2019-06-17T00:00:00"/>
    <x v="1"/>
    <x v="38"/>
    <x v="38"/>
    <x v="0"/>
    <s v="United States"/>
    <x v="24"/>
    <s v="Virginia"/>
    <n v="22153"/>
    <x v="0"/>
    <s v="OFF-AR-10004260"/>
    <x v="1"/>
    <x v="6"/>
    <s v="Boston 1799 Powerhouse Electric Pencil Sharpener"/>
    <n v="181.86"/>
    <n v="7"/>
    <n v="0"/>
    <n v="50.9208"/>
    <s v="Cassandra Brandow"/>
    <s v="No"/>
    <s v="2019 / 06"/>
  </r>
  <r>
    <n v="7266"/>
    <x v="3608"/>
    <x v="533"/>
    <d v="2016-11-26T00:00:00"/>
    <x v="0"/>
    <x v="460"/>
    <x v="460"/>
    <x v="1"/>
    <s v="United States"/>
    <x v="12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s v="Kelly Williams"/>
    <s v="No"/>
    <s v="2016 / 11"/>
  </r>
  <r>
    <n v="7267"/>
    <x v="3609"/>
    <x v="1153"/>
    <d v="2019-08-16T00:00:00"/>
    <x v="3"/>
    <x v="695"/>
    <x v="695"/>
    <x v="0"/>
    <s v="United States"/>
    <x v="29"/>
    <s v="Tennessee"/>
    <n v="38401"/>
    <x v="0"/>
    <s v="OFF-BI-10002824"/>
    <x v="1"/>
    <x v="8"/>
    <s v="Recycled Easel Ring Binders"/>
    <n v="13.428000000000003"/>
    <n v="3"/>
    <n v="0.7"/>
    <n v="-11.190000000000001"/>
    <s v="Cassandra Brandow"/>
    <s v="No"/>
    <s v="2019 / 08"/>
  </r>
  <r>
    <n v="7268"/>
    <x v="3609"/>
    <x v="1153"/>
    <d v="2019-08-16T00:00:00"/>
    <x v="3"/>
    <x v="695"/>
    <x v="695"/>
    <x v="0"/>
    <s v="United States"/>
    <x v="29"/>
    <s v="Tennessee"/>
    <n v="38401"/>
    <x v="0"/>
    <s v="OFF-ST-10004950"/>
    <x v="1"/>
    <x v="4"/>
    <s v="Acco Perma 3000 Stacking Storage Drawers"/>
    <n v="67.13600000000001"/>
    <n v="4"/>
    <n v="0.2"/>
    <n v="-0.83920000000000172"/>
    <s v="Cassandra Brandow"/>
    <s v="No"/>
    <s v="2019 / 08"/>
  </r>
  <r>
    <n v="7269"/>
    <x v="3610"/>
    <x v="1154"/>
    <d v="2018-01-20T00:00:00"/>
    <x v="1"/>
    <x v="165"/>
    <x v="165"/>
    <x v="0"/>
    <s v="United States"/>
    <x v="3"/>
    <s v="North Carolina"/>
    <n v="28027"/>
    <x v="0"/>
    <s v="OFF-PA-10004039"/>
    <x v="1"/>
    <x v="10"/>
    <s v="Xerox 1882"/>
    <n v="89.567999999999998"/>
    <n v="2"/>
    <n v="0.2"/>
    <n v="32.468400000000003"/>
    <s v="Cassandra Brandow"/>
    <s v="Yes"/>
    <s v="2018 / 01"/>
  </r>
  <r>
    <n v="7270"/>
    <x v="3610"/>
    <x v="1154"/>
    <d v="2018-01-20T00:00:00"/>
    <x v="1"/>
    <x v="165"/>
    <x v="165"/>
    <x v="0"/>
    <s v="United States"/>
    <x v="3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s v="Cassandra Brandow"/>
    <s v="Yes"/>
    <s v="2018 / 01"/>
  </r>
  <r>
    <n v="7271"/>
    <x v="3611"/>
    <x v="1142"/>
    <d v="2018-09-22T00:00:00"/>
    <x v="1"/>
    <x v="470"/>
    <x v="470"/>
    <x v="1"/>
    <s v="United States"/>
    <x v="49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s v="Anna Andreadi"/>
    <s v="No"/>
    <s v="2018 / 09"/>
  </r>
  <r>
    <n v="7272"/>
    <x v="3611"/>
    <x v="1142"/>
    <d v="2018-09-22T00:00:00"/>
    <x v="1"/>
    <x v="470"/>
    <x v="470"/>
    <x v="1"/>
    <s v="United States"/>
    <x v="49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s v="Anna Andreadi"/>
    <s v="No"/>
    <s v="2018 / 09"/>
  </r>
  <r>
    <n v="7273"/>
    <x v="3612"/>
    <x v="1155"/>
    <d v="2018-10-14T00:00:00"/>
    <x v="1"/>
    <x v="424"/>
    <x v="424"/>
    <x v="1"/>
    <s v="United States"/>
    <x v="247"/>
    <s v="North Carolina"/>
    <n v="27405"/>
    <x v="0"/>
    <s v="OFF-SU-10004498"/>
    <x v="1"/>
    <x v="14"/>
    <s v="Martin-Yale Premier Letter Opener"/>
    <n v="20.608000000000004"/>
    <n v="2"/>
    <n v="0.2"/>
    <n v="-4.3792000000000009"/>
    <s v="Cassandra Brandow"/>
    <s v="No"/>
    <s v="2018 / 10"/>
  </r>
  <r>
    <n v="7274"/>
    <x v="3612"/>
    <x v="1155"/>
    <d v="2018-10-14T00:00:00"/>
    <x v="1"/>
    <x v="424"/>
    <x v="424"/>
    <x v="1"/>
    <s v="United States"/>
    <x v="247"/>
    <s v="North Carolina"/>
    <n v="27405"/>
    <x v="0"/>
    <s v="OFF-BI-10002557"/>
    <x v="1"/>
    <x v="8"/>
    <s v="Presstex Flexible Ring Binders"/>
    <n v="4.0950000000000006"/>
    <n v="3"/>
    <n v="0.7"/>
    <n v="-2.7300000000000004"/>
    <s v="Cassandra Brandow"/>
    <s v="No"/>
    <s v="2018 / 10"/>
  </r>
  <r>
    <n v="7275"/>
    <x v="3613"/>
    <x v="50"/>
    <d v="2017-11-17T00:00:00"/>
    <x v="1"/>
    <x v="585"/>
    <x v="585"/>
    <x v="2"/>
    <s v="United States"/>
    <x v="433"/>
    <s v="Montana"/>
    <n v="59601"/>
    <x v="1"/>
    <s v="TEC-PH-10004908"/>
    <x v="2"/>
    <x v="7"/>
    <s v="Panasonic KX TS3282W Corded phone"/>
    <n v="339.96000000000004"/>
    <n v="5"/>
    <n v="0.2"/>
    <n v="42.494999999999948"/>
    <s v="Anna Andreadi"/>
    <s v="No"/>
    <s v="2017 / 11"/>
  </r>
  <r>
    <n v="7276"/>
    <x v="3613"/>
    <x v="50"/>
    <d v="2017-11-17T00:00:00"/>
    <x v="1"/>
    <x v="585"/>
    <x v="585"/>
    <x v="2"/>
    <s v="United States"/>
    <x v="433"/>
    <s v="Montana"/>
    <n v="59601"/>
    <x v="1"/>
    <s v="FUR-FU-10000794"/>
    <x v="0"/>
    <x v="5"/>
    <s v="Eldon Stackable Tray, Side-Load, Legal, Smoke"/>
    <n v="63.980000000000004"/>
    <n v="7"/>
    <n v="0"/>
    <n v="21.7532"/>
    <s v="Anna Andreadi"/>
    <s v="No"/>
    <s v="2017 / 11"/>
  </r>
  <r>
    <n v="7277"/>
    <x v="3614"/>
    <x v="981"/>
    <d v="2016-11-06T00:00:00"/>
    <x v="1"/>
    <x v="451"/>
    <x v="451"/>
    <x v="2"/>
    <s v="United States"/>
    <x v="2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s v="Cassandra Brandow"/>
    <s v="No"/>
    <s v="2016 / 11"/>
  </r>
  <r>
    <n v="7278"/>
    <x v="3615"/>
    <x v="1080"/>
    <d v="2018-07-21T00:00:00"/>
    <x v="2"/>
    <x v="426"/>
    <x v="426"/>
    <x v="2"/>
    <s v="United States"/>
    <x v="8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s v="Anna Andreadi"/>
    <s v="No"/>
    <s v="2018 / 07"/>
  </r>
  <r>
    <n v="7279"/>
    <x v="3615"/>
    <x v="1080"/>
    <d v="2018-07-21T00:00:00"/>
    <x v="2"/>
    <x v="426"/>
    <x v="426"/>
    <x v="2"/>
    <s v="United States"/>
    <x v="8"/>
    <s v="California"/>
    <n v="94110"/>
    <x v="1"/>
    <s v="TEC-AC-10003095"/>
    <x v="2"/>
    <x v="11"/>
    <s v="Logitech G35 7.1-Channel Surround Sound Headset"/>
    <n v="389.97"/>
    <n v="3"/>
    <n v="0"/>
    <n v="132.58980000000003"/>
    <s v="Anna Andreadi"/>
    <s v="No"/>
    <s v="2018 / 07"/>
  </r>
  <r>
    <n v="7280"/>
    <x v="3616"/>
    <x v="675"/>
    <d v="2018-05-14T00:00:00"/>
    <x v="3"/>
    <x v="260"/>
    <x v="260"/>
    <x v="1"/>
    <s v="United States"/>
    <x v="420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s v="Anna Andreadi"/>
    <s v="No"/>
    <s v="2018 / 05"/>
  </r>
  <r>
    <n v="7281"/>
    <x v="3617"/>
    <x v="780"/>
    <d v="2017-02-27T00:00:00"/>
    <x v="1"/>
    <x v="617"/>
    <x v="617"/>
    <x v="0"/>
    <s v="United States"/>
    <x v="29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s v="Chuck Magee"/>
    <s v="No"/>
    <s v="2017 / 02"/>
  </r>
  <r>
    <n v="7282"/>
    <x v="3618"/>
    <x v="524"/>
    <d v="2019-10-21T00:00:00"/>
    <x v="1"/>
    <x v="689"/>
    <x v="689"/>
    <x v="2"/>
    <s v="United States"/>
    <x v="420"/>
    <s v="Arizona"/>
    <n v="85364"/>
    <x v="1"/>
    <s v="TEC-MA-10001148"/>
    <x v="2"/>
    <x v="15"/>
    <s v="Swingline SM12-08 MicroCut Jam Free Shredder"/>
    <n v="599.98500000000013"/>
    <n v="5"/>
    <n v="0.7"/>
    <n v="-479.98799999999994"/>
    <s v="Anna Andreadi"/>
    <s v="No"/>
    <s v="2019 / 10"/>
  </r>
  <r>
    <n v="7283"/>
    <x v="3619"/>
    <x v="738"/>
    <d v="2019-06-29T00:00:00"/>
    <x v="1"/>
    <x v="300"/>
    <x v="300"/>
    <x v="0"/>
    <s v="United States"/>
    <x v="22"/>
    <s v="Illinois"/>
    <n v="60653"/>
    <x v="2"/>
    <s v="OFF-BI-10002432"/>
    <x v="1"/>
    <x v="8"/>
    <s v="Wilson Jones Standard D-Ring Binders"/>
    <n v="3.0359999999999996"/>
    <n v="3"/>
    <n v="0.8"/>
    <n v="-5.0094000000000012"/>
    <s v="Kelly Williams"/>
    <s v="No"/>
    <s v="2019 / 06"/>
  </r>
  <r>
    <n v="7284"/>
    <x v="3620"/>
    <x v="428"/>
    <d v="2019-09-13T00:00:00"/>
    <x v="1"/>
    <x v="95"/>
    <x v="95"/>
    <x v="0"/>
    <s v="United States"/>
    <x v="138"/>
    <s v="Ohio"/>
    <n v="44105"/>
    <x v="3"/>
    <s v="OFF-AR-10001374"/>
    <x v="1"/>
    <x v="6"/>
    <s v="BIC Brite Liner Highlighters, Chisel Tip"/>
    <n v="25.920000000000005"/>
    <n v="5"/>
    <n v="0.2"/>
    <n v="3.8879999999999972"/>
    <s v="Chuck Magee"/>
    <s v="No"/>
    <s v="2019 / 09"/>
  </r>
  <r>
    <n v="7285"/>
    <x v="3620"/>
    <x v="428"/>
    <d v="2019-09-13T00:00:00"/>
    <x v="1"/>
    <x v="95"/>
    <x v="95"/>
    <x v="0"/>
    <s v="United States"/>
    <x v="138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s v="Chuck Magee"/>
    <s v="No"/>
    <s v="2019 / 09"/>
  </r>
  <r>
    <n v="7286"/>
    <x v="3621"/>
    <x v="336"/>
    <d v="2019-10-19T00:00:00"/>
    <x v="1"/>
    <x v="318"/>
    <x v="318"/>
    <x v="0"/>
    <s v="United States"/>
    <x v="8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s v="Anna Andreadi"/>
    <s v="No"/>
    <s v="2019 / 10"/>
  </r>
  <r>
    <n v="7287"/>
    <x v="3622"/>
    <x v="23"/>
    <d v="2018-06-25T00:00:00"/>
    <x v="1"/>
    <x v="740"/>
    <x v="740"/>
    <x v="1"/>
    <s v="United States"/>
    <x v="268"/>
    <s v="Oklahoma"/>
    <n v="73120"/>
    <x v="2"/>
    <s v="TEC-AC-10004877"/>
    <x v="2"/>
    <x v="11"/>
    <s v="Imation 30456 USB Flash Drive 8GB"/>
    <n v="6.9"/>
    <n v="1"/>
    <n v="0"/>
    <n v="0.5519999999999996"/>
    <s v="Kelly Williams"/>
    <s v="No"/>
    <s v="2018 / 06"/>
  </r>
  <r>
    <n v="7288"/>
    <x v="3622"/>
    <x v="23"/>
    <d v="2018-06-25T00:00:00"/>
    <x v="1"/>
    <x v="740"/>
    <x v="740"/>
    <x v="1"/>
    <s v="United States"/>
    <x v="268"/>
    <s v="Oklahoma"/>
    <n v="73120"/>
    <x v="2"/>
    <s v="FUR-FU-10004270"/>
    <x v="0"/>
    <x v="5"/>
    <s v="Executive Impressions 13&quot; Clairmont Wall Clock"/>
    <n v="57.69"/>
    <n v="3"/>
    <n v="0"/>
    <n v="23.652900000000002"/>
    <s v="Kelly Williams"/>
    <s v="No"/>
    <s v="2018 / 06"/>
  </r>
  <r>
    <n v="7289"/>
    <x v="3623"/>
    <x v="814"/>
    <d v="2016-09-07T00:00:00"/>
    <x v="1"/>
    <x v="132"/>
    <x v="132"/>
    <x v="1"/>
    <s v="United States"/>
    <x v="12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s v="Kelly Williams"/>
    <s v="No"/>
    <s v="2016 / 09"/>
  </r>
  <r>
    <n v="7290"/>
    <x v="3624"/>
    <x v="806"/>
    <d v="2018-01-31T00:00:00"/>
    <x v="2"/>
    <x v="56"/>
    <x v="56"/>
    <x v="0"/>
    <s v="United States"/>
    <x v="8"/>
    <s v="California"/>
    <n v="94122"/>
    <x v="1"/>
    <s v="OFF-ST-10000675"/>
    <x v="1"/>
    <x v="4"/>
    <s v="File Shuttle II and Handi-File, Black"/>
    <n v="305.01"/>
    <n v="9"/>
    <n v="0"/>
    <n v="76.252499999999998"/>
    <s v="Anna Andreadi"/>
    <s v="No"/>
    <s v="2018 / 01"/>
  </r>
  <r>
    <n v="7291"/>
    <x v="3624"/>
    <x v="806"/>
    <d v="2018-01-31T00:00:00"/>
    <x v="2"/>
    <x v="56"/>
    <x v="56"/>
    <x v="0"/>
    <s v="United States"/>
    <x v="8"/>
    <s v="California"/>
    <n v="94122"/>
    <x v="1"/>
    <s v="OFF-BI-10004781"/>
    <x v="1"/>
    <x v="8"/>
    <s v="GBC Wire Binding Strips"/>
    <n v="50.783999999999999"/>
    <n v="2"/>
    <n v="0.2"/>
    <n v="17.7744"/>
    <s v="Anna Andreadi"/>
    <s v="No"/>
    <s v="2018 / 01"/>
  </r>
  <r>
    <n v="7292"/>
    <x v="3624"/>
    <x v="806"/>
    <d v="2018-01-31T00:00:00"/>
    <x v="2"/>
    <x v="56"/>
    <x v="56"/>
    <x v="0"/>
    <s v="United States"/>
    <x v="8"/>
    <s v="California"/>
    <n v="94122"/>
    <x v="1"/>
    <s v="OFF-LA-10004689"/>
    <x v="1"/>
    <x v="2"/>
    <s v="Avery 512"/>
    <n v="26.01"/>
    <n v="9"/>
    <n v="0"/>
    <n v="12.2247"/>
    <s v="Anna Andreadi"/>
    <s v="No"/>
    <s v="2018 / 01"/>
  </r>
  <r>
    <n v="7293"/>
    <x v="3625"/>
    <x v="769"/>
    <d v="2019-12-09T00:00:00"/>
    <x v="1"/>
    <x v="235"/>
    <x v="235"/>
    <x v="0"/>
    <s v="United States"/>
    <x v="316"/>
    <s v="Tennessee"/>
    <n v="37211"/>
    <x v="0"/>
    <s v="TEC-MA-10001856"/>
    <x v="2"/>
    <x v="15"/>
    <s v="Okidata C610n Printer"/>
    <n v="649"/>
    <n v="2"/>
    <n v="0.5"/>
    <n v="-272.58000000000015"/>
    <s v="Cassandra Brandow"/>
    <s v="No"/>
    <s v="2019 / 12"/>
  </r>
  <r>
    <n v="7294"/>
    <x v="3626"/>
    <x v="1156"/>
    <d v="2018-01-29T00:00:00"/>
    <x v="1"/>
    <x v="558"/>
    <x v="558"/>
    <x v="0"/>
    <s v="United States"/>
    <x v="1"/>
    <s v="California"/>
    <n v="90036"/>
    <x v="1"/>
    <s v="FUR-FU-10000719"/>
    <x v="0"/>
    <x v="5"/>
    <s v="DAX Cubicle Frames, 8-1/2 x 11"/>
    <n v="59.99"/>
    <n v="7"/>
    <n v="0"/>
    <n v="21.596400000000003"/>
    <s v="Anna Andreadi"/>
    <s v="No"/>
    <s v="2018 / 01"/>
  </r>
  <r>
    <n v="7295"/>
    <x v="3627"/>
    <x v="989"/>
    <d v="2017-05-31T00:00:00"/>
    <x v="1"/>
    <x v="76"/>
    <x v="76"/>
    <x v="0"/>
    <s v="United States"/>
    <x v="234"/>
    <s v="Washington"/>
    <n v="98006"/>
    <x v="1"/>
    <s v="FUR-FU-10003849"/>
    <x v="0"/>
    <x v="5"/>
    <s v="DAX Metal Frame, Desktop, Stepped-Edge"/>
    <n v="20.239999999999998"/>
    <n v="1"/>
    <n v="0"/>
    <n v="7.8935999999999993"/>
    <s v="Anna Andreadi"/>
    <s v="No"/>
    <s v="2017 / 05"/>
  </r>
  <r>
    <n v="7296"/>
    <x v="3628"/>
    <x v="417"/>
    <d v="2016-05-05T00:00:00"/>
    <x v="2"/>
    <x v="396"/>
    <x v="396"/>
    <x v="0"/>
    <s v="United States"/>
    <x v="12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s v="Kelly Williams"/>
    <s v="No"/>
    <s v="2016 / 05"/>
  </r>
  <r>
    <n v="7297"/>
    <x v="3628"/>
    <x v="417"/>
    <d v="2016-05-05T00:00:00"/>
    <x v="2"/>
    <x v="396"/>
    <x v="396"/>
    <x v="0"/>
    <s v="United States"/>
    <x v="12"/>
    <s v="Texas"/>
    <n v="77036"/>
    <x v="2"/>
    <s v="OFF-FA-10000840"/>
    <x v="1"/>
    <x v="13"/>
    <s v="OIC Thumb-Tacks"/>
    <n v="5.4719999999999995"/>
    <n v="6"/>
    <n v="0.2"/>
    <n v="1.8467999999999996"/>
    <s v="Kelly Williams"/>
    <s v="No"/>
    <s v="2016 / 05"/>
  </r>
  <r>
    <n v="7298"/>
    <x v="3629"/>
    <x v="1157"/>
    <d v="2017-02-14T00:00:00"/>
    <x v="0"/>
    <x v="240"/>
    <x v="240"/>
    <x v="1"/>
    <s v="United States"/>
    <x v="10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s v="Chuck Magee"/>
    <s v="No"/>
    <s v="2017 / 02"/>
  </r>
  <r>
    <n v="7299"/>
    <x v="3630"/>
    <x v="728"/>
    <d v="2016-11-21T00:00:00"/>
    <x v="2"/>
    <x v="300"/>
    <x v="300"/>
    <x v="0"/>
    <s v="United States"/>
    <x v="467"/>
    <s v="Illinois"/>
    <n v="60016"/>
    <x v="2"/>
    <s v="FUR-TA-10002533"/>
    <x v="0"/>
    <x v="3"/>
    <s v="BPI Conference Tables"/>
    <n v="292.10000000000002"/>
    <n v="4"/>
    <n v="0.5"/>
    <n v="-175.26000000000005"/>
    <s v="Kelly Williams"/>
    <s v="No"/>
    <s v="2016 / 11"/>
  </r>
  <r>
    <n v="7300"/>
    <x v="3630"/>
    <x v="728"/>
    <d v="2016-11-21T00:00:00"/>
    <x v="2"/>
    <x v="300"/>
    <x v="300"/>
    <x v="0"/>
    <s v="United States"/>
    <x v="467"/>
    <s v="Illinois"/>
    <n v="60016"/>
    <x v="2"/>
    <s v="FUR-FU-10001546"/>
    <x v="0"/>
    <x v="5"/>
    <s v="Dana Swing-Arm Lamps"/>
    <n v="8.5440000000000005"/>
    <n v="2"/>
    <n v="0.6"/>
    <n v="-7.4759999999999991"/>
    <s v="Kelly Williams"/>
    <s v="No"/>
    <s v="2016 / 11"/>
  </r>
  <r>
    <n v="7301"/>
    <x v="3630"/>
    <x v="728"/>
    <d v="2016-11-21T00:00:00"/>
    <x v="2"/>
    <x v="300"/>
    <x v="300"/>
    <x v="0"/>
    <s v="United States"/>
    <x v="467"/>
    <s v="Illinois"/>
    <n v="60016"/>
    <x v="2"/>
    <s v="FUR-BO-10003546"/>
    <x v="0"/>
    <x v="0"/>
    <s v="Hon 4-Shelf Metal Bookcases"/>
    <n v="424.11599999999999"/>
    <n v="6"/>
    <n v="0.3"/>
    <n v="-30.293999999999983"/>
    <s v="Kelly Williams"/>
    <s v="No"/>
    <s v="2016 / 11"/>
  </r>
  <r>
    <n v="7302"/>
    <x v="3630"/>
    <x v="728"/>
    <d v="2016-11-21T00:00:00"/>
    <x v="2"/>
    <x v="300"/>
    <x v="300"/>
    <x v="0"/>
    <s v="United States"/>
    <x v="467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s v="Kelly Williams"/>
    <s v="No"/>
    <s v="2016 / 11"/>
  </r>
  <r>
    <n v="7303"/>
    <x v="3630"/>
    <x v="728"/>
    <d v="2016-11-21T00:00:00"/>
    <x v="2"/>
    <x v="300"/>
    <x v="300"/>
    <x v="0"/>
    <s v="United States"/>
    <x v="467"/>
    <s v="Illinois"/>
    <n v="60016"/>
    <x v="2"/>
    <s v="OFF-ST-10000025"/>
    <x v="1"/>
    <x v="4"/>
    <s v="Fellowes Stor/Drawer Steel Plus Storage Drawers"/>
    <n v="381.72"/>
    <n v="5"/>
    <n v="0.2"/>
    <n v="-66.801000000000045"/>
    <s v="Kelly Williams"/>
    <s v="No"/>
    <s v="2016 / 11"/>
  </r>
  <r>
    <n v="7304"/>
    <x v="3631"/>
    <x v="507"/>
    <d v="2019-09-08T00:00:00"/>
    <x v="1"/>
    <x v="770"/>
    <x v="770"/>
    <x v="0"/>
    <s v="United States"/>
    <x v="199"/>
    <s v="Florida"/>
    <n v="33437"/>
    <x v="0"/>
    <s v="FUR-CH-10003817"/>
    <x v="0"/>
    <x v="1"/>
    <s v="Global Value Steno Chair, Gray"/>
    <n v="97.184000000000012"/>
    <n v="2"/>
    <n v="0.2"/>
    <n v="6.0740000000000016"/>
    <s v="Cassandra Brandow"/>
    <s v="No"/>
    <s v="2019 / 09"/>
  </r>
  <r>
    <n v="7305"/>
    <x v="3631"/>
    <x v="507"/>
    <d v="2019-09-08T00:00:00"/>
    <x v="1"/>
    <x v="770"/>
    <x v="770"/>
    <x v="0"/>
    <s v="United States"/>
    <x v="199"/>
    <s v="Florida"/>
    <n v="33437"/>
    <x v="0"/>
    <s v="OFF-PA-10000289"/>
    <x v="1"/>
    <x v="10"/>
    <s v="Xerox 213"/>
    <n v="10.368000000000002"/>
    <n v="2"/>
    <n v="0.2"/>
    <n v="3.6288"/>
    <s v="Cassandra Brandow"/>
    <s v="No"/>
    <s v="2019 / 09"/>
  </r>
  <r>
    <n v="7306"/>
    <x v="3632"/>
    <x v="1158"/>
    <d v="2016-04-02T00:00:00"/>
    <x v="1"/>
    <x v="207"/>
    <x v="207"/>
    <x v="0"/>
    <s v="United States"/>
    <x v="243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s v="Kelly Williams"/>
    <s v="No"/>
    <s v="2016 / 03"/>
  </r>
  <r>
    <n v="7307"/>
    <x v="3633"/>
    <x v="732"/>
    <d v="2018-11-07T00:00:00"/>
    <x v="0"/>
    <x v="109"/>
    <x v="109"/>
    <x v="0"/>
    <s v="United States"/>
    <x v="49"/>
    <s v="California"/>
    <n v="95123"/>
    <x v="1"/>
    <s v="TEC-AC-10002305"/>
    <x v="2"/>
    <x v="11"/>
    <s v="KeyTronic E03601U1 - Keyboard - Beige"/>
    <n v="72"/>
    <n v="4"/>
    <n v="0"/>
    <n v="12.959999999999994"/>
    <s v="Anna Andreadi"/>
    <s v="No"/>
    <s v="2018 / 11"/>
  </r>
  <r>
    <n v="7308"/>
    <x v="3633"/>
    <x v="732"/>
    <d v="2018-11-07T00:00:00"/>
    <x v="0"/>
    <x v="109"/>
    <x v="109"/>
    <x v="0"/>
    <s v="United States"/>
    <x v="49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s v="Anna Andreadi"/>
    <s v="No"/>
    <s v="2018 / 11"/>
  </r>
  <r>
    <n v="7309"/>
    <x v="3633"/>
    <x v="732"/>
    <d v="2018-11-07T00:00:00"/>
    <x v="0"/>
    <x v="109"/>
    <x v="109"/>
    <x v="0"/>
    <s v="United States"/>
    <x v="49"/>
    <s v="California"/>
    <n v="95123"/>
    <x v="1"/>
    <s v="OFF-EN-10001434"/>
    <x v="1"/>
    <x v="12"/>
    <s v="Strathmore #10 Envelopes, Ultimate White"/>
    <n v="158.13"/>
    <n v="3"/>
    <n v="0"/>
    <n v="77.483699999999999"/>
    <s v="Anna Andreadi"/>
    <s v="No"/>
    <s v="2018 / 11"/>
  </r>
  <r>
    <n v="7310"/>
    <x v="3634"/>
    <x v="193"/>
    <d v="2019-06-14T00:00:00"/>
    <x v="0"/>
    <x v="152"/>
    <x v="152"/>
    <x v="1"/>
    <s v="United States"/>
    <x v="20"/>
    <s v="New York"/>
    <n v="10024"/>
    <x v="3"/>
    <s v="OFF-FA-10004395"/>
    <x v="1"/>
    <x v="13"/>
    <s v="Plymouth Boxed Rubber Bands by Plymouth"/>
    <n v="14.129999999999999"/>
    <n v="3"/>
    <n v="0"/>
    <n v="0.70650000000000013"/>
    <s v="Chuck Magee"/>
    <s v="No"/>
    <s v="2019 / 06"/>
  </r>
  <r>
    <n v="7311"/>
    <x v="3635"/>
    <x v="544"/>
    <d v="2017-08-14T00:00:00"/>
    <x v="1"/>
    <x v="217"/>
    <x v="217"/>
    <x v="0"/>
    <s v="United States"/>
    <x v="66"/>
    <s v="Michigan"/>
    <n v="48227"/>
    <x v="2"/>
    <s v="OFF-BI-10004632"/>
    <x v="1"/>
    <x v="8"/>
    <s v="GBC Binding covers"/>
    <n v="64.75"/>
    <n v="5"/>
    <n v="0"/>
    <n v="29.137499999999996"/>
    <s v="Kelly Williams"/>
    <s v="No"/>
    <s v="2017 / 08"/>
  </r>
  <r>
    <n v="7312"/>
    <x v="3636"/>
    <x v="330"/>
    <d v="2017-10-13T00:00:00"/>
    <x v="1"/>
    <x v="623"/>
    <x v="623"/>
    <x v="0"/>
    <s v="United States"/>
    <x v="100"/>
    <s v="Florida"/>
    <n v="33178"/>
    <x v="0"/>
    <s v="OFF-BI-10000145"/>
    <x v="1"/>
    <x v="8"/>
    <s v="Zipper Ring Binder Pockets"/>
    <n v="1.8720000000000003"/>
    <n v="2"/>
    <n v="0.7"/>
    <n v="-1.3103999999999996"/>
    <s v="Cassandra Brandow"/>
    <s v="No"/>
    <s v="2017 / 10"/>
  </r>
  <r>
    <n v="7313"/>
    <x v="3636"/>
    <x v="330"/>
    <d v="2017-10-13T00:00:00"/>
    <x v="1"/>
    <x v="623"/>
    <x v="623"/>
    <x v="0"/>
    <s v="United States"/>
    <x v="100"/>
    <s v="Florida"/>
    <n v="33178"/>
    <x v="0"/>
    <s v="OFF-BI-10002498"/>
    <x v="1"/>
    <x v="8"/>
    <s v="Clear Mylar Reinforcing Strips"/>
    <n v="11.214000000000002"/>
    <n v="2"/>
    <n v="0.7"/>
    <n v="-8.5974000000000004"/>
    <s v="Cassandra Brandow"/>
    <s v="No"/>
    <s v="2017 / 10"/>
  </r>
  <r>
    <n v="7314"/>
    <x v="3636"/>
    <x v="330"/>
    <d v="2017-10-13T00:00:00"/>
    <x v="1"/>
    <x v="623"/>
    <x v="623"/>
    <x v="0"/>
    <s v="United States"/>
    <x v="100"/>
    <s v="Florida"/>
    <n v="33178"/>
    <x v="0"/>
    <s v="OFF-AR-10001761"/>
    <x v="1"/>
    <x v="6"/>
    <s v="Avery Hi-Liter Smear-Safe Highlighters"/>
    <n v="37.375999999999998"/>
    <n v="8"/>
    <n v="0.2"/>
    <n v="7.4751999999999992"/>
    <s v="Cassandra Brandow"/>
    <s v="No"/>
    <s v="2017 / 10"/>
  </r>
  <r>
    <n v="7315"/>
    <x v="3637"/>
    <x v="316"/>
    <d v="2018-06-02T00:00:00"/>
    <x v="1"/>
    <x v="184"/>
    <x v="184"/>
    <x v="2"/>
    <s v="United States"/>
    <x v="111"/>
    <s v="Illinois"/>
    <n v="60068"/>
    <x v="2"/>
    <s v="TEC-PH-10001817"/>
    <x v="2"/>
    <x v="7"/>
    <s v="Wilson Electronics DB Pro Signal Booster"/>
    <n v="286.40000000000003"/>
    <n v="1"/>
    <n v="0.2"/>
    <n v="25.060000000000016"/>
    <s v="Kelly Williams"/>
    <s v="No"/>
    <s v="2018 / 05"/>
  </r>
  <r>
    <n v="7316"/>
    <x v="3638"/>
    <x v="943"/>
    <d v="2019-05-16T00:00:00"/>
    <x v="0"/>
    <x v="233"/>
    <x v="233"/>
    <x v="0"/>
    <s v="United States"/>
    <x v="20"/>
    <s v="New York"/>
    <n v="10024"/>
    <x v="3"/>
    <s v="OFF-AR-10004456"/>
    <x v="1"/>
    <x v="6"/>
    <s v="Panasonic KP-4ABK Battery-Operated Pencil Sharpener"/>
    <n v="43.92"/>
    <n v="3"/>
    <n v="0"/>
    <n v="12.736799999999999"/>
    <s v="Chuck Magee"/>
    <s v="No"/>
    <s v="2019 / 05"/>
  </r>
  <r>
    <n v="7317"/>
    <x v="3639"/>
    <x v="1159"/>
    <d v="2018-10-20T00:00:00"/>
    <x v="1"/>
    <x v="240"/>
    <x v="240"/>
    <x v="1"/>
    <s v="United States"/>
    <x v="20"/>
    <s v="New York"/>
    <n v="10011"/>
    <x v="3"/>
    <s v="FUR-TA-10001539"/>
    <x v="0"/>
    <x v="3"/>
    <s v="Chromcraft Rectangular Conference Tables"/>
    <n v="142.18199999999999"/>
    <n v="1"/>
    <n v="0.4"/>
    <n v="-37.915200000000027"/>
    <s v="Chuck Magee"/>
    <s v="No"/>
    <s v="2018 / 10"/>
  </r>
  <r>
    <n v="7318"/>
    <x v="3640"/>
    <x v="701"/>
    <d v="2019-11-21T00:00:00"/>
    <x v="1"/>
    <x v="542"/>
    <x v="542"/>
    <x v="1"/>
    <s v="United States"/>
    <x v="492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s v="Anna Andreadi"/>
    <s v="No"/>
    <s v="2019 / 11"/>
  </r>
  <r>
    <n v="7319"/>
    <x v="3640"/>
    <x v="701"/>
    <d v="2019-11-21T00:00:00"/>
    <x v="1"/>
    <x v="542"/>
    <x v="542"/>
    <x v="1"/>
    <s v="United States"/>
    <x v="492"/>
    <s v="Oregon"/>
    <n v="97123"/>
    <x v="1"/>
    <s v="OFF-BI-10002813"/>
    <x v="1"/>
    <x v="8"/>
    <s v="Avery Reinforcements for Hole-Punch Pages"/>
    <n v="4.1580000000000004"/>
    <n v="7"/>
    <n v="0.7"/>
    <n v="-3.4649999999999999"/>
    <s v="Anna Andreadi"/>
    <s v="No"/>
    <s v="2019 / 11"/>
  </r>
  <r>
    <n v="7320"/>
    <x v="3641"/>
    <x v="200"/>
    <d v="2019-11-29T00:00:00"/>
    <x v="0"/>
    <x v="438"/>
    <x v="438"/>
    <x v="0"/>
    <s v="United States"/>
    <x v="20"/>
    <s v="New York"/>
    <n v="10009"/>
    <x v="3"/>
    <s v="TEC-PH-10002310"/>
    <x v="2"/>
    <x v="7"/>
    <s v="Plantronics Calisto P620-M USB Wireless Speakerphone System"/>
    <n v="979.95"/>
    <n v="5"/>
    <n v="0"/>
    <n v="264.58650000000006"/>
    <s v="Chuck Magee"/>
    <s v="No"/>
    <s v="2019 / 11"/>
  </r>
  <r>
    <n v="7321"/>
    <x v="3641"/>
    <x v="200"/>
    <d v="2019-11-29T00:00:00"/>
    <x v="0"/>
    <x v="438"/>
    <x v="438"/>
    <x v="0"/>
    <s v="United States"/>
    <x v="20"/>
    <s v="New York"/>
    <n v="10009"/>
    <x v="3"/>
    <s v="FUR-FU-10003623"/>
    <x v="0"/>
    <x v="5"/>
    <s v="DataProducts Ampli Magnifier Task Lamp, Black,"/>
    <n v="135.29999999999998"/>
    <n v="5"/>
    <n v="0"/>
    <n v="37.883999999999993"/>
    <s v="Chuck Magee"/>
    <s v="No"/>
    <s v="2019 / 11"/>
  </r>
  <r>
    <n v="7322"/>
    <x v="3642"/>
    <x v="213"/>
    <d v="2019-09-07T00:00:00"/>
    <x v="1"/>
    <x v="501"/>
    <x v="501"/>
    <x v="1"/>
    <s v="United States"/>
    <x v="22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s v="Kelly Williams"/>
    <s v="No"/>
    <s v="2019 / 09"/>
  </r>
  <r>
    <n v="7323"/>
    <x v="3642"/>
    <x v="213"/>
    <d v="2019-09-07T00:00:00"/>
    <x v="1"/>
    <x v="501"/>
    <x v="501"/>
    <x v="1"/>
    <s v="United States"/>
    <x v="22"/>
    <s v="Illinois"/>
    <n v="60623"/>
    <x v="2"/>
    <s v="TEC-AC-10004353"/>
    <x v="2"/>
    <x v="11"/>
    <s v="Hypercom P1300 Pinpad"/>
    <n v="100.80000000000001"/>
    <n v="2"/>
    <n v="0.2"/>
    <n v="21.42"/>
    <s v="Kelly Williams"/>
    <s v="No"/>
    <s v="2019 / 09"/>
  </r>
  <r>
    <n v="7324"/>
    <x v="3643"/>
    <x v="256"/>
    <d v="2019-12-08T00:00:00"/>
    <x v="2"/>
    <x v="229"/>
    <x v="229"/>
    <x v="0"/>
    <s v="United States"/>
    <x v="20"/>
    <s v="New York"/>
    <n v="10024"/>
    <x v="3"/>
    <s v="FUR-FU-10001934"/>
    <x v="0"/>
    <x v="5"/>
    <s v="Magnifier Swing Arm Lamp"/>
    <n v="41.96"/>
    <n v="2"/>
    <n v="0"/>
    <n v="10.909600000000001"/>
    <s v="Chuck Magee"/>
    <s v="No"/>
    <s v="2019 / 12"/>
  </r>
  <r>
    <n v="7325"/>
    <x v="3643"/>
    <x v="256"/>
    <d v="2019-12-08T00:00:00"/>
    <x v="2"/>
    <x v="229"/>
    <x v="229"/>
    <x v="0"/>
    <s v="United States"/>
    <x v="20"/>
    <s v="New York"/>
    <n v="10024"/>
    <x v="3"/>
    <s v="OFF-LA-10003766"/>
    <x v="1"/>
    <x v="2"/>
    <s v="Self-Adhesive Removable Labels"/>
    <n v="9.4499999999999993"/>
    <n v="3"/>
    <n v="0"/>
    <n v="4.5359999999999996"/>
    <s v="Chuck Magee"/>
    <s v="No"/>
    <s v="2019 / 12"/>
  </r>
  <r>
    <n v="7326"/>
    <x v="3644"/>
    <x v="468"/>
    <d v="2019-11-17T00:00:00"/>
    <x v="1"/>
    <x v="266"/>
    <x v="266"/>
    <x v="0"/>
    <s v="United States"/>
    <x v="422"/>
    <s v="Washington"/>
    <n v="99301"/>
    <x v="1"/>
    <s v="OFF-AP-10004540"/>
    <x v="1"/>
    <x v="9"/>
    <s v="Eureka The Boss Lite 10-Amp Upright Vacuum, Blue"/>
    <n v="400.79999999999995"/>
    <n v="5"/>
    <n v="0"/>
    <n v="112.224"/>
    <s v="Anna Andreadi"/>
    <s v="No"/>
    <s v="2019 / 11"/>
  </r>
  <r>
    <n v="7327"/>
    <x v="3644"/>
    <x v="468"/>
    <d v="2019-11-17T00:00:00"/>
    <x v="1"/>
    <x v="266"/>
    <x v="266"/>
    <x v="0"/>
    <s v="United States"/>
    <x v="422"/>
    <s v="Washington"/>
    <n v="99301"/>
    <x v="1"/>
    <s v="OFF-BI-10001543"/>
    <x v="1"/>
    <x v="8"/>
    <s v="GBC VeloBinder Manual Binding System"/>
    <n v="28.792000000000002"/>
    <n v="1"/>
    <n v="0.2"/>
    <n v="10.077200000000001"/>
    <s v="Anna Andreadi"/>
    <s v="No"/>
    <s v="2019 / 11"/>
  </r>
  <r>
    <n v="7328"/>
    <x v="3645"/>
    <x v="772"/>
    <d v="2016-03-24T00:00:00"/>
    <x v="1"/>
    <x v="337"/>
    <x v="337"/>
    <x v="2"/>
    <s v="United States"/>
    <x v="493"/>
    <s v="California"/>
    <n v="91505"/>
    <x v="1"/>
    <s v="FUR-FU-10004597"/>
    <x v="0"/>
    <x v="5"/>
    <s v="Eldon Cleatmat Chair Mats for Medium Pile Carpets"/>
    <n v="111"/>
    <n v="2"/>
    <n v="0"/>
    <n v="14.430000000000007"/>
    <s v="Anna Andreadi"/>
    <s v="No"/>
    <s v="2016 / 03"/>
  </r>
  <r>
    <n v="7329"/>
    <x v="3645"/>
    <x v="772"/>
    <d v="2016-03-24T00:00:00"/>
    <x v="1"/>
    <x v="337"/>
    <x v="337"/>
    <x v="2"/>
    <s v="United States"/>
    <x v="493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s v="Anna Andreadi"/>
    <s v="No"/>
    <s v="2016 / 03"/>
  </r>
  <r>
    <n v="7330"/>
    <x v="3645"/>
    <x v="772"/>
    <d v="2016-03-24T00:00:00"/>
    <x v="1"/>
    <x v="337"/>
    <x v="337"/>
    <x v="2"/>
    <s v="United States"/>
    <x v="493"/>
    <s v="California"/>
    <n v="91505"/>
    <x v="1"/>
    <s v="OFF-ST-10000078"/>
    <x v="1"/>
    <x v="4"/>
    <s v="Tennsco 6- and 18-Compartment Lockers"/>
    <n v="1856.19"/>
    <n v="7"/>
    <n v="0"/>
    <n v="334.11419999999987"/>
    <s v="Anna Andreadi"/>
    <s v="No"/>
    <s v="2016 / 03"/>
  </r>
  <r>
    <n v="7331"/>
    <x v="3646"/>
    <x v="396"/>
    <d v="2018-11-13T00:00:00"/>
    <x v="2"/>
    <x v="70"/>
    <x v="70"/>
    <x v="1"/>
    <s v="United States"/>
    <x v="22"/>
    <s v="Illinois"/>
    <n v="60623"/>
    <x v="2"/>
    <s v="FUR-FU-10001037"/>
    <x v="0"/>
    <x v="5"/>
    <s v="DAX Charcoal/Nickel-Tone Document Frame, 5 x 7"/>
    <n v="22.752000000000002"/>
    <n v="6"/>
    <n v="0.6"/>
    <n v="-8.532"/>
    <s v="Kelly Williams"/>
    <s v="No"/>
    <s v="2018 / 11"/>
  </r>
  <r>
    <n v="7332"/>
    <x v="3647"/>
    <x v="40"/>
    <d v="2019-10-30T00:00:00"/>
    <x v="1"/>
    <x v="464"/>
    <x v="464"/>
    <x v="1"/>
    <s v="United States"/>
    <x v="152"/>
    <s v="Pennsylvania"/>
    <n v="17602"/>
    <x v="3"/>
    <s v="TEC-PH-10001433"/>
    <x v="2"/>
    <x v="7"/>
    <s v="Cisco Small Business SPA 502G VoIP phone"/>
    <n v="61.541999999999994"/>
    <n v="1"/>
    <n v="0.4"/>
    <n v="-13.334099999999999"/>
    <s v="Chuck Magee"/>
    <s v="No"/>
    <s v="2019 / 10"/>
  </r>
  <r>
    <n v="7333"/>
    <x v="3647"/>
    <x v="40"/>
    <d v="2019-10-30T00:00:00"/>
    <x v="1"/>
    <x v="464"/>
    <x v="464"/>
    <x v="1"/>
    <s v="United States"/>
    <x v="152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s v="No"/>
    <s v="2019 / 10"/>
  </r>
  <r>
    <n v="7334"/>
    <x v="3648"/>
    <x v="347"/>
    <d v="2017-04-17T00:00:00"/>
    <x v="1"/>
    <x v="701"/>
    <x v="701"/>
    <x v="0"/>
    <s v="United States"/>
    <x v="67"/>
    <s v="Florida"/>
    <n v="33614"/>
    <x v="0"/>
    <s v="FUR-FU-10001290"/>
    <x v="0"/>
    <x v="5"/>
    <s v="Executive Impressions Supervisor Wall Clock"/>
    <n v="67.36"/>
    <n v="2"/>
    <n v="0.2"/>
    <n v="10.103999999999996"/>
    <s v="Cassandra Brandow"/>
    <s v="No"/>
    <s v="2017 / 04"/>
  </r>
  <r>
    <n v="7335"/>
    <x v="3648"/>
    <x v="347"/>
    <d v="2017-04-17T00:00:00"/>
    <x v="1"/>
    <x v="701"/>
    <x v="701"/>
    <x v="0"/>
    <s v="United States"/>
    <x v="67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s v="Cassandra Brandow"/>
    <s v="No"/>
    <s v="2017 / 04"/>
  </r>
  <r>
    <n v="7336"/>
    <x v="3649"/>
    <x v="707"/>
    <d v="2017-12-30T00:00:00"/>
    <x v="1"/>
    <x v="600"/>
    <x v="600"/>
    <x v="0"/>
    <s v="United States"/>
    <x v="20"/>
    <s v="New York"/>
    <n v="10024"/>
    <x v="3"/>
    <s v="TEC-AC-10002049"/>
    <x v="2"/>
    <x v="11"/>
    <s v="Plantronics Savi W720 Multi-Device Wireless Headset System"/>
    <n v="843.9"/>
    <n v="2"/>
    <n v="0"/>
    <n v="371.31600000000003"/>
    <s v="Chuck Magee"/>
    <s v="No"/>
    <s v="2017 / 12"/>
  </r>
  <r>
    <n v="7337"/>
    <x v="3649"/>
    <x v="707"/>
    <d v="2017-12-30T00:00:00"/>
    <x v="1"/>
    <x v="600"/>
    <x v="600"/>
    <x v="0"/>
    <s v="United States"/>
    <x v="20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s v="Chuck Magee"/>
    <s v="No"/>
    <s v="2017 / 12"/>
  </r>
  <r>
    <n v="7338"/>
    <x v="3650"/>
    <x v="296"/>
    <d v="2019-09-23T00:00:00"/>
    <x v="2"/>
    <x v="606"/>
    <x v="606"/>
    <x v="1"/>
    <s v="United States"/>
    <x v="1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s v="Anna Andreadi"/>
    <s v="No"/>
    <s v="2019 / 09"/>
  </r>
  <r>
    <n v="7339"/>
    <x v="3651"/>
    <x v="414"/>
    <d v="2016-12-23T00:00:00"/>
    <x v="0"/>
    <x v="416"/>
    <x v="416"/>
    <x v="1"/>
    <s v="United States"/>
    <x v="20"/>
    <s v="New York"/>
    <n v="10035"/>
    <x v="3"/>
    <s v="FUR-CH-10004875"/>
    <x v="0"/>
    <x v="1"/>
    <s v="Harbour Creations 67200 Series Stacking Chairs"/>
    <n v="192.18600000000004"/>
    <n v="3"/>
    <n v="0.1"/>
    <n v="36.3018"/>
    <s v="Chuck Magee"/>
    <s v="No"/>
    <s v="2016 / 12"/>
  </r>
  <r>
    <n v="7340"/>
    <x v="3652"/>
    <x v="1074"/>
    <d v="2017-07-21T00:00:00"/>
    <x v="2"/>
    <x v="346"/>
    <x v="346"/>
    <x v="1"/>
    <s v="United States"/>
    <x v="20"/>
    <s v="New York"/>
    <n v="10009"/>
    <x v="3"/>
    <s v="OFF-AR-10003190"/>
    <x v="1"/>
    <x v="6"/>
    <s v="Newell 32"/>
    <n v="5.76"/>
    <n v="2"/>
    <n v="0"/>
    <n v="1.6128"/>
    <s v="Chuck Magee"/>
    <s v="No"/>
    <s v="2017 / 07"/>
  </r>
  <r>
    <n v="7341"/>
    <x v="3653"/>
    <x v="711"/>
    <d v="2016-08-01T00:00:00"/>
    <x v="1"/>
    <x v="495"/>
    <x v="495"/>
    <x v="0"/>
    <s v="United States"/>
    <x v="118"/>
    <s v="Georgia"/>
    <n v="30318"/>
    <x v="0"/>
    <s v="FUR-CH-10000553"/>
    <x v="0"/>
    <x v="1"/>
    <s v="Metal Folding Chairs, Beige, 4/Carton"/>
    <n v="67.88"/>
    <n v="2"/>
    <n v="0"/>
    <n v="18.327599999999997"/>
    <s v="Cassandra Brandow"/>
    <s v="No"/>
    <s v="2016 / 07"/>
  </r>
  <r>
    <n v="7342"/>
    <x v="3653"/>
    <x v="711"/>
    <d v="2016-08-01T00:00:00"/>
    <x v="1"/>
    <x v="495"/>
    <x v="495"/>
    <x v="0"/>
    <s v="United States"/>
    <x v="118"/>
    <s v="Georgia"/>
    <n v="30318"/>
    <x v="0"/>
    <s v="OFF-LA-10002762"/>
    <x v="1"/>
    <x v="2"/>
    <s v="Avery 485"/>
    <n v="162.88999999999999"/>
    <n v="13"/>
    <n v="0"/>
    <n v="76.558299999999988"/>
    <s v="Cassandra Brandow"/>
    <s v="No"/>
    <s v="2016 / 07"/>
  </r>
  <r>
    <n v="7343"/>
    <x v="3653"/>
    <x v="711"/>
    <d v="2016-08-01T00:00:00"/>
    <x v="1"/>
    <x v="495"/>
    <x v="495"/>
    <x v="0"/>
    <s v="United States"/>
    <x v="118"/>
    <s v="Georgia"/>
    <n v="30318"/>
    <x v="0"/>
    <s v="FUR-FU-10000719"/>
    <x v="0"/>
    <x v="5"/>
    <s v="DAX Cubicle Frames, 8-1/2 x 11"/>
    <n v="25.71"/>
    <n v="3"/>
    <n v="0"/>
    <n v="9.2556000000000012"/>
    <s v="Cassandra Brandow"/>
    <s v="No"/>
    <s v="2016 / 07"/>
  </r>
  <r>
    <n v="7344"/>
    <x v="3654"/>
    <x v="58"/>
    <d v="2017-01-01T00:00:00"/>
    <x v="1"/>
    <x v="14"/>
    <x v="14"/>
    <x v="0"/>
    <s v="United States"/>
    <x v="20"/>
    <s v="New York"/>
    <n v="10009"/>
    <x v="3"/>
    <s v="OFF-ST-10000563"/>
    <x v="1"/>
    <x v="4"/>
    <s v="Fellowes Bankers Box Stor/Drawer Steel Plus"/>
    <n v="191.88"/>
    <n v="6"/>
    <n v="0"/>
    <n v="19.188000000000002"/>
    <s v="Chuck Magee"/>
    <s v="No"/>
    <s v="2016 / 12"/>
  </r>
  <r>
    <n v="7345"/>
    <x v="3655"/>
    <x v="157"/>
    <d v="2019-12-17T00:00:00"/>
    <x v="1"/>
    <x v="1"/>
    <x v="1"/>
    <x v="1"/>
    <s v="United States"/>
    <x v="108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s v="Cassandra Brandow"/>
    <s v="No"/>
    <s v="2019 / 12"/>
  </r>
  <r>
    <n v="7346"/>
    <x v="3655"/>
    <x v="157"/>
    <d v="2019-12-17T00:00:00"/>
    <x v="1"/>
    <x v="1"/>
    <x v="1"/>
    <x v="1"/>
    <s v="United States"/>
    <x v="108"/>
    <s v="Florida"/>
    <n v="32216"/>
    <x v="0"/>
    <s v="TEC-PH-10003555"/>
    <x v="2"/>
    <x v="7"/>
    <s v="Motorola HK250 Universal Bluetooth Headset"/>
    <n v="73.567999999999998"/>
    <n v="4"/>
    <n v="0.2"/>
    <n v="-16.552799999999994"/>
    <s v="Cassandra Brandow"/>
    <s v="No"/>
    <s v="2019 / 12"/>
  </r>
  <r>
    <n v="7347"/>
    <x v="3655"/>
    <x v="157"/>
    <d v="2019-12-17T00:00:00"/>
    <x v="1"/>
    <x v="1"/>
    <x v="1"/>
    <x v="1"/>
    <s v="United States"/>
    <x v="108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s v="Cassandra Brandow"/>
    <s v="No"/>
    <s v="2019 / 12"/>
  </r>
  <r>
    <n v="7348"/>
    <x v="3655"/>
    <x v="157"/>
    <d v="2019-12-17T00:00:00"/>
    <x v="1"/>
    <x v="1"/>
    <x v="1"/>
    <x v="1"/>
    <s v="United States"/>
    <x v="108"/>
    <s v="Florida"/>
    <n v="32216"/>
    <x v="0"/>
    <s v="FUR-CH-10000225"/>
    <x v="0"/>
    <x v="1"/>
    <s v="Global Geo Office Task Chair, Gray"/>
    <n v="64.784000000000006"/>
    <n v="1"/>
    <n v="0.2"/>
    <n v="-12.147000000000009"/>
    <s v="Cassandra Brandow"/>
    <s v="No"/>
    <s v="2019 / 12"/>
  </r>
  <r>
    <n v="7349"/>
    <x v="3656"/>
    <x v="223"/>
    <d v="2016-03-07T00:00:00"/>
    <x v="1"/>
    <x v="710"/>
    <x v="710"/>
    <x v="0"/>
    <s v="United States"/>
    <x v="12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s v="Kelly Williams"/>
    <s v="No"/>
    <s v="2016 / 03"/>
  </r>
  <r>
    <n v="7350"/>
    <x v="3657"/>
    <x v="208"/>
    <d v="2019-10-27T00:00:00"/>
    <x v="1"/>
    <x v="80"/>
    <x v="80"/>
    <x v="1"/>
    <s v="United States"/>
    <x v="158"/>
    <s v="Wisconsin"/>
    <n v="53209"/>
    <x v="2"/>
    <s v="OFF-BI-10000301"/>
    <x v="1"/>
    <x v="8"/>
    <s v="GBC Instant Report Kit"/>
    <n v="38.82"/>
    <n v="6"/>
    <n v="0"/>
    <n v="19.41"/>
    <s v="Kelly Williams"/>
    <s v="No"/>
    <s v="2019 / 10"/>
  </r>
  <r>
    <n v="7351"/>
    <x v="3657"/>
    <x v="208"/>
    <d v="2019-10-27T00:00:00"/>
    <x v="1"/>
    <x v="80"/>
    <x v="80"/>
    <x v="1"/>
    <s v="United States"/>
    <x v="158"/>
    <s v="Wisconsin"/>
    <n v="53209"/>
    <x v="2"/>
    <s v="OFF-BI-10003460"/>
    <x v="1"/>
    <x v="8"/>
    <s v="Acco 3-Hole Punch"/>
    <n v="21.9"/>
    <n v="5"/>
    <n v="0"/>
    <n v="10.511999999999999"/>
    <s v="Kelly Williams"/>
    <s v="No"/>
    <s v="2019 / 10"/>
  </r>
  <r>
    <n v="7352"/>
    <x v="3658"/>
    <x v="468"/>
    <d v="2019-11-16T00:00:00"/>
    <x v="1"/>
    <x v="485"/>
    <x v="485"/>
    <x v="0"/>
    <s v="United States"/>
    <x v="494"/>
    <s v="California"/>
    <n v="95351"/>
    <x v="1"/>
    <s v="TEC-AC-10001772"/>
    <x v="2"/>
    <x v="11"/>
    <s v="Memorex Mini Travel Drive 16 GB USB 2.0 Flash Drive"/>
    <n v="111.79"/>
    <n v="7"/>
    <n v="0"/>
    <n v="43.598100000000002"/>
    <s v="Anna Andreadi"/>
    <s v="No"/>
    <s v="2019 / 11"/>
  </r>
  <r>
    <n v="7353"/>
    <x v="3659"/>
    <x v="633"/>
    <d v="2019-03-18T00:00:00"/>
    <x v="0"/>
    <x v="377"/>
    <x v="377"/>
    <x v="2"/>
    <s v="United States"/>
    <x v="80"/>
    <s v="Ohio"/>
    <n v="44107"/>
    <x v="3"/>
    <s v="TEC-PH-10003505"/>
    <x v="2"/>
    <x v="7"/>
    <s v="Geemarc AmpliPOWER60"/>
    <n v="445.44"/>
    <n v="8"/>
    <n v="0.4"/>
    <n v="-81.664000000000044"/>
    <s v="Chuck Magee"/>
    <s v="No"/>
    <s v="2019 / 03"/>
  </r>
  <r>
    <n v="7354"/>
    <x v="3660"/>
    <x v="897"/>
    <d v="2018-09-29T00:00:00"/>
    <x v="1"/>
    <x v="372"/>
    <x v="372"/>
    <x v="2"/>
    <s v="United States"/>
    <x v="10"/>
    <s v="Pennsylvania"/>
    <n v="19134"/>
    <x v="3"/>
    <s v="OFF-LA-10004484"/>
    <x v="1"/>
    <x v="2"/>
    <s v="Avery 476"/>
    <n v="16.520000000000003"/>
    <n v="5"/>
    <n v="0.2"/>
    <n v="5.368999999999998"/>
    <s v="Chuck Magee"/>
    <s v="No"/>
    <s v="2018 / 09"/>
  </r>
  <r>
    <n v="7355"/>
    <x v="3661"/>
    <x v="695"/>
    <d v="2019-02-13T00:00:00"/>
    <x v="1"/>
    <x v="381"/>
    <x v="381"/>
    <x v="2"/>
    <s v="United States"/>
    <x v="8"/>
    <s v="California"/>
    <n v="94109"/>
    <x v="1"/>
    <s v="OFF-PA-10001593"/>
    <x v="1"/>
    <x v="10"/>
    <s v="Xerox 1947"/>
    <n v="29.900000000000002"/>
    <n v="5"/>
    <n v="0"/>
    <n v="13.454999999999998"/>
    <s v="Anna Andreadi"/>
    <s v="No"/>
    <s v="2019 / 02"/>
  </r>
  <r>
    <n v="7356"/>
    <x v="3662"/>
    <x v="620"/>
    <d v="2018-01-02T00:00:00"/>
    <x v="0"/>
    <x v="706"/>
    <x v="706"/>
    <x v="1"/>
    <s v="United States"/>
    <x v="66"/>
    <s v="Michigan"/>
    <n v="48205"/>
    <x v="2"/>
    <s v="OFF-BI-10004139"/>
    <x v="1"/>
    <x v="8"/>
    <s v="Fellowes Presentation Covers for Comb Binding Machines"/>
    <n v="116.4"/>
    <n v="8"/>
    <n v="0"/>
    <n v="52.379999999999995"/>
    <s v="Kelly Williams"/>
    <s v="No"/>
    <s v="2017 / 12"/>
  </r>
  <r>
    <n v="7357"/>
    <x v="3663"/>
    <x v="790"/>
    <d v="2018-10-14T00:00:00"/>
    <x v="1"/>
    <x v="595"/>
    <x v="595"/>
    <x v="2"/>
    <s v="United States"/>
    <x v="42"/>
    <s v="Arizona"/>
    <n v="85023"/>
    <x v="1"/>
    <s v="OFF-AR-10001315"/>
    <x v="1"/>
    <x v="6"/>
    <s v="Newell 310"/>
    <n v="1.4080000000000001"/>
    <n v="1"/>
    <n v="0.2"/>
    <n v="0.15839999999999993"/>
    <s v="Anna Andreadi"/>
    <s v="No"/>
    <s v="2018 / 10"/>
  </r>
  <r>
    <n v="7358"/>
    <x v="3663"/>
    <x v="790"/>
    <d v="2018-10-14T00:00:00"/>
    <x v="1"/>
    <x v="595"/>
    <x v="595"/>
    <x v="2"/>
    <s v="United States"/>
    <x v="42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s v="Anna Andreadi"/>
    <s v="No"/>
    <s v="2018 / 10"/>
  </r>
  <r>
    <n v="7359"/>
    <x v="3664"/>
    <x v="125"/>
    <d v="2017-01-03T00:00:00"/>
    <x v="0"/>
    <x v="753"/>
    <x v="753"/>
    <x v="1"/>
    <s v="United States"/>
    <x v="10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s v="Chuck Magee"/>
    <s v="No"/>
    <s v="2016 / 12"/>
  </r>
  <r>
    <n v="7360"/>
    <x v="3664"/>
    <x v="125"/>
    <d v="2017-01-03T00:00:00"/>
    <x v="0"/>
    <x v="753"/>
    <x v="753"/>
    <x v="1"/>
    <s v="United States"/>
    <x v="10"/>
    <s v="Pennsylvania"/>
    <n v="19143"/>
    <x v="3"/>
    <s v="FUR-TA-10004575"/>
    <x v="0"/>
    <x v="3"/>
    <s v="Hon 5100 Series Wood Tables"/>
    <n v="523.76400000000001"/>
    <n v="3"/>
    <n v="0.4"/>
    <n v="-192.04680000000008"/>
    <s v="Chuck Magee"/>
    <s v="No"/>
    <s v="2016 / 12"/>
  </r>
  <r>
    <n v="7361"/>
    <x v="3665"/>
    <x v="408"/>
    <d v="2018-04-14T00:00:00"/>
    <x v="2"/>
    <x v="639"/>
    <x v="639"/>
    <x v="0"/>
    <s v="United States"/>
    <x v="1"/>
    <s v="California"/>
    <n v="90036"/>
    <x v="1"/>
    <s v="OFF-PA-10000809"/>
    <x v="1"/>
    <x v="10"/>
    <s v="Xerox 206"/>
    <n v="19.440000000000001"/>
    <n v="3"/>
    <n v="0"/>
    <n v="9.3312000000000008"/>
    <s v="Anna Andreadi"/>
    <s v="No"/>
    <s v="2018 / 04"/>
  </r>
  <r>
    <n v="7362"/>
    <x v="3665"/>
    <x v="408"/>
    <d v="2018-04-14T00:00:00"/>
    <x v="2"/>
    <x v="639"/>
    <x v="639"/>
    <x v="0"/>
    <s v="United States"/>
    <x v="1"/>
    <s v="California"/>
    <n v="90036"/>
    <x v="1"/>
    <s v="FUR-CH-10000225"/>
    <x v="0"/>
    <x v="1"/>
    <s v="Global Geo Office Task Chair, Gray"/>
    <n v="194.35200000000003"/>
    <n v="3"/>
    <n v="0.2"/>
    <n v="-36.441000000000031"/>
    <s v="Anna Andreadi"/>
    <s v="No"/>
    <s v="2018 / 04"/>
  </r>
  <r>
    <n v="7363"/>
    <x v="3665"/>
    <x v="408"/>
    <d v="2018-04-14T00:00:00"/>
    <x v="2"/>
    <x v="639"/>
    <x v="639"/>
    <x v="0"/>
    <s v="United States"/>
    <x v="1"/>
    <s v="California"/>
    <n v="90036"/>
    <x v="1"/>
    <s v="OFF-BI-10003707"/>
    <x v="1"/>
    <x v="8"/>
    <s v="Aluminum Screw Posts"/>
    <n v="36.624000000000002"/>
    <n v="3"/>
    <n v="0.2"/>
    <n v="13.734"/>
    <s v="Anna Andreadi"/>
    <s v="No"/>
    <s v="2018 / 04"/>
  </r>
  <r>
    <n v="7364"/>
    <x v="3666"/>
    <x v="85"/>
    <d v="2018-12-04T00:00:00"/>
    <x v="1"/>
    <x v="103"/>
    <x v="103"/>
    <x v="1"/>
    <s v="United States"/>
    <x v="10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s v="Chuck Magee"/>
    <s v="No"/>
    <s v="2018 / 11"/>
  </r>
  <r>
    <n v="7365"/>
    <x v="3666"/>
    <x v="85"/>
    <d v="2018-12-04T00:00:00"/>
    <x v="1"/>
    <x v="103"/>
    <x v="103"/>
    <x v="1"/>
    <s v="United States"/>
    <x v="10"/>
    <s v="Pennsylvania"/>
    <n v="19140"/>
    <x v="3"/>
    <s v="OFF-FA-10004076"/>
    <x v="1"/>
    <x v="13"/>
    <s v="Translucent Push Pins by OIC"/>
    <n v="12.672000000000001"/>
    <n v="8"/>
    <n v="0.2"/>
    <n v="2.6927999999999992"/>
    <s v="Chuck Magee"/>
    <s v="No"/>
    <s v="2018 / 11"/>
  </r>
  <r>
    <n v="7366"/>
    <x v="3666"/>
    <x v="85"/>
    <d v="2018-12-04T00:00:00"/>
    <x v="1"/>
    <x v="103"/>
    <x v="103"/>
    <x v="1"/>
    <s v="United States"/>
    <x v="10"/>
    <s v="Pennsylvania"/>
    <n v="19140"/>
    <x v="3"/>
    <s v="OFF-BI-10003166"/>
    <x v="1"/>
    <x v="8"/>
    <s v="GBC Plasticlear Binding Covers"/>
    <n v="6.8880000000000017"/>
    <n v="2"/>
    <n v="0.7"/>
    <n v="-5.0511999999999997"/>
    <s v="Chuck Magee"/>
    <s v="No"/>
    <s v="2018 / 11"/>
  </r>
  <r>
    <n v="7367"/>
    <x v="3666"/>
    <x v="85"/>
    <d v="2018-12-04T00:00:00"/>
    <x v="1"/>
    <x v="103"/>
    <x v="103"/>
    <x v="1"/>
    <s v="United States"/>
    <x v="10"/>
    <s v="Pennsylvania"/>
    <n v="19140"/>
    <x v="3"/>
    <s v="OFF-ST-10002301"/>
    <x v="1"/>
    <x v="4"/>
    <s v="Tennsco Commercial Shelving"/>
    <n v="32.544000000000004"/>
    <n v="2"/>
    <n v="0.2"/>
    <n v="-7.7292000000000041"/>
    <s v="Chuck Magee"/>
    <s v="No"/>
    <s v="2018 / 11"/>
  </r>
  <r>
    <n v="7368"/>
    <x v="3666"/>
    <x v="85"/>
    <d v="2018-12-04T00:00:00"/>
    <x v="1"/>
    <x v="103"/>
    <x v="103"/>
    <x v="1"/>
    <s v="United States"/>
    <x v="10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s v="Chuck Magee"/>
    <s v="No"/>
    <s v="2018 / 11"/>
  </r>
  <r>
    <n v="7369"/>
    <x v="3667"/>
    <x v="4"/>
    <d v="2019-04-17T00:00:00"/>
    <x v="2"/>
    <x v="162"/>
    <x v="162"/>
    <x v="1"/>
    <s v="United States"/>
    <x v="100"/>
    <s v="Florida"/>
    <n v="33180"/>
    <x v="0"/>
    <s v="OFF-BI-10004654"/>
    <x v="1"/>
    <x v="8"/>
    <s v="VariCap6 Expandable Binder"/>
    <n v="15.570000000000004"/>
    <n v="3"/>
    <n v="0.7"/>
    <n v="-11.936999999999998"/>
    <s v="Cassandra Brandow"/>
    <s v="No"/>
    <s v="2019 / 04"/>
  </r>
  <r>
    <n v="7370"/>
    <x v="3668"/>
    <x v="1000"/>
    <d v="2017-03-11T00:00:00"/>
    <x v="0"/>
    <x v="592"/>
    <x v="592"/>
    <x v="0"/>
    <s v="United States"/>
    <x v="253"/>
    <s v="North Carolina"/>
    <n v="27604"/>
    <x v="0"/>
    <s v="OFF-LA-10001175"/>
    <x v="1"/>
    <x v="2"/>
    <s v="Avery 514"/>
    <n v="4.6079999999999997"/>
    <n v="2"/>
    <n v="0.2"/>
    <n v="1.6704000000000001"/>
    <s v="Cassandra Brandow"/>
    <s v="No"/>
    <s v="2017 / 03"/>
  </r>
  <r>
    <n v="7371"/>
    <x v="3669"/>
    <x v="919"/>
    <d v="2016-11-01T00:00:00"/>
    <x v="1"/>
    <x v="387"/>
    <x v="387"/>
    <x v="1"/>
    <s v="United States"/>
    <x v="495"/>
    <s v="Kansas"/>
    <n v="67846"/>
    <x v="2"/>
    <s v="TEC-PH-10001336"/>
    <x v="2"/>
    <x v="7"/>
    <s v="Digium D40 VoIP phone"/>
    <n v="257.98"/>
    <n v="2"/>
    <n v="0"/>
    <n v="74.8142"/>
    <s v="Kelly Williams"/>
    <s v="No"/>
    <s v="2016 / 10"/>
  </r>
  <r>
    <n v="7372"/>
    <x v="3670"/>
    <x v="363"/>
    <d v="2019-01-09T00:00:00"/>
    <x v="0"/>
    <x v="440"/>
    <x v="440"/>
    <x v="0"/>
    <s v="United States"/>
    <x v="85"/>
    <s v="California"/>
    <n v="90805"/>
    <x v="1"/>
    <s v="OFF-ST-10000760"/>
    <x v="1"/>
    <x v="4"/>
    <s v="Eldon Fold 'N Roll Cart System"/>
    <n v="153.78"/>
    <n v="11"/>
    <n v="0"/>
    <n v="44.596199999999996"/>
    <s v="Anna Andreadi"/>
    <s v="No"/>
    <s v="2019 / 01"/>
  </r>
  <r>
    <n v="7373"/>
    <x v="3670"/>
    <x v="363"/>
    <d v="2019-01-09T00:00:00"/>
    <x v="0"/>
    <x v="440"/>
    <x v="440"/>
    <x v="0"/>
    <s v="United States"/>
    <x v="85"/>
    <s v="California"/>
    <n v="90805"/>
    <x v="1"/>
    <s v="OFF-ST-10002301"/>
    <x v="1"/>
    <x v="4"/>
    <s v="Tennsco Commercial Shelving"/>
    <n v="61.019999999999996"/>
    <n v="3"/>
    <n v="0"/>
    <n v="0.61019999999999541"/>
    <s v="Anna Andreadi"/>
    <s v="No"/>
    <s v="2019 / 01"/>
  </r>
  <r>
    <n v="7374"/>
    <x v="3670"/>
    <x v="363"/>
    <d v="2019-01-09T00:00:00"/>
    <x v="0"/>
    <x v="440"/>
    <x v="440"/>
    <x v="0"/>
    <s v="United States"/>
    <x v="85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s v="Anna Andreadi"/>
    <s v="No"/>
    <s v="2019 / 01"/>
  </r>
  <r>
    <n v="7375"/>
    <x v="3670"/>
    <x v="363"/>
    <d v="2019-01-09T00:00:00"/>
    <x v="0"/>
    <x v="440"/>
    <x v="440"/>
    <x v="0"/>
    <s v="United States"/>
    <x v="85"/>
    <s v="California"/>
    <n v="90805"/>
    <x v="1"/>
    <s v="OFF-FA-10003112"/>
    <x v="1"/>
    <x v="13"/>
    <s v="Staples"/>
    <n v="7.89"/>
    <n v="1"/>
    <n v="0"/>
    <n v="3.5504999999999995"/>
    <s v="Anna Andreadi"/>
    <s v="No"/>
    <s v="2019 / 01"/>
  </r>
  <r>
    <n v="7376"/>
    <x v="3671"/>
    <x v="802"/>
    <d v="2019-08-20T00:00:00"/>
    <x v="1"/>
    <x v="149"/>
    <x v="149"/>
    <x v="1"/>
    <s v="United States"/>
    <x v="70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s v="Anna Andreadi"/>
    <s v="No"/>
    <s v="2019 / 08"/>
  </r>
  <r>
    <n v="7377"/>
    <x v="3672"/>
    <x v="808"/>
    <d v="2019-11-05T00:00:00"/>
    <x v="2"/>
    <x v="55"/>
    <x v="55"/>
    <x v="1"/>
    <s v="United States"/>
    <x v="41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s v="Kelly Williams"/>
    <s v="No"/>
    <s v="2019 / 11"/>
  </r>
  <r>
    <n v="7378"/>
    <x v="3673"/>
    <x v="111"/>
    <d v="2016-09-23T00:00:00"/>
    <x v="1"/>
    <x v="305"/>
    <x v="305"/>
    <x v="1"/>
    <s v="United States"/>
    <x v="4"/>
    <s v="Washington"/>
    <n v="98115"/>
    <x v="1"/>
    <s v="OFF-ST-10001321"/>
    <x v="1"/>
    <x v="4"/>
    <s v="Decoflex Hanging Personal Folder File, Blue"/>
    <n v="92.52"/>
    <n v="6"/>
    <n v="0"/>
    <n v="24.980400000000007"/>
    <s v="Anna Andreadi"/>
    <s v="No"/>
    <s v="2016 / 09"/>
  </r>
  <r>
    <n v="7379"/>
    <x v="3674"/>
    <x v="70"/>
    <d v="2017-05-31T00:00:00"/>
    <x v="3"/>
    <x v="761"/>
    <x v="761"/>
    <x v="0"/>
    <s v="United States"/>
    <x v="115"/>
    <s v="North Carolina"/>
    <n v="28314"/>
    <x v="0"/>
    <s v="OFF-AR-10003504"/>
    <x v="1"/>
    <x v="6"/>
    <s v="Newell 347"/>
    <n v="10.272000000000002"/>
    <n v="3"/>
    <n v="0.2"/>
    <n v="1.1555999999999984"/>
    <s v="Cassandra Brandow"/>
    <s v="No"/>
    <s v="2017 / 05"/>
  </r>
  <r>
    <n v="7380"/>
    <x v="3675"/>
    <x v="1160"/>
    <d v="2018-09-18T00:00:00"/>
    <x v="1"/>
    <x v="8"/>
    <x v="8"/>
    <x v="0"/>
    <s v="United States"/>
    <x v="155"/>
    <s v="Nebraska"/>
    <n v="68104"/>
    <x v="2"/>
    <s v="OFF-ST-10000419"/>
    <x v="1"/>
    <x v="4"/>
    <s v="Rogers Jumbo File, Granite"/>
    <n v="40.74"/>
    <n v="3"/>
    <n v="0"/>
    <n v="0.4073999999999991"/>
    <s v="Kelly Williams"/>
    <s v="No"/>
    <s v="2018 / 09"/>
  </r>
  <r>
    <n v="7381"/>
    <x v="3675"/>
    <x v="1160"/>
    <d v="2018-09-18T00:00:00"/>
    <x v="1"/>
    <x v="8"/>
    <x v="8"/>
    <x v="0"/>
    <s v="United States"/>
    <x v="155"/>
    <s v="Nebraska"/>
    <n v="68104"/>
    <x v="2"/>
    <s v="OFF-LA-10004559"/>
    <x v="1"/>
    <x v="2"/>
    <s v="Avery 49"/>
    <n v="14.399999999999999"/>
    <n v="5"/>
    <n v="0"/>
    <n v="7.056"/>
    <s v="Kelly Williams"/>
    <s v="No"/>
    <s v="2018 / 09"/>
  </r>
  <r>
    <n v="7382"/>
    <x v="3675"/>
    <x v="1160"/>
    <d v="2018-09-18T00:00:00"/>
    <x v="1"/>
    <x v="8"/>
    <x v="8"/>
    <x v="0"/>
    <s v="United States"/>
    <x v="155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s v="Kelly Williams"/>
    <s v="No"/>
    <s v="2018 / 09"/>
  </r>
  <r>
    <n v="7383"/>
    <x v="3675"/>
    <x v="1160"/>
    <d v="2018-09-18T00:00:00"/>
    <x v="1"/>
    <x v="8"/>
    <x v="8"/>
    <x v="0"/>
    <s v="United States"/>
    <x v="155"/>
    <s v="Nebraska"/>
    <n v="68104"/>
    <x v="2"/>
    <s v="OFF-SU-10004782"/>
    <x v="1"/>
    <x v="14"/>
    <s v="Elite 5&quot; Scissors"/>
    <n v="16.899999999999999"/>
    <n v="2"/>
    <n v="0"/>
    <n v="5.0699999999999985"/>
    <s v="Kelly Williams"/>
    <s v="No"/>
    <s v="2018 / 09"/>
  </r>
  <r>
    <n v="7384"/>
    <x v="3675"/>
    <x v="1160"/>
    <d v="2018-09-18T00:00:00"/>
    <x v="1"/>
    <x v="8"/>
    <x v="8"/>
    <x v="0"/>
    <s v="United States"/>
    <x v="155"/>
    <s v="Nebraska"/>
    <n v="68104"/>
    <x v="2"/>
    <s v="OFF-PA-10002250"/>
    <x v="1"/>
    <x v="10"/>
    <s v="Things To Do Today Pad"/>
    <n v="17.61"/>
    <n v="3"/>
    <n v="0"/>
    <n v="8.4527999999999999"/>
    <s v="Kelly Williams"/>
    <s v="No"/>
    <s v="2018 / 09"/>
  </r>
  <r>
    <n v="7385"/>
    <x v="3675"/>
    <x v="1160"/>
    <d v="2018-09-18T00:00:00"/>
    <x v="1"/>
    <x v="8"/>
    <x v="8"/>
    <x v="0"/>
    <s v="United States"/>
    <x v="155"/>
    <s v="Nebraska"/>
    <n v="68104"/>
    <x v="2"/>
    <s v="OFF-AP-10001394"/>
    <x v="1"/>
    <x v="9"/>
    <s v="Harmony Air Purifier"/>
    <n v="378"/>
    <n v="2"/>
    <n v="0"/>
    <n v="136.07999999999998"/>
    <s v="Kelly Williams"/>
    <s v="No"/>
    <s v="2018 / 09"/>
  </r>
  <r>
    <n v="7386"/>
    <x v="3675"/>
    <x v="1160"/>
    <d v="2018-09-18T00:00:00"/>
    <x v="1"/>
    <x v="8"/>
    <x v="8"/>
    <x v="0"/>
    <s v="United States"/>
    <x v="155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s v="No"/>
    <s v="2018 / 09"/>
  </r>
  <r>
    <n v="7387"/>
    <x v="3675"/>
    <x v="1160"/>
    <d v="2018-09-18T00:00:00"/>
    <x v="1"/>
    <x v="8"/>
    <x v="8"/>
    <x v="0"/>
    <s v="United States"/>
    <x v="155"/>
    <s v="Nebraska"/>
    <n v="68104"/>
    <x v="2"/>
    <s v="OFF-ST-10004340"/>
    <x v="1"/>
    <x v="4"/>
    <s v="Fellowes Mobile File Cart, Black"/>
    <n v="373.08"/>
    <n v="6"/>
    <n v="0"/>
    <n v="100.73160000000001"/>
    <s v="Kelly Williams"/>
    <s v="No"/>
    <s v="2018 / 09"/>
  </r>
  <r>
    <n v="7388"/>
    <x v="3675"/>
    <x v="1160"/>
    <d v="2018-09-18T00:00:00"/>
    <x v="1"/>
    <x v="8"/>
    <x v="8"/>
    <x v="0"/>
    <s v="United States"/>
    <x v="155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s v="Kelly Williams"/>
    <s v="No"/>
    <s v="2018 / 09"/>
  </r>
  <r>
    <n v="7389"/>
    <x v="3675"/>
    <x v="1160"/>
    <d v="2018-09-18T00:00:00"/>
    <x v="1"/>
    <x v="8"/>
    <x v="8"/>
    <x v="0"/>
    <s v="United States"/>
    <x v="155"/>
    <s v="Nebraska"/>
    <n v="68104"/>
    <x v="2"/>
    <s v="TEC-PH-10004897"/>
    <x v="2"/>
    <x v="7"/>
    <s v="Mediabridge Sport Armband iPhone 5s"/>
    <n v="29.97"/>
    <n v="3"/>
    <n v="0"/>
    <n v="0.29969999999999963"/>
    <s v="Kelly Williams"/>
    <s v="No"/>
    <s v="2018 / 09"/>
  </r>
  <r>
    <n v="7390"/>
    <x v="3676"/>
    <x v="1161"/>
    <d v="2019-12-03T00:00:00"/>
    <x v="1"/>
    <x v="74"/>
    <x v="74"/>
    <x v="0"/>
    <s v="United States"/>
    <x v="346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s v="Cassandra Brandow"/>
    <s v="No"/>
    <s v="2019 / 11"/>
  </r>
  <r>
    <n v="7391"/>
    <x v="3676"/>
    <x v="1161"/>
    <d v="2019-12-03T00:00:00"/>
    <x v="1"/>
    <x v="74"/>
    <x v="74"/>
    <x v="0"/>
    <s v="United States"/>
    <x v="346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s v="Cassandra Brandow"/>
    <s v="No"/>
    <s v="2019 / 11"/>
  </r>
  <r>
    <n v="7392"/>
    <x v="3677"/>
    <x v="769"/>
    <d v="2019-12-07T00:00:00"/>
    <x v="0"/>
    <x v="398"/>
    <x v="398"/>
    <x v="0"/>
    <s v="United States"/>
    <x v="54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s v="Chuck Magee"/>
    <s v="No"/>
    <s v="2019 / 12"/>
  </r>
  <r>
    <n v="7393"/>
    <x v="3678"/>
    <x v="743"/>
    <d v="2019-05-06T00:00:00"/>
    <x v="1"/>
    <x v="732"/>
    <x v="732"/>
    <x v="0"/>
    <s v="United States"/>
    <x v="1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s v="Anna Andreadi"/>
    <s v="No"/>
    <s v="2019 / 05"/>
  </r>
  <r>
    <n v="7394"/>
    <x v="3678"/>
    <x v="743"/>
    <d v="2019-05-06T00:00:00"/>
    <x v="1"/>
    <x v="732"/>
    <x v="732"/>
    <x v="0"/>
    <s v="United States"/>
    <x v="1"/>
    <s v="California"/>
    <n v="90049"/>
    <x v="1"/>
    <s v="OFF-AR-10001615"/>
    <x v="1"/>
    <x v="6"/>
    <s v="Newell 34"/>
    <n v="59.519999999999996"/>
    <n v="3"/>
    <n v="0"/>
    <n v="15.475200000000001"/>
    <s v="Anna Andreadi"/>
    <s v="No"/>
    <s v="2019 / 05"/>
  </r>
  <r>
    <n v="7395"/>
    <x v="3678"/>
    <x v="743"/>
    <d v="2019-05-06T00:00:00"/>
    <x v="1"/>
    <x v="732"/>
    <x v="732"/>
    <x v="0"/>
    <s v="United States"/>
    <x v="1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s v="Anna Andreadi"/>
    <s v="No"/>
    <s v="2019 / 05"/>
  </r>
  <r>
    <n v="7396"/>
    <x v="3679"/>
    <x v="591"/>
    <d v="2018-12-30T00:00:00"/>
    <x v="1"/>
    <x v="715"/>
    <x v="715"/>
    <x v="1"/>
    <s v="United States"/>
    <x v="20"/>
    <s v="New York"/>
    <n v="10024"/>
    <x v="3"/>
    <s v="FUR-TA-10002958"/>
    <x v="0"/>
    <x v="3"/>
    <s v="Bevis Oval Conference Table, Walnut"/>
    <n v="313.17599999999999"/>
    <n v="2"/>
    <n v="0.4"/>
    <n v="-120.05080000000007"/>
    <s v="Chuck Magee"/>
    <s v="No"/>
    <s v="2018 / 12"/>
  </r>
  <r>
    <n v="7397"/>
    <x v="3679"/>
    <x v="591"/>
    <d v="2018-12-30T00:00:00"/>
    <x v="1"/>
    <x v="715"/>
    <x v="715"/>
    <x v="1"/>
    <s v="United States"/>
    <x v="20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s v="Chuck Magee"/>
    <s v="No"/>
    <s v="2018 / 12"/>
  </r>
  <r>
    <n v="7398"/>
    <x v="3680"/>
    <x v="587"/>
    <d v="2016-09-30T00:00:00"/>
    <x v="3"/>
    <x v="678"/>
    <x v="678"/>
    <x v="1"/>
    <s v="United States"/>
    <x v="54"/>
    <s v="Ohio"/>
    <n v="45014"/>
    <x v="3"/>
    <s v="OFF-AP-10003217"/>
    <x v="1"/>
    <x v="9"/>
    <s v="Eureka Sanitaire  Commercial Upright"/>
    <n v="795.40800000000013"/>
    <n v="6"/>
    <n v="0.2"/>
    <n v="59.655599999999993"/>
    <s v="Chuck Magee"/>
    <s v="No"/>
    <s v="2016 / 09"/>
  </r>
  <r>
    <n v="7399"/>
    <x v="3681"/>
    <x v="136"/>
    <d v="2016-07-15T00:00:00"/>
    <x v="0"/>
    <x v="250"/>
    <x v="250"/>
    <x v="0"/>
    <s v="United States"/>
    <x v="22"/>
    <s v="Illinois"/>
    <n v="60610"/>
    <x v="2"/>
    <s v="OFF-PA-10001526"/>
    <x v="1"/>
    <x v="10"/>
    <s v="Xerox 1949"/>
    <n v="35.856000000000002"/>
    <n v="9"/>
    <n v="0.2"/>
    <n v="12.997800000000003"/>
    <s v="Kelly Williams"/>
    <s v="No"/>
    <s v="2016 / 07"/>
  </r>
  <r>
    <n v="7400"/>
    <x v="3681"/>
    <x v="136"/>
    <d v="2016-07-15T00:00:00"/>
    <x v="0"/>
    <x v="250"/>
    <x v="250"/>
    <x v="0"/>
    <s v="United States"/>
    <x v="22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s v="Kelly Williams"/>
    <s v="No"/>
    <s v="2016 / 07"/>
  </r>
  <r>
    <n v="7401"/>
    <x v="3682"/>
    <x v="162"/>
    <d v="2018-09-13T00:00:00"/>
    <x v="1"/>
    <x v="309"/>
    <x v="309"/>
    <x v="0"/>
    <s v="United States"/>
    <x v="4"/>
    <s v="Washington"/>
    <n v="98103"/>
    <x v="1"/>
    <s v="FUR-FU-10003039"/>
    <x v="0"/>
    <x v="5"/>
    <s v="Howard Miller 11-1/2&quot; Diameter Grantwood Wall Clock"/>
    <n v="43.13"/>
    <n v="1"/>
    <n v="0"/>
    <n v="14.664200000000001"/>
    <s v="Anna Andreadi"/>
    <s v="No"/>
    <s v="2018 / 09"/>
  </r>
  <r>
    <n v="7402"/>
    <x v="3682"/>
    <x v="162"/>
    <d v="2018-09-13T00:00:00"/>
    <x v="1"/>
    <x v="309"/>
    <x v="309"/>
    <x v="0"/>
    <s v="United States"/>
    <x v="4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s v="Anna Andreadi"/>
    <s v="No"/>
    <s v="2018 / 09"/>
  </r>
  <r>
    <n v="7403"/>
    <x v="3683"/>
    <x v="634"/>
    <d v="2019-08-10T00:00:00"/>
    <x v="1"/>
    <x v="129"/>
    <x v="129"/>
    <x v="0"/>
    <s v="United States"/>
    <x v="20"/>
    <s v="New York"/>
    <n v="10011"/>
    <x v="3"/>
    <s v="OFF-SU-10002573"/>
    <x v="1"/>
    <x v="14"/>
    <s v="Acme 10&quot; Easy Grip Assistive Scissors"/>
    <n v="70.12"/>
    <n v="4"/>
    <n v="0"/>
    <n v="21.035999999999994"/>
    <s v="Chuck Magee"/>
    <s v="No"/>
    <s v="2019 / 08"/>
  </r>
  <r>
    <n v="7404"/>
    <x v="3684"/>
    <x v="263"/>
    <d v="2017-05-19T00:00:00"/>
    <x v="1"/>
    <x v="118"/>
    <x v="118"/>
    <x v="1"/>
    <s v="United States"/>
    <x v="491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s v="Anna Andreadi"/>
    <s v="No"/>
    <s v="2017 / 05"/>
  </r>
  <r>
    <n v="7405"/>
    <x v="3684"/>
    <x v="263"/>
    <d v="2017-05-19T00:00:00"/>
    <x v="1"/>
    <x v="118"/>
    <x v="118"/>
    <x v="1"/>
    <s v="United States"/>
    <x v="491"/>
    <s v="California"/>
    <n v="93010"/>
    <x v="1"/>
    <s v="FUR-FU-10001979"/>
    <x v="0"/>
    <x v="5"/>
    <s v="Dana Halogen Swing-Arm Architect Lamp"/>
    <n v="122.91"/>
    <n v="3"/>
    <n v="0"/>
    <n v="34.414800000000007"/>
    <s v="Anna Andreadi"/>
    <s v="No"/>
    <s v="2017 / 05"/>
  </r>
  <r>
    <n v="7406"/>
    <x v="3684"/>
    <x v="263"/>
    <d v="2017-05-19T00:00:00"/>
    <x v="1"/>
    <x v="118"/>
    <x v="118"/>
    <x v="1"/>
    <s v="United States"/>
    <x v="491"/>
    <s v="California"/>
    <n v="93010"/>
    <x v="1"/>
    <s v="FUR-CH-10003833"/>
    <x v="0"/>
    <x v="1"/>
    <s v="Novimex Fabric Task Chair"/>
    <n v="97.567999999999998"/>
    <n v="2"/>
    <n v="0.2"/>
    <n v="-6.0980000000000025"/>
    <s v="Anna Andreadi"/>
    <s v="No"/>
    <s v="2017 / 05"/>
  </r>
  <r>
    <n v="7407"/>
    <x v="3684"/>
    <x v="263"/>
    <d v="2017-05-19T00:00:00"/>
    <x v="1"/>
    <x v="118"/>
    <x v="118"/>
    <x v="1"/>
    <s v="United States"/>
    <x v="491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s v="Anna Andreadi"/>
    <s v="No"/>
    <s v="2017 / 05"/>
  </r>
  <r>
    <n v="7408"/>
    <x v="3685"/>
    <x v="176"/>
    <d v="2019-01-21T00:00:00"/>
    <x v="2"/>
    <x v="586"/>
    <x v="586"/>
    <x v="0"/>
    <s v="United States"/>
    <x v="22"/>
    <s v="Illinois"/>
    <n v="60653"/>
    <x v="2"/>
    <s v="OFF-LA-10001613"/>
    <x v="1"/>
    <x v="2"/>
    <s v="Avery File Folder Labels"/>
    <n v="11.52"/>
    <n v="5"/>
    <n v="0.2"/>
    <n v="4.1760000000000002"/>
    <s v="Kelly Williams"/>
    <s v="No"/>
    <s v="2019 / 01"/>
  </r>
  <r>
    <n v="7409"/>
    <x v="3686"/>
    <x v="198"/>
    <d v="2018-06-06T00:00:00"/>
    <x v="1"/>
    <x v="684"/>
    <x v="684"/>
    <x v="1"/>
    <s v="United States"/>
    <x v="1"/>
    <s v="California"/>
    <n v="90032"/>
    <x v="1"/>
    <s v="FUR-FU-10003247"/>
    <x v="0"/>
    <x v="5"/>
    <s v="36X48 HARDFLOOR CHAIRMAT"/>
    <n v="167.84"/>
    <n v="8"/>
    <n v="0"/>
    <n v="11.748799999999989"/>
    <s v="Anna Andreadi"/>
    <s v="No"/>
    <s v="2018 / 05"/>
  </r>
  <r>
    <n v="7410"/>
    <x v="3687"/>
    <x v="918"/>
    <d v="2016-04-12T00:00:00"/>
    <x v="1"/>
    <x v="365"/>
    <x v="365"/>
    <x v="0"/>
    <s v="United States"/>
    <x v="167"/>
    <s v="Ohio"/>
    <n v="43615"/>
    <x v="3"/>
    <s v="FUR-TA-10004442"/>
    <x v="0"/>
    <x v="3"/>
    <s v="Riverside Furniture Stanwyck Manor Table Series"/>
    <n v="172.11"/>
    <n v="1"/>
    <n v="0.4"/>
    <n v="-94.660500000000013"/>
    <s v="Chuck Magee"/>
    <s v="No"/>
    <s v="2016 / 04"/>
  </r>
  <r>
    <n v="7411"/>
    <x v="3688"/>
    <x v="149"/>
    <d v="2016-07-24T00:00:00"/>
    <x v="2"/>
    <x v="8"/>
    <x v="8"/>
    <x v="0"/>
    <s v="United States"/>
    <x v="20"/>
    <s v="New York"/>
    <n v="10011"/>
    <x v="3"/>
    <s v="TEC-AC-10001314"/>
    <x v="2"/>
    <x v="11"/>
    <s v="Case Logic 2.4GHz Wireless Keyboard"/>
    <n v="99.98"/>
    <n v="2"/>
    <n v="0"/>
    <n v="7.9983999999999895"/>
    <s v="Chuck Magee"/>
    <s v="No"/>
    <s v="2016 / 07"/>
  </r>
  <r>
    <n v="7412"/>
    <x v="3689"/>
    <x v="1109"/>
    <d v="2019-06-03T00:00:00"/>
    <x v="1"/>
    <x v="450"/>
    <x v="450"/>
    <x v="2"/>
    <s v="United States"/>
    <x v="241"/>
    <s v="Oregon"/>
    <n v="97224"/>
    <x v="1"/>
    <s v="TEC-PH-10001619"/>
    <x v="2"/>
    <x v="7"/>
    <s v="LG G3"/>
    <n v="156.79200000000003"/>
    <n v="1"/>
    <n v="0.2"/>
    <n v="17.639099999999985"/>
    <s v="Anna Andreadi"/>
    <s v="No"/>
    <s v="2019 / 05"/>
  </r>
  <r>
    <n v="7413"/>
    <x v="3689"/>
    <x v="1109"/>
    <d v="2019-06-03T00:00:00"/>
    <x v="1"/>
    <x v="450"/>
    <x v="450"/>
    <x v="2"/>
    <s v="United States"/>
    <x v="241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s v="Anna Andreadi"/>
    <s v="No"/>
    <s v="2019 / 05"/>
  </r>
  <r>
    <n v="7414"/>
    <x v="3689"/>
    <x v="1109"/>
    <d v="2019-06-03T00:00:00"/>
    <x v="1"/>
    <x v="450"/>
    <x v="450"/>
    <x v="2"/>
    <s v="United States"/>
    <x v="241"/>
    <s v="Oregon"/>
    <n v="97224"/>
    <x v="1"/>
    <s v="FUR-FU-10000820"/>
    <x v="0"/>
    <x v="5"/>
    <s v="Tensor Brushed Steel Torchiere Floor Lamp"/>
    <n v="13.591999999999999"/>
    <n v="1"/>
    <n v="0.2"/>
    <n v="-0.33980000000000032"/>
    <s v="Anna Andreadi"/>
    <s v="No"/>
    <s v="2019 / 05"/>
  </r>
  <r>
    <n v="7415"/>
    <x v="3690"/>
    <x v="69"/>
    <d v="2018-03-15T00:00:00"/>
    <x v="0"/>
    <x v="34"/>
    <x v="34"/>
    <x v="1"/>
    <s v="United States"/>
    <x v="10"/>
    <s v="Pennsylvania"/>
    <n v="19134"/>
    <x v="3"/>
    <s v="FUR-CH-10004287"/>
    <x v="0"/>
    <x v="1"/>
    <s v="SAFCO Arco Folding Chair"/>
    <n v="386.67999999999995"/>
    <n v="2"/>
    <n v="0.3"/>
    <n v="-5.5240000000000293"/>
    <s v="Chuck Magee"/>
    <s v="No"/>
    <s v="2018 / 03"/>
  </r>
  <r>
    <n v="7416"/>
    <x v="3690"/>
    <x v="69"/>
    <d v="2018-03-15T00:00:00"/>
    <x v="0"/>
    <x v="34"/>
    <x v="34"/>
    <x v="1"/>
    <s v="United States"/>
    <x v="10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s v="Chuck Magee"/>
    <s v="No"/>
    <s v="2018 / 03"/>
  </r>
  <r>
    <n v="7417"/>
    <x v="3690"/>
    <x v="69"/>
    <d v="2018-03-15T00:00:00"/>
    <x v="0"/>
    <x v="34"/>
    <x v="34"/>
    <x v="1"/>
    <s v="United States"/>
    <x v="10"/>
    <s v="Pennsylvania"/>
    <n v="19134"/>
    <x v="3"/>
    <s v="TEC-PH-10001494"/>
    <x v="2"/>
    <x v="7"/>
    <s v="Polycom CX600 IP Phone VoIP phone"/>
    <n v="539.91"/>
    <n v="3"/>
    <n v="0.4"/>
    <n v="-116.98049999999998"/>
    <s v="Chuck Magee"/>
    <s v="No"/>
    <s v="2018 / 03"/>
  </r>
  <r>
    <n v="7418"/>
    <x v="3690"/>
    <x v="69"/>
    <d v="2018-03-15T00:00:00"/>
    <x v="0"/>
    <x v="34"/>
    <x v="34"/>
    <x v="1"/>
    <s v="United States"/>
    <x v="10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s v="Chuck Magee"/>
    <s v="No"/>
    <s v="2018 / 03"/>
  </r>
  <r>
    <n v="7419"/>
    <x v="3690"/>
    <x v="69"/>
    <d v="2018-03-15T00:00:00"/>
    <x v="0"/>
    <x v="34"/>
    <x v="34"/>
    <x v="1"/>
    <s v="United States"/>
    <x v="10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s v="Chuck Magee"/>
    <s v="No"/>
    <s v="2018 / 03"/>
  </r>
  <r>
    <n v="7420"/>
    <x v="3690"/>
    <x v="69"/>
    <d v="2018-03-15T00:00:00"/>
    <x v="0"/>
    <x v="34"/>
    <x v="34"/>
    <x v="1"/>
    <s v="United States"/>
    <x v="10"/>
    <s v="Pennsylvania"/>
    <n v="19134"/>
    <x v="3"/>
    <s v="OFF-ST-10002574"/>
    <x v="1"/>
    <x v="4"/>
    <s v="SAFCO Commercial Wire Shelving, Black"/>
    <n v="552.55999999999995"/>
    <n v="5"/>
    <n v="0.2"/>
    <n v="-138.13999999999999"/>
    <s v="Chuck Magee"/>
    <s v="No"/>
    <s v="2018 / 03"/>
  </r>
  <r>
    <n v="7421"/>
    <x v="3690"/>
    <x v="69"/>
    <d v="2018-03-15T00:00:00"/>
    <x v="0"/>
    <x v="34"/>
    <x v="34"/>
    <x v="1"/>
    <s v="United States"/>
    <x v="10"/>
    <s v="Pennsylvania"/>
    <n v="19134"/>
    <x v="3"/>
    <s v="OFF-BI-10002353"/>
    <x v="1"/>
    <x v="8"/>
    <s v="GBC VeloBind Cover Sets"/>
    <n v="23.160000000000004"/>
    <n v="5"/>
    <n v="0.7"/>
    <n v="-15.439999999999998"/>
    <s v="Chuck Magee"/>
    <s v="No"/>
    <s v="2018 / 03"/>
  </r>
  <r>
    <n v="7422"/>
    <x v="3690"/>
    <x v="69"/>
    <d v="2018-03-15T00:00:00"/>
    <x v="0"/>
    <x v="34"/>
    <x v="34"/>
    <x v="1"/>
    <s v="United States"/>
    <x v="10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s v="Chuck Magee"/>
    <s v="No"/>
    <s v="2018 / 03"/>
  </r>
  <r>
    <n v="7423"/>
    <x v="3690"/>
    <x v="69"/>
    <d v="2018-03-15T00:00:00"/>
    <x v="0"/>
    <x v="34"/>
    <x v="34"/>
    <x v="1"/>
    <s v="United States"/>
    <x v="10"/>
    <s v="Pennsylvania"/>
    <n v="19134"/>
    <x v="3"/>
    <s v="TEC-MA-10001148"/>
    <x v="2"/>
    <x v="15"/>
    <s v="Okidata MB491 Multifunction Printer"/>
    <n v="449.1"/>
    <n v="3"/>
    <n v="0.7"/>
    <n v="-643.70999999999981"/>
    <s v="Chuck Magee"/>
    <s v="No"/>
    <s v="2018 / 03"/>
  </r>
  <r>
    <n v="7424"/>
    <x v="3691"/>
    <x v="318"/>
    <d v="2019-04-14T00:00:00"/>
    <x v="1"/>
    <x v="94"/>
    <x v="94"/>
    <x v="0"/>
    <s v="United States"/>
    <x v="10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s v="Chuck Magee"/>
    <s v="No"/>
    <s v="2019 / 04"/>
  </r>
  <r>
    <n v="7425"/>
    <x v="3691"/>
    <x v="318"/>
    <d v="2019-04-14T00:00:00"/>
    <x v="1"/>
    <x v="94"/>
    <x v="94"/>
    <x v="0"/>
    <s v="United States"/>
    <x v="10"/>
    <s v="Pennsylvania"/>
    <n v="19143"/>
    <x v="3"/>
    <s v="FUR-FU-10003878"/>
    <x v="0"/>
    <x v="5"/>
    <s v="Linden 10&quot; Round Wall Clock, Black"/>
    <n v="36.671999999999997"/>
    <n v="3"/>
    <n v="0.2"/>
    <n v="6.4176000000000002"/>
    <s v="Chuck Magee"/>
    <s v="No"/>
    <s v="2019 / 04"/>
  </r>
  <r>
    <n v="7426"/>
    <x v="3692"/>
    <x v="674"/>
    <d v="2018-06-27T00:00:00"/>
    <x v="0"/>
    <x v="95"/>
    <x v="95"/>
    <x v="0"/>
    <s v="United States"/>
    <x v="12"/>
    <s v="Texas"/>
    <n v="77070"/>
    <x v="2"/>
    <s v="FUR-CH-10001146"/>
    <x v="0"/>
    <x v="1"/>
    <s v="Global Value Mid-Back Manager's Chair, Gray"/>
    <n v="85.245999999999995"/>
    <n v="2"/>
    <n v="0.3"/>
    <n v="-6.0890000000000057"/>
    <s v="Kelly Williams"/>
    <s v="No"/>
    <s v="2018 / 06"/>
  </r>
  <r>
    <n v="7427"/>
    <x v="3692"/>
    <x v="674"/>
    <d v="2018-06-27T00:00:00"/>
    <x v="0"/>
    <x v="95"/>
    <x v="95"/>
    <x v="0"/>
    <s v="United States"/>
    <x v="12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s v="Kelly Williams"/>
    <s v="No"/>
    <s v="2018 / 06"/>
  </r>
  <r>
    <n v="7428"/>
    <x v="3693"/>
    <x v="461"/>
    <d v="2016-03-21T00:00:00"/>
    <x v="1"/>
    <x v="775"/>
    <x v="775"/>
    <x v="1"/>
    <s v="United States"/>
    <x v="25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s v="Cassandra Brandow"/>
    <s v="Yes"/>
    <s v="2016 / 03"/>
  </r>
  <r>
    <n v="7429"/>
    <x v="3693"/>
    <x v="461"/>
    <d v="2016-03-21T00:00:00"/>
    <x v="1"/>
    <x v="775"/>
    <x v="775"/>
    <x v="1"/>
    <s v="United States"/>
    <x v="25"/>
    <s v="Mississippi"/>
    <n v="39212"/>
    <x v="0"/>
    <s v="OFF-BI-10000309"/>
    <x v="1"/>
    <x v="8"/>
    <s v="GBC Twin Loop Wire Binding Elements, 9/16&quot; Spine, Black"/>
    <n v="30.44"/>
    <n v="2"/>
    <n v="0"/>
    <n v="14.9156"/>
    <s v="Cassandra Brandow"/>
    <s v="Yes"/>
    <s v="2016 / 03"/>
  </r>
  <r>
    <n v="7430"/>
    <x v="3693"/>
    <x v="461"/>
    <d v="2016-03-21T00:00:00"/>
    <x v="1"/>
    <x v="775"/>
    <x v="775"/>
    <x v="1"/>
    <s v="United States"/>
    <x v="25"/>
    <s v="Mississippi"/>
    <n v="39212"/>
    <x v="0"/>
    <s v="OFF-PA-10003349"/>
    <x v="1"/>
    <x v="10"/>
    <s v="Xerox 1957"/>
    <n v="12.96"/>
    <n v="2"/>
    <n v="0"/>
    <n v="6.3504000000000005"/>
    <s v="Cassandra Brandow"/>
    <s v="Yes"/>
    <s v="2016 / 03"/>
  </r>
  <r>
    <n v="7431"/>
    <x v="3693"/>
    <x v="461"/>
    <d v="2016-03-21T00:00:00"/>
    <x v="1"/>
    <x v="775"/>
    <x v="775"/>
    <x v="1"/>
    <s v="United States"/>
    <x v="25"/>
    <s v="Mississippi"/>
    <n v="39212"/>
    <x v="0"/>
    <s v="OFF-PA-10003063"/>
    <x v="1"/>
    <x v="10"/>
    <s v="EcoTones Memo Sheets"/>
    <n v="16"/>
    <n v="4"/>
    <n v="0"/>
    <n v="7.68"/>
    <s v="Cassandra Brandow"/>
    <s v="Yes"/>
    <s v="2016 / 03"/>
  </r>
  <r>
    <n v="7432"/>
    <x v="3693"/>
    <x v="461"/>
    <d v="2016-03-21T00:00:00"/>
    <x v="1"/>
    <x v="775"/>
    <x v="775"/>
    <x v="1"/>
    <s v="United States"/>
    <x v="25"/>
    <s v="Mississippi"/>
    <n v="39212"/>
    <x v="0"/>
    <s v="OFF-AP-10003971"/>
    <x v="1"/>
    <x v="9"/>
    <s v="Belkin 6 Outlet Metallic Surge Strip"/>
    <n v="32.67"/>
    <n v="3"/>
    <n v="0"/>
    <n v="8.4942000000000011"/>
    <s v="Cassandra Brandow"/>
    <s v="Yes"/>
    <s v="2016 / 03"/>
  </r>
  <r>
    <n v="7433"/>
    <x v="3694"/>
    <x v="128"/>
    <d v="2016-08-13T00:00:00"/>
    <x v="1"/>
    <x v="742"/>
    <x v="742"/>
    <x v="0"/>
    <s v="United States"/>
    <x v="42"/>
    <s v="Arizona"/>
    <n v="85023"/>
    <x v="1"/>
    <s v="OFF-FA-10004838"/>
    <x v="1"/>
    <x v="13"/>
    <s v="Super Bands, 12/Pack"/>
    <n v="4.4640000000000004"/>
    <n v="3"/>
    <n v="0.2"/>
    <n v="-0.94859999999999989"/>
    <s v="Anna Andreadi"/>
    <s v="No"/>
    <s v="2016 / 08"/>
  </r>
  <r>
    <n v="7434"/>
    <x v="3694"/>
    <x v="128"/>
    <d v="2016-08-13T00:00:00"/>
    <x v="1"/>
    <x v="742"/>
    <x v="742"/>
    <x v="0"/>
    <s v="United States"/>
    <x v="42"/>
    <s v="Arizona"/>
    <n v="85023"/>
    <x v="1"/>
    <s v="OFF-BI-10001097"/>
    <x v="1"/>
    <x v="8"/>
    <s v="Avery Hole Reinforcements"/>
    <n v="9.3450000000000024"/>
    <n v="5"/>
    <n v="0.7"/>
    <n v="-6.5414999999999992"/>
    <s v="Anna Andreadi"/>
    <s v="No"/>
    <s v="2016 / 08"/>
  </r>
  <r>
    <n v="7435"/>
    <x v="3695"/>
    <x v="353"/>
    <d v="2017-07-31T00:00:00"/>
    <x v="1"/>
    <x v="162"/>
    <x v="162"/>
    <x v="1"/>
    <s v="United States"/>
    <x v="475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s v="No"/>
    <s v="2017 / 07"/>
  </r>
  <r>
    <n v="7436"/>
    <x v="3695"/>
    <x v="353"/>
    <d v="2017-07-31T00:00:00"/>
    <x v="1"/>
    <x v="162"/>
    <x v="162"/>
    <x v="1"/>
    <s v="United States"/>
    <x v="475"/>
    <s v="California"/>
    <n v="93030"/>
    <x v="1"/>
    <s v="OFF-BI-10003314"/>
    <x v="1"/>
    <x v="8"/>
    <s v="Tuff Stuff Recycled Round Ring Binders"/>
    <n v="23.136000000000003"/>
    <n v="6"/>
    <n v="0.2"/>
    <n v="8.3867999999999991"/>
    <s v="Anna Andreadi"/>
    <s v="No"/>
    <s v="2017 / 07"/>
  </r>
  <r>
    <n v="7437"/>
    <x v="3695"/>
    <x v="353"/>
    <d v="2017-07-31T00:00:00"/>
    <x v="1"/>
    <x v="162"/>
    <x v="162"/>
    <x v="1"/>
    <s v="United States"/>
    <x v="475"/>
    <s v="California"/>
    <n v="93030"/>
    <x v="1"/>
    <s v="OFF-AR-10002067"/>
    <x v="1"/>
    <x v="6"/>
    <s v="Newell 334"/>
    <n v="99.2"/>
    <n v="5"/>
    <n v="0"/>
    <n v="25.792000000000002"/>
    <s v="Anna Andreadi"/>
    <s v="No"/>
    <s v="2017 / 07"/>
  </r>
  <r>
    <n v="7438"/>
    <x v="3696"/>
    <x v="1162"/>
    <d v="2016-02-19T00:00:00"/>
    <x v="1"/>
    <x v="292"/>
    <x v="292"/>
    <x v="1"/>
    <s v="United States"/>
    <x v="4"/>
    <s v="Washington"/>
    <n v="98105"/>
    <x v="1"/>
    <s v="OFF-BI-10001031"/>
    <x v="1"/>
    <x v="8"/>
    <s v="Pressboard Data Binders by Wilson Jones"/>
    <n v="21.36"/>
    <n v="5"/>
    <n v="0.2"/>
    <n v="7.2089999999999996"/>
    <s v="Anna Andreadi"/>
    <s v="No"/>
    <s v="2016 / 02"/>
  </r>
  <r>
    <n v="7439"/>
    <x v="3697"/>
    <x v="539"/>
    <d v="2017-03-27T00:00:00"/>
    <x v="0"/>
    <x v="434"/>
    <x v="434"/>
    <x v="1"/>
    <s v="United States"/>
    <x v="386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s v="No"/>
    <s v="2017 / 03"/>
  </r>
  <r>
    <n v="7440"/>
    <x v="3698"/>
    <x v="264"/>
    <d v="2019-09-06T00:00:00"/>
    <x v="1"/>
    <x v="538"/>
    <x v="538"/>
    <x v="0"/>
    <s v="United States"/>
    <x v="1"/>
    <s v="California"/>
    <n v="90049"/>
    <x v="1"/>
    <s v="OFF-BI-10000138"/>
    <x v="1"/>
    <x v="8"/>
    <s v="Acco Translucent Poly Ring Binders"/>
    <n v="18.72"/>
    <n v="5"/>
    <n v="0.2"/>
    <n v="6.5519999999999996"/>
    <s v="Anna Andreadi"/>
    <s v="No"/>
    <s v="2019 / 09"/>
  </r>
  <r>
    <n v="7441"/>
    <x v="3698"/>
    <x v="264"/>
    <d v="2019-09-06T00:00:00"/>
    <x v="1"/>
    <x v="538"/>
    <x v="538"/>
    <x v="0"/>
    <s v="United States"/>
    <x v="1"/>
    <s v="California"/>
    <n v="90049"/>
    <x v="1"/>
    <s v="FUR-TA-10004607"/>
    <x v="0"/>
    <x v="3"/>
    <s v="Hon 2111 Invitation Series Straight Table"/>
    <n v="236.52800000000002"/>
    <n v="2"/>
    <n v="0.2"/>
    <n v="-2.9566000000000088"/>
    <s v="Anna Andreadi"/>
    <s v="No"/>
    <s v="2019 / 09"/>
  </r>
  <r>
    <n v="7442"/>
    <x v="3699"/>
    <x v="547"/>
    <d v="2017-11-18T00:00:00"/>
    <x v="2"/>
    <x v="189"/>
    <x v="189"/>
    <x v="1"/>
    <s v="United States"/>
    <x v="70"/>
    <s v="California"/>
    <n v="92105"/>
    <x v="1"/>
    <s v="OFF-LA-10003148"/>
    <x v="1"/>
    <x v="2"/>
    <s v="Avery 51"/>
    <n v="18.899999999999999"/>
    <n v="3"/>
    <n v="0"/>
    <n v="8.6939999999999991"/>
    <s v="Anna Andreadi"/>
    <s v="No"/>
    <s v="2017 / 11"/>
  </r>
  <r>
    <n v="7443"/>
    <x v="3700"/>
    <x v="337"/>
    <d v="2016-12-11T00:00:00"/>
    <x v="2"/>
    <x v="778"/>
    <x v="778"/>
    <x v="1"/>
    <s v="United States"/>
    <x v="180"/>
    <s v="Texas"/>
    <n v="78521"/>
    <x v="2"/>
    <s v="OFF-PA-10001804"/>
    <x v="1"/>
    <x v="10"/>
    <s v="Xerox 195"/>
    <n v="10.688000000000001"/>
    <n v="2"/>
    <n v="0.2"/>
    <n v="3.7407999999999997"/>
    <s v="Kelly Williams"/>
    <s v="No"/>
    <s v="2016 / 12"/>
  </r>
  <r>
    <n v="7444"/>
    <x v="3700"/>
    <x v="337"/>
    <d v="2016-12-11T00:00:00"/>
    <x v="2"/>
    <x v="778"/>
    <x v="778"/>
    <x v="1"/>
    <s v="United States"/>
    <x v="180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s v="No"/>
    <s v="2016 / 12"/>
  </r>
  <r>
    <n v="7445"/>
    <x v="3701"/>
    <x v="447"/>
    <d v="2019-02-07T00:00:00"/>
    <x v="0"/>
    <x v="279"/>
    <x v="279"/>
    <x v="2"/>
    <s v="United States"/>
    <x v="22"/>
    <s v="Illinois"/>
    <n v="60610"/>
    <x v="2"/>
    <s v="OFF-PA-10001166"/>
    <x v="1"/>
    <x v="10"/>
    <s v="Xerox 2"/>
    <n v="5.1840000000000011"/>
    <n v="1"/>
    <n v="0.2"/>
    <n v="1.8144"/>
    <s v="Kelly Williams"/>
    <s v="No"/>
    <s v="2019 / 02"/>
  </r>
  <r>
    <n v="7446"/>
    <x v="3701"/>
    <x v="447"/>
    <d v="2019-02-07T00:00:00"/>
    <x v="0"/>
    <x v="279"/>
    <x v="279"/>
    <x v="2"/>
    <s v="United States"/>
    <x v="22"/>
    <s v="Illinois"/>
    <n v="60610"/>
    <x v="2"/>
    <s v="OFF-PA-10001033"/>
    <x v="1"/>
    <x v="10"/>
    <s v="Xerox 1893"/>
    <n v="65.584000000000003"/>
    <n v="2"/>
    <n v="0.2"/>
    <n v="23.7742"/>
    <s v="Kelly Williams"/>
    <s v="No"/>
    <s v="2019 / 02"/>
  </r>
  <r>
    <n v="7447"/>
    <x v="3701"/>
    <x v="447"/>
    <d v="2019-02-07T00:00:00"/>
    <x v="0"/>
    <x v="279"/>
    <x v="279"/>
    <x v="2"/>
    <s v="United States"/>
    <x v="22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s v="Kelly Williams"/>
    <s v="No"/>
    <s v="2019 / 02"/>
  </r>
  <r>
    <n v="7448"/>
    <x v="3701"/>
    <x v="447"/>
    <d v="2019-02-07T00:00:00"/>
    <x v="0"/>
    <x v="279"/>
    <x v="279"/>
    <x v="2"/>
    <s v="United States"/>
    <x v="22"/>
    <s v="Illinois"/>
    <n v="60610"/>
    <x v="2"/>
    <s v="OFF-PA-10000418"/>
    <x v="1"/>
    <x v="10"/>
    <s v="Xerox 189"/>
    <n v="419.4"/>
    <n v="5"/>
    <n v="0.2"/>
    <n v="146.79"/>
    <s v="Kelly Williams"/>
    <s v="No"/>
    <s v="2019 / 02"/>
  </r>
  <r>
    <n v="7449"/>
    <x v="3702"/>
    <x v="343"/>
    <d v="2019-11-14T00:00:00"/>
    <x v="2"/>
    <x v="659"/>
    <x v="659"/>
    <x v="0"/>
    <s v="United States"/>
    <x v="289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s v="Cassandra Brandow"/>
    <s v="No"/>
    <s v="2019 / 11"/>
  </r>
  <r>
    <n v="7450"/>
    <x v="3703"/>
    <x v="697"/>
    <d v="2019-09-22T00:00:00"/>
    <x v="0"/>
    <x v="319"/>
    <x v="319"/>
    <x v="2"/>
    <s v="United States"/>
    <x v="12"/>
    <s v="Texas"/>
    <n v="77036"/>
    <x v="2"/>
    <s v="OFF-AR-10000390"/>
    <x v="1"/>
    <x v="6"/>
    <s v="Newell Chalk Holder"/>
    <n v="9.9120000000000008"/>
    <n v="3"/>
    <n v="0.2"/>
    <n v="3.2213999999999996"/>
    <s v="Kelly Williams"/>
    <s v="No"/>
    <s v="2019 / 09"/>
  </r>
  <r>
    <n v="7451"/>
    <x v="3703"/>
    <x v="697"/>
    <d v="2019-09-22T00:00:00"/>
    <x v="0"/>
    <x v="319"/>
    <x v="319"/>
    <x v="2"/>
    <s v="United States"/>
    <x v="12"/>
    <s v="Texas"/>
    <n v="77036"/>
    <x v="2"/>
    <s v="FUR-CH-10003774"/>
    <x v="0"/>
    <x v="1"/>
    <s v="Global Wood Trimmed Manager's Task Chair, Khaki"/>
    <n v="318.43"/>
    <n v="5"/>
    <n v="0.3"/>
    <n v="-77.333000000000013"/>
    <s v="Kelly Williams"/>
    <s v="No"/>
    <s v="2019 / 09"/>
  </r>
  <r>
    <n v="7452"/>
    <x v="3703"/>
    <x v="697"/>
    <d v="2019-09-22T00:00:00"/>
    <x v="0"/>
    <x v="319"/>
    <x v="319"/>
    <x v="2"/>
    <s v="United States"/>
    <x v="12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s v="Kelly Williams"/>
    <s v="No"/>
    <s v="2019 / 09"/>
  </r>
  <r>
    <n v="7453"/>
    <x v="3703"/>
    <x v="697"/>
    <d v="2019-09-22T00:00:00"/>
    <x v="0"/>
    <x v="319"/>
    <x v="319"/>
    <x v="2"/>
    <s v="United States"/>
    <x v="12"/>
    <s v="Texas"/>
    <n v="77036"/>
    <x v="2"/>
    <s v="TEC-PH-10002415"/>
    <x v="2"/>
    <x v="7"/>
    <s v="Polycom VoiceStation 500 Conference phone"/>
    <n v="1415.76"/>
    <n v="6"/>
    <n v="0.2"/>
    <n v="88.48500000000007"/>
    <s v="Kelly Williams"/>
    <s v="No"/>
    <s v="2019 / 09"/>
  </r>
  <r>
    <n v="7454"/>
    <x v="3704"/>
    <x v="643"/>
    <d v="2019-07-01T00:00:00"/>
    <x v="1"/>
    <x v="248"/>
    <x v="248"/>
    <x v="0"/>
    <s v="United States"/>
    <x v="348"/>
    <s v="Illinois"/>
    <n v="60440"/>
    <x v="2"/>
    <s v="TEC-PH-10003505"/>
    <x v="2"/>
    <x v="7"/>
    <s v="Geemarc AmpliPOWER60"/>
    <n v="148.47999999999999"/>
    <n v="2"/>
    <n v="0.2"/>
    <n v="16.703999999999986"/>
    <s v="Kelly Williams"/>
    <s v="No"/>
    <s v="2019 / 06"/>
  </r>
  <r>
    <n v="7455"/>
    <x v="3705"/>
    <x v="679"/>
    <d v="2018-08-04T00:00:00"/>
    <x v="1"/>
    <x v="347"/>
    <x v="347"/>
    <x v="0"/>
    <s v="United States"/>
    <x v="22"/>
    <s v="Illinois"/>
    <n v="60623"/>
    <x v="2"/>
    <s v="OFF-LA-10003663"/>
    <x v="1"/>
    <x v="2"/>
    <s v="Avery 498"/>
    <n v="9.2480000000000011"/>
    <n v="4"/>
    <n v="0.2"/>
    <n v="3.1212"/>
    <s v="Kelly Williams"/>
    <s v="No"/>
    <s v="2018 / 07"/>
  </r>
  <r>
    <n v="7456"/>
    <x v="3705"/>
    <x v="679"/>
    <d v="2018-08-04T00:00:00"/>
    <x v="1"/>
    <x v="347"/>
    <x v="347"/>
    <x v="0"/>
    <s v="United States"/>
    <x v="22"/>
    <s v="Illinois"/>
    <n v="60623"/>
    <x v="2"/>
    <s v="OFF-ST-10001780"/>
    <x v="1"/>
    <x v="4"/>
    <s v="Tennsco 16-Compartment Lockers with Coat Rack"/>
    <n v="1036.624"/>
    <n v="2"/>
    <n v="0.2"/>
    <n v="51.831200000000024"/>
    <s v="Kelly Williams"/>
    <s v="No"/>
    <s v="2018 / 07"/>
  </r>
  <r>
    <n v="7457"/>
    <x v="3706"/>
    <x v="392"/>
    <d v="2017-04-18T00:00:00"/>
    <x v="2"/>
    <x v="328"/>
    <x v="328"/>
    <x v="0"/>
    <s v="United States"/>
    <x v="141"/>
    <s v="Virginia"/>
    <n v="22980"/>
    <x v="0"/>
    <s v="TEC-PH-10002033"/>
    <x v="2"/>
    <x v="7"/>
    <s v="Konftel 250 Conference phone - Charcoal black"/>
    <n v="569.64"/>
    <n v="2"/>
    <n v="0"/>
    <n v="148.10640000000001"/>
    <s v="Cassandra Brandow"/>
    <s v="No"/>
    <s v="2017 / 04"/>
  </r>
  <r>
    <n v="7458"/>
    <x v="3706"/>
    <x v="392"/>
    <d v="2017-04-18T00:00:00"/>
    <x v="2"/>
    <x v="328"/>
    <x v="328"/>
    <x v="0"/>
    <s v="United States"/>
    <x v="141"/>
    <s v="Virginia"/>
    <n v="22980"/>
    <x v="0"/>
    <s v="OFF-BI-10001036"/>
    <x v="1"/>
    <x v="8"/>
    <s v="Cardinal EasyOpen D-Ring Binders"/>
    <n v="9.14"/>
    <n v="1"/>
    <n v="0"/>
    <n v="4.57"/>
    <s v="Cassandra Brandow"/>
    <s v="No"/>
    <s v="2017 / 04"/>
  </r>
  <r>
    <n v="7459"/>
    <x v="3706"/>
    <x v="392"/>
    <d v="2017-04-18T00:00:00"/>
    <x v="2"/>
    <x v="328"/>
    <x v="328"/>
    <x v="0"/>
    <s v="United States"/>
    <x v="141"/>
    <s v="Virginia"/>
    <n v="22980"/>
    <x v="0"/>
    <s v="FUR-FU-10001468"/>
    <x v="0"/>
    <x v="5"/>
    <s v="Tenex Antistatic Computer Chair Mats"/>
    <n v="1196.8599999999999"/>
    <n v="7"/>
    <n v="0"/>
    <n v="119.68599999999989"/>
    <s v="Cassandra Brandow"/>
    <s v="No"/>
    <s v="2017 / 04"/>
  </r>
  <r>
    <n v="7460"/>
    <x v="3706"/>
    <x v="392"/>
    <d v="2017-04-18T00:00:00"/>
    <x v="2"/>
    <x v="328"/>
    <x v="328"/>
    <x v="0"/>
    <s v="United States"/>
    <x v="141"/>
    <s v="Virginia"/>
    <n v="22980"/>
    <x v="0"/>
    <s v="FUR-BO-10001519"/>
    <x v="0"/>
    <x v="0"/>
    <s v="O'Sullivan 3-Shelf Heavy-Duty Bookcases"/>
    <n v="523.26"/>
    <n v="9"/>
    <n v="0"/>
    <n v="125.58240000000001"/>
    <s v="Cassandra Brandow"/>
    <s v="No"/>
    <s v="2017 / 04"/>
  </r>
  <r>
    <n v="7461"/>
    <x v="3707"/>
    <x v="347"/>
    <d v="2017-04-14T00:00:00"/>
    <x v="0"/>
    <x v="481"/>
    <x v="481"/>
    <x v="0"/>
    <s v="United States"/>
    <x v="1"/>
    <s v="California"/>
    <n v="90004"/>
    <x v="1"/>
    <s v="TEC-CO-10001943"/>
    <x v="2"/>
    <x v="16"/>
    <s v="Canon PC-428 Personal Copier"/>
    <n v="639.96800000000007"/>
    <n v="4"/>
    <n v="0.2"/>
    <n v="215.98919999999998"/>
    <s v="Anna Andreadi"/>
    <s v="Yes"/>
    <s v="2017 / 04"/>
  </r>
  <r>
    <n v="7462"/>
    <x v="3707"/>
    <x v="347"/>
    <d v="2017-04-14T00:00:00"/>
    <x v="0"/>
    <x v="481"/>
    <x v="481"/>
    <x v="0"/>
    <s v="United States"/>
    <x v="1"/>
    <s v="California"/>
    <n v="90004"/>
    <x v="1"/>
    <s v="OFF-PA-10003127"/>
    <x v="1"/>
    <x v="10"/>
    <s v="Easy-staple paper"/>
    <n v="52.76"/>
    <n v="2"/>
    <n v="0"/>
    <n v="24.269599999999997"/>
    <s v="Anna Andreadi"/>
    <s v="Yes"/>
    <s v="2017 / 04"/>
  </r>
  <r>
    <n v="7463"/>
    <x v="3708"/>
    <x v="914"/>
    <d v="2017-03-01T00:00:00"/>
    <x v="0"/>
    <x v="73"/>
    <x v="73"/>
    <x v="0"/>
    <s v="United States"/>
    <x v="4"/>
    <s v="Washington"/>
    <n v="98105"/>
    <x v="1"/>
    <s v="TEC-AC-10002076"/>
    <x v="2"/>
    <x v="11"/>
    <s v="Microsoft Natural Keyboard Elite"/>
    <n v="538.92000000000007"/>
    <n v="9"/>
    <n v="0"/>
    <n v="80.837999999999994"/>
    <s v="Anna Andreadi"/>
    <s v="No"/>
    <s v="2017 / 02"/>
  </r>
  <r>
    <n v="7464"/>
    <x v="3709"/>
    <x v="162"/>
    <d v="2018-09-15T00:00:00"/>
    <x v="1"/>
    <x v="431"/>
    <x v="431"/>
    <x v="0"/>
    <s v="United States"/>
    <x v="355"/>
    <s v="California"/>
    <n v="93277"/>
    <x v="1"/>
    <s v="OFF-AR-10003338"/>
    <x v="1"/>
    <x v="6"/>
    <s v="Eberhard Faber 3 1/2&quot; Golf Pencils"/>
    <n v="14.88"/>
    <n v="2"/>
    <n v="0"/>
    <n v="3.7200000000000006"/>
    <s v="Anna Andreadi"/>
    <s v="No"/>
    <s v="2018 / 09"/>
  </r>
  <r>
    <n v="7465"/>
    <x v="3709"/>
    <x v="162"/>
    <d v="2018-09-15T00:00:00"/>
    <x v="1"/>
    <x v="431"/>
    <x v="431"/>
    <x v="0"/>
    <s v="United States"/>
    <x v="355"/>
    <s v="California"/>
    <n v="93277"/>
    <x v="1"/>
    <s v="OFF-PA-10004610"/>
    <x v="1"/>
    <x v="10"/>
    <s v="Xerox 1900"/>
    <n v="34.24"/>
    <n v="8"/>
    <n v="0"/>
    <n v="15.407999999999998"/>
    <s v="Anna Andreadi"/>
    <s v="No"/>
    <s v="2018 / 09"/>
  </r>
  <r>
    <n v="7466"/>
    <x v="3709"/>
    <x v="162"/>
    <d v="2018-09-15T00:00:00"/>
    <x v="1"/>
    <x v="431"/>
    <x v="431"/>
    <x v="0"/>
    <s v="United States"/>
    <x v="355"/>
    <s v="California"/>
    <n v="93277"/>
    <x v="1"/>
    <s v="OFF-ST-10001272"/>
    <x v="1"/>
    <x v="4"/>
    <s v="Mini 13-1/2 Capacity Data Binder Rack, Pearl"/>
    <n v="261.74"/>
    <n v="2"/>
    <n v="0"/>
    <n v="65.435000000000002"/>
    <s v="Anna Andreadi"/>
    <s v="No"/>
    <s v="2018 / 09"/>
  </r>
  <r>
    <n v="7467"/>
    <x v="3710"/>
    <x v="288"/>
    <d v="2018-05-23T00:00:00"/>
    <x v="1"/>
    <x v="706"/>
    <x v="706"/>
    <x v="1"/>
    <s v="United States"/>
    <x v="1"/>
    <s v="California"/>
    <n v="90008"/>
    <x v="1"/>
    <s v="OFF-AP-10001366"/>
    <x v="1"/>
    <x v="9"/>
    <s v="Staple holder"/>
    <n v="87.84"/>
    <n v="8"/>
    <n v="0"/>
    <n v="23.716800000000006"/>
    <s v="Anna Andreadi"/>
    <s v="Yes"/>
    <s v="2018 / 05"/>
  </r>
  <r>
    <n v="7468"/>
    <x v="3711"/>
    <x v="343"/>
    <d v="2019-11-15T00:00:00"/>
    <x v="0"/>
    <x v="353"/>
    <x v="353"/>
    <x v="2"/>
    <s v="United States"/>
    <x v="1"/>
    <s v="California"/>
    <n v="90045"/>
    <x v="1"/>
    <s v="FUR-FU-10001424"/>
    <x v="0"/>
    <x v="5"/>
    <s v="Dax Clear Box Frame"/>
    <n v="34.92"/>
    <n v="4"/>
    <n v="0"/>
    <n v="11.872799999999998"/>
    <s v="Anna Andreadi"/>
    <s v="No"/>
    <s v="2019 / 11"/>
  </r>
  <r>
    <n v="7469"/>
    <x v="3712"/>
    <x v="1114"/>
    <d v="2016-09-20T00:00:00"/>
    <x v="1"/>
    <x v="397"/>
    <x v="397"/>
    <x v="0"/>
    <s v="United States"/>
    <x v="20"/>
    <s v="New York"/>
    <n v="10011"/>
    <x v="3"/>
    <s v="OFF-PA-10000349"/>
    <x v="1"/>
    <x v="10"/>
    <s v="Easy-staple paper"/>
    <n v="14.940000000000001"/>
    <n v="3"/>
    <n v="0"/>
    <n v="7.0218000000000007"/>
    <s v="Chuck Magee"/>
    <s v="No"/>
    <s v="2016 / 09"/>
  </r>
  <r>
    <n v="7470"/>
    <x v="3712"/>
    <x v="1114"/>
    <d v="2016-09-20T00:00:00"/>
    <x v="1"/>
    <x v="397"/>
    <x v="397"/>
    <x v="0"/>
    <s v="United States"/>
    <x v="20"/>
    <s v="New York"/>
    <n v="10011"/>
    <x v="3"/>
    <s v="FUR-FU-10002456"/>
    <x v="0"/>
    <x v="5"/>
    <s v="Master Caster Door Stop, Large Neon Orange"/>
    <n v="14.56"/>
    <n v="2"/>
    <n v="0"/>
    <n v="6.2608000000000015"/>
    <s v="Chuck Magee"/>
    <s v="No"/>
    <s v="2016 / 09"/>
  </r>
  <r>
    <n v="7471"/>
    <x v="3713"/>
    <x v="426"/>
    <d v="2017-09-20T00:00:00"/>
    <x v="1"/>
    <x v="556"/>
    <x v="556"/>
    <x v="1"/>
    <s v="United States"/>
    <x v="10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s v="Chuck Magee"/>
    <s v="No"/>
    <s v="2017 / 09"/>
  </r>
  <r>
    <n v="7472"/>
    <x v="3713"/>
    <x v="426"/>
    <d v="2017-09-20T00:00:00"/>
    <x v="1"/>
    <x v="556"/>
    <x v="556"/>
    <x v="1"/>
    <s v="United States"/>
    <x v="10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s v="Chuck Magee"/>
    <s v="No"/>
    <s v="2017 / 09"/>
  </r>
  <r>
    <n v="7473"/>
    <x v="3714"/>
    <x v="949"/>
    <d v="2018-07-03T00:00:00"/>
    <x v="2"/>
    <x v="670"/>
    <x v="670"/>
    <x v="2"/>
    <s v="United States"/>
    <x v="427"/>
    <s v="Utah"/>
    <n v="84043"/>
    <x v="1"/>
    <s v="TEC-CO-10000971"/>
    <x v="2"/>
    <x v="16"/>
    <s v="Hewlett Packard 310 Color Digital Copier"/>
    <n v="1499.95"/>
    <n v="5"/>
    <n v="0"/>
    <n v="449.9849999999999"/>
    <s v="Anna Andreadi"/>
    <s v="No"/>
    <s v="2018 / 07"/>
  </r>
  <r>
    <n v="7474"/>
    <x v="3715"/>
    <x v="342"/>
    <d v="2018-04-15T00:00:00"/>
    <x v="1"/>
    <x v="425"/>
    <x v="425"/>
    <x v="1"/>
    <s v="United States"/>
    <x v="22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s v="Kelly Williams"/>
    <s v="No"/>
    <s v="2018 / 04"/>
  </r>
  <r>
    <n v="7475"/>
    <x v="3716"/>
    <x v="1037"/>
    <d v="2016-01-10T00:00:00"/>
    <x v="1"/>
    <x v="467"/>
    <x v="467"/>
    <x v="2"/>
    <s v="United States"/>
    <x v="0"/>
    <s v="Kentucky"/>
    <n v="42420"/>
    <x v="0"/>
    <s v="FUR-CH-10004063"/>
    <x v="0"/>
    <x v="1"/>
    <s v="Global Deluxe High-Back Manager's Chair"/>
    <n v="2573.8200000000002"/>
    <n v="9"/>
    <n v="0"/>
    <n v="746.40779999999972"/>
    <s v="Cassandra Brandow"/>
    <s v="No"/>
    <s v="2016 / 01"/>
  </r>
  <r>
    <n v="7476"/>
    <x v="3716"/>
    <x v="1037"/>
    <d v="2016-01-10T00:00:00"/>
    <x v="1"/>
    <x v="467"/>
    <x v="467"/>
    <x v="2"/>
    <s v="United States"/>
    <x v="0"/>
    <s v="Kentucky"/>
    <n v="42420"/>
    <x v="0"/>
    <s v="OFF-BI-10004632"/>
    <x v="1"/>
    <x v="8"/>
    <s v="Ibico Hi-Tech Manual Binding System"/>
    <n v="609.98"/>
    <n v="2"/>
    <n v="0"/>
    <n v="274.49099999999999"/>
    <s v="Cassandra Brandow"/>
    <s v="No"/>
    <s v="2016 / 01"/>
  </r>
  <r>
    <n v="7477"/>
    <x v="3716"/>
    <x v="1037"/>
    <d v="2016-01-10T00:00:00"/>
    <x v="1"/>
    <x v="467"/>
    <x v="467"/>
    <x v="2"/>
    <s v="United States"/>
    <x v="0"/>
    <s v="Kentucky"/>
    <n v="42420"/>
    <x v="0"/>
    <s v="OFF-AR-10001662"/>
    <x v="1"/>
    <x v="6"/>
    <s v="Rogers Handheld Barrel Pencil Sharpener"/>
    <n v="5.48"/>
    <n v="2"/>
    <n v="0"/>
    <n v="1.4796000000000005"/>
    <s v="Cassandra Brandow"/>
    <s v="No"/>
    <s v="2016 / 01"/>
  </r>
  <r>
    <n v="7478"/>
    <x v="3716"/>
    <x v="1037"/>
    <d v="2016-01-10T00:00:00"/>
    <x v="1"/>
    <x v="467"/>
    <x v="467"/>
    <x v="2"/>
    <s v="United States"/>
    <x v="0"/>
    <s v="Kentucky"/>
    <n v="42420"/>
    <x v="0"/>
    <s v="TEC-PH-10004977"/>
    <x v="2"/>
    <x v="7"/>
    <s v="GE 30524EE4"/>
    <n v="391.98"/>
    <n v="2"/>
    <n v="0"/>
    <n v="113.67419999999998"/>
    <s v="Cassandra Brandow"/>
    <s v="No"/>
    <s v="2016 / 01"/>
  </r>
  <r>
    <n v="7479"/>
    <x v="3716"/>
    <x v="1037"/>
    <d v="2016-01-10T00:00:00"/>
    <x v="1"/>
    <x v="467"/>
    <x v="467"/>
    <x v="2"/>
    <s v="United States"/>
    <x v="0"/>
    <s v="Kentucky"/>
    <n v="42420"/>
    <x v="0"/>
    <s v="TEC-PH-10004539"/>
    <x v="2"/>
    <x v="7"/>
    <s v="Wireless Extenders zBoost YX545 SOHO Signal Booster"/>
    <n v="755.96"/>
    <n v="4"/>
    <n v="0"/>
    <n v="204.10919999999999"/>
    <s v="Cassandra Brandow"/>
    <s v="No"/>
    <s v="2016 / 01"/>
  </r>
  <r>
    <n v="7480"/>
    <x v="3716"/>
    <x v="1037"/>
    <d v="2016-01-10T00:00:00"/>
    <x v="1"/>
    <x v="467"/>
    <x v="467"/>
    <x v="2"/>
    <s v="United States"/>
    <x v="0"/>
    <s v="Kentucky"/>
    <n v="42420"/>
    <x v="0"/>
    <s v="OFF-FA-10001883"/>
    <x v="1"/>
    <x v="13"/>
    <s v="Alliance Super-Size Bands, Assorted Sizes"/>
    <n v="31.12"/>
    <n v="4"/>
    <n v="0"/>
    <n v="0.31119999999999948"/>
    <s v="Cassandra Brandow"/>
    <s v="No"/>
    <s v="2016 / 01"/>
  </r>
  <r>
    <n v="7481"/>
    <x v="3716"/>
    <x v="1037"/>
    <d v="2016-01-10T00:00:00"/>
    <x v="1"/>
    <x v="467"/>
    <x v="467"/>
    <x v="2"/>
    <s v="United States"/>
    <x v="0"/>
    <s v="Kentucky"/>
    <n v="42420"/>
    <x v="0"/>
    <s v="OFF-PA-10000955"/>
    <x v="1"/>
    <x v="10"/>
    <s v="Southworth 25% Cotton Granite Paper &amp; Envelopes"/>
    <n v="6.54"/>
    <n v="1"/>
    <n v="0"/>
    <n v="3.0084"/>
    <s v="Cassandra Brandow"/>
    <s v="No"/>
    <s v="2016 / 01"/>
  </r>
  <r>
    <n v="7482"/>
    <x v="3717"/>
    <x v="142"/>
    <d v="2018-09-03T00:00:00"/>
    <x v="0"/>
    <x v="697"/>
    <x v="697"/>
    <x v="2"/>
    <s v="United States"/>
    <x v="101"/>
    <s v="California"/>
    <n v="92646"/>
    <x v="1"/>
    <s v="OFF-EN-10002500"/>
    <x v="1"/>
    <x v="12"/>
    <s v="Globe Weis Peel &amp; Seel First Class Envelopes"/>
    <n v="12.78"/>
    <n v="1"/>
    <n v="0"/>
    <n v="5.7509999999999994"/>
    <s v="Anna Andreadi"/>
    <s v="No"/>
    <s v="2018 / 09"/>
  </r>
  <r>
    <n v="7483"/>
    <x v="3718"/>
    <x v="865"/>
    <d v="2016-09-30T00:00:00"/>
    <x v="1"/>
    <x v="655"/>
    <x v="655"/>
    <x v="2"/>
    <s v="United States"/>
    <x v="20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s v="Chuck Magee"/>
    <s v="No"/>
    <s v="2016 / 09"/>
  </r>
  <r>
    <n v="7484"/>
    <x v="3719"/>
    <x v="534"/>
    <d v="2016-12-17T00:00:00"/>
    <x v="0"/>
    <x v="182"/>
    <x v="182"/>
    <x v="1"/>
    <s v="United States"/>
    <x v="10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s v="Chuck Magee"/>
    <s v="No"/>
    <s v="2016 / 12"/>
  </r>
  <r>
    <n v="7485"/>
    <x v="3720"/>
    <x v="116"/>
    <d v="2020-01-02T00:00:00"/>
    <x v="1"/>
    <x v="37"/>
    <x v="37"/>
    <x v="2"/>
    <s v="United States"/>
    <x v="402"/>
    <s v="North Dakota"/>
    <n v="58103"/>
    <x v="2"/>
    <s v="OFF-AR-10004707"/>
    <x v="1"/>
    <x v="6"/>
    <s v="Staples in misc. colors"/>
    <n v="2.48"/>
    <n v="1"/>
    <n v="0"/>
    <n v="0.86799999999999988"/>
    <s v="Kelly Williams"/>
    <s v="No"/>
    <s v="2019 / 12"/>
  </r>
  <r>
    <n v="7486"/>
    <x v="3720"/>
    <x v="116"/>
    <d v="2020-01-02T00:00:00"/>
    <x v="1"/>
    <x v="37"/>
    <x v="37"/>
    <x v="2"/>
    <s v="United States"/>
    <x v="402"/>
    <s v="North Dakota"/>
    <n v="58103"/>
    <x v="2"/>
    <s v="OFF-BI-10004040"/>
    <x v="1"/>
    <x v="8"/>
    <s v="Wilson Jones Impact Binders"/>
    <n v="25.9"/>
    <n v="5"/>
    <n v="0"/>
    <n v="12.690999999999999"/>
    <s v="Kelly Williams"/>
    <s v="No"/>
    <s v="2019 / 12"/>
  </r>
  <r>
    <n v="7487"/>
    <x v="3721"/>
    <x v="546"/>
    <d v="2017-12-24T00:00:00"/>
    <x v="0"/>
    <x v="327"/>
    <x v="327"/>
    <x v="2"/>
    <s v="United States"/>
    <x v="18"/>
    <s v="New Hampshire"/>
    <n v="3820"/>
    <x v="3"/>
    <s v="OFF-PA-10001184"/>
    <x v="1"/>
    <x v="10"/>
    <s v="Xerox 1903"/>
    <n v="29.900000000000002"/>
    <n v="5"/>
    <n v="0"/>
    <n v="14.651"/>
    <s v="Chuck Magee"/>
    <s v="No"/>
    <s v="2017 / 12"/>
  </r>
  <r>
    <n v="7488"/>
    <x v="3721"/>
    <x v="546"/>
    <d v="2017-12-24T00:00:00"/>
    <x v="0"/>
    <x v="327"/>
    <x v="327"/>
    <x v="2"/>
    <s v="United States"/>
    <x v="18"/>
    <s v="New Hampshire"/>
    <n v="3820"/>
    <x v="3"/>
    <s v="TEC-AC-10004145"/>
    <x v="2"/>
    <x v="11"/>
    <s v="Logitech diNovo Edge Keyboard"/>
    <n v="2249.91"/>
    <n v="9"/>
    <n v="0"/>
    <n v="517.47930000000008"/>
    <s v="Chuck Magee"/>
    <s v="No"/>
    <s v="2017 / 12"/>
  </r>
  <r>
    <n v="7489"/>
    <x v="3721"/>
    <x v="546"/>
    <d v="2017-12-24T00:00:00"/>
    <x v="0"/>
    <x v="327"/>
    <x v="327"/>
    <x v="2"/>
    <s v="United States"/>
    <x v="18"/>
    <s v="New Hampshire"/>
    <n v="3820"/>
    <x v="3"/>
    <s v="FUR-TA-10003473"/>
    <x v="0"/>
    <x v="3"/>
    <s v="Bretford Rectangular Conference Table Tops"/>
    <n v="1053.164"/>
    <n v="4"/>
    <n v="0.3"/>
    <n v="-105.31639999999993"/>
    <s v="Chuck Magee"/>
    <s v="No"/>
    <s v="2017 / 12"/>
  </r>
  <r>
    <n v="7490"/>
    <x v="3722"/>
    <x v="60"/>
    <d v="2019-11-09T00:00:00"/>
    <x v="1"/>
    <x v="731"/>
    <x v="731"/>
    <x v="0"/>
    <s v="United States"/>
    <x v="70"/>
    <s v="California"/>
    <n v="92105"/>
    <x v="1"/>
    <s v="OFF-PA-10003172"/>
    <x v="1"/>
    <x v="10"/>
    <s v="Xerox 1996"/>
    <n v="12.96"/>
    <n v="2"/>
    <n v="0"/>
    <n v="6.2208000000000006"/>
    <s v="Anna Andreadi"/>
    <s v="Yes"/>
    <s v="2019 / 11"/>
  </r>
  <r>
    <n v="7491"/>
    <x v="3723"/>
    <x v="229"/>
    <d v="2017-09-16T00:00:00"/>
    <x v="1"/>
    <x v="135"/>
    <x v="135"/>
    <x v="1"/>
    <s v="United States"/>
    <x v="1"/>
    <s v="California"/>
    <n v="90032"/>
    <x v="1"/>
    <s v="FUR-FU-10003799"/>
    <x v="0"/>
    <x v="5"/>
    <s v="Seth Thomas 13 1/2&quot; Wall Clock"/>
    <n v="106.68"/>
    <n v="6"/>
    <n v="0"/>
    <n v="33.070799999999991"/>
    <s v="Anna Andreadi"/>
    <s v="No"/>
    <s v="2017 / 09"/>
  </r>
  <r>
    <n v="7492"/>
    <x v="3724"/>
    <x v="673"/>
    <d v="2019-11-16T00:00:00"/>
    <x v="3"/>
    <x v="496"/>
    <x v="496"/>
    <x v="0"/>
    <s v="United States"/>
    <x v="456"/>
    <s v="New York"/>
    <n v="13501"/>
    <x v="3"/>
    <s v="TEC-PH-10002583"/>
    <x v="2"/>
    <x v="7"/>
    <s v="iOttie HLCRIO102 Car Mount"/>
    <n v="119.94"/>
    <n v="6"/>
    <n v="0"/>
    <n v="5.9969999999999857"/>
    <s v="Chuck Magee"/>
    <s v="No"/>
    <s v="2019 / 11"/>
  </r>
  <r>
    <n v="7493"/>
    <x v="3725"/>
    <x v="220"/>
    <d v="2019-09-16T00:00:00"/>
    <x v="1"/>
    <x v="693"/>
    <x v="693"/>
    <x v="0"/>
    <s v="United States"/>
    <x v="12"/>
    <s v="Texas"/>
    <n v="77070"/>
    <x v="2"/>
    <s v="OFF-PA-10004239"/>
    <x v="1"/>
    <x v="10"/>
    <s v="Xerox 1953"/>
    <n v="10.272000000000002"/>
    <n v="3"/>
    <n v="0.2"/>
    <n v="3.2099999999999982"/>
    <s v="Kelly Williams"/>
    <s v="No"/>
    <s v="2019 / 09"/>
  </r>
  <r>
    <n v="7494"/>
    <x v="3725"/>
    <x v="220"/>
    <d v="2019-09-16T00:00:00"/>
    <x v="1"/>
    <x v="693"/>
    <x v="693"/>
    <x v="0"/>
    <s v="United States"/>
    <x v="12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s v="Kelly Williams"/>
    <s v="No"/>
    <s v="2019 / 09"/>
  </r>
  <r>
    <n v="7495"/>
    <x v="3725"/>
    <x v="220"/>
    <d v="2019-09-16T00:00:00"/>
    <x v="1"/>
    <x v="693"/>
    <x v="693"/>
    <x v="0"/>
    <s v="United States"/>
    <x v="12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s v="Kelly Williams"/>
    <s v="No"/>
    <s v="2019 / 09"/>
  </r>
  <r>
    <n v="7496"/>
    <x v="3726"/>
    <x v="1163"/>
    <d v="2019-07-18T00:00:00"/>
    <x v="1"/>
    <x v="646"/>
    <x v="646"/>
    <x v="0"/>
    <s v="United States"/>
    <x v="223"/>
    <s v="California"/>
    <n v="92683"/>
    <x v="1"/>
    <s v="OFF-BI-10004022"/>
    <x v="1"/>
    <x v="8"/>
    <s v="Acco Suede Grain Vinyl Round Ring Binder"/>
    <n v="4.4479999999999995"/>
    <n v="2"/>
    <n v="0.2"/>
    <n v="1.4455999999999996"/>
    <s v="Anna Andreadi"/>
    <s v="No"/>
    <s v="2019 / 07"/>
  </r>
  <r>
    <n v="7497"/>
    <x v="3726"/>
    <x v="1163"/>
    <d v="2019-07-18T00:00:00"/>
    <x v="1"/>
    <x v="646"/>
    <x v="646"/>
    <x v="0"/>
    <s v="United States"/>
    <x v="223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s v="Anna Andreadi"/>
    <s v="No"/>
    <s v="2019 / 07"/>
  </r>
  <r>
    <n v="7498"/>
    <x v="3726"/>
    <x v="1163"/>
    <d v="2019-07-18T00:00:00"/>
    <x v="1"/>
    <x v="646"/>
    <x v="646"/>
    <x v="0"/>
    <s v="United States"/>
    <x v="223"/>
    <s v="California"/>
    <n v="92683"/>
    <x v="1"/>
    <s v="OFF-FA-10000490"/>
    <x v="1"/>
    <x v="13"/>
    <s v="OIC Binder Clips, Mini, 1/4&quot; Capacity, Black"/>
    <n v="4.96"/>
    <n v="4"/>
    <n v="0"/>
    <n v="2.3311999999999999"/>
    <s v="Anna Andreadi"/>
    <s v="No"/>
    <s v="2019 / 07"/>
  </r>
  <r>
    <n v="7499"/>
    <x v="3726"/>
    <x v="1163"/>
    <d v="2019-07-18T00:00:00"/>
    <x v="1"/>
    <x v="646"/>
    <x v="646"/>
    <x v="0"/>
    <s v="United States"/>
    <x v="223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s v="Anna Andreadi"/>
    <s v="No"/>
    <s v="2019 / 07"/>
  </r>
  <r>
    <n v="7500"/>
    <x v="3726"/>
    <x v="1163"/>
    <d v="2019-07-18T00:00:00"/>
    <x v="1"/>
    <x v="646"/>
    <x v="646"/>
    <x v="0"/>
    <s v="United States"/>
    <x v="223"/>
    <s v="California"/>
    <n v="92683"/>
    <x v="1"/>
    <s v="FUR-FU-10002960"/>
    <x v="0"/>
    <x v="5"/>
    <s v="Eldon 200 Class Desk Accessories, Burgundy"/>
    <n v="18.84"/>
    <n v="3"/>
    <n v="0"/>
    <n v="7.9128000000000007"/>
    <s v="Anna Andreadi"/>
    <s v="No"/>
    <s v="2019 / 07"/>
  </r>
  <r>
    <n v="7501"/>
    <x v="3726"/>
    <x v="1163"/>
    <d v="2019-07-18T00:00:00"/>
    <x v="1"/>
    <x v="646"/>
    <x v="646"/>
    <x v="0"/>
    <s v="United States"/>
    <x v="223"/>
    <s v="California"/>
    <n v="92683"/>
    <x v="1"/>
    <s v="TEC-AC-10000991"/>
    <x v="2"/>
    <x v="11"/>
    <s v="Sony Micro Vault Click 8 GB USB 2.0 Flash Drive"/>
    <n v="140.97"/>
    <n v="3"/>
    <n v="0"/>
    <n v="19.735800000000005"/>
    <s v="Anna Andreadi"/>
    <s v="No"/>
    <s v="2019 / 07"/>
  </r>
  <r>
    <n v="7502"/>
    <x v="3726"/>
    <x v="1163"/>
    <d v="2019-07-18T00:00:00"/>
    <x v="1"/>
    <x v="646"/>
    <x v="646"/>
    <x v="0"/>
    <s v="United States"/>
    <x v="223"/>
    <s v="California"/>
    <n v="92683"/>
    <x v="1"/>
    <s v="TEC-PH-10004977"/>
    <x v="2"/>
    <x v="7"/>
    <s v="GE 30524EE4"/>
    <n v="470.37600000000009"/>
    <n v="3"/>
    <n v="0.2"/>
    <n v="52.917299999999955"/>
    <s v="Anna Andreadi"/>
    <s v="No"/>
    <s v="2019 / 07"/>
  </r>
  <r>
    <n v="7503"/>
    <x v="3727"/>
    <x v="983"/>
    <d v="2019-03-30T00:00:00"/>
    <x v="3"/>
    <x v="483"/>
    <x v="483"/>
    <x v="0"/>
    <s v="United States"/>
    <x v="1"/>
    <s v="California"/>
    <n v="90036"/>
    <x v="1"/>
    <s v="OFF-AR-10000817"/>
    <x v="1"/>
    <x v="6"/>
    <s v="Manco Dry-Lighter Erasable Highlighter"/>
    <n v="6.08"/>
    <n v="2"/>
    <n v="0"/>
    <n v="2.0671999999999997"/>
    <s v="Anna Andreadi"/>
    <s v="No"/>
    <s v="2019 / 03"/>
  </r>
  <r>
    <n v="7504"/>
    <x v="3727"/>
    <x v="983"/>
    <d v="2019-03-30T00:00:00"/>
    <x v="3"/>
    <x v="483"/>
    <x v="483"/>
    <x v="0"/>
    <s v="United States"/>
    <x v="1"/>
    <s v="California"/>
    <n v="90036"/>
    <x v="1"/>
    <s v="TEC-PH-10002447"/>
    <x v="2"/>
    <x v="7"/>
    <s v="AT&amp;T CL83451 4-Handset Telephone"/>
    <n v="164.79200000000003"/>
    <n v="1"/>
    <n v="0.2"/>
    <n v="18.539099999999991"/>
    <s v="Anna Andreadi"/>
    <s v="No"/>
    <s v="2019 / 03"/>
  </r>
  <r>
    <n v="7505"/>
    <x v="3728"/>
    <x v="1011"/>
    <d v="2018-02-04T00:00:00"/>
    <x v="0"/>
    <x v="759"/>
    <x v="759"/>
    <x v="1"/>
    <s v="United States"/>
    <x v="496"/>
    <s v="New Jersey"/>
    <n v="8401"/>
    <x v="3"/>
    <s v="OFF-EN-10003134"/>
    <x v="1"/>
    <x v="12"/>
    <s v="Staple envelope"/>
    <n v="23.36"/>
    <n v="2"/>
    <n v="0"/>
    <n v="11.68"/>
    <s v="Chuck Magee"/>
    <s v="No"/>
    <s v="2018 / 01"/>
  </r>
  <r>
    <n v="7506"/>
    <x v="3729"/>
    <x v="110"/>
    <d v="2019-06-13T00:00:00"/>
    <x v="1"/>
    <x v="572"/>
    <x v="572"/>
    <x v="0"/>
    <s v="United States"/>
    <x v="242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s v="No"/>
    <s v="2019 / 06"/>
  </r>
  <r>
    <n v="7507"/>
    <x v="3730"/>
    <x v="981"/>
    <d v="2016-11-06T00:00:00"/>
    <x v="1"/>
    <x v="129"/>
    <x v="129"/>
    <x v="0"/>
    <s v="United States"/>
    <x v="8"/>
    <s v="California"/>
    <n v="94122"/>
    <x v="1"/>
    <s v="TEC-PH-10001615"/>
    <x v="2"/>
    <x v="7"/>
    <s v="AT&amp;T CL82213"/>
    <n v="46.384"/>
    <n v="2"/>
    <n v="0.2"/>
    <n v="5.2181999999999924"/>
    <s v="Anna Andreadi"/>
    <s v="No"/>
    <s v="2016 / 11"/>
  </r>
  <r>
    <n v="7508"/>
    <x v="3730"/>
    <x v="981"/>
    <d v="2016-11-06T00:00:00"/>
    <x v="1"/>
    <x v="129"/>
    <x v="129"/>
    <x v="0"/>
    <s v="United States"/>
    <x v="8"/>
    <s v="California"/>
    <n v="94122"/>
    <x v="1"/>
    <s v="OFF-ST-10003208"/>
    <x v="1"/>
    <x v="4"/>
    <s v="Adjustable Depth Letter/Legal Cart"/>
    <n v="362.92"/>
    <n v="2"/>
    <n v="0"/>
    <n v="105.24679999999995"/>
    <s v="Anna Andreadi"/>
    <s v="No"/>
    <s v="2016 / 11"/>
  </r>
  <r>
    <n v="7509"/>
    <x v="3731"/>
    <x v="1163"/>
    <d v="2019-07-18T00:00:00"/>
    <x v="1"/>
    <x v="252"/>
    <x v="252"/>
    <x v="0"/>
    <s v="United States"/>
    <x v="38"/>
    <s v="Ohio"/>
    <n v="43229"/>
    <x v="3"/>
    <s v="OFF-PA-10000605"/>
    <x v="1"/>
    <x v="10"/>
    <s v="Xerox 1950"/>
    <n v="9.2480000000000011"/>
    <n v="2"/>
    <n v="0.2"/>
    <n v="3.3524000000000003"/>
    <s v="Chuck Magee"/>
    <s v="No"/>
    <s v="2019 / 07"/>
  </r>
  <r>
    <n v="7510"/>
    <x v="3731"/>
    <x v="1163"/>
    <d v="2019-07-18T00:00:00"/>
    <x v="1"/>
    <x v="252"/>
    <x v="252"/>
    <x v="0"/>
    <s v="United States"/>
    <x v="38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s v="Chuck Magee"/>
    <s v="No"/>
    <s v="2019 / 07"/>
  </r>
  <r>
    <n v="7511"/>
    <x v="3731"/>
    <x v="1163"/>
    <d v="2019-07-18T00:00:00"/>
    <x v="1"/>
    <x v="252"/>
    <x v="252"/>
    <x v="0"/>
    <s v="United States"/>
    <x v="38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s v="Chuck Magee"/>
    <s v="No"/>
    <s v="2019 / 07"/>
  </r>
  <r>
    <n v="7512"/>
    <x v="3731"/>
    <x v="1163"/>
    <d v="2019-07-18T00:00:00"/>
    <x v="1"/>
    <x v="252"/>
    <x v="252"/>
    <x v="0"/>
    <s v="United States"/>
    <x v="38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s v="Chuck Magee"/>
    <s v="No"/>
    <s v="2019 / 07"/>
  </r>
  <r>
    <n v="7513"/>
    <x v="3731"/>
    <x v="1163"/>
    <d v="2019-07-18T00:00:00"/>
    <x v="1"/>
    <x v="252"/>
    <x v="252"/>
    <x v="0"/>
    <s v="United States"/>
    <x v="38"/>
    <s v="Ohio"/>
    <n v="43229"/>
    <x v="3"/>
    <s v="OFF-ST-10001837"/>
    <x v="1"/>
    <x v="4"/>
    <s v="SAFCO Mobile Desk Side File, Wire Frame"/>
    <n v="239.45599999999999"/>
    <n v="7"/>
    <n v="0.2"/>
    <n v="17.959200000000003"/>
    <s v="Chuck Magee"/>
    <s v="No"/>
    <s v="2019 / 07"/>
  </r>
  <r>
    <n v="7514"/>
    <x v="3731"/>
    <x v="1163"/>
    <d v="2019-07-18T00:00:00"/>
    <x v="1"/>
    <x v="252"/>
    <x v="252"/>
    <x v="0"/>
    <s v="United States"/>
    <x v="38"/>
    <s v="Ohio"/>
    <n v="43229"/>
    <x v="3"/>
    <s v="OFF-AR-10004757"/>
    <x v="1"/>
    <x v="6"/>
    <s v="Crayola Colored Pencils"/>
    <n v="13.120000000000001"/>
    <n v="5"/>
    <n v="0.2"/>
    <n v="2.1319999999999988"/>
    <s v="Chuck Magee"/>
    <s v="No"/>
    <s v="2019 / 07"/>
  </r>
  <r>
    <n v="7515"/>
    <x v="3732"/>
    <x v="34"/>
    <d v="2019-12-12T00:00:00"/>
    <x v="0"/>
    <x v="252"/>
    <x v="252"/>
    <x v="0"/>
    <s v="United States"/>
    <x v="102"/>
    <s v="Kentucky"/>
    <n v="40475"/>
    <x v="0"/>
    <s v="OFF-BI-10004236"/>
    <x v="1"/>
    <x v="8"/>
    <s v="XtraLife ClearVue Slant-D Ring Binder, White, 3&quot;"/>
    <n v="29.36"/>
    <n v="2"/>
    <n v="0"/>
    <n v="13.505599999999999"/>
    <s v="Cassandra Brandow"/>
    <s v="No"/>
    <s v="2019 / 12"/>
  </r>
  <r>
    <n v="7516"/>
    <x v="3732"/>
    <x v="34"/>
    <d v="2019-12-12T00:00:00"/>
    <x v="0"/>
    <x v="252"/>
    <x v="252"/>
    <x v="0"/>
    <s v="United States"/>
    <x v="102"/>
    <s v="Kentucky"/>
    <n v="40475"/>
    <x v="0"/>
    <s v="OFF-AP-10000159"/>
    <x v="1"/>
    <x v="9"/>
    <s v="Belkin F9M820V08 8 Outlet Surge"/>
    <n v="214.89999999999998"/>
    <n v="5"/>
    <n v="0"/>
    <n v="62.32099999999997"/>
    <s v="Cassandra Brandow"/>
    <s v="No"/>
    <s v="2019 / 12"/>
  </r>
  <r>
    <n v="7517"/>
    <x v="3732"/>
    <x v="34"/>
    <d v="2019-12-12T00:00:00"/>
    <x v="0"/>
    <x v="252"/>
    <x v="252"/>
    <x v="0"/>
    <s v="United States"/>
    <x v="102"/>
    <s v="Kentucky"/>
    <n v="40475"/>
    <x v="0"/>
    <s v="OFF-BI-10003274"/>
    <x v="1"/>
    <x v="8"/>
    <s v="Avery Durable Slant Ring Binders, No Labels"/>
    <n v="15.92"/>
    <n v="4"/>
    <n v="0"/>
    <n v="7.4824000000000002"/>
    <s v="Cassandra Brandow"/>
    <s v="No"/>
    <s v="2019 / 12"/>
  </r>
  <r>
    <n v="7518"/>
    <x v="3732"/>
    <x v="34"/>
    <d v="2019-12-12T00:00:00"/>
    <x v="0"/>
    <x v="252"/>
    <x v="252"/>
    <x v="0"/>
    <s v="United States"/>
    <x v="102"/>
    <s v="Kentucky"/>
    <n v="40475"/>
    <x v="0"/>
    <s v="TEC-AC-10001013"/>
    <x v="2"/>
    <x v="11"/>
    <s v="Logitech ClearChat Comfort/USB Headset H390"/>
    <n v="146.44999999999999"/>
    <n v="5"/>
    <n v="0"/>
    <n v="48.328499999999991"/>
    <s v="Cassandra Brandow"/>
    <s v="No"/>
    <s v="2019 / 12"/>
  </r>
  <r>
    <n v="7519"/>
    <x v="3732"/>
    <x v="34"/>
    <d v="2019-12-12T00:00:00"/>
    <x v="0"/>
    <x v="252"/>
    <x v="252"/>
    <x v="0"/>
    <s v="United States"/>
    <x v="102"/>
    <s v="Kentucky"/>
    <n v="40475"/>
    <x v="0"/>
    <s v="OFF-ST-10004963"/>
    <x v="1"/>
    <x v="4"/>
    <s v="Eldon Gobal File Keepers"/>
    <n v="15.14"/>
    <n v="1"/>
    <n v="0"/>
    <n v="0.60559999999999903"/>
    <s v="Cassandra Brandow"/>
    <s v="No"/>
    <s v="2019 / 12"/>
  </r>
  <r>
    <n v="7520"/>
    <x v="3732"/>
    <x v="34"/>
    <d v="2019-12-12T00:00:00"/>
    <x v="0"/>
    <x v="252"/>
    <x v="252"/>
    <x v="0"/>
    <s v="United States"/>
    <x v="102"/>
    <s v="Kentucky"/>
    <n v="40475"/>
    <x v="0"/>
    <s v="OFF-LA-10004409"/>
    <x v="1"/>
    <x v="2"/>
    <s v="Avery 492"/>
    <n v="5.76"/>
    <n v="2"/>
    <n v="0"/>
    <n v="2.6495999999999995"/>
    <s v="Cassandra Brandow"/>
    <s v="No"/>
    <s v="2019 / 12"/>
  </r>
  <r>
    <n v="7521"/>
    <x v="3732"/>
    <x v="34"/>
    <d v="2019-12-12T00:00:00"/>
    <x v="0"/>
    <x v="252"/>
    <x v="252"/>
    <x v="0"/>
    <s v="United States"/>
    <x v="102"/>
    <s v="Kentucky"/>
    <n v="40475"/>
    <x v="0"/>
    <s v="TEC-CO-10001046"/>
    <x v="2"/>
    <x v="16"/>
    <s v="Canon Imageclass D680 Copier / Fax"/>
    <n v="1399.98"/>
    <n v="2"/>
    <n v="0"/>
    <n v="629.99099999999999"/>
    <s v="Cassandra Brandow"/>
    <s v="No"/>
    <s v="2019 / 12"/>
  </r>
  <r>
    <n v="7522"/>
    <x v="3733"/>
    <x v="64"/>
    <d v="2018-09-11T00:00:00"/>
    <x v="1"/>
    <x v="198"/>
    <x v="198"/>
    <x v="0"/>
    <s v="United States"/>
    <x v="152"/>
    <s v="Ohio"/>
    <n v="43130"/>
    <x v="3"/>
    <s v="OFF-BI-10002824"/>
    <x v="1"/>
    <x v="8"/>
    <s v="Recycled Easel Ring Binders"/>
    <n v="8.9520000000000017"/>
    <n v="2"/>
    <n v="0.7"/>
    <n v="-7.4600000000000009"/>
    <s v="Chuck Magee"/>
    <s v="No"/>
    <s v="2018 / 09"/>
  </r>
  <r>
    <n v="7523"/>
    <x v="3733"/>
    <x v="64"/>
    <d v="2018-09-11T00:00:00"/>
    <x v="1"/>
    <x v="198"/>
    <x v="198"/>
    <x v="0"/>
    <s v="United States"/>
    <x v="152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s v="Chuck Magee"/>
    <s v="No"/>
    <s v="2018 / 09"/>
  </r>
  <r>
    <n v="7524"/>
    <x v="3733"/>
    <x v="64"/>
    <d v="2018-09-11T00:00:00"/>
    <x v="1"/>
    <x v="198"/>
    <x v="198"/>
    <x v="0"/>
    <s v="United States"/>
    <x v="152"/>
    <s v="Ohio"/>
    <n v="43130"/>
    <x v="3"/>
    <s v="FUR-CH-10004477"/>
    <x v="0"/>
    <x v="1"/>
    <s v="Global Push Button Manager's Chair, Indigo"/>
    <n v="85.245999999999995"/>
    <n v="2"/>
    <n v="0.3"/>
    <n v="-1.217800000000004"/>
    <s v="Chuck Magee"/>
    <s v="No"/>
    <s v="2018 / 09"/>
  </r>
  <r>
    <n v="7525"/>
    <x v="3734"/>
    <x v="1076"/>
    <d v="2016-09-16T00:00:00"/>
    <x v="1"/>
    <x v="52"/>
    <x v="52"/>
    <x v="0"/>
    <s v="United States"/>
    <x v="345"/>
    <s v="Oregon"/>
    <n v="97030"/>
    <x v="1"/>
    <s v="OFF-EN-10003072"/>
    <x v="1"/>
    <x v="12"/>
    <s v="Peel &amp; Seel Envelopes"/>
    <n v="21.728000000000002"/>
    <n v="7"/>
    <n v="0.2"/>
    <n v="7.6047999999999991"/>
    <s v="Anna Andreadi"/>
    <s v="No"/>
    <s v="2016 / 09"/>
  </r>
  <r>
    <n v="7526"/>
    <x v="3734"/>
    <x v="1076"/>
    <d v="2016-09-16T00:00:00"/>
    <x v="1"/>
    <x v="52"/>
    <x v="52"/>
    <x v="0"/>
    <s v="United States"/>
    <x v="345"/>
    <s v="Oregon"/>
    <n v="97030"/>
    <x v="1"/>
    <s v="FUR-CH-10003973"/>
    <x v="0"/>
    <x v="1"/>
    <s v="GuestStacker Chair with Chrome Finish Legs"/>
    <n v="1487.04"/>
    <n v="5"/>
    <n v="0.2"/>
    <n v="148.70400000000006"/>
    <s v="Anna Andreadi"/>
    <s v="No"/>
    <s v="2016 / 09"/>
  </r>
  <r>
    <n v="7527"/>
    <x v="3735"/>
    <x v="986"/>
    <d v="2019-09-26T00:00:00"/>
    <x v="3"/>
    <x v="19"/>
    <x v="19"/>
    <x v="1"/>
    <s v="United States"/>
    <x v="8"/>
    <s v="California"/>
    <n v="94109"/>
    <x v="1"/>
    <s v="OFF-EN-10001028"/>
    <x v="1"/>
    <x v="12"/>
    <s v="Staple envelope"/>
    <n v="71.88"/>
    <n v="6"/>
    <n v="0"/>
    <n v="33.064799999999998"/>
    <s v="Anna Andreadi"/>
    <s v="No"/>
    <s v="2019 / 09"/>
  </r>
  <r>
    <n v="7528"/>
    <x v="3735"/>
    <x v="986"/>
    <d v="2019-09-26T00:00:00"/>
    <x v="3"/>
    <x v="19"/>
    <x v="19"/>
    <x v="1"/>
    <s v="United States"/>
    <x v="8"/>
    <s v="California"/>
    <n v="94109"/>
    <x v="1"/>
    <s v="FUR-FU-10003829"/>
    <x v="0"/>
    <x v="5"/>
    <s v="Stackable Trays"/>
    <n v="9.24"/>
    <n v="3"/>
    <n v="0"/>
    <n v="2.9567999999999994"/>
    <s v="Anna Andreadi"/>
    <s v="No"/>
    <s v="2019 / 09"/>
  </r>
  <r>
    <n v="7529"/>
    <x v="3735"/>
    <x v="986"/>
    <d v="2019-09-26T00:00:00"/>
    <x v="3"/>
    <x v="19"/>
    <x v="19"/>
    <x v="1"/>
    <s v="United States"/>
    <x v="8"/>
    <s v="California"/>
    <n v="94109"/>
    <x v="1"/>
    <s v="OFF-PA-10002245"/>
    <x v="1"/>
    <x v="10"/>
    <s v="Xerox 1895"/>
    <n v="35.880000000000003"/>
    <n v="6"/>
    <n v="0"/>
    <n v="16.146000000000001"/>
    <s v="Anna Andreadi"/>
    <s v="No"/>
    <s v="2019 / 09"/>
  </r>
  <r>
    <n v="7530"/>
    <x v="3735"/>
    <x v="986"/>
    <d v="2019-09-26T00:00:00"/>
    <x v="3"/>
    <x v="19"/>
    <x v="19"/>
    <x v="1"/>
    <s v="United States"/>
    <x v="8"/>
    <s v="California"/>
    <n v="94109"/>
    <x v="1"/>
    <s v="OFF-BI-10002215"/>
    <x v="1"/>
    <x v="8"/>
    <s v="Wilson Jones Hanging View Binder, White, 1&quot;"/>
    <n v="17.04"/>
    <n v="3"/>
    <n v="0.2"/>
    <n v="5.5379999999999985"/>
    <s v="Anna Andreadi"/>
    <s v="No"/>
    <s v="2019 / 09"/>
  </r>
  <r>
    <n v="7531"/>
    <x v="3735"/>
    <x v="986"/>
    <d v="2019-09-26T00:00:00"/>
    <x v="3"/>
    <x v="19"/>
    <x v="19"/>
    <x v="1"/>
    <s v="United States"/>
    <x v="8"/>
    <s v="California"/>
    <n v="94109"/>
    <x v="1"/>
    <s v="OFF-BI-10003925"/>
    <x v="1"/>
    <x v="8"/>
    <s v="Fellowes PB300 Plastic Comb Binding Machine"/>
    <n v="931.17600000000016"/>
    <n v="3"/>
    <n v="0.2"/>
    <n v="314.27190000000002"/>
    <s v="Anna Andreadi"/>
    <s v="No"/>
    <s v="2019 / 09"/>
  </r>
  <r>
    <n v="7532"/>
    <x v="3736"/>
    <x v="26"/>
    <d v="2018-06-19T00:00:00"/>
    <x v="2"/>
    <x v="62"/>
    <x v="62"/>
    <x v="0"/>
    <s v="United States"/>
    <x v="497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s v="No"/>
    <s v="2018 / 06"/>
  </r>
  <r>
    <n v="7533"/>
    <x v="3736"/>
    <x v="26"/>
    <d v="2018-06-19T00:00:00"/>
    <x v="2"/>
    <x v="62"/>
    <x v="62"/>
    <x v="0"/>
    <s v="United States"/>
    <x v="497"/>
    <s v="Colorado"/>
    <n v="80501"/>
    <x v="1"/>
    <s v="FUR-CH-10004853"/>
    <x v="0"/>
    <x v="1"/>
    <s v="Global Manager's Adjustable Task Chair, Storm"/>
    <n v="483.13599999999997"/>
    <n v="4"/>
    <n v="0.2"/>
    <n v="54.352799999999945"/>
    <s v="Anna Andreadi"/>
    <s v="No"/>
    <s v="2018 / 06"/>
  </r>
  <r>
    <n v="7534"/>
    <x v="3737"/>
    <x v="906"/>
    <d v="2019-03-01T00:00:00"/>
    <x v="1"/>
    <x v="573"/>
    <x v="573"/>
    <x v="0"/>
    <s v="United States"/>
    <x v="202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s v="Cassandra Brandow"/>
    <s v="No"/>
    <s v="2019 / 02"/>
  </r>
  <r>
    <n v="7535"/>
    <x v="3737"/>
    <x v="906"/>
    <d v="2019-03-01T00:00:00"/>
    <x v="1"/>
    <x v="573"/>
    <x v="573"/>
    <x v="0"/>
    <s v="United States"/>
    <x v="202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s v="No"/>
    <s v="2019 / 02"/>
  </r>
  <r>
    <n v="7536"/>
    <x v="3738"/>
    <x v="185"/>
    <d v="2019-04-07T00:00:00"/>
    <x v="1"/>
    <x v="428"/>
    <x v="428"/>
    <x v="1"/>
    <s v="United States"/>
    <x v="1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s v="Anna Andreadi"/>
    <s v="No"/>
    <s v="2019 / 03"/>
  </r>
  <r>
    <n v="7537"/>
    <x v="3739"/>
    <x v="734"/>
    <d v="2019-12-08T00:00:00"/>
    <x v="1"/>
    <x v="597"/>
    <x v="597"/>
    <x v="0"/>
    <s v="United States"/>
    <x v="12"/>
    <s v="Texas"/>
    <n v="77041"/>
    <x v="2"/>
    <s v="FUR-FU-10000820"/>
    <x v="0"/>
    <x v="5"/>
    <s v="Tensor Brushed Steel Torchiere Floor Lamp"/>
    <n v="13.591999999999999"/>
    <n v="2"/>
    <n v="0.6"/>
    <n v="-14.271599999999999"/>
    <s v="Kelly Williams"/>
    <s v="No"/>
    <s v="2019 / 12"/>
  </r>
  <r>
    <n v="7538"/>
    <x v="3740"/>
    <x v="317"/>
    <d v="2018-02-22T00:00:00"/>
    <x v="0"/>
    <x v="218"/>
    <x v="218"/>
    <x v="0"/>
    <s v="United States"/>
    <x v="8"/>
    <s v="California"/>
    <n v="94109"/>
    <x v="1"/>
    <s v="OFF-PA-10001736"/>
    <x v="1"/>
    <x v="10"/>
    <s v="Xerox 1880"/>
    <n v="70.88"/>
    <n v="2"/>
    <n v="0"/>
    <n v="33.313599999999994"/>
    <s v="Anna Andreadi"/>
    <s v="No"/>
    <s v="2018 / 02"/>
  </r>
  <r>
    <n v="7539"/>
    <x v="3741"/>
    <x v="574"/>
    <d v="2019-12-06T00:00:00"/>
    <x v="1"/>
    <x v="510"/>
    <x v="510"/>
    <x v="1"/>
    <s v="United States"/>
    <x v="60"/>
    <s v="Colorado"/>
    <n v="80219"/>
    <x v="1"/>
    <s v="OFF-ST-10003306"/>
    <x v="1"/>
    <x v="4"/>
    <s v="Letter Size Cart"/>
    <n v="114.28800000000001"/>
    <n v="1"/>
    <n v="0.2"/>
    <n v="12.857399999999984"/>
    <s v="Anna Andreadi"/>
    <s v="No"/>
    <s v="2019 / 12"/>
  </r>
  <r>
    <n v="7540"/>
    <x v="3741"/>
    <x v="574"/>
    <d v="2019-12-06T00:00:00"/>
    <x v="1"/>
    <x v="510"/>
    <x v="510"/>
    <x v="1"/>
    <s v="United States"/>
    <x v="60"/>
    <s v="Colorado"/>
    <n v="80219"/>
    <x v="1"/>
    <s v="OFF-BI-10003707"/>
    <x v="1"/>
    <x v="8"/>
    <s v="Aluminum Screw Posts"/>
    <n v="36.624000000000002"/>
    <n v="8"/>
    <n v="0.7"/>
    <n v="-24.41599999999999"/>
    <s v="Anna Andreadi"/>
    <s v="No"/>
    <s v="2019 / 12"/>
  </r>
  <r>
    <n v="7541"/>
    <x v="3741"/>
    <x v="574"/>
    <d v="2019-12-06T00:00:00"/>
    <x v="1"/>
    <x v="510"/>
    <x v="510"/>
    <x v="1"/>
    <s v="United States"/>
    <x v="60"/>
    <s v="Colorado"/>
    <n v="80219"/>
    <x v="1"/>
    <s v="FUR-BO-10003546"/>
    <x v="0"/>
    <x v="0"/>
    <s v="Hon 4-Shelf Metal Bookcases"/>
    <n v="242.35200000000003"/>
    <n v="8"/>
    <n v="0.7"/>
    <n v="-363.52799999999991"/>
    <s v="Anna Andreadi"/>
    <s v="No"/>
    <s v="2019 / 12"/>
  </r>
  <r>
    <n v="7542"/>
    <x v="3741"/>
    <x v="574"/>
    <d v="2019-12-06T00:00:00"/>
    <x v="1"/>
    <x v="510"/>
    <x v="510"/>
    <x v="1"/>
    <s v="United States"/>
    <x v="60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s v="No"/>
    <s v="2019 / 12"/>
  </r>
  <r>
    <n v="7543"/>
    <x v="3741"/>
    <x v="574"/>
    <d v="2019-12-06T00:00:00"/>
    <x v="1"/>
    <x v="510"/>
    <x v="510"/>
    <x v="1"/>
    <s v="United States"/>
    <x v="60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s v="Anna Andreadi"/>
    <s v="No"/>
    <s v="2019 / 12"/>
  </r>
  <r>
    <n v="7544"/>
    <x v="3741"/>
    <x v="574"/>
    <d v="2019-12-06T00:00:00"/>
    <x v="1"/>
    <x v="510"/>
    <x v="510"/>
    <x v="1"/>
    <s v="United States"/>
    <x v="60"/>
    <s v="Colorado"/>
    <n v="80219"/>
    <x v="1"/>
    <s v="TEC-PH-10004833"/>
    <x v="2"/>
    <x v="7"/>
    <s v="Macally Suction Cup Mount"/>
    <n v="57.36"/>
    <n v="6"/>
    <n v="0.2"/>
    <n v="-14.34"/>
    <s v="Anna Andreadi"/>
    <s v="No"/>
    <s v="2019 / 12"/>
  </r>
  <r>
    <n v="7545"/>
    <x v="3741"/>
    <x v="574"/>
    <d v="2019-12-06T00:00:00"/>
    <x v="1"/>
    <x v="510"/>
    <x v="510"/>
    <x v="1"/>
    <s v="United States"/>
    <x v="60"/>
    <s v="Colorado"/>
    <n v="80219"/>
    <x v="1"/>
    <s v="FUR-CH-10002335"/>
    <x v="0"/>
    <x v="1"/>
    <s v="Hon GuestStacker Chair"/>
    <n v="906.68000000000006"/>
    <n v="5"/>
    <n v="0.2"/>
    <n v="68.001000000000033"/>
    <s v="Anna Andreadi"/>
    <s v="No"/>
    <s v="2019 / 12"/>
  </r>
  <r>
    <n v="7546"/>
    <x v="3742"/>
    <x v="982"/>
    <d v="2016-10-15T00:00:00"/>
    <x v="1"/>
    <x v="782"/>
    <x v="782"/>
    <x v="1"/>
    <s v="United States"/>
    <x v="114"/>
    <s v="Texas"/>
    <n v="77340"/>
    <x v="2"/>
    <s v="TEC-PH-10001128"/>
    <x v="2"/>
    <x v="7"/>
    <s v="Motorola Droid Maxx"/>
    <n v="719.95200000000011"/>
    <n v="6"/>
    <n v="0.2"/>
    <n v="71.995200000000011"/>
    <s v="Kelly Williams"/>
    <s v="No"/>
    <s v="2016 / 10"/>
  </r>
  <r>
    <n v="7547"/>
    <x v="3742"/>
    <x v="982"/>
    <d v="2016-10-15T00:00:00"/>
    <x v="1"/>
    <x v="782"/>
    <x v="782"/>
    <x v="1"/>
    <s v="United States"/>
    <x v="114"/>
    <s v="Texas"/>
    <n v="77340"/>
    <x v="2"/>
    <s v="TEC-PH-10004667"/>
    <x v="2"/>
    <x v="7"/>
    <s v="Cisco 8x8 Inc. 6753i IP Business Phone System"/>
    <n v="755.94400000000019"/>
    <n v="7"/>
    <n v="0.2"/>
    <n v="66.145099999999957"/>
    <s v="Kelly Williams"/>
    <s v="No"/>
    <s v="2016 / 10"/>
  </r>
  <r>
    <n v="7548"/>
    <x v="3742"/>
    <x v="982"/>
    <d v="2016-10-15T00:00:00"/>
    <x v="1"/>
    <x v="782"/>
    <x v="782"/>
    <x v="1"/>
    <s v="United States"/>
    <x v="114"/>
    <s v="Texas"/>
    <n v="77340"/>
    <x v="2"/>
    <s v="OFF-BI-10004817"/>
    <x v="1"/>
    <x v="8"/>
    <s v="GBC Personal VeloBind Strips"/>
    <n v="11.979999999999997"/>
    <n v="5"/>
    <n v="0.8"/>
    <n v="-19.16800000000001"/>
    <s v="Kelly Williams"/>
    <s v="No"/>
    <s v="2016 / 10"/>
  </r>
  <r>
    <n v="7549"/>
    <x v="3742"/>
    <x v="982"/>
    <d v="2016-10-15T00:00:00"/>
    <x v="1"/>
    <x v="782"/>
    <x v="782"/>
    <x v="1"/>
    <s v="United States"/>
    <x v="114"/>
    <s v="Texas"/>
    <n v="77340"/>
    <x v="2"/>
    <s v="OFF-BI-10004140"/>
    <x v="1"/>
    <x v="8"/>
    <s v="Avery Non-Stick Binders"/>
    <n v="0.8979999999999998"/>
    <n v="1"/>
    <n v="0.8"/>
    <n v="-1.5715000000000008"/>
    <s v="Kelly Williams"/>
    <s v="No"/>
    <s v="2016 / 10"/>
  </r>
  <r>
    <n v="7550"/>
    <x v="3743"/>
    <x v="64"/>
    <d v="2018-09-07T00:00:00"/>
    <x v="2"/>
    <x v="605"/>
    <x v="605"/>
    <x v="1"/>
    <s v="United States"/>
    <x v="12"/>
    <s v="Texas"/>
    <n v="77036"/>
    <x v="2"/>
    <s v="FUR-FU-10004671"/>
    <x v="0"/>
    <x v="5"/>
    <s v="Executive Impressions 12&quot; Wall Clock"/>
    <n v="21.204000000000004"/>
    <n v="3"/>
    <n v="0.6"/>
    <n v="-11.662199999999999"/>
    <s v="Kelly Williams"/>
    <s v="No"/>
    <s v="2018 / 09"/>
  </r>
  <r>
    <n v="7551"/>
    <x v="3744"/>
    <x v="1164"/>
    <d v="2016-11-25T00:00:00"/>
    <x v="1"/>
    <x v="542"/>
    <x v="542"/>
    <x v="1"/>
    <s v="United States"/>
    <x v="20"/>
    <s v="New York"/>
    <n v="10024"/>
    <x v="3"/>
    <s v="OFF-EN-10002592"/>
    <x v="1"/>
    <x v="12"/>
    <s v="Peel &amp; Seel Recycled Catalog Envelopes, Brown"/>
    <n v="34.74"/>
    <n v="3"/>
    <n v="0"/>
    <n v="17.37"/>
    <s v="Chuck Magee"/>
    <s v="No"/>
    <s v="2016 / 11"/>
  </r>
  <r>
    <n v="7552"/>
    <x v="3744"/>
    <x v="1164"/>
    <d v="2016-11-25T00:00:00"/>
    <x v="1"/>
    <x v="542"/>
    <x v="542"/>
    <x v="1"/>
    <s v="United States"/>
    <x v="20"/>
    <s v="New York"/>
    <n v="10024"/>
    <x v="3"/>
    <s v="TEC-PH-10004447"/>
    <x v="2"/>
    <x v="7"/>
    <s v="Toshiba IPT2010-SD IP Telephone"/>
    <n v="833.94"/>
    <n v="6"/>
    <n v="0"/>
    <n v="216.8244"/>
    <s v="Chuck Magee"/>
    <s v="No"/>
    <s v="2016 / 11"/>
  </r>
  <r>
    <n v="7553"/>
    <x v="3744"/>
    <x v="1164"/>
    <d v="2016-11-25T00:00:00"/>
    <x v="1"/>
    <x v="542"/>
    <x v="542"/>
    <x v="1"/>
    <s v="United States"/>
    <x v="20"/>
    <s v="New York"/>
    <n v="10024"/>
    <x v="3"/>
    <s v="OFF-BI-10003669"/>
    <x v="1"/>
    <x v="8"/>
    <s v="3M Organizer Strips"/>
    <n v="12.96"/>
    <n v="3"/>
    <n v="0.2"/>
    <n v="4.5359999999999996"/>
    <s v="Chuck Magee"/>
    <s v="No"/>
    <s v="2016 / 11"/>
  </r>
  <r>
    <n v="7554"/>
    <x v="3744"/>
    <x v="1164"/>
    <d v="2016-11-25T00:00:00"/>
    <x v="1"/>
    <x v="542"/>
    <x v="542"/>
    <x v="1"/>
    <s v="United States"/>
    <x v="20"/>
    <s v="New York"/>
    <n v="10024"/>
    <x v="3"/>
    <s v="OFF-PA-10000223"/>
    <x v="1"/>
    <x v="10"/>
    <s v="Xerox 2000"/>
    <n v="25.92"/>
    <n v="4"/>
    <n v="0"/>
    <n v="12.441600000000001"/>
    <s v="Chuck Magee"/>
    <s v="No"/>
    <s v="2016 / 11"/>
  </r>
  <r>
    <n v="7555"/>
    <x v="3745"/>
    <x v="1025"/>
    <d v="2016-05-14T00:00:00"/>
    <x v="0"/>
    <x v="314"/>
    <x v="314"/>
    <x v="0"/>
    <s v="United States"/>
    <x v="10"/>
    <s v="Pennsylvania"/>
    <n v="19134"/>
    <x v="3"/>
    <s v="FUR-BO-10004467"/>
    <x v="0"/>
    <x v="0"/>
    <s v="Bestar Classic Bookcase"/>
    <n v="349.96499999999997"/>
    <n v="7"/>
    <n v="0.5"/>
    <n v="-216.97830000000002"/>
    <s v="Chuck Magee"/>
    <s v="No"/>
    <s v="2016 / 05"/>
  </r>
  <r>
    <n v="7556"/>
    <x v="3745"/>
    <x v="1025"/>
    <d v="2016-05-14T00:00:00"/>
    <x v="0"/>
    <x v="314"/>
    <x v="314"/>
    <x v="0"/>
    <s v="United States"/>
    <x v="10"/>
    <s v="Pennsylvania"/>
    <n v="19134"/>
    <x v="3"/>
    <s v="OFF-AR-10000716"/>
    <x v="1"/>
    <x v="6"/>
    <s v="DIXON Ticonderoga Erasable Checking Pencils"/>
    <n v="22.32"/>
    <n v="5"/>
    <n v="0.2"/>
    <n v="5.3010000000000002"/>
    <s v="Chuck Magee"/>
    <s v="No"/>
    <s v="2016 / 05"/>
  </r>
  <r>
    <n v="7557"/>
    <x v="3746"/>
    <x v="344"/>
    <d v="2019-12-02T00:00:00"/>
    <x v="1"/>
    <x v="335"/>
    <x v="335"/>
    <x v="1"/>
    <s v="United States"/>
    <x v="38"/>
    <s v="Indiana"/>
    <n v="47201"/>
    <x v="2"/>
    <s v="OFF-PA-10003641"/>
    <x v="1"/>
    <x v="10"/>
    <s v="Xerox 1909"/>
    <n v="158.28"/>
    <n v="6"/>
    <n v="0"/>
    <n v="72.808799999999991"/>
    <s v="Kelly Williams"/>
    <s v="No"/>
    <s v="2019 / 11"/>
  </r>
  <r>
    <n v="7558"/>
    <x v="3746"/>
    <x v="344"/>
    <d v="2019-12-02T00:00:00"/>
    <x v="1"/>
    <x v="335"/>
    <x v="335"/>
    <x v="1"/>
    <s v="United States"/>
    <x v="38"/>
    <s v="Indiana"/>
    <n v="47201"/>
    <x v="2"/>
    <s v="OFF-BI-10004519"/>
    <x v="1"/>
    <x v="8"/>
    <s v="GBC DocuBind P100 Manual Binding Machine"/>
    <n v="497.93999999999994"/>
    <n v="3"/>
    <n v="0"/>
    <n v="224.07299999999998"/>
    <s v="Kelly Williams"/>
    <s v="No"/>
    <s v="2019 / 11"/>
  </r>
  <r>
    <n v="7559"/>
    <x v="3747"/>
    <x v="301"/>
    <d v="2016-11-05T00:00:00"/>
    <x v="1"/>
    <x v="351"/>
    <x v="351"/>
    <x v="0"/>
    <s v="United States"/>
    <x v="85"/>
    <s v="New York"/>
    <n v="11561"/>
    <x v="3"/>
    <s v="OFF-AP-10002518"/>
    <x v="1"/>
    <x v="9"/>
    <s v="Kensington 7 Outlet MasterPiece Power Center"/>
    <n v="533.93999999999994"/>
    <n v="3"/>
    <n v="0"/>
    <n v="154.84259999999995"/>
    <s v="Chuck Magee"/>
    <s v="No"/>
    <s v="2016 / 11"/>
  </r>
  <r>
    <n v="7560"/>
    <x v="3747"/>
    <x v="301"/>
    <d v="2016-11-05T00:00:00"/>
    <x v="1"/>
    <x v="351"/>
    <x v="351"/>
    <x v="0"/>
    <s v="United States"/>
    <x v="85"/>
    <s v="New York"/>
    <n v="11561"/>
    <x v="3"/>
    <s v="OFF-PA-10000806"/>
    <x v="1"/>
    <x v="10"/>
    <s v="Xerox 1934"/>
    <n v="167.94"/>
    <n v="3"/>
    <n v="0"/>
    <n v="82.290599999999998"/>
    <s v="Chuck Magee"/>
    <s v="No"/>
    <s v="2016 / 11"/>
  </r>
  <r>
    <n v="7561"/>
    <x v="3747"/>
    <x v="301"/>
    <d v="2016-11-05T00:00:00"/>
    <x v="1"/>
    <x v="351"/>
    <x v="351"/>
    <x v="0"/>
    <s v="United States"/>
    <x v="85"/>
    <s v="New York"/>
    <n v="11561"/>
    <x v="3"/>
    <s v="FUR-FU-10003142"/>
    <x v="0"/>
    <x v="5"/>
    <s v="Master Big Foot Doorstop, Beige"/>
    <n v="31.68"/>
    <n v="6"/>
    <n v="0"/>
    <n v="9.8207999999999984"/>
    <s v="Chuck Magee"/>
    <s v="No"/>
    <s v="2016 / 11"/>
  </r>
  <r>
    <n v="7562"/>
    <x v="3748"/>
    <x v="945"/>
    <d v="2019-01-01T00:00:00"/>
    <x v="2"/>
    <x v="205"/>
    <x v="205"/>
    <x v="0"/>
    <s v="United States"/>
    <x v="152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s v="Chuck Magee"/>
    <s v="No"/>
    <s v="2018 / 12"/>
  </r>
  <r>
    <n v="7563"/>
    <x v="3749"/>
    <x v="323"/>
    <d v="2018-09-07T00:00:00"/>
    <x v="1"/>
    <x v="262"/>
    <x v="262"/>
    <x v="0"/>
    <s v="United States"/>
    <x v="22"/>
    <s v="Illinois"/>
    <n v="60610"/>
    <x v="2"/>
    <s v="FUR-BO-10003894"/>
    <x v="0"/>
    <x v="0"/>
    <s v="Safco Value Mate Steel Bookcase, Baked Enamel Finish on Steel, Black"/>
    <n v="198.744"/>
    <n v="4"/>
    <n v="0.3"/>
    <n v="0"/>
    <s v="Kelly Williams"/>
    <s v="No"/>
    <s v="2018 / 09"/>
  </r>
  <r>
    <n v="7564"/>
    <x v="3750"/>
    <x v="361"/>
    <d v="2019-10-07T00:00:00"/>
    <x v="2"/>
    <x v="176"/>
    <x v="176"/>
    <x v="2"/>
    <s v="United States"/>
    <x v="60"/>
    <s v="Colorado"/>
    <n v="80219"/>
    <x v="1"/>
    <s v="TEC-AC-10001714"/>
    <x v="2"/>
    <x v="11"/>
    <s v="Logitech MX Performance Wireless Mouse"/>
    <n v="63.824000000000005"/>
    <n v="2"/>
    <n v="0.2"/>
    <n v="13.562599999999998"/>
    <s v="Anna Andreadi"/>
    <s v="No"/>
    <s v="2019 / 10"/>
  </r>
  <r>
    <n v="7565"/>
    <x v="3751"/>
    <x v="806"/>
    <d v="2018-02-01T00:00:00"/>
    <x v="0"/>
    <x v="621"/>
    <x v="621"/>
    <x v="0"/>
    <s v="United States"/>
    <x v="4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s v="Anna Andreadi"/>
    <s v="No"/>
    <s v="2018 / 01"/>
  </r>
  <r>
    <n v="7566"/>
    <x v="3751"/>
    <x v="806"/>
    <d v="2018-02-01T00:00:00"/>
    <x v="0"/>
    <x v="621"/>
    <x v="621"/>
    <x v="0"/>
    <s v="United States"/>
    <x v="4"/>
    <s v="Washington"/>
    <n v="98103"/>
    <x v="1"/>
    <s v="FUR-BO-10000468"/>
    <x v="0"/>
    <x v="0"/>
    <s v="O'Sullivan 2-Shelf Heavy-Duty Bookcases"/>
    <n v="48.58"/>
    <n v="1"/>
    <n v="0"/>
    <n v="7.7728000000000037"/>
    <s v="Anna Andreadi"/>
    <s v="No"/>
    <s v="2018 / 01"/>
  </r>
  <r>
    <n v="7567"/>
    <x v="3752"/>
    <x v="81"/>
    <d v="2019-04-23T00:00:00"/>
    <x v="2"/>
    <x v="471"/>
    <x v="471"/>
    <x v="1"/>
    <s v="United States"/>
    <x v="12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s v="Kelly Williams"/>
    <s v="No"/>
    <s v="2019 / 04"/>
  </r>
  <r>
    <n v="7568"/>
    <x v="3752"/>
    <x v="81"/>
    <d v="2019-04-23T00:00:00"/>
    <x v="2"/>
    <x v="471"/>
    <x v="471"/>
    <x v="1"/>
    <s v="United States"/>
    <x v="12"/>
    <s v="Texas"/>
    <n v="77070"/>
    <x v="2"/>
    <s v="OFF-PA-10001534"/>
    <x v="1"/>
    <x v="10"/>
    <s v="Xerox 230"/>
    <n v="20.736000000000004"/>
    <n v="4"/>
    <n v="0.2"/>
    <n v="7.2576000000000001"/>
    <s v="Kelly Williams"/>
    <s v="No"/>
    <s v="2019 / 04"/>
  </r>
  <r>
    <n v="7569"/>
    <x v="3753"/>
    <x v="29"/>
    <d v="2016-12-10T00:00:00"/>
    <x v="1"/>
    <x v="210"/>
    <x v="210"/>
    <x v="0"/>
    <s v="United States"/>
    <x v="1"/>
    <s v="California"/>
    <n v="90045"/>
    <x v="1"/>
    <s v="OFF-AR-10003045"/>
    <x v="1"/>
    <x v="6"/>
    <s v="Prang Colored Pencils"/>
    <n v="26.46"/>
    <n v="9"/>
    <n v="0"/>
    <n v="11.907"/>
    <s v="Anna Andreadi"/>
    <s v="No"/>
    <s v="2016 / 12"/>
  </r>
  <r>
    <n v="7570"/>
    <x v="3753"/>
    <x v="29"/>
    <d v="2016-12-10T00:00:00"/>
    <x v="1"/>
    <x v="210"/>
    <x v="210"/>
    <x v="0"/>
    <s v="United States"/>
    <x v="1"/>
    <s v="California"/>
    <n v="90045"/>
    <x v="1"/>
    <s v="OFF-PA-10001363"/>
    <x v="1"/>
    <x v="10"/>
    <s v="Xerox 1933"/>
    <n v="49.12"/>
    <n v="4"/>
    <n v="0"/>
    <n v="23.086399999999998"/>
    <s v="Anna Andreadi"/>
    <s v="No"/>
    <s v="2016 / 12"/>
  </r>
  <r>
    <n v="7571"/>
    <x v="3753"/>
    <x v="29"/>
    <d v="2016-12-10T00:00:00"/>
    <x v="1"/>
    <x v="210"/>
    <x v="210"/>
    <x v="0"/>
    <s v="United States"/>
    <x v="1"/>
    <s v="California"/>
    <n v="90045"/>
    <x v="1"/>
    <s v="OFF-FA-10002280"/>
    <x v="1"/>
    <x v="13"/>
    <s v="Advantus Plastic Paper Clips"/>
    <n v="15"/>
    <n v="3"/>
    <n v="0"/>
    <n v="7.1999999999999993"/>
    <s v="Anna Andreadi"/>
    <s v="No"/>
    <s v="2016 / 12"/>
  </r>
  <r>
    <n v="7572"/>
    <x v="3754"/>
    <x v="618"/>
    <d v="2016-10-26T00:00:00"/>
    <x v="1"/>
    <x v="395"/>
    <x v="395"/>
    <x v="1"/>
    <s v="United States"/>
    <x v="311"/>
    <s v="Virginia"/>
    <n v="23602"/>
    <x v="0"/>
    <s v="OFF-ST-10003479"/>
    <x v="1"/>
    <x v="4"/>
    <s v="Eldon Base for stackable storage shelf, platinum"/>
    <n v="194.7"/>
    <n v="5"/>
    <n v="0"/>
    <n v="9.7349999999999781"/>
    <s v="Cassandra Brandow"/>
    <s v="No"/>
    <s v="2016 / 10"/>
  </r>
  <r>
    <n v="7573"/>
    <x v="3754"/>
    <x v="618"/>
    <d v="2016-10-26T00:00:00"/>
    <x v="1"/>
    <x v="395"/>
    <x v="395"/>
    <x v="1"/>
    <s v="United States"/>
    <x v="311"/>
    <s v="Virginia"/>
    <n v="23602"/>
    <x v="0"/>
    <s v="FUR-TA-10004607"/>
    <x v="0"/>
    <x v="3"/>
    <s v="Hon 2111 Invitation Series Straight Table"/>
    <n v="591.32000000000005"/>
    <n v="4"/>
    <n v="0"/>
    <n v="112.35079999999999"/>
    <s v="Cassandra Brandow"/>
    <s v="No"/>
    <s v="2016 / 10"/>
  </r>
  <r>
    <n v="7574"/>
    <x v="3754"/>
    <x v="618"/>
    <d v="2016-10-26T00:00:00"/>
    <x v="1"/>
    <x v="395"/>
    <x v="395"/>
    <x v="1"/>
    <s v="United States"/>
    <x v="311"/>
    <s v="Virginia"/>
    <n v="23602"/>
    <x v="0"/>
    <s v="OFF-AR-10001022"/>
    <x v="1"/>
    <x v="6"/>
    <s v="SANFORD Liquid Accent Tank-Style Highlighters"/>
    <n v="2.84"/>
    <n v="1"/>
    <n v="0"/>
    <n v="0.88039999999999985"/>
    <s v="Cassandra Brandow"/>
    <s v="No"/>
    <s v="2016 / 10"/>
  </r>
  <r>
    <n v="7575"/>
    <x v="3755"/>
    <x v="575"/>
    <d v="2017-12-12T00:00:00"/>
    <x v="1"/>
    <x v="453"/>
    <x v="453"/>
    <x v="1"/>
    <s v="United States"/>
    <x v="1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s v="Anna Andreadi"/>
    <s v="No"/>
    <s v="2017 / 12"/>
  </r>
  <r>
    <n v="7576"/>
    <x v="3755"/>
    <x v="575"/>
    <d v="2017-12-12T00:00:00"/>
    <x v="1"/>
    <x v="453"/>
    <x v="453"/>
    <x v="1"/>
    <s v="United States"/>
    <x v="1"/>
    <s v="California"/>
    <n v="90036"/>
    <x v="1"/>
    <s v="TEC-AC-10000865"/>
    <x v="2"/>
    <x v="11"/>
    <s v="WD My Passport Ultra 500GB Portable External Hard Drive"/>
    <n v="236"/>
    <n v="4"/>
    <n v="0"/>
    <n v="40.119999999999976"/>
    <s v="Anna Andreadi"/>
    <s v="No"/>
    <s v="2017 / 12"/>
  </r>
  <r>
    <n v="7577"/>
    <x v="3756"/>
    <x v="981"/>
    <d v="2016-11-07T00:00:00"/>
    <x v="0"/>
    <x v="406"/>
    <x v="406"/>
    <x v="1"/>
    <s v="United States"/>
    <x v="4"/>
    <s v="Washington"/>
    <n v="98115"/>
    <x v="1"/>
    <s v="TEC-AC-10000023"/>
    <x v="2"/>
    <x v="11"/>
    <s v="Maxell 74 Minute CD-R Spindle, 50/Pack"/>
    <n v="41.94"/>
    <n v="2"/>
    <n v="0"/>
    <n v="15.098399999999998"/>
    <s v="Anna Andreadi"/>
    <s v="Yes"/>
    <s v="2016 / 11"/>
  </r>
  <r>
    <n v="7578"/>
    <x v="3756"/>
    <x v="981"/>
    <d v="2016-11-07T00:00:00"/>
    <x v="0"/>
    <x v="406"/>
    <x v="406"/>
    <x v="1"/>
    <s v="United States"/>
    <x v="4"/>
    <s v="Washington"/>
    <n v="98115"/>
    <x v="1"/>
    <s v="TEC-PH-10001750"/>
    <x v="2"/>
    <x v="7"/>
    <s v="Samsung Rugby III"/>
    <n v="52.792000000000002"/>
    <n v="1"/>
    <n v="0.2"/>
    <n v="4.6193000000000026"/>
    <s v="Anna Andreadi"/>
    <s v="Yes"/>
    <s v="2016 / 11"/>
  </r>
  <r>
    <n v="7579"/>
    <x v="3757"/>
    <x v="122"/>
    <d v="2018-12-21T00:00:00"/>
    <x v="2"/>
    <x v="43"/>
    <x v="43"/>
    <x v="2"/>
    <s v="United States"/>
    <x v="155"/>
    <s v="Nebraska"/>
    <n v="68104"/>
    <x v="2"/>
    <s v="FUR-CH-10004997"/>
    <x v="0"/>
    <x v="1"/>
    <s v="Hon Every-Day Series Multi-Task Chairs"/>
    <n v="563.93999999999994"/>
    <n v="3"/>
    <n v="0"/>
    <n v="112.78800000000001"/>
    <s v="Kelly Williams"/>
    <s v="No"/>
    <s v="2018 / 12"/>
  </r>
  <r>
    <n v="7580"/>
    <x v="3758"/>
    <x v="521"/>
    <d v="2017-11-27T00:00:00"/>
    <x v="0"/>
    <x v="247"/>
    <x v="247"/>
    <x v="0"/>
    <s v="United States"/>
    <x v="73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s v="Chuck Magee"/>
    <s v="No"/>
    <s v="2017 / 11"/>
  </r>
  <r>
    <n v="7581"/>
    <x v="3758"/>
    <x v="521"/>
    <d v="2017-11-27T00:00:00"/>
    <x v="0"/>
    <x v="247"/>
    <x v="247"/>
    <x v="0"/>
    <s v="United States"/>
    <x v="73"/>
    <s v="New Jersey"/>
    <n v="7960"/>
    <x v="3"/>
    <s v="OFF-AR-10004999"/>
    <x v="1"/>
    <x v="6"/>
    <s v="Newell 315"/>
    <n v="17.940000000000001"/>
    <n v="3"/>
    <n v="0"/>
    <n v="4.4850000000000003"/>
    <s v="Chuck Magee"/>
    <s v="No"/>
    <s v="2017 / 11"/>
  </r>
  <r>
    <n v="7582"/>
    <x v="3759"/>
    <x v="863"/>
    <d v="2017-08-16T00:00:00"/>
    <x v="2"/>
    <x v="719"/>
    <x v="719"/>
    <x v="0"/>
    <s v="United States"/>
    <x v="10"/>
    <s v="Pennsylvania"/>
    <n v="19143"/>
    <x v="3"/>
    <s v="OFF-ST-10003816"/>
    <x v="1"/>
    <x v="4"/>
    <s v="Fellowes High-Stak Drawer Files"/>
    <n v="422.85599999999999"/>
    <n v="3"/>
    <n v="0.2"/>
    <n v="15.857099999999974"/>
    <s v="Chuck Magee"/>
    <s v="No"/>
    <s v="2017 / 08"/>
  </r>
  <r>
    <n v="7583"/>
    <x v="3760"/>
    <x v="392"/>
    <d v="2017-04-21T00:00:00"/>
    <x v="1"/>
    <x v="664"/>
    <x v="664"/>
    <x v="1"/>
    <s v="United States"/>
    <x v="20"/>
    <s v="New York"/>
    <n v="10024"/>
    <x v="3"/>
    <s v="FUR-CH-10003968"/>
    <x v="0"/>
    <x v="1"/>
    <s v="Novimex Turbo Task Chair"/>
    <n v="127.76400000000001"/>
    <n v="2"/>
    <n v="0.1"/>
    <n v="2.8392000000000017"/>
    <s v="Chuck Magee"/>
    <s v="No"/>
    <s v="2017 / 04"/>
  </r>
  <r>
    <n v="7584"/>
    <x v="3761"/>
    <x v="90"/>
    <d v="2016-03-25T00:00:00"/>
    <x v="1"/>
    <x v="120"/>
    <x v="120"/>
    <x v="1"/>
    <s v="United States"/>
    <x v="24"/>
    <s v="Virginia"/>
    <n v="22153"/>
    <x v="0"/>
    <s v="TEC-PH-10000730"/>
    <x v="2"/>
    <x v="7"/>
    <s v="Samsung Galaxy S4 Active"/>
    <n v="3499.9300000000003"/>
    <n v="7"/>
    <n v="0"/>
    <n v="909.98180000000025"/>
    <s v="Cassandra Brandow"/>
    <s v="No"/>
    <s v="2016 / 03"/>
  </r>
  <r>
    <n v="7585"/>
    <x v="3761"/>
    <x v="90"/>
    <d v="2016-03-25T00:00:00"/>
    <x v="1"/>
    <x v="120"/>
    <x v="120"/>
    <x v="1"/>
    <s v="United States"/>
    <x v="24"/>
    <s v="Virginia"/>
    <n v="22153"/>
    <x v="0"/>
    <s v="OFF-LA-10004409"/>
    <x v="1"/>
    <x v="2"/>
    <s v="Avery 492"/>
    <n v="14.399999999999999"/>
    <n v="5"/>
    <n v="0"/>
    <n v="6.6239999999999988"/>
    <s v="Cassandra Brandow"/>
    <s v="No"/>
    <s v="2016 / 03"/>
  </r>
  <r>
    <n v="7586"/>
    <x v="3761"/>
    <x v="90"/>
    <d v="2016-03-25T00:00:00"/>
    <x v="1"/>
    <x v="120"/>
    <x v="120"/>
    <x v="1"/>
    <s v="United States"/>
    <x v="24"/>
    <s v="Virginia"/>
    <n v="22153"/>
    <x v="0"/>
    <s v="OFF-PA-10000675"/>
    <x v="1"/>
    <x v="10"/>
    <s v="Xerox 1919"/>
    <n v="122.97"/>
    <n v="3"/>
    <n v="0"/>
    <n v="60.255300000000005"/>
    <s v="Cassandra Brandow"/>
    <s v="No"/>
    <s v="2016 / 03"/>
  </r>
  <r>
    <n v="7587"/>
    <x v="3761"/>
    <x v="90"/>
    <d v="2016-03-25T00:00:00"/>
    <x v="1"/>
    <x v="120"/>
    <x v="120"/>
    <x v="1"/>
    <s v="United States"/>
    <x v="24"/>
    <s v="Virginia"/>
    <n v="22153"/>
    <x v="0"/>
    <s v="OFF-AR-10001573"/>
    <x v="1"/>
    <x v="6"/>
    <s v="American Pencil"/>
    <n v="9.32"/>
    <n v="4"/>
    <n v="0"/>
    <n v="2.702799999999999"/>
    <s v="Cassandra Brandow"/>
    <s v="No"/>
    <s v="2016 / 03"/>
  </r>
  <r>
    <n v="7588"/>
    <x v="3761"/>
    <x v="90"/>
    <d v="2016-03-25T00:00:00"/>
    <x v="1"/>
    <x v="120"/>
    <x v="120"/>
    <x v="1"/>
    <s v="United States"/>
    <x v="24"/>
    <s v="Virginia"/>
    <n v="22153"/>
    <x v="0"/>
    <s v="OFF-BI-10001597"/>
    <x v="1"/>
    <x v="8"/>
    <s v="Wilson Jones Ledger-Size, Piano-Hinge Binder, 2&quot;, Blue"/>
    <n v="122.94"/>
    <n v="3"/>
    <n v="0"/>
    <n v="59.011199999999988"/>
    <s v="Cassandra Brandow"/>
    <s v="No"/>
    <s v="2016 / 03"/>
  </r>
  <r>
    <n v="7589"/>
    <x v="3762"/>
    <x v="673"/>
    <d v="2019-11-22T00:00:00"/>
    <x v="1"/>
    <x v="469"/>
    <x v="469"/>
    <x v="0"/>
    <s v="United States"/>
    <x v="43"/>
    <s v="California"/>
    <n v="95661"/>
    <x v="1"/>
    <s v="FUR-FU-10001196"/>
    <x v="0"/>
    <x v="5"/>
    <s v="DAX Cubicle Frames - 8x10"/>
    <n v="17.309999999999999"/>
    <n v="3"/>
    <n v="0"/>
    <n v="5.1929999999999996"/>
    <s v="Anna Andreadi"/>
    <s v="No"/>
    <s v="2019 / 11"/>
  </r>
  <r>
    <n v="7590"/>
    <x v="3763"/>
    <x v="12"/>
    <d v="2017-09-29T00:00:00"/>
    <x v="1"/>
    <x v="729"/>
    <x v="729"/>
    <x v="0"/>
    <s v="United States"/>
    <x v="179"/>
    <s v="Illinois"/>
    <n v="61107"/>
    <x v="2"/>
    <s v="OFF-AR-10004602"/>
    <x v="1"/>
    <x v="6"/>
    <s v="Boston KS Multi-Size Manual Pencil Sharpener"/>
    <n v="128.744"/>
    <n v="7"/>
    <n v="0.2"/>
    <n v="12.874400000000001"/>
    <s v="Kelly Williams"/>
    <s v="No"/>
    <s v="2017 / 09"/>
  </r>
  <r>
    <n v="7591"/>
    <x v="3764"/>
    <x v="64"/>
    <d v="2018-09-09T00:00:00"/>
    <x v="1"/>
    <x v="203"/>
    <x v="203"/>
    <x v="0"/>
    <s v="United States"/>
    <x v="10"/>
    <s v="Pennsylvania"/>
    <n v="19134"/>
    <x v="3"/>
    <s v="FUR-FU-10000260"/>
    <x v="0"/>
    <x v="5"/>
    <s v="6&quot; Cubicle Wall Clock, Black"/>
    <n v="58.248000000000005"/>
    <n v="9"/>
    <n v="0.2"/>
    <n v="11.649599999999996"/>
    <s v="Chuck Magee"/>
    <s v="No"/>
    <s v="2018 / 09"/>
  </r>
  <r>
    <n v="7592"/>
    <x v="3764"/>
    <x v="64"/>
    <d v="2018-09-09T00:00:00"/>
    <x v="1"/>
    <x v="203"/>
    <x v="203"/>
    <x v="0"/>
    <s v="United States"/>
    <x v="10"/>
    <s v="Pennsylvania"/>
    <n v="19134"/>
    <x v="3"/>
    <s v="FUR-CH-10001146"/>
    <x v="0"/>
    <x v="1"/>
    <s v="Global Task Chair, Black"/>
    <n v="71.245999999999995"/>
    <n v="2"/>
    <n v="0.3"/>
    <n v="-19.338199999999993"/>
    <s v="Chuck Magee"/>
    <s v="No"/>
    <s v="2018 / 09"/>
  </r>
  <r>
    <n v="7593"/>
    <x v="3764"/>
    <x v="64"/>
    <d v="2018-09-09T00:00:00"/>
    <x v="1"/>
    <x v="203"/>
    <x v="203"/>
    <x v="0"/>
    <s v="United States"/>
    <x v="10"/>
    <s v="Pennsylvania"/>
    <n v="19134"/>
    <x v="3"/>
    <s v="OFF-AR-10000896"/>
    <x v="1"/>
    <x v="6"/>
    <s v="Newell 329"/>
    <n v="7.8719999999999999"/>
    <n v="3"/>
    <n v="0.2"/>
    <n v="0.59039999999999937"/>
    <s v="Chuck Magee"/>
    <s v="No"/>
    <s v="2018 / 09"/>
  </r>
  <r>
    <n v="7594"/>
    <x v="3764"/>
    <x v="64"/>
    <d v="2018-09-09T00:00:00"/>
    <x v="1"/>
    <x v="203"/>
    <x v="203"/>
    <x v="0"/>
    <s v="United States"/>
    <x v="10"/>
    <s v="Pennsylvania"/>
    <n v="19134"/>
    <x v="3"/>
    <s v="FUR-CH-10000309"/>
    <x v="0"/>
    <x v="1"/>
    <s v="Global Comet Stacking Arm Chair"/>
    <n v="887.27099999999984"/>
    <n v="3"/>
    <n v="0.3"/>
    <n v="-63.376499999999965"/>
    <s v="Chuck Magee"/>
    <s v="No"/>
    <s v="2018 / 09"/>
  </r>
  <r>
    <n v="7595"/>
    <x v="3765"/>
    <x v="693"/>
    <d v="2019-04-24T00:00:00"/>
    <x v="1"/>
    <x v="610"/>
    <x v="610"/>
    <x v="0"/>
    <s v="United States"/>
    <x v="66"/>
    <s v="Michigan"/>
    <n v="48234"/>
    <x v="2"/>
    <s v="OFF-BI-10001989"/>
    <x v="1"/>
    <x v="8"/>
    <s v="Premium Transparent Presentation Covers by GBC"/>
    <n v="146.86000000000001"/>
    <n v="7"/>
    <n v="0"/>
    <n v="70.492799999999988"/>
    <s v="Kelly Williams"/>
    <s v="No"/>
    <s v="2019 / 04"/>
  </r>
  <r>
    <n v="7596"/>
    <x v="3765"/>
    <x v="693"/>
    <d v="2019-04-24T00:00:00"/>
    <x v="1"/>
    <x v="610"/>
    <x v="610"/>
    <x v="0"/>
    <s v="United States"/>
    <x v="66"/>
    <s v="Michigan"/>
    <n v="48234"/>
    <x v="2"/>
    <s v="OFF-BI-10001036"/>
    <x v="1"/>
    <x v="8"/>
    <s v="Cardinal EasyOpen D-Ring Binders"/>
    <n v="36.56"/>
    <n v="4"/>
    <n v="0"/>
    <n v="18.28"/>
    <s v="Kelly Williams"/>
    <s v="No"/>
    <s v="2019 / 04"/>
  </r>
  <r>
    <n v="7597"/>
    <x v="3766"/>
    <x v="925"/>
    <d v="2017-06-19T00:00:00"/>
    <x v="1"/>
    <x v="136"/>
    <x v="136"/>
    <x v="1"/>
    <s v="United States"/>
    <x v="1"/>
    <s v="California"/>
    <n v="90004"/>
    <x v="1"/>
    <s v="TEC-PH-10002103"/>
    <x v="2"/>
    <x v="7"/>
    <s v="Jabra SPEAK 410"/>
    <n v="225.57599999999996"/>
    <n v="3"/>
    <n v="0.2"/>
    <n v="22.557600000000008"/>
    <s v="Anna Andreadi"/>
    <s v="No"/>
    <s v="2017 / 06"/>
  </r>
  <r>
    <n v="7598"/>
    <x v="3767"/>
    <x v="328"/>
    <d v="2016-09-22T00:00:00"/>
    <x v="1"/>
    <x v="350"/>
    <x v="350"/>
    <x v="0"/>
    <s v="United States"/>
    <x v="24"/>
    <s v="Oregon"/>
    <n v="97477"/>
    <x v="1"/>
    <s v="OFF-AR-10001473"/>
    <x v="1"/>
    <x v="6"/>
    <s v="Newell 313"/>
    <n v="5.2480000000000002"/>
    <n v="2"/>
    <n v="0.2"/>
    <n v="0.45920000000000027"/>
    <s v="Anna Andreadi"/>
    <s v="No"/>
    <s v="2016 / 09"/>
  </r>
  <r>
    <n v="7599"/>
    <x v="3767"/>
    <x v="328"/>
    <d v="2016-09-22T00:00:00"/>
    <x v="1"/>
    <x v="350"/>
    <x v="350"/>
    <x v="0"/>
    <s v="United States"/>
    <x v="24"/>
    <s v="Oregon"/>
    <n v="97477"/>
    <x v="1"/>
    <s v="OFF-AR-10000411"/>
    <x v="1"/>
    <x v="6"/>
    <s v="Boston 16701 Slimline Battery Pencil Sharpener"/>
    <n v="38.256"/>
    <n v="3"/>
    <n v="0.2"/>
    <n v="4.7819999999999947"/>
    <s v="Anna Andreadi"/>
    <s v="No"/>
    <s v="2016 / 09"/>
  </r>
  <r>
    <n v="7600"/>
    <x v="3767"/>
    <x v="328"/>
    <d v="2016-09-22T00:00:00"/>
    <x v="1"/>
    <x v="350"/>
    <x v="350"/>
    <x v="0"/>
    <s v="United States"/>
    <x v="24"/>
    <s v="Oregon"/>
    <n v="97477"/>
    <x v="1"/>
    <s v="OFF-PA-10000246"/>
    <x v="1"/>
    <x v="10"/>
    <s v="Riverleaf Stik-Withit Designer Note Cubes"/>
    <n v="40.24"/>
    <n v="5"/>
    <n v="0.2"/>
    <n v="13.078000000000001"/>
    <s v="Anna Andreadi"/>
    <s v="No"/>
    <s v="2016 / 09"/>
  </r>
  <r>
    <n v="7601"/>
    <x v="3767"/>
    <x v="328"/>
    <d v="2016-09-22T00:00:00"/>
    <x v="1"/>
    <x v="350"/>
    <x v="350"/>
    <x v="0"/>
    <s v="United States"/>
    <x v="24"/>
    <s v="Oregon"/>
    <n v="97477"/>
    <x v="1"/>
    <s v="TEC-MA-10004086"/>
    <x v="2"/>
    <x v="15"/>
    <s v="Plantronics Single Ear Headset"/>
    <n v="29.925000000000001"/>
    <n v="5"/>
    <n v="0.7"/>
    <n v="-21.944999999999993"/>
    <s v="Anna Andreadi"/>
    <s v="No"/>
    <s v="2016 / 09"/>
  </r>
  <r>
    <n v="7602"/>
    <x v="3767"/>
    <x v="328"/>
    <d v="2016-09-22T00:00:00"/>
    <x v="1"/>
    <x v="350"/>
    <x v="350"/>
    <x v="0"/>
    <s v="United States"/>
    <x v="24"/>
    <s v="Oregon"/>
    <n v="97477"/>
    <x v="1"/>
    <s v="OFF-PA-10003039"/>
    <x v="1"/>
    <x v="10"/>
    <s v="Xerox 1960"/>
    <n v="148.70400000000001"/>
    <n v="6"/>
    <n v="0.2"/>
    <n v="46.469999999999985"/>
    <s v="Anna Andreadi"/>
    <s v="No"/>
    <s v="2016 / 09"/>
  </r>
  <r>
    <n v="7603"/>
    <x v="3767"/>
    <x v="328"/>
    <d v="2016-09-22T00:00:00"/>
    <x v="1"/>
    <x v="350"/>
    <x v="350"/>
    <x v="0"/>
    <s v="United States"/>
    <x v="24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s v="Anna Andreadi"/>
    <s v="No"/>
    <s v="2016 / 09"/>
  </r>
  <r>
    <n v="7604"/>
    <x v="3768"/>
    <x v="630"/>
    <d v="2018-07-12T00:00:00"/>
    <x v="1"/>
    <x v="764"/>
    <x v="764"/>
    <x v="1"/>
    <s v="United States"/>
    <x v="205"/>
    <s v="Rhode Island"/>
    <n v="2908"/>
    <x v="3"/>
    <s v="OFF-PA-10000289"/>
    <x v="1"/>
    <x v="10"/>
    <s v="Xerox 213"/>
    <n v="12.96"/>
    <n v="2"/>
    <n v="0"/>
    <n v="6.2208000000000006"/>
    <s v="Chuck Magee"/>
    <s v="No"/>
    <s v="2018 / 07"/>
  </r>
  <r>
    <n v="7605"/>
    <x v="3769"/>
    <x v="1022"/>
    <d v="2018-05-31T00:00:00"/>
    <x v="1"/>
    <x v="574"/>
    <x v="574"/>
    <x v="0"/>
    <s v="United States"/>
    <x v="22"/>
    <s v="Illinois"/>
    <n v="60623"/>
    <x v="2"/>
    <s v="FUR-FU-10003247"/>
    <x v="0"/>
    <x v="5"/>
    <s v="36X48 HARDFLOOR CHAIRMAT"/>
    <n v="25.176000000000002"/>
    <n v="3"/>
    <n v="0.6"/>
    <n v="-33.358199999999997"/>
    <s v="Kelly Williams"/>
    <s v="No"/>
    <s v="2018 / 05"/>
  </r>
  <r>
    <n v="7606"/>
    <x v="3769"/>
    <x v="1022"/>
    <d v="2018-05-31T00:00:00"/>
    <x v="1"/>
    <x v="574"/>
    <x v="574"/>
    <x v="0"/>
    <s v="United States"/>
    <x v="22"/>
    <s v="Illinois"/>
    <n v="60623"/>
    <x v="2"/>
    <s v="FUR-FU-10002191"/>
    <x v="0"/>
    <x v="5"/>
    <s v="G.E. Halogen Desk Lamp Bulbs"/>
    <n v="5.5840000000000005"/>
    <n v="2"/>
    <n v="0.6"/>
    <n v="-1.6751999999999994"/>
    <s v="Kelly Williams"/>
    <s v="No"/>
    <s v="2018 / 05"/>
  </r>
  <r>
    <n v="7607"/>
    <x v="3769"/>
    <x v="1022"/>
    <d v="2018-05-31T00:00:00"/>
    <x v="1"/>
    <x v="574"/>
    <x v="574"/>
    <x v="0"/>
    <s v="United States"/>
    <x v="22"/>
    <s v="Illinois"/>
    <n v="60623"/>
    <x v="2"/>
    <s v="OFF-ST-10001496"/>
    <x v="1"/>
    <x v="4"/>
    <s v="Standard Rollaway File with Lock"/>
    <n v="1297.3680000000002"/>
    <n v="9"/>
    <n v="0.2"/>
    <n v="97.302599999999984"/>
    <s v="Kelly Williams"/>
    <s v="No"/>
    <s v="2018 / 05"/>
  </r>
  <r>
    <n v="7608"/>
    <x v="3770"/>
    <x v="165"/>
    <d v="2019-12-27T00:00:00"/>
    <x v="2"/>
    <x v="515"/>
    <x v="515"/>
    <x v="0"/>
    <s v="United States"/>
    <x v="61"/>
    <s v="Texas"/>
    <n v="75220"/>
    <x v="2"/>
    <s v="OFF-ST-10000585"/>
    <x v="1"/>
    <x v="4"/>
    <s v="Economy Rollaway Files"/>
    <n v="264.32"/>
    <n v="2"/>
    <n v="0.2"/>
    <n v="19.823999999999998"/>
    <s v="Kelly Williams"/>
    <s v="No"/>
    <s v="2019 / 12"/>
  </r>
  <r>
    <n v="7609"/>
    <x v="3771"/>
    <x v="898"/>
    <d v="2019-05-07T00:00:00"/>
    <x v="1"/>
    <x v="177"/>
    <x v="177"/>
    <x v="0"/>
    <s v="United States"/>
    <x v="8"/>
    <s v="California"/>
    <n v="94122"/>
    <x v="1"/>
    <s v="OFF-PA-10001166"/>
    <x v="1"/>
    <x v="10"/>
    <s v="Xerox 2"/>
    <n v="25.92"/>
    <n v="4"/>
    <n v="0"/>
    <n v="12.441600000000001"/>
    <s v="Anna Andreadi"/>
    <s v="No"/>
    <s v="2019 / 05"/>
  </r>
  <r>
    <n v="7610"/>
    <x v="3771"/>
    <x v="898"/>
    <d v="2019-05-07T00:00:00"/>
    <x v="1"/>
    <x v="177"/>
    <x v="177"/>
    <x v="0"/>
    <s v="United States"/>
    <x v="8"/>
    <s v="California"/>
    <n v="94122"/>
    <x v="1"/>
    <s v="OFF-AR-10003651"/>
    <x v="1"/>
    <x v="6"/>
    <s v="Newell 350"/>
    <n v="22.959999999999997"/>
    <n v="7"/>
    <n v="0"/>
    <n v="6.6583999999999968"/>
    <s v="Anna Andreadi"/>
    <s v="No"/>
    <s v="2019 / 05"/>
  </r>
  <r>
    <n v="7611"/>
    <x v="3772"/>
    <x v="1165"/>
    <d v="2016-02-24T00:00:00"/>
    <x v="2"/>
    <x v="193"/>
    <x v="193"/>
    <x v="0"/>
    <s v="United States"/>
    <x v="429"/>
    <s v="California"/>
    <n v="92553"/>
    <x v="1"/>
    <s v="OFF-PA-10001800"/>
    <x v="1"/>
    <x v="10"/>
    <s v="Xerox 220"/>
    <n v="19.440000000000001"/>
    <n v="3"/>
    <n v="0"/>
    <n v="9.3312000000000008"/>
    <s v="Anna Andreadi"/>
    <s v="No"/>
    <s v="2016 / 02"/>
  </r>
  <r>
    <n v="7612"/>
    <x v="3773"/>
    <x v="285"/>
    <d v="2017-02-11T00:00:00"/>
    <x v="2"/>
    <x v="3"/>
    <x v="3"/>
    <x v="0"/>
    <s v="United States"/>
    <x v="495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s v="Kelly Williams"/>
    <s v="No"/>
    <s v="2017 / 02"/>
  </r>
  <r>
    <n v="7613"/>
    <x v="3773"/>
    <x v="285"/>
    <d v="2017-02-11T00:00:00"/>
    <x v="2"/>
    <x v="3"/>
    <x v="3"/>
    <x v="0"/>
    <s v="United States"/>
    <x v="495"/>
    <s v="Kansas"/>
    <n v="67846"/>
    <x v="2"/>
    <s v="OFF-FA-10000134"/>
    <x v="1"/>
    <x v="13"/>
    <s v="Advantus Push Pins, Aluminum Head"/>
    <n v="5.81"/>
    <n v="1"/>
    <n v="0"/>
    <n v="1.8010999999999999"/>
    <s v="Kelly Williams"/>
    <s v="No"/>
    <s v="2017 / 02"/>
  </r>
  <r>
    <n v="7614"/>
    <x v="3773"/>
    <x v="285"/>
    <d v="2017-02-11T00:00:00"/>
    <x v="2"/>
    <x v="3"/>
    <x v="3"/>
    <x v="0"/>
    <s v="United States"/>
    <x v="495"/>
    <s v="Kansas"/>
    <n v="67846"/>
    <x v="2"/>
    <s v="OFF-AR-10001149"/>
    <x v="1"/>
    <x v="6"/>
    <s v="Sanford Colorific Colored Pencils, 12/Box"/>
    <n v="5.76"/>
    <n v="2"/>
    <n v="0"/>
    <n v="1.7279999999999998"/>
    <s v="Kelly Williams"/>
    <s v="No"/>
    <s v="2017 / 02"/>
  </r>
  <r>
    <n v="7615"/>
    <x v="3774"/>
    <x v="252"/>
    <d v="2017-08-28T00:00:00"/>
    <x v="0"/>
    <x v="618"/>
    <x v="618"/>
    <x v="0"/>
    <s v="United States"/>
    <x v="20"/>
    <s v="New York"/>
    <n v="10035"/>
    <x v="3"/>
    <s v="FUR-FU-10000010"/>
    <x v="0"/>
    <x v="5"/>
    <s v="DAX Value U-Channel Document Frames, Easel Back"/>
    <n v="14.91"/>
    <n v="3"/>
    <n v="0"/>
    <n v="4.6220999999999997"/>
    <s v="Chuck Magee"/>
    <s v="No"/>
    <s v="2017 / 08"/>
  </r>
  <r>
    <n v="7616"/>
    <x v="3775"/>
    <x v="953"/>
    <d v="2016-12-04T00:00:00"/>
    <x v="1"/>
    <x v="575"/>
    <x v="575"/>
    <x v="1"/>
    <s v="United States"/>
    <x v="333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s v="Cassandra Brandow"/>
    <s v="No"/>
    <s v="2016 / 11"/>
  </r>
  <r>
    <n v="7617"/>
    <x v="3776"/>
    <x v="107"/>
    <d v="2018-12-16T00:00:00"/>
    <x v="1"/>
    <x v="632"/>
    <x v="632"/>
    <x v="0"/>
    <s v="United States"/>
    <x v="232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s v="Chuck Magee"/>
    <s v="No"/>
    <s v="2018 / 12"/>
  </r>
  <r>
    <n v="7618"/>
    <x v="3776"/>
    <x v="107"/>
    <d v="2018-12-16T00:00:00"/>
    <x v="1"/>
    <x v="632"/>
    <x v="632"/>
    <x v="0"/>
    <s v="United States"/>
    <x v="232"/>
    <s v="New York"/>
    <n v="13601"/>
    <x v="3"/>
    <s v="OFF-BI-10003656"/>
    <x v="1"/>
    <x v="8"/>
    <s v="Fellowes PB200 Plastic Comb Binding Machine"/>
    <n v="679.96"/>
    <n v="5"/>
    <n v="0.2"/>
    <n v="220.98699999999997"/>
    <s v="Chuck Magee"/>
    <s v="No"/>
    <s v="2018 / 12"/>
  </r>
  <r>
    <n v="7619"/>
    <x v="3777"/>
    <x v="855"/>
    <d v="2019-10-29T00:00:00"/>
    <x v="2"/>
    <x v="487"/>
    <x v="487"/>
    <x v="1"/>
    <s v="United States"/>
    <x v="1"/>
    <s v="California"/>
    <n v="90032"/>
    <x v="1"/>
    <s v="FUR-TA-10001539"/>
    <x v="0"/>
    <x v="3"/>
    <s v="Chromcraft Rectangular Conference Tables"/>
    <n v="189.57600000000002"/>
    <n v="1"/>
    <n v="0.2"/>
    <n v="9.4787999999999784"/>
    <s v="Anna Andreadi"/>
    <s v="No"/>
    <s v="2019 / 10"/>
  </r>
  <r>
    <n v="7620"/>
    <x v="3777"/>
    <x v="855"/>
    <d v="2019-10-29T00:00:00"/>
    <x v="2"/>
    <x v="487"/>
    <x v="487"/>
    <x v="1"/>
    <s v="United States"/>
    <x v="1"/>
    <s v="California"/>
    <n v="90032"/>
    <x v="1"/>
    <s v="TEC-PH-10004100"/>
    <x v="2"/>
    <x v="7"/>
    <s v="Griffin GC17055 Auxiliary Audio Cable"/>
    <n v="71.959999999999994"/>
    <n v="5"/>
    <n v="0.2"/>
    <n v="7.1960000000000015"/>
    <s v="Anna Andreadi"/>
    <s v="No"/>
    <s v="2019 / 10"/>
  </r>
  <r>
    <n v="7621"/>
    <x v="3778"/>
    <x v="641"/>
    <d v="2016-11-29T00:00:00"/>
    <x v="1"/>
    <x v="579"/>
    <x v="579"/>
    <x v="0"/>
    <s v="United States"/>
    <x v="1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s v="Anna Andreadi"/>
    <s v="No"/>
    <s v="2016 / 11"/>
  </r>
  <r>
    <n v="7622"/>
    <x v="3778"/>
    <x v="641"/>
    <d v="2016-11-29T00:00:00"/>
    <x v="1"/>
    <x v="579"/>
    <x v="579"/>
    <x v="0"/>
    <s v="United States"/>
    <x v="1"/>
    <s v="California"/>
    <n v="90004"/>
    <x v="1"/>
    <s v="FUR-CH-10002335"/>
    <x v="0"/>
    <x v="1"/>
    <s v="Hon GuestStacker Chair"/>
    <n v="725.34400000000005"/>
    <n v="4"/>
    <n v="0.2"/>
    <n v="54.400800000000004"/>
    <s v="Anna Andreadi"/>
    <s v="No"/>
    <s v="2016 / 11"/>
  </r>
  <r>
    <n v="7623"/>
    <x v="3778"/>
    <x v="641"/>
    <d v="2016-11-29T00:00:00"/>
    <x v="1"/>
    <x v="579"/>
    <x v="579"/>
    <x v="0"/>
    <s v="United States"/>
    <x v="1"/>
    <s v="California"/>
    <n v="90004"/>
    <x v="1"/>
    <s v="OFF-AR-10004707"/>
    <x v="1"/>
    <x v="6"/>
    <s v="Staples in misc. colors"/>
    <n v="7.4399999999999995"/>
    <n v="3"/>
    <n v="0"/>
    <n v="2.6039999999999996"/>
    <s v="Anna Andreadi"/>
    <s v="No"/>
    <s v="2016 / 11"/>
  </r>
  <r>
    <n v="7624"/>
    <x v="3779"/>
    <x v="686"/>
    <d v="2016-07-20T00:00:00"/>
    <x v="1"/>
    <x v="776"/>
    <x v="776"/>
    <x v="2"/>
    <s v="United States"/>
    <x v="46"/>
    <s v="Delaware"/>
    <n v="19711"/>
    <x v="3"/>
    <s v="OFF-AP-10000576"/>
    <x v="1"/>
    <x v="9"/>
    <s v="Belkin 7 Outlet SurgeMaster II"/>
    <n v="39.479999999999997"/>
    <n v="1"/>
    <n v="0"/>
    <n v="11.054400000000001"/>
    <s v="Chuck Magee"/>
    <s v="No"/>
    <s v="2016 / 07"/>
  </r>
  <r>
    <n v="7625"/>
    <x v="3780"/>
    <x v="293"/>
    <d v="2017-05-27T00:00:00"/>
    <x v="0"/>
    <x v="134"/>
    <x v="134"/>
    <x v="2"/>
    <s v="United States"/>
    <x v="66"/>
    <s v="Michigan"/>
    <n v="48234"/>
    <x v="2"/>
    <s v="OFF-AP-10001394"/>
    <x v="1"/>
    <x v="9"/>
    <s v="Harmony Air Purifier"/>
    <n v="850.5"/>
    <n v="5"/>
    <n v="0.1"/>
    <n v="245.69999999999993"/>
    <s v="Kelly Williams"/>
    <s v="No"/>
    <s v="2017 / 05"/>
  </r>
  <r>
    <n v="7626"/>
    <x v="3780"/>
    <x v="293"/>
    <d v="2017-05-27T00:00:00"/>
    <x v="0"/>
    <x v="134"/>
    <x v="134"/>
    <x v="2"/>
    <s v="United States"/>
    <x v="66"/>
    <s v="Michigan"/>
    <n v="48234"/>
    <x v="2"/>
    <s v="FUR-FU-10003724"/>
    <x v="0"/>
    <x v="5"/>
    <s v="Westinghouse Clip-On Gooseneck Lamps"/>
    <n v="75.33"/>
    <n v="9"/>
    <n v="0"/>
    <n v="19.585799999999999"/>
    <s v="Kelly Williams"/>
    <s v="No"/>
    <s v="2017 / 05"/>
  </r>
  <r>
    <n v="7627"/>
    <x v="3781"/>
    <x v="82"/>
    <d v="2017-11-23T00:00:00"/>
    <x v="0"/>
    <x v="313"/>
    <x v="313"/>
    <x v="1"/>
    <s v="United States"/>
    <x v="42"/>
    <s v="Arizona"/>
    <n v="85023"/>
    <x v="1"/>
    <s v="OFF-AP-10002867"/>
    <x v="1"/>
    <x v="9"/>
    <s v="Fellowes Command Center 5-outlet power strip"/>
    <n v="325.63200000000006"/>
    <n v="6"/>
    <n v="0.2"/>
    <n v="28.492799999999988"/>
    <s v="Anna Andreadi"/>
    <s v="No"/>
    <s v="2017 / 11"/>
  </r>
  <r>
    <n v="7628"/>
    <x v="3781"/>
    <x v="82"/>
    <d v="2017-11-23T00:00:00"/>
    <x v="0"/>
    <x v="313"/>
    <x v="313"/>
    <x v="1"/>
    <s v="United States"/>
    <x v="42"/>
    <s v="Arizona"/>
    <n v="85023"/>
    <x v="1"/>
    <s v="TEC-AC-10002718"/>
    <x v="2"/>
    <x v="11"/>
    <s v="Belkin Standard 104 key USB Keyboard"/>
    <n v="23.344000000000001"/>
    <n v="2"/>
    <n v="0.2"/>
    <n v="-1.4590000000000014"/>
    <s v="Anna Andreadi"/>
    <s v="No"/>
    <s v="2017 / 11"/>
  </r>
  <r>
    <n v="7629"/>
    <x v="3781"/>
    <x v="82"/>
    <d v="2017-11-23T00:00:00"/>
    <x v="0"/>
    <x v="313"/>
    <x v="313"/>
    <x v="1"/>
    <s v="United States"/>
    <x v="42"/>
    <s v="Arizona"/>
    <n v="85023"/>
    <x v="1"/>
    <s v="OFF-LA-10003121"/>
    <x v="1"/>
    <x v="2"/>
    <s v="Avery 506"/>
    <n v="16.520000000000003"/>
    <n v="5"/>
    <n v="0.2"/>
    <n v="5.368999999999998"/>
    <s v="Anna Andreadi"/>
    <s v="No"/>
    <s v="2017 / 11"/>
  </r>
  <r>
    <n v="7630"/>
    <x v="3782"/>
    <x v="809"/>
    <d v="2016-04-01T00:00:00"/>
    <x v="2"/>
    <x v="88"/>
    <x v="88"/>
    <x v="2"/>
    <s v="United States"/>
    <x v="180"/>
    <s v="Texas"/>
    <n v="78521"/>
    <x v="2"/>
    <s v="OFF-EN-10002230"/>
    <x v="1"/>
    <x v="12"/>
    <s v="Airmail Envelopes"/>
    <n v="335.72"/>
    <n v="5"/>
    <n v="0.2"/>
    <n v="113.30549999999999"/>
    <s v="Kelly Williams"/>
    <s v="No"/>
    <s v="2016 / 03"/>
  </r>
  <r>
    <n v="7631"/>
    <x v="3782"/>
    <x v="809"/>
    <d v="2016-04-01T00:00:00"/>
    <x v="2"/>
    <x v="88"/>
    <x v="88"/>
    <x v="2"/>
    <s v="United States"/>
    <x v="180"/>
    <s v="Texas"/>
    <n v="78521"/>
    <x v="2"/>
    <s v="TEC-PH-10001819"/>
    <x v="2"/>
    <x v="7"/>
    <s v="Innergie mMini Combo Duo USB Travel Charging Kit"/>
    <n v="251.94400000000002"/>
    <n v="7"/>
    <n v="0.2"/>
    <n v="88.180399999999977"/>
    <s v="Kelly Williams"/>
    <s v="No"/>
    <s v="2016 / 03"/>
  </r>
  <r>
    <n v="7632"/>
    <x v="3782"/>
    <x v="809"/>
    <d v="2016-04-01T00:00:00"/>
    <x v="2"/>
    <x v="88"/>
    <x v="88"/>
    <x v="2"/>
    <s v="United States"/>
    <x v="180"/>
    <s v="Texas"/>
    <n v="78521"/>
    <x v="2"/>
    <s v="FUR-CH-10002304"/>
    <x v="0"/>
    <x v="1"/>
    <s v="Global Stack Chair without Arms, Black"/>
    <n v="127.30199999999999"/>
    <n v="7"/>
    <n v="0.3"/>
    <n v="-9.0929999999999964"/>
    <s v="Kelly Williams"/>
    <s v="No"/>
    <s v="2016 / 03"/>
  </r>
  <r>
    <n v="7633"/>
    <x v="3783"/>
    <x v="614"/>
    <d v="2020-01-01T00:00:00"/>
    <x v="0"/>
    <x v="347"/>
    <x v="347"/>
    <x v="0"/>
    <s v="United States"/>
    <x v="103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s v="Cassandra Brandow"/>
    <s v="No"/>
    <s v="2019 / 12"/>
  </r>
  <r>
    <n v="7634"/>
    <x v="3783"/>
    <x v="614"/>
    <d v="2020-01-01T00:00:00"/>
    <x v="0"/>
    <x v="347"/>
    <x v="347"/>
    <x v="0"/>
    <s v="United States"/>
    <x v="103"/>
    <s v="Kentucky"/>
    <n v="40214"/>
    <x v="0"/>
    <s v="OFF-BI-10002414"/>
    <x v="1"/>
    <x v="8"/>
    <s v="GBC ProClick Spines for 32-Hole Punch"/>
    <n v="12.53"/>
    <n v="1"/>
    <n v="0"/>
    <n v="5.8890999999999991"/>
    <s v="Cassandra Brandow"/>
    <s v="No"/>
    <s v="2019 / 12"/>
  </r>
  <r>
    <n v="7635"/>
    <x v="3783"/>
    <x v="614"/>
    <d v="2020-01-01T00:00:00"/>
    <x v="0"/>
    <x v="347"/>
    <x v="347"/>
    <x v="0"/>
    <s v="United States"/>
    <x v="103"/>
    <s v="Kentucky"/>
    <n v="40214"/>
    <x v="0"/>
    <s v="OFF-AR-10003696"/>
    <x v="1"/>
    <x v="6"/>
    <s v="Panasonic KP-350BK Electric Pencil Sharpener with Auto Stop"/>
    <n v="34.58"/>
    <n v="1"/>
    <n v="0"/>
    <n v="10.028199999999998"/>
    <s v="Cassandra Brandow"/>
    <s v="No"/>
    <s v="2019 / 12"/>
  </r>
  <r>
    <n v="7636"/>
    <x v="3783"/>
    <x v="614"/>
    <d v="2020-01-01T00:00:00"/>
    <x v="0"/>
    <x v="347"/>
    <x v="347"/>
    <x v="0"/>
    <s v="United States"/>
    <x v="103"/>
    <s v="Kentucky"/>
    <n v="40214"/>
    <x v="0"/>
    <s v="FUR-CH-10004495"/>
    <x v="0"/>
    <x v="1"/>
    <s v="Global Leather and Oak Executive Chair, Black"/>
    <n v="300.98"/>
    <n v="1"/>
    <n v="0"/>
    <n v="87.28419999999997"/>
    <s v="Cassandra Brandow"/>
    <s v="No"/>
    <s v="2019 / 12"/>
  </r>
  <r>
    <n v="7637"/>
    <x v="3783"/>
    <x v="614"/>
    <d v="2020-01-01T00:00:00"/>
    <x v="0"/>
    <x v="347"/>
    <x v="347"/>
    <x v="0"/>
    <s v="United States"/>
    <x v="103"/>
    <s v="Kentucky"/>
    <n v="40214"/>
    <x v="0"/>
    <s v="FUR-CH-10001270"/>
    <x v="0"/>
    <x v="1"/>
    <s v="Harbour Creations Steel Folding Chair"/>
    <n v="258.75"/>
    <n v="3"/>
    <n v="0"/>
    <n v="77.624999999999972"/>
    <s v="Cassandra Brandow"/>
    <s v="No"/>
    <s v="2019 / 12"/>
  </r>
  <r>
    <n v="7638"/>
    <x v="3784"/>
    <x v="580"/>
    <d v="2019-03-08T00:00:00"/>
    <x v="1"/>
    <x v="587"/>
    <x v="587"/>
    <x v="1"/>
    <s v="United States"/>
    <x v="46"/>
    <s v="Delaware"/>
    <n v="19711"/>
    <x v="3"/>
    <s v="OFF-AR-10001615"/>
    <x v="1"/>
    <x v="6"/>
    <s v="Newell 34"/>
    <n v="59.519999999999996"/>
    <n v="3"/>
    <n v="0"/>
    <n v="15.475200000000001"/>
    <s v="Chuck Magee"/>
    <s v="No"/>
    <s v="2019 / 03"/>
  </r>
  <r>
    <n v="7639"/>
    <x v="3784"/>
    <x v="580"/>
    <d v="2019-03-08T00:00:00"/>
    <x v="1"/>
    <x v="587"/>
    <x v="587"/>
    <x v="1"/>
    <s v="United States"/>
    <x v="46"/>
    <s v="Delaware"/>
    <n v="19711"/>
    <x v="3"/>
    <s v="OFF-EN-10003286"/>
    <x v="1"/>
    <x v="12"/>
    <s v="Staple envelope"/>
    <n v="57.959999999999994"/>
    <n v="7"/>
    <n v="0"/>
    <n v="27.241199999999996"/>
    <s v="Chuck Magee"/>
    <s v="No"/>
    <s v="2019 / 03"/>
  </r>
  <r>
    <n v="7640"/>
    <x v="3784"/>
    <x v="580"/>
    <d v="2019-03-08T00:00:00"/>
    <x v="1"/>
    <x v="587"/>
    <x v="587"/>
    <x v="1"/>
    <s v="United States"/>
    <x v="46"/>
    <s v="Delaware"/>
    <n v="19711"/>
    <x v="3"/>
    <s v="FUR-BO-10003660"/>
    <x v="0"/>
    <x v="0"/>
    <s v="Bush Cubix Collection Bookcases, Fully Assembled"/>
    <n v="441.96"/>
    <n v="2"/>
    <n v="0"/>
    <n v="101.6508"/>
    <s v="Chuck Magee"/>
    <s v="No"/>
    <s v="2019 / 03"/>
  </r>
  <r>
    <n v="7641"/>
    <x v="3784"/>
    <x v="580"/>
    <d v="2019-03-08T00:00:00"/>
    <x v="1"/>
    <x v="587"/>
    <x v="587"/>
    <x v="1"/>
    <s v="United States"/>
    <x v="46"/>
    <s v="Delaware"/>
    <n v="19711"/>
    <x v="3"/>
    <s v="OFF-PA-10002764"/>
    <x v="1"/>
    <x v="10"/>
    <s v="Easy-staple paper"/>
    <n v="68.039999999999992"/>
    <n v="6"/>
    <n v="0"/>
    <n v="33.339599999999997"/>
    <s v="Chuck Magee"/>
    <s v="No"/>
    <s v="2019 / 03"/>
  </r>
  <r>
    <n v="7642"/>
    <x v="3785"/>
    <x v="1099"/>
    <d v="2018-10-07T00:00:00"/>
    <x v="2"/>
    <x v="697"/>
    <x v="697"/>
    <x v="2"/>
    <s v="United States"/>
    <x v="206"/>
    <s v="Colorado"/>
    <n v="81001"/>
    <x v="1"/>
    <s v="TEC-MA-10001695"/>
    <x v="2"/>
    <x v="15"/>
    <s v="Zebra GK420t Direct Thermal/Thermal Transfer Printer"/>
    <n v="703.71"/>
    <n v="6"/>
    <n v="0.7"/>
    <n v="-938.28"/>
    <s v="Anna Andreadi"/>
    <s v="Yes"/>
    <s v="2018 / 10"/>
  </r>
  <r>
    <n v="7643"/>
    <x v="3785"/>
    <x v="1099"/>
    <d v="2018-10-07T00:00:00"/>
    <x v="2"/>
    <x v="697"/>
    <x v="697"/>
    <x v="2"/>
    <s v="United States"/>
    <x v="206"/>
    <s v="Colorado"/>
    <n v="81001"/>
    <x v="1"/>
    <s v="OFF-BI-10002824"/>
    <x v="1"/>
    <x v="8"/>
    <s v="Recycled Easel Ring Binders"/>
    <n v="17.904000000000003"/>
    <n v="4"/>
    <n v="0.7"/>
    <n v="-14.920000000000002"/>
    <s v="Anna Andreadi"/>
    <s v="Yes"/>
    <s v="2018 / 10"/>
  </r>
  <r>
    <n v="7644"/>
    <x v="3785"/>
    <x v="1099"/>
    <d v="2018-10-07T00:00:00"/>
    <x v="2"/>
    <x v="697"/>
    <x v="697"/>
    <x v="2"/>
    <s v="United States"/>
    <x v="206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s v="Anna Andreadi"/>
    <s v="Yes"/>
    <s v="2018 / 10"/>
  </r>
  <r>
    <n v="7645"/>
    <x v="3785"/>
    <x v="1099"/>
    <d v="2018-10-07T00:00:00"/>
    <x v="2"/>
    <x v="697"/>
    <x v="697"/>
    <x v="2"/>
    <s v="United States"/>
    <x v="206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s v="Anna Andreadi"/>
    <s v="Yes"/>
    <s v="2018 / 10"/>
  </r>
  <r>
    <n v="7646"/>
    <x v="3786"/>
    <x v="57"/>
    <d v="2017-04-11T00:00:00"/>
    <x v="1"/>
    <x v="662"/>
    <x v="662"/>
    <x v="1"/>
    <s v="United States"/>
    <x v="1"/>
    <s v="California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s v="No"/>
    <s v="2017 / 04"/>
  </r>
  <r>
    <n v="7647"/>
    <x v="3787"/>
    <x v="340"/>
    <d v="2016-09-13T00:00:00"/>
    <x v="1"/>
    <x v="351"/>
    <x v="351"/>
    <x v="0"/>
    <s v="United States"/>
    <x v="202"/>
    <s v="North Carolina"/>
    <n v="27834"/>
    <x v="0"/>
    <s v="TEC-MA-10002073"/>
    <x v="2"/>
    <x v="15"/>
    <s v="3D Systems Cube Printer, 2nd Generation, White"/>
    <n v="1299.99"/>
    <n v="2"/>
    <n v="0.5"/>
    <n v="-571.99559999999997"/>
    <s v="Cassandra Brandow"/>
    <s v="No"/>
    <s v="2016 / 09"/>
  </r>
  <r>
    <n v="7648"/>
    <x v="3788"/>
    <x v="543"/>
    <d v="2018-03-16T00:00:00"/>
    <x v="2"/>
    <x v="712"/>
    <x v="712"/>
    <x v="1"/>
    <s v="United States"/>
    <x v="8"/>
    <s v="California"/>
    <n v="94110"/>
    <x v="1"/>
    <s v="OFF-BI-10003529"/>
    <x v="1"/>
    <x v="8"/>
    <s v="Avery Round Ring Poly Binders"/>
    <n v="4.5439999999999996"/>
    <n v="2"/>
    <n v="0.2"/>
    <n v="1.6472"/>
    <s v="Anna Andreadi"/>
    <s v="No"/>
    <s v="2018 / 03"/>
  </r>
  <r>
    <n v="7649"/>
    <x v="3788"/>
    <x v="543"/>
    <d v="2018-03-16T00:00:00"/>
    <x v="2"/>
    <x v="712"/>
    <x v="712"/>
    <x v="1"/>
    <s v="United States"/>
    <x v="8"/>
    <s v="California"/>
    <n v="94110"/>
    <x v="1"/>
    <s v="FUR-CH-10000309"/>
    <x v="0"/>
    <x v="1"/>
    <s v="Global Comet Stacking Arm Chair"/>
    <n v="1352.0320000000002"/>
    <n v="4"/>
    <n v="0.2"/>
    <n v="84.501999999999953"/>
    <s v="Anna Andreadi"/>
    <s v="No"/>
    <s v="2018 / 03"/>
  </r>
  <r>
    <n v="7650"/>
    <x v="3789"/>
    <x v="17"/>
    <d v="2017-12-31T00:00:00"/>
    <x v="1"/>
    <x v="106"/>
    <x v="106"/>
    <x v="1"/>
    <s v="United States"/>
    <x v="292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s v="No"/>
    <s v="2017 / 12"/>
  </r>
  <r>
    <n v="7651"/>
    <x v="3789"/>
    <x v="17"/>
    <d v="2017-12-31T00:00:00"/>
    <x v="1"/>
    <x v="106"/>
    <x v="106"/>
    <x v="1"/>
    <s v="United States"/>
    <x v="292"/>
    <s v="Ohio"/>
    <n v="43302"/>
    <x v="3"/>
    <s v="OFF-EN-10003286"/>
    <x v="1"/>
    <x v="12"/>
    <s v="Staple envelope"/>
    <n v="19.872"/>
    <n v="3"/>
    <n v="0.2"/>
    <n v="6.7067999999999977"/>
    <s v="Chuck Magee"/>
    <s v="No"/>
    <s v="2017 / 12"/>
  </r>
  <r>
    <n v="7652"/>
    <x v="3790"/>
    <x v="783"/>
    <d v="2019-08-08T00:00:00"/>
    <x v="2"/>
    <x v="237"/>
    <x v="237"/>
    <x v="0"/>
    <s v="United States"/>
    <x v="61"/>
    <s v="Texas"/>
    <n v="75081"/>
    <x v="2"/>
    <s v="TEC-AC-10001552"/>
    <x v="2"/>
    <x v="11"/>
    <s v="Logitech K350 2.4Ghz Wireless Keyboard"/>
    <n v="119.44800000000001"/>
    <n v="3"/>
    <n v="0.2"/>
    <n v="-13.437900000000006"/>
    <s v="Kelly Williams"/>
    <s v="No"/>
    <s v="2019 / 08"/>
  </r>
  <r>
    <n v="7653"/>
    <x v="3790"/>
    <x v="783"/>
    <d v="2019-08-08T00:00:00"/>
    <x v="2"/>
    <x v="237"/>
    <x v="237"/>
    <x v="0"/>
    <s v="United States"/>
    <x v="61"/>
    <s v="Texas"/>
    <n v="75081"/>
    <x v="2"/>
    <s v="OFF-ST-10002790"/>
    <x v="1"/>
    <x v="4"/>
    <s v="Safco Industrial Shelving"/>
    <n v="118.16"/>
    <n v="2"/>
    <n v="0.2"/>
    <n v="-25.108999999999988"/>
    <s v="Kelly Williams"/>
    <s v="No"/>
    <s v="2019 / 08"/>
  </r>
  <r>
    <n v="7654"/>
    <x v="3791"/>
    <x v="204"/>
    <d v="2017-03-27T00:00:00"/>
    <x v="1"/>
    <x v="783"/>
    <x v="783"/>
    <x v="1"/>
    <s v="United States"/>
    <x v="114"/>
    <s v="Alabama"/>
    <n v="35810"/>
    <x v="0"/>
    <s v="OFF-AR-10003217"/>
    <x v="1"/>
    <x v="6"/>
    <s v="Newell 316"/>
    <n v="19.559999999999999"/>
    <n v="4"/>
    <n v="0"/>
    <n v="5.4768000000000008"/>
    <s v="Cassandra Brandow"/>
    <s v="No"/>
    <s v="2017 / 03"/>
  </r>
  <r>
    <n v="7655"/>
    <x v="3792"/>
    <x v="672"/>
    <d v="2017-12-02T00:00:00"/>
    <x v="0"/>
    <x v="622"/>
    <x v="622"/>
    <x v="0"/>
    <s v="United States"/>
    <x v="98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s v="No"/>
    <s v="2017 / 11"/>
  </r>
  <r>
    <n v="7656"/>
    <x v="3792"/>
    <x v="672"/>
    <d v="2017-12-02T00:00:00"/>
    <x v="0"/>
    <x v="622"/>
    <x v="622"/>
    <x v="0"/>
    <s v="United States"/>
    <x v="98"/>
    <s v="Nevada"/>
    <n v="89115"/>
    <x v="1"/>
    <s v="OFF-PA-10003848"/>
    <x v="1"/>
    <x v="10"/>
    <s v="Xerox 1997"/>
    <n v="25.92"/>
    <n v="4"/>
    <n v="0"/>
    <n v="12.441600000000001"/>
    <s v="Anna Andreadi"/>
    <s v="No"/>
    <s v="2017 / 11"/>
  </r>
  <r>
    <n v="7657"/>
    <x v="3793"/>
    <x v="1166"/>
    <d v="2016-04-15T00:00:00"/>
    <x v="3"/>
    <x v="28"/>
    <x v="28"/>
    <x v="2"/>
    <s v="United States"/>
    <x v="1"/>
    <s v="California"/>
    <n v="90049"/>
    <x v="1"/>
    <s v="OFF-AP-10000240"/>
    <x v="1"/>
    <x v="9"/>
    <s v="Belkin F9G930V10-GRY 9 Outlet Surge"/>
    <n v="106.96"/>
    <n v="2"/>
    <n v="0"/>
    <n v="31.018399999999986"/>
    <s v="Anna Andreadi"/>
    <s v="No"/>
    <s v="2016 / 04"/>
  </r>
  <r>
    <n v="7658"/>
    <x v="3793"/>
    <x v="1166"/>
    <d v="2016-04-15T00:00:00"/>
    <x v="3"/>
    <x v="28"/>
    <x v="28"/>
    <x v="2"/>
    <s v="United States"/>
    <x v="1"/>
    <s v="California"/>
    <n v="90049"/>
    <x v="1"/>
    <s v="FUR-FU-10004091"/>
    <x v="0"/>
    <x v="5"/>
    <s v="Howard Miller 13&quot; Diameter Goldtone Round Wall Clock"/>
    <n v="187.76"/>
    <n v="4"/>
    <n v="0"/>
    <n v="76.9816"/>
    <s v="Anna Andreadi"/>
    <s v="No"/>
    <s v="2016 / 04"/>
  </r>
  <r>
    <n v="7659"/>
    <x v="3794"/>
    <x v="245"/>
    <d v="2019-08-02T00:00:00"/>
    <x v="2"/>
    <x v="679"/>
    <x v="679"/>
    <x v="2"/>
    <s v="United States"/>
    <x v="80"/>
    <s v="Ohio"/>
    <n v="44107"/>
    <x v="3"/>
    <s v="OFF-BI-10001071"/>
    <x v="1"/>
    <x v="8"/>
    <s v="GBC ProClick Punch Binding System"/>
    <n v="76.77600000000001"/>
    <n v="4"/>
    <n v="0.7"/>
    <n v="-53.743199999999973"/>
    <s v="Chuck Magee"/>
    <s v="No"/>
    <s v="2019 / 07"/>
  </r>
  <r>
    <n v="7660"/>
    <x v="3795"/>
    <x v="702"/>
    <d v="2019-06-05T00:00:00"/>
    <x v="1"/>
    <x v="51"/>
    <x v="51"/>
    <x v="1"/>
    <s v="United States"/>
    <x v="9"/>
    <s v="Nebraska"/>
    <n v="68025"/>
    <x v="2"/>
    <s v="OFF-BI-10003676"/>
    <x v="1"/>
    <x v="8"/>
    <s v="GBC Standard Recycled Report Covers, Clear Plastic Sheets"/>
    <n v="53.9"/>
    <n v="5"/>
    <n v="0"/>
    <n v="25.871999999999996"/>
    <s v="Kelly Williams"/>
    <s v="No"/>
    <s v="2019 / 06"/>
  </r>
  <r>
    <n v="7661"/>
    <x v="3796"/>
    <x v="1167"/>
    <d v="2016-01-12T00:00:00"/>
    <x v="1"/>
    <x v="745"/>
    <x v="745"/>
    <x v="0"/>
    <s v="United States"/>
    <x v="114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s v="Kelly Williams"/>
    <s v="No"/>
    <s v="2016 / 01"/>
  </r>
  <r>
    <n v="7662"/>
    <x v="3796"/>
    <x v="1167"/>
    <d v="2016-01-12T00:00:00"/>
    <x v="1"/>
    <x v="745"/>
    <x v="745"/>
    <x v="0"/>
    <s v="United States"/>
    <x v="114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s v="Kelly Williams"/>
    <s v="No"/>
    <s v="2016 / 01"/>
  </r>
  <r>
    <n v="7663"/>
    <x v="3797"/>
    <x v="365"/>
    <d v="2019-10-01T00:00:00"/>
    <x v="2"/>
    <x v="623"/>
    <x v="623"/>
    <x v="0"/>
    <s v="United States"/>
    <x v="1"/>
    <s v="California"/>
    <n v="90036"/>
    <x v="1"/>
    <s v="OFF-AR-10002067"/>
    <x v="1"/>
    <x v="6"/>
    <s v="Newell 334"/>
    <n v="99.2"/>
    <n v="5"/>
    <n v="0"/>
    <n v="25.792000000000002"/>
    <s v="Anna Andreadi"/>
    <s v="No"/>
    <s v="2019 / 09"/>
  </r>
  <r>
    <n v="7664"/>
    <x v="3798"/>
    <x v="1168"/>
    <d v="2019-09-19T00:00:00"/>
    <x v="1"/>
    <x v="611"/>
    <x v="611"/>
    <x v="0"/>
    <s v="United States"/>
    <x v="153"/>
    <s v="North Carolina"/>
    <n v="28806"/>
    <x v="0"/>
    <s v="OFF-AR-10003158"/>
    <x v="1"/>
    <x v="6"/>
    <s v="Fluorescent Highlighters by Dixon"/>
    <n v="15.920000000000002"/>
    <n v="5"/>
    <n v="0.2"/>
    <n v="2.7859999999999978"/>
    <s v="Cassandra Brandow"/>
    <s v="No"/>
    <s v="2019 / 09"/>
  </r>
  <r>
    <n v="7665"/>
    <x v="3799"/>
    <x v="68"/>
    <d v="2016-10-26T00:00:00"/>
    <x v="1"/>
    <x v="630"/>
    <x v="630"/>
    <x v="1"/>
    <s v="United States"/>
    <x v="151"/>
    <s v="Louisiana"/>
    <n v="71111"/>
    <x v="0"/>
    <s v="FUR-FU-10000193"/>
    <x v="0"/>
    <x v="5"/>
    <s v="Tenex Chairmats For Use with Hard Floors"/>
    <n v="129.91999999999999"/>
    <n v="4"/>
    <n v="0"/>
    <n v="10.393599999999992"/>
    <s v="Cassandra Brandow"/>
    <s v="No"/>
    <s v="2016 / 10"/>
  </r>
  <r>
    <n v="7666"/>
    <x v="3800"/>
    <x v="964"/>
    <d v="2018-10-08T00:00:00"/>
    <x v="1"/>
    <x v="660"/>
    <x v="660"/>
    <x v="2"/>
    <s v="United States"/>
    <x v="205"/>
    <s v="Rhode Island"/>
    <n v="2908"/>
    <x v="3"/>
    <s v="OFF-BI-10000977"/>
    <x v="1"/>
    <x v="8"/>
    <s v="Ibico Plastic Spiral Binding Combs"/>
    <n v="30.4"/>
    <n v="1"/>
    <n v="0"/>
    <n v="13.983999999999998"/>
    <s v="Chuck Magee"/>
    <s v="No"/>
    <s v="2018 / 10"/>
  </r>
  <r>
    <n v="7667"/>
    <x v="3800"/>
    <x v="964"/>
    <d v="2018-10-08T00:00:00"/>
    <x v="1"/>
    <x v="660"/>
    <x v="660"/>
    <x v="2"/>
    <s v="United States"/>
    <x v="205"/>
    <s v="Rhode Island"/>
    <n v="2908"/>
    <x v="3"/>
    <s v="TEC-CO-10001449"/>
    <x v="2"/>
    <x v="16"/>
    <s v="Hewlett Packard LaserJet 3310 Copier"/>
    <n v="5399.91"/>
    <n v="9"/>
    <n v="0"/>
    <n v="2591.9567999999999"/>
    <s v="Chuck Magee"/>
    <s v="No"/>
    <s v="2018 / 10"/>
  </r>
  <r>
    <n v="7668"/>
    <x v="3800"/>
    <x v="964"/>
    <d v="2018-10-08T00:00:00"/>
    <x v="1"/>
    <x v="660"/>
    <x v="660"/>
    <x v="2"/>
    <s v="United States"/>
    <x v="205"/>
    <s v="Rhode Island"/>
    <n v="2908"/>
    <x v="3"/>
    <s v="OFF-ST-10000136"/>
    <x v="1"/>
    <x v="4"/>
    <s v="Letter Size File"/>
    <n v="119.10000000000001"/>
    <n v="3"/>
    <n v="0"/>
    <n v="34.538999999999994"/>
    <s v="Chuck Magee"/>
    <s v="No"/>
    <s v="2018 / 10"/>
  </r>
  <r>
    <n v="7669"/>
    <x v="3801"/>
    <x v="154"/>
    <d v="2017-11-29T00:00:00"/>
    <x v="0"/>
    <x v="15"/>
    <x v="15"/>
    <x v="2"/>
    <s v="United States"/>
    <x v="231"/>
    <s v="Massachusetts"/>
    <n v="2149"/>
    <x v="3"/>
    <s v="OFF-PA-10000743"/>
    <x v="1"/>
    <x v="10"/>
    <s v="Xerox 1977"/>
    <n v="40.08"/>
    <n v="6"/>
    <n v="0"/>
    <n v="19.238399999999999"/>
    <s v="Chuck Magee"/>
    <s v="No"/>
    <s v="2017 / 11"/>
  </r>
  <r>
    <n v="7670"/>
    <x v="3801"/>
    <x v="154"/>
    <d v="2017-11-29T00:00:00"/>
    <x v="0"/>
    <x v="15"/>
    <x v="15"/>
    <x v="2"/>
    <s v="United States"/>
    <x v="231"/>
    <s v="Massachusetts"/>
    <n v="2149"/>
    <x v="3"/>
    <s v="OFF-PA-10001019"/>
    <x v="1"/>
    <x v="10"/>
    <s v="Xerox 1884"/>
    <n v="59.94"/>
    <n v="3"/>
    <n v="0"/>
    <n v="28.171799999999998"/>
    <s v="Chuck Magee"/>
    <s v="No"/>
    <s v="2017 / 11"/>
  </r>
  <r>
    <n v="7671"/>
    <x v="3801"/>
    <x v="154"/>
    <d v="2017-11-29T00:00:00"/>
    <x v="0"/>
    <x v="15"/>
    <x v="15"/>
    <x v="2"/>
    <s v="United States"/>
    <x v="231"/>
    <s v="Massachusetts"/>
    <n v="2149"/>
    <x v="3"/>
    <s v="TEC-AC-10003095"/>
    <x v="2"/>
    <x v="11"/>
    <s v="Logitech G35 7.1-Channel Surround Sound Headset"/>
    <n v="259.98"/>
    <n v="2"/>
    <n v="0"/>
    <n v="88.393200000000007"/>
    <s v="Chuck Magee"/>
    <s v="No"/>
    <s v="2017 / 11"/>
  </r>
  <r>
    <n v="7672"/>
    <x v="3801"/>
    <x v="154"/>
    <d v="2017-11-29T00:00:00"/>
    <x v="0"/>
    <x v="15"/>
    <x v="15"/>
    <x v="2"/>
    <s v="United States"/>
    <x v="231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s v="Chuck Magee"/>
    <s v="No"/>
    <s v="2017 / 11"/>
  </r>
  <r>
    <n v="7673"/>
    <x v="3801"/>
    <x v="154"/>
    <d v="2017-11-29T00:00:00"/>
    <x v="0"/>
    <x v="15"/>
    <x v="15"/>
    <x v="2"/>
    <s v="United States"/>
    <x v="231"/>
    <s v="Massachusetts"/>
    <n v="2149"/>
    <x v="3"/>
    <s v="FUR-FU-10002506"/>
    <x v="0"/>
    <x v="5"/>
    <s v="Tensor &quot;Hersey Kiss&quot; Styled Floor Lamp"/>
    <n v="38.97"/>
    <n v="3"/>
    <n v="0"/>
    <n v="4.6763999999999992"/>
    <s v="Chuck Magee"/>
    <s v="No"/>
    <s v="2017 / 11"/>
  </r>
  <r>
    <n v="7674"/>
    <x v="3801"/>
    <x v="154"/>
    <d v="2017-11-29T00:00:00"/>
    <x v="0"/>
    <x v="15"/>
    <x v="15"/>
    <x v="2"/>
    <s v="United States"/>
    <x v="231"/>
    <s v="Massachusetts"/>
    <n v="2149"/>
    <x v="3"/>
    <s v="OFF-PA-10003823"/>
    <x v="1"/>
    <x v="10"/>
    <s v="Xerox 197"/>
    <n v="154.9"/>
    <n v="5"/>
    <n v="0"/>
    <n v="69.704999999999998"/>
    <s v="Chuck Magee"/>
    <s v="No"/>
    <s v="2017 / 11"/>
  </r>
  <r>
    <n v="7675"/>
    <x v="3801"/>
    <x v="154"/>
    <d v="2017-11-29T00:00:00"/>
    <x v="0"/>
    <x v="15"/>
    <x v="15"/>
    <x v="2"/>
    <s v="United States"/>
    <x v="231"/>
    <s v="Massachusetts"/>
    <n v="2149"/>
    <x v="3"/>
    <s v="FUR-TA-10004619"/>
    <x v="0"/>
    <x v="3"/>
    <s v="Hon Non-Folding Utility Tables"/>
    <n v="446.06799999999998"/>
    <n v="4"/>
    <n v="0.3"/>
    <n v="0"/>
    <s v="Chuck Magee"/>
    <s v="No"/>
    <s v="2017 / 11"/>
  </r>
  <r>
    <n v="7676"/>
    <x v="3802"/>
    <x v="636"/>
    <d v="2019-05-09T00:00:00"/>
    <x v="0"/>
    <x v="772"/>
    <x v="772"/>
    <x v="0"/>
    <s v="United States"/>
    <x v="277"/>
    <s v="California"/>
    <n v="91730"/>
    <x v="1"/>
    <s v="OFF-AP-10001271"/>
    <x v="1"/>
    <x v="9"/>
    <s v="Eureka The Boss Cordless Rechargeable Stick Vac"/>
    <n v="152.94"/>
    <n v="3"/>
    <n v="0"/>
    <n v="41.293800000000005"/>
    <s v="Anna Andreadi"/>
    <s v="No"/>
    <s v="2019 / 05"/>
  </r>
  <r>
    <n v="7677"/>
    <x v="3803"/>
    <x v="1169"/>
    <d v="2016-10-08T00:00:00"/>
    <x v="3"/>
    <x v="161"/>
    <x v="161"/>
    <x v="0"/>
    <s v="United States"/>
    <x v="35"/>
    <s v="North Carolina"/>
    <n v="28205"/>
    <x v="0"/>
    <s v="TEC-AC-10002331"/>
    <x v="2"/>
    <x v="11"/>
    <s v="Maxell 74 Minute CDR, 10/Pack"/>
    <n v="23.472000000000001"/>
    <n v="3"/>
    <n v="0.2"/>
    <n v="4.9877999999999982"/>
    <s v="Cassandra Brandow"/>
    <s v="No"/>
    <s v="2016 / 10"/>
  </r>
  <r>
    <n v="7678"/>
    <x v="3804"/>
    <x v="520"/>
    <d v="2017-01-07T00:00:00"/>
    <x v="1"/>
    <x v="454"/>
    <x v="454"/>
    <x v="2"/>
    <s v="United States"/>
    <x v="205"/>
    <s v="Rhode Island"/>
    <n v="2908"/>
    <x v="3"/>
    <s v="OFF-PA-10003228"/>
    <x v="1"/>
    <x v="10"/>
    <s v="Xerox 1917"/>
    <n v="195.64"/>
    <n v="4"/>
    <n v="0"/>
    <n v="91.950799999999987"/>
    <s v="Chuck Magee"/>
    <s v="No"/>
    <s v="2016 / 12"/>
  </r>
  <r>
    <n v="7679"/>
    <x v="3804"/>
    <x v="520"/>
    <d v="2017-01-07T00:00:00"/>
    <x v="1"/>
    <x v="454"/>
    <x v="454"/>
    <x v="2"/>
    <s v="United States"/>
    <x v="205"/>
    <s v="Rhode Island"/>
    <n v="2908"/>
    <x v="3"/>
    <s v="OFF-PA-10002586"/>
    <x v="1"/>
    <x v="10"/>
    <s v="Xerox 1970"/>
    <n v="14.940000000000001"/>
    <n v="3"/>
    <n v="0"/>
    <n v="7.0218000000000007"/>
    <s v="Chuck Magee"/>
    <s v="No"/>
    <s v="2016 / 12"/>
  </r>
  <r>
    <n v="7680"/>
    <x v="3804"/>
    <x v="520"/>
    <d v="2017-01-07T00:00:00"/>
    <x v="1"/>
    <x v="454"/>
    <x v="454"/>
    <x v="2"/>
    <s v="United States"/>
    <x v="205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s v="Chuck Magee"/>
    <s v="No"/>
    <s v="2016 / 12"/>
  </r>
  <r>
    <n v="7681"/>
    <x v="3804"/>
    <x v="520"/>
    <d v="2017-01-07T00:00:00"/>
    <x v="1"/>
    <x v="454"/>
    <x v="454"/>
    <x v="2"/>
    <s v="United States"/>
    <x v="205"/>
    <s v="Rhode Island"/>
    <n v="2908"/>
    <x v="3"/>
    <s v="FUR-BO-10000362"/>
    <x v="0"/>
    <x v="0"/>
    <s v="Sauder Inglewood Library Bookcases"/>
    <n v="341.96"/>
    <n v="2"/>
    <n v="0"/>
    <n v="78.650800000000004"/>
    <s v="Chuck Magee"/>
    <s v="No"/>
    <s v="2016 / 12"/>
  </r>
  <r>
    <n v="7682"/>
    <x v="3804"/>
    <x v="520"/>
    <d v="2017-01-07T00:00:00"/>
    <x v="1"/>
    <x v="454"/>
    <x v="454"/>
    <x v="2"/>
    <s v="United States"/>
    <x v="205"/>
    <s v="Rhode Island"/>
    <n v="2908"/>
    <x v="3"/>
    <s v="FUR-CH-10004218"/>
    <x v="0"/>
    <x v="1"/>
    <s v="Global Fabric Manager's Chair, Dark Gray"/>
    <n v="605.88"/>
    <n v="6"/>
    <n v="0"/>
    <n v="151.47000000000003"/>
    <s v="Chuck Magee"/>
    <s v="No"/>
    <s v="2016 / 12"/>
  </r>
  <r>
    <n v="7683"/>
    <x v="3805"/>
    <x v="152"/>
    <d v="2017-05-01T00:00:00"/>
    <x v="2"/>
    <x v="174"/>
    <x v="174"/>
    <x v="2"/>
    <s v="United States"/>
    <x v="297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s v="Kelly Williams"/>
    <s v="No"/>
    <s v="2017 / 04"/>
  </r>
  <r>
    <n v="7684"/>
    <x v="3805"/>
    <x v="152"/>
    <d v="2017-05-01T00:00:00"/>
    <x v="2"/>
    <x v="174"/>
    <x v="174"/>
    <x v="2"/>
    <s v="United States"/>
    <x v="297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s v="Kelly Williams"/>
    <s v="No"/>
    <s v="2017 / 04"/>
  </r>
  <r>
    <n v="7685"/>
    <x v="3806"/>
    <x v="966"/>
    <d v="2017-02-21T00:00:00"/>
    <x v="1"/>
    <x v="74"/>
    <x v="74"/>
    <x v="0"/>
    <s v="United States"/>
    <x v="30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s v="Chuck Magee"/>
    <s v="No"/>
    <s v="2017 / 02"/>
  </r>
  <r>
    <n v="7686"/>
    <x v="3806"/>
    <x v="966"/>
    <d v="2017-02-21T00:00:00"/>
    <x v="1"/>
    <x v="74"/>
    <x v="74"/>
    <x v="0"/>
    <s v="United States"/>
    <x v="30"/>
    <s v="New York"/>
    <n v="14609"/>
    <x v="3"/>
    <s v="TEC-PH-10002584"/>
    <x v="2"/>
    <x v="7"/>
    <s v="Samsung Galaxy S4"/>
    <n v="625.99"/>
    <n v="1"/>
    <n v="0"/>
    <n v="187.79699999999997"/>
    <s v="Chuck Magee"/>
    <s v="No"/>
    <s v="2017 / 02"/>
  </r>
  <r>
    <n v="7687"/>
    <x v="3807"/>
    <x v="881"/>
    <d v="2018-11-29T00:00:00"/>
    <x v="1"/>
    <x v="179"/>
    <x v="179"/>
    <x v="1"/>
    <s v="United States"/>
    <x v="25"/>
    <s v="Michigan"/>
    <n v="49201"/>
    <x v="2"/>
    <s v="FUR-TA-10001095"/>
    <x v="0"/>
    <x v="3"/>
    <s v="Chromcraft Round Conference Tables"/>
    <n v="1568.61"/>
    <n v="9"/>
    <n v="0"/>
    <n v="329.40809999999999"/>
    <s v="Kelly Williams"/>
    <s v="No"/>
    <s v="2018 / 11"/>
  </r>
  <r>
    <n v="7688"/>
    <x v="3807"/>
    <x v="881"/>
    <d v="2018-11-29T00:00:00"/>
    <x v="1"/>
    <x v="179"/>
    <x v="179"/>
    <x v="1"/>
    <s v="United States"/>
    <x v="25"/>
    <s v="Michigan"/>
    <n v="49201"/>
    <x v="2"/>
    <s v="OFF-BI-10004002"/>
    <x v="1"/>
    <x v="8"/>
    <s v="Wilson Jones International Size A4 Ring Binders"/>
    <n v="17.3"/>
    <n v="1"/>
    <n v="0"/>
    <n v="8.3040000000000003"/>
    <s v="Kelly Williams"/>
    <s v="No"/>
    <s v="2018 / 11"/>
  </r>
  <r>
    <n v="7689"/>
    <x v="3807"/>
    <x v="881"/>
    <d v="2018-11-29T00:00:00"/>
    <x v="1"/>
    <x v="179"/>
    <x v="179"/>
    <x v="1"/>
    <s v="United States"/>
    <x v="25"/>
    <s v="Michigan"/>
    <n v="49201"/>
    <x v="2"/>
    <s v="TEC-AC-10004518"/>
    <x v="2"/>
    <x v="11"/>
    <s v="Memorex Mini Travel Drive 32 GB USB 2.0 Flash Drive"/>
    <n v="160"/>
    <n v="8"/>
    <n v="0"/>
    <n v="62.400000000000006"/>
    <s v="Kelly Williams"/>
    <s v="No"/>
    <s v="2018 / 11"/>
  </r>
  <r>
    <n v="7690"/>
    <x v="3808"/>
    <x v="663"/>
    <d v="2019-07-17T00:00:00"/>
    <x v="2"/>
    <x v="602"/>
    <x v="602"/>
    <x v="1"/>
    <s v="United States"/>
    <x v="244"/>
    <s v="Virginia"/>
    <n v="23434"/>
    <x v="0"/>
    <s v="OFF-AP-10002191"/>
    <x v="1"/>
    <x v="9"/>
    <s v="Belkin 8 Outlet SurgeMaster II Gold Surge Protector"/>
    <n v="179.94"/>
    <n v="3"/>
    <n v="0"/>
    <n v="50.383200000000009"/>
    <s v="Cassandra Brandow"/>
    <s v="No"/>
    <s v="2019 / 07"/>
  </r>
  <r>
    <n v="7691"/>
    <x v="3808"/>
    <x v="663"/>
    <d v="2019-07-17T00:00:00"/>
    <x v="2"/>
    <x v="602"/>
    <x v="602"/>
    <x v="1"/>
    <s v="United States"/>
    <x v="244"/>
    <s v="Virginia"/>
    <n v="23434"/>
    <x v="0"/>
    <s v="FUR-TA-10004575"/>
    <x v="0"/>
    <x v="3"/>
    <s v="Hon 5100 Series Wood Tables"/>
    <n v="872.94"/>
    <n v="3"/>
    <n v="0"/>
    <n v="157.12919999999997"/>
    <s v="Cassandra Brandow"/>
    <s v="No"/>
    <s v="2019 / 07"/>
  </r>
  <r>
    <n v="7692"/>
    <x v="3808"/>
    <x v="663"/>
    <d v="2019-07-17T00:00:00"/>
    <x v="2"/>
    <x v="602"/>
    <x v="602"/>
    <x v="1"/>
    <s v="United States"/>
    <x v="244"/>
    <s v="Virginia"/>
    <n v="23434"/>
    <x v="0"/>
    <s v="OFF-PA-10003177"/>
    <x v="1"/>
    <x v="10"/>
    <s v="Xerox 1999"/>
    <n v="12.96"/>
    <n v="2"/>
    <n v="0"/>
    <n v="6.2208000000000006"/>
    <s v="Cassandra Brandow"/>
    <s v="No"/>
    <s v="2019 / 07"/>
  </r>
  <r>
    <n v="7693"/>
    <x v="3809"/>
    <x v="282"/>
    <d v="2017-01-03T00:00:00"/>
    <x v="1"/>
    <x v="482"/>
    <x v="482"/>
    <x v="0"/>
    <s v="United States"/>
    <x v="71"/>
    <s v="California"/>
    <n v="94513"/>
    <x v="1"/>
    <s v="OFF-LA-10003923"/>
    <x v="1"/>
    <x v="2"/>
    <s v="Alphabetical Labels for Top Tab Filing"/>
    <n v="88.800000000000011"/>
    <n v="6"/>
    <n v="0"/>
    <n v="44.400000000000006"/>
    <s v="Anna Andreadi"/>
    <s v="No"/>
    <s v="2016 / 12"/>
  </r>
  <r>
    <n v="7694"/>
    <x v="3809"/>
    <x v="282"/>
    <d v="2017-01-03T00:00:00"/>
    <x v="1"/>
    <x v="482"/>
    <x v="482"/>
    <x v="0"/>
    <s v="United States"/>
    <x v="71"/>
    <s v="California"/>
    <n v="94513"/>
    <x v="1"/>
    <s v="TEC-PH-10001051"/>
    <x v="2"/>
    <x v="7"/>
    <s v="HTC One"/>
    <n v="319.96800000000002"/>
    <n v="4"/>
    <n v="0.2"/>
    <n v="35.996399999999952"/>
    <s v="Anna Andreadi"/>
    <s v="No"/>
    <s v="2016 / 12"/>
  </r>
  <r>
    <n v="7695"/>
    <x v="3810"/>
    <x v="554"/>
    <d v="2018-03-22T00:00:00"/>
    <x v="3"/>
    <x v="507"/>
    <x v="507"/>
    <x v="0"/>
    <s v="United States"/>
    <x v="4"/>
    <s v="Washington"/>
    <n v="98103"/>
    <x v="1"/>
    <s v="FUR-CH-10004754"/>
    <x v="0"/>
    <x v="1"/>
    <s v="Global Stack Chair with Arms, Black"/>
    <n v="167.88800000000001"/>
    <n v="7"/>
    <n v="0.2"/>
    <n v="14.690199999999997"/>
    <s v="Anna Andreadi"/>
    <s v="Yes"/>
    <s v="2018 / 03"/>
  </r>
  <r>
    <n v="7696"/>
    <x v="3811"/>
    <x v="1170"/>
    <d v="2019-07-05T00:00:00"/>
    <x v="2"/>
    <x v="571"/>
    <x v="571"/>
    <x v="2"/>
    <s v="United States"/>
    <x v="12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s v="No"/>
    <s v="2019 / 07"/>
  </r>
  <r>
    <n v="7697"/>
    <x v="3811"/>
    <x v="1170"/>
    <d v="2019-07-05T00:00:00"/>
    <x v="2"/>
    <x v="571"/>
    <x v="571"/>
    <x v="2"/>
    <s v="United States"/>
    <x v="12"/>
    <s v="Texas"/>
    <n v="77036"/>
    <x v="2"/>
    <s v="OFF-BI-10001787"/>
    <x v="1"/>
    <x v="8"/>
    <s v="Wilson Jones Four-Pocket Poly Binders"/>
    <n v="5.2319999999999984"/>
    <n v="4"/>
    <n v="0.8"/>
    <n v="-8.1096000000000004"/>
    <s v="Kelly Williams"/>
    <s v="No"/>
    <s v="2019 / 07"/>
  </r>
  <r>
    <n v="7698"/>
    <x v="3812"/>
    <x v="817"/>
    <d v="2019-12-18T00:00:00"/>
    <x v="1"/>
    <x v="408"/>
    <x v="408"/>
    <x v="2"/>
    <s v="United States"/>
    <x v="104"/>
    <s v="Massachusetts"/>
    <n v="1841"/>
    <x v="3"/>
    <s v="TEC-CO-10002313"/>
    <x v="2"/>
    <x v="16"/>
    <s v="Canon PC1080F Personal Copier"/>
    <n v="1199.98"/>
    <n v="2"/>
    <n v="0"/>
    <n v="467.99220000000003"/>
    <s v="Chuck Magee"/>
    <s v="No"/>
    <s v="2019 / 12"/>
  </r>
  <r>
    <n v="7699"/>
    <x v="3812"/>
    <x v="817"/>
    <d v="2019-12-18T00:00:00"/>
    <x v="1"/>
    <x v="408"/>
    <x v="408"/>
    <x v="2"/>
    <s v="United States"/>
    <x v="104"/>
    <s v="Massachusetts"/>
    <n v="1841"/>
    <x v="3"/>
    <s v="OFF-ST-10002790"/>
    <x v="1"/>
    <x v="4"/>
    <s v="Safco Industrial Shelving"/>
    <n v="73.849999999999994"/>
    <n v="1"/>
    <n v="0"/>
    <n v="2.2155000000000058"/>
    <s v="Chuck Magee"/>
    <s v="No"/>
    <s v="2019 / 12"/>
  </r>
  <r>
    <n v="7700"/>
    <x v="3812"/>
    <x v="817"/>
    <d v="2019-12-18T00:00:00"/>
    <x v="1"/>
    <x v="408"/>
    <x v="408"/>
    <x v="2"/>
    <s v="United States"/>
    <x v="104"/>
    <s v="Massachusetts"/>
    <n v="1841"/>
    <x v="3"/>
    <s v="OFF-SU-10001664"/>
    <x v="1"/>
    <x v="14"/>
    <s v="Acme Office Executive Series Stainless Steel Trimmers"/>
    <n v="25.71"/>
    <n v="3"/>
    <n v="0"/>
    <n v="6.6846000000000005"/>
    <s v="Chuck Magee"/>
    <s v="No"/>
    <s v="2019 / 12"/>
  </r>
  <r>
    <n v="7701"/>
    <x v="3812"/>
    <x v="817"/>
    <d v="2019-12-18T00:00:00"/>
    <x v="1"/>
    <x v="408"/>
    <x v="408"/>
    <x v="2"/>
    <s v="United States"/>
    <x v="104"/>
    <s v="Massachusetts"/>
    <n v="1841"/>
    <x v="3"/>
    <s v="OFF-FA-10001332"/>
    <x v="1"/>
    <x v="13"/>
    <s v="Acco Banker's Clasps, 5 3/4&quot;-Long"/>
    <n v="17.28"/>
    <n v="6"/>
    <n v="0"/>
    <n v="8.121599999999999"/>
    <s v="Chuck Magee"/>
    <s v="No"/>
    <s v="2019 / 12"/>
  </r>
  <r>
    <n v="7702"/>
    <x v="3812"/>
    <x v="817"/>
    <d v="2019-12-18T00:00:00"/>
    <x v="1"/>
    <x v="408"/>
    <x v="408"/>
    <x v="2"/>
    <s v="United States"/>
    <x v="104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s v="Chuck Magee"/>
    <s v="No"/>
    <s v="2019 / 12"/>
  </r>
  <r>
    <n v="7703"/>
    <x v="3813"/>
    <x v="370"/>
    <d v="2018-09-02T00:00:00"/>
    <x v="1"/>
    <x v="4"/>
    <x v="4"/>
    <x v="0"/>
    <s v="United States"/>
    <x v="66"/>
    <s v="Michigan"/>
    <n v="48234"/>
    <x v="2"/>
    <s v="OFF-PA-10000605"/>
    <x v="1"/>
    <x v="10"/>
    <s v="Xerox 1950"/>
    <n v="11.56"/>
    <n v="2"/>
    <n v="0"/>
    <n v="5.6644000000000005"/>
    <s v="Kelly Williams"/>
    <s v="No"/>
    <s v="2018 / 08"/>
  </r>
  <r>
    <n v="7704"/>
    <x v="3813"/>
    <x v="370"/>
    <d v="2018-09-02T00:00:00"/>
    <x v="1"/>
    <x v="4"/>
    <x v="4"/>
    <x v="0"/>
    <s v="United States"/>
    <x v="66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s v="Kelly Williams"/>
    <s v="No"/>
    <s v="2018 / 08"/>
  </r>
  <r>
    <n v="7705"/>
    <x v="3813"/>
    <x v="370"/>
    <d v="2018-09-02T00:00:00"/>
    <x v="1"/>
    <x v="4"/>
    <x v="4"/>
    <x v="0"/>
    <s v="United States"/>
    <x v="66"/>
    <s v="Michigan"/>
    <n v="48234"/>
    <x v="2"/>
    <s v="FUR-TA-10004147"/>
    <x v="0"/>
    <x v="3"/>
    <s v="Hon 4060 Series Tables"/>
    <n v="447.84"/>
    <n v="4"/>
    <n v="0"/>
    <n v="98.524799999999971"/>
    <s v="Kelly Williams"/>
    <s v="No"/>
    <s v="2018 / 08"/>
  </r>
  <r>
    <n v="7706"/>
    <x v="3813"/>
    <x v="370"/>
    <d v="2018-09-02T00:00:00"/>
    <x v="1"/>
    <x v="4"/>
    <x v="4"/>
    <x v="0"/>
    <s v="United States"/>
    <x v="66"/>
    <s v="Michigan"/>
    <n v="48234"/>
    <x v="2"/>
    <s v="TEC-AC-10003911"/>
    <x v="2"/>
    <x v="11"/>
    <s v="NETGEAR AC1750 Dual Band Gigabit Smart WiFi Router"/>
    <n v="479.97"/>
    <n v="3"/>
    <n v="0"/>
    <n v="163.18979999999999"/>
    <s v="Kelly Williams"/>
    <s v="No"/>
    <s v="2018 / 08"/>
  </r>
  <r>
    <n v="7707"/>
    <x v="3813"/>
    <x v="370"/>
    <d v="2018-09-02T00:00:00"/>
    <x v="1"/>
    <x v="4"/>
    <x v="4"/>
    <x v="0"/>
    <s v="United States"/>
    <x v="66"/>
    <s v="Michigan"/>
    <n v="48234"/>
    <x v="2"/>
    <s v="OFF-AR-10002578"/>
    <x v="1"/>
    <x v="6"/>
    <s v="Newell 335"/>
    <n v="8.64"/>
    <n v="3"/>
    <n v="0"/>
    <n v="2.5055999999999998"/>
    <s v="Kelly Williams"/>
    <s v="No"/>
    <s v="2018 / 08"/>
  </r>
  <r>
    <n v="7708"/>
    <x v="3814"/>
    <x v="453"/>
    <d v="2019-10-19T00:00:00"/>
    <x v="1"/>
    <x v="458"/>
    <x v="458"/>
    <x v="1"/>
    <s v="United States"/>
    <x v="11"/>
    <s v="Utah"/>
    <n v="84057"/>
    <x v="1"/>
    <s v="OFF-AR-10001761"/>
    <x v="1"/>
    <x v="6"/>
    <s v="Avery Hi-Liter Smear-Safe Highlighters"/>
    <n v="11.68"/>
    <n v="2"/>
    <n v="0"/>
    <n v="4.2047999999999996"/>
    <s v="Anna Andreadi"/>
    <s v="No"/>
    <s v="2019 / 10"/>
  </r>
  <r>
    <n v="7709"/>
    <x v="3815"/>
    <x v="1089"/>
    <d v="2016-10-29T00:00:00"/>
    <x v="1"/>
    <x v="699"/>
    <x v="699"/>
    <x v="0"/>
    <s v="United States"/>
    <x v="10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s v="Chuck Magee"/>
    <s v="No"/>
    <s v="2016 / 10"/>
  </r>
  <r>
    <n v="7710"/>
    <x v="3815"/>
    <x v="1089"/>
    <d v="2016-10-29T00:00:00"/>
    <x v="1"/>
    <x v="699"/>
    <x v="699"/>
    <x v="0"/>
    <s v="United States"/>
    <x v="10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s v="Chuck Magee"/>
    <s v="No"/>
    <s v="2016 / 10"/>
  </r>
  <r>
    <n v="7711"/>
    <x v="3816"/>
    <x v="788"/>
    <d v="2017-04-07T00:00:00"/>
    <x v="1"/>
    <x v="139"/>
    <x v="139"/>
    <x v="0"/>
    <s v="United States"/>
    <x v="123"/>
    <s v="Arizona"/>
    <n v="85204"/>
    <x v="1"/>
    <s v="TEC-PH-10003095"/>
    <x v="2"/>
    <x v="7"/>
    <s v="Samsung HM1900 Bluetooth Headset"/>
    <n v="87.8"/>
    <n v="5"/>
    <n v="0.2"/>
    <n v="32.924999999999997"/>
    <s v="Anna Andreadi"/>
    <s v="No"/>
    <s v="2017 / 04"/>
  </r>
  <r>
    <n v="7712"/>
    <x v="3817"/>
    <x v="960"/>
    <d v="2019-10-30T00:00:00"/>
    <x v="0"/>
    <x v="49"/>
    <x v="49"/>
    <x v="0"/>
    <s v="United States"/>
    <x v="115"/>
    <s v="North Carolina"/>
    <n v="28314"/>
    <x v="0"/>
    <s v="FUR-FU-10001876"/>
    <x v="0"/>
    <x v="5"/>
    <s v="Computer Room Manger, 14&quot;"/>
    <n v="77.951999999999998"/>
    <n v="3"/>
    <n v="0.2"/>
    <n v="15.590399999999995"/>
    <s v="Cassandra Brandow"/>
    <s v="No"/>
    <s v="2019 / 10"/>
  </r>
  <r>
    <n v="7713"/>
    <x v="3817"/>
    <x v="960"/>
    <d v="2019-10-30T00:00:00"/>
    <x v="0"/>
    <x v="49"/>
    <x v="49"/>
    <x v="0"/>
    <s v="United States"/>
    <x v="115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s v="Cassandra Brandow"/>
    <s v="No"/>
    <s v="2019 / 10"/>
  </r>
  <r>
    <n v="7714"/>
    <x v="3817"/>
    <x v="960"/>
    <d v="2019-10-30T00:00:00"/>
    <x v="0"/>
    <x v="49"/>
    <x v="49"/>
    <x v="0"/>
    <s v="United States"/>
    <x v="115"/>
    <s v="North Carolina"/>
    <n v="28314"/>
    <x v="0"/>
    <s v="OFF-PA-10000300"/>
    <x v="1"/>
    <x v="10"/>
    <s v="Xerox 1936"/>
    <n v="47.952000000000005"/>
    <n v="3"/>
    <n v="0.2"/>
    <n v="16.183799999999998"/>
    <s v="Cassandra Brandow"/>
    <s v="No"/>
    <s v="2019 / 10"/>
  </r>
  <r>
    <n v="7715"/>
    <x v="3818"/>
    <x v="29"/>
    <d v="2016-12-07T00:00:00"/>
    <x v="2"/>
    <x v="102"/>
    <x v="102"/>
    <x v="0"/>
    <s v="United States"/>
    <x v="1"/>
    <s v="California"/>
    <n v="90032"/>
    <x v="1"/>
    <s v="OFF-AP-10001469"/>
    <x v="1"/>
    <x v="9"/>
    <s v="Fellowes 8 Outlet Superior Workstation Surge Protector"/>
    <n v="250.26"/>
    <n v="6"/>
    <n v="0"/>
    <n v="72.575399999999973"/>
    <s v="Anna Andreadi"/>
    <s v="No"/>
    <s v="2016 / 12"/>
  </r>
  <r>
    <n v="7716"/>
    <x v="3819"/>
    <x v="132"/>
    <d v="2019-11-08T00:00:00"/>
    <x v="1"/>
    <x v="287"/>
    <x v="287"/>
    <x v="0"/>
    <s v="United States"/>
    <x v="10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s v="Chuck Magee"/>
    <s v="No"/>
    <s v="2019 / 11"/>
  </r>
  <r>
    <n v="7717"/>
    <x v="3820"/>
    <x v="1171"/>
    <d v="2017-01-12T00:00:00"/>
    <x v="1"/>
    <x v="407"/>
    <x v="407"/>
    <x v="1"/>
    <s v="United States"/>
    <x v="77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s v="Anna Andreadi"/>
    <s v="Yes"/>
    <s v="2017 / 01"/>
  </r>
  <r>
    <n v="7718"/>
    <x v="3820"/>
    <x v="1171"/>
    <d v="2017-01-12T00:00:00"/>
    <x v="1"/>
    <x v="407"/>
    <x v="407"/>
    <x v="1"/>
    <s v="United States"/>
    <x v="77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s v="Anna Andreadi"/>
    <s v="Yes"/>
    <s v="2017 / 01"/>
  </r>
  <r>
    <n v="7719"/>
    <x v="3821"/>
    <x v="428"/>
    <d v="2019-09-14T00:00:00"/>
    <x v="1"/>
    <x v="204"/>
    <x v="204"/>
    <x v="1"/>
    <s v="United States"/>
    <x v="1"/>
    <s v="California"/>
    <n v="90032"/>
    <x v="1"/>
    <s v="TEC-AC-10001114"/>
    <x v="2"/>
    <x v="11"/>
    <s v="Microsoft Wireless Mobile Mouse 4000"/>
    <n v="159.96"/>
    <n v="4"/>
    <n v="0"/>
    <n v="51.18719999999999"/>
    <s v="Anna Andreadi"/>
    <s v="No"/>
    <s v="2019 / 09"/>
  </r>
  <r>
    <n v="7720"/>
    <x v="3822"/>
    <x v="956"/>
    <d v="2017-01-10T00:00:00"/>
    <x v="1"/>
    <x v="410"/>
    <x v="410"/>
    <x v="1"/>
    <s v="United States"/>
    <x v="20"/>
    <s v="New York"/>
    <n v="10009"/>
    <x v="3"/>
    <s v="OFF-AR-10001615"/>
    <x v="1"/>
    <x v="6"/>
    <s v="Newell 34"/>
    <n v="59.519999999999996"/>
    <n v="3"/>
    <n v="0"/>
    <n v="15.475200000000001"/>
    <s v="Chuck Magee"/>
    <s v="No"/>
    <s v="2017 / 01"/>
  </r>
  <r>
    <n v="7721"/>
    <x v="3822"/>
    <x v="956"/>
    <d v="2017-01-10T00:00:00"/>
    <x v="1"/>
    <x v="410"/>
    <x v="410"/>
    <x v="1"/>
    <s v="United States"/>
    <x v="20"/>
    <s v="New York"/>
    <n v="10009"/>
    <x v="3"/>
    <s v="OFF-EN-10000461"/>
    <x v="1"/>
    <x v="12"/>
    <s v="#10- 4 1/8&quot; x 9 1/2&quot; Recycled Envelopes"/>
    <n v="17.48"/>
    <n v="2"/>
    <n v="0"/>
    <n v="8.2156000000000002"/>
    <s v="Chuck Magee"/>
    <s v="No"/>
    <s v="2017 / 01"/>
  </r>
  <r>
    <n v="7722"/>
    <x v="3822"/>
    <x v="956"/>
    <d v="2017-01-10T00:00:00"/>
    <x v="1"/>
    <x v="410"/>
    <x v="410"/>
    <x v="1"/>
    <s v="United States"/>
    <x v="20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s v="Chuck Magee"/>
    <s v="No"/>
    <s v="2017 / 01"/>
  </r>
  <r>
    <n v="7723"/>
    <x v="3823"/>
    <x v="513"/>
    <d v="2019-04-20T00:00:00"/>
    <x v="1"/>
    <x v="270"/>
    <x v="270"/>
    <x v="2"/>
    <s v="United States"/>
    <x v="8"/>
    <s v="California"/>
    <n v="94109"/>
    <x v="1"/>
    <s v="OFF-AP-10000027"/>
    <x v="1"/>
    <x v="9"/>
    <s v="Hoover Commercial SteamVac"/>
    <n v="40.74"/>
    <n v="3"/>
    <n v="0"/>
    <n v="12.222"/>
    <s v="Anna Andreadi"/>
    <s v="No"/>
    <s v="2019 / 04"/>
  </r>
  <r>
    <n v="7724"/>
    <x v="3824"/>
    <x v="229"/>
    <d v="2017-09-14T00:00:00"/>
    <x v="1"/>
    <x v="753"/>
    <x v="753"/>
    <x v="1"/>
    <s v="United States"/>
    <x v="89"/>
    <s v="Texas"/>
    <n v="78745"/>
    <x v="2"/>
    <s v="FUR-CH-10003981"/>
    <x v="0"/>
    <x v="1"/>
    <s v="Global Commerce Series Low-Back Swivel/Tilt Chairs"/>
    <n v="179.886"/>
    <n v="1"/>
    <n v="0.3"/>
    <n v="-2.5698000000000292"/>
    <s v="Kelly Williams"/>
    <s v="No"/>
    <s v="2017 / 09"/>
  </r>
  <r>
    <n v="7725"/>
    <x v="3825"/>
    <x v="477"/>
    <d v="2018-09-29T00:00:00"/>
    <x v="1"/>
    <x v="700"/>
    <x v="700"/>
    <x v="0"/>
    <s v="United States"/>
    <x v="138"/>
    <s v="Ohio"/>
    <n v="44105"/>
    <x v="3"/>
    <s v="OFF-AP-10003849"/>
    <x v="1"/>
    <x v="9"/>
    <s v="Hoover Shoulder Vac Commercial Portable Vacuum"/>
    <n v="286.25600000000003"/>
    <n v="1"/>
    <n v="0.2"/>
    <n v="17.890999999999977"/>
    <s v="Chuck Magee"/>
    <s v="No"/>
    <s v="2018 / 09"/>
  </r>
  <r>
    <n v="7726"/>
    <x v="3825"/>
    <x v="477"/>
    <d v="2018-09-29T00:00:00"/>
    <x v="1"/>
    <x v="700"/>
    <x v="700"/>
    <x v="0"/>
    <s v="United States"/>
    <x v="138"/>
    <s v="Ohio"/>
    <n v="44105"/>
    <x v="3"/>
    <s v="OFF-ST-10004963"/>
    <x v="1"/>
    <x v="4"/>
    <s v="Eldon Gobal File Keepers"/>
    <n v="24.224000000000004"/>
    <n v="2"/>
    <n v="0.2"/>
    <n v="-4.8448000000000029"/>
    <s v="Chuck Magee"/>
    <s v="No"/>
    <s v="2018 / 09"/>
  </r>
  <r>
    <n v="7727"/>
    <x v="3825"/>
    <x v="477"/>
    <d v="2018-09-29T00:00:00"/>
    <x v="1"/>
    <x v="700"/>
    <x v="700"/>
    <x v="0"/>
    <s v="United States"/>
    <x v="138"/>
    <s v="Ohio"/>
    <n v="44105"/>
    <x v="3"/>
    <s v="OFF-ST-10002574"/>
    <x v="1"/>
    <x v="4"/>
    <s v="SAFCO Commercial Wire Shelving, Black"/>
    <n v="331.536"/>
    <n v="3"/>
    <n v="0.2"/>
    <n v="-82.884"/>
    <s v="Chuck Magee"/>
    <s v="No"/>
    <s v="2018 / 09"/>
  </r>
  <r>
    <n v="7728"/>
    <x v="3826"/>
    <x v="199"/>
    <d v="2017-03-20T00:00:00"/>
    <x v="0"/>
    <x v="82"/>
    <x v="82"/>
    <x v="2"/>
    <s v="United States"/>
    <x v="20"/>
    <s v="New York"/>
    <n v="10009"/>
    <x v="3"/>
    <s v="OFF-AR-10001761"/>
    <x v="1"/>
    <x v="6"/>
    <s v="Avery Hi-Liter Smear-Safe Highlighters"/>
    <n v="17.52"/>
    <n v="3"/>
    <n v="0"/>
    <n v="6.3071999999999999"/>
    <s v="Chuck Magee"/>
    <s v="No"/>
    <s v="2017 / 03"/>
  </r>
  <r>
    <n v="7729"/>
    <x v="3827"/>
    <x v="491"/>
    <d v="2018-12-02T00:00:00"/>
    <x v="1"/>
    <x v="654"/>
    <x v="654"/>
    <x v="0"/>
    <s v="United States"/>
    <x v="236"/>
    <s v="Texas"/>
    <n v="79907"/>
    <x v="2"/>
    <s v="OFF-AR-10000716"/>
    <x v="1"/>
    <x v="6"/>
    <s v="DIXON Ticonderoga Erasable Checking Pencils"/>
    <n v="17.856000000000002"/>
    <n v="4"/>
    <n v="0.2"/>
    <n v="4.2408000000000001"/>
    <s v="Kelly Williams"/>
    <s v="No"/>
    <s v="2018 / 11"/>
  </r>
  <r>
    <n v="7730"/>
    <x v="3828"/>
    <x v="182"/>
    <d v="2018-10-01T00:00:00"/>
    <x v="1"/>
    <x v="184"/>
    <x v="184"/>
    <x v="2"/>
    <s v="United States"/>
    <x v="315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s v="Cassandra Brandow"/>
    <s v="No"/>
    <s v="2018 / 09"/>
  </r>
  <r>
    <n v="7731"/>
    <x v="3829"/>
    <x v="487"/>
    <d v="2019-06-19T00:00:00"/>
    <x v="1"/>
    <x v="69"/>
    <x v="69"/>
    <x v="2"/>
    <s v="United States"/>
    <x v="4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s v="Anna Andreadi"/>
    <s v="No"/>
    <s v="2019 / 06"/>
  </r>
  <r>
    <n v="7732"/>
    <x v="3830"/>
    <x v="65"/>
    <d v="2019-09-21T00:00:00"/>
    <x v="2"/>
    <x v="50"/>
    <x v="50"/>
    <x v="2"/>
    <s v="United States"/>
    <x v="61"/>
    <s v="Texas"/>
    <n v="75220"/>
    <x v="2"/>
    <s v="OFF-EN-10000927"/>
    <x v="1"/>
    <x v="12"/>
    <s v="Jet-Pak Recycled Peel 'N' Seal Padded Mailers"/>
    <n v="114.84800000000001"/>
    <n v="4"/>
    <n v="0.2"/>
    <n v="35.889999999999986"/>
    <s v="Kelly Williams"/>
    <s v="No"/>
    <s v="2019 / 09"/>
  </r>
  <r>
    <n v="7733"/>
    <x v="3831"/>
    <x v="455"/>
    <d v="2019-06-08T00:00:00"/>
    <x v="1"/>
    <x v="479"/>
    <x v="479"/>
    <x v="0"/>
    <s v="United States"/>
    <x v="12"/>
    <s v="Texas"/>
    <n v="77070"/>
    <x v="2"/>
    <s v="OFF-PA-10000743"/>
    <x v="1"/>
    <x v="10"/>
    <s v="Xerox 1977"/>
    <n v="10.688000000000001"/>
    <n v="2"/>
    <n v="0.2"/>
    <n v="3.7407999999999997"/>
    <s v="Kelly Williams"/>
    <s v="No"/>
    <s v="2019 / 06"/>
  </r>
  <r>
    <n v="7734"/>
    <x v="3832"/>
    <x v="666"/>
    <d v="2018-05-19T00:00:00"/>
    <x v="0"/>
    <x v="438"/>
    <x v="438"/>
    <x v="0"/>
    <s v="United States"/>
    <x v="24"/>
    <s v="Ohio"/>
    <n v="45503"/>
    <x v="3"/>
    <s v="OFF-PA-10000697"/>
    <x v="1"/>
    <x v="10"/>
    <s v="TOPS Voice Message Log Book, Flash Format"/>
    <n v="15.231999999999999"/>
    <n v="4"/>
    <n v="0.2"/>
    <n v="5.5215999999999994"/>
    <s v="Chuck Magee"/>
    <s v="No"/>
    <s v="2018 / 05"/>
  </r>
  <r>
    <n v="7735"/>
    <x v="3833"/>
    <x v="175"/>
    <d v="2019-09-20T00:00:00"/>
    <x v="1"/>
    <x v="421"/>
    <x v="421"/>
    <x v="0"/>
    <s v="United States"/>
    <x v="4"/>
    <s v="Washington"/>
    <n v="98103"/>
    <x v="1"/>
    <s v="OFF-AR-10004441"/>
    <x v="1"/>
    <x v="6"/>
    <s v="BIC Brite Liner Highlighters"/>
    <n v="12.419999999999998"/>
    <n v="3"/>
    <n v="0"/>
    <n v="5.2164000000000001"/>
    <s v="Anna Andreadi"/>
    <s v="No"/>
    <s v="2019 / 09"/>
  </r>
  <r>
    <n v="7736"/>
    <x v="3834"/>
    <x v="250"/>
    <d v="2018-08-26T00:00:00"/>
    <x v="1"/>
    <x v="375"/>
    <x v="375"/>
    <x v="1"/>
    <s v="United States"/>
    <x v="4"/>
    <s v="Washington"/>
    <n v="98105"/>
    <x v="1"/>
    <s v="OFF-PA-10001870"/>
    <x v="1"/>
    <x v="10"/>
    <s v="Xerox 202"/>
    <n v="19.440000000000001"/>
    <n v="3"/>
    <n v="0"/>
    <n v="9.3312000000000008"/>
    <s v="Anna Andreadi"/>
    <s v="No"/>
    <s v="2018 / 08"/>
  </r>
  <r>
    <n v="7737"/>
    <x v="3835"/>
    <x v="992"/>
    <d v="2016-06-06T00:00:00"/>
    <x v="1"/>
    <x v="506"/>
    <x v="506"/>
    <x v="0"/>
    <s v="United States"/>
    <x v="20"/>
    <s v="New York"/>
    <n v="10024"/>
    <x v="3"/>
    <s v="OFF-BI-10003684"/>
    <x v="1"/>
    <x v="8"/>
    <s v="Wilson Jones Legal Size Ring Binders"/>
    <n v="70.367999999999995"/>
    <n v="4"/>
    <n v="0.2"/>
    <n v="26.387999999999998"/>
    <s v="Chuck Magee"/>
    <s v="No"/>
    <s v="2016 / 05"/>
  </r>
  <r>
    <n v="7738"/>
    <x v="3836"/>
    <x v="404"/>
    <d v="2019-12-20T00:00:00"/>
    <x v="2"/>
    <x v="743"/>
    <x v="743"/>
    <x v="0"/>
    <s v="United States"/>
    <x v="35"/>
    <s v="North Carolina"/>
    <n v="28205"/>
    <x v="0"/>
    <s v="OFF-AR-10001315"/>
    <x v="1"/>
    <x v="6"/>
    <s v="Newell 310"/>
    <n v="12.672000000000001"/>
    <n v="9"/>
    <n v="0.2"/>
    <n v="1.4255999999999993"/>
    <s v="Cassandra Brandow"/>
    <s v="No"/>
    <s v="2019 / 12"/>
  </r>
  <r>
    <n v="7739"/>
    <x v="3837"/>
    <x v="245"/>
    <d v="2019-08-06T00:00:00"/>
    <x v="1"/>
    <x v="282"/>
    <x v="282"/>
    <x v="0"/>
    <s v="United States"/>
    <x v="248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s v="Chuck Magee"/>
    <s v="No"/>
    <s v="2019 / 07"/>
  </r>
  <r>
    <n v="7740"/>
    <x v="3838"/>
    <x v="871"/>
    <d v="2016-11-26T00:00:00"/>
    <x v="1"/>
    <x v="649"/>
    <x v="649"/>
    <x v="2"/>
    <s v="United States"/>
    <x v="8"/>
    <s v="California"/>
    <n v="94110"/>
    <x v="1"/>
    <s v="OFF-PA-10001609"/>
    <x v="1"/>
    <x v="10"/>
    <s v="Tops Wirebound Message Log Books"/>
    <n v="6.58"/>
    <n v="2"/>
    <n v="0"/>
    <n v="3.0267999999999997"/>
    <s v="Anna Andreadi"/>
    <s v="No"/>
    <s v="2016 / 11"/>
  </r>
  <r>
    <n v="7741"/>
    <x v="3838"/>
    <x v="871"/>
    <d v="2016-11-26T00:00:00"/>
    <x v="1"/>
    <x v="649"/>
    <x v="649"/>
    <x v="2"/>
    <s v="United States"/>
    <x v="8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s v="Anna Andreadi"/>
    <s v="No"/>
    <s v="2016 / 11"/>
  </r>
  <r>
    <n v="7742"/>
    <x v="3839"/>
    <x v="496"/>
    <d v="2017-09-26T00:00:00"/>
    <x v="0"/>
    <x v="619"/>
    <x v="619"/>
    <x v="0"/>
    <s v="United States"/>
    <x v="93"/>
    <s v="Arizona"/>
    <n v="85705"/>
    <x v="1"/>
    <s v="TEC-PH-10003095"/>
    <x v="2"/>
    <x v="7"/>
    <s v="Samsung HM1900 Bluetooth Headset"/>
    <n v="35.119999999999997"/>
    <n v="2"/>
    <n v="0.2"/>
    <n v="13.17"/>
    <s v="Anna Andreadi"/>
    <s v="No"/>
    <s v="2017 / 09"/>
  </r>
  <r>
    <n v="7743"/>
    <x v="3840"/>
    <x v="648"/>
    <d v="2019-08-27T00:00:00"/>
    <x v="1"/>
    <x v="409"/>
    <x v="409"/>
    <x v="0"/>
    <s v="United States"/>
    <x v="1"/>
    <s v="California"/>
    <n v="90036"/>
    <x v="1"/>
    <s v="OFF-PA-10001639"/>
    <x v="1"/>
    <x v="10"/>
    <s v="Xerox 203"/>
    <n v="25.92"/>
    <n v="4"/>
    <n v="0"/>
    <n v="12.441600000000001"/>
    <s v="Anna Andreadi"/>
    <s v="No"/>
    <s v="2019 / 08"/>
  </r>
  <r>
    <n v="7744"/>
    <x v="3841"/>
    <x v="26"/>
    <d v="2018-06-22T00:00:00"/>
    <x v="1"/>
    <x v="291"/>
    <x v="291"/>
    <x v="1"/>
    <s v="United States"/>
    <x v="416"/>
    <s v="Connecticut"/>
    <n v="6708"/>
    <x v="3"/>
    <s v="OFF-BI-10002003"/>
    <x v="1"/>
    <x v="8"/>
    <s v="Ibico Presentation Index for Binding Systems"/>
    <n v="7.96"/>
    <n v="2"/>
    <n v="0"/>
    <n v="3.7412000000000001"/>
    <s v="Chuck Magee"/>
    <s v="No"/>
    <s v="2018 / 06"/>
  </r>
  <r>
    <n v="7745"/>
    <x v="3841"/>
    <x v="26"/>
    <d v="2018-06-22T00:00:00"/>
    <x v="1"/>
    <x v="291"/>
    <x v="291"/>
    <x v="1"/>
    <s v="United States"/>
    <x v="416"/>
    <s v="Connecticut"/>
    <n v="6708"/>
    <x v="3"/>
    <s v="TEC-PH-10004539"/>
    <x v="2"/>
    <x v="7"/>
    <s v="Wireless Extenders zBoost YX545 SOHO Signal Booster"/>
    <n v="566.97"/>
    <n v="3"/>
    <n v="0"/>
    <n v="153.08189999999999"/>
    <s v="Chuck Magee"/>
    <s v="No"/>
    <s v="2018 / 06"/>
  </r>
  <r>
    <n v="7746"/>
    <x v="3841"/>
    <x v="26"/>
    <d v="2018-06-22T00:00:00"/>
    <x v="1"/>
    <x v="291"/>
    <x v="291"/>
    <x v="1"/>
    <s v="United States"/>
    <x v="416"/>
    <s v="Connecticut"/>
    <n v="6708"/>
    <x v="3"/>
    <s v="OFF-AR-10003829"/>
    <x v="1"/>
    <x v="6"/>
    <s v="Newell 35"/>
    <n v="9.84"/>
    <n v="3"/>
    <n v="0"/>
    <n v="2.8535999999999988"/>
    <s v="Chuck Magee"/>
    <s v="No"/>
    <s v="2018 / 06"/>
  </r>
  <r>
    <n v="7747"/>
    <x v="3842"/>
    <x v="546"/>
    <d v="2017-12-23T00:00:00"/>
    <x v="1"/>
    <x v="735"/>
    <x v="735"/>
    <x v="2"/>
    <s v="United States"/>
    <x v="22"/>
    <s v="Illinois"/>
    <n v="60610"/>
    <x v="2"/>
    <s v="TEC-AC-10004761"/>
    <x v="2"/>
    <x v="11"/>
    <s v="Maxell 4.7GB DVD+RW 3/Pack"/>
    <n v="25.488"/>
    <n v="2"/>
    <n v="0.2"/>
    <n v="4.7789999999999999"/>
    <s v="Kelly Williams"/>
    <s v="No"/>
    <s v="2017 / 12"/>
  </r>
  <r>
    <n v="7748"/>
    <x v="3843"/>
    <x v="70"/>
    <d v="2017-06-02T00:00:00"/>
    <x v="0"/>
    <x v="194"/>
    <x v="194"/>
    <x v="2"/>
    <s v="United States"/>
    <x v="85"/>
    <s v="New York"/>
    <n v="11561"/>
    <x v="3"/>
    <s v="OFF-FA-10003472"/>
    <x v="1"/>
    <x v="13"/>
    <s v="Bagged Rubber Bands"/>
    <n v="7.5600000000000005"/>
    <n v="6"/>
    <n v="0"/>
    <n v="0.3024"/>
    <s v="Chuck Magee"/>
    <s v="No"/>
    <s v="2017 / 05"/>
  </r>
  <r>
    <n v="7749"/>
    <x v="3844"/>
    <x v="652"/>
    <d v="2017-06-24T00:00:00"/>
    <x v="1"/>
    <x v="168"/>
    <x v="168"/>
    <x v="0"/>
    <s v="United States"/>
    <x v="81"/>
    <s v="Virginia"/>
    <n v="22204"/>
    <x v="0"/>
    <s v="FUR-FU-10003464"/>
    <x v="0"/>
    <x v="5"/>
    <s v="Seth Thomas 8 1/2&quot; Cubicle Clock"/>
    <n v="60.84"/>
    <n v="3"/>
    <n v="0"/>
    <n v="19.468799999999998"/>
    <s v="Cassandra Brandow"/>
    <s v="No"/>
    <s v="2017 / 06"/>
  </r>
  <r>
    <n v="7750"/>
    <x v="3844"/>
    <x v="652"/>
    <d v="2017-06-24T00:00:00"/>
    <x v="1"/>
    <x v="168"/>
    <x v="168"/>
    <x v="0"/>
    <s v="United States"/>
    <x v="81"/>
    <s v="Virginia"/>
    <n v="22204"/>
    <x v="0"/>
    <s v="OFF-ST-10003716"/>
    <x v="1"/>
    <x v="4"/>
    <s v="Tennsco Double-Tier Lockers"/>
    <n v="450.04"/>
    <n v="2"/>
    <n v="0"/>
    <n v="58.505200000000002"/>
    <s v="Cassandra Brandow"/>
    <s v="No"/>
    <s v="2017 / 06"/>
  </r>
  <r>
    <n v="7751"/>
    <x v="3844"/>
    <x v="652"/>
    <d v="2017-06-24T00:00:00"/>
    <x v="1"/>
    <x v="168"/>
    <x v="168"/>
    <x v="0"/>
    <s v="United States"/>
    <x v="81"/>
    <s v="Virginia"/>
    <n v="22204"/>
    <x v="0"/>
    <s v="OFF-BI-10004002"/>
    <x v="1"/>
    <x v="8"/>
    <s v="Wilson Jones International Size A4 Ring Binders"/>
    <n v="34.6"/>
    <n v="2"/>
    <n v="0"/>
    <n v="16.608000000000001"/>
    <s v="Cassandra Brandow"/>
    <s v="No"/>
    <s v="2017 / 06"/>
  </r>
  <r>
    <n v="7752"/>
    <x v="3844"/>
    <x v="652"/>
    <d v="2017-06-24T00:00:00"/>
    <x v="1"/>
    <x v="168"/>
    <x v="168"/>
    <x v="0"/>
    <s v="United States"/>
    <x v="81"/>
    <s v="Virginia"/>
    <n v="22204"/>
    <x v="0"/>
    <s v="TEC-PH-10002496"/>
    <x v="2"/>
    <x v="7"/>
    <s v="Cisco SPA301"/>
    <n v="467.97"/>
    <n v="3"/>
    <n v="0"/>
    <n v="140.39099999999999"/>
    <s v="Cassandra Brandow"/>
    <s v="No"/>
    <s v="2017 / 06"/>
  </r>
  <r>
    <n v="7753"/>
    <x v="3844"/>
    <x v="652"/>
    <d v="2017-06-24T00:00:00"/>
    <x v="1"/>
    <x v="168"/>
    <x v="168"/>
    <x v="0"/>
    <s v="United States"/>
    <x v="81"/>
    <s v="Virginia"/>
    <n v="22204"/>
    <x v="0"/>
    <s v="OFF-BI-10004826"/>
    <x v="1"/>
    <x v="8"/>
    <s v="JM Magazine Binder"/>
    <n v="33.020000000000003"/>
    <n v="2"/>
    <n v="0"/>
    <n v="15.849600000000002"/>
    <s v="Cassandra Brandow"/>
    <s v="No"/>
    <s v="2017 / 06"/>
  </r>
  <r>
    <n v="7754"/>
    <x v="3845"/>
    <x v="672"/>
    <d v="2017-12-03T00:00:00"/>
    <x v="2"/>
    <x v="448"/>
    <x v="448"/>
    <x v="1"/>
    <s v="United States"/>
    <x v="108"/>
    <s v="North Carolina"/>
    <n v="28540"/>
    <x v="0"/>
    <s v="FUR-FU-10001546"/>
    <x v="0"/>
    <x v="5"/>
    <s v="Dana Swing-Arm Lamps"/>
    <n v="17.088000000000001"/>
    <n v="2"/>
    <n v="0.2"/>
    <n v="1.0679999999999996"/>
    <s v="Cassandra Brandow"/>
    <s v="No"/>
    <s v="2017 / 11"/>
  </r>
  <r>
    <n v="7755"/>
    <x v="3846"/>
    <x v="379"/>
    <d v="2017-12-23T00:00:00"/>
    <x v="0"/>
    <x v="340"/>
    <x v="340"/>
    <x v="1"/>
    <s v="United States"/>
    <x v="38"/>
    <s v="Ohio"/>
    <n v="43229"/>
    <x v="3"/>
    <s v="OFF-AR-10001919"/>
    <x v="1"/>
    <x v="6"/>
    <s v="OIC #2 Pencils, Medium Soft"/>
    <n v="3.008"/>
    <n v="2"/>
    <n v="0.2"/>
    <n v="0.33839999999999981"/>
    <s v="Chuck Magee"/>
    <s v="No"/>
    <s v="2017 / 12"/>
  </r>
  <r>
    <n v="7756"/>
    <x v="3847"/>
    <x v="701"/>
    <d v="2019-11-21T00:00:00"/>
    <x v="1"/>
    <x v="242"/>
    <x v="242"/>
    <x v="0"/>
    <s v="United States"/>
    <x v="35"/>
    <s v="North Carolina"/>
    <n v="28205"/>
    <x v="0"/>
    <s v="OFF-PA-10002558"/>
    <x v="1"/>
    <x v="10"/>
    <s v="Xerox 1938"/>
    <n v="268.24"/>
    <n v="7"/>
    <n v="0.2"/>
    <n v="93.883999999999986"/>
    <s v="Cassandra Brandow"/>
    <s v="No"/>
    <s v="2019 / 11"/>
  </r>
  <r>
    <n v="7757"/>
    <x v="3847"/>
    <x v="701"/>
    <d v="2019-11-21T00:00:00"/>
    <x v="1"/>
    <x v="242"/>
    <x v="242"/>
    <x v="0"/>
    <s v="United States"/>
    <x v="35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s v="Cassandra Brandow"/>
    <s v="No"/>
    <s v="2019 / 11"/>
  </r>
  <r>
    <n v="7758"/>
    <x v="3848"/>
    <x v="38"/>
    <d v="2019-11-16T00:00:00"/>
    <x v="0"/>
    <x v="407"/>
    <x v="407"/>
    <x v="1"/>
    <s v="United States"/>
    <x v="198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s v="No"/>
    <s v="2019 / 11"/>
  </r>
  <r>
    <n v="7759"/>
    <x v="3848"/>
    <x v="38"/>
    <d v="2019-11-16T00:00:00"/>
    <x v="0"/>
    <x v="407"/>
    <x v="407"/>
    <x v="1"/>
    <s v="United States"/>
    <x v="198"/>
    <s v="New York"/>
    <n v="14215"/>
    <x v="3"/>
    <s v="FUR-FU-10004845"/>
    <x v="0"/>
    <x v="5"/>
    <s v="Deflect-o EconoMat Nonstudded, No Bevel Mat"/>
    <n v="154.94999999999999"/>
    <n v="3"/>
    <n v="0"/>
    <n v="30.989999999999995"/>
    <s v="Chuck Magee"/>
    <s v="No"/>
    <s v="2019 / 11"/>
  </r>
  <r>
    <n v="7760"/>
    <x v="3849"/>
    <x v="1057"/>
    <d v="2018-10-28T00:00:00"/>
    <x v="1"/>
    <x v="687"/>
    <x v="687"/>
    <x v="1"/>
    <s v="United States"/>
    <x v="12"/>
    <s v="Texas"/>
    <n v="77041"/>
    <x v="2"/>
    <s v="OFF-PA-10003072"/>
    <x v="1"/>
    <x v="10"/>
    <s v="Eureka Recycled Copy Paper 8 1/2&quot; x 11&quot;, Ream"/>
    <n v="15.552000000000003"/>
    <n v="3"/>
    <n v="0.2"/>
    <n v="5.4432"/>
    <s v="Kelly Williams"/>
    <s v="No"/>
    <s v="2018 / 10"/>
  </r>
  <r>
    <n v="7761"/>
    <x v="3850"/>
    <x v="776"/>
    <d v="2016-12-11T00:00:00"/>
    <x v="1"/>
    <x v="767"/>
    <x v="767"/>
    <x v="0"/>
    <s v="United States"/>
    <x v="26"/>
    <s v="Tennessee"/>
    <n v="38109"/>
    <x v="0"/>
    <s v="OFF-PA-10003641"/>
    <x v="1"/>
    <x v="10"/>
    <s v="Xerox 1909"/>
    <n v="42.207999999999998"/>
    <n v="2"/>
    <n v="0.2"/>
    <n v="13.717599999999997"/>
    <s v="Cassandra Brandow"/>
    <s v="No"/>
    <s v="2016 / 12"/>
  </r>
  <r>
    <n v="7762"/>
    <x v="3851"/>
    <x v="734"/>
    <d v="2019-12-06T00:00:00"/>
    <x v="2"/>
    <x v="142"/>
    <x v="142"/>
    <x v="0"/>
    <s v="United States"/>
    <x v="243"/>
    <s v="Texas"/>
    <n v="75023"/>
    <x v="2"/>
    <s v="OFF-PA-10003729"/>
    <x v="1"/>
    <x v="10"/>
    <s v="Xerox 1998"/>
    <n v="10.368000000000002"/>
    <n v="2"/>
    <n v="0.2"/>
    <n v="3.6288"/>
    <s v="Kelly Williams"/>
    <s v="No"/>
    <s v="2019 / 12"/>
  </r>
  <r>
    <n v="7763"/>
    <x v="3852"/>
    <x v="986"/>
    <d v="2019-09-28T00:00:00"/>
    <x v="2"/>
    <x v="359"/>
    <x v="359"/>
    <x v="2"/>
    <s v="United States"/>
    <x v="127"/>
    <s v="Oregon"/>
    <n v="97301"/>
    <x v="1"/>
    <s v="OFF-AR-10003251"/>
    <x v="1"/>
    <x v="6"/>
    <s v="Prang Drawing Pencil Set"/>
    <n v="2.2239999999999998"/>
    <n v="1"/>
    <n v="0.2"/>
    <n v="0.55599999999999994"/>
    <s v="Anna Andreadi"/>
    <s v="Yes"/>
    <s v="2019 / 09"/>
  </r>
  <r>
    <n v="7764"/>
    <x v="3853"/>
    <x v="302"/>
    <d v="2017-02-07T00:00:00"/>
    <x v="1"/>
    <x v="383"/>
    <x v="383"/>
    <x v="0"/>
    <s v="United States"/>
    <x v="38"/>
    <s v="Georgia"/>
    <n v="31907"/>
    <x v="0"/>
    <s v="OFF-EN-10003286"/>
    <x v="1"/>
    <x v="12"/>
    <s v="Staple envelope"/>
    <n v="74.52"/>
    <n v="9"/>
    <n v="0"/>
    <n v="35.024399999999993"/>
    <s v="Cassandra Brandow"/>
    <s v="No"/>
    <s v="2017 / 02"/>
  </r>
  <r>
    <n v="7765"/>
    <x v="3854"/>
    <x v="801"/>
    <d v="2019-08-12T00:00:00"/>
    <x v="3"/>
    <x v="179"/>
    <x v="179"/>
    <x v="1"/>
    <s v="United States"/>
    <x v="29"/>
    <s v="Maryland"/>
    <n v="21044"/>
    <x v="3"/>
    <s v="OFF-AR-10004078"/>
    <x v="1"/>
    <x v="6"/>
    <s v="Newell 312"/>
    <n v="17.52"/>
    <n v="3"/>
    <n v="0"/>
    <n v="5.2559999999999993"/>
    <s v="Chuck Magee"/>
    <s v="No"/>
    <s v="2019 / 08"/>
  </r>
  <r>
    <n v="7766"/>
    <x v="3854"/>
    <x v="801"/>
    <d v="2019-08-12T00:00:00"/>
    <x v="3"/>
    <x v="179"/>
    <x v="179"/>
    <x v="1"/>
    <s v="United States"/>
    <x v="29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s v="Chuck Magee"/>
    <s v="No"/>
    <s v="2019 / 08"/>
  </r>
  <r>
    <n v="7767"/>
    <x v="3854"/>
    <x v="801"/>
    <d v="2019-08-12T00:00:00"/>
    <x v="3"/>
    <x v="179"/>
    <x v="179"/>
    <x v="1"/>
    <s v="United States"/>
    <x v="29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s v="Chuck Magee"/>
    <s v="No"/>
    <s v="2019 / 08"/>
  </r>
  <r>
    <n v="7768"/>
    <x v="3855"/>
    <x v="252"/>
    <d v="2017-08-26T00:00:00"/>
    <x v="2"/>
    <x v="157"/>
    <x v="157"/>
    <x v="0"/>
    <s v="United States"/>
    <x v="32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s v="Anna Andreadi"/>
    <s v="No"/>
    <s v="2017 / 08"/>
  </r>
  <r>
    <n v="7769"/>
    <x v="3856"/>
    <x v="105"/>
    <d v="2019-11-17T00:00:00"/>
    <x v="1"/>
    <x v="445"/>
    <x v="445"/>
    <x v="0"/>
    <s v="United States"/>
    <x v="315"/>
    <s v="Florida"/>
    <n v="32303"/>
    <x v="0"/>
    <s v="OFF-PA-10003651"/>
    <x v="1"/>
    <x v="10"/>
    <s v="Xerox 1968"/>
    <n v="26.720000000000002"/>
    <n v="5"/>
    <n v="0.2"/>
    <n v="9.3520000000000003"/>
    <s v="Cassandra Brandow"/>
    <s v="No"/>
    <s v="2019 / 11"/>
  </r>
  <r>
    <n v="7770"/>
    <x v="3857"/>
    <x v="1147"/>
    <d v="2018-08-01T00:00:00"/>
    <x v="3"/>
    <x v="131"/>
    <x v="131"/>
    <x v="1"/>
    <s v="United States"/>
    <x v="169"/>
    <s v="California"/>
    <n v="92503"/>
    <x v="1"/>
    <s v="TEC-PH-10002885"/>
    <x v="2"/>
    <x v="7"/>
    <s v="Apple iPhone 5"/>
    <n v="1039.7280000000001"/>
    <n v="2"/>
    <n v="0.2"/>
    <n v="90.976200000000063"/>
    <s v="Anna Andreadi"/>
    <s v="No"/>
    <s v="2018 / 08"/>
  </r>
  <r>
    <n v="7771"/>
    <x v="3857"/>
    <x v="1147"/>
    <d v="2018-08-01T00:00:00"/>
    <x v="3"/>
    <x v="131"/>
    <x v="131"/>
    <x v="1"/>
    <s v="United States"/>
    <x v="169"/>
    <s v="California"/>
    <n v="92503"/>
    <x v="1"/>
    <s v="OFF-AP-10002892"/>
    <x v="1"/>
    <x v="9"/>
    <s v="Belkin F5C206VTEL 6 Outlet Surge"/>
    <n v="45.96"/>
    <n v="2"/>
    <n v="0"/>
    <n v="13.787999999999997"/>
    <s v="Anna Andreadi"/>
    <s v="No"/>
    <s v="2018 / 08"/>
  </r>
  <r>
    <n v="7772"/>
    <x v="3858"/>
    <x v="881"/>
    <d v="2018-12-02T00:00:00"/>
    <x v="1"/>
    <x v="473"/>
    <x v="473"/>
    <x v="0"/>
    <s v="United States"/>
    <x v="152"/>
    <s v="Ohio"/>
    <n v="43130"/>
    <x v="3"/>
    <s v="OFF-BI-10000545"/>
    <x v="1"/>
    <x v="8"/>
    <s v="GBC Ibimaster 500 Manual ProClick Binding System"/>
    <n v="456.58800000000008"/>
    <n v="2"/>
    <n v="0.7"/>
    <n v="-304.39200000000005"/>
    <s v="Chuck Magee"/>
    <s v="No"/>
    <s v="2018 / 11"/>
  </r>
  <r>
    <n v="7773"/>
    <x v="3858"/>
    <x v="881"/>
    <d v="2018-12-02T00:00:00"/>
    <x v="1"/>
    <x v="473"/>
    <x v="473"/>
    <x v="0"/>
    <s v="United States"/>
    <x v="152"/>
    <s v="Ohio"/>
    <n v="43130"/>
    <x v="3"/>
    <s v="TEC-MA-10000418"/>
    <x v="2"/>
    <x v="15"/>
    <s v="Cubify CubeX 3D Printer Double Head Print"/>
    <n v="4499.9850000000006"/>
    <n v="5"/>
    <n v="0.7"/>
    <n v="-6599.978000000001"/>
    <s v="Chuck Magee"/>
    <s v="No"/>
    <s v="2018 / 11"/>
  </r>
  <r>
    <n v="7774"/>
    <x v="3858"/>
    <x v="881"/>
    <d v="2018-12-02T00:00:00"/>
    <x v="1"/>
    <x v="473"/>
    <x v="473"/>
    <x v="0"/>
    <s v="United States"/>
    <x v="152"/>
    <s v="Ohio"/>
    <n v="43130"/>
    <x v="3"/>
    <s v="TEC-AC-10000926"/>
    <x v="2"/>
    <x v="11"/>
    <s v="NETGEAR RangeMax WNR1000 Wireless Router"/>
    <n v="59.975999999999999"/>
    <n v="3"/>
    <n v="0.2"/>
    <n v="11.995199999999997"/>
    <s v="Chuck Magee"/>
    <s v="No"/>
    <s v="2018 / 11"/>
  </r>
  <r>
    <n v="7775"/>
    <x v="3859"/>
    <x v="1172"/>
    <d v="2018-04-15T00:00:00"/>
    <x v="2"/>
    <x v="727"/>
    <x v="727"/>
    <x v="0"/>
    <s v="United States"/>
    <x v="8"/>
    <s v="California"/>
    <n v="94109"/>
    <x v="1"/>
    <s v="OFF-EN-10001509"/>
    <x v="1"/>
    <x v="12"/>
    <s v="Poly String Tie Envelopes"/>
    <n v="6.12"/>
    <n v="3"/>
    <n v="0"/>
    <n v="2.8763999999999994"/>
    <s v="Anna Andreadi"/>
    <s v="No"/>
    <s v="2018 / 04"/>
  </r>
  <r>
    <n v="7776"/>
    <x v="3860"/>
    <x v="422"/>
    <d v="2016-12-31T00:00:00"/>
    <x v="1"/>
    <x v="522"/>
    <x v="522"/>
    <x v="2"/>
    <s v="United States"/>
    <x v="429"/>
    <s v="California"/>
    <n v="92553"/>
    <x v="1"/>
    <s v="OFF-AP-10001366"/>
    <x v="1"/>
    <x v="9"/>
    <s v="Staple holder"/>
    <n v="10.98"/>
    <n v="1"/>
    <n v="0"/>
    <n v="2.9646000000000008"/>
    <s v="Anna Andreadi"/>
    <s v="No"/>
    <s v="2016 / 12"/>
  </r>
  <r>
    <n v="7777"/>
    <x v="3860"/>
    <x v="422"/>
    <d v="2016-12-31T00:00:00"/>
    <x v="1"/>
    <x v="522"/>
    <x v="522"/>
    <x v="2"/>
    <s v="United States"/>
    <x v="429"/>
    <s v="California"/>
    <n v="92553"/>
    <x v="1"/>
    <s v="OFF-FA-10003485"/>
    <x v="1"/>
    <x v="13"/>
    <s v="Staples"/>
    <n v="7.86"/>
    <n v="3"/>
    <n v="0"/>
    <n v="3.6156000000000001"/>
    <s v="Anna Andreadi"/>
    <s v="No"/>
    <s v="2016 / 12"/>
  </r>
  <r>
    <n v="7778"/>
    <x v="3860"/>
    <x v="422"/>
    <d v="2016-12-31T00:00:00"/>
    <x v="1"/>
    <x v="522"/>
    <x v="522"/>
    <x v="2"/>
    <s v="United States"/>
    <x v="429"/>
    <s v="California"/>
    <n v="92553"/>
    <x v="1"/>
    <s v="OFF-ST-10004507"/>
    <x v="1"/>
    <x v="4"/>
    <s v="Advantus Rolling Storage Box"/>
    <n v="51.449999999999996"/>
    <n v="3"/>
    <n v="0"/>
    <n v="13.891499999999999"/>
    <s v="Anna Andreadi"/>
    <s v="No"/>
    <s v="2016 / 12"/>
  </r>
  <r>
    <n v="7779"/>
    <x v="3860"/>
    <x v="422"/>
    <d v="2016-12-31T00:00:00"/>
    <x v="1"/>
    <x v="522"/>
    <x v="522"/>
    <x v="2"/>
    <s v="United States"/>
    <x v="429"/>
    <s v="California"/>
    <n v="92553"/>
    <x v="1"/>
    <s v="OFF-BI-10002353"/>
    <x v="1"/>
    <x v="8"/>
    <s v="GBC VeloBind Cover Sets"/>
    <n v="37.055999999999997"/>
    <n v="3"/>
    <n v="0.2"/>
    <n v="13.896000000000001"/>
    <s v="Anna Andreadi"/>
    <s v="No"/>
    <s v="2016 / 12"/>
  </r>
  <r>
    <n v="7780"/>
    <x v="3861"/>
    <x v="724"/>
    <d v="2018-04-22T00:00:00"/>
    <x v="1"/>
    <x v="167"/>
    <x v="167"/>
    <x v="0"/>
    <s v="United States"/>
    <x v="269"/>
    <s v="Virginia"/>
    <n v="23320"/>
    <x v="0"/>
    <s v="OFF-AP-10001271"/>
    <x v="1"/>
    <x v="9"/>
    <s v="Eureka The Boss Cordless Rechargeable Stick Vac"/>
    <n v="203.92"/>
    <n v="4"/>
    <n v="0"/>
    <n v="55.058400000000006"/>
    <s v="Cassandra Brandow"/>
    <s v="No"/>
    <s v="2018 / 04"/>
  </r>
  <r>
    <n v="7781"/>
    <x v="3861"/>
    <x v="724"/>
    <d v="2018-04-22T00:00:00"/>
    <x v="1"/>
    <x v="167"/>
    <x v="167"/>
    <x v="0"/>
    <s v="United States"/>
    <x v="269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s v="Cassandra Brandow"/>
    <s v="No"/>
    <s v="2018 / 04"/>
  </r>
  <r>
    <n v="7782"/>
    <x v="3862"/>
    <x v="936"/>
    <d v="2017-03-12T00:00:00"/>
    <x v="1"/>
    <x v="383"/>
    <x v="383"/>
    <x v="0"/>
    <s v="United States"/>
    <x v="22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s v="Kelly Williams"/>
    <s v="No"/>
    <s v="2017 / 03"/>
  </r>
  <r>
    <n v="7783"/>
    <x v="3863"/>
    <x v="254"/>
    <d v="2018-11-06T00:00:00"/>
    <x v="0"/>
    <x v="45"/>
    <x v="45"/>
    <x v="1"/>
    <s v="United States"/>
    <x v="35"/>
    <s v="North Carolina"/>
    <n v="28205"/>
    <x v="0"/>
    <s v="OFF-ST-10003442"/>
    <x v="1"/>
    <x v="4"/>
    <s v="Eldon Portable Mobile Manager"/>
    <n v="45.248000000000005"/>
    <n v="2"/>
    <n v="0.2"/>
    <n v="3.9591999999999992"/>
    <s v="Cassandra Brandow"/>
    <s v="No"/>
    <s v="2018 / 11"/>
  </r>
  <r>
    <n v="7784"/>
    <x v="3863"/>
    <x v="254"/>
    <d v="2018-11-06T00:00:00"/>
    <x v="0"/>
    <x v="45"/>
    <x v="45"/>
    <x v="1"/>
    <s v="United States"/>
    <x v="35"/>
    <s v="North Carolina"/>
    <n v="28205"/>
    <x v="0"/>
    <s v="FUR-TA-10002533"/>
    <x v="0"/>
    <x v="3"/>
    <s v="BPI Conference Tables"/>
    <n v="876.30000000000007"/>
    <n v="10"/>
    <n v="0.4"/>
    <n v="-292.10000000000014"/>
    <s v="Cassandra Brandow"/>
    <s v="No"/>
    <s v="2018 / 11"/>
  </r>
  <r>
    <n v="7785"/>
    <x v="3863"/>
    <x v="254"/>
    <d v="2018-11-06T00:00:00"/>
    <x v="0"/>
    <x v="45"/>
    <x v="45"/>
    <x v="1"/>
    <s v="United States"/>
    <x v="35"/>
    <s v="North Carolina"/>
    <n v="28205"/>
    <x v="0"/>
    <s v="OFF-SU-10003505"/>
    <x v="1"/>
    <x v="14"/>
    <s v="Premier Electric Letter Opener"/>
    <n v="185.376"/>
    <n v="2"/>
    <n v="0.2"/>
    <n v="-34.758000000000017"/>
    <s v="Cassandra Brandow"/>
    <s v="No"/>
    <s v="2018 / 11"/>
  </r>
  <r>
    <n v="7786"/>
    <x v="3864"/>
    <x v="503"/>
    <d v="2016-12-06T00:00:00"/>
    <x v="1"/>
    <x v="171"/>
    <x v="171"/>
    <x v="0"/>
    <s v="United States"/>
    <x v="20"/>
    <s v="New York"/>
    <n v="10009"/>
    <x v="3"/>
    <s v="OFF-LA-10002762"/>
    <x v="1"/>
    <x v="2"/>
    <s v="Avery 485"/>
    <n v="25.06"/>
    <n v="2"/>
    <n v="0"/>
    <n v="11.778199999999998"/>
    <s v="Chuck Magee"/>
    <s v="No"/>
    <s v="2016 / 11"/>
  </r>
  <r>
    <n v="7787"/>
    <x v="3865"/>
    <x v="624"/>
    <d v="2018-05-20T00:00:00"/>
    <x v="2"/>
    <x v="560"/>
    <x v="560"/>
    <x v="0"/>
    <s v="United States"/>
    <x v="22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s v="Kelly Williams"/>
    <s v="No"/>
    <s v="2018 / 05"/>
  </r>
  <r>
    <n v="7788"/>
    <x v="3865"/>
    <x v="624"/>
    <d v="2018-05-20T00:00:00"/>
    <x v="2"/>
    <x v="560"/>
    <x v="560"/>
    <x v="0"/>
    <s v="United States"/>
    <x v="22"/>
    <s v="Illinois"/>
    <n v="60653"/>
    <x v="2"/>
    <s v="OFF-FA-10000936"/>
    <x v="1"/>
    <x v="13"/>
    <s v="Acco Hot Clips Clips to Go"/>
    <n v="7.8960000000000008"/>
    <n v="3"/>
    <n v="0.2"/>
    <n v="2.4674999999999994"/>
    <s v="Kelly Williams"/>
    <s v="No"/>
    <s v="2018 / 05"/>
  </r>
  <r>
    <n v="7789"/>
    <x v="3865"/>
    <x v="624"/>
    <d v="2018-05-20T00:00:00"/>
    <x v="2"/>
    <x v="560"/>
    <x v="560"/>
    <x v="0"/>
    <s v="United States"/>
    <x v="22"/>
    <s v="Illinois"/>
    <n v="60653"/>
    <x v="2"/>
    <s v="FUR-FU-10004973"/>
    <x v="0"/>
    <x v="5"/>
    <s v="Flat Face Poster Frame"/>
    <n v="22.608000000000001"/>
    <n v="3"/>
    <n v="0.6"/>
    <n v="-10.173599999999997"/>
    <s v="Kelly Williams"/>
    <s v="No"/>
    <s v="2018 / 05"/>
  </r>
  <r>
    <n v="7790"/>
    <x v="3865"/>
    <x v="624"/>
    <d v="2018-05-20T00:00:00"/>
    <x v="2"/>
    <x v="560"/>
    <x v="560"/>
    <x v="0"/>
    <s v="United States"/>
    <x v="22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s v="No"/>
    <s v="2018 / 05"/>
  </r>
  <r>
    <n v="7791"/>
    <x v="3866"/>
    <x v="20"/>
    <d v="2019-09-19T00:00:00"/>
    <x v="3"/>
    <x v="435"/>
    <x v="435"/>
    <x v="2"/>
    <s v="United States"/>
    <x v="10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s v="No"/>
    <s v="2019 / 09"/>
  </r>
  <r>
    <n v="7792"/>
    <x v="3867"/>
    <x v="1054"/>
    <d v="2018-12-24T00:00:00"/>
    <x v="1"/>
    <x v="771"/>
    <x v="771"/>
    <x v="1"/>
    <s v="United States"/>
    <x v="22"/>
    <s v="Illinois"/>
    <n v="60623"/>
    <x v="2"/>
    <s v="OFF-BI-10002012"/>
    <x v="1"/>
    <x v="8"/>
    <s v="Wilson Jones Easy Flow II Sheet Lifters"/>
    <n v="1.7999999999999996"/>
    <n v="5"/>
    <n v="0.8"/>
    <n v="-2.8800000000000008"/>
    <s v="Kelly Williams"/>
    <s v="No"/>
    <s v="2018 / 12"/>
  </r>
  <r>
    <n v="7793"/>
    <x v="3868"/>
    <x v="386"/>
    <d v="2019-10-15T00:00:00"/>
    <x v="2"/>
    <x v="133"/>
    <x v="133"/>
    <x v="1"/>
    <s v="United States"/>
    <x v="61"/>
    <s v="Texas"/>
    <n v="75217"/>
    <x v="2"/>
    <s v="TEC-AC-10001383"/>
    <x v="2"/>
    <x v="11"/>
    <s v="Logitech Wireless Touch Keyboard K400"/>
    <n v="39.984000000000002"/>
    <n v="2"/>
    <n v="0.2"/>
    <n v="-1.4994000000000067"/>
    <s v="Kelly Williams"/>
    <s v="No"/>
    <s v="2019 / 10"/>
  </r>
  <r>
    <n v="7794"/>
    <x v="3869"/>
    <x v="295"/>
    <d v="2017-12-15T00:00:00"/>
    <x v="0"/>
    <x v="63"/>
    <x v="63"/>
    <x v="1"/>
    <s v="United States"/>
    <x v="98"/>
    <s v="Nevada"/>
    <n v="89115"/>
    <x v="1"/>
    <s v="OFF-PA-10002036"/>
    <x v="1"/>
    <x v="10"/>
    <s v="Xerox 1930"/>
    <n v="32.400000000000006"/>
    <n v="5"/>
    <n v="0"/>
    <n v="15.876000000000001"/>
    <s v="Anna Andreadi"/>
    <s v="No"/>
    <s v="2017 / 12"/>
  </r>
  <r>
    <n v="7795"/>
    <x v="3869"/>
    <x v="295"/>
    <d v="2017-12-15T00:00:00"/>
    <x v="0"/>
    <x v="63"/>
    <x v="63"/>
    <x v="1"/>
    <s v="United States"/>
    <x v="98"/>
    <s v="Nevada"/>
    <n v="89115"/>
    <x v="1"/>
    <s v="OFF-PA-10002377"/>
    <x v="1"/>
    <x v="10"/>
    <s v="Xerox 1916"/>
    <n v="97.88"/>
    <n v="2"/>
    <n v="0"/>
    <n v="48.94"/>
    <s v="Anna Andreadi"/>
    <s v="No"/>
    <s v="2017 / 12"/>
  </r>
  <r>
    <n v="7796"/>
    <x v="3870"/>
    <x v="984"/>
    <d v="2017-07-18T00:00:00"/>
    <x v="1"/>
    <x v="248"/>
    <x v="248"/>
    <x v="0"/>
    <s v="United States"/>
    <x v="112"/>
    <s v="Texas"/>
    <n v="79109"/>
    <x v="2"/>
    <s v="TEC-PH-10000526"/>
    <x v="2"/>
    <x v="7"/>
    <s v="Vtech CS6719"/>
    <n v="307.16800000000001"/>
    <n v="4"/>
    <n v="0.2"/>
    <n v="30.716800000000006"/>
    <s v="Kelly Williams"/>
    <s v="No"/>
    <s v="2017 / 07"/>
  </r>
  <r>
    <n v="7797"/>
    <x v="3871"/>
    <x v="653"/>
    <d v="2017-10-06T00:00:00"/>
    <x v="1"/>
    <x v="172"/>
    <x v="172"/>
    <x v="1"/>
    <s v="United States"/>
    <x v="209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s v="Chuck Magee"/>
    <s v="No"/>
    <s v="2017 / 10"/>
  </r>
  <r>
    <n v="7798"/>
    <x v="3872"/>
    <x v="668"/>
    <d v="2019-03-27T00:00:00"/>
    <x v="2"/>
    <x v="403"/>
    <x v="403"/>
    <x v="1"/>
    <s v="United States"/>
    <x v="20"/>
    <s v="New York"/>
    <n v="10035"/>
    <x v="3"/>
    <s v="OFF-EN-10004483"/>
    <x v="1"/>
    <x v="12"/>
    <s v="#10 White Business Envelopes,4 1/8 x 9 1/2"/>
    <n v="47.01"/>
    <n v="3"/>
    <n v="0"/>
    <n v="22.094699999999996"/>
    <s v="Chuck Magee"/>
    <s v="No"/>
    <s v="2019 / 03"/>
  </r>
  <r>
    <n v="7799"/>
    <x v="3872"/>
    <x v="668"/>
    <d v="2019-03-27T00:00:00"/>
    <x v="2"/>
    <x v="403"/>
    <x v="403"/>
    <x v="1"/>
    <s v="United States"/>
    <x v="20"/>
    <s v="New York"/>
    <n v="10035"/>
    <x v="3"/>
    <s v="TEC-PH-10002624"/>
    <x v="2"/>
    <x v="7"/>
    <s v="Samsung Galaxy S4 Mini"/>
    <n v="469.99"/>
    <n v="1"/>
    <n v="0"/>
    <n v="136.29709999999994"/>
    <s v="Chuck Magee"/>
    <s v="No"/>
    <s v="2019 / 03"/>
  </r>
  <r>
    <n v="7800"/>
    <x v="3872"/>
    <x v="668"/>
    <d v="2019-03-27T00:00:00"/>
    <x v="2"/>
    <x v="403"/>
    <x v="403"/>
    <x v="1"/>
    <s v="United States"/>
    <x v="20"/>
    <s v="New York"/>
    <n v="10035"/>
    <x v="3"/>
    <s v="FUR-CH-10003396"/>
    <x v="0"/>
    <x v="1"/>
    <s v="Global Deluxe Steno Chair"/>
    <n v="207.84600000000003"/>
    <n v="3"/>
    <n v="0.1"/>
    <n v="2.3093999999999895"/>
    <s v="Chuck Magee"/>
    <s v="No"/>
    <s v="2019 / 03"/>
  </r>
  <r>
    <n v="7801"/>
    <x v="3873"/>
    <x v="702"/>
    <d v="2019-06-06T00:00:00"/>
    <x v="1"/>
    <x v="768"/>
    <x v="768"/>
    <x v="0"/>
    <s v="United States"/>
    <x v="10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s v="Chuck Magee"/>
    <s v="No"/>
    <s v="2019 / 06"/>
  </r>
  <r>
    <n v="7802"/>
    <x v="3874"/>
    <x v="977"/>
    <d v="2016-03-29T00:00:00"/>
    <x v="0"/>
    <x v="384"/>
    <x v="384"/>
    <x v="0"/>
    <s v="United States"/>
    <x v="201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s v="Anna Andreadi"/>
    <s v="No"/>
    <s v="2016 / 03"/>
  </r>
  <r>
    <n v="7803"/>
    <x v="3875"/>
    <x v="357"/>
    <d v="2017-09-26T00:00:00"/>
    <x v="1"/>
    <x v="319"/>
    <x v="319"/>
    <x v="2"/>
    <s v="United States"/>
    <x v="47"/>
    <s v="Tennessee"/>
    <n v="37064"/>
    <x v="0"/>
    <s v="OFF-LA-10003714"/>
    <x v="1"/>
    <x v="2"/>
    <s v="Avery 510"/>
    <n v="12"/>
    <n v="4"/>
    <n v="0.2"/>
    <n v="4.1999999999999993"/>
    <s v="Cassandra Brandow"/>
    <s v="No"/>
    <s v="2017 / 09"/>
  </r>
  <r>
    <n v="7804"/>
    <x v="3875"/>
    <x v="357"/>
    <d v="2017-09-26T00:00:00"/>
    <x v="1"/>
    <x v="319"/>
    <x v="319"/>
    <x v="2"/>
    <s v="United States"/>
    <x v="47"/>
    <s v="Tennessee"/>
    <n v="37064"/>
    <x v="0"/>
    <s v="OFF-ST-10003716"/>
    <x v="1"/>
    <x v="4"/>
    <s v="Tennsco Double-Tier Lockers"/>
    <n v="720.06400000000008"/>
    <n v="4"/>
    <n v="0.2"/>
    <n v="-63.005600000000015"/>
    <s v="Cassandra Brandow"/>
    <s v="No"/>
    <s v="2017 / 09"/>
  </r>
  <r>
    <n v="7805"/>
    <x v="3875"/>
    <x v="357"/>
    <d v="2017-09-26T00:00:00"/>
    <x v="1"/>
    <x v="319"/>
    <x v="319"/>
    <x v="2"/>
    <s v="United States"/>
    <x v="47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s v="No"/>
    <s v="2017 / 09"/>
  </r>
  <r>
    <n v="7806"/>
    <x v="3875"/>
    <x v="357"/>
    <d v="2017-09-26T00:00:00"/>
    <x v="1"/>
    <x v="319"/>
    <x v="319"/>
    <x v="2"/>
    <s v="United States"/>
    <x v="47"/>
    <s v="Tennessee"/>
    <n v="37064"/>
    <x v="0"/>
    <s v="OFF-AR-10001315"/>
    <x v="1"/>
    <x v="6"/>
    <s v="Newell 310"/>
    <n v="2.8160000000000003"/>
    <n v="2"/>
    <n v="0.2"/>
    <n v="0.31679999999999986"/>
    <s v="Cassandra Brandow"/>
    <s v="No"/>
    <s v="2017 / 09"/>
  </r>
  <r>
    <n v="7807"/>
    <x v="3875"/>
    <x v="357"/>
    <d v="2017-09-26T00:00:00"/>
    <x v="1"/>
    <x v="319"/>
    <x v="319"/>
    <x v="2"/>
    <s v="United States"/>
    <x v="47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s v="Cassandra Brandow"/>
    <s v="No"/>
    <s v="2017 / 09"/>
  </r>
  <r>
    <n v="7808"/>
    <x v="3876"/>
    <x v="1134"/>
    <d v="2018-01-13T00:00:00"/>
    <x v="1"/>
    <x v="745"/>
    <x v="745"/>
    <x v="0"/>
    <s v="United States"/>
    <x v="253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s v="Cassandra Brandow"/>
    <s v="No"/>
    <s v="2018 / 01"/>
  </r>
  <r>
    <n v="7809"/>
    <x v="3876"/>
    <x v="1134"/>
    <d v="2018-01-13T00:00:00"/>
    <x v="1"/>
    <x v="745"/>
    <x v="745"/>
    <x v="0"/>
    <s v="United States"/>
    <x v="253"/>
    <s v="North Carolina"/>
    <n v="27604"/>
    <x v="0"/>
    <s v="OFF-AR-10001955"/>
    <x v="1"/>
    <x v="6"/>
    <s v="Newell 319"/>
    <n v="47.616"/>
    <n v="3"/>
    <n v="0.2"/>
    <n v="5.9519999999999946"/>
    <s v="Cassandra Brandow"/>
    <s v="No"/>
    <s v="2018 / 01"/>
  </r>
  <r>
    <n v="7810"/>
    <x v="3876"/>
    <x v="1134"/>
    <d v="2018-01-13T00:00:00"/>
    <x v="1"/>
    <x v="745"/>
    <x v="745"/>
    <x v="0"/>
    <s v="United States"/>
    <x v="253"/>
    <s v="North Carolina"/>
    <n v="27604"/>
    <x v="0"/>
    <s v="TEC-PH-10004080"/>
    <x v="2"/>
    <x v="7"/>
    <s v="Avaya 5410 Digital phone"/>
    <n v="108.78399999999999"/>
    <n v="2"/>
    <n v="0.2"/>
    <n v="10.878399999999999"/>
    <s v="Cassandra Brandow"/>
    <s v="No"/>
    <s v="2018 / 01"/>
  </r>
  <r>
    <n v="7811"/>
    <x v="3877"/>
    <x v="1173"/>
    <d v="2018-02-15T00:00:00"/>
    <x v="2"/>
    <x v="54"/>
    <x v="54"/>
    <x v="0"/>
    <s v="United States"/>
    <x v="183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s v="Chuck Magee"/>
    <s v="No"/>
    <s v="2018 / 02"/>
  </r>
  <r>
    <n v="7812"/>
    <x v="3877"/>
    <x v="1173"/>
    <d v="2018-02-15T00:00:00"/>
    <x v="2"/>
    <x v="54"/>
    <x v="54"/>
    <x v="0"/>
    <s v="United States"/>
    <x v="183"/>
    <s v="Maryland"/>
    <n v="20735"/>
    <x v="3"/>
    <s v="OFF-AR-10001770"/>
    <x v="1"/>
    <x v="6"/>
    <s v="Economy #2 Pencils"/>
    <n v="7.98"/>
    <n v="3"/>
    <n v="0"/>
    <n v="2.0747999999999998"/>
    <s v="Chuck Magee"/>
    <s v="No"/>
    <s v="2018 / 02"/>
  </r>
  <r>
    <n v="7813"/>
    <x v="3877"/>
    <x v="1173"/>
    <d v="2018-02-15T00:00:00"/>
    <x v="2"/>
    <x v="54"/>
    <x v="54"/>
    <x v="0"/>
    <s v="United States"/>
    <x v="183"/>
    <s v="Maryland"/>
    <n v="20735"/>
    <x v="3"/>
    <s v="FUR-TA-10002356"/>
    <x v="0"/>
    <x v="3"/>
    <s v="Bevis Boat-Shaped Conference Table"/>
    <n v="550.43100000000004"/>
    <n v="3"/>
    <n v="0.3"/>
    <n v="-47.179800000000029"/>
    <s v="Chuck Magee"/>
    <s v="No"/>
    <s v="2018 / 02"/>
  </r>
  <r>
    <n v="7814"/>
    <x v="3877"/>
    <x v="1173"/>
    <d v="2018-02-15T00:00:00"/>
    <x v="2"/>
    <x v="54"/>
    <x v="54"/>
    <x v="0"/>
    <s v="United States"/>
    <x v="183"/>
    <s v="Maryland"/>
    <n v="20735"/>
    <x v="3"/>
    <s v="FUR-FU-10003274"/>
    <x v="0"/>
    <x v="5"/>
    <s v="Regeneration Desk Collection"/>
    <n v="10.56"/>
    <n v="6"/>
    <n v="0"/>
    <n v="4.6464000000000008"/>
    <s v="Chuck Magee"/>
    <s v="No"/>
    <s v="2018 / 02"/>
  </r>
  <r>
    <n v="7815"/>
    <x v="3878"/>
    <x v="110"/>
    <d v="2019-06-10T00:00:00"/>
    <x v="2"/>
    <x v="67"/>
    <x v="67"/>
    <x v="2"/>
    <s v="United States"/>
    <x v="1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s v="Anna Andreadi"/>
    <s v="No"/>
    <s v="2019 / 06"/>
  </r>
  <r>
    <n v="7816"/>
    <x v="3878"/>
    <x v="110"/>
    <d v="2019-06-10T00:00:00"/>
    <x v="2"/>
    <x v="67"/>
    <x v="67"/>
    <x v="2"/>
    <s v="United States"/>
    <x v="1"/>
    <s v="California"/>
    <n v="90049"/>
    <x v="1"/>
    <s v="TEC-PH-10000307"/>
    <x v="2"/>
    <x v="7"/>
    <s v="Shocksock Galaxy S4 Armband"/>
    <n v="17.52"/>
    <n v="2"/>
    <n v="0.2"/>
    <n v="-3.5040000000000022"/>
    <s v="Anna Andreadi"/>
    <s v="No"/>
    <s v="2019 / 06"/>
  </r>
  <r>
    <n v="7817"/>
    <x v="3879"/>
    <x v="147"/>
    <d v="2018-10-26T00:00:00"/>
    <x v="0"/>
    <x v="503"/>
    <x v="503"/>
    <x v="2"/>
    <s v="United States"/>
    <x v="226"/>
    <s v="Nevada"/>
    <n v="89031"/>
    <x v="1"/>
    <s v="OFF-AR-10002240"/>
    <x v="1"/>
    <x v="6"/>
    <s v="Panasonic KP-150 Electric Pencil Sharpener"/>
    <n v="113.22"/>
    <n v="3"/>
    <n v="0"/>
    <n v="29.437200000000001"/>
    <s v="Anna Andreadi"/>
    <s v="No"/>
    <s v="2018 / 10"/>
  </r>
  <r>
    <n v="7818"/>
    <x v="3879"/>
    <x v="147"/>
    <d v="2018-10-26T00:00:00"/>
    <x v="0"/>
    <x v="503"/>
    <x v="503"/>
    <x v="2"/>
    <s v="United States"/>
    <x v="226"/>
    <s v="Nevada"/>
    <n v="89031"/>
    <x v="1"/>
    <s v="OFF-PA-10001801"/>
    <x v="1"/>
    <x v="10"/>
    <s v="Xerox 193"/>
    <n v="35.880000000000003"/>
    <n v="6"/>
    <n v="0"/>
    <n v="17.581200000000003"/>
    <s v="Anna Andreadi"/>
    <s v="No"/>
    <s v="2018 / 10"/>
  </r>
  <r>
    <n v="7819"/>
    <x v="3879"/>
    <x v="147"/>
    <d v="2018-10-26T00:00:00"/>
    <x v="0"/>
    <x v="503"/>
    <x v="503"/>
    <x v="2"/>
    <s v="United States"/>
    <x v="226"/>
    <s v="Nevada"/>
    <n v="89031"/>
    <x v="1"/>
    <s v="OFF-BI-10001120"/>
    <x v="1"/>
    <x v="8"/>
    <s v="Ibico EPK-21 Electric Binding System"/>
    <n v="4535.9760000000006"/>
    <n v="3"/>
    <n v="0.2"/>
    <n v="1644.2912999999999"/>
    <s v="Anna Andreadi"/>
    <s v="No"/>
    <s v="2018 / 10"/>
  </r>
  <r>
    <n v="7820"/>
    <x v="3880"/>
    <x v="795"/>
    <d v="2019-01-30T00:00:00"/>
    <x v="1"/>
    <x v="170"/>
    <x v="170"/>
    <x v="0"/>
    <s v="United States"/>
    <x v="8"/>
    <s v="California"/>
    <n v="94109"/>
    <x v="1"/>
    <s v="OFF-FA-10000611"/>
    <x v="1"/>
    <x v="13"/>
    <s v="Binder Clips by OIC"/>
    <n v="11.84"/>
    <n v="8"/>
    <n v="0"/>
    <n v="5.6831999999999994"/>
    <s v="Anna Andreadi"/>
    <s v="No"/>
    <s v="2019 / 01"/>
  </r>
  <r>
    <n v="7821"/>
    <x v="3881"/>
    <x v="166"/>
    <d v="2019-12-10T00:00:00"/>
    <x v="0"/>
    <x v="194"/>
    <x v="194"/>
    <x v="2"/>
    <s v="United States"/>
    <x v="395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s v="Chuck Magee"/>
    <s v="No"/>
    <s v="2019 / 12"/>
  </r>
  <r>
    <n v="7822"/>
    <x v="3882"/>
    <x v="147"/>
    <d v="2018-10-24T00:00:00"/>
    <x v="0"/>
    <x v="543"/>
    <x v="543"/>
    <x v="0"/>
    <s v="United States"/>
    <x v="25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s v="Cassandra Brandow"/>
    <s v="No"/>
    <s v="2018 / 10"/>
  </r>
  <r>
    <n v="7823"/>
    <x v="3883"/>
    <x v="86"/>
    <d v="2016-09-01T00:00:00"/>
    <x v="1"/>
    <x v="452"/>
    <x v="452"/>
    <x v="2"/>
    <s v="United States"/>
    <x v="46"/>
    <s v="Delaware"/>
    <n v="19711"/>
    <x v="3"/>
    <s v="OFF-AR-10003770"/>
    <x v="1"/>
    <x v="6"/>
    <s v="Newell 340"/>
    <n v="8.64"/>
    <n v="3"/>
    <n v="0"/>
    <n v="2.5055999999999998"/>
    <s v="Chuck Magee"/>
    <s v="No"/>
    <s v="2016 / 08"/>
  </r>
  <r>
    <n v="7824"/>
    <x v="3883"/>
    <x v="86"/>
    <d v="2016-09-01T00:00:00"/>
    <x v="1"/>
    <x v="452"/>
    <x v="452"/>
    <x v="2"/>
    <s v="United States"/>
    <x v="46"/>
    <s v="Delaware"/>
    <n v="19711"/>
    <x v="3"/>
    <s v="TEC-AC-10002800"/>
    <x v="2"/>
    <x v="11"/>
    <s v="Plantronics Audio 478 Stereo USB Headset"/>
    <n v="149.97"/>
    <n v="3"/>
    <n v="0"/>
    <n v="52.489499999999992"/>
    <s v="Chuck Magee"/>
    <s v="No"/>
    <s v="2016 / 08"/>
  </r>
  <r>
    <n v="7825"/>
    <x v="3884"/>
    <x v="1174"/>
    <d v="2016-05-23T00:00:00"/>
    <x v="1"/>
    <x v="463"/>
    <x v="463"/>
    <x v="1"/>
    <s v="United States"/>
    <x v="1"/>
    <s v="California"/>
    <n v="90036"/>
    <x v="1"/>
    <s v="FUR-CH-10002439"/>
    <x v="0"/>
    <x v="1"/>
    <s v="Iceberg Nesting Folding Chair, 19w x 6d x 43h"/>
    <n v="232.88"/>
    <n v="5"/>
    <n v="0.2"/>
    <n v="17.466000000000008"/>
    <s v="Anna Andreadi"/>
    <s v="No"/>
    <s v="2016 / 05"/>
  </r>
  <r>
    <n v="7826"/>
    <x v="3885"/>
    <x v="302"/>
    <d v="2017-02-07T00:00:00"/>
    <x v="1"/>
    <x v="463"/>
    <x v="463"/>
    <x v="1"/>
    <s v="United States"/>
    <x v="410"/>
    <s v="New York"/>
    <n v="13440"/>
    <x v="3"/>
    <s v="FUR-CH-10004218"/>
    <x v="0"/>
    <x v="1"/>
    <s v="Global Fabric Manager's Chair, Dark Gray"/>
    <n v="90.882000000000005"/>
    <n v="1"/>
    <n v="0.1"/>
    <n v="15.147000000000004"/>
    <s v="Chuck Magee"/>
    <s v="No"/>
    <s v="2017 / 02"/>
  </r>
  <r>
    <n v="7827"/>
    <x v="3886"/>
    <x v="1108"/>
    <d v="2019-11-05T00:00:00"/>
    <x v="1"/>
    <x v="388"/>
    <x v="388"/>
    <x v="1"/>
    <s v="United States"/>
    <x v="22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s v="Kelly Williams"/>
    <s v="No"/>
    <s v="2019 / 10"/>
  </r>
  <r>
    <n v="7828"/>
    <x v="3886"/>
    <x v="1108"/>
    <d v="2019-11-05T00:00:00"/>
    <x v="1"/>
    <x v="388"/>
    <x v="388"/>
    <x v="1"/>
    <s v="United States"/>
    <x v="22"/>
    <s v="Illinois"/>
    <n v="60610"/>
    <x v="2"/>
    <s v="OFF-EN-10001137"/>
    <x v="1"/>
    <x v="12"/>
    <s v="#10 Gummed Flap White Envelopes, 100/Box"/>
    <n v="9.9120000000000008"/>
    <n v="3"/>
    <n v="0.2"/>
    <n v="3.2213999999999996"/>
    <s v="Kelly Williams"/>
    <s v="No"/>
    <s v="2019 / 10"/>
  </r>
  <r>
    <n v="7829"/>
    <x v="3887"/>
    <x v="33"/>
    <d v="2017-05-01T00:00:00"/>
    <x v="1"/>
    <x v="308"/>
    <x v="308"/>
    <x v="1"/>
    <s v="United States"/>
    <x v="70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s v="Anna Andreadi"/>
    <s v="No"/>
    <s v="2017 / 04"/>
  </r>
  <r>
    <n v="7830"/>
    <x v="3887"/>
    <x v="33"/>
    <d v="2017-05-01T00:00:00"/>
    <x v="1"/>
    <x v="308"/>
    <x v="308"/>
    <x v="1"/>
    <s v="United States"/>
    <x v="70"/>
    <s v="California"/>
    <n v="92105"/>
    <x v="1"/>
    <s v="OFF-AR-10000588"/>
    <x v="1"/>
    <x v="6"/>
    <s v="Newell 345"/>
    <n v="59.519999999999996"/>
    <n v="3"/>
    <n v="0"/>
    <n v="15.475200000000001"/>
    <s v="Anna Andreadi"/>
    <s v="No"/>
    <s v="2017 / 04"/>
  </r>
  <r>
    <n v="7831"/>
    <x v="3887"/>
    <x v="33"/>
    <d v="2017-05-01T00:00:00"/>
    <x v="1"/>
    <x v="308"/>
    <x v="308"/>
    <x v="1"/>
    <s v="United States"/>
    <x v="70"/>
    <s v="California"/>
    <n v="92105"/>
    <x v="1"/>
    <s v="TEC-PH-10003174"/>
    <x v="2"/>
    <x v="7"/>
    <s v="RCA ViSYS 25825 Wireless digital phone"/>
    <n v="311.97600000000006"/>
    <n v="3"/>
    <n v="0.2"/>
    <n v="38.996999999999986"/>
    <s v="Anna Andreadi"/>
    <s v="No"/>
    <s v="2017 / 04"/>
  </r>
  <r>
    <n v="7832"/>
    <x v="3887"/>
    <x v="33"/>
    <d v="2017-05-01T00:00:00"/>
    <x v="1"/>
    <x v="308"/>
    <x v="308"/>
    <x v="1"/>
    <s v="United States"/>
    <x v="70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s v="Anna Andreadi"/>
    <s v="No"/>
    <s v="2017 / 04"/>
  </r>
  <r>
    <n v="7833"/>
    <x v="3888"/>
    <x v="195"/>
    <d v="2018-05-13T00:00:00"/>
    <x v="1"/>
    <x v="469"/>
    <x v="469"/>
    <x v="0"/>
    <s v="United States"/>
    <x v="12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s v="No"/>
    <s v="2018 / 05"/>
  </r>
  <r>
    <n v="7834"/>
    <x v="3889"/>
    <x v="1175"/>
    <d v="2017-01-28T00:00:00"/>
    <x v="1"/>
    <x v="736"/>
    <x v="736"/>
    <x v="2"/>
    <s v="United States"/>
    <x v="487"/>
    <s v="Florida"/>
    <n v="33407"/>
    <x v="0"/>
    <s v="OFF-AR-10004757"/>
    <x v="1"/>
    <x v="6"/>
    <s v="Crayola Colored Pencils"/>
    <n v="13.120000000000001"/>
    <n v="5"/>
    <n v="0.2"/>
    <n v="2.1319999999999988"/>
    <s v="Cassandra Brandow"/>
    <s v="No"/>
    <s v="2017 / 01"/>
  </r>
  <r>
    <n v="7835"/>
    <x v="3890"/>
    <x v="657"/>
    <d v="2017-04-17T00:00:00"/>
    <x v="0"/>
    <x v="686"/>
    <x v="686"/>
    <x v="0"/>
    <s v="United States"/>
    <x v="1"/>
    <s v="California"/>
    <n v="90045"/>
    <x v="1"/>
    <s v="FUR-TA-10002530"/>
    <x v="0"/>
    <x v="3"/>
    <s v="Iceberg OfficeWorks 42&quot; Round Tables"/>
    <n v="241.56799999999998"/>
    <n v="2"/>
    <n v="0.2"/>
    <n v="-15.098000000000013"/>
    <s v="Anna Andreadi"/>
    <s v="No"/>
    <s v="2017 / 04"/>
  </r>
  <r>
    <n v="7836"/>
    <x v="3890"/>
    <x v="657"/>
    <d v="2017-04-17T00:00:00"/>
    <x v="0"/>
    <x v="686"/>
    <x v="686"/>
    <x v="0"/>
    <s v="United States"/>
    <x v="1"/>
    <s v="California"/>
    <n v="90045"/>
    <x v="1"/>
    <s v="TEC-PH-10001494"/>
    <x v="2"/>
    <x v="7"/>
    <s v="Polycom CX600 IP Phone VoIP phone"/>
    <n v="479.92"/>
    <n v="2"/>
    <n v="0.2"/>
    <n v="41.993000000000009"/>
    <s v="Anna Andreadi"/>
    <s v="No"/>
    <s v="2017 / 04"/>
  </r>
  <r>
    <n v="7837"/>
    <x v="3891"/>
    <x v="12"/>
    <d v="2017-09-30T00:00:00"/>
    <x v="1"/>
    <x v="64"/>
    <x v="64"/>
    <x v="1"/>
    <s v="United States"/>
    <x v="4"/>
    <s v="Washington"/>
    <n v="98103"/>
    <x v="1"/>
    <s v="FUR-CH-10004289"/>
    <x v="0"/>
    <x v="1"/>
    <s v="Global Super Steno Chair"/>
    <n v="307.13600000000002"/>
    <n v="4"/>
    <n v="0.2"/>
    <n v="-11.51760000000003"/>
    <s v="Anna Andreadi"/>
    <s v="No"/>
    <s v="2017 / 09"/>
  </r>
  <r>
    <n v="7838"/>
    <x v="3891"/>
    <x v="12"/>
    <d v="2017-09-30T00:00:00"/>
    <x v="1"/>
    <x v="64"/>
    <x v="64"/>
    <x v="1"/>
    <s v="United States"/>
    <x v="4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s v="Anna Andreadi"/>
    <s v="No"/>
    <s v="2017 / 09"/>
  </r>
  <r>
    <n v="7839"/>
    <x v="3891"/>
    <x v="12"/>
    <d v="2017-09-30T00:00:00"/>
    <x v="1"/>
    <x v="64"/>
    <x v="64"/>
    <x v="1"/>
    <s v="United States"/>
    <x v="4"/>
    <s v="Washington"/>
    <n v="98103"/>
    <x v="1"/>
    <s v="TEC-AC-10002567"/>
    <x v="2"/>
    <x v="11"/>
    <s v="Logitech G602 Wireless Gaming Mouse"/>
    <n v="159.97999999999999"/>
    <n v="2"/>
    <n v="0"/>
    <n v="57.592799999999997"/>
    <s v="Anna Andreadi"/>
    <s v="No"/>
    <s v="2017 / 09"/>
  </r>
  <r>
    <n v="7840"/>
    <x v="3892"/>
    <x v="1176"/>
    <d v="2016-04-02T00:00:00"/>
    <x v="1"/>
    <x v="610"/>
    <x v="610"/>
    <x v="0"/>
    <s v="United States"/>
    <x v="96"/>
    <s v="Iowa"/>
    <n v="50315"/>
    <x v="2"/>
    <s v="OFF-EN-10001509"/>
    <x v="1"/>
    <x v="12"/>
    <s v="Poly String Tie Envelopes"/>
    <n v="6.12"/>
    <n v="3"/>
    <n v="0"/>
    <n v="2.8763999999999994"/>
    <s v="Kelly Williams"/>
    <s v="No"/>
    <s v="2016 / 03"/>
  </r>
  <r>
    <n v="7841"/>
    <x v="3892"/>
    <x v="1176"/>
    <d v="2016-04-02T00:00:00"/>
    <x v="1"/>
    <x v="610"/>
    <x v="610"/>
    <x v="0"/>
    <s v="United States"/>
    <x v="96"/>
    <s v="Iowa"/>
    <n v="50315"/>
    <x v="2"/>
    <s v="FUR-TA-10003954"/>
    <x v="0"/>
    <x v="3"/>
    <s v="Hon 94000 Series Round Tables"/>
    <n v="1184.72"/>
    <n v="4"/>
    <n v="0"/>
    <n v="106.62480000000005"/>
    <s v="Kelly Williams"/>
    <s v="No"/>
    <s v="2016 / 03"/>
  </r>
  <r>
    <n v="7842"/>
    <x v="3893"/>
    <x v="19"/>
    <d v="2018-07-22T00:00:00"/>
    <x v="1"/>
    <x v="247"/>
    <x v="247"/>
    <x v="0"/>
    <s v="United States"/>
    <x v="20"/>
    <s v="New York"/>
    <n v="10024"/>
    <x v="3"/>
    <s v="OFF-AP-10002892"/>
    <x v="1"/>
    <x v="9"/>
    <s v="Belkin F5C206VTEL 6 Outlet Surge"/>
    <n v="45.96"/>
    <n v="2"/>
    <n v="0"/>
    <n v="13.787999999999997"/>
    <s v="Chuck Magee"/>
    <s v="No"/>
    <s v="2018 / 07"/>
  </r>
  <r>
    <n v="7843"/>
    <x v="3894"/>
    <x v="987"/>
    <d v="2016-04-23T00:00:00"/>
    <x v="0"/>
    <x v="369"/>
    <x v="369"/>
    <x v="0"/>
    <s v="United States"/>
    <x v="81"/>
    <s v="Virginia"/>
    <n v="22204"/>
    <x v="0"/>
    <s v="OFF-BI-10003638"/>
    <x v="1"/>
    <x v="8"/>
    <s v="GBC Durable Plastic Covers"/>
    <n v="58.050000000000004"/>
    <n v="3"/>
    <n v="0"/>
    <n v="26.702999999999999"/>
    <s v="Cassandra Brandow"/>
    <s v="No"/>
    <s v="2016 / 04"/>
  </r>
  <r>
    <n v="7844"/>
    <x v="3894"/>
    <x v="987"/>
    <d v="2016-04-23T00:00:00"/>
    <x v="0"/>
    <x v="369"/>
    <x v="369"/>
    <x v="0"/>
    <s v="United States"/>
    <x v="81"/>
    <s v="Virginia"/>
    <n v="22204"/>
    <x v="0"/>
    <s v="OFF-PA-10001569"/>
    <x v="1"/>
    <x v="10"/>
    <s v="Xerox 232"/>
    <n v="71.28"/>
    <n v="11"/>
    <n v="0"/>
    <n v="34.214400000000005"/>
    <s v="Cassandra Brandow"/>
    <s v="No"/>
    <s v="2016 / 04"/>
  </r>
  <r>
    <n v="7845"/>
    <x v="3895"/>
    <x v="246"/>
    <d v="2019-07-25T00:00:00"/>
    <x v="1"/>
    <x v="421"/>
    <x v="421"/>
    <x v="0"/>
    <s v="United States"/>
    <x v="343"/>
    <s v="Texas"/>
    <n v="78577"/>
    <x v="2"/>
    <s v="FUR-TA-10001676"/>
    <x v="0"/>
    <x v="3"/>
    <s v="Hon 61000 Series Interactive Training Tables"/>
    <n v="124.404"/>
    <n v="4"/>
    <n v="0.3"/>
    <n v="-21.3264"/>
    <s v="Kelly Williams"/>
    <s v="Yes"/>
    <s v="2019 / 07"/>
  </r>
  <r>
    <n v="7846"/>
    <x v="3896"/>
    <x v="874"/>
    <d v="2017-10-02T00:00:00"/>
    <x v="1"/>
    <x v="523"/>
    <x v="523"/>
    <x v="0"/>
    <s v="United States"/>
    <x v="81"/>
    <s v="Virginia"/>
    <n v="22204"/>
    <x v="0"/>
    <s v="OFF-PA-10001125"/>
    <x v="1"/>
    <x v="10"/>
    <s v="Xerox 1988"/>
    <n v="154.9"/>
    <n v="5"/>
    <n v="0"/>
    <n v="69.704999999999998"/>
    <s v="Cassandra Brandow"/>
    <s v="No"/>
    <s v="2017 / 09"/>
  </r>
  <r>
    <n v="7847"/>
    <x v="3896"/>
    <x v="874"/>
    <d v="2017-10-02T00:00:00"/>
    <x v="1"/>
    <x v="523"/>
    <x v="523"/>
    <x v="0"/>
    <s v="United States"/>
    <x v="81"/>
    <s v="Virginia"/>
    <n v="22204"/>
    <x v="0"/>
    <s v="TEC-PH-10002496"/>
    <x v="2"/>
    <x v="7"/>
    <s v="Cisco SPA301"/>
    <n v="1871.88"/>
    <n v="12"/>
    <n v="0"/>
    <n v="561.56399999999996"/>
    <s v="Cassandra Brandow"/>
    <s v="No"/>
    <s v="2017 / 09"/>
  </r>
  <r>
    <n v="7848"/>
    <x v="3897"/>
    <x v="535"/>
    <d v="2018-03-02T00:00:00"/>
    <x v="1"/>
    <x v="386"/>
    <x v="386"/>
    <x v="0"/>
    <s v="United States"/>
    <x v="12"/>
    <s v="Texas"/>
    <n v="77070"/>
    <x v="2"/>
    <s v="FUR-FU-10004053"/>
    <x v="0"/>
    <x v="5"/>
    <s v="DAX Two-Tone Silver Metal Document Frame"/>
    <n v="16.192"/>
    <n v="2"/>
    <n v="0.6"/>
    <n v="-6.8815999999999953"/>
    <s v="Kelly Williams"/>
    <s v="No"/>
    <s v="2018 / 02"/>
  </r>
  <r>
    <n v="7849"/>
    <x v="3898"/>
    <x v="440"/>
    <d v="2018-05-06T00:00:00"/>
    <x v="1"/>
    <x v="548"/>
    <x v="548"/>
    <x v="0"/>
    <s v="United States"/>
    <x v="218"/>
    <s v="Texas"/>
    <n v="75061"/>
    <x v="2"/>
    <s v="OFF-ST-10000321"/>
    <x v="1"/>
    <x v="4"/>
    <s v="Akro Stacking Bins"/>
    <n v="18.936"/>
    <n v="3"/>
    <n v="0.2"/>
    <n v="-3.787200000000003"/>
    <s v="Kelly Williams"/>
    <s v="No"/>
    <s v="2018 / 05"/>
  </r>
  <r>
    <n v="7850"/>
    <x v="3898"/>
    <x v="440"/>
    <d v="2018-05-06T00:00:00"/>
    <x v="1"/>
    <x v="548"/>
    <x v="548"/>
    <x v="0"/>
    <s v="United States"/>
    <x v="218"/>
    <s v="Texas"/>
    <n v="75061"/>
    <x v="2"/>
    <s v="OFF-ST-10002957"/>
    <x v="1"/>
    <x v="4"/>
    <s v="Sterilite Show Offs Storage Containers"/>
    <n v="12.672000000000001"/>
    <n v="3"/>
    <n v="0.2"/>
    <n v="-3.1680000000000001"/>
    <s v="Kelly Williams"/>
    <s v="No"/>
    <s v="2018 / 05"/>
  </r>
  <r>
    <n v="7851"/>
    <x v="3898"/>
    <x v="440"/>
    <d v="2018-05-06T00:00:00"/>
    <x v="1"/>
    <x v="548"/>
    <x v="548"/>
    <x v="0"/>
    <s v="United States"/>
    <x v="218"/>
    <s v="Texas"/>
    <n v="75061"/>
    <x v="2"/>
    <s v="OFF-LA-10000973"/>
    <x v="1"/>
    <x v="2"/>
    <s v="Avery 502"/>
    <n v="5.04"/>
    <n v="2"/>
    <n v="0.2"/>
    <n v="1.764"/>
    <s v="Kelly Williams"/>
    <s v="No"/>
    <s v="2018 / 05"/>
  </r>
  <r>
    <n v="7852"/>
    <x v="3899"/>
    <x v="337"/>
    <d v="2016-12-15T00:00:00"/>
    <x v="1"/>
    <x v="131"/>
    <x v="131"/>
    <x v="1"/>
    <s v="United States"/>
    <x v="22"/>
    <s v="Illinois"/>
    <n v="60653"/>
    <x v="2"/>
    <s v="OFF-PA-10000143"/>
    <x v="1"/>
    <x v="10"/>
    <s v="Astroparche Fine Business Paper"/>
    <n v="8.4480000000000004"/>
    <n v="2"/>
    <n v="0.2"/>
    <n v="2.9568000000000003"/>
    <s v="Kelly Williams"/>
    <s v="No"/>
    <s v="2016 / 12"/>
  </r>
  <r>
    <n v="7853"/>
    <x v="3899"/>
    <x v="337"/>
    <d v="2016-12-15T00:00:00"/>
    <x v="1"/>
    <x v="131"/>
    <x v="131"/>
    <x v="1"/>
    <s v="United States"/>
    <x v="22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s v="Kelly Williams"/>
    <s v="No"/>
    <s v="2016 / 12"/>
  </r>
  <r>
    <n v="7854"/>
    <x v="3900"/>
    <x v="707"/>
    <d v="2017-12-29T00:00:00"/>
    <x v="1"/>
    <x v="598"/>
    <x v="598"/>
    <x v="2"/>
    <s v="United States"/>
    <x v="1"/>
    <s v="California"/>
    <n v="90049"/>
    <x v="1"/>
    <s v="OFF-PA-10001526"/>
    <x v="1"/>
    <x v="10"/>
    <s v="Xerox 1949"/>
    <n v="9.9600000000000009"/>
    <n v="2"/>
    <n v="0"/>
    <n v="4.8804000000000007"/>
    <s v="Anna Andreadi"/>
    <s v="No"/>
    <s v="2017 / 12"/>
  </r>
  <r>
    <n v="7855"/>
    <x v="3901"/>
    <x v="226"/>
    <d v="2019-12-12T00:00:00"/>
    <x v="1"/>
    <x v="3"/>
    <x v="3"/>
    <x v="0"/>
    <s v="United States"/>
    <x v="413"/>
    <s v="Mississippi"/>
    <n v="39401"/>
    <x v="0"/>
    <s v="OFF-AP-10004540"/>
    <x v="1"/>
    <x v="9"/>
    <s v="Eureka The Boss Lite 10-Amp Upright Vacuum, Blue"/>
    <n v="320.64"/>
    <n v="4"/>
    <n v="0"/>
    <n v="89.779200000000003"/>
    <s v="Cassandra Brandow"/>
    <s v="No"/>
    <s v="2019 / 12"/>
  </r>
  <r>
    <n v="7856"/>
    <x v="3901"/>
    <x v="226"/>
    <d v="2019-12-12T00:00:00"/>
    <x v="1"/>
    <x v="3"/>
    <x v="3"/>
    <x v="0"/>
    <s v="United States"/>
    <x v="413"/>
    <s v="Mississippi"/>
    <n v="39401"/>
    <x v="0"/>
    <s v="TEC-AC-10001266"/>
    <x v="2"/>
    <x v="11"/>
    <s v="Memorex Micro Travel Drive 8 GB"/>
    <n v="52"/>
    <n v="4"/>
    <n v="0"/>
    <n v="23.4"/>
    <s v="Cassandra Brandow"/>
    <s v="No"/>
    <s v="2019 / 12"/>
  </r>
  <r>
    <n v="7857"/>
    <x v="3902"/>
    <x v="992"/>
    <d v="2016-06-01T00:00:00"/>
    <x v="2"/>
    <x v="429"/>
    <x v="429"/>
    <x v="1"/>
    <s v="United States"/>
    <x v="20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s v="No"/>
    <s v="2016 / 05"/>
  </r>
  <r>
    <n v="7858"/>
    <x v="3902"/>
    <x v="992"/>
    <d v="2016-06-01T00:00:00"/>
    <x v="2"/>
    <x v="429"/>
    <x v="429"/>
    <x v="1"/>
    <s v="United States"/>
    <x v="20"/>
    <s v="New York"/>
    <n v="10024"/>
    <x v="3"/>
    <s v="TEC-PH-10003505"/>
    <x v="2"/>
    <x v="7"/>
    <s v="Geemarc AmpliPOWER60"/>
    <n v="464"/>
    <n v="5"/>
    <n v="0"/>
    <n v="134.55999999999995"/>
    <s v="Chuck Magee"/>
    <s v="No"/>
    <s v="2016 / 05"/>
  </r>
  <r>
    <n v="7859"/>
    <x v="3902"/>
    <x v="992"/>
    <d v="2016-06-01T00:00:00"/>
    <x v="2"/>
    <x v="429"/>
    <x v="429"/>
    <x v="1"/>
    <s v="United States"/>
    <x v="20"/>
    <s v="New York"/>
    <n v="10024"/>
    <x v="3"/>
    <s v="OFF-AP-10001005"/>
    <x v="1"/>
    <x v="9"/>
    <s v="Honeywell Quietcare HEPA Air Cleaner"/>
    <n v="235.95000000000002"/>
    <n v="3"/>
    <n v="0"/>
    <n v="77.863499999999988"/>
    <s v="Chuck Magee"/>
    <s v="No"/>
    <s v="2016 / 05"/>
  </r>
  <r>
    <n v="7860"/>
    <x v="3902"/>
    <x v="992"/>
    <d v="2016-06-01T00:00:00"/>
    <x v="2"/>
    <x v="429"/>
    <x v="429"/>
    <x v="1"/>
    <s v="United States"/>
    <x v="20"/>
    <s v="New York"/>
    <n v="10024"/>
    <x v="3"/>
    <s v="OFF-PA-10001712"/>
    <x v="1"/>
    <x v="10"/>
    <s v="Xerox 1948"/>
    <n v="39.96"/>
    <n v="4"/>
    <n v="0"/>
    <n v="17.981999999999999"/>
    <s v="Chuck Magee"/>
    <s v="No"/>
    <s v="2016 / 05"/>
  </r>
  <r>
    <n v="7861"/>
    <x v="3903"/>
    <x v="580"/>
    <d v="2019-03-06T00:00:00"/>
    <x v="1"/>
    <x v="350"/>
    <x v="350"/>
    <x v="0"/>
    <s v="United States"/>
    <x v="191"/>
    <s v="Ohio"/>
    <n v="44221"/>
    <x v="3"/>
    <s v="OFF-BI-10002353"/>
    <x v="1"/>
    <x v="8"/>
    <s v="GBC VeloBind Cover Sets"/>
    <n v="18.528000000000002"/>
    <n v="4"/>
    <n v="0.7"/>
    <n v="-12.352"/>
    <s v="Chuck Magee"/>
    <s v="No"/>
    <s v="2019 / 03"/>
  </r>
  <r>
    <n v="7862"/>
    <x v="3904"/>
    <x v="88"/>
    <d v="2017-10-17T00:00:00"/>
    <x v="1"/>
    <x v="567"/>
    <x v="567"/>
    <x v="0"/>
    <s v="United States"/>
    <x v="4"/>
    <s v="Washington"/>
    <n v="98103"/>
    <x v="1"/>
    <s v="TEC-AC-10003038"/>
    <x v="2"/>
    <x v="11"/>
    <s v="Kingston Digital DataTraveler 16GB USB 2.0"/>
    <n v="17.899999999999999"/>
    <n v="2"/>
    <n v="0"/>
    <n v="3.400999999999998"/>
    <s v="Anna Andreadi"/>
    <s v="No"/>
    <s v="2017 / 10"/>
  </r>
  <r>
    <n v="7863"/>
    <x v="3904"/>
    <x v="88"/>
    <d v="2017-10-17T00:00:00"/>
    <x v="1"/>
    <x v="567"/>
    <x v="567"/>
    <x v="0"/>
    <s v="United States"/>
    <x v="4"/>
    <s v="Washington"/>
    <n v="98103"/>
    <x v="1"/>
    <s v="OFF-ST-10000934"/>
    <x v="1"/>
    <x v="4"/>
    <s v="Contico 72&quot;H Heavy-Duty Storage System"/>
    <n v="81.96"/>
    <n v="2"/>
    <n v="0"/>
    <n v="0"/>
    <s v="Anna Andreadi"/>
    <s v="No"/>
    <s v="2017 / 10"/>
  </r>
  <r>
    <n v="7864"/>
    <x v="3905"/>
    <x v="1177"/>
    <d v="2017-07-19T00:00:00"/>
    <x v="0"/>
    <x v="592"/>
    <x v="592"/>
    <x v="0"/>
    <s v="United States"/>
    <x v="123"/>
    <s v="Arizona"/>
    <n v="85204"/>
    <x v="1"/>
    <s v="OFF-ST-10002743"/>
    <x v="1"/>
    <x v="4"/>
    <s v="SAFCO Boltless Steel Shelving"/>
    <n v="272.73599999999999"/>
    <n v="3"/>
    <n v="0.2"/>
    <n v="-64.774800000000013"/>
    <s v="Anna Andreadi"/>
    <s v="No"/>
    <s v="2017 / 07"/>
  </r>
  <r>
    <n v="7865"/>
    <x v="3905"/>
    <x v="1177"/>
    <d v="2017-07-19T00:00:00"/>
    <x v="0"/>
    <x v="592"/>
    <x v="592"/>
    <x v="0"/>
    <s v="United States"/>
    <x v="123"/>
    <s v="Arizona"/>
    <n v="85204"/>
    <x v="1"/>
    <s v="OFF-PA-10001846"/>
    <x v="1"/>
    <x v="10"/>
    <s v="Xerox 1899"/>
    <n v="18.496000000000002"/>
    <n v="4"/>
    <n v="0.2"/>
    <n v="6.7048000000000005"/>
    <s v="Anna Andreadi"/>
    <s v="No"/>
    <s v="2017 / 07"/>
  </r>
  <r>
    <n v="7866"/>
    <x v="3905"/>
    <x v="1177"/>
    <d v="2017-07-19T00:00:00"/>
    <x v="0"/>
    <x v="592"/>
    <x v="592"/>
    <x v="0"/>
    <s v="United States"/>
    <x v="123"/>
    <s v="Arizona"/>
    <n v="85204"/>
    <x v="1"/>
    <s v="FUR-CH-10004287"/>
    <x v="0"/>
    <x v="1"/>
    <s v="SAFCO Arco Folding Chair"/>
    <n v="441.92"/>
    <n v="2"/>
    <n v="0.2"/>
    <n v="49.715999999999966"/>
    <s v="Anna Andreadi"/>
    <s v="No"/>
    <s v="2017 / 07"/>
  </r>
  <r>
    <n v="7867"/>
    <x v="3905"/>
    <x v="1177"/>
    <d v="2017-07-19T00:00:00"/>
    <x v="0"/>
    <x v="592"/>
    <x v="592"/>
    <x v="0"/>
    <s v="United States"/>
    <x v="123"/>
    <s v="Arizona"/>
    <n v="85204"/>
    <x v="1"/>
    <s v="FUR-BO-10001608"/>
    <x v="0"/>
    <x v="0"/>
    <s v="Hon Metal Bookcases, Black"/>
    <n v="127.76400000000002"/>
    <n v="6"/>
    <n v="0.7"/>
    <n v="-191.64599999999996"/>
    <s v="Anna Andreadi"/>
    <s v="No"/>
    <s v="2017 / 07"/>
  </r>
  <r>
    <n v="7868"/>
    <x v="3906"/>
    <x v="84"/>
    <d v="2016-11-24T00:00:00"/>
    <x v="0"/>
    <x v="748"/>
    <x v="748"/>
    <x v="2"/>
    <s v="United States"/>
    <x v="288"/>
    <s v="Utah"/>
    <n v="84106"/>
    <x v="1"/>
    <s v="OFF-PA-10000357"/>
    <x v="1"/>
    <x v="10"/>
    <s v="Xerox 1888"/>
    <n v="166.44"/>
    <n v="3"/>
    <n v="0"/>
    <n v="79.891199999999998"/>
    <s v="Anna Andreadi"/>
    <s v="No"/>
    <s v="2016 / 11"/>
  </r>
  <r>
    <n v="7869"/>
    <x v="3907"/>
    <x v="1022"/>
    <d v="2018-06-02T00:00:00"/>
    <x v="1"/>
    <x v="201"/>
    <x v="201"/>
    <x v="0"/>
    <s v="United States"/>
    <x v="1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s v="Anna Andreadi"/>
    <s v="No"/>
    <s v="2018 / 05"/>
  </r>
  <r>
    <n v="7870"/>
    <x v="3908"/>
    <x v="445"/>
    <d v="2019-07-09T00:00:00"/>
    <x v="1"/>
    <x v="657"/>
    <x v="657"/>
    <x v="0"/>
    <s v="United States"/>
    <x v="108"/>
    <s v="North Carolina"/>
    <n v="28540"/>
    <x v="0"/>
    <s v="TEC-AC-10002167"/>
    <x v="2"/>
    <x v="11"/>
    <s v="Imation 8gb Micro Traveldrive Usb 2.0 Flash Drive"/>
    <n v="24"/>
    <n v="2"/>
    <n v="0.2"/>
    <n v="-2.6999999999999993"/>
    <s v="Cassandra Brandow"/>
    <s v="No"/>
    <s v="2019 / 07"/>
  </r>
  <r>
    <n v="7871"/>
    <x v="3909"/>
    <x v="145"/>
    <d v="2019-09-29T00:00:00"/>
    <x v="1"/>
    <x v="662"/>
    <x v="662"/>
    <x v="1"/>
    <s v="United States"/>
    <x v="80"/>
    <s v="Ohio"/>
    <n v="44107"/>
    <x v="3"/>
    <s v="OFF-EN-10004459"/>
    <x v="1"/>
    <x v="12"/>
    <s v="Security-Tint Envelopes"/>
    <n v="24.448"/>
    <n v="4"/>
    <n v="0.2"/>
    <n v="8.8623999999999992"/>
    <s v="Chuck Magee"/>
    <s v="No"/>
    <s v="2019 / 09"/>
  </r>
  <r>
    <n v="7872"/>
    <x v="3910"/>
    <x v="339"/>
    <d v="2018-10-07T00:00:00"/>
    <x v="1"/>
    <x v="626"/>
    <x v="626"/>
    <x v="2"/>
    <s v="United States"/>
    <x v="453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s v="Anna Andreadi"/>
    <s v="No"/>
    <s v="2018 / 10"/>
  </r>
  <r>
    <n v="7873"/>
    <x v="3910"/>
    <x v="339"/>
    <d v="2018-10-07T00:00:00"/>
    <x v="1"/>
    <x v="626"/>
    <x v="626"/>
    <x v="2"/>
    <s v="United States"/>
    <x v="453"/>
    <s v="California"/>
    <n v="92630"/>
    <x v="1"/>
    <s v="FUR-CH-10004063"/>
    <x v="0"/>
    <x v="1"/>
    <s v="Global Deluxe High-Back Manager's Chair"/>
    <n v="915.13600000000008"/>
    <n v="4"/>
    <n v="0.2"/>
    <n v="102.95279999999988"/>
    <s v="Anna Andreadi"/>
    <s v="No"/>
    <s v="2018 / 10"/>
  </r>
  <r>
    <n v="7874"/>
    <x v="3910"/>
    <x v="339"/>
    <d v="2018-10-07T00:00:00"/>
    <x v="1"/>
    <x v="626"/>
    <x v="626"/>
    <x v="2"/>
    <s v="United States"/>
    <x v="453"/>
    <s v="California"/>
    <n v="92630"/>
    <x v="1"/>
    <s v="OFF-PA-10004610"/>
    <x v="1"/>
    <x v="10"/>
    <s v="Xerox 1900"/>
    <n v="8.56"/>
    <n v="2"/>
    <n v="0"/>
    <n v="3.8519999999999994"/>
    <s v="Anna Andreadi"/>
    <s v="No"/>
    <s v="2018 / 10"/>
  </r>
  <r>
    <n v="7875"/>
    <x v="3910"/>
    <x v="339"/>
    <d v="2018-10-07T00:00:00"/>
    <x v="1"/>
    <x v="626"/>
    <x v="626"/>
    <x v="2"/>
    <s v="United States"/>
    <x v="453"/>
    <s v="California"/>
    <n v="92630"/>
    <x v="1"/>
    <s v="OFF-PA-10001878"/>
    <x v="1"/>
    <x v="10"/>
    <s v="Xerox 1891"/>
    <n v="97.82"/>
    <n v="2"/>
    <n v="0"/>
    <n v="45.975399999999993"/>
    <s v="Anna Andreadi"/>
    <s v="No"/>
    <s v="2018 / 10"/>
  </r>
  <r>
    <n v="7876"/>
    <x v="3911"/>
    <x v="428"/>
    <d v="2019-09-15T00:00:00"/>
    <x v="1"/>
    <x v="460"/>
    <x v="460"/>
    <x v="1"/>
    <s v="United States"/>
    <x v="32"/>
    <s v="Oregon"/>
    <n v="97206"/>
    <x v="1"/>
    <s v="OFF-PA-10002036"/>
    <x v="1"/>
    <x v="10"/>
    <s v="Xerox 1930"/>
    <n v="31.104000000000006"/>
    <n v="6"/>
    <n v="0.2"/>
    <n v="11.2752"/>
    <s v="Anna Andreadi"/>
    <s v="No"/>
    <s v="2019 / 09"/>
  </r>
  <r>
    <n v="7877"/>
    <x v="3911"/>
    <x v="428"/>
    <d v="2019-09-15T00:00:00"/>
    <x v="1"/>
    <x v="460"/>
    <x v="460"/>
    <x v="1"/>
    <s v="United States"/>
    <x v="32"/>
    <s v="Oregon"/>
    <n v="97206"/>
    <x v="1"/>
    <s v="OFF-AP-10003278"/>
    <x v="1"/>
    <x v="9"/>
    <s v="Belkin 7-Outlet SurgeMaster Home Series"/>
    <n v="11.176000000000002"/>
    <n v="1"/>
    <n v="0.2"/>
    <n v="0.8382000000000005"/>
    <s v="Anna Andreadi"/>
    <s v="No"/>
    <s v="2019 / 09"/>
  </r>
  <r>
    <n v="7878"/>
    <x v="3912"/>
    <x v="899"/>
    <d v="2017-03-18T00:00:00"/>
    <x v="1"/>
    <x v="432"/>
    <x v="432"/>
    <x v="0"/>
    <s v="United States"/>
    <x v="35"/>
    <s v="North Carolina"/>
    <n v="28205"/>
    <x v="0"/>
    <s v="OFF-LA-10001641"/>
    <x v="1"/>
    <x v="2"/>
    <s v="Avery 518"/>
    <n v="5.04"/>
    <n v="2"/>
    <n v="0.2"/>
    <n v="1.764"/>
    <s v="Cassandra Brandow"/>
    <s v="No"/>
    <s v="2017 / 03"/>
  </r>
  <r>
    <n v="7879"/>
    <x v="3913"/>
    <x v="896"/>
    <d v="2018-12-04T00:00:00"/>
    <x v="0"/>
    <x v="660"/>
    <x v="660"/>
    <x v="2"/>
    <s v="United States"/>
    <x v="34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s v="Kelly Williams"/>
    <s v="No"/>
    <s v="2018 / 11"/>
  </r>
  <r>
    <n v="7880"/>
    <x v="3914"/>
    <x v="403"/>
    <d v="2018-06-21T00:00:00"/>
    <x v="1"/>
    <x v="40"/>
    <x v="40"/>
    <x v="1"/>
    <s v="United States"/>
    <x v="10"/>
    <s v="Pennsylvania"/>
    <n v="19140"/>
    <x v="3"/>
    <s v="FUR-TA-10003392"/>
    <x v="0"/>
    <x v="3"/>
    <s v="Global Adaptabilities Conference Tables"/>
    <n v="337.17599999999999"/>
    <n v="2"/>
    <n v="0.4"/>
    <n v="-118.01160000000002"/>
    <s v="Chuck Magee"/>
    <s v="No"/>
    <s v="2018 / 06"/>
  </r>
  <r>
    <n v="7881"/>
    <x v="3915"/>
    <x v="734"/>
    <d v="2019-12-06T00:00:00"/>
    <x v="0"/>
    <x v="48"/>
    <x v="48"/>
    <x v="0"/>
    <s v="United States"/>
    <x v="377"/>
    <s v="Colorado"/>
    <n v="80229"/>
    <x v="1"/>
    <s v="OFF-AR-10003856"/>
    <x v="1"/>
    <x v="6"/>
    <s v="Newell 344"/>
    <n v="13.343999999999998"/>
    <n v="6"/>
    <n v="0.2"/>
    <n v="1.0007999999999999"/>
    <s v="Anna Andreadi"/>
    <s v="No"/>
    <s v="2019 / 12"/>
  </r>
  <r>
    <n v="7882"/>
    <x v="3915"/>
    <x v="734"/>
    <d v="2019-12-06T00:00:00"/>
    <x v="0"/>
    <x v="48"/>
    <x v="48"/>
    <x v="0"/>
    <s v="United States"/>
    <x v="377"/>
    <s v="Colorado"/>
    <n v="80229"/>
    <x v="1"/>
    <s v="TEC-AC-10002006"/>
    <x v="2"/>
    <x v="11"/>
    <s v="Memorex Micro Travel Drive 16 GB"/>
    <n v="76.75200000000001"/>
    <n v="6"/>
    <n v="0.2"/>
    <n v="10.553399999999993"/>
    <s v="Anna Andreadi"/>
    <s v="No"/>
    <s v="2019 / 12"/>
  </r>
  <r>
    <n v="7883"/>
    <x v="3915"/>
    <x v="734"/>
    <d v="2019-12-06T00:00:00"/>
    <x v="0"/>
    <x v="48"/>
    <x v="48"/>
    <x v="0"/>
    <s v="United States"/>
    <x v="377"/>
    <s v="Colorado"/>
    <n v="80229"/>
    <x v="1"/>
    <s v="TEC-AC-10002006"/>
    <x v="2"/>
    <x v="11"/>
    <s v="Memorex Micro Travel Drive 16 GB"/>
    <n v="102.33600000000001"/>
    <n v="8"/>
    <n v="0.2"/>
    <n v="14.07119999999999"/>
    <s v="Anna Andreadi"/>
    <s v="No"/>
    <s v="2019 / 12"/>
  </r>
  <r>
    <n v="7884"/>
    <x v="3915"/>
    <x v="734"/>
    <d v="2019-12-06T00:00:00"/>
    <x v="0"/>
    <x v="48"/>
    <x v="48"/>
    <x v="0"/>
    <s v="United States"/>
    <x v="377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s v="Anna Andreadi"/>
    <s v="No"/>
    <s v="2019 / 12"/>
  </r>
  <r>
    <n v="7885"/>
    <x v="3915"/>
    <x v="734"/>
    <d v="2019-12-06T00:00:00"/>
    <x v="0"/>
    <x v="48"/>
    <x v="48"/>
    <x v="0"/>
    <s v="United States"/>
    <x v="377"/>
    <s v="Colorado"/>
    <n v="80229"/>
    <x v="1"/>
    <s v="OFF-SU-10004782"/>
    <x v="1"/>
    <x v="14"/>
    <s v="Elite 5&quot; Scissors"/>
    <n v="47.32"/>
    <n v="7"/>
    <n v="0.2"/>
    <n v="5.9149999999999938"/>
    <s v="Anna Andreadi"/>
    <s v="No"/>
    <s v="2019 / 12"/>
  </r>
  <r>
    <n v="7886"/>
    <x v="3915"/>
    <x v="734"/>
    <d v="2019-12-06T00:00:00"/>
    <x v="0"/>
    <x v="48"/>
    <x v="48"/>
    <x v="0"/>
    <s v="United States"/>
    <x v="377"/>
    <s v="Colorado"/>
    <n v="80229"/>
    <x v="1"/>
    <s v="FUR-FU-10004351"/>
    <x v="0"/>
    <x v="5"/>
    <s v="Staple-based wall hangings"/>
    <n v="23.376000000000001"/>
    <n v="3"/>
    <n v="0.2"/>
    <n v="7.0128000000000013"/>
    <s v="Anna Andreadi"/>
    <s v="No"/>
    <s v="2019 / 12"/>
  </r>
  <r>
    <n v="7887"/>
    <x v="3915"/>
    <x v="734"/>
    <d v="2019-12-06T00:00:00"/>
    <x v="0"/>
    <x v="48"/>
    <x v="48"/>
    <x v="0"/>
    <s v="United States"/>
    <x v="377"/>
    <s v="Colorado"/>
    <n v="80229"/>
    <x v="1"/>
    <s v="FUR-FU-10004270"/>
    <x v="0"/>
    <x v="5"/>
    <s v="Eldon Image Series Desk Accessories, Burgundy"/>
    <n v="16.72"/>
    <n v="5"/>
    <n v="0.2"/>
    <n v="3.3439999999999994"/>
    <s v="Anna Andreadi"/>
    <s v="No"/>
    <s v="2019 / 12"/>
  </r>
  <r>
    <n v="7888"/>
    <x v="3915"/>
    <x v="734"/>
    <d v="2019-12-06T00:00:00"/>
    <x v="0"/>
    <x v="48"/>
    <x v="48"/>
    <x v="0"/>
    <s v="United States"/>
    <x v="377"/>
    <s v="Colorado"/>
    <n v="80229"/>
    <x v="1"/>
    <s v="FUR-FU-10004053"/>
    <x v="0"/>
    <x v="5"/>
    <s v="DAX Two-Tone Silver Metal Document Frame"/>
    <n v="16.192"/>
    <n v="1"/>
    <n v="0.2"/>
    <n v="4.6552000000000007"/>
    <s v="Anna Andreadi"/>
    <s v="No"/>
    <s v="2019 / 12"/>
  </r>
  <r>
    <n v="7889"/>
    <x v="3916"/>
    <x v="765"/>
    <d v="2018-08-22T00:00:00"/>
    <x v="1"/>
    <x v="187"/>
    <x v="187"/>
    <x v="0"/>
    <s v="United States"/>
    <x v="498"/>
    <s v="California"/>
    <n v="95616"/>
    <x v="1"/>
    <s v="OFF-PA-10000019"/>
    <x v="1"/>
    <x v="10"/>
    <s v="Xerox 1931"/>
    <n v="32.400000000000006"/>
    <n v="5"/>
    <n v="0"/>
    <n v="15.552000000000001"/>
    <s v="Anna Andreadi"/>
    <s v="No"/>
    <s v="2018 / 08"/>
  </r>
  <r>
    <n v="7890"/>
    <x v="3917"/>
    <x v="591"/>
    <d v="2018-12-29T00:00:00"/>
    <x v="1"/>
    <x v="772"/>
    <x v="772"/>
    <x v="0"/>
    <s v="United States"/>
    <x v="115"/>
    <s v="Arkansas"/>
    <n v="72701"/>
    <x v="0"/>
    <s v="OFF-AR-10003811"/>
    <x v="1"/>
    <x v="6"/>
    <s v="Newell 327"/>
    <n v="19.89"/>
    <n v="9"/>
    <n v="0"/>
    <n v="5.3703000000000003"/>
    <s v="Cassandra Brandow"/>
    <s v="No"/>
    <s v="2018 / 12"/>
  </r>
  <r>
    <n v="7891"/>
    <x v="3917"/>
    <x v="591"/>
    <d v="2018-12-29T00:00:00"/>
    <x v="1"/>
    <x v="772"/>
    <x v="772"/>
    <x v="0"/>
    <s v="United States"/>
    <x v="115"/>
    <s v="Arkansas"/>
    <n v="72701"/>
    <x v="0"/>
    <s v="TEC-AC-10001838"/>
    <x v="2"/>
    <x v="11"/>
    <s v="Razer Tiamat Over Ear 7.1 Surround Sound PC Gaming Headset"/>
    <n v="399.98"/>
    <n v="2"/>
    <n v="0"/>
    <n v="171.99140000000003"/>
    <s v="Cassandra Brandow"/>
    <s v="No"/>
    <s v="2018 / 12"/>
  </r>
  <r>
    <n v="7892"/>
    <x v="3917"/>
    <x v="591"/>
    <d v="2018-12-29T00:00:00"/>
    <x v="1"/>
    <x v="772"/>
    <x v="772"/>
    <x v="0"/>
    <s v="United States"/>
    <x v="115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s v="Cassandra Brandow"/>
    <s v="No"/>
    <s v="2018 / 12"/>
  </r>
  <r>
    <n v="7893"/>
    <x v="3917"/>
    <x v="591"/>
    <d v="2018-12-29T00:00:00"/>
    <x v="1"/>
    <x v="772"/>
    <x v="772"/>
    <x v="0"/>
    <s v="United States"/>
    <x v="115"/>
    <s v="Arkansas"/>
    <n v="72701"/>
    <x v="0"/>
    <s v="OFF-PA-10003302"/>
    <x v="1"/>
    <x v="10"/>
    <s v="Xerox 1906"/>
    <n v="106.32"/>
    <n v="3"/>
    <n v="0"/>
    <n v="49.970399999999991"/>
    <s v="Cassandra Brandow"/>
    <s v="No"/>
    <s v="2018 / 12"/>
  </r>
  <r>
    <n v="7894"/>
    <x v="3918"/>
    <x v="283"/>
    <d v="2019-07-30T00:00:00"/>
    <x v="1"/>
    <x v="134"/>
    <x v="134"/>
    <x v="2"/>
    <s v="United States"/>
    <x v="20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s v="Chuck Magee"/>
    <s v="No"/>
    <s v="2019 / 07"/>
  </r>
  <r>
    <n v="7895"/>
    <x v="3919"/>
    <x v="548"/>
    <d v="2019-06-25T00:00:00"/>
    <x v="1"/>
    <x v="258"/>
    <x v="258"/>
    <x v="2"/>
    <s v="United States"/>
    <x v="320"/>
    <s v="West Virginia"/>
    <n v="26003"/>
    <x v="3"/>
    <s v="OFF-BI-10002852"/>
    <x v="1"/>
    <x v="8"/>
    <s v="Ibico Standard Transparent Covers"/>
    <n v="82.4"/>
    <n v="5"/>
    <n v="0"/>
    <n v="40.376000000000005"/>
    <s v="Chuck Magee"/>
    <s v="No"/>
    <s v="2019 / 06"/>
  </r>
  <r>
    <n v="7896"/>
    <x v="3919"/>
    <x v="548"/>
    <d v="2019-06-25T00:00:00"/>
    <x v="1"/>
    <x v="258"/>
    <x v="258"/>
    <x v="2"/>
    <s v="United States"/>
    <x v="320"/>
    <s v="West Virginia"/>
    <n v="26003"/>
    <x v="3"/>
    <s v="OFF-BI-10000145"/>
    <x v="1"/>
    <x v="8"/>
    <s v="Zipper Ring Binder Pockets"/>
    <n v="6.24"/>
    <n v="2"/>
    <n v="0"/>
    <n v="3.0575999999999999"/>
    <s v="Chuck Magee"/>
    <s v="No"/>
    <s v="2019 / 06"/>
  </r>
  <r>
    <n v="7897"/>
    <x v="3919"/>
    <x v="548"/>
    <d v="2019-06-25T00:00:00"/>
    <x v="1"/>
    <x v="258"/>
    <x v="258"/>
    <x v="2"/>
    <s v="United States"/>
    <x v="320"/>
    <s v="West Virginia"/>
    <n v="26003"/>
    <x v="3"/>
    <s v="OFF-PA-10001970"/>
    <x v="1"/>
    <x v="10"/>
    <s v="Xerox 1908"/>
    <n v="447.84"/>
    <n v="8"/>
    <n v="0"/>
    <n v="219.44159999999999"/>
    <s v="Chuck Magee"/>
    <s v="No"/>
    <s v="2019 / 06"/>
  </r>
  <r>
    <n v="7898"/>
    <x v="3920"/>
    <x v="802"/>
    <d v="2019-08-18T00:00:00"/>
    <x v="1"/>
    <x v="419"/>
    <x v="419"/>
    <x v="0"/>
    <s v="United States"/>
    <x v="26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s v="Cassandra Brandow"/>
    <s v="No"/>
    <s v="2019 / 08"/>
  </r>
  <r>
    <n v="7899"/>
    <x v="3920"/>
    <x v="802"/>
    <d v="2019-08-18T00:00:00"/>
    <x v="1"/>
    <x v="419"/>
    <x v="419"/>
    <x v="0"/>
    <s v="United States"/>
    <x v="26"/>
    <s v="Tennessee"/>
    <n v="38109"/>
    <x v="0"/>
    <s v="OFF-BI-10001359"/>
    <x v="1"/>
    <x v="8"/>
    <s v="GBC DocuBind TL300 Electric Binding System"/>
    <n v="1614.5820000000003"/>
    <n v="6"/>
    <n v="0.7"/>
    <n v="-1237.8461999999995"/>
    <s v="Cassandra Brandow"/>
    <s v="No"/>
    <s v="2019 / 08"/>
  </r>
  <r>
    <n v="7900"/>
    <x v="3920"/>
    <x v="802"/>
    <d v="2019-08-18T00:00:00"/>
    <x v="1"/>
    <x v="419"/>
    <x v="419"/>
    <x v="0"/>
    <s v="United States"/>
    <x v="26"/>
    <s v="Tennessee"/>
    <n v="38109"/>
    <x v="0"/>
    <s v="OFF-FA-10003495"/>
    <x v="1"/>
    <x v="13"/>
    <s v="Staples"/>
    <n v="24.320000000000004"/>
    <n v="5"/>
    <n v="0.2"/>
    <n v="9.1199999999999974"/>
    <s v="Cassandra Brandow"/>
    <s v="No"/>
    <s v="2019 / 08"/>
  </r>
  <r>
    <n v="7901"/>
    <x v="3920"/>
    <x v="802"/>
    <d v="2019-08-18T00:00:00"/>
    <x v="1"/>
    <x v="419"/>
    <x v="419"/>
    <x v="0"/>
    <s v="United States"/>
    <x v="26"/>
    <s v="Tennessee"/>
    <n v="38109"/>
    <x v="0"/>
    <s v="TEC-AC-10003709"/>
    <x v="2"/>
    <x v="11"/>
    <s v="Maxell 4.7GB DVD-R 5/Pack"/>
    <n v="1.5840000000000001"/>
    <n v="2"/>
    <n v="0.2"/>
    <n v="0.47520000000000018"/>
    <s v="Cassandra Brandow"/>
    <s v="No"/>
    <s v="2019 / 08"/>
  </r>
  <r>
    <n v="7902"/>
    <x v="3920"/>
    <x v="802"/>
    <d v="2019-08-18T00:00:00"/>
    <x v="1"/>
    <x v="419"/>
    <x v="419"/>
    <x v="0"/>
    <s v="United States"/>
    <x v="26"/>
    <s v="Tennessee"/>
    <n v="38109"/>
    <x v="0"/>
    <s v="FUR-FU-10003268"/>
    <x v="0"/>
    <x v="5"/>
    <s v="Eldon Radial Chair Mat for Low to Medium Pile Carpets"/>
    <n v="31.983999999999998"/>
    <n v="1"/>
    <n v="0.2"/>
    <n v="0"/>
    <s v="Cassandra Brandow"/>
    <s v="No"/>
    <s v="2019 / 08"/>
  </r>
  <r>
    <n v="7903"/>
    <x v="3920"/>
    <x v="802"/>
    <d v="2019-08-18T00:00:00"/>
    <x v="1"/>
    <x v="419"/>
    <x v="419"/>
    <x v="0"/>
    <s v="United States"/>
    <x v="26"/>
    <s v="Tennessee"/>
    <n v="38109"/>
    <x v="0"/>
    <s v="OFF-EN-10003845"/>
    <x v="1"/>
    <x v="12"/>
    <s v="Colored Envelopes"/>
    <n v="14.76"/>
    <n v="5"/>
    <n v="0.2"/>
    <n v="4.7969999999999988"/>
    <s v="Cassandra Brandow"/>
    <s v="No"/>
    <s v="2019 / 08"/>
  </r>
  <r>
    <n v="7904"/>
    <x v="3920"/>
    <x v="802"/>
    <d v="2019-08-18T00:00:00"/>
    <x v="1"/>
    <x v="419"/>
    <x v="419"/>
    <x v="0"/>
    <s v="United States"/>
    <x v="26"/>
    <s v="Tennessee"/>
    <n v="38109"/>
    <x v="0"/>
    <s v="FUR-CH-10002073"/>
    <x v="0"/>
    <x v="1"/>
    <s v="Hon Olson Stacker Chairs"/>
    <n v="423.64799999999997"/>
    <n v="2"/>
    <n v="0.2"/>
    <n v="47.660399999999967"/>
    <s v="Cassandra Brandow"/>
    <s v="No"/>
    <s v="2019 / 08"/>
  </r>
  <r>
    <n v="7905"/>
    <x v="3921"/>
    <x v="209"/>
    <d v="2017-11-13T00:00:00"/>
    <x v="1"/>
    <x v="770"/>
    <x v="770"/>
    <x v="0"/>
    <s v="United States"/>
    <x v="12"/>
    <s v="Texas"/>
    <n v="77036"/>
    <x v="2"/>
    <s v="OFF-PA-10001357"/>
    <x v="1"/>
    <x v="10"/>
    <s v="Xerox 1886"/>
    <n v="76.64"/>
    <n v="2"/>
    <n v="0.2"/>
    <n v="26.823999999999995"/>
    <s v="Kelly Williams"/>
    <s v="No"/>
    <s v="2017 / 11"/>
  </r>
  <r>
    <n v="7906"/>
    <x v="3922"/>
    <x v="52"/>
    <d v="2017-10-22T00:00:00"/>
    <x v="1"/>
    <x v="60"/>
    <x v="60"/>
    <x v="2"/>
    <s v="United States"/>
    <x v="61"/>
    <s v="Texas"/>
    <n v="75217"/>
    <x v="2"/>
    <s v="OFF-EN-10001415"/>
    <x v="1"/>
    <x v="12"/>
    <s v="Staple envelope"/>
    <n v="4.4640000000000004"/>
    <n v="1"/>
    <n v="0.2"/>
    <n v="1.6739999999999999"/>
    <s v="Kelly Williams"/>
    <s v="No"/>
    <s v="2017 / 10"/>
  </r>
  <r>
    <n v="7907"/>
    <x v="3922"/>
    <x v="52"/>
    <d v="2017-10-22T00:00:00"/>
    <x v="1"/>
    <x v="60"/>
    <x v="60"/>
    <x v="2"/>
    <s v="United States"/>
    <x v="61"/>
    <s v="Texas"/>
    <n v="75217"/>
    <x v="2"/>
    <s v="OFF-BI-10002813"/>
    <x v="1"/>
    <x v="8"/>
    <s v="Avery Reinforcements for Hole-Punch Pages"/>
    <n v="3.9599999999999991"/>
    <n v="10"/>
    <n v="0.8"/>
    <n v="-6.93"/>
    <s v="Kelly Williams"/>
    <s v="No"/>
    <s v="2017 / 10"/>
  </r>
  <r>
    <n v="7908"/>
    <x v="3923"/>
    <x v="679"/>
    <d v="2018-08-02T00:00:00"/>
    <x v="2"/>
    <x v="338"/>
    <x v="338"/>
    <x v="1"/>
    <s v="United States"/>
    <x v="8"/>
    <s v="California"/>
    <n v="94122"/>
    <x v="1"/>
    <s v="OFF-AP-10003849"/>
    <x v="1"/>
    <x v="9"/>
    <s v="Hoover Shoulder Vac Commercial Portable Vacuum"/>
    <n v="715.64"/>
    <n v="2"/>
    <n v="0"/>
    <n v="178.90999999999997"/>
    <s v="Anna Andreadi"/>
    <s v="No"/>
    <s v="2018 / 07"/>
  </r>
  <r>
    <n v="7909"/>
    <x v="3924"/>
    <x v="275"/>
    <d v="2018-12-07T00:00:00"/>
    <x v="1"/>
    <x v="742"/>
    <x v="742"/>
    <x v="0"/>
    <s v="United States"/>
    <x v="499"/>
    <s v="California"/>
    <n v="95037"/>
    <x v="1"/>
    <s v="FUR-TA-10004147"/>
    <x v="0"/>
    <x v="3"/>
    <s v="Hon 4060 Series Tables"/>
    <n v="268.70400000000001"/>
    <n v="3"/>
    <n v="0.2"/>
    <n v="6.717599999999976"/>
    <s v="Anna Andreadi"/>
    <s v="No"/>
    <s v="2018 / 12"/>
  </r>
  <r>
    <n v="7910"/>
    <x v="3924"/>
    <x v="275"/>
    <d v="2018-12-07T00:00:00"/>
    <x v="1"/>
    <x v="742"/>
    <x v="742"/>
    <x v="0"/>
    <s v="United States"/>
    <x v="499"/>
    <s v="California"/>
    <n v="95037"/>
    <x v="1"/>
    <s v="OFF-AR-10001662"/>
    <x v="1"/>
    <x v="6"/>
    <s v="Rogers Handheld Barrel Pencil Sharpener"/>
    <n v="21.92"/>
    <n v="8"/>
    <n v="0"/>
    <n v="5.9184000000000019"/>
    <s v="Anna Andreadi"/>
    <s v="No"/>
    <s v="2018 / 12"/>
  </r>
  <r>
    <n v="7911"/>
    <x v="3924"/>
    <x v="275"/>
    <d v="2018-12-07T00:00:00"/>
    <x v="1"/>
    <x v="742"/>
    <x v="742"/>
    <x v="0"/>
    <s v="United States"/>
    <x v="499"/>
    <s v="California"/>
    <n v="95037"/>
    <x v="1"/>
    <s v="OFF-ST-10001558"/>
    <x v="1"/>
    <x v="4"/>
    <s v="Acco Perma 4000 Stacking Storage Drawers"/>
    <n v="48.72"/>
    <n v="3"/>
    <n v="0"/>
    <n v="7.3079999999999998"/>
    <s v="Anna Andreadi"/>
    <s v="No"/>
    <s v="2018 / 12"/>
  </r>
  <r>
    <n v="7912"/>
    <x v="3924"/>
    <x v="275"/>
    <d v="2018-12-07T00:00:00"/>
    <x v="1"/>
    <x v="742"/>
    <x v="742"/>
    <x v="0"/>
    <s v="United States"/>
    <x v="499"/>
    <s v="California"/>
    <n v="95037"/>
    <x v="1"/>
    <s v="FUR-BO-10001337"/>
    <x v="0"/>
    <x v="0"/>
    <s v="O'Sullivan Living Dimensions 2-Shelf Bookcases"/>
    <n v="205.666"/>
    <n v="2"/>
    <n v="0.15"/>
    <n v="-12.097999999999999"/>
    <s v="Anna Andreadi"/>
    <s v="No"/>
    <s v="2018 / 12"/>
  </r>
  <r>
    <n v="7913"/>
    <x v="3925"/>
    <x v="236"/>
    <d v="2018-04-30T00:00:00"/>
    <x v="0"/>
    <x v="262"/>
    <x v="262"/>
    <x v="0"/>
    <s v="United States"/>
    <x v="490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s v="Kelly Williams"/>
    <s v="No"/>
    <s v="2018 / 04"/>
  </r>
  <r>
    <n v="7914"/>
    <x v="3926"/>
    <x v="326"/>
    <d v="2019-08-27T00:00:00"/>
    <x v="2"/>
    <x v="555"/>
    <x v="555"/>
    <x v="0"/>
    <s v="United States"/>
    <x v="138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s v="Chuck Magee"/>
    <s v="No"/>
    <s v="2019 / 08"/>
  </r>
  <r>
    <n v="7915"/>
    <x v="3927"/>
    <x v="46"/>
    <d v="2019-06-21T00:00:00"/>
    <x v="1"/>
    <x v="256"/>
    <x v="256"/>
    <x v="2"/>
    <s v="United States"/>
    <x v="20"/>
    <s v="New York"/>
    <n v="10024"/>
    <x v="3"/>
    <s v="TEC-MA-10003673"/>
    <x v="2"/>
    <x v="15"/>
    <s v="Hewlett-Packard Desktjet 6988DT Refurbished Printer"/>
    <n v="3404.5"/>
    <n v="5"/>
    <n v="0"/>
    <n v="1668.2049999999999"/>
    <s v="Chuck Magee"/>
    <s v="No"/>
    <s v="2019 / 06"/>
  </r>
  <r>
    <n v="7916"/>
    <x v="3927"/>
    <x v="46"/>
    <d v="2019-06-21T00:00:00"/>
    <x v="1"/>
    <x v="256"/>
    <x v="256"/>
    <x v="2"/>
    <s v="United States"/>
    <x v="20"/>
    <s v="New York"/>
    <n v="10024"/>
    <x v="3"/>
    <s v="TEC-AC-10004992"/>
    <x v="2"/>
    <x v="11"/>
    <s v="Kingston Digital DataTraveler 64GB USB 2.0"/>
    <n v="101.34"/>
    <n v="3"/>
    <n v="0"/>
    <n v="8.1071999999999917"/>
    <s v="Chuck Magee"/>
    <s v="No"/>
    <s v="2019 / 06"/>
  </r>
  <r>
    <n v="7917"/>
    <x v="3928"/>
    <x v="312"/>
    <d v="2017-11-24T00:00:00"/>
    <x v="1"/>
    <x v="285"/>
    <x v="285"/>
    <x v="2"/>
    <s v="United States"/>
    <x v="10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s v="Chuck Magee"/>
    <s v="No"/>
    <s v="2017 / 11"/>
  </r>
  <r>
    <n v="7918"/>
    <x v="3929"/>
    <x v="507"/>
    <d v="2019-09-08T00:00:00"/>
    <x v="0"/>
    <x v="451"/>
    <x v="451"/>
    <x v="2"/>
    <s v="United States"/>
    <x v="164"/>
    <s v="Texas"/>
    <n v="75043"/>
    <x v="2"/>
    <s v="OFF-AR-10000380"/>
    <x v="1"/>
    <x v="6"/>
    <s v="Hunt PowerHouse Electric Pencil Sharpener, Blue"/>
    <n v="30.384"/>
    <n v="1"/>
    <n v="0.2"/>
    <n v="3.7979999999999947"/>
    <s v="Kelly Williams"/>
    <s v="No"/>
    <s v="2019 / 09"/>
  </r>
  <r>
    <n v="7919"/>
    <x v="3930"/>
    <x v="433"/>
    <d v="2017-07-08T00:00:00"/>
    <x v="0"/>
    <x v="655"/>
    <x v="655"/>
    <x v="2"/>
    <s v="United States"/>
    <x v="70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s v="Anna Andreadi"/>
    <s v="No"/>
    <s v="2017 / 07"/>
  </r>
  <r>
    <n v="7920"/>
    <x v="3931"/>
    <x v="175"/>
    <d v="2019-09-21T00:00:00"/>
    <x v="1"/>
    <x v="656"/>
    <x v="656"/>
    <x v="2"/>
    <s v="United States"/>
    <x v="416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s v="Chuck Magee"/>
    <s v="No"/>
    <s v="2019 / 09"/>
  </r>
  <r>
    <n v="7921"/>
    <x v="3931"/>
    <x v="175"/>
    <d v="2019-09-21T00:00:00"/>
    <x v="1"/>
    <x v="656"/>
    <x v="656"/>
    <x v="2"/>
    <s v="United States"/>
    <x v="416"/>
    <s v="Connecticut"/>
    <n v="6708"/>
    <x v="3"/>
    <s v="TEC-AC-10001090"/>
    <x v="2"/>
    <x v="11"/>
    <s v="Micro Innovations Wireless Classic Keyboard with Mouse"/>
    <n v="59.98"/>
    <n v="2"/>
    <n v="0"/>
    <n v="10.796399999999998"/>
    <s v="Chuck Magee"/>
    <s v="No"/>
    <s v="2019 / 09"/>
  </r>
  <r>
    <n v="7922"/>
    <x v="3932"/>
    <x v="677"/>
    <d v="2019-03-17T00:00:00"/>
    <x v="1"/>
    <x v="677"/>
    <x v="677"/>
    <x v="0"/>
    <s v="United States"/>
    <x v="29"/>
    <s v="Maryland"/>
    <n v="21044"/>
    <x v="3"/>
    <s v="OFF-BI-10002026"/>
    <x v="1"/>
    <x v="8"/>
    <s v="Avery Arch Ring Binders"/>
    <n v="174.3"/>
    <n v="3"/>
    <n v="0"/>
    <n v="81.920999999999992"/>
    <s v="Chuck Magee"/>
    <s v="No"/>
    <s v="2019 / 03"/>
  </r>
  <r>
    <n v="7923"/>
    <x v="3933"/>
    <x v="241"/>
    <d v="2019-09-29T00:00:00"/>
    <x v="1"/>
    <x v="452"/>
    <x v="452"/>
    <x v="2"/>
    <s v="United States"/>
    <x v="389"/>
    <s v="Florida"/>
    <n v="33021"/>
    <x v="0"/>
    <s v="TEC-PH-10000526"/>
    <x v="2"/>
    <x v="7"/>
    <s v="Vtech CS6719"/>
    <n v="383.96000000000004"/>
    <n v="5"/>
    <n v="0.2"/>
    <n v="38.396000000000015"/>
    <s v="Cassandra Brandow"/>
    <s v="No"/>
    <s v="2019 / 09"/>
  </r>
  <r>
    <n v="7924"/>
    <x v="3933"/>
    <x v="241"/>
    <d v="2019-09-29T00:00:00"/>
    <x v="1"/>
    <x v="452"/>
    <x v="452"/>
    <x v="2"/>
    <s v="United States"/>
    <x v="389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s v="Cassandra Brandow"/>
    <s v="No"/>
    <s v="2019 / 09"/>
  </r>
  <r>
    <n v="7925"/>
    <x v="3934"/>
    <x v="572"/>
    <d v="2018-08-16T00:00:00"/>
    <x v="2"/>
    <x v="167"/>
    <x v="167"/>
    <x v="0"/>
    <s v="United States"/>
    <x v="24"/>
    <s v="Virginia"/>
    <n v="22153"/>
    <x v="0"/>
    <s v="OFF-BI-10002309"/>
    <x v="1"/>
    <x v="8"/>
    <s v="Avery Heavy-Duty EZD  Binder With Locking Rings"/>
    <n v="22.32"/>
    <n v="4"/>
    <n v="0"/>
    <n v="10.7136"/>
    <s v="Cassandra Brandow"/>
    <s v="No"/>
    <s v="2018 / 08"/>
  </r>
  <r>
    <n v="7926"/>
    <x v="3934"/>
    <x v="572"/>
    <d v="2018-08-16T00:00:00"/>
    <x v="2"/>
    <x v="167"/>
    <x v="167"/>
    <x v="0"/>
    <s v="United States"/>
    <x v="24"/>
    <s v="Virginia"/>
    <n v="22153"/>
    <x v="0"/>
    <s v="OFF-LA-10003923"/>
    <x v="1"/>
    <x v="2"/>
    <s v="Alphabetical Labels for Top Tab Filing"/>
    <n v="103.60000000000001"/>
    <n v="7"/>
    <n v="0"/>
    <n v="51.800000000000004"/>
    <s v="Cassandra Brandow"/>
    <s v="No"/>
    <s v="2018 / 08"/>
  </r>
  <r>
    <n v="7927"/>
    <x v="3935"/>
    <x v="225"/>
    <d v="2019-11-24T00:00:00"/>
    <x v="0"/>
    <x v="542"/>
    <x v="542"/>
    <x v="1"/>
    <s v="United States"/>
    <x v="20"/>
    <s v="New York"/>
    <n v="10035"/>
    <x v="3"/>
    <s v="TEC-AC-10003433"/>
    <x v="2"/>
    <x v="11"/>
    <s v="Maxell 4.7GB DVD+R 5/Pack"/>
    <n v="2.9699999999999998"/>
    <n v="3"/>
    <n v="0"/>
    <n v="1.3365"/>
    <s v="Chuck Magee"/>
    <s v="No"/>
    <s v="2019 / 11"/>
  </r>
  <r>
    <n v="7928"/>
    <x v="3935"/>
    <x v="225"/>
    <d v="2019-11-24T00:00:00"/>
    <x v="0"/>
    <x v="542"/>
    <x v="542"/>
    <x v="1"/>
    <s v="United States"/>
    <x v="20"/>
    <s v="New York"/>
    <n v="10035"/>
    <x v="3"/>
    <s v="TEC-PH-10001363"/>
    <x v="2"/>
    <x v="7"/>
    <s v="Apple iPhone 5S"/>
    <n v="569.99"/>
    <n v="1"/>
    <n v="0"/>
    <n v="170.99699999999996"/>
    <s v="Chuck Magee"/>
    <s v="No"/>
    <s v="2019 / 11"/>
  </r>
  <r>
    <n v="7929"/>
    <x v="3935"/>
    <x v="225"/>
    <d v="2019-11-24T00:00:00"/>
    <x v="0"/>
    <x v="542"/>
    <x v="542"/>
    <x v="1"/>
    <s v="United States"/>
    <x v="20"/>
    <s v="New York"/>
    <n v="10035"/>
    <x v="3"/>
    <s v="FUR-FU-10000820"/>
    <x v="0"/>
    <x v="5"/>
    <s v="Tensor Brushed Steel Torchiere Floor Lamp"/>
    <n v="50.97"/>
    <n v="3"/>
    <n v="0"/>
    <n v="9.1745999999999981"/>
    <s v="Chuck Magee"/>
    <s v="No"/>
    <s v="2019 / 11"/>
  </r>
  <r>
    <n v="7930"/>
    <x v="3936"/>
    <x v="800"/>
    <d v="2019-07-27T00:00:00"/>
    <x v="2"/>
    <x v="773"/>
    <x v="773"/>
    <x v="2"/>
    <s v="United States"/>
    <x v="61"/>
    <s v="Texas"/>
    <n v="75217"/>
    <x v="2"/>
    <s v="FUR-TA-10004767"/>
    <x v="0"/>
    <x v="3"/>
    <s v="Safco Drafting Table"/>
    <n v="298.11599999999999"/>
    <n v="6"/>
    <n v="0.3"/>
    <n v="-4.2588000000000363"/>
    <s v="Kelly Williams"/>
    <s v="No"/>
    <s v="2019 / 07"/>
  </r>
  <r>
    <n v="7931"/>
    <x v="3937"/>
    <x v="869"/>
    <d v="2018-03-27T00:00:00"/>
    <x v="0"/>
    <x v="460"/>
    <x v="460"/>
    <x v="1"/>
    <s v="United States"/>
    <x v="20"/>
    <s v="New York"/>
    <n v="10024"/>
    <x v="3"/>
    <s v="OFF-AR-10001955"/>
    <x v="1"/>
    <x v="6"/>
    <s v="Newell 319"/>
    <n v="59.519999999999996"/>
    <n v="3"/>
    <n v="0"/>
    <n v="17.855999999999995"/>
    <s v="Chuck Magee"/>
    <s v="No"/>
    <s v="2018 / 03"/>
  </r>
  <r>
    <n v="7932"/>
    <x v="3938"/>
    <x v="692"/>
    <d v="2018-07-20T00:00:00"/>
    <x v="1"/>
    <x v="466"/>
    <x v="466"/>
    <x v="1"/>
    <s v="United States"/>
    <x v="32"/>
    <s v="Oregon"/>
    <n v="97206"/>
    <x v="1"/>
    <s v="FUR-CH-10004886"/>
    <x v="0"/>
    <x v="1"/>
    <s v="Bevis Steel Folding Chairs"/>
    <n v="230.28000000000003"/>
    <n v="3"/>
    <n v="0.2"/>
    <n v="23.027999999999992"/>
    <s v="Anna Andreadi"/>
    <s v="No"/>
    <s v="2018 / 07"/>
  </r>
  <r>
    <n v="7933"/>
    <x v="3938"/>
    <x v="692"/>
    <d v="2018-07-20T00:00:00"/>
    <x v="1"/>
    <x v="466"/>
    <x v="466"/>
    <x v="1"/>
    <s v="United States"/>
    <x v="32"/>
    <s v="Oregon"/>
    <n v="97206"/>
    <x v="1"/>
    <s v="OFF-PA-10003641"/>
    <x v="1"/>
    <x v="10"/>
    <s v="Xerox 1909"/>
    <n v="105.52"/>
    <n v="5"/>
    <n v="0.2"/>
    <n v="34.293999999999997"/>
    <s v="Anna Andreadi"/>
    <s v="No"/>
    <s v="2018 / 07"/>
  </r>
  <r>
    <n v="7934"/>
    <x v="3939"/>
    <x v="629"/>
    <d v="2019-08-24T00:00:00"/>
    <x v="1"/>
    <x v="459"/>
    <x v="459"/>
    <x v="1"/>
    <s v="United States"/>
    <x v="71"/>
    <s v="California"/>
    <n v="94513"/>
    <x v="1"/>
    <s v="OFF-EN-10003134"/>
    <x v="1"/>
    <x v="12"/>
    <s v="Staple envelope"/>
    <n v="23.36"/>
    <n v="2"/>
    <n v="0"/>
    <n v="11.68"/>
    <s v="Anna Andreadi"/>
    <s v="Yes"/>
    <s v="2019 / 08"/>
  </r>
  <r>
    <n v="7935"/>
    <x v="3939"/>
    <x v="629"/>
    <d v="2019-08-24T00:00:00"/>
    <x v="1"/>
    <x v="459"/>
    <x v="459"/>
    <x v="1"/>
    <s v="United States"/>
    <x v="71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s v="Anna Andreadi"/>
    <s v="Yes"/>
    <s v="2019 / 08"/>
  </r>
  <r>
    <n v="7936"/>
    <x v="3939"/>
    <x v="629"/>
    <d v="2019-08-24T00:00:00"/>
    <x v="1"/>
    <x v="459"/>
    <x v="459"/>
    <x v="1"/>
    <s v="United States"/>
    <x v="71"/>
    <s v="California"/>
    <n v="94513"/>
    <x v="1"/>
    <s v="OFF-PA-10003893"/>
    <x v="1"/>
    <x v="10"/>
    <s v="Xerox 1962"/>
    <n v="8.56"/>
    <n v="2"/>
    <n v="0"/>
    <n v="3.8519999999999994"/>
    <s v="Anna Andreadi"/>
    <s v="Yes"/>
    <s v="2019 / 08"/>
  </r>
  <r>
    <n v="7937"/>
    <x v="3939"/>
    <x v="629"/>
    <d v="2019-08-24T00:00:00"/>
    <x v="1"/>
    <x v="459"/>
    <x v="459"/>
    <x v="1"/>
    <s v="United States"/>
    <x v="71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s v="Anna Andreadi"/>
    <s v="Yes"/>
    <s v="2019 / 08"/>
  </r>
  <r>
    <n v="7938"/>
    <x v="3939"/>
    <x v="629"/>
    <d v="2019-08-24T00:00:00"/>
    <x v="1"/>
    <x v="459"/>
    <x v="459"/>
    <x v="1"/>
    <s v="United States"/>
    <x v="71"/>
    <s v="California"/>
    <n v="94513"/>
    <x v="1"/>
    <s v="OFF-AP-10001058"/>
    <x v="1"/>
    <x v="9"/>
    <s v="Sanyo 2.5 Cubic Foot Mid-Size Office Refrigerators"/>
    <n v="2518.29"/>
    <n v="9"/>
    <n v="0"/>
    <n v="654.7553999999999"/>
    <s v="Anna Andreadi"/>
    <s v="Yes"/>
    <s v="2019 / 08"/>
  </r>
  <r>
    <n v="7939"/>
    <x v="3939"/>
    <x v="629"/>
    <d v="2019-08-24T00:00:00"/>
    <x v="1"/>
    <x v="459"/>
    <x v="459"/>
    <x v="1"/>
    <s v="United States"/>
    <x v="71"/>
    <s v="California"/>
    <n v="94513"/>
    <x v="1"/>
    <s v="OFF-ST-10001496"/>
    <x v="1"/>
    <x v="4"/>
    <s v="Standard Rollaway File with Lock"/>
    <n v="540.56999999999994"/>
    <n v="3"/>
    <n v="0"/>
    <n v="140.54820000000001"/>
    <s v="Anna Andreadi"/>
    <s v="Yes"/>
    <s v="2019 / 08"/>
  </r>
  <r>
    <n v="7940"/>
    <x v="3939"/>
    <x v="629"/>
    <d v="2019-08-24T00:00:00"/>
    <x v="1"/>
    <x v="459"/>
    <x v="459"/>
    <x v="1"/>
    <s v="United States"/>
    <x v="71"/>
    <s v="California"/>
    <n v="94513"/>
    <x v="1"/>
    <s v="OFF-BI-10004230"/>
    <x v="1"/>
    <x v="8"/>
    <s v="GBC Recycled Grain Textured Covers"/>
    <n v="221.05600000000001"/>
    <n v="8"/>
    <n v="0.2"/>
    <n v="77.369599999999991"/>
    <s v="Anna Andreadi"/>
    <s v="Yes"/>
    <s v="2019 / 08"/>
  </r>
  <r>
    <n v="7941"/>
    <x v="3940"/>
    <x v="882"/>
    <d v="2018-12-17T00:00:00"/>
    <x v="2"/>
    <x v="103"/>
    <x v="103"/>
    <x v="1"/>
    <s v="United States"/>
    <x v="70"/>
    <s v="California"/>
    <n v="92037"/>
    <x v="1"/>
    <s v="FUR-CH-10001146"/>
    <x v="0"/>
    <x v="1"/>
    <s v="Global Task Chair, Black"/>
    <n v="81.424000000000007"/>
    <n v="2"/>
    <n v="0.2"/>
    <n v="-9.1601999999999961"/>
    <s v="Anna Andreadi"/>
    <s v="No"/>
    <s v="2018 / 12"/>
  </r>
  <r>
    <n v="7942"/>
    <x v="3940"/>
    <x v="882"/>
    <d v="2018-12-17T00:00:00"/>
    <x v="2"/>
    <x v="103"/>
    <x v="103"/>
    <x v="1"/>
    <s v="United States"/>
    <x v="70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s v="Anna Andreadi"/>
    <s v="No"/>
    <s v="2018 / 12"/>
  </r>
  <r>
    <n v="7943"/>
    <x v="3941"/>
    <x v="53"/>
    <d v="2020-01-01T00:00:00"/>
    <x v="1"/>
    <x v="315"/>
    <x v="315"/>
    <x v="0"/>
    <s v="United States"/>
    <x v="61"/>
    <s v="Texas"/>
    <n v="75081"/>
    <x v="2"/>
    <s v="OFF-BI-10003684"/>
    <x v="1"/>
    <x v="8"/>
    <s v="Wilson Jones Legal Size Ring Binders"/>
    <n v="39.581999999999987"/>
    <n v="9"/>
    <n v="0.8"/>
    <n v="-59.372999999999976"/>
    <s v="Kelly Williams"/>
    <s v="Yes"/>
    <s v="2019 / 12"/>
  </r>
  <r>
    <n v="7944"/>
    <x v="3941"/>
    <x v="53"/>
    <d v="2020-01-01T00:00:00"/>
    <x v="1"/>
    <x v="315"/>
    <x v="315"/>
    <x v="0"/>
    <s v="United States"/>
    <x v="61"/>
    <s v="Texas"/>
    <n v="75081"/>
    <x v="2"/>
    <s v="OFF-SU-10000946"/>
    <x v="1"/>
    <x v="14"/>
    <s v="Staple remover"/>
    <n v="44.688000000000002"/>
    <n v="7"/>
    <n v="0.2"/>
    <n v="5.0273999999999965"/>
    <s v="Kelly Williams"/>
    <s v="Yes"/>
    <s v="2019 / 12"/>
  </r>
  <r>
    <n v="7945"/>
    <x v="3941"/>
    <x v="53"/>
    <d v="2020-01-01T00:00:00"/>
    <x v="1"/>
    <x v="315"/>
    <x v="315"/>
    <x v="0"/>
    <s v="United States"/>
    <x v="61"/>
    <s v="Texas"/>
    <n v="75081"/>
    <x v="2"/>
    <s v="OFF-AR-10001615"/>
    <x v="1"/>
    <x v="6"/>
    <s v="Newell 34"/>
    <n v="31.744"/>
    <n v="2"/>
    <n v="0.2"/>
    <n v="2.3808000000000007"/>
    <s v="Kelly Williams"/>
    <s v="Yes"/>
    <s v="2019 / 12"/>
  </r>
  <r>
    <n v="7946"/>
    <x v="3941"/>
    <x v="53"/>
    <d v="2020-01-01T00:00:00"/>
    <x v="1"/>
    <x v="315"/>
    <x v="315"/>
    <x v="0"/>
    <s v="United States"/>
    <x v="61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s v="Kelly Williams"/>
    <s v="Yes"/>
    <s v="2019 / 12"/>
  </r>
  <r>
    <n v="7947"/>
    <x v="3941"/>
    <x v="53"/>
    <d v="2020-01-01T00:00:00"/>
    <x v="1"/>
    <x v="315"/>
    <x v="315"/>
    <x v="0"/>
    <s v="United States"/>
    <x v="61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s v="Kelly Williams"/>
    <s v="Yes"/>
    <s v="2019 / 12"/>
  </r>
  <r>
    <n v="7948"/>
    <x v="3942"/>
    <x v="72"/>
    <d v="2016-03-05T00:00:00"/>
    <x v="1"/>
    <x v="618"/>
    <x v="618"/>
    <x v="0"/>
    <s v="United States"/>
    <x v="236"/>
    <s v="Texas"/>
    <n v="79907"/>
    <x v="2"/>
    <s v="OFF-FA-10004395"/>
    <x v="1"/>
    <x v="13"/>
    <s v="Plymouth Boxed Rubber Bands by Plymouth"/>
    <n v="18.84"/>
    <n v="5"/>
    <n v="0.2"/>
    <n v="-3.5324999999999998"/>
    <s v="Kelly Williams"/>
    <s v="No"/>
    <s v="2016 / 03"/>
  </r>
  <r>
    <n v="7949"/>
    <x v="3942"/>
    <x v="72"/>
    <d v="2016-03-05T00:00:00"/>
    <x v="1"/>
    <x v="618"/>
    <x v="618"/>
    <x v="0"/>
    <s v="United States"/>
    <x v="236"/>
    <s v="Texas"/>
    <n v="79907"/>
    <x v="2"/>
    <s v="FUR-CH-10001270"/>
    <x v="0"/>
    <x v="1"/>
    <s v="Harbour Creations Steel Folding Chair"/>
    <n v="362.24999999999994"/>
    <n v="6"/>
    <n v="0.3"/>
    <n v="0"/>
    <s v="Kelly Williams"/>
    <s v="No"/>
    <s v="2016 / 03"/>
  </r>
  <r>
    <n v="7950"/>
    <x v="3942"/>
    <x v="72"/>
    <d v="2016-03-05T00:00:00"/>
    <x v="1"/>
    <x v="618"/>
    <x v="618"/>
    <x v="0"/>
    <s v="United States"/>
    <x v="236"/>
    <s v="Texas"/>
    <n v="79907"/>
    <x v="2"/>
    <s v="FUR-FU-10001095"/>
    <x v="0"/>
    <x v="5"/>
    <s v="DAX Black Cherry Wood-Tone Poster Frame"/>
    <n v="63.552000000000007"/>
    <n v="6"/>
    <n v="0.6"/>
    <n v="-34.953600000000002"/>
    <s v="Kelly Williams"/>
    <s v="No"/>
    <s v="2016 / 03"/>
  </r>
  <r>
    <n v="7951"/>
    <x v="3942"/>
    <x v="72"/>
    <d v="2016-03-05T00:00:00"/>
    <x v="1"/>
    <x v="618"/>
    <x v="618"/>
    <x v="0"/>
    <s v="United States"/>
    <x v="236"/>
    <s v="Texas"/>
    <n v="79907"/>
    <x v="2"/>
    <s v="OFF-ST-10001469"/>
    <x v="1"/>
    <x v="4"/>
    <s v="Fellowes Bankers Box Recycled Super Stor/Drawer"/>
    <n v="129.55199999999999"/>
    <n v="3"/>
    <n v="0.2"/>
    <n v="-22.671600000000005"/>
    <s v="Kelly Williams"/>
    <s v="No"/>
    <s v="2016 / 03"/>
  </r>
  <r>
    <n v="7952"/>
    <x v="3943"/>
    <x v="902"/>
    <d v="2017-11-24T00:00:00"/>
    <x v="1"/>
    <x v="44"/>
    <x v="44"/>
    <x v="0"/>
    <s v="United States"/>
    <x v="20"/>
    <s v="New York"/>
    <n v="10035"/>
    <x v="3"/>
    <s v="OFF-BI-10003196"/>
    <x v="1"/>
    <x v="8"/>
    <s v="Accohide Poly Flexible Ring Binders"/>
    <n v="5.9840000000000009"/>
    <n v="2"/>
    <n v="0.2"/>
    <n v="2.2439999999999998"/>
    <s v="Chuck Magee"/>
    <s v="No"/>
    <s v="2017 / 11"/>
  </r>
  <r>
    <n v="7953"/>
    <x v="3943"/>
    <x v="902"/>
    <d v="2017-11-24T00:00:00"/>
    <x v="1"/>
    <x v="44"/>
    <x v="44"/>
    <x v="0"/>
    <s v="United States"/>
    <x v="20"/>
    <s v="New York"/>
    <n v="10035"/>
    <x v="3"/>
    <s v="TEC-PH-10002200"/>
    <x v="2"/>
    <x v="7"/>
    <s v="Aastra 6757i CT Wireless VoIP phone"/>
    <n v="861.76"/>
    <n v="4"/>
    <n v="0"/>
    <n v="249.91039999999998"/>
    <s v="Chuck Magee"/>
    <s v="No"/>
    <s v="2017 / 11"/>
  </r>
  <r>
    <n v="7954"/>
    <x v="3944"/>
    <x v="470"/>
    <d v="2016-04-06T00:00:00"/>
    <x v="1"/>
    <x v="542"/>
    <x v="542"/>
    <x v="1"/>
    <s v="United States"/>
    <x v="359"/>
    <s v="Massachusetts"/>
    <n v="2151"/>
    <x v="3"/>
    <s v="OFF-ST-10000636"/>
    <x v="1"/>
    <x v="4"/>
    <s v="Rogers Profile Extra Capacity Storage Tub"/>
    <n v="66.959999999999994"/>
    <n v="4"/>
    <n v="0"/>
    <n v="2.6783999999999963"/>
    <s v="Chuck Magee"/>
    <s v="No"/>
    <s v="2016 / 04"/>
  </r>
  <r>
    <n v="7955"/>
    <x v="3944"/>
    <x v="470"/>
    <d v="2016-04-06T00:00:00"/>
    <x v="1"/>
    <x v="542"/>
    <x v="542"/>
    <x v="1"/>
    <s v="United States"/>
    <x v="359"/>
    <s v="Massachusetts"/>
    <n v="2151"/>
    <x v="3"/>
    <s v="OFF-BI-10000145"/>
    <x v="1"/>
    <x v="8"/>
    <s v="Zipper Ring Binder Pockets"/>
    <n v="6.24"/>
    <n v="2"/>
    <n v="0"/>
    <n v="3.0575999999999999"/>
    <s v="Chuck Magee"/>
    <s v="No"/>
    <s v="2016 / 04"/>
  </r>
  <r>
    <n v="7956"/>
    <x v="3945"/>
    <x v="361"/>
    <d v="2019-10-10T00:00:00"/>
    <x v="1"/>
    <x v="55"/>
    <x v="55"/>
    <x v="1"/>
    <s v="United States"/>
    <x v="455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s v="Anna Andreadi"/>
    <s v="Yes"/>
    <s v="2019 / 10"/>
  </r>
  <r>
    <n v="7957"/>
    <x v="3945"/>
    <x v="361"/>
    <d v="2019-10-10T00:00:00"/>
    <x v="1"/>
    <x v="55"/>
    <x v="55"/>
    <x v="1"/>
    <s v="United States"/>
    <x v="455"/>
    <s v="California"/>
    <n v="95928"/>
    <x v="1"/>
    <s v="OFF-FA-10002780"/>
    <x v="1"/>
    <x v="13"/>
    <s v="Staples"/>
    <n v="14.9"/>
    <n v="5"/>
    <n v="0"/>
    <n v="6.8539999999999992"/>
    <s v="Anna Andreadi"/>
    <s v="Yes"/>
    <s v="2019 / 10"/>
  </r>
  <r>
    <n v="7958"/>
    <x v="3945"/>
    <x v="361"/>
    <d v="2019-10-10T00:00:00"/>
    <x v="1"/>
    <x v="55"/>
    <x v="55"/>
    <x v="1"/>
    <s v="United States"/>
    <x v="455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s v="Anna Andreadi"/>
    <s v="Yes"/>
    <s v="2019 / 10"/>
  </r>
  <r>
    <n v="7959"/>
    <x v="3945"/>
    <x v="361"/>
    <d v="2019-10-10T00:00:00"/>
    <x v="1"/>
    <x v="55"/>
    <x v="55"/>
    <x v="1"/>
    <s v="United States"/>
    <x v="455"/>
    <s v="California"/>
    <n v="95928"/>
    <x v="1"/>
    <s v="FUR-FU-10004666"/>
    <x v="0"/>
    <x v="5"/>
    <s v="DAX Clear Channel Poster Frame"/>
    <n v="72.900000000000006"/>
    <n v="5"/>
    <n v="0"/>
    <n v="26.973000000000003"/>
    <s v="Anna Andreadi"/>
    <s v="Yes"/>
    <s v="2019 / 10"/>
  </r>
  <r>
    <n v="7960"/>
    <x v="3945"/>
    <x v="361"/>
    <d v="2019-10-10T00:00:00"/>
    <x v="1"/>
    <x v="55"/>
    <x v="55"/>
    <x v="1"/>
    <s v="United States"/>
    <x v="455"/>
    <s v="California"/>
    <n v="95928"/>
    <x v="1"/>
    <s v="FUR-TA-10004086"/>
    <x v="0"/>
    <x v="3"/>
    <s v="KI Adjustable-Height Table"/>
    <n v="206.35200000000003"/>
    <n v="3"/>
    <n v="0.2"/>
    <n v="5.1587999999999852"/>
    <s v="Anna Andreadi"/>
    <s v="Yes"/>
    <s v="2019 / 10"/>
  </r>
  <r>
    <n v="7961"/>
    <x v="3945"/>
    <x v="361"/>
    <d v="2019-10-10T00:00:00"/>
    <x v="1"/>
    <x v="55"/>
    <x v="55"/>
    <x v="1"/>
    <s v="United States"/>
    <x v="455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s v="Yes"/>
    <s v="2019 / 10"/>
  </r>
  <r>
    <n v="7962"/>
    <x v="3946"/>
    <x v="551"/>
    <d v="2019-11-23T00:00:00"/>
    <x v="0"/>
    <x v="40"/>
    <x v="40"/>
    <x v="1"/>
    <s v="United States"/>
    <x v="388"/>
    <s v="Florida"/>
    <n v="33023"/>
    <x v="0"/>
    <s v="OFF-ST-10002301"/>
    <x v="1"/>
    <x v="4"/>
    <s v="Tennsco Commercial Shelving"/>
    <n v="81.360000000000014"/>
    <n v="5"/>
    <n v="0.2"/>
    <n v="-19.323000000000011"/>
    <s v="Cassandra Brandow"/>
    <s v="No"/>
    <s v="2019 / 11"/>
  </r>
  <r>
    <n v="7963"/>
    <x v="3946"/>
    <x v="551"/>
    <d v="2019-11-23T00:00:00"/>
    <x v="0"/>
    <x v="40"/>
    <x v="40"/>
    <x v="1"/>
    <s v="United States"/>
    <x v="388"/>
    <s v="Florida"/>
    <n v="33023"/>
    <x v="0"/>
    <s v="OFF-BI-10001636"/>
    <x v="1"/>
    <x v="8"/>
    <s v="Ibico Plastic and Wire Spiral Binding Combs"/>
    <n v="20.232000000000003"/>
    <n v="8"/>
    <n v="0.7"/>
    <n v="-16.185600000000001"/>
    <s v="Cassandra Brandow"/>
    <s v="No"/>
    <s v="2019 / 11"/>
  </r>
  <r>
    <n v="7964"/>
    <x v="3946"/>
    <x v="551"/>
    <d v="2019-11-23T00:00:00"/>
    <x v="0"/>
    <x v="40"/>
    <x v="40"/>
    <x v="1"/>
    <s v="United States"/>
    <x v="388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s v="No"/>
    <s v="2019 / 11"/>
  </r>
  <r>
    <n v="7965"/>
    <x v="3946"/>
    <x v="551"/>
    <d v="2019-11-23T00:00:00"/>
    <x v="0"/>
    <x v="40"/>
    <x v="40"/>
    <x v="1"/>
    <s v="United States"/>
    <x v="388"/>
    <s v="Florida"/>
    <n v="33023"/>
    <x v="0"/>
    <s v="OFF-PA-10004609"/>
    <x v="1"/>
    <x v="10"/>
    <s v="Xerox 221"/>
    <n v="20.736000000000004"/>
    <n v="4"/>
    <n v="0.2"/>
    <n v="7.2576000000000001"/>
    <s v="Cassandra Brandow"/>
    <s v="No"/>
    <s v="2019 / 11"/>
  </r>
  <r>
    <n v="7966"/>
    <x v="3946"/>
    <x v="551"/>
    <d v="2019-11-23T00:00:00"/>
    <x v="0"/>
    <x v="40"/>
    <x v="40"/>
    <x v="1"/>
    <s v="United States"/>
    <x v="388"/>
    <s v="Florida"/>
    <n v="33023"/>
    <x v="0"/>
    <s v="OFF-PA-10003309"/>
    <x v="1"/>
    <x v="10"/>
    <s v="Xerox 211"/>
    <n v="41.472000000000008"/>
    <n v="8"/>
    <n v="0.2"/>
    <n v="14.5152"/>
    <s v="Cassandra Brandow"/>
    <s v="No"/>
    <s v="2019 / 11"/>
  </r>
  <r>
    <n v="7967"/>
    <x v="3947"/>
    <x v="391"/>
    <d v="2017-03-30T00:00:00"/>
    <x v="1"/>
    <x v="162"/>
    <x v="162"/>
    <x v="1"/>
    <s v="United States"/>
    <x v="1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s v="Anna Andreadi"/>
    <s v="No"/>
    <s v="2017 / 03"/>
  </r>
  <r>
    <n v="7968"/>
    <x v="3948"/>
    <x v="1155"/>
    <d v="2018-10-12T00:00:00"/>
    <x v="2"/>
    <x v="566"/>
    <x v="566"/>
    <x v="1"/>
    <s v="United States"/>
    <x v="60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s v="Anna Andreadi"/>
    <s v="No"/>
    <s v="2018 / 10"/>
  </r>
  <r>
    <n v="7969"/>
    <x v="3948"/>
    <x v="1155"/>
    <d v="2018-10-12T00:00:00"/>
    <x v="2"/>
    <x v="566"/>
    <x v="566"/>
    <x v="1"/>
    <s v="United States"/>
    <x v="60"/>
    <s v="Colorado"/>
    <n v="80219"/>
    <x v="1"/>
    <s v="TEC-PH-10002583"/>
    <x v="2"/>
    <x v="7"/>
    <s v="iOttie HLCRIO102 Car Mount"/>
    <n v="15.991999999999999"/>
    <n v="1"/>
    <n v="0.2"/>
    <n v="-2.9985000000000022"/>
    <s v="Anna Andreadi"/>
    <s v="No"/>
    <s v="2018 / 10"/>
  </r>
  <r>
    <n v="7970"/>
    <x v="3948"/>
    <x v="1155"/>
    <d v="2018-10-12T00:00:00"/>
    <x v="2"/>
    <x v="566"/>
    <x v="566"/>
    <x v="1"/>
    <s v="United States"/>
    <x v="60"/>
    <s v="Colorado"/>
    <n v="80219"/>
    <x v="1"/>
    <s v="FUR-CH-10004853"/>
    <x v="0"/>
    <x v="1"/>
    <s v="Global Manager's Adjustable Task Chair, Storm"/>
    <n v="120.78399999999999"/>
    <n v="1"/>
    <n v="0.2"/>
    <n v="13.588199999999986"/>
    <s v="Anna Andreadi"/>
    <s v="No"/>
    <s v="2018 / 10"/>
  </r>
  <r>
    <n v="7971"/>
    <x v="3949"/>
    <x v="748"/>
    <d v="2017-08-20T00:00:00"/>
    <x v="1"/>
    <x v="133"/>
    <x v="133"/>
    <x v="1"/>
    <s v="United States"/>
    <x v="10"/>
    <s v="Pennsylvania"/>
    <n v="19134"/>
    <x v="3"/>
    <s v="TEC-PH-10003580"/>
    <x v="2"/>
    <x v="7"/>
    <s v="Cisco IP Phone 7961G-GE VoIP phone"/>
    <n v="519.79200000000003"/>
    <n v="4"/>
    <n v="0.4"/>
    <n v="-112.62159999999994"/>
    <s v="Chuck Magee"/>
    <s v="No"/>
    <s v="2017 / 08"/>
  </r>
  <r>
    <n v="7972"/>
    <x v="3949"/>
    <x v="748"/>
    <d v="2017-08-20T00:00:00"/>
    <x v="1"/>
    <x v="133"/>
    <x v="133"/>
    <x v="1"/>
    <s v="United States"/>
    <x v="10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s v="Chuck Magee"/>
    <s v="No"/>
    <s v="2017 / 08"/>
  </r>
  <r>
    <n v="7973"/>
    <x v="3949"/>
    <x v="748"/>
    <d v="2017-08-20T00:00:00"/>
    <x v="1"/>
    <x v="133"/>
    <x v="133"/>
    <x v="1"/>
    <s v="United States"/>
    <x v="10"/>
    <s v="Pennsylvania"/>
    <n v="19134"/>
    <x v="3"/>
    <s v="OFF-PA-10002787"/>
    <x v="1"/>
    <x v="10"/>
    <s v="Xerox 227"/>
    <n v="10.368000000000002"/>
    <n v="2"/>
    <n v="0.2"/>
    <n v="3.6288"/>
    <s v="Chuck Magee"/>
    <s v="No"/>
    <s v="2017 / 08"/>
  </r>
  <r>
    <n v="7974"/>
    <x v="3949"/>
    <x v="748"/>
    <d v="2017-08-20T00:00:00"/>
    <x v="1"/>
    <x v="133"/>
    <x v="133"/>
    <x v="1"/>
    <s v="United States"/>
    <x v="10"/>
    <s v="Pennsylvania"/>
    <n v="19134"/>
    <x v="3"/>
    <s v="OFF-BI-10003981"/>
    <x v="1"/>
    <x v="8"/>
    <s v="Avery Durable Plastic 1&quot; Binders"/>
    <n v="2.7240000000000006"/>
    <n v="2"/>
    <n v="0.7"/>
    <n v="-1.9067999999999996"/>
    <s v="Chuck Magee"/>
    <s v="No"/>
    <s v="2017 / 08"/>
  </r>
  <r>
    <n v="7975"/>
    <x v="3949"/>
    <x v="748"/>
    <d v="2017-08-20T00:00:00"/>
    <x v="1"/>
    <x v="133"/>
    <x v="133"/>
    <x v="1"/>
    <s v="United States"/>
    <x v="10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s v="Chuck Magee"/>
    <s v="No"/>
    <s v="2017 / 08"/>
  </r>
  <r>
    <n v="7976"/>
    <x v="3949"/>
    <x v="748"/>
    <d v="2017-08-20T00:00:00"/>
    <x v="1"/>
    <x v="133"/>
    <x v="133"/>
    <x v="1"/>
    <s v="United States"/>
    <x v="10"/>
    <s v="Pennsylvania"/>
    <n v="19134"/>
    <x v="3"/>
    <s v="OFF-BI-10003727"/>
    <x v="1"/>
    <x v="8"/>
    <s v="Avery Durable Slant Ring Binders With Label Holder"/>
    <n v="3.762"/>
    <n v="3"/>
    <n v="0.7"/>
    <n v="-2.758799999999999"/>
    <s v="Chuck Magee"/>
    <s v="No"/>
    <s v="2017 / 08"/>
  </r>
  <r>
    <n v="7977"/>
    <x v="3949"/>
    <x v="748"/>
    <d v="2017-08-20T00:00:00"/>
    <x v="1"/>
    <x v="133"/>
    <x v="133"/>
    <x v="1"/>
    <s v="United States"/>
    <x v="10"/>
    <s v="Pennsylvania"/>
    <n v="19134"/>
    <x v="3"/>
    <s v="OFF-PA-10000130"/>
    <x v="1"/>
    <x v="10"/>
    <s v="Xerox 199"/>
    <n v="10.272000000000002"/>
    <n v="3"/>
    <n v="0.2"/>
    <n v="3.2099999999999982"/>
    <s v="Chuck Magee"/>
    <s v="No"/>
    <s v="2017 / 08"/>
  </r>
  <r>
    <n v="7978"/>
    <x v="3950"/>
    <x v="1178"/>
    <d v="2016-06-05T00:00:00"/>
    <x v="1"/>
    <x v="600"/>
    <x v="600"/>
    <x v="0"/>
    <s v="United States"/>
    <x v="25"/>
    <s v="Mississippi"/>
    <n v="39212"/>
    <x v="0"/>
    <s v="TEC-PH-10002680"/>
    <x v="2"/>
    <x v="7"/>
    <s v="Samsung Galaxy Note 3"/>
    <n v="659.97"/>
    <n v="3"/>
    <n v="0"/>
    <n v="197.99099999999996"/>
    <s v="Cassandra Brandow"/>
    <s v="No"/>
    <s v="2016 / 05"/>
  </r>
  <r>
    <n v="7979"/>
    <x v="3950"/>
    <x v="1178"/>
    <d v="2016-06-05T00:00:00"/>
    <x v="1"/>
    <x v="600"/>
    <x v="600"/>
    <x v="0"/>
    <s v="United States"/>
    <x v="25"/>
    <s v="Mississippi"/>
    <n v="39212"/>
    <x v="0"/>
    <s v="TEC-PH-10002538"/>
    <x v="2"/>
    <x v="7"/>
    <s v="Grandstream GXP1160 VoIP phone"/>
    <n v="113.72999999999999"/>
    <n v="3"/>
    <n v="0"/>
    <n v="32.981699999999989"/>
    <s v="Cassandra Brandow"/>
    <s v="No"/>
    <s v="2016 / 05"/>
  </r>
  <r>
    <n v="7980"/>
    <x v="3951"/>
    <x v="375"/>
    <d v="2017-08-31T00:00:00"/>
    <x v="1"/>
    <x v="385"/>
    <x v="385"/>
    <x v="2"/>
    <s v="United States"/>
    <x v="1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s v="Anna Andreadi"/>
    <s v="No"/>
    <s v="2017 / 08"/>
  </r>
  <r>
    <n v="7981"/>
    <x v="3952"/>
    <x v="1179"/>
    <d v="2016-01-07T00:00:00"/>
    <x v="1"/>
    <x v="24"/>
    <x v="24"/>
    <x v="0"/>
    <s v="United States"/>
    <x v="12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s v="Kelly Williams"/>
    <s v="No"/>
    <s v="2016 / 01"/>
  </r>
  <r>
    <n v="7982"/>
    <x v="3953"/>
    <x v="1076"/>
    <d v="2016-09-13T00:00:00"/>
    <x v="2"/>
    <x v="11"/>
    <x v="11"/>
    <x v="0"/>
    <s v="United States"/>
    <x v="500"/>
    <s v="New Jersey"/>
    <n v="7011"/>
    <x v="3"/>
    <s v="OFF-AP-10004532"/>
    <x v="1"/>
    <x v="9"/>
    <s v="Kensington 6 Outlet Guardian Standard Surge Protector"/>
    <n v="81.92"/>
    <n v="4"/>
    <n v="0"/>
    <n v="22.118400000000001"/>
    <s v="Chuck Magee"/>
    <s v="No"/>
    <s v="2016 / 09"/>
  </r>
  <r>
    <n v="7983"/>
    <x v="3953"/>
    <x v="1076"/>
    <d v="2016-09-13T00:00:00"/>
    <x v="2"/>
    <x v="11"/>
    <x v="11"/>
    <x v="0"/>
    <s v="United States"/>
    <x v="500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s v="Chuck Magee"/>
    <s v="No"/>
    <s v="2016 / 09"/>
  </r>
  <r>
    <n v="7984"/>
    <x v="3954"/>
    <x v="203"/>
    <d v="2019-01-25T00:00:00"/>
    <x v="0"/>
    <x v="553"/>
    <x v="553"/>
    <x v="1"/>
    <s v="United States"/>
    <x v="22"/>
    <s v="Illinois"/>
    <n v="60623"/>
    <x v="2"/>
    <s v="OFF-FA-10002975"/>
    <x v="1"/>
    <x v="13"/>
    <s v="Staples"/>
    <n v="15.120000000000001"/>
    <n v="5"/>
    <n v="0.2"/>
    <n v="4.9139999999999988"/>
    <s v="Kelly Williams"/>
    <s v="No"/>
    <s v="2019 / 01"/>
  </r>
  <r>
    <n v="7985"/>
    <x v="3954"/>
    <x v="203"/>
    <d v="2019-01-25T00:00:00"/>
    <x v="0"/>
    <x v="553"/>
    <x v="553"/>
    <x v="1"/>
    <s v="United States"/>
    <x v="22"/>
    <s v="Illinois"/>
    <n v="60623"/>
    <x v="2"/>
    <s v="OFF-AR-10003481"/>
    <x v="1"/>
    <x v="6"/>
    <s v="Newell 348"/>
    <n v="7.8719999999999999"/>
    <n v="3"/>
    <n v="0.2"/>
    <n v="0.88559999999999883"/>
    <s v="Kelly Williams"/>
    <s v="No"/>
    <s v="2019 / 01"/>
  </r>
  <r>
    <n v="7986"/>
    <x v="3955"/>
    <x v="438"/>
    <d v="2018-04-24T00:00:00"/>
    <x v="2"/>
    <x v="35"/>
    <x v="35"/>
    <x v="0"/>
    <s v="United States"/>
    <x v="4"/>
    <s v="Washington"/>
    <n v="98115"/>
    <x v="1"/>
    <s v="OFF-BI-10004967"/>
    <x v="1"/>
    <x v="8"/>
    <s v="Round Ring Binders"/>
    <n v="8.32"/>
    <n v="5"/>
    <n v="0.2"/>
    <n v="2.8079999999999998"/>
    <s v="Anna Andreadi"/>
    <s v="No"/>
    <s v="2018 / 04"/>
  </r>
  <r>
    <n v="7987"/>
    <x v="3956"/>
    <x v="1180"/>
    <d v="2018-07-23T00:00:00"/>
    <x v="0"/>
    <x v="307"/>
    <x v="307"/>
    <x v="0"/>
    <s v="United States"/>
    <x v="85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s v="Chuck Magee"/>
    <s v="No"/>
    <s v="2018 / 07"/>
  </r>
  <r>
    <n v="7988"/>
    <x v="3957"/>
    <x v="828"/>
    <d v="2018-08-29T00:00:00"/>
    <x v="1"/>
    <x v="15"/>
    <x v="15"/>
    <x v="2"/>
    <s v="United States"/>
    <x v="501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s v="Kelly Williams"/>
    <s v="No"/>
    <s v="2018 / 08"/>
  </r>
  <r>
    <n v="7989"/>
    <x v="3957"/>
    <x v="828"/>
    <d v="2018-08-29T00:00:00"/>
    <x v="1"/>
    <x v="15"/>
    <x v="15"/>
    <x v="2"/>
    <s v="United States"/>
    <x v="501"/>
    <s v="Wisconsin"/>
    <n v="53081"/>
    <x v="2"/>
    <s v="OFF-LA-10003537"/>
    <x v="1"/>
    <x v="2"/>
    <s v="Avery 515"/>
    <n v="37.589999999999996"/>
    <n v="3"/>
    <n v="0"/>
    <n v="17.667299999999997"/>
    <s v="Kelly Williams"/>
    <s v="No"/>
    <s v="2018 / 08"/>
  </r>
  <r>
    <n v="7990"/>
    <x v="3957"/>
    <x v="828"/>
    <d v="2018-08-29T00:00:00"/>
    <x v="1"/>
    <x v="15"/>
    <x v="15"/>
    <x v="2"/>
    <s v="United States"/>
    <x v="501"/>
    <s v="Wisconsin"/>
    <n v="53081"/>
    <x v="2"/>
    <s v="OFF-ST-10002406"/>
    <x v="1"/>
    <x v="4"/>
    <s v="Pizazz Global Quick File"/>
    <n v="14.97"/>
    <n v="1"/>
    <n v="0"/>
    <n v="4.1916000000000011"/>
    <s v="Kelly Williams"/>
    <s v="No"/>
    <s v="2018 / 08"/>
  </r>
  <r>
    <n v="7991"/>
    <x v="3957"/>
    <x v="828"/>
    <d v="2018-08-29T00:00:00"/>
    <x v="1"/>
    <x v="15"/>
    <x v="15"/>
    <x v="2"/>
    <s v="United States"/>
    <x v="501"/>
    <s v="Wisconsin"/>
    <n v="53081"/>
    <x v="2"/>
    <s v="TEC-AC-10003433"/>
    <x v="2"/>
    <x v="11"/>
    <s v="Maxell 4.7GB DVD+R 5/Pack"/>
    <n v="1.98"/>
    <n v="2"/>
    <n v="0"/>
    <n v="0.89100000000000001"/>
    <s v="Kelly Williams"/>
    <s v="No"/>
    <s v="2018 / 08"/>
  </r>
  <r>
    <n v="7992"/>
    <x v="3958"/>
    <x v="403"/>
    <d v="2018-06-17T00:00:00"/>
    <x v="2"/>
    <x v="718"/>
    <x v="718"/>
    <x v="0"/>
    <s v="United States"/>
    <x v="172"/>
    <s v="Florida"/>
    <n v="33433"/>
    <x v="0"/>
    <s v="OFF-BI-10002082"/>
    <x v="1"/>
    <x v="8"/>
    <s v="GBC Twin Loop Wire Binding Elements"/>
    <n v="39.936000000000007"/>
    <n v="4"/>
    <n v="0.7"/>
    <n v="-26.623999999999995"/>
    <s v="Cassandra Brandow"/>
    <s v="No"/>
    <s v="2018 / 06"/>
  </r>
  <r>
    <n v="7993"/>
    <x v="3958"/>
    <x v="403"/>
    <d v="2018-06-17T00:00:00"/>
    <x v="2"/>
    <x v="718"/>
    <x v="718"/>
    <x v="0"/>
    <s v="United States"/>
    <x v="172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s v="Cassandra Brandow"/>
    <s v="No"/>
    <s v="2018 / 06"/>
  </r>
  <r>
    <n v="7994"/>
    <x v="3959"/>
    <x v="312"/>
    <d v="2017-11-23T00:00:00"/>
    <x v="0"/>
    <x v="514"/>
    <x v="514"/>
    <x v="0"/>
    <s v="United States"/>
    <x v="34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s v="Anna Andreadi"/>
    <s v="No"/>
    <s v="2017 / 11"/>
  </r>
  <r>
    <n v="7995"/>
    <x v="3959"/>
    <x v="312"/>
    <d v="2017-11-23T00:00:00"/>
    <x v="0"/>
    <x v="514"/>
    <x v="514"/>
    <x v="0"/>
    <s v="United States"/>
    <x v="34"/>
    <s v="Colorado"/>
    <n v="80013"/>
    <x v="1"/>
    <s v="FUR-BO-10002268"/>
    <x v="0"/>
    <x v="0"/>
    <s v="Sauder Barrister Bookcases"/>
    <n v="145.76400000000001"/>
    <n v="6"/>
    <n v="0.7"/>
    <n v="-247.79879999999997"/>
    <s v="Anna Andreadi"/>
    <s v="No"/>
    <s v="2017 / 11"/>
  </r>
  <r>
    <n v="7996"/>
    <x v="3959"/>
    <x v="312"/>
    <d v="2017-11-23T00:00:00"/>
    <x v="0"/>
    <x v="514"/>
    <x v="514"/>
    <x v="0"/>
    <s v="United States"/>
    <x v="34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s v="Anna Andreadi"/>
    <s v="No"/>
    <s v="2017 / 11"/>
  </r>
  <r>
    <n v="7997"/>
    <x v="3960"/>
    <x v="132"/>
    <d v="2019-11-05T00:00:00"/>
    <x v="2"/>
    <x v="615"/>
    <x v="615"/>
    <x v="2"/>
    <s v="United States"/>
    <x v="70"/>
    <s v="California"/>
    <n v="92037"/>
    <x v="1"/>
    <s v="TEC-AC-10004469"/>
    <x v="2"/>
    <x v="11"/>
    <s v="Microsoft Sculpt Comfort Mouse"/>
    <n v="199.75"/>
    <n v="5"/>
    <n v="0"/>
    <n v="87.890000000000015"/>
    <s v="Anna Andreadi"/>
    <s v="No"/>
    <s v="2019 / 11"/>
  </r>
  <r>
    <n v="7998"/>
    <x v="3960"/>
    <x v="132"/>
    <d v="2019-11-05T00:00:00"/>
    <x v="2"/>
    <x v="615"/>
    <x v="615"/>
    <x v="2"/>
    <s v="United States"/>
    <x v="70"/>
    <s v="California"/>
    <n v="92037"/>
    <x v="1"/>
    <s v="FUR-TA-10001095"/>
    <x v="0"/>
    <x v="3"/>
    <s v="Chromcraft Round Conference Tables"/>
    <n v="1673.1839999999997"/>
    <n v="12"/>
    <n v="0.2"/>
    <n v="20.914800000000014"/>
    <s v="Anna Andreadi"/>
    <s v="No"/>
    <s v="2019 / 11"/>
  </r>
  <r>
    <n v="7999"/>
    <x v="3961"/>
    <x v="417"/>
    <d v="2016-05-07T00:00:00"/>
    <x v="2"/>
    <x v="740"/>
    <x v="740"/>
    <x v="1"/>
    <s v="United States"/>
    <x v="4"/>
    <s v="Washington"/>
    <n v="98105"/>
    <x v="1"/>
    <s v="FUR-FU-10001852"/>
    <x v="0"/>
    <x v="5"/>
    <s v="Eldon Regeneration Recycled Desk Accessories, Smoke"/>
    <n v="12.18"/>
    <n v="7"/>
    <n v="0"/>
    <n v="3.8975999999999997"/>
    <s v="Anna Andreadi"/>
    <s v="No"/>
    <s v="2016 / 05"/>
  </r>
  <r>
    <n v="8000"/>
    <x v="3961"/>
    <x v="417"/>
    <d v="2016-05-07T00:00:00"/>
    <x v="2"/>
    <x v="740"/>
    <x v="740"/>
    <x v="1"/>
    <s v="United States"/>
    <x v="4"/>
    <s v="Washington"/>
    <n v="98105"/>
    <x v="1"/>
    <s v="OFF-AP-10000696"/>
    <x v="1"/>
    <x v="9"/>
    <s v="Holmes Odor Grabber"/>
    <n v="57.68"/>
    <n v="4"/>
    <n v="0"/>
    <n v="19.034399999999998"/>
    <s v="Anna Andreadi"/>
    <s v="No"/>
    <s v="2016 / 05"/>
  </r>
  <r>
    <n v="8001"/>
    <x v="3962"/>
    <x v="627"/>
    <d v="2017-11-12T00:00:00"/>
    <x v="1"/>
    <x v="361"/>
    <x v="361"/>
    <x v="0"/>
    <s v="United States"/>
    <x v="362"/>
    <s v="Iowa"/>
    <n v="52001"/>
    <x v="2"/>
    <s v="TEC-PH-10003885"/>
    <x v="2"/>
    <x v="7"/>
    <s v="Cisco SPA508G"/>
    <n v="263.95999999999998"/>
    <n v="4"/>
    <n v="0"/>
    <n v="76.548399999999987"/>
    <s v="Kelly Williams"/>
    <s v="No"/>
    <s v="2017 / 11"/>
  </r>
  <r>
    <n v="8002"/>
    <x v="3963"/>
    <x v="295"/>
    <d v="2017-12-15T00:00:00"/>
    <x v="2"/>
    <x v="30"/>
    <x v="30"/>
    <x v="0"/>
    <s v="United States"/>
    <x v="1"/>
    <s v="California"/>
    <n v="90032"/>
    <x v="1"/>
    <s v="TEC-AC-10002926"/>
    <x v="2"/>
    <x v="11"/>
    <s v="Logitech Wireless Marathon Mouse M705"/>
    <n v="299.94"/>
    <n v="6"/>
    <n v="0"/>
    <n v="128.97420000000002"/>
    <s v="Anna Andreadi"/>
    <s v="No"/>
    <s v="2017 / 12"/>
  </r>
  <r>
    <n v="8003"/>
    <x v="3963"/>
    <x v="295"/>
    <d v="2017-12-15T00:00:00"/>
    <x v="2"/>
    <x v="30"/>
    <x v="30"/>
    <x v="0"/>
    <s v="United States"/>
    <x v="1"/>
    <s v="California"/>
    <n v="90032"/>
    <x v="1"/>
    <s v="OFF-SU-10001225"/>
    <x v="1"/>
    <x v="14"/>
    <s v="Staple remover"/>
    <n v="25.76"/>
    <n v="7"/>
    <n v="0"/>
    <n v="0.51519999999999921"/>
    <s v="Anna Andreadi"/>
    <s v="No"/>
    <s v="2017 / 12"/>
  </r>
  <r>
    <n v="8004"/>
    <x v="3964"/>
    <x v="588"/>
    <d v="2016-12-03T00:00:00"/>
    <x v="2"/>
    <x v="731"/>
    <x v="731"/>
    <x v="0"/>
    <s v="United States"/>
    <x v="90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s v="Chuck Magee"/>
    <s v="No"/>
    <s v="2016 / 12"/>
  </r>
  <r>
    <n v="8005"/>
    <x v="3964"/>
    <x v="588"/>
    <d v="2016-12-03T00:00:00"/>
    <x v="2"/>
    <x v="731"/>
    <x v="731"/>
    <x v="0"/>
    <s v="United States"/>
    <x v="90"/>
    <s v="Massachusetts"/>
    <n v="1852"/>
    <x v="3"/>
    <s v="FUR-FU-10003878"/>
    <x v="0"/>
    <x v="5"/>
    <s v="Linden 10&quot; Round Wall Clock, Black"/>
    <n v="45.839999999999996"/>
    <n v="3"/>
    <n v="0"/>
    <n v="15.585599999999999"/>
    <s v="Chuck Magee"/>
    <s v="No"/>
    <s v="2016 / 12"/>
  </r>
  <r>
    <n v="8006"/>
    <x v="3964"/>
    <x v="588"/>
    <d v="2016-12-03T00:00:00"/>
    <x v="2"/>
    <x v="731"/>
    <x v="731"/>
    <x v="0"/>
    <s v="United States"/>
    <x v="90"/>
    <s v="Massachusetts"/>
    <n v="1852"/>
    <x v="3"/>
    <s v="FUR-FU-10002268"/>
    <x v="0"/>
    <x v="5"/>
    <s v="Ultra Door Push Plate"/>
    <n v="9.82"/>
    <n v="2"/>
    <n v="0"/>
    <n v="3.2405999999999997"/>
    <s v="Chuck Magee"/>
    <s v="No"/>
    <s v="2016 / 12"/>
  </r>
  <r>
    <n v="8007"/>
    <x v="3965"/>
    <x v="877"/>
    <d v="2018-10-11T00:00:00"/>
    <x v="1"/>
    <x v="498"/>
    <x v="498"/>
    <x v="0"/>
    <s v="United States"/>
    <x v="126"/>
    <s v="Washington"/>
    <n v="98270"/>
    <x v="1"/>
    <s v="OFF-FA-10001883"/>
    <x v="1"/>
    <x v="13"/>
    <s v="Alliance Super-Size Bands, Assorted Sizes"/>
    <n v="93.36"/>
    <n v="12"/>
    <n v="0"/>
    <n v="0.93359999999999843"/>
    <s v="Anna Andreadi"/>
    <s v="No"/>
    <s v="2018 / 10"/>
  </r>
  <r>
    <n v="8008"/>
    <x v="3966"/>
    <x v="972"/>
    <d v="2017-11-24T00:00:00"/>
    <x v="1"/>
    <x v="731"/>
    <x v="731"/>
    <x v="0"/>
    <s v="United States"/>
    <x v="268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s v="Kelly Williams"/>
    <s v="No"/>
    <s v="2017 / 11"/>
  </r>
  <r>
    <n v="8009"/>
    <x v="3966"/>
    <x v="972"/>
    <d v="2017-11-24T00:00:00"/>
    <x v="1"/>
    <x v="731"/>
    <x v="731"/>
    <x v="0"/>
    <s v="United States"/>
    <x v="268"/>
    <s v="Oklahoma"/>
    <n v="73120"/>
    <x v="2"/>
    <s v="OFF-PA-10000474"/>
    <x v="1"/>
    <x v="10"/>
    <s v="Easy-staple paper"/>
    <n v="106.32"/>
    <n v="3"/>
    <n v="0"/>
    <n v="49.970399999999991"/>
    <s v="Kelly Williams"/>
    <s v="No"/>
    <s v="2017 / 11"/>
  </r>
  <r>
    <n v="8010"/>
    <x v="3966"/>
    <x v="972"/>
    <d v="2017-11-24T00:00:00"/>
    <x v="1"/>
    <x v="731"/>
    <x v="731"/>
    <x v="0"/>
    <s v="United States"/>
    <x v="268"/>
    <s v="Oklahoma"/>
    <n v="73120"/>
    <x v="2"/>
    <s v="FUR-CH-10002073"/>
    <x v="0"/>
    <x v="1"/>
    <s v="Hon Olson Stacker Chairs"/>
    <n v="1323.8999999999999"/>
    <n v="5"/>
    <n v="0"/>
    <n v="383.93099999999993"/>
    <s v="Kelly Williams"/>
    <s v="No"/>
    <s v="2017 / 11"/>
  </r>
  <r>
    <n v="8011"/>
    <x v="3967"/>
    <x v="461"/>
    <d v="2016-03-20T00:00:00"/>
    <x v="0"/>
    <x v="425"/>
    <x v="425"/>
    <x v="1"/>
    <s v="United States"/>
    <x v="10"/>
    <s v="Pennsylvania"/>
    <n v="19134"/>
    <x v="3"/>
    <s v="OFF-PA-10003641"/>
    <x v="1"/>
    <x v="10"/>
    <s v="Xerox 1909"/>
    <n v="126.624"/>
    <n v="6"/>
    <n v="0.2"/>
    <n v="41.152799999999992"/>
    <s v="Chuck Magee"/>
    <s v="No"/>
    <s v="2016 / 03"/>
  </r>
  <r>
    <n v="8012"/>
    <x v="3968"/>
    <x v="782"/>
    <d v="2017-06-23T00:00:00"/>
    <x v="2"/>
    <x v="594"/>
    <x v="594"/>
    <x v="0"/>
    <s v="United States"/>
    <x v="34"/>
    <s v="Colorado"/>
    <n v="80013"/>
    <x v="1"/>
    <s v="TEC-PH-10002070"/>
    <x v="2"/>
    <x v="7"/>
    <s v="Griffin GC36547 PowerJolt SE Lightning Charger"/>
    <n v="125.944"/>
    <n v="7"/>
    <n v="0.2"/>
    <n v="15.742999999999984"/>
    <s v="Anna Andreadi"/>
    <s v="No"/>
    <s v="2017 / 06"/>
  </r>
  <r>
    <n v="8013"/>
    <x v="3969"/>
    <x v="1126"/>
    <d v="2019-05-25T00:00:00"/>
    <x v="3"/>
    <x v="577"/>
    <x v="577"/>
    <x v="0"/>
    <s v="United States"/>
    <x v="20"/>
    <s v="New York"/>
    <n v="10009"/>
    <x v="3"/>
    <s v="OFF-BI-10004519"/>
    <x v="1"/>
    <x v="8"/>
    <s v="GBC DocuBind P100 Manual Binding Machine"/>
    <n v="663.92"/>
    <n v="5"/>
    <n v="0.2"/>
    <n v="207.47499999999994"/>
    <s v="Chuck Magee"/>
    <s v="No"/>
    <s v="2019 / 05"/>
  </r>
  <r>
    <n v="8014"/>
    <x v="3969"/>
    <x v="1126"/>
    <d v="2019-05-25T00:00:00"/>
    <x v="3"/>
    <x v="577"/>
    <x v="577"/>
    <x v="0"/>
    <s v="United States"/>
    <x v="20"/>
    <s v="New York"/>
    <n v="10009"/>
    <x v="3"/>
    <s v="TEC-AC-10002167"/>
    <x v="2"/>
    <x v="11"/>
    <s v="Imation 8gb Micro Traveldrive Usb 2.0 Flash Drive"/>
    <n v="120"/>
    <n v="8"/>
    <n v="0"/>
    <n v="13.200000000000003"/>
    <s v="Chuck Magee"/>
    <s v="No"/>
    <s v="2019 / 05"/>
  </r>
  <r>
    <n v="8015"/>
    <x v="3969"/>
    <x v="1126"/>
    <d v="2019-05-25T00:00:00"/>
    <x v="3"/>
    <x v="577"/>
    <x v="577"/>
    <x v="0"/>
    <s v="United States"/>
    <x v="20"/>
    <s v="New York"/>
    <n v="10009"/>
    <x v="3"/>
    <s v="OFF-FA-10000936"/>
    <x v="1"/>
    <x v="13"/>
    <s v="Acco Hot Clips Clips to Go"/>
    <n v="3.29"/>
    <n v="1"/>
    <n v="0"/>
    <n v="1.4804999999999999"/>
    <s v="Chuck Magee"/>
    <s v="No"/>
    <s v="2019 / 05"/>
  </r>
  <r>
    <n v="8016"/>
    <x v="3969"/>
    <x v="1126"/>
    <d v="2019-05-25T00:00:00"/>
    <x v="3"/>
    <x v="577"/>
    <x v="577"/>
    <x v="0"/>
    <s v="United States"/>
    <x v="20"/>
    <s v="New York"/>
    <n v="10009"/>
    <x v="3"/>
    <s v="FUR-FU-10000732"/>
    <x v="0"/>
    <x v="5"/>
    <s v="Eldon 200 Class Desk Accessories"/>
    <n v="18.84"/>
    <n v="3"/>
    <n v="0"/>
    <n v="6.0287999999999995"/>
    <s v="Chuck Magee"/>
    <s v="No"/>
    <s v="2019 / 05"/>
  </r>
  <r>
    <n v="8017"/>
    <x v="3970"/>
    <x v="340"/>
    <d v="2016-09-11T00:00:00"/>
    <x v="2"/>
    <x v="376"/>
    <x v="376"/>
    <x v="2"/>
    <s v="United States"/>
    <x v="152"/>
    <s v="Ohio"/>
    <n v="43130"/>
    <x v="3"/>
    <s v="FUR-FU-10002501"/>
    <x v="0"/>
    <x v="5"/>
    <s v="Nu-Dell Executive Frame"/>
    <n v="60.672000000000011"/>
    <n v="6"/>
    <n v="0.2"/>
    <n v="12.892799999999998"/>
    <s v="Chuck Magee"/>
    <s v="No"/>
    <s v="2016 / 09"/>
  </r>
  <r>
    <n v="8018"/>
    <x v="3970"/>
    <x v="340"/>
    <d v="2016-09-11T00:00:00"/>
    <x v="2"/>
    <x v="376"/>
    <x v="376"/>
    <x v="2"/>
    <s v="United States"/>
    <x v="152"/>
    <s v="Ohio"/>
    <n v="43130"/>
    <x v="3"/>
    <s v="OFF-AR-10000634"/>
    <x v="1"/>
    <x v="6"/>
    <s v="Newell 320"/>
    <n v="30.816000000000003"/>
    <n v="9"/>
    <n v="0.2"/>
    <n v="2.6964000000000006"/>
    <s v="Chuck Magee"/>
    <s v="No"/>
    <s v="2016 / 09"/>
  </r>
  <r>
    <n v="8019"/>
    <x v="3971"/>
    <x v="161"/>
    <d v="2019-10-19T00:00:00"/>
    <x v="0"/>
    <x v="292"/>
    <x v="292"/>
    <x v="1"/>
    <s v="United States"/>
    <x v="494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s v="Anna Andreadi"/>
    <s v="No"/>
    <s v="2019 / 10"/>
  </r>
  <r>
    <n v="8020"/>
    <x v="3972"/>
    <x v="808"/>
    <d v="2019-11-05T00:00:00"/>
    <x v="2"/>
    <x v="73"/>
    <x v="73"/>
    <x v="0"/>
    <s v="United States"/>
    <x v="285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s v="Kelly Williams"/>
    <s v="No"/>
    <s v="2019 / 11"/>
  </r>
  <r>
    <n v="8021"/>
    <x v="3972"/>
    <x v="808"/>
    <d v="2019-11-05T00:00:00"/>
    <x v="2"/>
    <x v="73"/>
    <x v="73"/>
    <x v="0"/>
    <s v="United States"/>
    <x v="285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s v="No"/>
    <s v="2019 / 11"/>
  </r>
  <r>
    <n v="8022"/>
    <x v="3973"/>
    <x v="609"/>
    <d v="2016-07-25T00:00:00"/>
    <x v="1"/>
    <x v="447"/>
    <x v="447"/>
    <x v="1"/>
    <s v="United States"/>
    <x v="61"/>
    <s v="Texas"/>
    <n v="75217"/>
    <x v="2"/>
    <s v="OFF-AP-10000124"/>
    <x v="1"/>
    <x v="9"/>
    <s v="Acco 6 Outlet Guardian Basic Surge Suppressor"/>
    <n v="4.9919999999999991"/>
    <n v="3"/>
    <n v="0.8"/>
    <n v="-12.979200000000002"/>
    <s v="Kelly Williams"/>
    <s v="No"/>
    <s v="2016 / 07"/>
  </r>
  <r>
    <n v="8023"/>
    <x v="3973"/>
    <x v="609"/>
    <d v="2016-07-25T00:00:00"/>
    <x v="1"/>
    <x v="447"/>
    <x v="447"/>
    <x v="1"/>
    <s v="United States"/>
    <x v="61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s v="No"/>
    <s v="2016 / 07"/>
  </r>
  <r>
    <n v="8024"/>
    <x v="3973"/>
    <x v="609"/>
    <d v="2016-07-25T00:00:00"/>
    <x v="1"/>
    <x v="447"/>
    <x v="447"/>
    <x v="1"/>
    <s v="United States"/>
    <x v="61"/>
    <s v="Texas"/>
    <n v="75217"/>
    <x v="2"/>
    <s v="FUR-CH-10004997"/>
    <x v="0"/>
    <x v="1"/>
    <s v="Hon Every-Day Series Multi-Task Chairs"/>
    <n v="657.93"/>
    <n v="5"/>
    <n v="0.3"/>
    <n v="-93.989999999999952"/>
    <s v="Kelly Williams"/>
    <s v="No"/>
    <s v="2016 / 07"/>
  </r>
  <r>
    <n v="8025"/>
    <x v="3973"/>
    <x v="609"/>
    <d v="2016-07-25T00:00:00"/>
    <x v="1"/>
    <x v="447"/>
    <x v="447"/>
    <x v="1"/>
    <s v="United States"/>
    <x v="61"/>
    <s v="Texas"/>
    <n v="75217"/>
    <x v="2"/>
    <s v="OFF-BI-10000494"/>
    <x v="1"/>
    <x v="8"/>
    <s v="Acco Economy Flexible Poly Round Ring Binder"/>
    <n v="1.0439999999999998"/>
    <n v="1"/>
    <n v="0.8"/>
    <n v="-1.8270000000000004"/>
    <s v="Kelly Williams"/>
    <s v="No"/>
    <s v="2016 / 07"/>
  </r>
  <r>
    <n v="8026"/>
    <x v="3974"/>
    <x v="861"/>
    <d v="2017-09-15T00:00:00"/>
    <x v="0"/>
    <x v="760"/>
    <x v="760"/>
    <x v="1"/>
    <s v="United States"/>
    <x v="20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s v="Chuck Magee"/>
    <s v="No"/>
    <s v="2017 / 09"/>
  </r>
  <r>
    <n v="8027"/>
    <x v="3974"/>
    <x v="861"/>
    <d v="2017-09-15T00:00:00"/>
    <x v="0"/>
    <x v="760"/>
    <x v="760"/>
    <x v="1"/>
    <s v="United States"/>
    <x v="20"/>
    <s v="New York"/>
    <n v="10035"/>
    <x v="3"/>
    <s v="OFF-ST-10003641"/>
    <x v="1"/>
    <x v="4"/>
    <s v="Space Solutions Industrial Galvanized Steel Shelving."/>
    <n v="78.8"/>
    <n v="1"/>
    <n v="0"/>
    <n v="1.5760000000000076"/>
    <s v="Chuck Magee"/>
    <s v="No"/>
    <s v="2017 / 09"/>
  </r>
  <r>
    <n v="8028"/>
    <x v="3974"/>
    <x v="861"/>
    <d v="2017-09-15T00:00:00"/>
    <x v="0"/>
    <x v="760"/>
    <x v="760"/>
    <x v="1"/>
    <s v="United States"/>
    <x v="20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s v="Chuck Magee"/>
    <s v="No"/>
    <s v="2017 / 09"/>
  </r>
  <r>
    <n v="8029"/>
    <x v="3974"/>
    <x v="861"/>
    <d v="2017-09-15T00:00:00"/>
    <x v="0"/>
    <x v="760"/>
    <x v="760"/>
    <x v="1"/>
    <s v="United States"/>
    <x v="20"/>
    <s v="New York"/>
    <n v="10035"/>
    <x v="3"/>
    <s v="OFF-ST-10001932"/>
    <x v="1"/>
    <x v="4"/>
    <s v="Fellowes Staxonsteel Drawer Files"/>
    <n v="772.68"/>
    <n v="4"/>
    <n v="0"/>
    <n v="108.17520000000002"/>
    <s v="Chuck Magee"/>
    <s v="No"/>
    <s v="2017 / 09"/>
  </r>
  <r>
    <n v="8030"/>
    <x v="3975"/>
    <x v="147"/>
    <d v="2018-10-25T00:00:00"/>
    <x v="1"/>
    <x v="535"/>
    <x v="535"/>
    <x v="0"/>
    <s v="United States"/>
    <x v="52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s v="Kelly Williams"/>
    <s v="No"/>
    <s v="2018 / 10"/>
  </r>
  <r>
    <n v="8031"/>
    <x v="3976"/>
    <x v="676"/>
    <d v="2018-01-11T00:00:00"/>
    <x v="1"/>
    <x v="392"/>
    <x v="392"/>
    <x v="0"/>
    <s v="United States"/>
    <x v="112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s v="Kelly Williams"/>
    <s v="No"/>
    <s v="2018 / 01"/>
  </r>
  <r>
    <n v="8032"/>
    <x v="3976"/>
    <x v="676"/>
    <d v="2018-01-11T00:00:00"/>
    <x v="1"/>
    <x v="392"/>
    <x v="392"/>
    <x v="0"/>
    <s v="United States"/>
    <x v="112"/>
    <s v="Texas"/>
    <n v="79109"/>
    <x v="2"/>
    <s v="OFF-PA-10004621"/>
    <x v="1"/>
    <x v="10"/>
    <s v="Xerox 212"/>
    <n v="25.920000000000005"/>
    <n v="5"/>
    <n v="0.2"/>
    <n v="9.0719999999999992"/>
    <s v="Kelly Williams"/>
    <s v="No"/>
    <s v="2018 / 01"/>
  </r>
  <r>
    <n v="8033"/>
    <x v="3977"/>
    <x v="608"/>
    <d v="2017-06-28T00:00:00"/>
    <x v="2"/>
    <x v="597"/>
    <x v="597"/>
    <x v="0"/>
    <s v="United States"/>
    <x v="12"/>
    <s v="Texas"/>
    <n v="77041"/>
    <x v="2"/>
    <s v="OFF-PA-10001019"/>
    <x v="1"/>
    <x v="10"/>
    <s v="Xerox 1884"/>
    <n v="47.952000000000005"/>
    <n v="3"/>
    <n v="0.2"/>
    <n v="16.183799999999998"/>
    <s v="Kelly Williams"/>
    <s v="No"/>
    <s v="2017 / 06"/>
  </r>
  <r>
    <n v="8034"/>
    <x v="3977"/>
    <x v="608"/>
    <d v="2017-06-28T00:00:00"/>
    <x v="2"/>
    <x v="597"/>
    <x v="597"/>
    <x v="0"/>
    <s v="United States"/>
    <x v="12"/>
    <s v="Texas"/>
    <n v="77041"/>
    <x v="2"/>
    <s v="OFF-BI-10000201"/>
    <x v="1"/>
    <x v="8"/>
    <s v="Avery Triangle Shaped Sheet Lifters, Black, 2/Pack"/>
    <n v="0.98399999999999976"/>
    <n v="2"/>
    <n v="0.8"/>
    <n v="-1.476"/>
    <s v="Kelly Williams"/>
    <s v="No"/>
    <s v="2017 / 06"/>
  </r>
  <r>
    <n v="8035"/>
    <x v="3977"/>
    <x v="608"/>
    <d v="2017-06-28T00:00:00"/>
    <x v="2"/>
    <x v="597"/>
    <x v="597"/>
    <x v="0"/>
    <s v="United States"/>
    <x v="12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s v="Kelly Williams"/>
    <s v="No"/>
    <s v="2017 / 06"/>
  </r>
  <r>
    <n v="8036"/>
    <x v="3977"/>
    <x v="608"/>
    <d v="2017-06-28T00:00:00"/>
    <x v="2"/>
    <x v="597"/>
    <x v="597"/>
    <x v="0"/>
    <s v="United States"/>
    <x v="12"/>
    <s v="Texas"/>
    <n v="77041"/>
    <x v="2"/>
    <s v="OFF-LA-10001613"/>
    <x v="1"/>
    <x v="2"/>
    <s v="Avery File Folder Labels"/>
    <n v="4.6079999999999997"/>
    <n v="2"/>
    <n v="0.2"/>
    <n v="1.6704000000000001"/>
    <s v="Kelly Williams"/>
    <s v="No"/>
    <s v="2017 / 06"/>
  </r>
  <r>
    <n v="8037"/>
    <x v="3978"/>
    <x v="1181"/>
    <d v="2017-09-22T00:00:00"/>
    <x v="2"/>
    <x v="8"/>
    <x v="8"/>
    <x v="0"/>
    <s v="United States"/>
    <x v="104"/>
    <s v="Massachusetts"/>
    <n v="1841"/>
    <x v="3"/>
    <s v="OFF-BI-10001308"/>
    <x v="1"/>
    <x v="8"/>
    <s v="GBC Standard Plastic Binding Systems' Combs"/>
    <n v="37.68"/>
    <n v="6"/>
    <n v="0"/>
    <n v="16.955999999999996"/>
    <s v="Chuck Magee"/>
    <s v="No"/>
    <s v="2017 / 09"/>
  </r>
  <r>
    <n v="8038"/>
    <x v="3979"/>
    <x v="815"/>
    <d v="2019-07-14T00:00:00"/>
    <x v="1"/>
    <x v="667"/>
    <x v="667"/>
    <x v="1"/>
    <s v="United States"/>
    <x v="38"/>
    <s v="Georgia"/>
    <n v="31907"/>
    <x v="0"/>
    <s v="OFF-AP-10003278"/>
    <x v="1"/>
    <x v="9"/>
    <s v="Belkin 7-Outlet SurgeMaster Home Series"/>
    <n v="41.910000000000004"/>
    <n v="3"/>
    <n v="0"/>
    <n v="10.896600000000003"/>
    <s v="Cassandra Brandow"/>
    <s v="No"/>
    <s v="2019 / 07"/>
  </r>
  <r>
    <n v="8039"/>
    <x v="3980"/>
    <x v="160"/>
    <d v="2019-07-02T00:00:00"/>
    <x v="0"/>
    <x v="547"/>
    <x v="547"/>
    <x v="0"/>
    <s v="United States"/>
    <x v="1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s v="Anna Andreadi"/>
    <s v="No"/>
    <s v="2019 / 06"/>
  </r>
  <r>
    <n v="8040"/>
    <x v="3981"/>
    <x v="170"/>
    <d v="2019-08-25T00:00:00"/>
    <x v="0"/>
    <x v="698"/>
    <x v="698"/>
    <x v="1"/>
    <s v="United States"/>
    <x v="4"/>
    <s v="Washington"/>
    <n v="98115"/>
    <x v="1"/>
    <s v="FUR-CH-10004698"/>
    <x v="0"/>
    <x v="1"/>
    <s v="Padded Folding Chairs, Black, 4/Carton"/>
    <n v="388.70400000000006"/>
    <n v="6"/>
    <n v="0.2"/>
    <n v="38.870400000000018"/>
    <s v="Anna Andreadi"/>
    <s v="No"/>
    <s v="2019 / 08"/>
  </r>
  <r>
    <n v="8041"/>
    <x v="3981"/>
    <x v="170"/>
    <d v="2019-08-25T00:00:00"/>
    <x v="0"/>
    <x v="698"/>
    <x v="698"/>
    <x v="1"/>
    <s v="United States"/>
    <x v="4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s v="Anna Andreadi"/>
    <s v="No"/>
    <s v="2019 / 08"/>
  </r>
  <r>
    <n v="8042"/>
    <x v="3981"/>
    <x v="170"/>
    <d v="2019-08-25T00:00:00"/>
    <x v="0"/>
    <x v="698"/>
    <x v="698"/>
    <x v="1"/>
    <s v="United States"/>
    <x v="4"/>
    <s v="Washington"/>
    <n v="98115"/>
    <x v="1"/>
    <s v="TEC-AC-10000682"/>
    <x v="2"/>
    <x v="11"/>
    <s v="Kensington K72356US Mouse-in-a-Box USB Desktop Mouse"/>
    <n v="33.18"/>
    <n v="2"/>
    <n v="0"/>
    <n v="11.613"/>
    <s v="Anna Andreadi"/>
    <s v="No"/>
    <s v="2019 / 08"/>
  </r>
  <r>
    <n v="8043"/>
    <x v="3982"/>
    <x v="825"/>
    <d v="2019-03-15T00:00:00"/>
    <x v="1"/>
    <x v="391"/>
    <x v="391"/>
    <x v="2"/>
    <s v="United States"/>
    <x v="471"/>
    <s v="Massachusetts"/>
    <n v="2138"/>
    <x v="3"/>
    <s v="TEC-AC-10001772"/>
    <x v="2"/>
    <x v="11"/>
    <s v="Memorex Mini Travel Drive 16 GB USB 2.0 Flash Drive"/>
    <n v="63.88"/>
    <n v="4"/>
    <n v="0"/>
    <n v="24.913200000000003"/>
    <s v="Chuck Magee"/>
    <s v="No"/>
    <s v="2019 / 03"/>
  </r>
  <r>
    <n v="8044"/>
    <x v="3982"/>
    <x v="825"/>
    <d v="2019-03-15T00:00:00"/>
    <x v="1"/>
    <x v="391"/>
    <x v="391"/>
    <x v="2"/>
    <s v="United States"/>
    <x v="471"/>
    <s v="Massachusetts"/>
    <n v="2138"/>
    <x v="3"/>
    <s v="FUR-FU-10001379"/>
    <x v="0"/>
    <x v="5"/>
    <s v="Executive Impressions 16-1/2&quot; Circular Wall Clock"/>
    <n v="26.72"/>
    <n v="1"/>
    <n v="0"/>
    <n v="11.756800000000002"/>
    <s v="Chuck Magee"/>
    <s v="No"/>
    <s v="2019 / 03"/>
  </r>
  <r>
    <n v="8045"/>
    <x v="3983"/>
    <x v="175"/>
    <d v="2019-09-17T00:00:00"/>
    <x v="0"/>
    <x v="770"/>
    <x v="770"/>
    <x v="0"/>
    <s v="United States"/>
    <x v="288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s v="Anna Andreadi"/>
    <s v="Yes"/>
    <s v="2019 / 09"/>
  </r>
  <r>
    <n v="8046"/>
    <x v="3984"/>
    <x v="873"/>
    <d v="2018-09-24T00:00:00"/>
    <x v="1"/>
    <x v="456"/>
    <x v="456"/>
    <x v="0"/>
    <s v="United States"/>
    <x v="20"/>
    <s v="New York"/>
    <n v="10035"/>
    <x v="3"/>
    <s v="OFF-AP-10001005"/>
    <x v="1"/>
    <x v="9"/>
    <s v="Honeywell Quietcare HEPA Air Cleaner"/>
    <n v="393.25"/>
    <n v="5"/>
    <n v="0"/>
    <n v="129.77249999999998"/>
    <s v="Chuck Magee"/>
    <s v="No"/>
    <s v="2018 / 09"/>
  </r>
  <r>
    <n v="8047"/>
    <x v="3985"/>
    <x v="272"/>
    <d v="2018-12-17T00:00:00"/>
    <x v="0"/>
    <x v="129"/>
    <x v="129"/>
    <x v="0"/>
    <s v="United States"/>
    <x v="191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s v="Chuck Magee"/>
    <s v="No"/>
    <s v="2018 / 12"/>
  </r>
  <r>
    <n v="8048"/>
    <x v="3986"/>
    <x v="132"/>
    <d v="2019-11-06T00:00:00"/>
    <x v="0"/>
    <x v="594"/>
    <x v="594"/>
    <x v="0"/>
    <s v="United States"/>
    <x v="40"/>
    <s v="North Carolina"/>
    <n v="28403"/>
    <x v="0"/>
    <s v="OFF-PA-10003673"/>
    <x v="1"/>
    <x v="10"/>
    <s v="Strathmore Photo Mount Cards"/>
    <n v="16.272000000000002"/>
    <n v="3"/>
    <n v="0.2"/>
    <n v="5.2883999999999984"/>
    <s v="Cassandra Brandow"/>
    <s v="No"/>
    <s v="2019 / 11"/>
  </r>
  <r>
    <n v="8049"/>
    <x v="3987"/>
    <x v="894"/>
    <d v="2018-07-07T00:00:00"/>
    <x v="1"/>
    <x v="158"/>
    <x v="158"/>
    <x v="1"/>
    <s v="United States"/>
    <x v="20"/>
    <s v="New York"/>
    <n v="10035"/>
    <x v="3"/>
    <s v="OFF-AP-10000938"/>
    <x v="1"/>
    <x v="9"/>
    <s v="Avanti 1.7 Cu. Ft. Refrigerator"/>
    <n v="706.86"/>
    <n v="7"/>
    <n v="0"/>
    <n v="197.92079999999999"/>
    <s v="Chuck Magee"/>
    <s v="No"/>
    <s v="2018 / 07"/>
  </r>
  <r>
    <n v="8050"/>
    <x v="3988"/>
    <x v="467"/>
    <d v="2016-09-30T00:00:00"/>
    <x v="1"/>
    <x v="782"/>
    <x v="782"/>
    <x v="1"/>
    <s v="United States"/>
    <x v="10"/>
    <s v="Pennsylvania"/>
    <n v="19140"/>
    <x v="3"/>
    <s v="OFF-BI-10003274"/>
    <x v="1"/>
    <x v="8"/>
    <s v="Avery Durable Slant Ring Binders, No Labels"/>
    <n v="5.9700000000000006"/>
    <n v="5"/>
    <n v="0.7"/>
    <n v="-4.577"/>
    <s v="Chuck Magee"/>
    <s v="No"/>
    <s v="2016 / 09"/>
  </r>
  <r>
    <n v="8051"/>
    <x v="3988"/>
    <x v="467"/>
    <d v="2016-09-30T00:00:00"/>
    <x v="1"/>
    <x v="782"/>
    <x v="782"/>
    <x v="1"/>
    <s v="United States"/>
    <x v="10"/>
    <s v="Pennsylvania"/>
    <n v="19140"/>
    <x v="3"/>
    <s v="FUR-FU-10001095"/>
    <x v="0"/>
    <x v="5"/>
    <s v="DAX Black Cherry Wood-Tone Poster Frame"/>
    <n v="21.184000000000001"/>
    <n v="1"/>
    <n v="0.2"/>
    <n v="4.7664"/>
    <s v="Chuck Magee"/>
    <s v="No"/>
    <s v="2016 / 09"/>
  </r>
  <r>
    <n v="8052"/>
    <x v="3988"/>
    <x v="467"/>
    <d v="2016-09-30T00:00:00"/>
    <x v="1"/>
    <x v="782"/>
    <x v="782"/>
    <x v="1"/>
    <s v="United States"/>
    <x v="10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s v="Chuck Magee"/>
    <s v="No"/>
    <s v="2016 / 09"/>
  </r>
  <r>
    <n v="8053"/>
    <x v="3989"/>
    <x v="686"/>
    <d v="2016-07-17T00:00:00"/>
    <x v="0"/>
    <x v="541"/>
    <x v="541"/>
    <x v="1"/>
    <s v="United States"/>
    <x v="20"/>
    <s v="New York"/>
    <n v="10009"/>
    <x v="3"/>
    <s v="OFF-AR-10004999"/>
    <x v="1"/>
    <x v="6"/>
    <s v="Newell 315"/>
    <n v="17.940000000000001"/>
    <n v="3"/>
    <n v="0"/>
    <n v="4.4850000000000003"/>
    <s v="Chuck Magee"/>
    <s v="No"/>
    <s v="2016 / 07"/>
  </r>
  <r>
    <n v="8054"/>
    <x v="3990"/>
    <x v="394"/>
    <d v="2019-10-05T00:00:00"/>
    <x v="1"/>
    <x v="245"/>
    <x v="245"/>
    <x v="1"/>
    <s v="United States"/>
    <x v="10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s v="Chuck Magee"/>
    <s v="No"/>
    <s v="2019 / 09"/>
  </r>
  <r>
    <n v="8055"/>
    <x v="3991"/>
    <x v="834"/>
    <d v="2017-09-04T00:00:00"/>
    <x v="1"/>
    <x v="90"/>
    <x v="90"/>
    <x v="0"/>
    <s v="United States"/>
    <x v="1"/>
    <s v="California"/>
    <n v="90049"/>
    <x v="1"/>
    <s v="OFF-ST-10001490"/>
    <x v="1"/>
    <x v="4"/>
    <s v="Hot File 7-Pocket, Floor Stand"/>
    <n v="892.35"/>
    <n v="5"/>
    <n v="0"/>
    <n v="267.70499999999993"/>
    <s v="Anna Andreadi"/>
    <s v="No"/>
    <s v="2017 / 08"/>
  </r>
  <r>
    <n v="8056"/>
    <x v="3991"/>
    <x v="834"/>
    <d v="2017-09-04T00:00:00"/>
    <x v="1"/>
    <x v="90"/>
    <x v="90"/>
    <x v="0"/>
    <s v="United States"/>
    <x v="1"/>
    <s v="California"/>
    <n v="90049"/>
    <x v="1"/>
    <s v="FUR-BO-10004695"/>
    <x v="0"/>
    <x v="0"/>
    <s v="O'Sullivan 2-Door Barrister Bookcase in Odessa Pine"/>
    <n v="307.666"/>
    <n v="2"/>
    <n v="0.15"/>
    <n v="28.956799999999973"/>
    <s v="Anna Andreadi"/>
    <s v="No"/>
    <s v="2017 / 08"/>
  </r>
  <r>
    <n v="8057"/>
    <x v="3991"/>
    <x v="834"/>
    <d v="2017-09-04T00:00:00"/>
    <x v="1"/>
    <x v="90"/>
    <x v="90"/>
    <x v="0"/>
    <s v="United States"/>
    <x v="1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s v="Anna Andreadi"/>
    <s v="No"/>
    <s v="2017 / 08"/>
  </r>
  <r>
    <n v="8058"/>
    <x v="3991"/>
    <x v="834"/>
    <d v="2017-09-04T00:00:00"/>
    <x v="1"/>
    <x v="90"/>
    <x v="90"/>
    <x v="0"/>
    <s v="United States"/>
    <x v="1"/>
    <s v="California"/>
    <n v="90049"/>
    <x v="1"/>
    <s v="OFF-BI-10001617"/>
    <x v="1"/>
    <x v="8"/>
    <s v="GBC Wire Binding Combs"/>
    <n v="41.36"/>
    <n v="5"/>
    <n v="0.2"/>
    <n v="13.959"/>
    <s v="Anna Andreadi"/>
    <s v="No"/>
    <s v="2017 / 08"/>
  </r>
  <r>
    <n v="8059"/>
    <x v="3991"/>
    <x v="834"/>
    <d v="2017-09-04T00:00:00"/>
    <x v="1"/>
    <x v="90"/>
    <x v="90"/>
    <x v="0"/>
    <s v="United States"/>
    <x v="1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s v="Anna Andreadi"/>
    <s v="No"/>
    <s v="2017 / 08"/>
  </r>
  <r>
    <n v="8060"/>
    <x v="3991"/>
    <x v="834"/>
    <d v="2017-09-04T00:00:00"/>
    <x v="1"/>
    <x v="90"/>
    <x v="90"/>
    <x v="0"/>
    <s v="United States"/>
    <x v="1"/>
    <s v="California"/>
    <n v="90049"/>
    <x v="1"/>
    <s v="FUR-FU-10003981"/>
    <x v="0"/>
    <x v="5"/>
    <s v="Eldon Wave Desk Accessories"/>
    <n v="4.16"/>
    <n v="2"/>
    <n v="0"/>
    <n v="1.7472000000000003"/>
    <s v="Anna Andreadi"/>
    <s v="No"/>
    <s v="2017 / 08"/>
  </r>
  <r>
    <n v="8061"/>
    <x v="3992"/>
    <x v="1181"/>
    <d v="2017-09-26T00:00:00"/>
    <x v="1"/>
    <x v="568"/>
    <x v="568"/>
    <x v="1"/>
    <s v="United States"/>
    <x v="85"/>
    <s v="New York"/>
    <n v="11561"/>
    <x v="3"/>
    <s v="OFF-PA-10001970"/>
    <x v="1"/>
    <x v="10"/>
    <s v="Xerox 1881"/>
    <n v="61.4"/>
    <n v="5"/>
    <n v="0"/>
    <n v="28.857999999999997"/>
    <s v="Chuck Magee"/>
    <s v="No"/>
    <s v="2017 / 09"/>
  </r>
  <r>
    <n v="8062"/>
    <x v="3992"/>
    <x v="1181"/>
    <d v="2017-09-26T00:00:00"/>
    <x v="1"/>
    <x v="568"/>
    <x v="568"/>
    <x v="1"/>
    <s v="United States"/>
    <x v="85"/>
    <s v="New York"/>
    <n v="11561"/>
    <x v="3"/>
    <s v="OFF-BI-10002437"/>
    <x v="1"/>
    <x v="8"/>
    <s v="Recycled Premium Regency Composition Covers"/>
    <n v="24.448"/>
    <n v="2"/>
    <n v="0.2"/>
    <n v="8.8623999999999992"/>
    <s v="Chuck Magee"/>
    <s v="No"/>
    <s v="2017 / 09"/>
  </r>
  <r>
    <n v="8063"/>
    <x v="3993"/>
    <x v="77"/>
    <d v="2018-11-09T00:00:00"/>
    <x v="2"/>
    <x v="560"/>
    <x v="560"/>
    <x v="0"/>
    <s v="United States"/>
    <x v="30"/>
    <s v="New York"/>
    <n v="14609"/>
    <x v="3"/>
    <s v="TEC-PH-10000586"/>
    <x v="2"/>
    <x v="7"/>
    <s v="AT&amp;T SB67148 SynJ"/>
    <n v="263.95999999999998"/>
    <n v="4"/>
    <n v="0"/>
    <n v="71.269200000000012"/>
    <s v="Chuck Magee"/>
    <s v="No"/>
    <s v="2018 / 11"/>
  </r>
  <r>
    <n v="8064"/>
    <x v="3993"/>
    <x v="77"/>
    <d v="2018-11-09T00:00:00"/>
    <x v="2"/>
    <x v="560"/>
    <x v="560"/>
    <x v="0"/>
    <s v="United States"/>
    <x v="30"/>
    <s v="New York"/>
    <n v="14609"/>
    <x v="3"/>
    <s v="TEC-PH-10003811"/>
    <x v="2"/>
    <x v="7"/>
    <s v="Jabra Supreme Plus Driver Edition Headset"/>
    <n v="359.96999999999997"/>
    <n v="3"/>
    <n v="0"/>
    <n v="100.7916"/>
    <s v="Chuck Magee"/>
    <s v="No"/>
    <s v="2018 / 11"/>
  </r>
  <r>
    <n v="8065"/>
    <x v="3993"/>
    <x v="77"/>
    <d v="2018-11-09T00:00:00"/>
    <x v="2"/>
    <x v="560"/>
    <x v="560"/>
    <x v="0"/>
    <s v="United States"/>
    <x v="30"/>
    <s v="New York"/>
    <n v="14609"/>
    <x v="3"/>
    <s v="OFF-PA-10004983"/>
    <x v="1"/>
    <x v="10"/>
    <s v="Xerox 23"/>
    <n v="12.96"/>
    <n v="2"/>
    <n v="0"/>
    <n v="6.2208000000000006"/>
    <s v="Chuck Magee"/>
    <s v="No"/>
    <s v="2018 / 11"/>
  </r>
  <r>
    <n v="8066"/>
    <x v="3993"/>
    <x v="77"/>
    <d v="2018-11-09T00:00:00"/>
    <x v="2"/>
    <x v="560"/>
    <x v="560"/>
    <x v="0"/>
    <s v="United States"/>
    <x v="30"/>
    <s v="New York"/>
    <n v="14609"/>
    <x v="3"/>
    <s v="OFF-ST-10003479"/>
    <x v="1"/>
    <x v="4"/>
    <s v="Eldon Base for stackable storage shelf, platinum"/>
    <n v="116.82"/>
    <n v="3"/>
    <n v="0"/>
    <n v="5.8409999999999869"/>
    <s v="Chuck Magee"/>
    <s v="No"/>
    <s v="2018 / 11"/>
  </r>
  <r>
    <n v="8067"/>
    <x v="3993"/>
    <x v="77"/>
    <d v="2018-11-09T00:00:00"/>
    <x v="2"/>
    <x v="560"/>
    <x v="560"/>
    <x v="0"/>
    <s v="United States"/>
    <x v="30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s v="Chuck Magee"/>
    <s v="No"/>
    <s v="2018 / 11"/>
  </r>
  <r>
    <n v="8068"/>
    <x v="3994"/>
    <x v="1182"/>
    <d v="2017-10-24T00:00:00"/>
    <x v="1"/>
    <x v="374"/>
    <x v="374"/>
    <x v="1"/>
    <s v="United States"/>
    <x v="8"/>
    <s v="California"/>
    <n v="94109"/>
    <x v="1"/>
    <s v="TEC-AC-10002567"/>
    <x v="2"/>
    <x v="11"/>
    <s v="Logitech G602 Wireless Gaming Mouse"/>
    <n v="239.96999999999997"/>
    <n v="3"/>
    <n v="0"/>
    <n v="86.389199999999988"/>
    <s v="Anna Andreadi"/>
    <s v="No"/>
    <s v="2017 / 10"/>
  </r>
  <r>
    <n v="8069"/>
    <x v="3994"/>
    <x v="1182"/>
    <d v="2017-10-24T00:00:00"/>
    <x v="1"/>
    <x v="374"/>
    <x v="374"/>
    <x v="1"/>
    <s v="United States"/>
    <x v="8"/>
    <s v="California"/>
    <n v="94109"/>
    <x v="1"/>
    <s v="FUR-FU-10001731"/>
    <x v="0"/>
    <x v="5"/>
    <s v="Acrylic Self-Standing Desk Frames"/>
    <n v="16.02"/>
    <n v="6"/>
    <n v="0"/>
    <n v="6.0876000000000001"/>
    <s v="Anna Andreadi"/>
    <s v="No"/>
    <s v="2017 / 10"/>
  </r>
  <r>
    <n v="8070"/>
    <x v="3995"/>
    <x v="314"/>
    <d v="2019-01-05T00:00:00"/>
    <x v="1"/>
    <x v="49"/>
    <x v="49"/>
    <x v="0"/>
    <s v="United States"/>
    <x v="114"/>
    <s v="Texas"/>
    <n v="77340"/>
    <x v="2"/>
    <s v="OFF-ST-10002743"/>
    <x v="1"/>
    <x v="4"/>
    <s v="SAFCO Boltless Steel Shelving"/>
    <n v="454.56000000000006"/>
    <n v="5"/>
    <n v="0.2"/>
    <n v="-107.95800000000004"/>
    <s v="Kelly Williams"/>
    <s v="No"/>
    <s v="2019 / 01"/>
  </r>
  <r>
    <n v="8071"/>
    <x v="3995"/>
    <x v="314"/>
    <d v="2019-01-05T00:00:00"/>
    <x v="1"/>
    <x v="49"/>
    <x v="49"/>
    <x v="0"/>
    <s v="United States"/>
    <x v="114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s v="No"/>
    <s v="2019 / 01"/>
  </r>
  <r>
    <n v="8072"/>
    <x v="3995"/>
    <x v="314"/>
    <d v="2019-01-05T00:00:00"/>
    <x v="1"/>
    <x v="49"/>
    <x v="49"/>
    <x v="0"/>
    <s v="United States"/>
    <x v="114"/>
    <s v="Texas"/>
    <n v="77340"/>
    <x v="2"/>
    <s v="FUR-CH-10003199"/>
    <x v="0"/>
    <x v="1"/>
    <s v="Office Star - Contemporary Task Swivel Chair"/>
    <n v="310.74399999999997"/>
    <n v="4"/>
    <n v="0.3"/>
    <n v="-26.635199999999998"/>
    <s v="Kelly Williams"/>
    <s v="No"/>
    <s v="2019 / 01"/>
  </r>
  <r>
    <n v="8073"/>
    <x v="3995"/>
    <x v="314"/>
    <d v="2019-01-05T00:00:00"/>
    <x v="1"/>
    <x v="49"/>
    <x v="49"/>
    <x v="0"/>
    <s v="United States"/>
    <x v="114"/>
    <s v="Texas"/>
    <n v="77340"/>
    <x v="2"/>
    <s v="OFF-AR-10003158"/>
    <x v="1"/>
    <x v="6"/>
    <s v="Fluorescent Highlighters by Dixon"/>
    <n v="12.736000000000001"/>
    <n v="4"/>
    <n v="0.2"/>
    <n v="2.2287999999999988"/>
    <s v="Kelly Williams"/>
    <s v="No"/>
    <s v="2019 / 01"/>
  </r>
  <r>
    <n v="8074"/>
    <x v="3995"/>
    <x v="314"/>
    <d v="2019-01-05T00:00:00"/>
    <x v="1"/>
    <x v="49"/>
    <x v="49"/>
    <x v="0"/>
    <s v="United States"/>
    <x v="114"/>
    <s v="Texas"/>
    <n v="77340"/>
    <x v="2"/>
    <s v="OFF-BI-10000301"/>
    <x v="1"/>
    <x v="8"/>
    <s v="GBC Instant Report Kit"/>
    <n v="6.469999999999998"/>
    <n v="5"/>
    <n v="0.8"/>
    <n v="-9.7050000000000018"/>
    <s v="Kelly Williams"/>
    <s v="No"/>
    <s v="2019 / 01"/>
  </r>
  <r>
    <n v="8075"/>
    <x v="3995"/>
    <x v="314"/>
    <d v="2019-01-05T00:00:00"/>
    <x v="1"/>
    <x v="49"/>
    <x v="49"/>
    <x v="0"/>
    <s v="United States"/>
    <x v="114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s v="No"/>
    <s v="2019 / 01"/>
  </r>
  <r>
    <n v="8076"/>
    <x v="3995"/>
    <x v="314"/>
    <d v="2019-01-05T00:00:00"/>
    <x v="1"/>
    <x v="49"/>
    <x v="49"/>
    <x v="0"/>
    <s v="United States"/>
    <x v="114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s v="Kelly Williams"/>
    <s v="No"/>
    <s v="2019 / 01"/>
  </r>
  <r>
    <n v="8077"/>
    <x v="3996"/>
    <x v="537"/>
    <d v="2017-06-29T00:00:00"/>
    <x v="1"/>
    <x v="575"/>
    <x v="575"/>
    <x v="1"/>
    <s v="United States"/>
    <x v="502"/>
    <s v="Georgia"/>
    <n v="30344"/>
    <x v="0"/>
    <s v="FUR-FU-10000794"/>
    <x v="0"/>
    <x v="5"/>
    <s v="Eldon Stackable Tray, Side-Load, Legal, Smoke"/>
    <n v="27.42"/>
    <n v="3"/>
    <n v="0"/>
    <n v="9.3227999999999991"/>
    <s v="Cassandra Brandow"/>
    <s v="No"/>
    <s v="2017 / 06"/>
  </r>
  <r>
    <n v="8078"/>
    <x v="3996"/>
    <x v="537"/>
    <d v="2017-06-29T00:00:00"/>
    <x v="1"/>
    <x v="575"/>
    <x v="575"/>
    <x v="1"/>
    <s v="United States"/>
    <x v="502"/>
    <s v="Georgia"/>
    <n v="30344"/>
    <x v="0"/>
    <s v="OFF-BI-10004519"/>
    <x v="1"/>
    <x v="8"/>
    <s v="GBC DocuBind P100 Manual Binding Machine"/>
    <n v="165.98"/>
    <n v="1"/>
    <n v="0"/>
    <n v="74.690999999999988"/>
    <s v="Cassandra Brandow"/>
    <s v="No"/>
    <s v="2017 / 06"/>
  </r>
  <r>
    <n v="8079"/>
    <x v="3996"/>
    <x v="537"/>
    <d v="2017-06-29T00:00:00"/>
    <x v="1"/>
    <x v="575"/>
    <x v="575"/>
    <x v="1"/>
    <s v="United States"/>
    <x v="502"/>
    <s v="Georgia"/>
    <n v="30344"/>
    <x v="0"/>
    <s v="TEC-AC-10001590"/>
    <x v="2"/>
    <x v="11"/>
    <s v="Dell Slim USB Multimedia Keyboard"/>
    <n v="75"/>
    <n v="3"/>
    <n v="0"/>
    <n v="18"/>
    <s v="Cassandra Brandow"/>
    <s v="No"/>
    <s v="2017 / 06"/>
  </r>
  <r>
    <n v="8080"/>
    <x v="3997"/>
    <x v="441"/>
    <d v="2018-11-27T00:00:00"/>
    <x v="1"/>
    <x v="402"/>
    <x v="402"/>
    <x v="2"/>
    <s v="United States"/>
    <x v="20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s v="Chuck Magee"/>
    <s v="No"/>
    <s v="2018 / 11"/>
  </r>
  <r>
    <n v="8081"/>
    <x v="3998"/>
    <x v="662"/>
    <d v="2017-11-01T00:00:00"/>
    <x v="1"/>
    <x v="120"/>
    <x v="120"/>
    <x v="1"/>
    <s v="United States"/>
    <x v="24"/>
    <s v="Oregon"/>
    <n v="97477"/>
    <x v="1"/>
    <s v="OFF-LA-10001474"/>
    <x v="1"/>
    <x v="2"/>
    <s v="Avery 477"/>
    <n v="146.54400000000001"/>
    <n v="6"/>
    <n v="0.2"/>
    <n v="47.626799999999996"/>
    <s v="Anna Andreadi"/>
    <s v="No"/>
    <s v="2017 / 10"/>
  </r>
  <r>
    <n v="8082"/>
    <x v="3998"/>
    <x v="662"/>
    <d v="2017-11-01T00:00:00"/>
    <x v="1"/>
    <x v="120"/>
    <x v="120"/>
    <x v="1"/>
    <s v="United States"/>
    <x v="24"/>
    <s v="Oregon"/>
    <n v="97477"/>
    <x v="1"/>
    <s v="OFF-PA-10001497"/>
    <x v="1"/>
    <x v="10"/>
    <s v="Xerox 1914"/>
    <n v="131.904"/>
    <n v="3"/>
    <n v="0.2"/>
    <n v="47.815200000000004"/>
    <s v="Anna Andreadi"/>
    <s v="No"/>
    <s v="2017 / 10"/>
  </r>
  <r>
    <n v="8083"/>
    <x v="3998"/>
    <x v="662"/>
    <d v="2017-11-01T00:00:00"/>
    <x v="1"/>
    <x v="120"/>
    <x v="120"/>
    <x v="1"/>
    <s v="United States"/>
    <x v="24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s v="Anna Andreadi"/>
    <s v="No"/>
    <s v="2017 / 10"/>
  </r>
  <r>
    <n v="8084"/>
    <x v="3998"/>
    <x v="662"/>
    <d v="2017-11-01T00:00:00"/>
    <x v="1"/>
    <x v="120"/>
    <x v="120"/>
    <x v="1"/>
    <s v="United States"/>
    <x v="24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s v="Anna Andreadi"/>
    <s v="No"/>
    <s v="2017 / 10"/>
  </r>
  <r>
    <n v="8085"/>
    <x v="3998"/>
    <x v="662"/>
    <d v="2017-11-01T00:00:00"/>
    <x v="1"/>
    <x v="120"/>
    <x v="120"/>
    <x v="1"/>
    <s v="United States"/>
    <x v="24"/>
    <s v="Oregon"/>
    <n v="97477"/>
    <x v="1"/>
    <s v="OFF-ST-10001809"/>
    <x v="1"/>
    <x v="4"/>
    <s v="Fellowes Officeware Wire Shelving"/>
    <n v="718.6400000000001"/>
    <n v="10"/>
    <n v="0.2"/>
    <n v="-161.69400000000005"/>
    <s v="Anna Andreadi"/>
    <s v="No"/>
    <s v="2017 / 10"/>
  </r>
  <r>
    <n v="8086"/>
    <x v="3999"/>
    <x v="201"/>
    <d v="2018-10-26T00:00:00"/>
    <x v="1"/>
    <x v="784"/>
    <x v="784"/>
    <x v="2"/>
    <s v="United States"/>
    <x v="81"/>
    <s v="Virginia"/>
    <n v="22204"/>
    <x v="0"/>
    <s v="FUR-FU-10000246"/>
    <x v="0"/>
    <x v="5"/>
    <s v="Aluminum Document Frame"/>
    <n v="61.1"/>
    <n v="5"/>
    <n v="0"/>
    <n v="18.329999999999991"/>
    <s v="Cassandra Brandow"/>
    <s v="No"/>
    <s v="2018 / 10"/>
  </r>
  <r>
    <n v="8087"/>
    <x v="4000"/>
    <x v="1045"/>
    <d v="2019-05-02T00:00:00"/>
    <x v="1"/>
    <x v="691"/>
    <x v="691"/>
    <x v="0"/>
    <s v="United States"/>
    <x v="40"/>
    <s v="North Carolina"/>
    <n v="28403"/>
    <x v="0"/>
    <s v="OFF-AP-10000252"/>
    <x v="1"/>
    <x v="9"/>
    <s v="Harmony HEPA Quiet Air Purifiers"/>
    <n v="28.08"/>
    <n v="3"/>
    <n v="0.2"/>
    <n v="5.2650000000000006"/>
    <s v="Cassandra Brandow"/>
    <s v="No"/>
    <s v="2019 / 04"/>
  </r>
  <r>
    <n v="8088"/>
    <x v="4001"/>
    <x v="321"/>
    <d v="2018-10-01T00:00:00"/>
    <x v="0"/>
    <x v="678"/>
    <x v="678"/>
    <x v="1"/>
    <s v="United States"/>
    <x v="420"/>
    <s v="Arizona"/>
    <n v="85364"/>
    <x v="1"/>
    <s v="OFF-AR-10002375"/>
    <x v="1"/>
    <x v="6"/>
    <s v="Newell 351"/>
    <n v="10.496"/>
    <n v="4"/>
    <n v="0.2"/>
    <n v="1.1807999999999983"/>
    <s v="Anna Andreadi"/>
    <s v="No"/>
    <s v="2018 / 09"/>
  </r>
  <r>
    <n v="8089"/>
    <x v="4002"/>
    <x v="848"/>
    <d v="2017-07-14T00:00:00"/>
    <x v="1"/>
    <x v="160"/>
    <x v="160"/>
    <x v="0"/>
    <s v="United States"/>
    <x v="272"/>
    <s v="California"/>
    <n v="92404"/>
    <x v="1"/>
    <s v="OFF-BI-10003719"/>
    <x v="1"/>
    <x v="8"/>
    <s v="Large Capacity Hanging Post Binders"/>
    <n v="39.92"/>
    <n v="2"/>
    <n v="0.2"/>
    <n v="12.973999999999997"/>
    <s v="Anna Andreadi"/>
    <s v="No"/>
    <s v="2017 / 07"/>
  </r>
  <r>
    <n v="8090"/>
    <x v="4003"/>
    <x v="976"/>
    <d v="2017-08-09T00:00:00"/>
    <x v="2"/>
    <x v="374"/>
    <x v="374"/>
    <x v="1"/>
    <s v="United States"/>
    <x v="248"/>
    <s v="Maryland"/>
    <n v="21215"/>
    <x v="3"/>
    <s v="OFF-AP-10001492"/>
    <x v="1"/>
    <x v="9"/>
    <s v="Acco Six-Outlet Power Strip, 4' Cord Length"/>
    <n v="77.58"/>
    <n v="9"/>
    <n v="0"/>
    <n v="20.1708"/>
    <s v="Chuck Magee"/>
    <s v="No"/>
    <s v="2017 / 08"/>
  </r>
  <r>
    <n v="8091"/>
    <x v="4004"/>
    <x v="1035"/>
    <d v="2016-12-13T00:00:00"/>
    <x v="1"/>
    <x v="357"/>
    <x v="357"/>
    <x v="2"/>
    <s v="United States"/>
    <x v="4"/>
    <s v="Washington"/>
    <n v="98103"/>
    <x v="1"/>
    <s v="OFF-ST-10000532"/>
    <x v="1"/>
    <x v="4"/>
    <s v="Advantus Rolling Drawer Organizers"/>
    <n v="269.35999999999996"/>
    <n v="7"/>
    <n v="0"/>
    <n v="70.033599999999993"/>
    <s v="Anna Andreadi"/>
    <s v="No"/>
    <s v="2016 / 12"/>
  </r>
  <r>
    <n v="8092"/>
    <x v="4005"/>
    <x v="895"/>
    <d v="2017-12-14T00:00:00"/>
    <x v="1"/>
    <x v="363"/>
    <x v="363"/>
    <x v="0"/>
    <s v="United States"/>
    <x v="8"/>
    <s v="California"/>
    <n v="94110"/>
    <x v="1"/>
    <s v="OFF-LA-10001613"/>
    <x v="1"/>
    <x v="2"/>
    <s v="Avery File Folder Labels"/>
    <n v="5.76"/>
    <n v="2"/>
    <n v="0"/>
    <n v="2.8224"/>
    <s v="Anna Andreadi"/>
    <s v="No"/>
    <s v="2017 / 12"/>
  </r>
  <r>
    <n v="8093"/>
    <x v="4006"/>
    <x v="1183"/>
    <d v="2019-11-13T00:00:00"/>
    <x v="0"/>
    <x v="676"/>
    <x v="676"/>
    <x v="2"/>
    <s v="United States"/>
    <x v="20"/>
    <s v="New York"/>
    <n v="10035"/>
    <x v="3"/>
    <s v="OFF-AR-10002818"/>
    <x v="1"/>
    <x v="6"/>
    <s v="Panasonic KP-310 Heavy-Duty Electric Pencil Sharpener"/>
    <n v="109.9"/>
    <n v="5"/>
    <n v="0"/>
    <n v="32.97"/>
    <s v="Chuck Magee"/>
    <s v="No"/>
    <s v="2019 / 11"/>
  </r>
  <r>
    <n v="8094"/>
    <x v="4007"/>
    <x v="944"/>
    <d v="2019-08-01T00:00:00"/>
    <x v="0"/>
    <x v="589"/>
    <x v="589"/>
    <x v="0"/>
    <s v="United States"/>
    <x v="4"/>
    <s v="Washington"/>
    <n v="98115"/>
    <x v="1"/>
    <s v="FUR-FU-10001940"/>
    <x v="0"/>
    <x v="5"/>
    <s v="Staple-based wall hangings"/>
    <n v="23.88"/>
    <n v="3"/>
    <n v="0"/>
    <n v="10.507200000000001"/>
    <s v="Anna Andreadi"/>
    <s v="No"/>
    <s v="2019 / 07"/>
  </r>
  <r>
    <n v="8095"/>
    <x v="4007"/>
    <x v="944"/>
    <d v="2019-08-01T00:00:00"/>
    <x v="0"/>
    <x v="589"/>
    <x v="589"/>
    <x v="0"/>
    <s v="United States"/>
    <x v="4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s v="Anna Andreadi"/>
    <s v="No"/>
    <s v="2019 / 07"/>
  </r>
  <r>
    <n v="8096"/>
    <x v="4007"/>
    <x v="944"/>
    <d v="2019-08-01T00:00:00"/>
    <x v="0"/>
    <x v="589"/>
    <x v="589"/>
    <x v="0"/>
    <s v="United States"/>
    <x v="4"/>
    <s v="Washington"/>
    <n v="98115"/>
    <x v="1"/>
    <s v="OFF-PA-10002787"/>
    <x v="1"/>
    <x v="10"/>
    <s v="Xerox 227"/>
    <n v="12.96"/>
    <n v="2"/>
    <n v="0"/>
    <n v="6.2208000000000006"/>
    <s v="Anna Andreadi"/>
    <s v="No"/>
    <s v="2019 / 07"/>
  </r>
  <r>
    <n v="8097"/>
    <x v="4007"/>
    <x v="944"/>
    <d v="2019-08-01T00:00:00"/>
    <x v="0"/>
    <x v="589"/>
    <x v="589"/>
    <x v="0"/>
    <s v="United States"/>
    <x v="4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s v="Anna Andreadi"/>
    <s v="No"/>
    <s v="2019 / 07"/>
  </r>
  <r>
    <n v="8098"/>
    <x v="4008"/>
    <x v="116"/>
    <d v="2020-01-01T00:00:00"/>
    <x v="1"/>
    <x v="603"/>
    <x v="603"/>
    <x v="0"/>
    <s v="United States"/>
    <x v="305"/>
    <s v="New Mexico"/>
    <n v="87105"/>
    <x v="1"/>
    <s v="OFF-ST-10003058"/>
    <x v="1"/>
    <x v="4"/>
    <s v="Eldon Mobile Mega Data Cart  Mega Stackable  Add-On Trays"/>
    <n v="118.25"/>
    <n v="5"/>
    <n v="0"/>
    <n v="34.292499999999997"/>
    <s v="Anna Andreadi"/>
    <s v="No"/>
    <s v="2019 / 12"/>
  </r>
  <r>
    <n v="8099"/>
    <x v="4008"/>
    <x v="116"/>
    <d v="2020-01-01T00:00:00"/>
    <x v="1"/>
    <x v="603"/>
    <x v="603"/>
    <x v="0"/>
    <s v="United States"/>
    <x v="305"/>
    <s v="New Mexico"/>
    <n v="87105"/>
    <x v="1"/>
    <s v="OFF-PA-10004239"/>
    <x v="1"/>
    <x v="10"/>
    <s v="Xerox 1953"/>
    <n v="4.28"/>
    <n v="1"/>
    <n v="0"/>
    <n v="1.9259999999999997"/>
    <s v="Anna Andreadi"/>
    <s v="No"/>
    <s v="2019 / 12"/>
  </r>
  <r>
    <n v="8100"/>
    <x v="4009"/>
    <x v="612"/>
    <d v="2018-03-13T00:00:00"/>
    <x v="2"/>
    <x v="563"/>
    <x v="563"/>
    <x v="2"/>
    <s v="United States"/>
    <x v="1"/>
    <s v="California"/>
    <n v="90045"/>
    <x v="1"/>
    <s v="TEC-AC-10003038"/>
    <x v="2"/>
    <x v="11"/>
    <s v="Kingston Digital DataTraveler 16GB USB 2.0"/>
    <n v="26.849999999999998"/>
    <n v="3"/>
    <n v="0"/>
    <n v="5.101499999999997"/>
    <s v="Anna Andreadi"/>
    <s v="No"/>
    <s v="2018 / 03"/>
  </r>
  <r>
    <n v="8101"/>
    <x v="4009"/>
    <x v="612"/>
    <d v="2018-03-13T00:00:00"/>
    <x v="2"/>
    <x v="563"/>
    <x v="563"/>
    <x v="2"/>
    <s v="United States"/>
    <x v="1"/>
    <s v="California"/>
    <n v="90045"/>
    <x v="1"/>
    <s v="TEC-MA-10000984"/>
    <x v="2"/>
    <x v="15"/>
    <s v="Okidata MB760 Printer"/>
    <n v="3357.6000000000004"/>
    <n v="3"/>
    <n v="0.2"/>
    <n v="377.72999999999956"/>
    <s v="Anna Andreadi"/>
    <s v="No"/>
    <s v="2018 / 03"/>
  </r>
  <r>
    <n v="8102"/>
    <x v="4010"/>
    <x v="1184"/>
    <d v="2017-05-26T00:00:00"/>
    <x v="1"/>
    <x v="766"/>
    <x v="766"/>
    <x v="0"/>
    <s v="United States"/>
    <x v="1"/>
    <s v="California"/>
    <n v="90045"/>
    <x v="1"/>
    <s v="OFF-LA-10004484"/>
    <x v="1"/>
    <x v="2"/>
    <s v="Avery 476"/>
    <n v="8.26"/>
    <n v="2"/>
    <n v="0"/>
    <n v="3.7995999999999999"/>
    <s v="Anna Andreadi"/>
    <s v="No"/>
    <s v="2017 / 05"/>
  </r>
  <r>
    <n v="8103"/>
    <x v="4010"/>
    <x v="1184"/>
    <d v="2017-05-26T00:00:00"/>
    <x v="1"/>
    <x v="766"/>
    <x v="766"/>
    <x v="0"/>
    <s v="United States"/>
    <x v="1"/>
    <s v="California"/>
    <n v="90045"/>
    <x v="1"/>
    <s v="TEC-MA-10004002"/>
    <x v="2"/>
    <x v="15"/>
    <s v="Zebra GX420t Direct Thermal/Thermal Transfer Printer"/>
    <n v="2973.32"/>
    <n v="7"/>
    <n v="0.2"/>
    <n v="334.49849999999958"/>
    <s v="Anna Andreadi"/>
    <s v="No"/>
    <s v="2017 / 05"/>
  </r>
  <r>
    <n v="8104"/>
    <x v="4010"/>
    <x v="1184"/>
    <d v="2017-05-26T00:00:00"/>
    <x v="1"/>
    <x v="766"/>
    <x v="766"/>
    <x v="0"/>
    <s v="United States"/>
    <x v="1"/>
    <s v="California"/>
    <n v="90045"/>
    <x v="1"/>
    <s v="OFF-ST-10002406"/>
    <x v="1"/>
    <x v="4"/>
    <s v="Pizazz Global Quick File"/>
    <n v="104.79"/>
    <n v="7"/>
    <n v="0"/>
    <n v="29.341200000000008"/>
    <s v="Anna Andreadi"/>
    <s v="No"/>
    <s v="2017 / 05"/>
  </r>
  <r>
    <n v="8105"/>
    <x v="4010"/>
    <x v="1184"/>
    <d v="2017-05-26T00:00:00"/>
    <x v="1"/>
    <x v="766"/>
    <x v="766"/>
    <x v="0"/>
    <s v="United States"/>
    <x v="1"/>
    <s v="California"/>
    <n v="90045"/>
    <x v="1"/>
    <s v="TEC-PH-10003645"/>
    <x v="2"/>
    <x v="7"/>
    <s v="Aastra 57i VoIP phone"/>
    <n v="775.72800000000007"/>
    <n v="6"/>
    <n v="0.2"/>
    <n v="58.179600000000022"/>
    <s v="Anna Andreadi"/>
    <s v="No"/>
    <s v="2017 / 05"/>
  </r>
  <r>
    <n v="8106"/>
    <x v="4011"/>
    <x v="922"/>
    <d v="2019-02-19T00:00:00"/>
    <x v="2"/>
    <x v="736"/>
    <x v="736"/>
    <x v="2"/>
    <s v="United States"/>
    <x v="12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s v="Kelly Williams"/>
    <s v="No"/>
    <s v="2019 / 02"/>
  </r>
  <r>
    <n v="8107"/>
    <x v="4011"/>
    <x v="922"/>
    <d v="2019-02-19T00:00:00"/>
    <x v="2"/>
    <x v="736"/>
    <x v="736"/>
    <x v="2"/>
    <s v="United States"/>
    <x v="12"/>
    <s v="Texas"/>
    <n v="77041"/>
    <x v="2"/>
    <s v="OFF-AR-10000937"/>
    <x v="1"/>
    <x v="6"/>
    <s v="Dixon Ticonderoga Core-Lock Colored Pencils, 48-Color Set"/>
    <n v="175.44"/>
    <n v="6"/>
    <n v="0.2"/>
    <n v="52.632000000000005"/>
    <s v="Kelly Williams"/>
    <s v="No"/>
    <s v="2019 / 02"/>
  </r>
  <r>
    <n v="8108"/>
    <x v="4011"/>
    <x v="922"/>
    <d v="2019-02-19T00:00:00"/>
    <x v="2"/>
    <x v="736"/>
    <x v="736"/>
    <x v="2"/>
    <s v="United States"/>
    <x v="12"/>
    <s v="Texas"/>
    <n v="77041"/>
    <x v="2"/>
    <s v="TEC-PH-10000038"/>
    <x v="2"/>
    <x v="7"/>
    <s v="Jawbone MINI JAMBOX Wireless Bluetooth Speaker"/>
    <n v="438.33600000000001"/>
    <n v="4"/>
    <n v="0.2"/>
    <n v="-87.667200000000037"/>
    <s v="Kelly Williams"/>
    <s v="No"/>
    <s v="2019 / 02"/>
  </r>
  <r>
    <n v="8109"/>
    <x v="4012"/>
    <x v="166"/>
    <d v="2019-12-15T00:00:00"/>
    <x v="1"/>
    <x v="283"/>
    <x v="283"/>
    <x v="0"/>
    <s v="United States"/>
    <x v="10"/>
    <s v="Pennsylvania"/>
    <n v="19140"/>
    <x v="3"/>
    <s v="FUR-CH-10003396"/>
    <x v="0"/>
    <x v="1"/>
    <s v="Global Deluxe Steno Chair"/>
    <n v="215.54400000000001"/>
    <n v="4"/>
    <n v="0.3"/>
    <n v="-58.504800000000017"/>
    <s v="Chuck Magee"/>
    <s v="No"/>
    <s v="2019 / 12"/>
  </r>
  <r>
    <n v="8110"/>
    <x v="4013"/>
    <x v="551"/>
    <d v="2019-11-23T00:00:00"/>
    <x v="1"/>
    <x v="709"/>
    <x v="709"/>
    <x v="0"/>
    <s v="United States"/>
    <x v="22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s v="Kelly Williams"/>
    <s v="No"/>
    <s v="2019 / 11"/>
  </r>
  <r>
    <n v="8111"/>
    <x v="4013"/>
    <x v="551"/>
    <d v="2019-11-23T00:00:00"/>
    <x v="1"/>
    <x v="709"/>
    <x v="709"/>
    <x v="0"/>
    <s v="United States"/>
    <x v="22"/>
    <s v="Illinois"/>
    <n v="60623"/>
    <x v="2"/>
    <s v="FUR-CH-10000422"/>
    <x v="0"/>
    <x v="1"/>
    <s v="Global Highback Leather Tilter in Burgundy"/>
    <n v="127.38599999999998"/>
    <n v="2"/>
    <n v="0.3"/>
    <n v="-25.477199999999982"/>
    <s v="Kelly Williams"/>
    <s v="No"/>
    <s v="2019 / 11"/>
  </r>
  <r>
    <n v="8112"/>
    <x v="4014"/>
    <x v="49"/>
    <d v="2018-12-03T00:00:00"/>
    <x v="0"/>
    <x v="622"/>
    <x v="622"/>
    <x v="0"/>
    <s v="United States"/>
    <x v="287"/>
    <s v="Texas"/>
    <n v="76903"/>
    <x v="2"/>
    <s v="FUR-CH-10002647"/>
    <x v="0"/>
    <x v="1"/>
    <s v="Situations Contoured Folding Chairs, 4/Set"/>
    <n v="248.43"/>
    <n v="5"/>
    <n v="0.3"/>
    <n v="-17.744999999999976"/>
    <s v="Kelly Williams"/>
    <s v="No"/>
    <s v="2018 / 12"/>
  </r>
  <r>
    <n v="8113"/>
    <x v="4014"/>
    <x v="49"/>
    <d v="2018-12-03T00:00:00"/>
    <x v="0"/>
    <x v="622"/>
    <x v="622"/>
    <x v="0"/>
    <s v="United States"/>
    <x v="287"/>
    <s v="Texas"/>
    <n v="76903"/>
    <x v="2"/>
    <s v="OFF-AP-10004859"/>
    <x v="1"/>
    <x v="9"/>
    <s v="Acco 6 Outlet Guardian Premium Surge Suppressor"/>
    <n v="11.647999999999998"/>
    <n v="4"/>
    <n v="0.8"/>
    <n v="-30.867200000000004"/>
    <s v="Kelly Williams"/>
    <s v="No"/>
    <s v="2018 / 12"/>
  </r>
  <r>
    <n v="8114"/>
    <x v="4014"/>
    <x v="49"/>
    <d v="2018-12-03T00:00:00"/>
    <x v="0"/>
    <x v="622"/>
    <x v="622"/>
    <x v="0"/>
    <s v="United States"/>
    <x v="287"/>
    <s v="Texas"/>
    <n v="76903"/>
    <x v="2"/>
    <s v="FUR-CH-10004477"/>
    <x v="0"/>
    <x v="1"/>
    <s v="Global Push Button Manager's Chair, Indigo"/>
    <n v="85.245999999999995"/>
    <n v="2"/>
    <n v="0.3"/>
    <n v="-1.217800000000004"/>
    <s v="Kelly Williams"/>
    <s v="No"/>
    <s v="2018 / 12"/>
  </r>
  <r>
    <n v="8115"/>
    <x v="4015"/>
    <x v="621"/>
    <d v="2019-10-07T00:00:00"/>
    <x v="0"/>
    <x v="429"/>
    <x v="429"/>
    <x v="1"/>
    <s v="United States"/>
    <x v="45"/>
    <s v="Texas"/>
    <n v="77506"/>
    <x v="2"/>
    <s v="OFF-AR-10004817"/>
    <x v="1"/>
    <x v="6"/>
    <s v="Colorific Watercolor Pencils"/>
    <n v="20.64"/>
    <n v="5"/>
    <n v="0.2"/>
    <n v="2.3219999999999974"/>
    <s v="Kelly Williams"/>
    <s v="No"/>
    <s v="2019 / 10"/>
  </r>
  <r>
    <n v="8116"/>
    <x v="4016"/>
    <x v="635"/>
    <d v="2019-09-04T00:00:00"/>
    <x v="1"/>
    <x v="459"/>
    <x v="459"/>
    <x v="1"/>
    <s v="United States"/>
    <x v="1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s v="Anna Andreadi"/>
    <s v="No"/>
    <s v="2019 / 08"/>
  </r>
  <r>
    <n v="8117"/>
    <x v="4017"/>
    <x v="221"/>
    <d v="2019-11-24T00:00:00"/>
    <x v="3"/>
    <x v="410"/>
    <x v="410"/>
    <x v="1"/>
    <s v="United States"/>
    <x v="495"/>
    <s v="Kansas"/>
    <n v="67846"/>
    <x v="2"/>
    <s v="OFF-ST-10003123"/>
    <x v="1"/>
    <x v="4"/>
    <s v="Fellowes Bases and Tops For Staxonsteel/High-Stak Systems"/>
    <n v="33.29"/>
    <n v="1"/>
    <n v="0"/>
    <n v="7.9895999999999994"/>
    <s v="Kelly Williams"/>
    <s v="No"/>
    <s v="2019 / 11"/>
  </r>
  <r>
    <n v="8118"/>
    <x v="4018"/>
    <x v="160"/>
    <d v="2019-07-05T00:00:00"/>
    <x v="1"/>
    <x v="627"/>
    <x v="627"/>
    <x v="0"/>
    <s v="United States"/>
    <x v="1"/>
    <s v="California"/>
    <n v="90045"/>
    <x v="1"/>
    <s v="OFF-PA-10000675"/>
    <x v="1"/>
    <x v="10"/>
    <s v="Xerox 1919"/>
    <n v="204.95000000000002"/>
    <n v="5"/>
    <n v="0"/>
    <n v="100.4255"/>
    <s v="Anna Andreadi"/>
    <s v="No"/>
    <s v="2019 / 06"/>
  </r>
  <r>
    <n v="8119"/>
    <x v="4019"/>
    <x v="847"/>
    <d v="2019-07-27T00:00:00"/>
    <x v="1"/>
    <x v="518"/>
    <x v="518"/>
    <x v="0"/>
    <s v="United States"/>
    <x v="22"/>
    <s v="Illinois"/>
    <n v="60653"/>
    <x v="2"/>
    <s v="FUR-CH-10004997"/>
    <x v="0"/>
    <x v="1"/>
    <s v="Hon Every-Day Series Multi-Task Chairs"/>
    <n v="526.34399999999994"/>
    <n v="4"/>
    <n v="0.3"/>
    <n v="-75.191999999999979"/>
    <s v="Kelly Williams"/>
    <s v="No"/>
    <s v="2019 / 07"/>
  </r>
  <r>
    <n v="8120"/>
    <x v="4020"/>
    <x v="583"/>
    <d v="2018-11-16T00:00:00"/>
    <x v="1"/>
    <x v="221"/>
    <x v="221"/>
    <x v="0"/>
    <s v="United States"/>
    <x v="8"/>
    <s v="California"/>
    <n v="94110"/>
    <x v="1"/>
    <s v="FUR-FU-10001934"/>
    <x v="0"/>
    <x v="5"/>
    <s v="Magnifier Swing Arm Lamp"/>
    <n v="41.96"/>
    <n v="2"/>
    <n v="0"/>
    <n v="10.909600000000001"/>
    <s v="Anna Andreadi"/>
    <s v="No"/>
    <s v="2018 / 11"/>
  </r>
  <r>
    <n v="8121"/>
    <x v="4020"/>
    <x v="583"/>
    <d v="2018-11-16T00:00:00"/>
    <x v="1"/>
    <x v="221"/>
    <x v="221"/>
    <x v="0"/>
    <s v="United States"/>
    <x v="8"/>
    <s v="California"/>
    <n v="94110"/>
    <x v="1"/>
    <s v="FUR-CH-10004997"/>
    <x v="0"/>
    <x v="1"/>
    <s v="Hon Every-Day Series Multi-Task Chairs"/>
    <n v="451.15199999999993"/>
    <n v="3"/>
    <n v="0.2"/>
    <n v="0"/>
    <s v="Anna Andreadi"/>
    <s v="No"/>
    <s v="2018 / 11"/>
  </r>
  <r>
    <n v="8122"/>
    <x v="4020"/>
    <x v="583"/>
    <d v="2018-11-16T00:00:00"/>
    <x v="1"/>
    <x v="221"/>
    <x v="221"/>
    <x v="0"/>
    <s v="United States"/>
    <x v="8"/>
    <s v="California"/>
    <n v="94110"/>
    <x v="1"/>
    <s v="OFF-BI-10001890"/>
    <x v="1"/>
    <x v="8"/>
    <s v="Avery Poly Binder Pockets"/>
    <n v="31.504000000000005"/>
    <n v="11"/>
    <n v="0.2"/>
    <n v="11.026399999999999"/>
    <s v="Anna Andreadi"/>
    <s v="No"/>
    <s v="2018 / 11"/>
  </r>
  <r>
    <n v="8123"/>
    <x v="4021"/>
    <x v="337"/>
    <d v="2016-12-15T00:00:00"/>
    <x v="1"/>
    <x v="224"/>
    <x v="224"/>
    <x v="0"/>
    <s v="United States"/>
    <x v="10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s v="Chuck Magee"/>
    <s v="No"/>
    <s v="2016 / 12"/>
  </r>
  <r>
    <n v="8124"/>
    <x v="4021"/>
    <x v="337"/>
    <d v="2016-12-15T00:00:00"/>
    <x v="1"/>
    <x v="224"/>
    <x v="224"/>
    <x v="0"/>
    <s v="United States"/>
    <x v="10"/>
    <s v="Pennsylvania"/>
    <n v="19134"/>
    <x v="3"/>
    <s v="TEC-CO-10001766"/>
    <x v="2"/>
    <x v="16"/>
    <s v="Canon PC940 Copier"/>
    <n v="1079.9759999999999"/>
    <n v="4"/>
    <n v="0.4"/>
    <n v="125.99719999999991"/>
    <s v="Chuck Magee"/>
    <s v="No"/>
    <s v="2016 / 12"/>
  </r>
  <r>
    <n v="8125"/>
    <x v="4022"/>
    <x v="210"/>
    <d v="2019-09-12T00:00:00"/>
    <x v="1"/>
    <x v="350"/>
    <x v="350"/>
    <x v="0"/>
    <s v="United States"/>
    <x v="494"/>
    <s v="California"/>
    <n v="95351"/>
    <x v="1"/>
    <s v="FUR-CH-10004860"/>
    <x v="0"/>
    <x v="1"/>
    <s v="Global Low Back Tilter Chair"/>
    <n v="161.56800000000001"/>
    <n v="2"/>
    <n v="0.2"/>
    <n v="-28.274400000000021"/>
    <s v="Anna Andreadi"/>
    <s v="No"/>
    <s v="2019 / 09"/>
  </r>
  <r>
    <n v="8126"/>
    <x v="4023"/>
    <x v="525"/>
    <d v="2017-02-13T00:00:00"/>
    <x v="1"/>
    <x v="772"/>
    <x v="772"/>
    <x v="0"/>
    <s v="United States"/>
    <x v="12"/>
    <s v="Texas"/>
    <n v="77070"/>
    <x v="2"/>
    <s v="OFF-BI-10002049"/>
    <x v="1"/>
    <x v="8"/>
    <s v="UniKeep View Case Binders"/>
    <n v="2.9339999999999993"/>
    <n v="3"/>
    <n v="0.8"/>
    <n v="-4.9878000000000018"/>
    <s v="Kelly Williams"/>
    <s v="No"/>
    <s v="2017 / 02"/>
  </r>
  <r>
    <n v="8127"/>
    <x v="4023"/>
    <x v="525"/>
    <d v="2017-02-13T00:00:00"/>
    <x v="1"/>
    <x v="772"/>
    <x v="772"/>
    <x v="0"/>
    <s v="United States"/>
    <x v="12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s v="Kelly Williams"/>
    <s v="No"/>
    <s v="2017 / 02"/>
  </r>
  <r>
    <n v="8128"/>
    <x v="4023"/>
    <x v="525"/>
    <d v="2017-02-13T00:00:00"/>
    <x v="1"/>
    <x v="772"/>
    <x v="772"/>
    <x v="0"/>
    <s v="United States"/>
    <x v="12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s v="Kelly Williams"/>
    <s v="No"/>
    <s v="2017 / 02"/>
  </r>
  <r>
    <n v="8129"/>
    <x v="4024"/>
    <x v="775"/>
    <d v="2019-09-01T00:00:00"/>
    <x v="1"/>
    <x v="24"/>
    <x v="24"/>
    <x v="0"/>
    <s v="United States"/>
    <x v="22"/>
    <s v="Illinois"/>
    <n v="60610"/>
    <x v="2"/>
    <s v="FUR-FU-10000222"/>
    <x v="0"/>
    <x v="5"/>
    <s v="Seth Thomas 16&quot; Steel Case Clock"/>
    <n v="64.959999999999994"/>
    <n v="5"/>
    <n v="0.6"/>
    <n v="-43.847999999999985"/>
    <s v="Kelly Williams"/>
    <s v="No"/>
    <s v="2019 / 08"/>
  </r>
  <r>
    <n v="8130"/>
    <x v="4025"/>
    <x v="836"/>
    <d v="2016-07-23T00:00:00"/>
    <x v="2"/>
    <x v="63"/>
    <x v="63"/>
    <x v="1"/>
    <s v="United States"/>
    <x v="169"/>
    <s v="California"/>
    <n v="92503"/>
    <x v="1"/>
    <s v="TEC-AC-10000023"/>
    <x v="2"/>
    <x v="11"/>
    <s v="Maxell 74 Minute CD-R Spindle, 50/Pack"/>
    <n v="41.94"/>
    <n v="2"/>
    <n v="0"/>
    <n v="15.098399999999998"/>
    <s v="Anna Andreadi"/>
    <s v="No"/>
    <s v="2016 / 07"/>
  </r>
  <r>
    <n v="8131"/>
    <x v="4025"/>
    <x v="836"/>
    <d v="2016-07-23T00:00:00"/>
    <x v="2"/>
    <x v="63"/>
    <x v="63"/>
    <x v="1"/>
    <s v="United States"/>
    <x v="169"/>
    <s v="California"/>
    <n v="92503"/>
    <x v="1"/>
    <s v="OFF-PA-10003971"/>
    <x v="1"/>
    <x v="10"/>
    <s v="Xerox 1965"/>
    <n v="11.96"/>
    <n v="2"/>
    <n v="0"/>
    <n v="5.8604000000000003"/>
    <s v="Anna Andreadi"/>
    <s v="No"/>
    <s v="2016 / 07"/>
  </r>
  <r>
    <n v="8132"/>
    <x v="4025"/>
    <x v="836"/>
    <d v="2016-07-23T00:00:00"/>
    <x v="2"/>
    <x v="63"/>
    <x v="63"/>
    <x v="1"/>
    <s v="United States"/>
    <x v="169"/>
    <s v="California"/>
    <n v="92503"/>
    <x v="1"/>
    <s v="OFF-AR-10003481"/>
    <x v="1"/>
    <x v="6"/>
    <s v="Newell 348"/>
    <n v="13.12"/>
    <n v="4"/>
    <n v="0"/>
    <n v="3.8047999999999984"/>
    <s v="Anna Andreadi"/>
    <s v="No"/>
    <s v="2016 / 07"/>
  </r>
  <r>
    <n v="8133"/>
    <x v="4025"/>
    <x v="836"/>
    <d v="2016-07-23T00:00:00"/>
    <x v="2"/>
    <x v="63"/>
    <x v="63"/>
    <x v="1"/>
    <s v="United States"/>
    <x v="169"/>
    <s v="California"/>
    <n v="92503"/>
    <x v="1"/>
    <s v="OFF-ST-10001490"/>
    <x v="1"/>
    <x v="4"/>
    <s v="Hot File 7-Pocket, Floor Stand"/>
    <n v="535.41"/>
    <n v="3"/>
    <n v="0"/>
    <n v="160.62299999999993"/>
    <s v="Anna Andreadi"/>
    <s v="No"/>
    <s v="2016 / 07"/>
  </r>
  <r>
    <n v="8134"/>
    <x v="4026"/>
    <x v="1049"/>
    <d v="2017-10-13T00:00:00"/>
    <x v="1"/>
    <x v="16"/>
    <x v="16"/>
    <x v="1"/>
    <s v="United States"/>
    <x v="61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s v="Kelly Williams"/>
    <s v="No"/>
    <s v="2017 / 10"/>
  </r>
  <r>
    <n v="8135"/>
    <x v="4027"/>
    <x v="1130"/>
    <d v="2017-02-21T00:00:00"/>
    <x v="1"/>
    <x v="361"/>
    <x v="361"/>
    <x v="0"/>
    <s v="United States"/>
    <x v="1"/>
    <s v="California"/>
    <n v="90008"/>
    <x v="1"/>
    <s v="OFF-PA-10001970"/>
    <x v="1"/>
    <x v="10"/>
    <s v="Xerox 1881"/>
    <n v="36.839999999999996"/>
    <n v="3"/>
    <n v="0"/>
    <n v="17.314799999999998"/>
    <s v="Anna Andreadi"/>
    <s v="No"/>
    <s v="2017 / 02"/>
  </r>
  <r>
    <n v="8136"/>
    <x v="4027"/>
    <x v="1130"/>
    <d v="2017-02-21T00:00:00"/>
    <x v="1"/>
    <x v="361"/>
    <x v="361"/>
    <x v="0"/>
    <s v="United States"/>
    <x v="1"/>
    <s v="California"/>
    <n v="90008"/>
    <x v="1"/>
    <s v="OFF-LA-10002762"/>
    <x v="1"/>
    <x v="2"/>
    <s v="Avery 485"/>
    <n v="87.71"/>
    <n v="7"/>
    <n v="0"/>
    <n v="41.223699999999994"/>
    <s v="Anna Andreadi"/>
    <s v="No"/>
    <s v="2017 / 02"/>
  </r>
  <r>
    <n v="8137"/>
    <x v="4028"/>
    <x v="399"/>
    <d v="2018-08-16T00:00:00"/>
    <x v="1"/>
    <x v="703"/>
    <x v="703"/>
    <x v="1"/>
    <s v="United States"/>
    <x v="121"/>
    <s v="Florida"/>
    <n v="33801"/>
    <x v="0"/>
    <s v="FUR-TA-10002533"/>
    <x v="0"/>
    <x v="3"/>
    <s v="BPI Conference Tables"/>
    <n v="562.29250000000013"/>
    <n v="7"/>
    <n v="0.45"/>
    <n v="-255.58750000000009"/>
    <s v="Cassandra Brandow"/>
    <s v="No"/>
    <s v="2018 / 08"/>
  </r>
  <r>
    <n v="8138"/>
    <x v="4029"/>
    <x v="187"/>
    <d v="2016-11-13T00:00:00"/>
    <x v="1"/>
    <x v="682"/>
    <x v="682"/>
    <x v="2"/>
    <s v="United States"/>
    <x v="20"/>
    <s v="New York"/>
    <n v="10035"/>
    <x v="3"/>
    <s v="FUR-FU-10004091"/>
    <x v="0"/>
    <x v="5"/>
    <s v="Eldon 200 Class Desk Accessories, Black"/>
    <n v="56.52"/>
    <n v="9"/>
    <n v="0"/>
    <n v="21.477600000000002"/>
    <s v="Chuck Magee"/>
    <s v="No"/>
    <s v="2016 / 11"/>
  </r>
  <r>
    <n v="8139"/>
    <x v="4030"/>
    <x v="427"/>
    <d v="2018-07-22T00:00:00"/>
    <x v="1"/>
    <x v="71"/>
    <x v="71"/>
    <x v="2"/>
    <s v="United States"/>
    <x v="10"/>
    <s v="Pennsylvania"/>
    <n v="19140"/>
    <x v="3"/>
    <s v="OFF-AR-10001545"/>
    <x v="1"/>
    <x v="6"/>
    <s v="Newell 326"/>
    <n v="11.264000000000001"/>
    <n v="8"/>
    <n v="0.2"/>
    <n v="1.2671999999999994"/>
    <s v="Chuck Magee"/>
    <s v="No"/>
    <s v="2018 / 07"/>
  </r>
  <r>
    <n v="8140"/>
    <x v="4030"/>
    <x v="427"/>
    <d v="2018-07-22T00:00:00"/>
    <x v="1"/>
    <x v="71"/>
    <x v="71"/>
    <x v="2"/>
    <s v="United States"/>
    <x v="10"/>
    <s v="Pennsylvania"/>
    <n v="19140"/>
    <x v="3"/>
    <s v="OFF-ST-10001476"/>
    <x v="1"/>
    <x v="4"/>
    <s v="Steel Personal Filing/Posting Tote"/>
    <n v="284.08000000000004"/>
    <n v="10"/>
    <n v="0.2"/>
    <n v="24.856999999999999"/>
    <s v="Chuck Magee"/>
    <s v="No"/>
    <s v="2018 / 07"/>
  </r>
  <r>
    <n v="8141"/>
    <x v="4030"/>
    <x v="427"/>
    <d v="2018-07-22T00:00:00"/>
    <x v="1"/>
    <x v="71"/>
    <x v="71"/>
    <x v="2"/>
    <s v="United States"/>
    <x v="10"/>
    <s v="Pennsylvania"/>
    <n v="19140"/>
    <x v="3"/>
    <s v="OFF-PA-10004971"/>
    <x v="1"/>
    <x v="10"/>
    <s v="Xerox 196"/>
    <n v="18.496000000000002"/>
    <n v="4"/>
    <n v="0.2"/>
    <n v="6.7048000000000005"/>
    <s v="Chuck Magee"/>
    <s v="No"/>
    <s v="2018 / 07"/>
  </r>
  <r>
    <n v="8142"/>
    <x v="4031"/>
    <x v="473"/>
    <d v="2018-02-10T00:00:00"/>
    <x v="1"/>
    <x v="616"/>
    <x v="616"/>
    <x v="0"/>
    <s v="United States"/>
    <x v="70"/>
    <s v="California"/>
    <n v="92037"/>
    <x v="1"/>
    <s v="OFF-LA-10003223"/>
    <x v="1"/>
    <x v="2"/>
    <s v="Avery 508"/>
    <n v="14.73"/>
    <n v="3"/>
    <n v="0"/>
    <n v="7.2176999999999998"/>
    <s v="Anna Andreadi"/>
    <s v="No"/>
    <s v="2018 / 02"/>
  </r>
  <r>
    <n v="8143"/>
    <x v="4031"/>
    <x v="473"/>
    <d v="2018-02-10T00:00:00"/>
    <x v="1"/>
    <x v="616"/>
    <x v="616"/>
    <x v="0"/>
    <s v="United States"/>
    <x v="70"/>
    <s v="California"/>
    <n v="92037"/>
    <x v="1"/>
    <s v="OFF-ST-10004340"/>
    <x v="1"/>
    <x v="4"/>
    <s v="Fellowes Mobile File Cart, Black"/>
    <n v="186.54"/>
    <n v="3"/>
    <n v="0"/>
    <n v="50.365800000000007"/>
    <s v="Anna Andreadi"/>
    <s v="No"/>
    <s v="2018 / 02"/>
  </r>
  <r>
    <n v="8144"/>
    <x v="4031"/>
    <x v="473"/>
    <d v="2018-02-10T00:00:00"/>
    <x v="1"/>
    <x v="616"/>
    <x v="616"/>
    <x v="0"/>
    <s v="United States"/>
    <x v="70"/>
    <s v="California"/>
    <n v="92037"/>
    <x v="1"/>
    <s v="FUR-TA-10001095"/>
    <x v="0"/>
    <x v="3"/>
    <s v="Chromcraft Round Conference Tables"/>
    <n v="557.72799999999995"/>
    <n v="4"/>
    <n v="0.2"/>
    <n v="6.9715999999999951"/>
    <s v="Anna Andreadi"/>
    <s v="No"/>
    <s v="2018 / 02"/>
  </r>
  <r>
    <n v="8145"/>
    <x v="4031"/>
    <x v="473"/>
    <d v="2018-02-10T00:00:00"/>
    <x v="1"/>
    <x v="616"/>
    <x v="616"/>
    <x v="0"/>
    <s v="United States"/>
    <x v="70"/>
    <s v="California"/>
    <n v="92037"/>
    <x v="1"/>
    <s v="TEC-PH-10001448"/>
    <x v="2"/>
    <x v="7"/>
    <s v="Anker Astro 15000mAh USB Portable Charger"/>
    <n v="159.96800000000002"/>
    <n v="4"/>
    <n v="0.2"/>
    <n v="-31.993600000000029"/>
    <s v="Anna Andreadi"/>
    <s v="No"/>
    <s v="2018 / 02"/>
  </r>
  <r>
    <n v="8146"/>
    <x v="4032"/>
    <x v="886"/>
    <d v="2016-06-27T00:00:00"/>
    <x v="1"/>
    <x v="476"/>
    <x v="476"/>
    <x v="0"/>
    <s v="United States"/>
    <x v="408"/>
    <s v="Oklahoma"/>
    <n v="73505"/>
    <x v="2"/>
    <s v="OFF-AP-10001005"/>
    <x v="1"/>
    <x v="9"/>
    <s v="Honeywell Quietcare HEPA Air Cleaner"/>
    <n v="471.90000000000003"/>
    <n v="6"/>
    <n v="0"/>
    <n v="155.72699999999998"/>
    <s v="Kelly Williams"/>
    <s v="No"/>
    <s v="2016 / 06"/>
  </r>
  <r>
    <n v="8147"/>
    <x v="4032"/>
    <x v="886"/>
    <d v="2016-06-27T00:00:00"/>
    <x v="1"/>
    <x v="476"/>
    <x v="476"/>
    <x v="0"/>
    <s v="United States"/>
    <x v="408"/>
    <s v="Oklahoma"/>
    <n v="73505"/>
    <x v="2"/>
    <s v="OFF-AR-10003469"/>
    <x v="1"/>
    <x v="6"/>
    <s v="Nontoxic Chalk"/>
    <n v="3.52"/>
    <n v="2"/>
    <n v="0"/>
    <n v="1.6896"/>
    <s v="Kelly Williams"/>
    <s v="No"/>
    <s v="2016 / 06"/>
  </r>
  <r>
    <n v="8148"/>
    <x v="4033"/>
    <x v="255"/>
    <d v="2019-06-14T00:00:00"/>
    <x v="1"/>
    <x v="165"/>
    <x v="165"/>
    <x v="0"/>
    <s v="United States"/>
    <x v="127"/>
    <s v="Virginia"/>
    <n v="24153"/>
    <x v="0"/>
    <s v="OFF-PA-10000249"/>
    <x v="1"/>
    <x v="10"/>
    <s v="Easy-staple paper"/>
    <n v="49.12"/>
    <n v="4"/>
    <n v="0"/>
    <n v="23.086399999999998"/>
    <s v="Cassandra Brandow"/>
    <s v="No"/>
    <s v="2019 / 06"/>
  </r>
  <r>
    <n v="8149"/>
    <x v="4034"/>
    <x v="797"/>
    <d v="2018-12-31T00:00:00"/>
    <x v="1"/>
    <x v="670"/>
    <x v="670"/>
    <x v="2"/>
    <s v="United States"/>
    <x v="157"/>
    <s v="California"/>
    <n v="92704"/>
    <x v="1"/>
    <s v="OFF-LA-10001613"/>
    <x v="1"/>
    <x v="2"/>
    <s v="Avery File Folder Labels"/>
    <n v="20.16"/>
    <n v="7"/>
    <n v="0"/>
    <n v="9.8783999999999992"/>
    <s v="Anna Andreadi"/>
    <s v="No"/>
    <s v="2018 / 12"/>
  </r>
  <r>
    <n v="8150"/>
    <x v="4035"/>
    <x v="755"/>
    <d v="2016-01-29T00:00:00"/>
    <x v="2"/>
    <x v="662"/>
    <x v="662"/>
    <x v="1"/>
    <s v="United States"/>
    <x v="503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s v="Kelly Williams"/>
    <s v="No"/>
    <s v="2016 / 01"/>
  </r>
  <r>
    <n v="8151"/>
    <x v="4035"/>
    <x v="755"/>
    <d v="2016-01-29T00:00:00"/>
    <x v="2"/>
    <x v="662"/>
    <x v="662"/>
    <x v="1"/>
    <s v="United States"/>
    <x v="503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s v="Kelly Williams"/>
    <s v="No"/>
    <s v="2016 / 01"/>
  </r>
  <r>
    <n v="8152"/>
    <x v="4036"/>
    <x v="721"/>
    <d v="2019-03-25T00:00:00"/>
    <x v="2"/>
    <x v="181"/>
    <x v="181"/>
    <x v="0"/>
    <s v="United States"/>
    <x v="4"/>
    <s v="Washington"/>
    <n v="98115"/>
    <x v="1"/>
    <s v="OFF-ST-10001558"/>
    <x v="1"/>
    <x v="4"/>
    <s v="Acco Perma 4000 Stacking Storage Drawers"/>
    <n v="32.479999999999997"/>
    <n v="2"/>
    <n v="0"/>
    <n v="4.8719999999999999"/>
    <s v="Anna Andreadi"/>
    <s v="Yes"/>
    <s v="2019 / 03"/>
  </r>
  <r>
    <n v="8153"/>
    <x v="4036"/>
    <x v="721"/>
    <d v="2019-03-25T00:00:00"/>
    <x v="2"/>
    <x v="181"/>
    <x v="181"/>
    <x v="0"/>
    <s v="United States"/>
    <x v="4"/>
    <s v="Washington"/>
    <n v="98115"/>
    <x v="1"/>
    <s v="OFF-PA-10002986"/>
    <x v="1"/>
    <x v="10"/>
    <s v="Xerox 1898"/>
    <n v="20.04"/>
    <n v="3"/>
    <n v="0"/>
    <n v="9.6191999999999993"/>
    <s v="Anna Andreadi"/>
    <s v="Yes"/>
    <s v="2019 / 03"/>
  </r>
  <r>
    <n v="8154"/>
    <x v="4036"/>
    <x v="721"/>
    <d v="2019-03-25T00:00:00"/>
    <x v="2"/>
    <x v="181"/>
    <x v="181"/>
    <x v="0"/>
    <s v="United States"/>
    <x v="4"/>
    <s v="Washington"/>
    <n v="98115"/>
    <x v="1"/>
    <s v="TEC-CO-10004722"/>
    <x v="2"/>
    <x v="16"/>
    <s v="Canon imageCLASS 2200 Advanced Copier"/>
    <n v="13999.96"/>
    <n v="4"/>
    <n v="0"/>
    <n v="6719.9807999999994"/>
    <s v="Anna Andreadi"/>
    <s v="Yes"/>
    <s v="2019 / 03"/>
  </r>
  <r>
    <n v="8155"/>
    <x v="4037"/>
    <x v="177"/>
    <d v="2019-03-24T00:00:00"/>
    <x v="1"/>
    <x v="742"/>
    <x v="742"/>
    <x v="0"/>
    <s v="United States"/>
    <x v="209"/>
    <s v="Connecticut"/>
    <n v="6457"/>
    <x v="3"/>
    <s v="TEC-AC-10002842"/>
    <x v="2"/>
    <x v="11"/>
    <s v="WD My Passport Ultra 2TB Portable External Hard Drive"/>
    <n v="238"/>
    <n v="2"/>
    <n v="0"/>
    <n v="38.080000000000013"/>
    <s v="Chuck Magee"/>
    <s v="No"/>
    <s v="2019 / 03"/>
  </r>
  <r>
    <n v="8156"/>
    <x v="4037"/>
    <x v="177"/>
    <d v="2019-03-24T00:00:00"/>
    <x v="1"/>
    <x v="742"/>
    <x v="742"/>
    <x v="0"/>
    <s v="United States"/>
    <x v="209"/>
    <s v="Connecticut"/>
    <n v="6457"/>
    <x v="3"/>
    <s v="OFF-PA-10001125"/>
    <x v="1"/>
    <x v="10"/>
    <s v="Xerox 1988"/>
    <n v="61.96"/>
    <n v="2"/>
    <n v="0"/>
    <n v="27.881999999999998"/>
    <s v="Chuck Magee"/>
    <s v="No"/>
    <s v="2019 / 03"/>
  </r>
  <r>
    <n v="8157"/>
    <x v="4038"/>
    <x v="964"/>
    <d v="2018-10-09T00:00:00"/>
    <x v="1"/>
    <x v="234"/>
    <x v="234"/>
    <x v="0"/>
    <s v="United States"/>
    <x v="248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s v="Chuck Magee"/>
    <s v="No"/>
    <s v="2018 / 10"/>
  </r>
  <r>
    <n v="8158"/>
    <x v="4039"/>
    <x v="741"/>
    <d v="2018-11-22T00:00:00"/>
    <x v="1"/>
    <x v="310"/>
    <x v="310"/>
    <x v="0"/>
    <s v="United States"/>
    <x v="70"/>
    <s v="California"/>
    <n v="92105"/>
    <x v="1"/>
    <s v="TEC-AC-10002842"/>
    <x v="2"/>
    <x v="11"/>
    <s v="WD My Passport Ultra 2TB Portable External Hard Drive"/>
    <n v="595"/>
    <n v="5"/>
    <n v="0"/>
    <n v="95.200000000000031"/>
    <s v="Anna Andreadi"/>
    <s v="No"/>
    <s v="2018 / 11"/>
  </r>
  <r>
    <n v="8159"/>
    <x v="4040"/>
    <x v="377"/>
    <d v="2020-01-01T00:00:00"/>
    <x v="1"/>
    <x v="208"/>
    <x v="208"/>
    <x v="1"/>
    <s v="United States"/>
    <x v="372"/>
    <s v="Texas"/>
    <n v="79762"/>
    <x v="2"/>
    <s v="OFF-PA-10004285"/>
    <x v="1"/>
    <x v="10"/>
    <s v="Xerox 1959"/>
    <n v="16.032"/>
    <n v="3"/>
    <n v="0.2"/>
    <n v="5.6111999999999993"/>
    <s v="Kelly Williams"/>
    <s v="No"/>
    <s v="2019 / 12"/>
  </r>
  <r>
    <n v="8160"/>
    <x v="4041"/>
    <x v="1185"/>
    <d v="2018-03-13T00:00:00"/>
    <x v="1"/>
    <x v="46"/>
    <x v="46"/>
    <x v="2"/>
    <s v="United States"/>
    <x v="451"/>
    <s v="Connecticut"/>
    <n v="6460"/>
    <x v="3"/>
    <s v="TEC-AC-10004469"/>
    <x v="2"/>
    <x v="11"/>
    <s v="Microsoft Sculpt Comfort Mouse"/>
    <n v="199.75"/>
    <n v="5"/>
    <n v="0"/>
    <n v="87.890000000000015"/>
    <s v="Chuck Magee"/>
    <s v="No"/>
    <s v="2018 / 03"/>
  </r>
  <r>
    <n v="8161"/>
    <x v="4042"/>
    <x v="595"/>
    <d v="2018-02-20T00:00:00"/>
    <x v="1"/>
    <x v="479"/>
    <x v="479"/>
    <x v="0"/>
    <s v="United States"/>
    <x v="78"/>
    <s v="New Jersey"/>
    <n v="7109"/>
    <x v="3"/>
    <s v="FUR-CH-10001545"/>
    <x v="0"/>
    <x v="1"/>
    <s v="Hon Comfortask Task/Swivel Chairs"/>
    <n v="227.96"/>
    <n v="2"/>
    <n v="0"/>
    <n v="36.473600000000005"/>
    <s v="Chuck Magee"/>
    <s v="No"/>
    <s v="2018 / 02"/>
  </r>
  <r>
    <n v="8162"/>
    <x v="4043"/>
    <x v="694"/>
    <d v="2017-10-03T00:00:00"/>
    <x v="0"/>
    <x v="370"/>
    <x v="370"/>
    <x v="0"/>
    <s v="United States"/>
    <x v="20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s v="Chuck Magee"/>
    <s v="No"/>
    <s v="2017 / 09"/>
  </r>
  <r>
    <n v="8163"/>
    <x v="4043"/>
    <x v="694"/>
    <d v="2017-10-03T00:00:00"/>
    <x v="0"/>
    <x v="370"/>
    <x v="370"/>
    <x v="0"/>
    <s v="United States"/>
    <x v="20"/>
    <s v="New York"/>
    <n v="10035"/>
    <x v="3"/>
    <s v="TEC-PH-10003012"/>
    <x v="2"/>
    <x v="7"/>
    <s v="Nortel Meridian M3904 Professional Digital phone"/>
    <n v="307.98"/>
    <n v="2"/>
    <n v="0"/>
    <n v="89.314199999999971"/>
    <s v="Chuck Magee"/>
    <s v="No"/>
    <s v="2017 / 09"/>
  </r>
  <r>
    <n v="8164"/>
    <x v="4044"/>
    <x v="121"/>
    <d v="2017-11-06T00:00:00"/>
    <x v="1"/>
    <x v="299"/>
    <x v="299"/>
    <x v="0"/>
    <s v="United States"/>
    <x v="70"/>
    <s v="California"/>
    <n v="92105"/>
    <x v="1"/>
    <s v="FUR-FU-10004909"/>
    <x v="0"/>
    <x v="5"/>
    <s v="Contemporary Wood/Metal Frame"/>
    <n v="96.960000000000008"/>
    <n v="6"/>
    <n v="0"/>
    <n v="33.935999999999993"/>
    <s v="Anna Andreadi"/>
    <s v="No"/>
    <s v="2017 / 11"/>
  </r>
  <r>
    <n v="8165"/>
    <x v="4044"/>
    <x v="121"/>
    <d v="2017-11-06T00:00:00"/>
    <x v="1"/>
    <x v="299"/>
    <x v="299"/>
    <x v="0"/>
    <s v="United States"/>
    <x v="70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s v="Anna Andreadi"/>
    <s v="No"/>
    <s v="2017 / 11"/>
  </r>
  <r>
    <n v="8166"/>
    <x v="4044"/>
    <x v="121"/>
    <d v="2017-11-06T00:00:00"/>
    <x v="1"/>
    <x v="299"/>
    <x v="299"/>
    <x v="0"/>
    <s v="United States"/>
    <x v="70"/>
    <s v="California"/>
    <n v="92105"/>
    <x v="1"/>
    <s v="OFF-BI-10003355"/>
    <x v="1"/>
    <x v="8"/>
    <s v="Cardinal Holdit Business Card Pockets"/>
    <n v="11.952000000000002"/>
    <n v="3"/>
    <n v="0.2"/>
    <n v="4.1832000000000003"/>
    <s v="Anna Andreadi"/>
    <s v="No"/>
    <s v="2017 / 11"/>
  </r>
  <r>
    <n v="8167"/>
    <x v="4044"/>
    <x v="121"/>
    <d v="2017-11-06T00:00:00"/>
    <x v="1"/>
    <x v="299"/>
    <x v="299"/>
    <x v="0"/>
    <s v="United States"/>
    <x v="70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s v="Anna Andreadi"/>
    <s v="No"/>
    <s v="2017 / 11"/>
  </r>
  <r>
    <n v="8168"/>
    <x v="4045"/>
    <x v="995"/>
    <d v="2018-08-05T00:00:00"/>
    <x v="1"/>
    <x v="706"/>
    <x v="706"/>
    <x v="1"/>
    <s v="United States"/>
    <x v="8"/>
    <s v="California"/>
    <n v="94122"/>
    <x v="1"/>
    <s v="FUR-TA-10002774"/>
    <x v="0"/>
    <x v="3"/>
    <s v="Laminate Occasional Tables"/>
    <n v="863.12800000000004"/>
    <n v="7"/>
    <n v="0.2"/>
    <n v="-32.367300000000085"/>
    <s v="Anna Andreadi"/>
    <s v="No"/>
    <s v="2018 / 07"/>
  </r>
  <r>
    <n v="8169"/>
    <x v="4046"/>
    <x v="44"/>
    <d v="2019-11-13T00:00:00"/>
    <x v="1"/>
    <x v="144"/>
    <x v="144"/>
    <x v="2"/>
    <s v="United States"/>
    <x v="4"/>
    <s v="Washington"/>
    <n v="98105"/>
    <x v="1"/>
    <s v="FUR-TA-10004575"/>
    <x v="0"/>
    <x v="3"/>
    <s v="Hon 5100 Series Wood Tables"/>
    <n v="2036.8600000000001"/>
    <n v="7"/>
    <n v="0"/>
    <n v="366.63479999999993"/>
    <s v="Anna Andreadi"/>
    <s v="No"/>
    <s v="2019 / 11"/>
  </r>
  <r>
    <n v="8170"/>
    <x v="4046"/>
    <x v="44"/>
    <d v="2019-11-13T00:00:00"/>
    <x v="1"/>
    <x v="144"/>
    <x v="144"/>
    <x v="2"/>
    <s v="United States"/>
    <x v="4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s v="Anna Andreadi"/>
    <s v="No"/>
    <s v="2019 / 11"/>
  </r>
  <r>
    <n v="8171"/>
    <x v="4046"/>
    <x v="44"/>
    <d v="2019-11-13T00:00:00"/>
    <x v="1"/>
    <x v="144"/>
    <x v="144"/>
    <x v="2"/>
    <s v="United States"/>
    <x v="4"/>
    <s v="Washington"/>
    <n v="98105"/>
    <x v="1"/>
    <s v="TEC-AC-10001465"/>
    <x v="2"/>
    <x v="11"/>
    <s v="SanDisk Cruzer 64 GB USB Flash Drive"/>
    <n v="108.96000000000001"/>
    <n v="3"/>
    <n v="0"/>
    <n v="32.687999999999988"/>
    <s v="Anna Andreadi"/>
    <s v="No"/>
    <s v="2019 / 11"/>
  </r>
  <r>
    <n v="8172"/>
    <x v="4047"/>
    <x v="1173"/>
    <d v="2018-02-19T00:00:00"/>
    <x v="1"/>
    <x v="248"/>
    <x v="248"/>
    <x v="0"/>
    <s v="United States"/>
    <x v="25"/>
    <s v="Mississippi"/>
    <n v="39212"/>
    <x v="0"/>
    <s v="OFF-AR-10002240"/>
    <x v="1"/>
    <x v="6"/>
    <s v="Panasonic KP-150 Electric Pencil Sharpener"/>
    <n v="264.18"/>
    <n v="7"/>
    <n v="0"/>
    <n v="68.686800000000005"/>
    <s v="Cassandra Brandow"/>
    <s v="No"/>
    <s v="2018 / 02"/>
  </r>
  <r>
    <n v="8173"/>
    <x v="4048"/>
    <x v="868"/>
    <d v="2016-07-13T00:00:00"/>
    <x v="1"/>
    <x v="689"/>
    <x v="689"/>
    <x v="2"/>
    <s v="United States"/>
    <x v="1"/>
    <s v="California"/>
    <n v="90049"/>
    <x v="1"/>
    <s v="OFF-LA-10004559"/>
    <x v="1"/>
    <x v="2"/>
    <s v="Avery 49"/>
    <n v="2.88"/>
    <n v="1"/>
    <n v="0"/>
    <n v="1.4112"/>
    <s v="Anna Andreadi"/>
    <s v="No"/>
    <s v="2016 / 07"/>
  </r>
  <r>
    <n v="8174"/>
    <x v="4048"/>
    <x v="868"/>
    <d v="2016-07-13T00:00:00"/>
    <x v="1"/>
    <x v="689"/>
    <x v="689"/>
    <x v="2"/>
    <s v="United States"/>
    <x v="1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s v="Anna Andreadi"/>
    <s v="No"/>
    <s v="2016 / 07"/>
  </r>
  <r>
    <n v="8175"/>
    <x v="4048"/>
    <x v="868"/>
    <d v="2016-07-13T00:00:00"/>
    <x v="1"/>
    <x v="689"/>
    <x v="689"/>
    <x v="2"/>
    <s v="United States"/>
    <x v="1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s v="Anna Andreadi"/>
    <s v="No"/>
    <s v="2016 / 07"/>
  </r>
  <r>
    <n v="8176"/>
    <x v="4049"/>
    <x v="806"/>
    <d v="2018-02-04T00:00:00"/>
    <x v="1"/>
    <x v="785"/>
    <x v="785"/>
    <x v="1"/>
    <s v="United States"/>
    <x v="22"/>
    <s v="Illinois"/>
    <n v="60623"/>
    <x v="2"/>
    <s v="OFF-PA-10003892"/>
    <x v="1"/>
    <x v="10"/>
    <s v="Xerox 1943"/>
    <n v="156.512"/>
    <n v="4"/>
    <n v="0.2"/>
    <n v="52.822799999999987"/>
    <s v="Kelly Williams"/>
    <s v="No"/>
    <s v="2018 / 01"/>
  </r>
  <r>
    <n v="8177"/>
    <x v="4050"/>
    <x v="897"/>
    <d v="2018-09-25T00:00:00"/>
    <x v="2"/>
    <x v="449"/>
    <x v="449"/>
    <x v="2"/>
    <s v="United States"/>
    <x v="20"/>
    <s v="New York"/>
    <n v="10035"/>
    <x v="3"/>
    <s v="OFF-ST-10002370"/>
    <x v="1"/>
    <x v="4"/>
    <s v="Sortfiler Multipurpose Personal File Organizer, Black"/>
    <n v="128.34"/>
    <n v="6"/>
    <n v="0"/>
    <n v="37.218599999999995"/>
    <s v="Chuck Magee"/>
    <s v="No"/>
    <s v="2018 / 09"/>
  </r>
  <r>
    <n v="8178"/>
    <x v="4051"/>
    <x v="66"/>
    <d v="2019-12-24T00:00:00"/>
    <x v="2"/>
    <x v="441"/>
    <x v="441"/>
    <x v="0"/>
    <s v="United States"/>
    <x v="1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s v="Anna Andreadi"/>
    <s v="No"/>
    <s v="2019 / 12"/>
  </r>
  <r>
    <n v="8179"/>
    <x v="4052"/>
    <x v="476"/>
    <d v="2018-09-08T00:00:00"/>
    <x v="1"/>
    <x v="592"/>
    <x v="592"/>
    <x v="0"/>
    <s v="United States"/>
    <x v="96"/>
    <s v="Washington"/>
    <n v="98198"/>
    <x v="1"/>
    <s v="TEC-CO-10002095"/>
    <x v="2"/>
    <x v="16"/>
    <s v="Hewlett Packard 610 Color Digital Copier / Printer"/>
    <n v="999.98"/>
    <n v="2"/>
    <n v="0"/>
    <n v="449.99099999999999"/>
    <s v="Anna Andreadi"/>
    <s v="No"/>
    <s v="2018 / 09"/>
  </r>
  <r>
    <n v="8180"/>
    <x v="4053"/>
    <x v="991"/>
    <d v="2017-08-06T00:00:00"/>
    <x v="1"/>
    <x v="213"/>
    <x v="213"/>
    <x v="0"/>
    <s v="United States"/>
    <x v="24"/>
    <s v="Oregon"/>
    <n v="97477"/>
    <x v="1"/>
    <s v="FUR-TA-10003469"/>
    <x v="0"/>
    <x v="3"/>
    <s v="Balt Split Level Computer Training Table"/>
    <n v="277.5"/>
    <n v="4"/>
    <n v="0.5"/>
    <n v="-188.7"/>
    <s v="Anna Andreadi"/>
    <s v="No"/>
    <s v="2017 / 08"/>
  </r>
  <r>
    <n v="8181"/>
    <x v="4054"/>
    <x v="82"/>
    <d v="2017-11-25T00:00:00"/>
    <x v="1"/>
    <x v="757"/>
    <x v="757"/>
    <x v="0"/>
    <s v="United States"/>
    <x v="10"/>
    <s v="Pennsylvania"/>
    <n v="19120"/>
    <x v="3"/>
    <s v="FUR-TA-10002958"/>
    <x v="0"/>
    <x v="3"/>
    <s v="Bevis Oval Conference Table, Walnut"/>
    <n v="1252.704"/>
    <n v="8"/>
    <n v="0.4"/>
    <n v="-480.20320000000027"/>
    <s v="Chuck Magee"/>
    <s v="No"/>
    <s v="2017 / 11"/>
  </r>
  <r>
    <n v="8182"/>
    <x v="4054"/>
    <x v="82"/>
    <d v="2017-11-25T00:00:00"/>
    <x v="1"/>
    <x v="757"/>
    <x v="757"/>
    <x v="0"/>
    <s v="United States"/>
    <x v="10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s v="Chuck Magee"/>
    <s v="No"/>
    <s v="2017 / 11"/>
  </r>
  <r>
    <n v="8183"/>
    <x v="4055"/>
    <x v="796"/>
    <d v="2019-05-22T00:00:00"/>
    <x v="1"/>
    <x v="606"/>
    <x v="606"/>
    <x v="1"/>
    <s v="United States"/>
    <x v="22"/>
    <s v="Illinois"/>
    <n v="60653"/>
    <x v="2"/>
    <s v="FUR-FU-10004973"/>
    <x v="0"/>
    <x v="5"/>
    <s v="Flat Face Poster Frame"/>
    <n v="22.608000000000001"/>
    <n v="3"/>
    <n v="0.6"/>
    <n v="-10.173599999999997"/>
    <s v="Kelly Williams"/>
    <s v="No"/>
    <s v="2019 / 05"/>
  </r>
  <r>
    <n v="8184"/>
    <x v="4055"/>
    <x v="796"/>
    <d v="2019-05-22T00:00:00"/>
    <x v="1"/>
    <x v="606"/>
    <x v="606"/>
    <x v="1"/>
    <s v="United States"/>
    <x v="22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s v="Kelly Williams"/>
    <s v="No"/>
    <s v="2019 / 05"/>
  </r>
  <r>
    <n v="8185"/>
    <x v="4056"/>
    <x v="283"/>
    <d v="2019-07-27T00:00:00"/>
    <x v="1"/>
    <x v="199"/>
    <x v="199"/>
    <x v="1"/>
    <s v="United States"/>
    <x v="22"/>
    <s v="Illinois"/>
    <n v="60623"/>
    <x v="2"/>
    <s v="OFF-PA-10003641"/>
    <x v="1"/>
    <x v="10"/>
    <s v="Xerox 1909"/>
    <n v="63.311999999999998"/>
    <n v="3"/>
    <n v="0.2"/>
    <n v="20.576399999999996"/>
    <s v="Kelly Williams"/>
    <s v="No"/>
    <s v="2019 / 07"/>
  </r>
  <r>
    <n v="8186"/>
    <x v="4057"/>
    <x v="1023"/>
    <d v="2017-09-17T00:00:00"/>
    <x v="0"/>
    <x v="151"/>
    <x v="151"/>
    <x v="0"/>
    <s v="United States"/>
    <x v="22"/>
    <s v="Illinois"/>
    <n v="60623"/>
    <x v="2"/>
    <s v="OFF-EN-10002621"/>
    <x v="1"/>
    <x v="12"/>
    <s v="Staple envelope"/>
    <n v="7.8239999999999998"/>
    <n v="1"/>
    <n v="0.2"/>
    <n v="2.9339999999999997"/>
    <s v="Kelly Williams"/>
    <s v="No"/>
    <s v="2017 / 09"/>
  </r>
  <r>
    <n v="8187"/>
    <x v="4057"/>
    <x v="1023"/>
    <d v="2017-09-17T00:00:00"/>
    <x v="0"/>
    <x v="151"/>
    <x v="151"/>
    <x v="0"/>
    <s v="United States"/>
    <x v="22"/>
    <s v="Illinois"/>
    <n v="60623"/>
    <x v="2"/>
    <s v="FUR-CH-10003817"/>
    <x v="0"/>
    <x v="1"/>
    <s v="Global Value Steno Chair, Gray"/>
    <n v="170.072"/>
    <n v="4"/>
    <n v="0.3"/>
    <n v="-12.147999999999996"/>
    <s v="Kelly Williams"/>
    <s v="No"/>
    <s v="2017 / 09"/>
  </r>
  <r>
    <n v="8188"/>
    <x v="4058"/>
    <x v="107"/>
    <d v="2018-12-16T00:00:00"/>
    <x v="1"/>
    <x v="308"/>
    <x v="308"/>
    <x v="1"/>
    <s v="United States"/>
    <x v="20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s v="No"/>
    <s v="2018 / 12"/>
  </r>
  <r>
    <n v="8189"/>
    <x v="4059"/>
    <x v="653"/>
    <d v="2017-10-05T00:00:00"/>
    <x v="0"/>
    <x v="495"/>
    <x v="495"/>
    <x v="0"/>
    <s v="United States"/>
    <x v="196"/>
    <s v="Maryland"/>
    <n v="20852"/>
    <x v="3"/>
    <s v="OFF-PA-10001870"/>
    <x v="1"/>
    <x v="10"/>
    <s v="Xerox 202"/>
    <n v="19.440000000000001"/>
    <n v="3"/>
    <n v="0"/>
    <n v="9.3312000000000008"/>
    <s v="Chuck Magee"/>
    <s v="No"/>
    <s v="2017 / 10"/>
  </r>
  <r>
    <n v="8190"/>
    <x v="4059"/>
    <x v="653"/>
    <d v="2017-10-05T00:00:00"/>
    <x v="0"/>
    <x v="495"/>
    <x v="495"/>
    <x v="0"/>
    <s v="United States"/>
    <x v="196"/>
    <s v="Maryland"/>
    <n v="20852"/>
    <x v="3"/>
    <s v="OFF-BI-10000320"/>
    <x v="1"/>
    <x v="8"/>
    <s v="GBC Plastic Binding Combs"/>
    <n v="7.38"/>
    <n v="1"/>
    <n v="0"/>
    <n v="3.6162000000000001"/>
    <s v="Chuck Magee"/>
    <s v="No"/>
    <s v="2017 / 10"/>
  </r>
  <r>
    <n v="8191"/>
    <x v="4060"/>
    <x v="701"/>
    <d v="2019-11-21T00:00:00"/>
    <x v="1"/>
    <x v="666"/>
    <x v="666"/>
    <x v="0"/>
    <s v="United States"/>
    <x v="20"/>
    <s v="New York"/>
    <n v="10011"/>
    <x v="3"/>
    <s v="OFF-PA-10004735"/>
    <x v="1"/>
    <x v="10"/>
    <s v="Xerox 1905"/>
    <n v="38.880000000000003"/>
    <n v="6"/>
    <n v="0"/>
    <n v="18.662400000000002"/>
    <s v="Chuck Magee"/>
    <s v="No"/>
    <s v="2019 / 11"/>
  </r>
  <r>
    <n v="8192"/>
    <x v="4060"/>
    <x v="701"/>
    <d v="2019-11-21T00:00:00"/>
    <x v="1"/>
    <x v="666"/>
    <x v="666"/>
    <x v="0"/>
    <s v="United States"/>
    <x v="20"/>
    <s v="New York"/>
    <n v="10011"/>
    <x v="3"/>
    <s v="FUR-FU-10004091"/>
    <x v="0"/>
    <x v="5"/>
    <s v="Howard Miller 13&quot; Diameter Goldtone Round Wall Clock"/>
    <n v="187.76"/>
    <n v="4"/>
    <n v="0"/>
    <n v="76.9816"/>
    <s v="Chuck Magee"/>
    <s v="No"/>
    <s v="2019 / 11"/>
  </r>
  <r>
    <n v="8193"/>
    <x v="4061"/>
    <x v="672"/>
    <d v="2017-12-03T00:00:00"/>
    <x v="2"/>
    <x v="235"/>
    <x v="235"/>
    <x v="0"/>
    <s v="United States"/>
    <x v="28"/>
    <s v="North Carolina"/>
    <n v="27707"/>
    <x v="0"/>
    <s v="OFF-BI-10000546"/>
    <x v="1"/>
    <x v="8"/>
    <s v="Avery Durable Binders"/>
    <n v="6.0480000000000009"/>
    <n v="7"/>
    <n v="0.7"/>
    <n v="-4.2336000000000009"/>
    <s v="Cassandra Brandow"/>
    <s v="No"/>
    <s v="2017 / 11"/>
  </r>
  <r>
    <n v="8194"/>
    <x v="4061"/>
    <x v="672"/>
    <d v="2017-12-03T00:00:00"/>
    <x v="2"/>
    <x v="235"/>
    <x v="235"/>
    <x v="0"/>
    <s v="United States"/>
    <x v="28"/>
    <s v="North Carolina"/>
    <n v="27707"/>
    <x v="0"/>
    <s v="OFF-AP-10001293"/>
    <x v="1"/>
    <x v="9"/>
    <s v="Belkin 8 Outlet Surge Protector"/>
    <n v="98.352000000000004"/>
    <n v="3"/>
    <n v="0.2"/>
    <n v="9.8351999999999933"/>
    <s v="Cassandra Brandow"/>
    <s v="No"/>
    <s v="2017 / 11"/>
  </r>
  <r>
    <n v="8195"/>
    <x v="4061"/>
    <x v="672"/>
    <d v="2017-12-03T00:00:00"/>
    <x v="2"/>
    <x v="235"/>
    <x v="235"/>
    <x v="0"/>
    <s v="United States"/>
    <x v="28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s v="Cassandra Brandow"/>
    <s v="No"/>
    <s v="2017 / 11"/>
  </r>
  <r>
    <n v="8196"/>
    <x v="4062"/>
    <x v="401"/>
    <d v="2017-12-11T00:00:00"/>
    <x v="0"/>
    <x v="106"/>
    <x v="106"/>
    <x v="1"/>
    <s v="United States"/>
    <x v="443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s v="Anna Andreadi"/>
    <s v="No"/>
    <s v="2017 / 12"/>
  </r>
  <r>
    <n v="8197"/>
    <x v="4063"/>
    <x v="528"/>
    <d v="2019-09-09T00:00:00"/>
    <x v="1"/>
    <x v="431"/>
    <x v="431"/>
    <x v="0"/>
    <s v="United States"/>
    <x v="289"/>
    <s v="Tennessee"/>
    <n v="37918"/>
    <x v="0"/>
    <s v="TEC-AC-10004568"/>
    <x v="2"/>
    <x v="11"/>
    <s v="Maxell LTO Ultrium - 800 GB"/>
    <n v="89.567999999999998"/>
    <n v="4"/>
    <n v="0.2"/>
    <n v="-1.119600000000009"/>
    <s v="Cassandra Brandow"/>
    <s v="No"/>
    <s v="2019 / 09"/>
  </r>
  <r>
    <n v="8198"/>
    <x v="4063"/>
    <x v="528"/>
    <d v="2019-09-09T00:00:00"/>
    <x v="1"/>
    <x v="431"/>
    <x v="431"/>
    <x v="0"/>
    <s v="United States"/>
    <x v="289"/>
    <s v="Tennessee"/>
    <n v="37918"/>
    <x v="0"/>
    <s v="OFF-AR-10001897"/>
    <x v="1"/>
    <x v="6"/>
    <s v="Model L Table or Wall-Mount Pencil Sharpener"/>
    <n v="71.959999999999994"/>
    <n v="5"/>
    <n v="0.2"/>
    <n v="7.1960000000000015"/>
    <s v="Cassandra Brandow"/>
    <s v="No"/>
    <s v="2019 / 09"/>
  </r>
  <r>
    <n v="8199"/>
    <x v="4063"/>
    <x v="528"/>
    <d v="2019-09-09T00:00:00"/>
    <x v="1"/>
    <x v="431"/>
    <x v="431"/>
    <x v="0"/>
    <s v="United States"/>
    <x v="289"/>
    <s v="Tennessee"/>
    <n v="37918"/>
    <x v="0"/>
    <s v="OFF-PA-10001800"/>
    <x v="1"/>
    <x v="10"/>
    <s v="Xerox 220"/>
    <n v="15.552000000000003"/>
    <n v="3"/>
    <n v="0.2"/>
    <n v="5.4432"/>
    <s v="Cassandra Brandow"/>
    <s v="No"/>
    <s v="2019 / 09"/>
  </r>
  <r>
    <n v="8200"/>
    <x v="4064"/>
    <x v="558"/>
    <d v="2019-04-30T00:00:00"/>
    <x v="1"/>
    <x v="578"/>
    <x v="578"/>
    <x v="0"/>
    <s v="United States"/>
    <x v="22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s v="No"/>
    <s v="2019 / 04"/>
  </r>
  <r>
    <n v="8201"/>
    <x v="4064"/>
    <x v="558"/>
    <d v="2019-04-30T00:00:00"/>
    <x v="1"/>
    <x v="578"/>
    <x v="578"/>
    <x v="0"/>
    <s v="United States"/>
    <x v="22"/>
    <s v="Illinois"/>
    <n v="60610"/>
    <x v="2"/>
    <s v="OFF-ST-10004123"/>
    <x v="1"/>
    <x v="4"/>
    <s v="Safco Industrial Wire Shelving System"/>
    <n v="72.784000000000006"/>
    <n v="1"/>
    <n v="0.2"/>
    <n v="-18.196000000000002"/>
    <s v="Kelly Williams"/>
    <s v="No"/>
    <s v="2019 / 04"/>
  </r>
  <r>
    <n v="8202"/>
    <x v="4065"/>
    <x v="627"/>
    <d v="2017-11-08T00:00:00"/>
    <x v="3"/>
    <x v="470"/>
    <x v="470"/>
    <x v="1"/>
    <s v="United States"/>
    <x v="20"/>
    <s v="New York"/>
    <n v="10024"/>
    <x v="3"/>
    <s v="OFF-ST-10000885"/>
    <x v="1"/>
    <x v="4"/>
    <s v="Fellowes Desktop Hanging File Manager"/>
    <n v="67.150000000000006"/>
    <n v="5"/>
    <n v="0"/>
    <n v="16.787500000000001"/>
    <s v="Chuck Magee"/>
    <s v="No"/>
    <s v="2017 / 11"/>
  </r>
  <r>
    <n v="8203"/>
    <x v="4065"/>
    <x v="627"/>
    <d v="2017-11-08T00:00:00"/>
    <x v="3"/>
    <x v="470"/>
    <x v="470"/>
    <x v="1"/>
    <s v="United States"/>
    <x v="20"/>
    <s v="New York"/>
    <n v="10024"/>
    <x v="3"/>
    <s v="TEC-PH-10004165"/>
    <x v="2"/>
    <x v="7"/>
    <s v="Mitel MiVoice 5330e IP Phone"/>
    <n v="549.98"/>
    <n v="2"/>
    <n v="0"/>
    <n v="142.9948"/>
    <s v="Chuck Magee"/>
    <s v="No"/>
    <s v="2017 / 11"/>
  </r>
  <r>
    <n v="8204"/>
    <x v="4065"/>
    <x v="627"/>
    <d v="2017-11-08T00:00:00"/>
    <x v="3"/>
    <x v="470"/>
    <x v="470"/>
    <x v="1"/>
    <s v="United States"/>
    <x v="20"/>
    <s v="New York"/>
    <n v="10024"/>
    <x v="3"/>
    <s v="FUR-FU-10002240"/>
    <x v="0"/>
    <x v="5"/>
    <s v="Nu-Dell EZ-Mount Plastic Wall Frames"/>
    <n v="11.82"/>
    <n v="3"/>
    <n v="0"/>
    <n v="4.7279999999999998"/>
    <s v="Chuck Magee"/>
    <s v="No"/>
    <s v="2017 / 11"/>
  </r>
  <r>
    <n v="8205"/>
    <x v="4065"/>
    <x v="627"/>
    <d v="2017-11-08T00:00:00"/>
    <x v="3"/>
    <x v="470"/>
    <x v="470"/>
    <x v="1"/>
    <s v="United States"/>
    <x v="20"/>
    <s v="New York"/>
    <n v="10024"/>
    <x v="3"/>
    <s v="TEC-MA-10000045"/>
    <x v="2"/>
    <x v="15"/>
    <s v="Zebra ZM400 Thermal Label Printer"/>
    <n v="4643.8"/>
    <n v="4"/>
    <n v="0"/>
    <n v="2229.0239999999999"/>
    <s v="Chuck Magee"/>
    <s v="No"/>
    <s v="2017 / 11"/>
  </r>
  <r>
    <n v="8206"/>
    <x v="4065"/>
    <x v="627"/>
    <d v="2017-11-08T00:00:00"/>
    <x v="3"/>
    <x v="470"/>
    <x v="470"/>
    <x v="1"/>
    <s v="United States"/>
    <x v="20"/>
    <s v="New York"/>
    <n v="10024"/>
    <x v="3"/>
    <s v="FUR-CH-10003746"/>
    <x v="0"/>
    <x v="1"/>
    <s v="Hon 4070 Series Pagoda Round Back Stacking Chairs"/>
    <n v="577.76400000000001"/>
    <n v="2"/>
    <n v="0.1"/>
    <n v="115.5528"/>
    <s v="Chuck Magee"/>
    <s v="No"/>
    <s v="2017 / 11"/>
  </r>
  <r>
    <n v="8207"/>
    <x v="4066"/>
    <x v="33"/>
    <d v="2017-04-30T00:00:00"/>
    <x v="1"/>
    <x v="193"/>
    <x v="193"/>
    <x v="0"/>
    <s v="United States"/>
    <x v="399"/>
    <s v="Florida"/>
    <n v="32114"/>
    <x v="0"/>
    <s v="FUR-TA-10000577"/>
    <x v="0"/>
    <x v="3"/>
    <s v="Bretford CR4500 Series Slim Rectangular Table"/>
    <n v="191.5155"/>
    <n v="1"/>
    <n v="0.45"/>
    <n v="-76.606200000000001"/>
    <s v="Cassandra Brandow"/>
    <s v="No"/>
    <s v="2017 / 04"/>
  </r>
  <r>
    <n v="8208"/>
    <x v="4066"/>
    <x v="33"/>
    <d v="2017-04-30T00:00:00"/>
    <x v="1"/>
    <x v="193"/>
    <x v="193"/>
    <x v="0"/>
    <s v="United States"/>
    <x v="399"/>
    <s v="Florida"/>
    <n v="32114"/>
    <x v="0"/>
    <s v="OFF-AR-10004757"/>
    <x v="1"/>
    <x v="6"/>
    <s v="Crayola Colored Pencils"/>
    <n v="2.6240000000000001"/>
    <n v="1"/>
    <n v="0.2"/>
    <n v="0.42639999999999978"/>
    <s v="Cassandra Brandow"/>
    <s v="No"/>
    <s v="2017 / 04"/>
  </r>
  <r>
    <n v="8209"/>
    <x v="4067"/>
    <x v="1181"/>
    <d v="2017-09-24T00:00:00"/>
    <x v="1"/>
    <x v="767"/>
    <x v="767"/>
    <x v="0"/>
    <s v="United States"/>
    <x v="316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s v="Cassandra Brandow"/>
    <s v="No"/>
    <s v="2017 / 09"/>
  </r>
  <r>
    <n v="8210"/>
    <x v="4067"/>
    <x v="1181"/>
    <d v="2017-09-24T00:00:00"/>
    <x v="1"/>
    <x v="767"/>
    <x v="767"/>
    <x v="0"/>
    <s v="United States"/>
    <x v="316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s v="Cassandra Brandow"/>
    <s v="No"/>
    <s v="2017 / 09"/>
  </r>
  <r>
    <n v="8211"/>
    <x v="4068"/>
    <x v="210"/>
    <d v="2019-09-12T00:00:00"/>
    <x v="1"/>
    <x v="678"/>
    <x v="678"/>
    <x v="1"/>
    <s v="United States"/>
    <x v="316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s v="Cassandra Brandow"/>
    <s v="No"/>
    <s v="2019 / 09"/>
  </r>
  <r>
    <n v="8212"/>
    <x v="4069"/>
    <x v="77"/>
    <d v="2018-11-12T00:00:00"/>
    <x v="1"/>
    <x v="266"/>
    <x v="266"/>
    <x v="0"/>
    <s v="United States"/>
    <x v="61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s v="Kelly Williams"/>
    <s v="No"/>
    <s v="2018 / 11"/>
  </r>
  <r>
    <n v="8213"/>
    <x v="4069"/>
    <x v="77"/>
    <d v="2018-11-12T00:00:00"/>
    <x v="1"/>
    <x v="266"/>
    <x v="266"/>
    <x v="0"/>
    <s v="United States"/>
    <x v="61"/>
    <s v="Texas"/>
    <n v="75220"/>
    <x v="2"/>
    <s v="OFF-ST-10001272"/>
    <x v="1"/>
    <x v="4"/>
    <s v="Mini 13-1/2 Capacity Data Binder Rack, Pearl"/>
    <n v="314.08800000000002"/>
    <n v="3"/>
    <n v="0.2"/>
    <n v="19.630499999999998"/>
    <s v="Kelly Williams"/>
    <s v="No"/>
    <s v="2018 / 11"/>
  </r>
  <r>
    <n v="8214"/>
    <x v="4070"/>
    <x v="12"/>
    <d v="2017-10-02T00:00:00"/>
    <x v="1"/>
    <x v="504"/>
    <x v="504"/>
    <x v="1"/>
    <s v="United States"/>
    <x v="87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s v="Cassandra Brandow"/>
    <s v="No"/>
    <s v="2017 / 09"/>
  </r>
  <r>
    <n v="8215"/>
    <x v="4070"/>
    <x v="12"/>
    <d v="2017-10-02T00:00:00"/>
    <x v="1"/>
    <x v="504"/>
    <x v="504"/>
    <x v="1"/>
    <s v="United States"/>
    <x v="87"/>
    <s v="Tennessee"/>
    <n v="37130"/>
    <x v="0"/>
    <s v="OFF-PA-10004665"/>
    <x v="1"/>
    <x v="10"/>
    <s v="Advantus Motivational Note Cards"/>
    <n v="10.48"/>
    <n v="1"/>
    <n v="0.2"/>
    <n v="3.7989999999999995"/>
    <s v="Cassandra Brandow"/>
    <s v="No"/>
    <s v="2017 / 09"/>
  </r>
  <r>
    <n v="8216"/>
    <x v="4070"/>
    <x v="12"/>
    <d v="2017-10-02T00:00:00"/>
    <x v="1"/>
    <x v="504"/>
    <x v="504"/>
    <x v="1"/>
    <s v="United States"/>
    <x v="87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s v="Cassandra Brandow"/>
    <s v="No"/>
    <s v="2017 / 09"/>
  </r>
  <r>
    <n v="8217"/>
    <x v="4070"/>
    <x v="12"/>
    <d v="2017-10-02T00:00:00"/>
    <x v="1"/>
    <x v="504"/>
    <x v="504"/>
    <x v="1"/>
    <s v="United States"/>
    <x v="87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s v="Cassandra Brandow"/>
    <s v="No"/>
    <s v="2017 / 09"/>
  </r>
  <r>
    <n v="8218"/>
    <x v="4071"/>
    <x v="462"/>
    <d v="2016-10-07T00:00:00"/>
    <x v="1"/>
    <x v="709"/>
    <x v="709"/>
    <x v="0"/>
    <s v="United States"/>
    <x v="61"/>
    <s v="Texas"/>
    <n v="75217"/>
    <x v="2"/>
    <s v="OFF-FA-10002676"/>
    <x v="1"/>
    <x v="13"/>
    <s v="Colored Push Pins"/>
    <n v="4.3440000000000003"/>
    <n v="3"/>
    <n v="0.2"/>
    <n v="0.86879999999999979"/>
    <s v="Kelly Williams"/>
    <s v="No"/>
    <s v="2016 / 10"/>
  </r>
  <r>
    <n v="8219"/>
    <x v="4071"/>
    <x v="462"/>
    <d v="2016-10-07T00:00:00"/>
    <x v="1"/>
    <x v="709"/>
    <x v="709"/>
    <x v="0"/>
    <s v="United States"/>
    <x v="61"/>
    <s v="Texas"/>
    <n v="75217"/>
    <x v="2"/>
    <s v="FUR-FU-10000758"/>
    <x v="0"/>
    <x v="5"/>
    <s v="DAX Natural Wood-Tone Poster Frame"/>
    <n v="31.776000000000003"/>
    <n v="3"/>
    <n v="0.6"/>
    <n v="-19.065600000000007"/>
    <s v="Kelly Williams"/>
    <s v="No"/>
    <s v="2016 / 10"/>
  </r>
  <r>
    <n v="8220"/>
    <x v="4071"/>
    <x v="462"/>
    <d v="2016-10-07T00:00:00"/>
    <x v="1"/>
    <x v="709"/>
    <x v="709"/>
    <x v="0"/>
    <s v="United States"/>
    <x v="61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s v="Kelly Williams"/>
    <s v="No"/>
    <s v="2016 / 10"/>
  </r>
  <r>
    <n v="8221"/>
    <x v="4071"/>
    <x v="462"/>
    <d v="2016-10-07T00:00:00"/>
    <x v="1"/>
    <x v="709"/>
    <x v="709"/>
    <x v="0"/>
    <s v="United States"/>
    <x v="61"/>
    <s v="Texas"/>
    <n v="75217"/>
    <x v="2"/>
    <s v="OFF-BI-10002609"/>
    <x v="1"/>
    <x v="8"/>
    <s v="Avery Hidden Tab Dividers for Binding Systems"/>
    <n v="1.7879999999999996"/>
    <n v="3"/>
    <n v="0.8"/>
    <n v="-3.0396000000000001"/>
    <s v="Kelly Williams"/>
    <s v="No"/>
    <s v="2016 / 10"/>
  </r>
  <r>
    <n v="8222"/>
    <x v="4071"/>
    <x v="462"/>
    <d v="2016-10-07T00:00:00"/>
    <x v="1"/>
    <x v="709"/>
    <x v="709"/>
    <x v="0"/>
    <s v="United States"/>
    <x v="61"/>
    <s v="Texas"/>
    <n v="75217"/>
    <x v="2"/>
    <s v="OFF-FA-10000254"/>
    <x v="1"/>
    <x v="13"/>
    <s v="Sterling Rubber Bands by Alliance"/>
    <n v="15.072000000000001"/>
    <n v="4"/>
    <n v="0.2"/>
    <n v="-3.7680000000000002"/>
    <s v="Kelly Williams"/>
    <s v="No"/>
    <s v="2016 / 10"/>
  </r>
  <r>
    <n v="8223"/>
    <x v="4072"/>
    <x v="1087"/>
    <d v="2016-02-24T00:00:00"/>
    <x v="1"/>
    <x v="755"/>
    <x v="755"/>
    <x v="0"/>
    <s v="United States"/>
    <x v="81"/>
    <s v="Texas"/>
    <n v="76017"/>
    <x v="2"/>
    <s v="OFF-ST-10000321"/>
    <x v="1"/>
    <x v="4"/>
    <s v="Akro Stacking Bins"/>
    <n v="12.624000000000001"/>
    <n v="2"/>
    <n v="0.2"/>
    <n v="-2.5248000000000022"/>
    <s v="Kelly Williams"/>
    <s v="No"/>
    <s v="2016 / 02"/>
  </r>
  <r>
    <n v="8224"/>
    <x v="4073"/>
    <x v="1"/>
    <d v="2018-06-16T00:00:00"/>
    <x v="1"/>
    <x v="105"/>
    <x v="105"/>
    <x v="1"/>
    <s v="United States"/>
    <x v="45"/>
    <s v="California"/>
    <n v="91104"/>
    <x v="1"/>
    <s v="OFF-PA-10000241"/>
    <x v="1"/>
    <x v="10"/>
    <s v="IBM Multi-Purpose Copy Paper, 8 1/2 x 11&quot;, Case"/>
    <n v="185.88"/>
    <n v="6"/>
    <n v="0"/>
    <n v="83.645999999999987"/>
    <s v="Anna Andreadi"/>
    <s v="No"/>
    <s v="2018 / 06"/>
  </r>
  <r>
    <n v="8225"/>
    <x v="4073"/>
    <x v="1"/>
    <d v="2018-06-16T00:00:00"/>
    <x v="1"/>
    <x v="105"/>
    <x v="105"/>
    <x v="1"/>
    <s v="United States"/>
    <x v="45"/>
    <s v="California"/>
    <n v="91104"/>
    <x v="1"/>
    <s v="OFF-PA-10004782"/>
    <x v="1"/>
    <x v="10"/>
    <s v="Xerox 228"/>
    <n v="12.96"/>
    <n v="2"/>
    <n v="0"/>
    <n v="6.2208000000000006"/>
    <s v="Anna Andreadi"/>
    <s v="No"/>
    <s v="2018 / 06"/>
  </r>
  <r>
    <n v="8226"/>
    <x v="4074"/>
    <x v="752"/>
    <d v="2019-11-04T00:00:00"/>
    <x v="0"/>
    <x v="11"/>
    <x v="11"/>
    <x v="0"/>
    <s v="United States"/>
    <x v="231"/>
    <s v="Massachusetts"/>
    <n v="2149"/>
    <x v="3"/>
    <s v="OFF-PA-10004243"/>
    <x v="1"/>
    <x v="10"/>
    <s v="Xerox 1939"/>
    <n v="189.7"/>
    <n v="10"/>
    <n v="0"/>
    <n v="91.055999999999983"/>
    <s v="Chuck Magee"/>
    <s v="No"/>
    <s v="2019 / 11"/>
  </r>
  <r>
    <n v="8227"/>
    <x v="4074"/>
    <x v="752"/>
    <d v="2019-11-04T00:00:00"/>
    <x v="0"/>
    <x v="11"/>
    <x v="11"/>
    <x v="0"/>
    <s v="United States"/>
    <x v="231"/>
    <s v="Massachusetts"/>
    <n v="2149"/>
    <x v="3"/>
    <s v="OFF-PA-10001033"/>
    <x v="1"/>
    <x v="10"/>
    <s v="Xerox 1893"/>
    <n v="40.99"/>
    <n v="1"/>
    <n v="0"/>
    <n v="20.085100000000001"/>
    <s v="Chuck Magee"/>
    <s v="No"/>
    <s v="2019 / 11"/>
  </r>
  <r>
    <n v="8228"/>
    <x v="4075"/>
    <x v="958"/>
    <d v="2018-04-08T00:00:00"/>
    <x v="0"/>
    <x v="604"/>
    <x v="604"/>
    <x v="2"/>
    <s v="United States"/>
    <x v="21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s v="Chuck Magee"/>
    <s v="No"/>
    <s v="2018 / 04"/>
  </r>
  <r>
    <n v="8229"/>
    <x v="4075"/>
    <x v="958"/>
    <d v="2018-04-08T00:00:00"/>
    <x v="0"/>
    <x v="604"/>
    <x v="604"/>
    <x v="2"/>
    <s v="United States"/>
    <x v="21"/>
    <s v="New York"/>
    <n v="12180"/>
    <x v="3"/>
    <s v="OFF-ST-10003455"/>
    <x v="1"/>
    <x v="4"/>
    <s v="Tenex File Box, Personal Filing Tote with Lid, Black"/>
    <n v="31.02"/>
    <n v="2"/>
    <n v="0"/>
    <n v="8.0652000000000008"/>
    <s v="Chuck Magee"/>
    <s v="No"/>
    <s v="2018 / 04"/>
  </r>
  <r>
    <n v="8230"/>
    <x v="4075"/>
    <x v="958"/>
    <d v="2018-04-08T00:00:00"/>
    <x v="0"/>
    <x v="604"/>
    <x v="604"/>
    <x v="2"/>
    <s v="United States"/>
    <x v="21"/>
    <s v="New York"/>
    <n v="12180"/>
    <x v="3"/>
    <s v="TEC-AC-10001109"/>
    <x v="2"/>
    <x v="11"/>
    <s v="Logitech Trackman Marble Mouse"/>
    <n v="89.97"/>
    <n v="3"/>
    <n v="0"/>
    <n v="37.787400000000005"/>
    <s v="Chuck Magee"/>
    <s v="No"/>
    <s v="2018 / 04"/>
  </r>
  <r>
    <n v="8231"/>
    <x v="4076"/>
    <x v="1186"/>
    <d v="2018-07-02T00:00:00"/>
    <x v="0"/>
    <x v="58"/>
    <x v="58"/>
    <x v="0"/>
    <s v="United States"/>
    <x v="406"/>
    <s v="Georgia"/>
    <n v="30328"/>
    <x v="0"/>
    <s v="OFF-AR-10004344"/>
    <x v="1"/>
    <x v="6"/>
    <s v="Bulldog Vacuum Base Pencil Sharpener"/>
    <n v="35.97"/>
    <n v="3"/>
    <n v="0"/>
    <n v="9.7118999999999982"/>
    <s v="Cassandra Brandow"/>
    <s v="No"/>
    <s v="2018 / 06"/>
  </r>
  <r>
    <n v="8232"/>
    <x v="4076"/>
    <x v="1186"/>
    <d v="2018-07-02T00:00:00"/>
    <x v="0"/>
    <x v="58"/>
    <x v="58"/>
    <x v="0"/>
    <s v="United States"/>
    <x v="406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s v="Cassandra Brandow"/>
    <s v="No"/>
    <s v="2018 / 06"/>
  </r>
  <r>
    <n v="8233"/>
    <x v="4077"/>
    <x v="358"/>
    <d v="2016-09-28T00:00:00"/>
    <x v="1"/>
    <x v="339"/>
    <x v="339"/>
    <x v="0"/>
    <s v="United States"/>
    <x v="49"/>
    <s v="California"/>
    <n v="95123"/>
    <x v="1"/>
    <s v="OFF-ST-10000675"/>
    <x v="1"/>
    <x v="4"/>
    <s v="File Shuttle II and Handi-File, Black"/>
    <n v="169.45"/>
    <n v="5"/>
    <n v="0"/>
    <n v="42.362499999999997"/>
    <s v="Anna Andreadi"/>
    <s v="No"/>
    <s v="2016 / 09"/>
  </r>
  <r>
    <n v="8234"/>
    <x v="4077"/>
    <x v="358"/>
    <d v="2016-09-28T00:00:00"/>
    <x v="1"/>
    <x v="339"/>
    <x v="339"/>
    <x v="0"/>
    <s v="United States"/>
    <x v="49"/>
    <s v="California"/>
    <n v="95123"/>
    <x v="1"/>
    <s v="OFF-ST-10002301"/>
    <x v="1"/>
    <x v="4"/>
    <s v="Tennsco Commercial Shelving"/>
    <n v="40.68"/>
    <n v="2"/>
    <n v="0"/>
    <n v="0.40679999999999694"/>
    <s v="Anna Andreadi"/>
    <s v="No"/>
    <s v="2016 / 09"/>
  </r>
  <r>
    <n v="8235"/>
    <x v="4078"/>
    <x v="927"/>
    <d v="2019-05-06T00:00:00"/>
    <x v="1"/>
    <x v="170"/>
    <x v="170"/>
    <x v="0"/>
    <s v="United States"/>
    <x v="108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s v="Cassandra Brandow"/>
    <s v="No"/>
    <s v="2019 / 05"/>
  </r>
  <r>
    <n v="8236"/>
    <x v="4078"/>
    <x v="927"/>
    <d v="2019-05-06T00:00:00"/>
    <x v="1"/>
    <x v="170"/>
    <x v="170"/>
    <x v="0"/>
    <s v="United States"/>
    <x v="108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s v="Cassandra Brandow"/>
    <s v="No"/>
    <s v="2019 / 05"/>
  </r>
  <r>
    <n v="8237"/>
    <x v="4078"/>
    <x v="927"/>
    <d v="2019-05-06T00:00:00"/>
    <x v="1"/>
    <x v="170"/>
    <x v="170"/>
    <x v="0"/>
    <s v="United States"/>
    <x v="108"/>
    <s v="Florida"/>
    <n v="32216"/>
    <x v="0"/>
    <s v="FUR-CH-10002024"/>
    <x v="0"/>
    <x v="1"/>
    <s v="HON 5400 Series Task Chairs for Big and Tall"/>
    <n v="2803.92"/>
    <n v="5"/>
    <n v="0.2"/>
    <n v="0"/>
    <s v="Cassandra Brandow"/>
    <s v="No"/>
    <s v="2019 / 05"/>
  </r>
  <r>
    <n v="8238"/>
    <x v="4079"/>
    <x v="179"/>
    <d v="2019-10-20T00:00:00"/>
    <x v="3"/>
    <x v="690"/>
    <x v="690"/>
    <x v="0"/>
    <s v="United States"/>
    <x v="108"/>
    <s v="Florida"/>
    <n v="32216"/>
    <x v="0"/>
    <s v="OFF-ST-10000617"/>
    <x v="1"/>
    <x v="4"/>
    <s v="Woodgrain Magazine Files by Perma"/>
    <n v="4.7679999999999998"/>
    <n v="2"/>
    <n v="0.2"/>
    <n v="-0.7748000000000006"/>
    <s v="Cassandra Brandow"/>
    <s v="No"/>
    <s v="2019 / 10"/>
  </r>
  <r>
    <n v="8239"/>
    <x v="4079"/>
    <x v="179"/>
    <d v="2019-10-20T00:00:00"/>
    <x v="3"/>
    <x v="690"/>
    <x v="690"/>
    <x v="0"/>
    <s v="United States"/>
    <x v="108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s v="No"/>
    <s v="2019 / 10"/>
  </r>
  <r>
    <n v="8240"/>
    <x v="4079"/>
    <x v="179"/>
    <d v="2019-10-20T00:00:00"/>
    <x v="3"/>
    <x v="690"/>
    <x v="690"/>
    <x v="0"/>
    <s v="United States"/>
    <x v="108"/>
    <s v="Florida"/>
    <n v="32216"/>
    <x v="0"/>
    <s v="OFF-AR-10003251"/>
    <x v="1"/>
    <x v="6"/>
    <s v="Prang Drawing Pencil Set"/>
    <n v="4.4479999999999995"/>
    <n v="2"/>
    <n v="0.2"/>
    <n v="1.1119999999999999"/>
    <s v="Cassandra Brandow"/>
    <s v="No"/>
    <s v="2019 / 10"/>
  </r>
  <r>
    <n v="8241"/>
    <x v="4079"/>
    <x v="179"/>
    <d v="2019-10-20T00:00:00"/>
    <x v="3"/>
    <x v="690"/>
    <x v="690"/>
    <x v="0"/>
    <s v="United States"/>
    <x v="108"/>
    <s v="Florida"/>
    <n v="32216"/>
    <x v="0"/>
    <s v="FUR-FU-10000175"/>
    <x v="0"/>
    <x v="5"/>
    <s v="DAX Wood Document Frame."/>
    <n v="43.936000000000007"/>
    <n v="4"/>
    <n v="0.2"/>
    <n v="6.0411999999999964"/>
    <s v="Cassandra Brandow"/>
    <s v="No"/>
    <s v="2019 / 10"/>
  </r>
  <r>
    <n v="8242"/>
    <x v="4080"/>
    <x v="416"/>
    <d v="2016-09-05T00:00:00"/>
    <x v="1"/>
    <x v="23"/>
    <x v="23"/>
    <x v="0"/>
    <s v="United States"/>
    <x v="20"/>
    <s v="New York"/>
    <n v="10009"/>
    <x v="3"/>
    <s v="OFF-BI-10004716"/>
    <x v="1"/>
    <x v="8"/>
    <s v="Wilson Jones Hanging Recycled Pressboard Data Binders"/>
    <n v="23.744"/>
    <n v="2"/>
    <n v="0.2"/>
    <n v="8.3103999999999996"/>
    <s v="Chuck Magee"/>
    <s v="No"/>
    <s v="2016 / 09"/>
  </r>
  <r>
    <n v="8243"/>
    <x v="4080"/>
    <x v="416"/>
    <d v="2016-09-05T00:00:00"/>
    <x v="1"/>
    <x v="23"/>
    <x v="23"/>
    <x v="0"/>
    <s v="United States"/>
    <x v="20"/>
    <s v="New York"/>
    <n v="10009"/>
    <x v="3"/>
    <s v="TEC-AC-10002842"/>
    <x v="2"/>
    <x v="11"/>
    <s v="WD My Passport Ultra 2TB Portable External Hard Drive"/>
    <n v="357"/>
    <n v="3"/>
    <n v="0"/>
    <n v="57.120000000000019"/>
    <s v="Chuck Magee"/>
    <s v="No"/>
    <s v="2016 / 09"/>
  </r>
  <r>
    <n v="8244"/>
    <x v="4081"/>
    <x v="1132"/>
    <d v="2016-08-16T00:00:00"/>
    <x v="1"/>
    <x v="572"/>
    <x v="572"/>
    <x v="0"/>
    <s v="United States"/>
    <x v="8"/>
    <s v="California"/>
    <n v="94122"/>
    <x v="1"/>
    <s v="TEC-PH-10003691"/>
    <x v="2"/>
    <x v="7"/>
    <s v="BlackBerry Q10"/>
    <n v="806.33600000000001"/>
    <n v="8"/>
    <n v="0.2"/>
    <n v="50.396000000000015"/>
    <s v="Anna Andreadi"/>
    <s v="No"/>
    <s v="2016 / 08"/>
  </r>
  <r>
    <n v="8245"/>
    <x v="4081"/>
    <x v="1132"/>
    <d v="2016-08-16T00:00:00"/>
    <x v="1"/>
    <x v="572"/>
    <x v="572"/>
    <x v="0"/>
    <s v="United States"/>
    <x v="8"/>
    <s v="California"/>
    <n v="94122"/>
    <x v="1"/>
    <s v="FUR-FU-10002878"/>
    <x v="0"/>
    <x v="5"/>
    <s v="Seth Thomas 14&quot; Day/Date Wall Clock"/>
    <n v="85.44"/>
    <n v="3"/>
    <n v="0"/>
    <n v="31.612800000000004"/>
    <s v="Anna Andreadi"/>
    <s v="No"/>
    <s v="2016 / 08"/>
  </r>
  <r>
    <n v="8246"/>
    <x v="4082"/>
    <x v="710"/>
    <d v="2016-08-23T00:00:00"/>
    <x v="1"/>
    <x v="740"/>
    <x v="740"/>
    <x v="1"/>
    <s v="United States"/>
    <x v="38"/>
    <s v="Georgia"/>
    <n v="31907"/>
    <x v="0"/>
    <s v="OFF-ST-10000991"/>
    <x v="1"/>
    <x v="4"/>
    <s v="Space Solutions HD Industrial Steel Shelving."/>
    <n v="344.90999999999997"/>
    <n v="3"/>
    <n v="0"/>
    <n v="10.347300000000004"/>
    <s v="Cassandra Brandow"/>
    <s v="No"/>
    <s v="2016 / 08"/>
  </r>
  <r>
    <n v="8247"/>
    <x v="4083"/>
    <x v="1187"/>
    <d v="2017-05-10T00:00:00"/>
    <x v="3"/>
    <x v="503"/>
    <x v="503"/>
    <x v="2"/>
    <s v="United States"/>
    <x v="34"/>
    <s v="Illinois"/>
    <n v="60505"/>
    <x v="2"/>
    <s v="OFF-AP-10002439"/>
    <x v="1"/>
    <x v="9"/>
    <s v="Tripp Lite Isotel 8 Ultra 8 Outlet Metal Surge"/>
    <n v="70.969999999999985"/>
    <n v="5"/>
    <n v="0.8"/>
    <n v="-191.619"/>
    <s v="Kelly Williams"/>
    <s v="No"/>
    <s v="2017 / 05"/>
  </r>
  <r>
    <n v="8248"/>
    <x v="4083"/>
    <x v="1187"/>
    <d v="2017-05-10T00:00:00"/>
    <x v="3"/>
    <x v="503"/>
    <x v="503"/>
    <x v="2"/>
    <s v="United States"/>
    <x v="34"/>
    <s v="Illinois"/>
    <n v="60505"/>
    <x v="2"/>
    <s v="OFF-AR-10004602"/>
    <x v="1"/>
    <x v="6"/>
    <s v="Boston KS Multi-Size Manual Pencil Sharpener"/>
    <n v="36.783999999999999"/>
    <n v="2"/>
    <n v="0.2"/>
    <n v="3.6784000000000017"/>
    <s v="Kelly Williams"/>
    <s v="No"/>
    <s v="2017 / 05"/>
  </r>
  <r>
    <n v="8249"/>
    <x v="4084"/>
    <x v="1120"/>
    <d v="2018-05-13T00:00:00"/>
    <x v="0"/>
    <x v="37"/>
    <x v="37"/>
    <x v="2"/>
    <s v="United States"/>
    <x v="10"/>
    <s v="Pennsylvania"/>
    <n v="19134"/>
    <x v="3"/>
    <s v="TEC-PH-10001795"/>
    <x v="2"/>
    <x v="7"/>
    <s v="ClearOne CHATAttach 160 - speaker phone"/>
    <n v="743.98799999999994"/>
    <n v="2"/>
    <n v="0.4"/>
    <n v="-123.9980000000001"/>
    <s v="Chuck Magee"/>
    <s v="No"/>
    <s v="2018 / 05"/>
  </r>
  <r>
    <n v="8250"/>
    <x v="4085"/>
    <x v="616"/>
    <d v="2017-03-09T00:00:00"/>
    <x v="0"/>
    <x v="333"/>
    <x v="333"/>
    <x v="0"/>
    <s v="United States"/>
    <x v="22"/>
    <s v="Illinois"/>
    <n v="60653"/>
    <x v="2"/>
    <s v="OFF-BI-10002854"/>
    <x v="1"/>
    <x v="8"/>
    <s v="Performers Binder/Pad Holder, Black"/>
    <n v="11.211999999999998"/>
    <n v="2"/>
    <n v="0.8"/>
    <n v="-16.818000000000005"/>
    <s v="Kelly Williams"/>
    <s v="No"/>
    <s v="2017 / 03"/>
  </r>
  <r>
    <n v="8251"/>
    <x v="4085"/>
    <x v="616"/>
    <d v="2017-03-09T00:00:00"/>
    <x v="0"/>
    <x v="333"/>
    <x v="333"/>
    <x v="0"/>
    <s v="United States"/>
    <x v="22"/>
    <s v="Illinois"/>
    <n v="60653"/>
    <x v="2"/>
    <s v="FUR-FU-10000023"/>
    <x v="0"/>
    <x v="5"/>
    <s v="Eldon Wave Desk Accessories"/>
    <n v="4.7119999999999997"/>
    <n v="2"/>
    <n v="0.6"/>
    <n v="-1.8847999999999994"/>
    <s v="Kelly Williams"/>
    <s v="No"/>
    <s v="2017 / 03"/>
  </r>
  <r>
    <n v="8252"/>
    <x v="4085"/>
    <x v="616"/>
    <d v="2017-03-09T00:00:00"/>
    <x v="0"/>
    <x v="333"/>
    <x v="333"/>
    <x v="0"/>
    <s v="United States"/>
    <x v="22"/>
    <s v="Illinois"/>
    <n v="60653"/>
    <x v="2"/>
    <s v="OFF-AP-10000828"/>
    <x v="1"/>
    <x v="9"/>
    <s v="Avanti 4.4 Cu. Ft. Refrigerator"/>
    <n v="180.97999999999996"/>
    <n v="5"/>
    <n v="0.8"/>
    <n v="-470.548"/>
    <s v="Kelly Williams"/>
    <s v="No"/>
    <s v="2017 / 03"/>
  </r>
  <r>
    <n v="8253"/>
    <x v="4085"/>
    <x v="616"/>
    <d v="2017-03-09T00:00:00"/>
    <x v="0"/>
    <x v="333"/>
    <x v="333"/>
    <x v="0"/>
    <s v="United States"/>
    <x v="22"/>
    <s v="Illinois"/>
    <n v="60653"/>
    <x v="2"/>
    <s v="OFF-ST-10000777"/>
    <x v="1"/>
    <x v="4"/>
    <s v="Companion Letter/Legal File, Black"/>
    <n v="60.415999999999997"/>
    <n v="2"/>
    <n v="0.2"/>
    <n v="6.0416000000000025"/>
    <s v="Kelly Williams"/>
    <s v="No"/>
    <s v="2017 / 03"/>
  </r>
  <r>
    <n v="8254"/>
    <x v="4086"/>
    <x v="801"/>
    <d v="2019-08-19T00:00:00"/>
    <x v="1"/>
    <x v="729"/>
    <x v="729"/>
    <x v="0"/>
    <s v="United States"/>
    <x v="4"/>
    <s v="Washington"/>
    <n v="98103"/>
    <x v="1"/>
    <s v="TEC-CO-10000971"/>
    <x v="2"/>
    <x v="16"/>
    <s v="Hewlett Packard 310 Color Digital Copier"/>
    <n v="299.99"/>
    <n v="1"/>
    <n v="0"/>
    <n v="89.996999999999986"/>
    <s v="Anna Andreadi"/>
    <s v="No"/>
    <s v="2019 / 08"/>
  </r>
  <r>
    <n v="8255"/>
    <x v="4086"/>
    <x v="801"/>
    <d v="2019-08-19T00:00:00"/>
    <x v="1"/>
    <x v="729"/>
    <x v="729"/>
    <x v="0"/>
    <s v="United States"/>
    <x v="4"/>
    <s v="Washington"/>
    <n v="98103"/>
    <x v="1"/>
    <s v="OFF-PA-10003134"/>
    <x v="1"/>
    <x v="10"/>
    <s v="Xerox 1937"/>
    <n v="192.16"/>
    <n v="4"/>
    <n v="0"/>
    <n v="92.236799999999988"/>
    <s v="Anna Andreadi"/>
    <s v="No"/>
    <s v="2019 / 08"/>
  </r>
  <r>
    <n v="8256"/>
    <x v="4086"/>
    <x v="801"/>
    <d v="2019-08-19T00:00:00"/>
    <x v="1"/>
    <x v="729"/>
    <x v="729"/>
    <x v="0"/>
    <s v="United States"/>
    <x v="4"/>
    <s v="Washington"/>
    <n v="98103"/>
    <x v="1"/>
    <s v="TEC-PH-10002538"/>
    <x v="2"/>
    <x v="7"/>
    <s v="Grandstream GXP1160 VoIP phone"/>
    <n v="242.624"/>
    <n v="8"/>
    <n v="0.2"/>
    <n v="27.295199999999973"/>
    <s v="Anna Andreadi"/>
    <s v="No"/>
    <s v="2019 / 08"/>
  </r>
  <r>
    <n v="8257"/>
    <x v="4086"/>
    <x v="801"/>
    <d v="2019-08-19T00:00:00"/>
    <x v="1"/>
    <x v="729"/>
    <x v="729"/>
    <x v="0"/>
    <s v="United States"/>
    <x v="4"/>
    <s v="Washington"/>
    <n v="98103"/>
    <x v="1"/>
    <s v="OFF-ST-10001228"/>
    <x v="1"/>
    <x v="4"/>
    <s v="Personal File Boxes with Fold-Down Carry Handle"/>
    <n v="46.74"/>
    <n v="3"/>
    <n v="0"/>
    <n v="11.684999999999999"/>
    <s v="Anna Andreadi"/>
    <s v="No"/>
    <s v="2019 / 08"/>
  </r>
  <r>
    <n v="8258"/>
    <x v="4086"/>
    <x v="801"/>
    <d v="2019-08-19T00:00:00"/>
    <x v="1"/>
    <x v="729"/>
    <x v="729"/>
    <x v="0"/>
    <s v="United States"/>
    <x v="4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s v="Anna Andreadi"/>
    <s v="No"/>
    <s v="2019 / 08"/>
  </r>
  <r>
    <n v="8259"/>
    <x v="4086"/>
    <x v="801"/>
    <d v="2019-08-19T00:00:00"/>
    <x v="1"/>
    <x v="729"/>
    <x v="729"/>
    <x v="0"/>
    <s v="United States"/>
    <x v="4"/>
    <s v="Washington"/>
    <n v="98103"/>
    <x v="1"/>
    <s v="OFF-BI-10004308"/>
    <x v="1"/>
    <x v="8"/>
    <s v="Avery Legal 4-Ring Binder"/>
    <n v="100.70400000000001"/>
    <n v="6"/>
    <n v="0.2"/>
    <n v="37.763999999999996"/>
    <s v="Anna Andreadi"/>
    <s v="No"/>
    <s v="2019 / 08"/>
  </r>
  <r>
    <n v="8260"/>
    <x v="4087"/>
    <x v="190"/>
    <d v="2018-06-26T00:00:00"/>
    <x v="3"/>
    <x v="381"/>
    <x v="381"/>
    <x v="2"/>
    <s v="United States"/>
    <x v="43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s v="No"/>
    <s v="2018 / 06"/>
  </r>
  <r>
    <n v="8261"/>
    <x v="4087"/>
    <x v="190"/>
    <d v="2018-06-26T00:00:00"/>
    <x v="3"/>
    <x v="381"/>
    <x v="381"/>
    <x v="2"/>
    <s v="United States"/>
    <x v="43"/>
    <s v="Michigan"/>
    <n v="48066"/>
    <x v="2"/>
    <s v="OFF-BI-10000773"/>
    <x v="1"/>
    <x v="8"/>
    <s v="Insertable Tab Post Binder Dividers"/>
    <n v="8.02"/>
    <n v="1"/>
    <n v="0"/>
    <n v="3.7693999999999992"/>
    <s v="Kelly Williams"/>
    <s v="No"/>
    <s v="2018 / 06"/>
  </r>
  <r>
    <n v="8262"/>
    <x v="4087"/>
    <x v="190"/>
    <d v="2018-06-26T00:00:00"/>
    <x v="3"/>
    <x v="381"/>
    <x v="381"/>
    <x v="2"/>
    <s v="United States"/>
    <x v="43"/>
    <s v="Michigan"/>
    <n v="48066"/>
    <x v="2"/>
    <s v="OFF-ST-10001837"/>
    <x v="1"/>
    <x v="4"/>
    <s v="SAFCO Mobile Desk Side File, Wire Frame"/>
    <n v="171.04"/>
    <n v="4"/>
    <n v="0"/>
    <n v="44.470399999999998"/>
    <s v="Kelly Williams"/>
    <s v="No"/>
    <s v="2018 / 06"/>
  </r>
  <r>
    <n v="8263"/>
    <x v="4088"/>
    <x v="272"/>
    <d v="2018-12-19T00:00:00"/>
    <x v="1"/>
    <x v="679"/>
    <x v="679"/>
    <x v="2"/>
    <s v="United States"/>
    <x v="115"/>
    <s v="Arkansas"/>
    <n v="72701"/>
    <x v="0"/>
    <s v="OFF-PA-10002552"/>
    <x v="1"/>
    <x v="10"/>
    <s v="Xerox 1958"/>
    <n v="19.440000000000001"/>
    <n v="3"/>
    <n v="0"/>
    <n v="9.3312000000000008"/>
    <s v="Cassandra Brandow"/>
    <s v="No"/>
    <s v="2018 / 12"/>
  </r>
  <r>
    <n v="8264"/>
    <x v="4089"/>
    <x v="1023"/>
    <d v="2017-09-17T00:00:00"/>
    <x v="1"/>
    <x v="562"/>
    <x v="562"/>
    <x v="0"/>
    <s v="United States"/>
    <x v="108"/>
    <s v="North Carolina"/>
    <n v="28540"/>
    <x v="0"/>
    <s v="OFF-BI-10000014"/>
    <x v="1"/>
    <x v="8"/>
    <s v="Heavy-Duty E-Z-D Binders"/>
    <n v="13.092000000000002"/>
    <n v="4"/>
    <n v="0.7"/>
    <n v="-10.037199999999999"/>
    <s v="Cassandra Brandow"/>
    <s v="No"/>
    <s v="2017 / 09"/>
  </r>
  <r>
    <n v="8265"/>
    <x v="4090"/>
    <x v="125"/>
    <d v="2017-01-04T00:00:00"/>
    <x v="1"/>
    <x v="195"/>
    <x v="195"/>
    <x v="0"/>
    <s v="United States"/>
    <x v="20"/>
    <s v="New York"/>
    <n v="10035"/>
    <x v="3"/>
    <s v="OFF-AP-10004136"/>
    <x v="1"/>
    <x v="9"/>
    <s v="Kensington 6 Outlet SmartSocket Surge Protector"/>
    <n v="122.94"/>
    <n v="3"/>
    <n v="0"/>
    <n v="30.734999999999992"/>
    <s v="Chuck Magee"/>
    <s v="No"/>
    <s v="2016 / 12"/>
  </r>
  <r>
    <n v="8266"/>
    <x v="4090"/>
    <x v="125"/>
    <d v="2017-01-04T00:00:00"/>
    <x v="1"/>
    <x v="195"/>
    <x v="195"/>
    <x v="0"/>
    <s v="United States"/>
    <x v="20"/>
    <s v="New York"/>
    <n v="10035"/>
    <x v="3"/>
    <s v="OFF-BI-10003429"/>
    <x v="1"/>
    <x v="8"/>
    <s v="Cardinal HOLDit! Binder Insert Strips,Extra Strips"/>
    <n v="35.448"/>
    <n v="7"/>
    <n v="0.2"/>
    <n v="12.8499"/>
    <s v="Chuck Magee"/>
    <s v="No"/>
    <s v="2016 / 12"/>
  </r>
  <r>
    <n v="8267"/>
    <x v="4091"/>
    <x v="333"/>
    <d v="2016-05-04T00:00:00"/>
    <x v="1"/>
    <x v="347"/>
    <x v="347"/>
    <x v="0"/>
    <s v="United States"/>
    <x v="18"/>
    <s v="Delaware"/>
    <n v="19901"/>
    <x v="3"/>
    <s v="TEC-PH-10000376"/>
    <x v="2"/>
    <x v="7"/>
    <s v="Square Credit Card Reader"/>
    <n v="19.98"/>
    <n v="2"/>
    <n v="0"/>
    <n v="5.1948000000000008"/>
    <s v="Chuck Magee"/>
    <s v="No"/>
    <s v="2016 / 04"/>
  </r>
  <r>
    <n v="8268"/>
    <x v="4092"/>
    <x v="289"/>
    <d v="2019-02-06T00:00:00"/>
    <x v="1"/>
    <x v="431"/>
    <x v="431"/>
    <x v="0"/>
    <s v="United States"/>
    <x v="34"/>
    <s v="Illinois"/>
    <n v="60505"/>
    <x v="2"/>
    <s v="FUR-TA-10003469"/>
    <x v="0"/>
    <x v="3"/>
    <s v="Balt Split Level Computer Training Table"/>
    <n v="69.375"/>
    <n v="1"/>
    <n v="0.5"/>
    <n v="-47.174999999999997"/>
    <s v="Kelly Williams"/>
    <s v="No"/>
    <s v="2019 / 01"/>
  </r>
  <r>
    <n v="8269"/>
    <x v="4092"/>
    <x v="289"/>
    <d v="2019-02-06T00:00:00"/>
    <x v="1"/>
    <x v="431"/>
    <x v="431"/>
    <x v="0"/>
    <s v="United States"/>
    <x v="34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s v="Kelly Williams"/>
    <s v="No"/>
    <s v="2019 / 01"/>
  </r>
  <r>
    <n v="8270"/>
    <x v="4092"/>
    <x v="289"/>
    <d v="2019-02-06T00:00:00"/>
    <x v="1"/>
    <x v="431"/>
    <x v="431"/>
    <x v="0"/>
    <s v="United States"/>
    <x v="34"/>
    <s v="Illinois"/>
    <n v="60505"/>
    <x v="2"/>
    <s v="TEC-PH-10002584"/>
    <x v="2"/>
    <x v="7"/>
    <s v="Samsung Galaxy S4"/>
    <n v="2003.1680000000001"/>
    <n v="4"/>
    <n v="0.2"/>
    <n v="250.39599999999984"/>
    <s v="Kelly Williams"/>
    <s v="No"/>
    <s v="2019 / 01"/>
  </r>
  <r>
    <n v="8271"/>
    <x v="4092"/>
    <x v="289"/>
    <d v="2019-02-06T00:00:00"/>
    <x v="1"/>
    <x v="431"/>
    <x v="431"/>
    <x v="0"/>
    <s v="United States"/>
    <x v="34"/>
    <s v="Illinois"/>
    <n v="60505"/>
    <x v="2"/>
    <s v="OFF-AR-10003602"/>
    <x v="1"/>
    <x v="6"/>
    <s v="Quartet Omega Colored Chalk, 12/Pack"/>
    <n v="9.3439999999999994"/>
    <n v="2"/>
    <n v="0.2"/>
    <n v="3.1535999999999995"/>
    <s v="Kelly Williams"/>
    <s v="No"/>
    <s v="2019 / 01"/>
  </r>
  <r>
    <n v="8272"/>
    <x v="4093"/>
    <x v="591"/>
    <d v="2018-12-31T00:00:00"/>
    <x v="1"/>
    <x v="555"/>
    <x v="555"/>
    <x v="0"/>
    <s v="United States"/>
    <x v="20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s v="Chuck Magee"/>
    <s v="No"/>
    <s v="2018 / 12"/>
  </r>
  <r>
    <n v="8273"/>
    <x v="4094"/>
    <x v="201"/>
    <d v="2018-10-25T00:00:00"/>
    <x v="1"/>
    <x v="501"/>
    <x v="501"/>
    <x v="1"/>
    <s v="United States"/>
    <x v="485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s v="Anna Andreadi"/>
    <s v="No"/>
    <s v="2018 / 10"/>
  </r>
  <r>
    <n v="8274"/>
    <x v="4095"/>
    <x v="385"/>
    <d v="2017-06-15T00:00:00"/>
    <x v="0"/>
    <x v="763"/>
    <x v="763"/>
    <x v="2"/>
    <s v="United States"/>
    <x v="24"/>
    <s v="Ohio"/>
    <n v="45503"/>
    <x v="3"/>
    <s v="OFF-AR-10000634"/>
    <x v="1"/>
    <x v="6"/>
    <s v="Newell 320"/>
    <n v="3.4240000000000004"/>
    <n v="1"/>
    <n v="0.2"/>
    <n v="0.29960000000000009"/>
    <s v="Chuck Magee"/>
    <s v="No"/>
    <s v="2017 / 06"/>
  </r>
  <r>
    <n v="8275"/>
    <x v="4096"/>
    <x v="160"/>
    <d v="2019-07-04T00:00:00"/>
    <x v="1"/>
    <x v="540"/>
    <x v="540"/>
    <x v="1"/>
    <s v="United States"/>
    <x v="145"/>
    <s v="New York"/>
    <n v="10550"/>
    <x v="3"/>
    <s v="OFF-ST-10002615"/>
    <x v="1"/>
    <x v="4"/>
    <s v="Dual Level, Single-Width Filing Carts"/>
    <n v="1085.42"/>
    <n v="7"/>
    <n v="0"/>
    <n v="282.20920000000001"/>
    <s v="Chuck Magee"/>
    <s v="No"/>
    <s v="2019 / 06"/>
  </r>
  <r>
    <n v="8276"/>
    <x v="4097"/>
    <x v="153"/>
    <d v="2017-06-30T00:00:00"/>
    <x v="1"/>
    <x v="748"/>
    <x v="748"/>
    <x v="2"/>
    <s v="United States"/>
    <x v="80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s v="Chuck Magee"/>
    <s v="No"/>
    <s v="2017 / 06"/>
  </r>
  <r>
    <n v="8277"/>
    <x v="4098"/>
    <x v="823"/>
    <d v="2018-02-25T00:00:00"/>
    <x v="1"/>
    <x v="784"/>
    <x v="784"/>
    <x v="2"/>
    <s v="United States"/>
    <x v="67"/>
    <s v="Florida"/>
    <n v="33614"/>
    <x v="0"/>
    <s v="OFF-BI-10003727"/>
    <x v="1"/>
    <x v="8"/>
    <s v="Avery Durable Slant Ring Binders With Label Holder"/>
    <n v="3.762"/>
    <n v="3"/>
    <n v="0.7"/>
    <n v="-2.758799999999999"/>
    <s v="Cassandra Brandow"/>
    <s v="No"/>
    <s v="2018 / 02"/>
  </r>
  <r>
    <n v="8278"/>
    <x v="4098"/>
    <x v="823"/>
    <d v="2018-02-25T00:00:00"/>
    <x v="1"/>
    <x v="784"/>
    <x v="784"/>
    <x v="2"/>
    <s v="United States"/>
    <x v="67"/>
    <s v="Florida"/>
    <n v="33614"/>
    <x v="0"/>
    <s v="OFF-BI-10002026"/>
    <x v="1"/>
    <x v="8"/>
    <s v="Avery Arch Ring Binders"/>
    <n v="34.860000000000007"/>
    <n v="2"/>
    <n v="0.7"/>
    <n v="-26.726000000000006"/>
    <s v="Cassandra Brandow"/>
    <s v="No"/>
    <s v="2018 / 02"/>
  </r>
  <r>
    <n v="8279"/>
    <x v="4098"/>
    <x v="823"/>
    <d v="2018-02-25T00:00:00"/>
    <x v="1"/>
    <x v="784"/>
    <x v="784"/>
    <x v="2"/>
    <s v="United States"/>
    <x v="67"/>
    <s v="Florida"/>
    <n v="33614"/>
    <x v="0"/>
    <s v="OFF-ST-10001496"/>
    <x v="1"/>
    <x v="4"/>
    <s v="Standard Rollaway File with Lock"/>
    <n v="432.45600000000002"/>
    <n v="3"/>
    <n v="0.2"/>
    <n v="32.434200000000004"/>
    <s v="Cassandra Brandow"/>
    <s v="No"/>
    <s v="2018 / 02"/>
  </r>
  <r>
    <n v="8280"/>
    <x v="4099"/>
    <x v="300"/>
    <d v="2019-04-26T00:00:00"/>
    <x v="1"/>
    <x v="232"/>
    <x v="232"/>
    <x v="0"/>
    <s v="United States"/>
    <x v="38"/>
    <s v="Georgia"/>
    <n v="31907"/>
    <x v="0"/>
    <s v="OFF-ST-10003716"/>
    <x v="1"/>
    <x v="4"/>
    <s v="Tennsco Double-Tier Lockers"/>
    <n v="675.06000000000006"/>
    <n v="3"/>
    <n v="0"/>
    <n v="87.757800000000003"/>
    <s v="Cassandra Brandow"/>
    <s v="No"/>
    <s v="2019 / 04"/>
  </r>
  <r>
    <n v="8281"/>
    <x v="4100"/>
    <x v="1188"/>
    <d v="2019-05-10T00:00:00"/>
    <x v="2"/>
    <x v="204"/>
    <x v="204"/>
    <x v="1"/>
    <s v="United States"/>
    <x v="108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s v="Cassandra Brandow"/>
    <s v="No"/>
    <s v="2019 / 05"/>
  </r>
  <r>
    <n v="8282"/>
    <x v="4100"/>
    <x v="1188"/>
    <d v="2019-05-10T00:00:00"/>
    <x v="2"/>
    <x v="204"/>
    <x v="204"/>
    <x v="1"/>
    <s v="United States"/>
    <x v="108"/>
    <s v="North Carolina"/>
    <n v="28540"/>
    <x v="0"/>
    <s v="FUR-CH-10001270"/>
    <x v="0"/>
    <x v="1"/>
    <s v="Harbour Creations Steel Folding Chair"/>
    <n v="207"/>
    <n v="3"/>
    <n v="0.2"/>
    <n v="25.874999999999972"/>
    <s v="Cassandra Brandow"/>
    <s v="No"/>
    <s v="2019 / 05"/>
  </r>
  <r>
    <n v="8283"/>
    <x v="4101"/>
    <x v="379"/>
    <d v="2017-12-26T00:00:00"/>
    <x v="0"/>
    <x v="449"/>
    <x v="449"/>
    <x v="2"/>
    <s v="United States"/>
    <x v="490"/>
    <s v="Illinois"/>
    <n v="60174"/>
    <x v="2"/>
    <s v="TEC-MA-10004241"/>
    <x v="2"/>
    <x v="15"/>
    <s v="Star Micronics TSP800 TSP847IIU Receipt Printer"/>
    <n v="600.53"/>
    <n v="2"/>
    <n v="0.3"/>
    <n v="137.26399999999995"/>
    <s v="Kelly Williams"/>
    <s v="No"/>
    <s v="2017 / 12"/>
  </r>
  <r>
    <n v="8284"/>
    <x v="4101"/>
    <x v="379"/>
    <d v="2017-12-26T00:00:00"/>
    <x v="0"/>
    <x v="449"/>
    <x v="449"/>
    <x v="2"/>
    <s v="United States"/>
    <x v="490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s v="Kelly Williams"/>
    <s v="No"/>
    <s v="2017 / 12"/>
  </r>
  <r>
    <n v="8285"/>
    <x v="4101"/>
    <x v="379"/>
    <d v="2017-12-26T00:00:00"/>
    <x v="0"/>
    <x v="449"/>
    <x v="449"/>
    <x v="2"/>
    <s v="United States"/>
    <x v="490"/>
    <s v="Illinois"/>
    <n v="60174"/>
    <x v="2"/>
    <s v="TEC-AC-10003198"/>
    <x v="2"/>
    <x v="11"/>
    <s v="Enermax Acrylux Wireless Keyboard"/>
    <n v="637.44000000000005"/>
    <n v="8"/>
    <n v="0.2"/>
    <n v="135.45599999999996"/>
    <s v="Kelly Williams"/>
    <s v="No"/>
    <s v="2017 / 12"/>
  </r>
  <r>
    <n v="8286"/>
    <x v="4101"/>
    <x v="379"/>
    <d v="2017-12-26T00:00:00"/>
    <x v="0"/>
    <x v="449"/>
    <x v="449"/>
    <x v="2"/>
    <s v="United States"/>
    <x v="490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s v="Kelly Williams"/>
    <s v="No"/>
    <s v="2017 / 12"/>
  </r>
  <r>
    <n v="8287"/>
    <x v="4102"/>
    <x v="1132"/>
    <d v="2016-08-16T00:00:00"/>
    <x v="1"/>
    <x v="723"/>
    <x v="723"/>
    <x v="2"/>
    <s v="United States"/>
    <x v="100"/>
    <s v="Florida"/>
    <n v="33180"/>
    <x v="0"/>
    <s v="OFF-PA-10000295"/>
    <x v="1"/>
    <x v="10"/>
    <s v="Xerox 229"/>
    <n v="31.104000000000006"/>
    <n v="6"/>
    <n v="0.2"/>
    <n v="10.8864"/>
    <s v="Cassandra Brandow"/>
    <s v="No"/>
    <s v="2016 / 08"/>
  </r>
  <r>
    <n v="8288"/>
    <x v="4102"/>
    <x v="1132"/>
    <d v="2016-08-16T00:00:00"/>
    <x v="1"/>
    <x v="723"/>
    <x v="723"/>
    <x v="2"/>
    <s v="United States"/>
    <x v="100"/>
    <s v="Florida"/>
    <n v="33180"/>
    <x v="0"/>
    <s v="OFF-AR-10004344"/>
    <x v="1"/>
    <x v="6"/>
    <s v="Bulldog Vacuum Base Pencil Sharpener"/>
    <n v="47.96"/>
    <n v="5"/>
    <n v="0.2"/>
    <n v="4.196499999999995"/>
    <s v="Cassandra Brandow"/>
    <s v="No"/>
    <s v="2016 / 08"/>
  </r>
  <r>
    <n v="8289"/>
    <x v="4102"/>
    <x v="1132"/>
    <d v="2016-08-16T00:00:00"/>
    <x v="1"/>
    <x v="723"/>
    <x v="723"/>
    <x v="2"/>
    <s v="United States"/>
    <x v="100"/>
    <s v="Florida"/>
    <n v="33180"/>
    <x v="0"/>
    <s v="TEC-AC-10002473"/>
    <x v="2"/>
    <x v="11"/>
    <s v="Maxell 4.7GB DVD-R"/>
    <n v="158.928"/>
    <n v="7"/>
    <n v="0.2"/>
    <n v="41.718599999999995"/>
    <s v="Cassandra Brandow"/>
    <s v="No"/>
    <s v="2016 / 08"/>
  </r>
  <r>
    <n v="8290"/>
    <x v="4102"/>
    <x v="1132"/>
    <d v="2016-08-16T00:00:00"/>
    <x v="1"/>
    <x v="723"/>
    <x v="723"/>
    <x v="2"/>
    <s v="United States"/>
    <x v="100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s v="No"/>
    <s v="2016 / 08"/>
  </r>
  <r>
    <n v="8291"/>
    <x v="4102"/>
    <x v="1132"/>
    <d v="2016-08-16T00:00:00"/>
    <x v="1"/>
    <x v="723"/>
    <x v="723"/>
    <x v="2"/>
    <s v="United States"/>
    <x v="100"/>
    <s v="Florida"/>
    <n v="33180"/>
    <x v="0"/>
    <s v="OFF-SU-10000432"/>
    <x v="1"/>
    <x v="14"/>
    <s v="Acco Side-Punched Conventional Columnar Pads"/>
    <n v="5.5520000000000005"/>
    <n v="2"/>
    <n v="0.2"/>
    <n v="-1.0410000000000006"/>
    <s v="Cassandra Brandow"/>
    <s v="No"/>
    <s v="2016 / 08"/>
  </r>
  <r>
    <n v="8292"/>
    <x v="4102"/>
    <x v="1132"/>
    <d v="2016-08-16T00:00:00"/>
    <x v="1"/>
    <x v="723"/>
    <x v="723"/>
    <x v="2"/>
    <s v="United States"/>
    <x v="100"/>
    <s v="Florida"/>
    <n v="33180"/>
    <x v="0"/>
    <s v="OFF-LA-10000443"/>
    <x v="1"/>
    <x v="2"/>
    <s v="Avery 501"/>
    <n v="2.952"/>
    <n v="1"/>
    <n v="0.2"/>
    <n v="0.99629999999999996"/>
    <s v="Cassandra Brandow"/>
    <s v="No"/>
    <s v="2016 / 08"/>
  </r>
  <r>
    <n v="8293"/>
    <x v="4103"/>
    <x v="555"/>
    <d v="2017-12-15T00:00:00"/>
    <x v="1"/>
    <x v="62"/>
    <x v="62"/>
    <x v="0"/>
    <s v="United States"/>
    <x v="21"/>
    <s v="Ohio"/>
    <n v="45373"/>
    <x v="3"/>
    <s v="OFF-BI-10003166"/>
    <x v="1"/>
    <x v="8"/>
    <s v="GBC Plasticlear Binding Covers"/>
    <n v="10.332000000000003"/>
    <n v="3"/>
    <n v="0.7"/>
    <n v="-7.5767999999999986"/>
    <s v="Chuck Magee"/>
    <s v="No"/>
    <s v="2017 / 12"/>
  </r>
  <r>
    <n v="8294"/>
    <x v="4104"/>
    <x v="132"/>
    <d v="2019-11-07T00:00:00"/>
    <x v="1"/>
    <x v="705"/>
    <x v="705"/>
    <x v="1"/>
    <s v="United States"/>
    <x v="4"/>
    <s v="Washington"/>
    <n v="98103"/>
    <x v="1"/>
    <s v="OFF-BI-10002393"/>
    <x v="1"/>
    <x v="8"/>
    <s v="Binder Posts"/>
    <n v="18.368000000000002"/>
    <n v="4"/>
    <n v="0.2"/>
    <n v="5.9695999999999998"/>
    <s v="Anna Andreadi"/>
    <s v="No"/>
    <s v="2019 / 11"/>
  </r>
  <r>
    <n v="8295"/>
    <x v="4105"/>
    <x v="677"/>
    <d v="2019-03-17T00:00:00"/>
    <x v="1"/>
    <x v="363"/>
    <x v="363"/>
    <x v="0"/>
    <s v="United States"/>
    <x v="20"/>
    <s v="New York"/>
    <n v="10011"/>
    <x v="3"/>
    <s v="TEC-PH-10001809"/>
    <x v="2"/>
    <x v="7"/>
    <s v="Panasonic KX T7736-B Digital phone"/>
    <n v="299.89999999999998"/>
    <n v="2"/>
    <n v="0"/>
    <n v="74.974999999999994"/>
    <s v="Chuck Magee"/>
    <s v="No"/>
    <s v="2019 / 03"/>
  </r>
  <r>
    <n v="8296"/>
    <x v="4106"/>
    <x v="198"/>
    <d v="2018-06-03T00:00:00"/>
    <x v="1"/>
    <x v="494"/>
    <x v="494"/>
    <x v="1"/>
    <s v="United States"/>
    <x v="81"/>
    <s v="Virginia"/>
    <n v="22204"/>
    <x v="0"/>
    <s v="OFF-EN-10002600"/>
    <x v="1"/>
    <x v="12"/>
    <s v="Redi-Strip #10 Envelopes, 4 1/8 x 9 1/2"/>
    <n v="26.55"/>
    <n v="9"/>
    <n v="0"/>
    <n v="12.744"/>
    <s v="Cassandra Brandow"/>
    <s v="No"/>
    <s v="2018 / 05"/>
  </r>
  <r>
    <n v="8297"/>
    <x v="4106"/>
    <x v="198"/>
    <d v="2018-06-03T00:00:00"/>
    <x v="1"/>
    <x v="494"/>
    <x v="494"/>
    <x v="1"/>
    <s v="United States"/>
    <x v="81"/>
    <s v="Virginia"/>
    <n v="22204"/>
    <x v="0"/>
    <s v="TEC-AC-10000109"/>
    <x v="2"/>
    <x v="11"/>
    <s v="Sony Micro Vault Click 16 GB USB 2.0 Flash Drive"/>
    <n v="111.98"/>
    <n v="2"/>
    <n v="0"/>
    <n v="26.875200000000007"/>
    <s v="Cassandra Brandow"/>
    <s v="No"/>
    <s v="2018 / 05"/>
  </r>
  <r>
    <n v="8298"/>
    <x v="4107"/>
    <x v="761"/>
    <d v="2017-07-11T00:00:00"/>
    <x v="1"/>
    <x v="276"/>
    <x v="276"/>
    <x v="1"/>
    <s v="United States"/>
    <x v="35"/>
    <s v="North Carolina"/>
    <n v="28205"/>
    <x v="0"/>
    <s v="FUR-FU-10003829"/>
    <x v="0"/>
    <x v="5"/>
    <s v="Stackable Trays"/>
    <n v="4.9280000000000008"/>
    <n v="2"/>
    <n v="0.2"/>
    <n v="0.73919999999999941"/>
    <s v="Cassandra Brandow"/>
    <s v="No"/>
    <s v="2017 / 07"/>
  </r>
  <r>
    <n v="8299"/>
    <x v="4107"/>
    <x v="761"/>
    <d v="2017-07-11T00:00:00"/>
    <x v="1"/>
    <x v="276"/>
    <x v="276"/>
    <x v="1"/>
    <s v="United States"/>
    <x v="35"/>
    <s v="North Carolina"/>
    <n v="28205"/>
    <x v="0"/>
    <s v="OFF-LA-10003223"/>
    <x v="1"/>
    <x v="2"/>
    <s v="Avery 508"/>
    <n v="11.784000000000001"/>
    <n v="3"/>
    <n v="0.2"/>
    <n v="4.2716999999999992"/>
    <s v="Cassandra Brandow"/>
    <s v="No"/>
    <s v="2017 / 07"/>
  </r>
  <r>
    <n v="8300"/>
    <x v="4108"/>
    <x v="518"/>
    <d v="2016-03-15T00:00:00"/>
    <x v="1"/>
    <x v="579"/>
    <x v="579"/>
    <x v="0"/>
    <s v="United States"/>
    <x v="43"/>
    <s v="California"/>
    <n v="95661"/>
    <x v="1"/>
    <s v="OFF-AR-10001770"/>
    <x v="1"/>
    <x v="6"/>
    <s v="Economy #2 Pencils"/>
    <n v="7.98"/>
    <n v="3"/>
    <n v="0"/>
    <n v="2.0747999999999998"/>
    <s v="Anna Andreadi"/>
    <s v="No"/>
    <s v="2016 / 03"/>
  </r>
  <r>
    <n v="8301"/>
    <x v="4109"/>
    <x v="704"/>
    <d v="2017-04-24T00:00:00"/>
    <x v="1"/>
    <x v="220"/>
    <x v="220"/>
    <x v="0"/>
    <s v="United States"/>
    <x v="66"/>
    <s v="Michigan"/>
    <n v="48234"/>
    <x v="2"/>
    <s v="OFF-EN-10003296"/>
    <x v="1"/>
    <x v="12"/>
    <s v="Tyvek Side-Opening Peel &amp; Seel Expanding Envelopes"/>
    <n v="180.96"/>
    <n v="2"/>
    <n v="0"/>
    <n v="81.432000000000002"/>
    <s v="Kelly Williams"/>
    <s v="No"/>
    <s v="2017 / 04"/>
  </r>
  <r>
    <n v="8302"/>
    <x v="4110"/>
    <x v="1189"/>
    <d v="2019-08-01T00:00:00"/>
    <x v="1"/>
    <x v="433"/>
    <x v="433"/>
    <x v="1"/>
    <s v="United States"/>
    <x v="1"/>
    <s v="California"/>
    <n v="90036"/>
    <x v="1"/>
    <s v="TEC-AC-10003870"/>
    <x v="2"/>
    <x v="11"/>
    <s v="Logitech Z-906 Speaker sys - home theater - 5.1-CH"/>
    <n v="1649.95"/>
    <n v="5"/>
    <n v="0"/>
    <n v="659.98"/>
    <s v="Anna Andreadi"/>
    <s v="No"/>
    <s v="2019 / 07"/>
  </r>
  <r>
    <n v="8303"/>
    <x v="4110"/>
    <x v="1189"/>
    <d v="2019-08-01T00:00:00"/>
    <x v="1"/>
    <x v="433"/>
    <x v="433"/>
    <x v="1"/>
    <s v="United States"/>
    <x v="1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s v="Anna Andreadi"/>
    <s v="No"/>
    <s v="2019 / 07"/>
  </r>
  <r>
    <n v="8304"/>
    <x v="4111"/>
    <x v="656"/>
    <d v="2016-11-02T00:00:00"/>
    <x v="0"/>
    <x v="644"/>
    <x v="644"/>
    <x v="2"/>
    <s v="United States"/>
    <x v="8"/>
    <s v="California"/>
    <n v="94110"/>
    <x v="1"/>
    <s v="TEC-PH-10003092"/>
    <x v="2"/>
    <x v="7"/>
    <s v="Motorola L804"/>
    <n v="73.584000000000003"/>
    <n v="2"/>
    <n v="0.2"/>
    <n v="8.2781999999999982"/>
    <s v="Anna Andreadi"/>
    <s v="No"/>
    <s v="2016 / 10"/>
  </r>
  <r>
    <n v="8305"/>
    <x v="4112"/>
    <x v="132"/>
    <d v="2019-11-09T00:00:00"/>
    <x v="1"/>
    <x v="696"/>
    <x v="696"/>
    <x v="0"/>
    <s v="United States"/>
    <x v="329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s v="Anna Andreadi"/>
    <s v="No"/>
    <s v="2019 / 11"/>
  </r>
  <r>
    <n v="8306"/>
    <x v="4113"/>
    <x v="1190"/>
    <d v="2018-08-16T00:00:00"/>
    <x v="1"/>
    <x v="192"/>
    <x v="192"/>
    <x v="2"/>
    <s v="United States"/>
    <x v="251"/>
    <s v="Oklahoma"/>
    <n v="74133"/>
    <x v="2"/>
    <s v="OFF-PA-10001870"/>
    <x v="1"/>
    <x v="10"/>
    <s v="Xerox 202"/>
    <n v="32.400000000000006"/>
    <n v="5"/>
    <n v="0"/>
    <n v="15.552000000000001"/>
    <s v="Kelly Williams"/>
    <s v="Yes"/>
    <s v="2018 / 08"/>
  </r>
  <r>
    <n v="8307"/>
    <x v="4113"/>
    <x v="1190"/>
    <d v="2018-08-16T00:00:00"/>
    <x v="1"/>
    <x v="192"/>
    <x v="192"/>
    <x v="2"/>
    <s v="United States"/>
    <x v="251"/>
    <s v="Oklahoma"/>
    <n v="74133"/>
    <x v="2"/>
    <s v="OFF-BI-10003305"/>
    <x v="1"/>
    <x v="8"/>
    <s v="Avery Hanging File Binders"/>
    <n v="41.86"/>
    <n v="7"/>
    <n v="0"/>
    <n v="19.255600000000001"/>
    <s v="Kelly Williams"/>
    <s v="Yes"/>
    <s v="2018 / 08"/>
  </r>
  <r>
    <n v="8308"/>
    <x v="4113"/>
    <x v="1190"/>
    <d v="2018-08-16T00:00:00"/>
    <x v="1"/>
    <x v="192"/>
    <x v="192"/>
    <x v="2"/>
    <s v="United States"/>
    <x v="251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s v="Kelly Williams"/>
    <s v="Yes"/>
    <s v="2018 / 08"/>
  </r>
  <r>
    <n v="8309"/>
    <x v="4114"/>
    <x v="197"/>
    <d v="2018-07-25T00:00:00"/>
    <x v="3"/>
    <x v="604"/>
    <x v="604"/>
    <x v="2"/>
    <s v="United States"/>
    <x v="8"/>
    <s v="California"/>
    <n v="94122"/>
    <x v="1"/>
    <s v="OFF-AR-10001419"/>
    <x v="1"/>
    <x v="6"/>
    <s v="Newell 325"/>
    <n v="37.17"/>
    <n v="9"/>
    <n v="0"/>
    <n v="11.151"/>
    <s v="Anna Andreadi"/>
    <s v="No"/>
    <s v="2018 / 07"/>
  </r>
  <r>
    <n v="8310"/>
    <x v="4115"/>
    <x v="72"/>
    <d v="2016-03-07T00:00:00"/>
    <x v="1"/>
    <x v="543"/>
    <x v="543"/>
    <x v="0"/>
    <s v="United States"/>
    <x v="12"/>
    <s v="Texas"/>
    <n v="77036"/>
    <x v="2"/>
    <s v="OFF-ST-10003692"/>
    <x v="1"/>
    <x v="4"/>
    <s v="Recycled Steel Personal File for Hanging File Folders"/>
    <n v="137.352"/>
    <n v="3"/>
    <n v="0.2"/>
    <n v="8.5844999999999914"/>
    <s v="Kelly Williams"/>
    <s v="No"/>
    <s v="2016 / 03"/>
  </r>
  <r>
    <n v="8311"/>
    <x v="4115"/>
    <x v="72"/>
    <d v="2016-03-07T00:00:00"/>
    <x v="1"/>
    <x v="543"/>
    <x v="543"/>
    <x v="0"/>
    <s v="United States"/>
    <x v="12"/>
    <s v="Texas"/>
    <n v="77036"/>
    <x v="2"/>
    <s v="FUR-TA-10001866"/>
    <x v="0"/>
    <x v="3"/>
    <s v="Bevis Round Conference Room Tables and Bases"/>
    <n v="376.50899999999996"/>
    <n v="3"/>
    <n v="0.3"/>
    <n v="-43.029600000000045"/>
    <s v="Kelly Williams"/>
    <s v="No"/>
    <s v="2016 / 03"/>
  </r>
  <r>
    <n v="8312"/>
    <x v="4116"/>
    <x v="795"/>
    <d v="2019-01-31T00:00:00"/>
    <x v="1"/>
    <x v="214"/>
    <x v="214"/>
    <x v="0"/>
    <s v="United States"/>
    <x v="38"/>
    <s v="Georgia"/>
    <n v="31907"/>
    <x v="0"/>
    <s v="FUR-FU-10002157"/>
    <x v="0"/>
    <x v="5"/>
    <s v="Artistic Insta-Plaque"/>
    <n v="62.72"/>
    <n v="4"/>
    <n v="0"/>
    <n v="24.460799999999999"/>
    <s v="Cassandra Brandow"/>
    <s v="No"/>
    <s v="2019 / 01"/>
  </r>
  <r>
    <n v="8313"/>
    <x v="4116"/>
    <x v="795"/>
    <d v="2019-01-31T00:00:00"/>
    <x v="1"/>
    <x v="214"/>
    <x v="214"/>
    <x v="0"/>
    <s v="United States"/>
    <x v="38"/>
    <s v="Georgia"/>
    <n v="31907"/>
    <x v="0"/>
    <s v="TEC-PH-10001459"/>
    <x v="2"/>
    <x v="7"/>
    <s v="Samsung Galaxy Mega 6.3"/>
    <n v="2939.9300000000003"/>
    <n v="7"/>
    <n v="0"/>
    <n v="764.38180000000011"/>
    <s v="Cassandra Brandow"/>
    <s v="No"/>
    <s v="2019 / 01"/>
  </r>
  <r>
    <n v="8314"/>
    <x v="4117"/>
    <x v="136"/>
    <d v="2016-07-16T00:00:00"/>
    <x v="1"/>
    <x v="391"/>
    <x v="391"/>
    <x v="2"/>
    <s v="United States"/>
    <x v="425"/>
    <s v="Texas"/>
    <n v="77573"/>
    <x v="2"/>
    <s v="FUR-CH-10002126"/>
    <x v="0"/>
    <x v="1"/>
    <s v="Hon Deluxe Fabric Upholstered Stacking Chairs"/>
    <n v="512.35799999999995"/>
    <n v="3"/>
    <n v="0.3"/>
    <n v="-14.638799999999947"/>
    <s v="Kelly Williams"/>
    <s v="No"/>
    <s v="2016 / 07"/>
  </r>
  <r>
    <n v="8315"/>
    <x v="4117"/>
    <x v="136"/>
    <d v="2016-07-16T00:00:00"/>
    <x v="1"/>
    <x v="391"/>
    <x v="391"/>
    <x v="2"/>
    <s v="United States"/>
    <x v="425"/>
    <s v="Texas"/>
    <n v="77573"/>
    <x v="2"/>
    <s v="OFF-FA-10001561"/>
    <x v="1"/>
    <x v="13"/>
    <s v="Stockwell Push Pins"/>
    <n v="3.4880000000000004"/>
    <n v="2"/>
    <n v="0.2"/>
    <n v="0.56679999999999997"/>
    <s v="Kelly Williams"/>
    <s v="No"/>
    <s v="2016 / 07"/>
  </r>
  <r>
    <n v="8316"/>
    <x v="4117"/>
    <x v="136"/>
    <d v="2016-07-16T00:00:00"/>
    <x v="1"/>
    <x v="391"/>
    <x v="391"/>
    <x v="2"/>
    <s v="United States"/>
    <x v="425"/>
    <s v="Texas"/>
    <n v="77573"/>
    <x v="2"/>
    <s v="OFF-AR-10003158"/>
    <x v="1"/>
    <x v="6"/>
    <s v="Fluorescent Highlighters by Dixon"/>
    <n v="22.288"/>
    <n v="7"/>
    <n v="0.2"/>
    <n v="3.9003999999999985"/>
    <s v="Kelly Williams"/>
    <s v="No"/>
    <s v="2016 / 07"/>
  </r>
  <r>
    <n v="8317"/>
    <x v="4117"/>
    <x v="136"/>
    <d v="2016-07-16T00:00:00"/>
    <x v="1"/>
    <x v="391"/>
    <x v="391"/>
    <x v="2"/>
    <s v="United States"/>
    <x v="425"/>
    <s v="Texas"/>
    <n v="77573"/>
    <x v="2"/>
    <s v="OFF-PA-10001804"/>
    <x v="1"/>
    <x v="10"/>
    <s v="Xerox 195"/>
    <n v="16.032"/>
    <n v="3"/>
    <n v="0.2"/>
    <n v="5.6111999999999993"/>
    <s v="Kelly Williams"/>
    <s v="No"/>
    <s v="2016 / 07"/>
  </r>
  <r>
    <n v="8318"/>
    <x v="4118"/>
    <x v="645"/>
    <d v="2019-04-16T00:00:00"/>
    <x v="1"/>
    <x v="31"/>
    <x v="31"/>
    <x v="0"/>
    <s v="United States"/>
    <x v="140"/>
    <s v="North Carolina"/>
    <n v="27217"/>
    <x v="0"/>
    <s v="OFF-AR-10000422"/>
    <x v="1"/>
    <x v="6"/>
    <s v="Pencil and Crayon Sharpener"/>
    <n v="1.752"/>
    <n v="1"/>
    <n v="0.2"/>
    <n v="0.15329999999999994"/>
    <s v="Cassandra Brandow"/>
    <s v="No"/>
    <s v="2019 / 04"/>
  </r>
  <r>
    <n v="8319"/>
    <x v="4118"/>
    <x v="645"/>
    <d v="2019-04-16T00:00:00"/>
    <x v="1"/>
    <x v="31"/>
    <x v="31"/>
    <x v="0"/>
    <s v="United States"/>
    <x v="140"/>
    <s v="North Carolina"/>
    <n v="27217"/>
    <x v="0"/>
    <s v="OFF-AR-10000127"/>
    <x v="1"/>
    <x v="6"/>
    <s v="Newell 321"/>
    <n v="20.992000000000001"/>
    <n v="8"/>
    <n v="0.2"/>
    <n v="2.3615999999999966"/>
    <s v="Cassandra Brandow"/>
    <s v="No"/>
    <s v="2019 / 04"/>
  </r>
  <r>
    <n v="8320"/>
    <x v="4119"/>
    <x v="38"/>
    <d v="2019-11-18T00:00:00"/>
    <x v="1"/>
    <x v="191"/>
    <x v="191"/>
    <x v="0"/>
    <s v="United States"/>
    <x v="20"/>
    <s v="New York"/>
    <n v="10009"/>
    <x v="3"/>
    <s v="OFF-ST-10004634"/>
    <x v="1"/>
    <x v="4"/>
    <s v="Personal Folder Holder, Ebony"/>
    <n v="11.21"/>
    <n v="1"/>
    <n v="0"/>
    <n v="3.3629999999999995"/>
    <s v="Chuck Magee"/>
    <s v="No"/>
    <s v="2019 / 11"/>
  </r>
  <r>
    <n v="8321"/>
    <x v="4120"/>
    <x v="901"/>
    <d v="2017-12-06T00:00:00"/>
    <x v="2"/>
    <x v="11"/>
    <x v="11"/>
    <x v="0"/>
    <s v="United States"/>
    <x v="61"/>
    <s v="Texas"/>
    <n v="75220"/>
    <x v="2"/>
    <s v="OFF-AR-10003582"/>
    <x v="1"/>
    <x v="6"/>
    <s v="Boston Electric Pencil Sharpener, Model 1818, Charcoal Black"/>
    <n v="45.04"/>
    <n v="2"/>
    <n v="0.2"/>
    <n v="4.5040000000000031"/>
    <s v="Kelly Williams"/>
    <s v="No"/>
    <s v="2017 / 12"/>
  </r>
  <r>
    <n v="8322"/>
    <x v="4121"/>
    <x v="182"/>
    <d v="2018-10-01T00:00:00"/>
    <x v="1"/>
    <x v="618"/>
    <x v="618"/>
    <x v="0"/>
    <s v="United States"/>
    <x v="12"/>
    <s v="Texas"/>
    <n v="77095"/>
    <x v="2"/>
    <s v="OFF-BI-10002026"/>
    <x v="1"/>
    <x v="8"/>
    <s v="Ibico Recycled Linen-Style Covers"/>
    <n v="15.623999999999997"/>
    <n v="2"/>
    <n v="0.8"/>
    <n v="-24.998400000000011"/>
    <s v="Kelly Williams"/>
    <s v="No"/>
    <s v="2018 / 09"/>
  </r>
  <r>
    <n v="8323"/>
    <x v="4122"/>
    <x v="258"/>
    <d v="2018-11-25T00:00:00"/>
    <x v="1"/>
    <x v="444"/>
    <x v="444"/>
    <x v="0"/>
    <s v="United States"/>
    <x v="85"/>
    <s v="New York"/>
    <n v="11561"/>
    <x v="3"/>
    <s v="OFF-AP-10000595"/>
    <x v="1"/>
    <x v="9"/>
    <s v="Disposable Triple-Filter Dust Bags"/>
    <n v="8.74"/>
    <n v="2"/>
    <n v="0"/>
    <n v="2.2724000000000002"/>
    <s v="Chuck Magee"/>
    <s v="No"/>
    <s v="2018 / 11"/>
  </r>
  <r>
    <n v="8324"/>
    <x v="4122"/>
    <x v="258"/>
    <d v="2018-11-25T00:00:00"/>
    <x v="1"/>
    <x v="444"/>
    <x v="444"/>
    <x v="0"/>
    <s v="United States"/>
    <x v="85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s v="No"/>
    <s v="2018 / 11"/>
  </r>
  <r>
    <n v="8325"/>
    <x v="4123"/>
    <x v="565"/>
    <d v="2019-09-09T00:00:00"/>
    <x v="2"/>
    <x v="763"/>
    <x v="763"/>
    <x v="2"/>
    <s v="United States"/>
    <x v="146"/>
    <s v="Florida"/>
    <n v="33012"/>
    <x v="0"/>
    <s v="OFF-ST-10001321"/>
    <x v="1"/>
    <x v="4"/>
    <s v="Decoflex Hanging Personal Folder File, Blue"/>
    <n v="61.68"/>
    <n v="5"/>
    <n v="0.2"/>
    <n v="5.3970000000000073"/>
    <s v="Cassandra Brandow"/>
    <s v="No"/>
    <s v="2019 / 09"/>
  </r>
  <r>
    <n v="8326"/>
    <x v="4123"/>
    <x v="565"/>
    <d v="2019-09-09T00:00:00"/>
    <x v="2"/>
    <x v="763"/>
    <x v="763"/>
    <x v="2"/>
    <s v="United States"/>
    <x v="146"/>
    <s v="Florida"/>
    <n v="33012"/>
    <x v="0"/>
    <s v="TEC-PH-10001750"/>
    <x v="2"/>
    <x v="7"/>
    <s v="Samsung Rugby III"/>
    <n v="158.376"/>
    <n v="3"/>
    <n v="0.2"/>
    <n v="13.857900000000008"/>
    <s v="Cassandra Brandow"/>
    <s v="No"/>
    <s v="2019 / 09"/>
  </r>
  <r>
    <n v="8327"/>
    <x v="4124"/>
    <x v="246"/>
    <d v="2019-07-24T00:00:00"/>
    <x v="0"/>
    <x v="126"/>
    <x v="126"/>
    <x v="1"/>
    <s v="United States"/>
    <x v="34"/>
    <s v="Illinois"/>
    <n v="60505"/>
    <x v="2"/>
    <s v="OFF-BI-10001890"/>
    <x v="1"/>
    <x v="8"/>
    <s v="Avery Poly Binder Pockets"/>
    <n v="2.8639999999999994"/>
    <n v="4"/>
    <n v="0.8"/>
    <n v="-4.5824000000000016"/>
    <s v="Kelly Williams"/>
    <s v="No"/>
    <s v="2019 / 07"/>
  </r>
  <r>
    <n v="8328"/>
    <x v="4124"/>
    <x v="246"/>
    <d v="2019-07-24T00:00:00"/>
    <x v="0"/>
    <x v="126"/>
    <x v="126"/>
    <x v="1"/>
    <s v="United States"/>
    <x v="34"/>
    <s v="Illinois"/>
    <n v="60505"/>
    <x v="2"/>
    <s v="OFF-BI-10004224"/>
    <x v="1"/>
    <x v="8"/>
    <s v="Catalog Binders with Expanding Posts"/>
    <n v="94.191999999999979"/>
    <n v="7"/>
    <n v="0.8"/>
    <n v="-164.83600000000007"/>
    <s v="Kelly Williams"/>
    <s v="No"/>
    <s v="2019 / 07"/>
  </r>
  <r>
    <n v="8329"/>
    <x v="4125"/>
    <x v="833"/>
    <d v="2019-10-11T00:00:00"/>
    <x v="1"/>
    <x v="190"/>
    <x v="190"/>
    <x v="0"/>
    <s v="United States"/>
    <x v="78"/>
    <s v="New Jersey"/>
    <n v="7109"/>
    <x v="3"/>
    <s v="OFF-PA-10001357"/>
    <x v="1"/>
    <x v="10"/>
    <s v="Xerox 1886"/>
    <n v="143.69999999999999"/>
    <n v="3"/>
    <n v="0"/>
    <n v="68.975999999999999"/>
    <s v="Chuck Magee"/>
    <s v="No"/>
    <s v="2019 / 10"/>
  </r>
  <r>
    <n v="8330"/>
    <x v="4125"/>
    <x v="833"/>
    <d v="2019-10-11T00:00:00"/>
    <x v="1"/>
    <x v="190"/>
    <x v="190"/>
    <x v="0"/>
    <s v="United States"/>
    <x v="78"/>
    <s v="New Jersey"/>
    <n v="7109"/>
    <x v="3"/>
    <s v="OFF-PA-10004888"/>
    <x v="1"/>
    <x v="10"/>
    <s v="Xerox 217"/>
    <n v="6.48"/>
    <n v="1"/>
    <n v="0"/>
    <n v="3.1104000000000003"/>
    <s v="Chuck Magee"/>
    <s v="No"/>
    <s v="2019 / 10"/>
  </r>
  <r>
    <n v="8331"/>
    <x v="4126"/>
    <x v="659"/>
    <d v="2019-11-11T00:00:00"/>
    <x v="1"/>
    <x v="224"/>
    <x v="224"/>
    <x v="0"/>
    <s v="United States"/>
    <x v="20"/>
    <s v="New York"/>
    <n v="10024"/>
    <x v="3"/>
    <s v="TEC-AC-10002370"/>
    <x v="2"/>
    <x v="11"/>
    <s v="Maxell CD-R Discs"/>
    <n v="7.88"/>
    <n v="4"/>
    <n v="0"/>
    <n v="2.5215999999999994"/>
    <s v="Chuck Magee"/>
    <s v="No"/>
    <s v="2019 / 11"/>
  </r>
  <r>
    <n v="8332"/>
    <x v="4127"/>
    <x v="1185"/>
    <d v="2018-03-12T00:00:00"/>
    <x v="2"/>
    <x v="519"/>
    <x v="519"/>
    <x v="0"/>
    <s v="United States"/>
    <x v="504"/>
    <s v="Massachusetts"/>
    <n v="1810"/>
    <x v="3"/>
    <s v="OFF-ST-10004634"/>
    <x v="1"/>
    <x v="4"/>
    <s v="Personal Folder Holder, Ebony"/>
    <n v="11.21"/>
    <n v="1"/>
    <n v="0"/>
    <n v="3.3629999999999995"/>
    <s v="Chuck Magee"/>
    <s v="No"/>
    <s v="2018 / 03"/>
  </r>
  <r>
    <n v="8333"/>
    <x v="4127"/>
    <x v="1185"/>
    <d v="2018-03-12T00:00:00"/>
    <x v="2"/>
    <x v="519"/>
    <x v="519"/>
    <x v="0"/>
    <s v="United States"/>
    <x v="504"/>
    <s v="Massachusetts"/>
    <n v="1810"/>
    <x v="3"/>
    <s v="FUR-CH-10002647"/>
    <x v="0"/>
    <x v="1"/>
    <s v="Situations Contoured Folding Chairs, 4/Set"/>
    <n v="354.90000000000003"/>
    <n v="5"/>
    <n v="0"/>
    <n v="88.725000000000023"/>
    <s v="Chuck Magee"/>
    <s v="No"/>
    <s v="2018 / 03"/>
  </r>
  <r>
    <n v="8334"/>
    <x v="4127"/>
    <x v="1185"/>
    <d v="2018-03-12T00:00:00"/>
    <x v="2"/>
    <x v="519"/>
    <x v="519"/>
    <x v="0"/>
    <s v="United States"/>
    <x v="504"/>
    <s v="Massachusetts"/>
    <n v="1810"/>
    <x v="3"/>
    <s v="OFF-PA-10001801"/>
    <x v="1"/>
    <x v="10"/>
    <s v="Xerox 193"/>
    <n v="17.940000000000001"/>
    <n v="3"/>
    <n v="0"/>
    <n v="8.7906000000000013"/>
    <s v="Chuck Magee"/>
    <s v="No"/>
    <s v="2018 / 03"/>
  </r>
  <r>
    <n v="8335"/>
    <x v="4127"/>
    <x v="1185"/>
    <d v="2018-03-12T00:00:00"/>
    <x v="2"/>
    <x v="519"/>
    <x v="519"/>
    <x v="0"/>
    <s v="United States"/>
    <x v="504"/>
    <s v="Massachusetts"/>
    <n v="1810"/>
    <x v="3"/>
    <s v="OFF-BI-10004632"/>
    <x v="1"/>
    <x v="8"/>
    <s v="GBC Binding covers"/>
    <n v="51.8"/>
    <n v="4"/>
    <n v="0"/>
    <n v="23.309999999999995"/>
    <s v="Chuck Magee"/>
    <s v="No"/>
    <s v="2018 / 03"/>
  </r>
  <r>
    <n v="8336"/>
    <x v="4128"/>
    <x v="726"/>
    <d v="2019-05-18T00:00:00"/>
    <x v="0"/>
    <x v="194"/>
    <x v="194"/>
    <x v="2"/>
    <s v="United States"/>
    <x v="46"/>
    <s v="Delaware"/>
    <n v="19711"/>
    <x v="3"/>
    <s v="OFF-BI-10002082"/>
    <x v="1"/>
    <x v="8"/>
    <s v="GBC Twin Loop Wire Binding Elements"/>
    <n v="299.52"/>
    <n v="9"/>
    <n v="0"/>
    <n v="149.76"/>
    <s v="Chuck Magee"/>
    <s v="No"/>
    <s v="2019 / 05"/>
  </r>
  <r>
    <n v="8337"/>
    <x v="4129"/>
    <x v="415"/>
    <d v="2018-07-08T00:00:00"/>
    <x v="1"/>
    <x v="347"/>
    <x v="347"/>
    <x v="0"/>
    <s v="United States"/>
    <x v="81"/>
    <s v="Virginia"/>
    <n v="22204"/>
    <x v="0"/>
    <s v="OFF-AR-10003986"/>
    <x v="1"/>
    <x v="6"/>
    <s v="Avery Hi-Liter Pen Style Six-Color Fluorescent Set"/>
    <n v="7.7"/>
    <n v="2"/>
    <n v="0"/>
    <n v="3.157"/>
    <s v="Cassandra Brandow"/>
    <s v="No"/>
    <s v="2018 / 07"/>
  </r>
  <r>
    <n v="8338"/>
    <x v="4130"/>
    <x v="422"/>
    <d v="2017-01-03T00:00:00"/>
    <x v="1"/>
    <x v="568"/>
    <x v="568"/>
    <x v="1"/>
    <s v="United States"/>
    <x v="27"/>
    <s v="Alabama"/>
    <n v="35601"/>
    <x v="0"/>
    <s v="OFF-PA-10001243"/>
    <x v="1"/>
    <x v="10"/>
    <s v="Xerox 1983"/>
    <n v="23.92"/>
    <n v="4"/>
    <n v="0"/>
    <n v="11.720800000000001"/>
    <s v="Cassandra Brandow"/>
    <s v="No"/>
    <s v="2016 / 12"/>
  </r>
  <r>
    <n v="8339"/>
    <x v="4130"/>
    <x v="422"/>
    <d v="2017-01-03T00:00:00"/>
    <x v="1"/>
    <x v="568"/>
    <x v="568"/>
    <x v="1"/>
    <s v="United States"/>
    <x v="27"/>
    <s v="Alabama"/>
    <n v="35601"/>
    <x v="0"/>
    <s v="TEC-AC-10003198"/>
    <x v="2"/>
    <x v="11"/>
    <s v="Enermax Acrylux Wireless Keyboard"/>
    <n v="498"/>
    <n v="5"/>
    <n v="0"/>
    <n v="184.26"/>
    <s v="Cassandra Brandow"/>
    <s v="No"/>
    <s v="2016 / 12"/>
  </r>
  <r>
    <n v="8340"/>
    <x v="4131"/>
    <x v="669"/>
    <d v="2019-04-17T00:00:00"/>
    <x v="1"/>
    <x v="453"/>
    <x v="453"/>
    <x v="1"/>
    <s v="United States"/>
    <x v="86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s v="Anna Andreadi"/>
    <s v="No"/>
    <s v="2019 / 04"/>
  </r>
  <r>
    <n v="8341"/>
    <x v="4132"/>
    <x v="687"/>
    <d v="2016-11-20T00:00:00"/>
    <x v="1"/>
    <x v="417"/>
    <x v="417"/>
    <x v="0"/>
    <s v="United States"/>
    <x v="269"/>
    <s v="Virginia"/>
    <n v="23320"/>
    <x v="0"/>
    <s v="OFF-PA-10002262"/>
    <x v="1"/>
    <x v="10"/>
    <s v="Xerox 192"/>
    <n v="32.400000000000006"/>
    <n v="5"/>
    <n v="0"/>
    <n v="15.552000000000001"/>
    <s v="Cassandra Brandow"/>
    <s v="No"/>
    <s v="2016 / 11"/>
  </r>
  <r>
    <n v="8342"/>
    <x v="4133"/>
    <x v="532"/>
    <d v="2019-06-14T00:00:00"/>
    <x v="2"/>
    <x v="9"/>
    <x v="9"/>
    <x v="0"/>
    <s v="United States"/>
    <x v="1"/>
    <s v="California"/>
    <n v="90036"/>
    <x v="1"/>
    <s v="OFF-AP-10004532"/>
    <x v="1"/>
    <x v="9"/>
    <s v="Kensington 6 Outlet Guardian Standard Surge Protector"/>
    <n v="61.44"/>
    <n v="3"/>
    <n v="0"/>
    <n v="16.588799999999999"/>
    <s v="Anna Andreadi"/>
    <s v="No"/>
    <s v="2019 / 06"/>
  </r>
  <r>
    <n v="8343"/>
    <x v="4134"/>
    <x v="881"/>
    <d v="2018-11-30T00:00:00"/>
    <x v="1"/>
    <x v="271"/>
    <x v="271"/>
    <x v="0"/>
    <s v="United States"/>
    <x v="114"/>
    <s v="Alabama"/>
    <n v="35810"/>
    <x v="0"/>
    <s v="OFF-ST-10001325"/>
    <x v="1"/>
    <x v="4"/>
    <s v="Sterilite Officeware Hinged File Box"/>
    <n v="73.36"/>
    <n v="7"/>
    <n v="0"/>
    <n v="19.807200000000002"/>
    <s v="Cassandra Brandow"/>
    <s v="No"/>
    <s v="2018 / 11"/>
  </r>
  <r>
    <n v="8344"/>
    <x v="4135"/>
    <x v="90"/>
    <d v="2016-03-25T00:00:00"/>
    <x v="1"/>
    <x v="306"/>
    <x v="306"/>
    <x v="0"/>
    <s v="United States"/>
    <x v="289"/>
    <s v="Tennessee"/>
    <n v="37918"/>
    <x v="0"/>
    <s v="OFF-LA-10004544"/>
    <x v="1"/>
    <x v="2"/>
    <s v="Avery 505"/>
    <n v="59.20000000000001"/>
    <n v="5"/>
    <n v="0.2"/>
    <n v="22.199999999999996"/>
    <s v="Cassandra Brandow"/>
    <s v="No"/>
    <s v="2016 / 03"/>
  </r>
  <r>
    <n v="8345"/>
    <x v="4135"/>
    <x v="90"/>
    <d v="2016-03-25T00:00:00"/>
    <x v="1"/>
    <x v="306"/>
    <x v="306"/>
    <x v="0"/>
    <s v="United States"/>
    <x v="289"/>
    <s v="Tennessee"/>
    <n v="37918"/>
    <x v="0"/>
    <s v="FUR-FU-10001473"/>
    <x v="0"/>
    <x v="5"/>
    <s v="DAX Wood Document Frame"/>
    <n v="32.952000000000005"/>
    <n v="3"/>
    <n v="0.2"/>
    <n v="6.5903999999999989"/>
    <s v="Cassandra Brandow"/>
    <s v="No"/>
    <s v="2016 / 03"/>
  </r>
  <r>
    <n v="8346"/>
    <x v="4135"/>
    <x v="90"/>
    <d v="2016-03-25T00:00:00"/>
    <x v="1"/>
    <x v="306"/>
    <x v="306"/>
    <x v="0"/>
    <s v="United States"/>
    <x v="289"/>
    <s v="Tennessee"/>
    <n v="37918"/>
    <x v="0"/>
    <s v="FUR-CH-10000422"/>
    <x v="0"/>
    <x v="1"/>
    <s v="Global Highback Leather Tilter in Burgundy"/>
    <n v="218.376"/>
    <n v="3"/>
    <n v="0.2"/>
    <n v="-10.918799999999983"/>
    <s v="Cassandra Brandow"/>
    <s v="No"/>
    <s v="2016 / 03"/>
  </r>
  <r>
    <n v="8347"/>
    <x v="4136"/>
    <x v="28"/>
    <d v="2017-05-04T00:00:00"/>
    <x v="1"/>
    <x v="478"/>
    <x v="478"/>
    <x v="1"/>
    <s v="United States"/>
    <x v="104"/>
    <s v="Massachusetts"/>
    <n v="1841"/>
    <x v="3"/>
    <s v="FUR-FU-10002960"/>
    <x v="0"/>
    <x v="5"/>
    <s v="Eldon 200 Class Desk Accessories, Burgundy"/>
    <n v="31.400000000000002"/>
    <n v="5"/>
    <n v="0"/>
    <n v="13.188000000000002"/>
    <s v="Chuck Magee"/>
    <s v="No"/>
    <s v="2017 / 04"/>
  </r>
  <r>
    <n v="8348"/>
    <x v="4136"/>
    <x v="28"/>
    <d v="2017-05-04T00:00:00"/>
    <x v="1"/>
    <x v="478"/>
    <x v="478"/>
    <x v="1"/>
    <s v="United States"/>
    <x v="104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s v="Chuck Magee"/>
    <s v="No"/>
    <s v="2017 / 04"/>
  </r>
  <r>
    <n v="8349"/>
    <x v="4136"/>
    <x v="28"/>
    <d v="2017-05-04T00:00:00"/>
    <x v="1"/>
    <x v="478"/>
    <x v="478"/>
    <x v="1"/>
    <s v="United States"/>
    <x v="104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s v="Chuck Magee"/>
    <s v="No"/>
    <s v="2017 / 04"/>
  </r>
  <r>
    <n v="8350"/>
    <x v="4136"/>
    <x v="28"/>
    <d v="2017-05-04T00:00:00"/>
    <x v="1"/>
    <x v="478"/>
    <x v="478"/>
    <x v="1"/>
    <s v="United States"/>
    <x v="104"/>
    <s v="Massachusetts"/>
    <n v="1841"/>
    <x v="3"/>
    <s v="FUR-FU-10001025"/>
    <x v="0"/>
    <x v="5"/>
    <s v="Eldon Imàge Series Desk Accessories, Clear"/>
    <n v="24.3"/>
    <n v="5"/>
    <n v="0"/>
    <n v="10.449000000000002"/>
    <s v="Chuck Magee"/>
    <s v="No"/>
    <s v="2017 / 04"/>
  </r>
  <r>
    <n v="8351"/>
    <x v="4136"/>
    <x v="28"/>
    <d v="2017-05-04T00:00:00"/>
    <x v="1"/>
    <x v="478"/>
    <x v="478"/>
    <x v="1"/>
    <s v="United States"/>
    <x v="104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s v="Chuck Magee"/>
    <s v="No"/>
    <s v="2017 / 04"/>
  </r>
  <r>
    <n v="8352"/>
    <x v="4137"/>
    <x v="898"/>
    <d v="2019-05-08T00:00:00"/>
    <x v="1"/>
    <x v="635"/>
    <x v="635"/>
    <x v="1"/>
    <s v="United States"/>
    <x v="10"/>
    <s v="Pennsylvania"/>
    <n v="19134"/>
    <x v="3"/>
    <s v="FUR-FU-10004245"/>
    <x v="0"/>
    <x v="5"/>
    <s v="Career Cubicle Clock, 8 1/4&quot;, Black"/>
    <n v="32.448"/>
    <n v="2"/>
    <n v="0.2"/>
    <n v="7.3008000000000006"/>
    <s v="Chuck Magee"/>
    <s v="No"/>
    <s v="2019 / 05"/>
  </r>
  <r>
    <n v="8353"/>
    <x v="4137"/>
    <x v="898"/>
    <d v="2019-05-08T00:00:00"/>
    <x v="1"/>
    <x v="635"/>
    <x v="635"/>
    <x v="1"/>
    <s v="United States"/>
    <x v="10"/>
    <s v="Pennsylvania"/>
    <n v="19134"/>
    <x v="3"/>
    <s v="OFF-BI-10003684"/>
    <x v="1"/>
    <x v="8"/>
    <s v="Wilson Jones Legal Size Ring Binders"/>
    <n v="26.388000000000002"/>
    <n v="4"/>
    <n v="0.7"/>
    <n v="-17.591999999999992"/>
    <s v="Chuck Magee"/>
    <s v="No"/>
    <s v="2019 / 05"/>
  </r>
  <r>
    <n v="8354"/>
    <x v="4137"/>
    <x v="898"/>
    <d v="2019-05-08T00:00:00"/>
    <x v="1"/>
    <x v="635"/>
    <x v="635"/>
    <x v="1"/>
    <s v="United States"/>
    <x v="10"/>
    <s v="Pennsylvania"/>
    <n v="19134"/>
    <x v="3"/>
    <s v="FUR-TA-10003748"/>
    <x v="0"/>
    <x v="3"/>
    <s v="Bevis 36 x 72 Conference Tables"/>
    <n v="373.46999999999991"/>
    <n v="5"/>
    <n v="0.4"/>
    <n v="-112.041"/>
    <s v="Chuck Magee"/>
    <s v="No"/>
    <s v="2019 / 05"/>
  </r>
  <r>
    <n v="8355"/>
    <x v="4137"/>
    <x v="898"/>
    <d v="2019-05-08T00:00:00"/>
    <x v="1"/>
    <x v="635"/>
    <x v="635"/>
    <x v="1"/>
    <s v="United States"/>
    <x v="10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s v="Chuck Magee"/>
    <s v="No"/>
    <s v="2019 / 05"/>
  </r>
  <r>
    <n v="8356"/>
    <x v="4137"/>
    <x v="898"/>
    <d v="2019-05-08T00:00:00"/>
    <x v="1"/>
    <x v="635"/>
    <x v="635"/>
    <x v="1"/>
    <s v="United States"/>
    <x v="10"/>
    <s v="Pennsylvania"/>
    <n v="19134"/>
    <x v="3"/>
    <s v="OFF-FA-10002280"/>
    <x v="1"/>
    <x v="13"/>
    <s v="Advantus Plastic Paper Clips"/>
    <n v="8"/>
    <n v="2"/>
    <n v="0.2"/>
    <n v="2.8"/>
    <s v="Chuck Magee"/>
    <s v="No"/>
    <s v="2019 / 05"/>
  </r>
  <r>
    <n v="8357"/>
    <x v="4138"/>
    <x v="370"/>
    <d v="2018-08-30T00:00:00"/>
    <x v="1"/>
    <x v="190"/>
    <x v="190"/>
    <x v="0"/>
    <s v="United States"/>
    <x v="417"/>
    <s v="Georgia"/>
    <n v="30605"/>
    <x v="0"/>
    <s v="FUR-FU-10000308"/>
    <x v="0"/>
    <x v="5"/>
    <s v="Deflect-o Glass Clear Studded Chair Mats"/>
    <n v="186.54"/>
    <n v="3"/>
    <n v="0"/>
    <n v="41.038800000000002"/>
    <s v="Cassandra Brandow"/>
    <s v="No"/>
    <s v="2018 / 08"/>
  </r>
  <r>
    <n v="8358"/>
    <x v="4139"/>
    <x v="909"/>
    <d v="2016-04-18T00:00:00"/>
    <x v="1"/>
    <x v="514"/>
    <x v="514"/>
    <x v="0"/>
    <s v="United States"/>
    <x v="120"/>
    <s v="Montana"/>
    <n v="59405"/>
    <x v="1"/>
    <s v="OFF-ST-10000876"/>
    <x v="1"/>
    <x v="4"/>
    <s v="Eldon Simplefile Box Office"/>
    <n v="87.08"/>
    <n v="7"/>
    <n v="0"/>
    <n v="24.382400000000001"/>
    <s v="Anna Andreadi"/>
    <s v="No"/>
    <s v="2016 / 04"/>
  </r>
  <r>
    <n v="8359"/>
    <x v="4139"/>
    <x v="909"/>
    <d v="2016-04-18T00:00:00"/>
    <x v="1"/>
    <x v="514"/>
    <x v="514"/>
    <x v="0"/>
    <s v="United States"/>
    <x v="120"/>
    <s v="Montana"/>
    <n v="59405"/>
    <x v="1"/>
    <s v="TEC-PH-10000586"/>
    <x v="2"/>
    <x v="7"/>
    <s v="AT&amp;T SB67148 SynJ"/>
    <n v="105.584"/>
    <n v="2"/>
    <n v="0.2"/>
    <n v="9.2386000000000053"/>
    <s v="Anna Andreadi"/>
    <s v="No"/>
    <s v="2016 / 04"/>
  </r>
  <r>
    <n v="8360"/>
    <x v="4139"/>
    <x v="909"/>
    <d v="2016-04-18T00:00:00"/>
    <x v="1"/>
    <x v="514"/>
    <x v="514"/>
    <x v="0"/>
    <s v="United States"/>
    <x v="120"/>
    <s v="Montana"/>
    <n v="59405"/>
    <x v="1"/>
    <s v="TEC-AC-10003399"/>
    <x v="2"/>
    <x v="11"/>
    <s v="Memorex Mini Travel Drive 64 GB USB 2.0 Flash Drive"/>
    <n v="217.44"/>
    <n v="6"/>
    <n v="0"/>
    <n v="91.32480000000001"/>
    <s v="Anna Andreadi"/>
    <s v="No"/>
    <s v="2016 / 04"/>
  </r>
  <r>
    <n v="8361"/>
    <x v="4140"/>
    <x v="460"/>
    <d v="2019-01-04T00:00:00"/>
    <x v="0"/>
    <x v="772"/>
    <x v="772"/>
    <x v="0"/>
    <s v="United States"/>
    <x v="236"/>
    <s v="Texas"/>
    <n v="79907"/>
    <x v="2"/>
    <s v="OFF-AR-10001955"/>
    <x v="1"/>
    <x v="6"/>
    <s v="Newell 319"/>
    <n v="31.744"/>
    <n v="2"/>
    <n v="0.2"/>
    <n v="3.9679999999999964"/>
    <s v="Kelly Williams"/>
    <s v="No"/>
    <s v="2019 / 01"/>
  </r>
  <r>
    <n v="8362"/>
    <x v="4140"/>
    <x v="460"/>
    <d v="2019-01-04T00:00:00"/>
    <x v="0"/>
    <x v="772"/>
    <x v="772"/>
    <x v="0"/>
    <s v="United States"/>
    <x v="236"/>
    <s v="Texas"/>
    <n v="79907"/>
    <x v="2"/>
    <s v="OFF-AP-10000027"/>
    <x v="1"/>
    <x v="9"/>
    <s v="Hoover Commercial SteamVac"/>
    <n v="5.4319999999999986"/>
    <n v="2"/>
    <n v="0.8"/>
    <n v="-13.580000000000002"/>
    <s v="Kelly Williams"/>
    <s v="No"/>
    <s v="2019 / 01"/>
  </r>
  <r>
    <n v="8363"/>
    <x v="4140"/>
    <x v="460"/>
    <d v="2019-01-04T00:00:00"/>
    <x v="0"/>
    <x v="772"/>
    <x v="772"/>
    <x v="0"/>
    <s v="United States"/>
    <x v="236"/>
    <s v="Texas"/>
    <n v="79907"/>
    <x v="2"/>
    <s v="FUR-TA-10002958"/>
    <x v="0"/>
    <x v="3"/>
    <s v="Bevis Oval Conference Table, Walnut"/>
    <n v="913.43000000000006"/>
    <n v="5"/>
    <n v="0.3"/>
    <n v="-169.63700000000009"/>
    <s v="Kelly Williams"/>
    <s v="No"/>
    <s v="2019 / 01"/>
  </r>
  <r>
    <n v="8364"/>
    <x v="4140"/>
    <x v="460"/>
    <d v="2019-01-04T00:00:00"/>
    <x v="0"/>
    <x v="772"/>
    <x v="772"/>
    <x v="0"/>
    <s v="United States"/>
    <x v="236"/>
    <s v="Texas"/>
    <n v="79907"/>
    <x v="2"/>
    <s v="OFF-ST-10002615"/>
    <x v="1"/>
    <x v="4"/>
    <s v="Dual Level, Single-Width Filing Carts"/>
    <n v="372.14400000000001"/>
    <n v="3"/>
    <n v="0.2"/>
    <n v="27.910800000000009"/>
    <s v="Kelly Williams"/>
    <s v="No"/>
    <s v="2019 / 01"/>
  </r>
  <r>
    <n v="8365"/>
    <x v="4141"/>
    <x v="1045"/>
    <d v="2019-05-02T00:00:00"/>
    <x v="1"/>
    <x v="538"/>
    <x v="538"/>
    <x v="0"/>
    <s v="United States"/>
    <x v="505"/>
    <s v="Florida"/>
    <n v="34741"/>
    <x v="0"/>
    <s v="TEC-PH-10002624"/>
    <x v="2"/>
    <x v="7"/>
    <s v="Samsung Galaxy S4 Mini"/>
    <n v="751.98400000000004"/>
    <n v="2"/>
    <n v="0.2"/>
    <n v="84.598199999999878"/>
    <s v="Cassandra Brandow"/>
    <s v="No"/>
    <s v="2019 / 04"/>
  </r>
  <r>
    <n v="8366"/>
    <x v="4142"/>
    <x v="289"/>
    <d v="2019-02-02T00:00:00"/>
    <x v="2"/>
    <x v="449"/>
    <x v="449"/>
    <x v="2"/>
    <s v="United States"/>
    <x v="4"/>
    <s v="Washington"/>
    <n v="98105"/>
    <x v="1"/>
    <s v="TEC-PH-10002275"/>
    <x v="2"/>
    <x v="7"/>
    <s v="Mitel 5320 IP Phone VoIP phone"/>
    <n v="604.76800000000003"/>
    <n v="4"/>
    <n v="0.2"/>
    <n v="60.476800000000026"/>
    <s v="Anna Andreadi"/>
    <s v="No"/>
    <s v="2019 / 01"/>
  </r>
  <r>
    <n v="8367"/>
    <x v="4143"/>
    <x v="557"/>
    <d v="2016-09-12T00:00:00"/>
    <x v="0"/>
    <x v="756"/>
    <x v="756"/>
    <x v="1"/>
    <s v="United States"/>
    <x v="68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s v="Anna Andreadi"/>
    <s v="Yes"/>
    <s v="2016 / 09"/>
  </r>
  <r>
    <n v="8368"/>
    <x v="4143"/>
    <x v="557"/>
    <d v="2016-09-12T00:00:00"/>
    <x v="0"/>
    <x v="756"/>
    <x v="756"/>
    <x v="1"/>
    <s v="United States"/>
    <x v="68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s v="Anna Andreadi"/>
    <s v="Yes"/>
    <s v="2016 / 09"/>
  </r>
  <r>
    <n v="8369"/>
    <x v="4143"/>
    <x v="557"/>
    <d v="2016-09-12T00:00:00"/>
    <x v="0"/>
    <x v="756"/>
    <x v="756"/>
    <x v="1"/>
    <s v="United States"/>
    <x v="68"/>
    <s v="California"/>
    <n v="95051"/>
    <x v="1"/>
    <s v="OFF-BI-10004308"/>
    <x v="1"/>
    <x v="8"/>
    <s v="Avery Legal 4-Ring Binder"/>
    <n v="83.920000000000016"/>
    <n v="5"/>
    <n v="0.2"/>
    <n v="31.47"/>
    <s v="Anna Andreadi"/>
    <s v="Yes"/>
    <s v="2016 / 09"/>
  </r>
  <r>
    <n v="8370"/>
    <x v="4144"/>
    <x v="725"/>
    <d v="2018-06-16T00:00:00"/>
    <x v="1"/>
    <x v="277"/>
    <x v="277"/>
    <x v="0"/>
    <s v="United States"/>
    <x v="1"/>
    <s v="California"/>
    <n v="90049"/>
    <x v="1"/>
    <s v="FUR-TA-10003473"/>
    <x v="0"/>
    <x v="3"/>
    <s v="Bretford Rectangular Conference Table Tops"/>
    <n v="902.71199999999999"/>
    <n v="3"/>
    <n v="0.2"/>
    <n v="33.851700000000051"/>
    <s v="Anna Andreadi"/>
    <s v="No"/>
    <s v="2018 / 06"/>
  </r>
  <r>
    <n v="8371"/>
    <x v="4145"/>
    <x v="508"/>
    <d v="2018-10-21T00:00:00"/>
    <x v="1"/>
    <x v="450"/>
    <x v="450"/>
    <x v="2"/>
    <s v="United States"/>
    <x v="201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s v="Anna Andreadi"/>
    <s v="No"/>
    <s v="2018 / 10"/>
  </r>
  <r>
    <n v="8372"/>
    <x v="4146"/>
    <x v="422"/>
    <d v="2016-12-30T00:00:00"/>
    <x v="2"/>
    <x v="720"/>
    <x v="720"/>
    <x v="0"/>
    <s v="United States"/>
    <x v="5"/>
    <s v="Texas"/>
    <n v="76106"/>
    <x v="2"/>
    <s v="OFF-BI-10001658"/>
    <x v="1"/>
    <x v="8"/>
    <s v="GBC Standard Therm-A-Bind Covers"/>
    <n v="4.9839999999999991"/>
    <n v="1"/>
    <n v="0.8"/>
    <n v="-8.472800000000003"/>
    <s v="Kelly Williams"/>
    <s v="No"/>
    <s v="2016 / 12"/>
  </r>
  <r>
    <n v="8373"/>
    <x v="4147"/>
    <x v="390"/>
    <d v="2018-12-01T00:00:00"/>
    <x v="1"/>
    <x v="649"/>
    <x v="649"/>
    <x v="2"/>
    <s v="United States"/>
    <x v="4"/>
    <s v="Washington"/>
    <n v="98105"/>
    <x v="1"/>
    <s v="FUR-FU-10003535"/>
    <x v="0"/>
    <x v="5"/>
    <s v="Howard Miller Distant Time Traveler Alarm Clock"/>
    <n v="82.26"/>
    <n v="3"/>
    <n v="0"/>
    <n v="33.726600000000005"/>
    <s v="Anna Andreadi"/>
    <s v="No"/>
    <s v="2018 / 11"/>
  </r>
  <r>
    <n v="8374"/>
    <x v="4148"/>
    <x v="338"/>
    <d v="2018-11-13T00:00:00"/>
    <x v="2"/>
    <x v="197"/>
    <x v="197"/>
    <x v="0"/>
    <s v="United States"/>
    <x v="8"/>
    <s v="California"/>
    <n v="94110"/>
    <x v="1"/>
    <s v="OFF-ST-10000352"/>
    <x v="1"/>
    <x v="4"/>
    <s v="Acco Perma 2700 Stacking Storage Drawers"/>
    <n v="29.74"/>
    <n v="1"/>
    <n v="0"/>
    <n v="4.4610000000000021"/>
    <s v="Anna Andreadi"/>
    <s v="No"/>
    <s v="2018 / 11"/>
  </r>
  <r>
    <n v="8375"/>
    <x v="4149"/>
    <x v="956"/>
    <d v="2017-01-10T00:00:00"/>
    <x v="1"/>
    <x v="311"/>
    <x v="311"/>
    <x v="2"/>
    <s v="United States"/>
    <x v="8"/>
    <s v="California"/>
    <n v="94110"/>
    <x v="1"/>
    <s v="OFF-AP-10004859"/>
    <x v="1"/>
    <x v="9"/>
    <s v="Acco 6 Outlet Guardian Premium Surge Suppressor"/>
    <n v="87.36"/>
    <n v="6"/>
    <n v="0"/>
    <n v="23.587200000000003"/>
    <s v="Anna Andreadi"/>
    <s v="No"/>
    <s v="2017 / 01"/>
  </r>
  <r>
    <n v="8376"/>
    <x v="4149"/>
    <x v="956"/>
    <d v="2017-01-10T00:00:00"/>
    <x v="1"/>
    <x v="311"/>
    <x v="311"/>
    <x v="2"/>
    <s v="United States"/>
    <x v="8"/>
    <s v="California"/>
    <n v="94110"/>
    <x v="1"/>
    <s v="OFF-BI-10001294"/>
    <x v="1"/>
    <x v="8"/>
    <s v="Fellowes Binding Cases"/>
    <n v="56.16"/>
    <n v="6"/>
    <n v="0.2"/>
    <n v="17.549999999999994"/>
    <s v="Anna Andreadi"/>
    <s v="No"/>
    <s v="2017 / 01"/>
  </r>
  <r>
    <n v="8377"/>
    <x v="4150"/>
    <x v="708"/>
    <d v="2019-03-27T00:00:00"/>
    <x v="1"/>
    <x v="463"/>
    <x v="463"/>
    <x v="1"/>
    <s v="United States"/>
    <x v="330"/>
    <s v="Florida"/>
    <n v="33068"/>
    <x v="0"/>
    <s v="OFF-AP-10001242"/>
    <x v="1"/>
    <x v="9"/>
    <s v="APC 7 Outlet Network SurgeArrest Surge Protector"/>
    <n v="64.384"/>
    <n v="1"/>
    <n v="0.2"/>
    <n v="8.0479999999999983"/>
    <s v="Cassandra Brandow"/>
    <s v="No"/>
    <s v="2019 / 03"/>
  </r>
  <r>
    <n v="8378"/>
    <x v="4151"/>
    <x v="768"/>
    <d v="2017-11-18T00:00:00"/>
    <x v="1"/>
    <x v="751"/>
    <x v="751"/>
    <x v="1"/>
    <s v="United States"/>
    <x v="12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s v="Kelly Williams"/>
    <s v="No"/>
    <s v="2017 / 11"/>
  </r>
  <r>
    <n v="8379"/>
    <x v="4151"/>
    <x v="768"/>
    <d v="2017-11-18T00:00:00"/>
    <x v="1"/>
    <x v="751"/>
    <x v="751"/>
    <x v="1"/>
    <s v="United States"/>
    <x v="12"/>
    <s v="Texas"/>
    <n v="77095"/>
    <x v="2"/>
    <s v="OFF-PA-10003349"/>
    <x v="1"/>
    <x v="10"/>
    <s v="Xerox 1957"/>
    <n v="15.552000000000003"/>
    <n v="3"/>
    <n v="0.2"/>
    <n v="5.6375999999999999"/>
    <s v="Kelly Williams"/>
    <s v="No"/>
    <s v="2017 / 11"/>
  </r>
  <r>
    <n v="8380"/>
    <x v="4151"/>
    <x v="768"/>
    <d v="2017-11-18T00:00:00"/>
    <x v="1"/>
    <x v="751"/>
    <x v="751"/>
    <x v="1"/>
    <s v="United States"/>
    <x v="12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s v="Kelly Williams"/>
    <s v="No"/>
    <s v="2017 / 11"/>
  </r>
  <r>
    <n v="8381"/>
    <x v="4152"/>
    <x v="340"/>
    <d v="2016-09-14T00:00:00"/>
    <x v="0"/>
    <x v="417"/>
    <x v="417"/>
    <x v="0"/>
    <s v="United States"/>
    <x v="22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s v="No"/>
    <s v="2016 / 09"/>
  </r>
  <r>
    <n v="8382"/>
    <x v="4153"/>
    <x v="716"/>
    <d v="2018-03-19T00:00:00"/>
    <x v="0"/>
    <x v="663"/>
    <x v="663"/>
    <x v="0"/>
    <s v="United States"/>
    <x v="8"/>
    <s v="California"/>
    <n v="94109"/>
    <x v="1"/>
    <s v="TEC-PH-10003800"/>
    <x v="2"/>
    <x v="7"/>
    <s v="i.Sound Portable Power - 8000 mAh"/>
    <n v="84.784000000000006"/>
    <n v="2"/>
    <n v="0.2"/>
    <n v="-20.136200000000006"/>
    <s v="Anna Andreadi"/>
    <s v="No"/>
    <s v="2018 / 03"/>
  </r>
  <r>
    <n v="8383"/>
    <x v="4154"/>
    <x v="597"/>
    <d v="2018-02-15T00:00:00"/>
    <x v="1"/>
    <x v="775"/>
    <x v="775"/>
    <x v="1"/>
    <s v="United States"/>
    <x v="12"/>
    <s v="Texas"/>
    <n v="77036"/>
    <x v="2"/>
    <s v="FUR-CH-10001270"/>
    <x v="0"/>
    <x v="1"/>
    <s v="Harbour Creations Steel Folding Chair"/>
    <n v="241.49999999999997"/>
    <n v="4"/>
    <n v="0.3"/>
    <n v="0"/>
    <s v="Kelly Williams"/>
    <s v="No"/>
    <s v="2018 / 02"/>
  </r>
  <r>
    <n v="8384"/>
    <x v="4155"/>
    <x v="491"/>
    <d v="2018-11-28T00:00:00"/>
    <x v="2"/>
    <x v="522"/>
    <x v="522"/>
    <x v="2"/>
    <s v="United States"/>
    <x v="506"/>
    <s v="Connecticut"/>
    <n v="6484"/>
    <x v="3"/>
    <s v="TEC-AC-10003447"/>
    <x v="2"/>
    <x v="11"/>
    <s v="Micropad Numeric Keypads"/>
    <n v="59.97"/>
    <n v="3"/>
    <n v="0"/>
    <n v="14.992499999999996"/>
    <s v="Chuck Magee"/>
    <s v="No"/>
    <s v="2018 / 11"/>
  </r>
  <r>
    <n v="8385"/>
    <x v="4155"/>
    <x v="491"/>
    <d v="2018-11-28T00:00:00"/>
    <x v="2"/>
    <x v="522"/>
    <x v="522"/>
    <x v="2"/>
    <s v="United States"/>
    <x v="506"/>
    <s v="Connecticut"/>
    <n v="6484"/>
    <x v="3"/>
    <s v="OFF-PA-10004285"/>
    <x v="1"/>
    <x v="10"/>
    <s v="Xerox 1959"/>
    <n v="13.36"/>
    <n v="2"/>
    <n v="0"/>
    <n v="6.4127999999999998"/>
    <s v="Chuck Magee"/>
    <s v="No"/>
    <s v="2018 / 11"/>
  </r>
  <r>
    <n v="8386"/>
    <x v="4156"/>
    <x v="507"/>
    <d v="2019-09-08T00:00:00"/>
    <x v="1"/>
    <x v="51"/>
    <x v="51"/>
    <x v="1"/>
    <s v="United States"/>
    <x v="182"/>
    <s v="California"/>
    <n v="94601"/>
    <x v="1"/>
    <s v="OFF-BI-10001757"/>
    <x v="1"/>
    <x v="8"/>
    <s v="Pressboard Hanging Data Binders for Unburst Sheets"/>
    <n v="11.808"/>
    <n v="3"/>
    <n v="0.2"/>
    <n v="4.1327999999999996"/>
    <s v="Anna Andreadi"/>
    <s v="No"/>
    <s v="2019 / 09"/>
  </r>
  <r>
    <n v="8387"/>
    <x v="4157"/>
    <x v="71"/>
    <d v="2017-06-03T00:00:00"/>
    <x v="1"/>
    <x v="577"/>
    <x v="577"/>
    <x v="0"/>
    <s v="United States"/>
    <x v="91"/>
    <s v="Connecticut"/>
    <n v="6040"/>
    <x v="3"/>
    <s v="OFF-ST-10001558"/>
    <x v="1"/>
    <x v="4"/>
    <s v="Acco Perma 4000 Stacking Storage Drawers"/>
    <n v="16.239999999999998"/>
    <n v="1"/>
    <n v="0"/>
    <n v="2.4359999999999999"/>
    <s v="Chuck Magee"/>
    <s v="No"/>
    <s v="2017 / 05"/>
  </r>
  <r>
    <n v="8388"/>
    <x v="4157"/>
    <x v="71"/>
    <d v="2017-06-03T00:00:00"/>
    <x v="1"/>
    <x v="577"/>
    <x v="577"/>
    <x v="0"/>
    <s v="United States"/>
    <x v="91"/>
    <s v="Connecticut"/>
    <n v="6040"/>
    <x v="3"/>
    <s v="OFF-ST-10001328"/>
    <x v="1"/>
    <x v="4"/>
    <s v="Personal Filing Tote with Lid, Black/Gray"/>
    <n v="77.55"/>
    <n v="5"/>
    <n v="0"/>
    <n v="21.714000000000002"/>
    <s v="Chuck Magee"/>
    <s v="No"/>
    <s v="2017 / 05"/>
  </r>
  <r>
    <n v="8389"/>
    <x v="4158"/>
    <x v="301"/>
    <d v="2016-11-05T00:00:00"/>
    <x v="1"/>
    <x v="375"/>
    <x v="375"/>
    <x v="1"/>
    <s v="United States"/>
    <x v="334"/>
    <s v="New Jersey"/>
    <n v="7050"/>
    <x v="3"/>
    <s v="OFF-AP-10004708"/>
    <x v="1"/>
    <x v="9"/>
    <s v="Fellowes Superior 10 Outlet Split Surge Protector"/>
    <n v="76.12"/>
    <n v="2"/>
    <n v="0"/>
    <n v="22.074799999999996"/>
    <s v="Chuck Magee"/>
    <s v="No"/>
    <s v="2016 / 11"/>
  </r>
  <r>
    <n v="8390"/>
    <x v="4159"/>
    <x v="797"/>
    <d v="2018-12-30T00:00:00"/>
    <x v="2"/>
    <x v="279"/>
    <x v="279"/>
    <x v="2"/>
    <s v="United States"/>
    <x v="59"/>
    <s v="Ohio"/>
    <n v="44312"/>
    <x v="3"/>
    <s v="OFF-FA-10000621"/>
    <x v="1"/>
    <x v="13"/>
    <s v="OIC Colored Binder Clips, Assorted Sizes"/>
    <n v="17.184000000000001"/>
    <n v="6"/>
    <n v="0.2"/>
    <n v="6.2291999999999996"/>
    <s v="Chuck Magee"/>
    <s v="No"/>
    <s v="2018 / 12"/>
  </r>
  <r>
    <n v="8391"/>
    <x v="4160"/>
    <x v="769"/>
    <d v="2019-12-06T00:00:00"/>
    <x v="2"/>
    <x v="294"/>
    <x v="294"/>
    <x v="1"/>
    <s v="United States"/>
    <x v="1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s v="No"/>
    <s v="2019 / 12"/>
  </r>
  <r>
    <n v="8392"/>
    <x v="4161"/>
    <x v="331"/>
    <d v="2019-12-30T00:00:00"/>
    <x v="1"/>
    <x v="674"/>
    <x v="674"/>
    <x v="2"/>
    <s v="United States"/>
    <x v="507"/>
    <s v="Connecticut"/>
    <n v="6810"/>
    <x v="3"/>
    <s v="FUR-FU-10001473"/>
    <x v="0"/>
    <x v="5"/>
    <s v="DAX Wood Document Frame"/>
    <n v="27.46"/>
    <n v="2"/>
    <n v="0"/>
    <n v="9.8856000000000002"/>
    <s v="Chuck Magee"/>
    <s v="No"/>
    <s v="2019 / 12"/>
  </r>
  <r>
    <n v="8393"/>
    <x v="4162"/>
    <x v="49"/>
    <d v="2018-12-06T00:00:00"/>
    <x v="0"/>
    <x v="412"/>
    <x v="412"/>
    <x v="0"/>
    <s v="United States"/>
    <x v="47"/>
    <s v="Massachusetts"/>
    <n v="2038"/>
    <x v="3"/>
    <s v="TEC-PH-10000193"/>
    <x v="2"/>
    <x v="7"/>
    <s v="Jensen SMPS-640 - speaker phone"/>
    <n v="137.94"/>
    <n v="3"/>
    <n v="0"/>
    <n v="35.864399999999996"/>
    <s v="Chuck Magee"/>
    <s v="No"/>
    <s v="2018 / 12"/>
  </r>
  <r>
    <n v="8394"/>
    <x v="4162"/>
    <x v="49"/>
    <d v="2018-12-06T00:00:00"/>
    <x v="0"/>
    <x v="412"/>
    <x v="412"/>
    <x v="0"/>
    <s v="United States"/>
    <x v="47"/>
    <s v="Massachusetts"/>
    <n v="2038"/>
    <x v="3"/>
    <s v="FUR-FU-10002045"/>
    <x v="0"/>
    <x v="5"/>
    <s v="Executive Impressions 14&quot;"/>
    <n v="111.15"/>
    <n v="5"/>
    <n v="0"/>
    <n v="48.906000000000006"/>
    <s v="Chuck Magee"/>
    <s v="No"/>
    <s v="2018 / 12"/>
  </r>
  <r>
    <n v="8395"/>
    <x v="4162"/>
    <x v="49"/>
    <d v="2018-12-06T00:00:00"/>
    <x v="0"/>
    <x v="412"/>
    <x v="412"/>
    <x v="0"/>
    <s v="United States"/>
    <x v="47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s v="No"/>
    <s v="2018 / 12"/>
  </r>
  <r>
    <n v="8396"/>
    <x v="4162"/>
    <x v="49"/>
    <d v="2018-12-06T00:00:00"/>
    <x v="0"/>
    <x v="412"/>
    <x v="412"/>
    <x v="0"/>
    <s v="United States"/>
    <x v="47"/>
    <s v="Massachusetts"/>
    <n v="2038"/>
    <x v="3"/>
    <s v="FUR-TA-10001095"/>
    <x v="0"/>
    <x v="3"/>
    <s v="Chromcraft Round Conference Tables"/>
    <n v="366.00899999999996"/>
    <n v="3"/>
    <n v="0.3"/>
    <n v="-47.058300000000003"/>
    <s v="Chuck Magee"/>
    <s v="No"/>
    <s v="2018 / 12"/>
  </r>
  <r>
    <n v="8397"/>
    <x v="4163"/>
    <x v="479"/>
    <d v="2016-06-30T00:00:00"/>
    <x v="3"/>
    <x v="379"/>
    <x v="379"/>
    <x v="0"/>
    <s v="United States"/>
    <x v="40"/>
    <s v="North Carolina"/>
    <n v="28403"/>
    <x v="0"/>
    <s v="OFF-PA-10001144"/>
    <x v="1"/>
    <x v="10"/>
    <s v="Xerox 1913"/>
    <n v="310.68799999999999"/>
    <n v="7"/>
    <n v="0.2"/>
    <n v="108.74079999999998"/>
    <s v="Cassandra Brandow"/>
    <s v="No"/>
    <s v="2016 / 06"/>
  </r>
  <r>
    <n v="8398"/>
    <x v="4164"/>
    <x v="1010"/>
    <d v="2016-09-04T00:00:00"/>
    <x v="2"/>
    <x v="280"/>
    <x v="280"/>
    <x v="2"/>
    <s v="United States"/>
    <x v="12"/>
    <s v="Texas"/>
    <n v="77095"/>
    <x v="2"/>
    <s v="OFF-BI-10004099"/>
    <x v="1"/>
    <x v="8"/>
    <s v="GBC VeloBinder Strips"/>
    <n v="7.6799999999999979"/>
    <n v="5"/>
    <n v="0.8"/>
    <n v="-11.52"/>
    <s v="Kelly Williams"/>
    <s v="No"/>
    <s v="2016 / 09"/>
  </r>
  <r>
    <n v="8399"/>
    <x v="4165"/>
    <x v="808"/>
    <d v="2019-11-07T00:00:00"/>
    <x v="0"/>
    <x v="676"/>
    <x v="676"/>
    <x v="2"/>
    <s v="United States"/>
    <x v="24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s v="Chuck Magee"/>
    <s v="No"/>
    <s v="2019 / 11"/>
  </r>
  <r>
    <n v="8400"/>
    <x v="4166"/>
    <x v="657"/>
    <d v="2017-04-18T00:00:00"/>
    <x v="1"/>
    <x v="513"/>
    <x v="513"/>
    <x v="0"/>
    <s v="United States"/>
    <x v="220"/>
    <s v="Arizona"/>
    <n v="85301"/>
    <x v="1"/>
    <s v="OFF-ST-10000344"/>
    <x v="1"/>
    <x v="4"/>
    <s v="Neat Ideas Personal Hanging Folder Files, Black"/>
    <n v="10.744"/>
    <n v="1"/>
    <n v="0.2"/>
    <n v="0.80579999999999963"/>
    <s v="Anna Andreadi"/>
    <s v="No"/>
    <s v="2017 / 04"/>
  </r>
  <r>
    <n v="8401"/>
    <x v="4167"/>
    <x v="901"/>
    <d v="2017-12-09T00:00:00"/>
    <x v="0"/>
    <x v="631"/>
    <x v="631"/>
    <x v="0"/>
    <s v="United States"/>
    <x v="20"/>
    <s v="New York"/>
    <n v="10009"/>
    <x v="3"/>
    <s v="OFF-BI-10002026"/>
    <x v="1"/>
    <x v="8"/>
    <s v="Avery Arch Ring Binders"/>
    <n v="232.40000000000003"/>
    <n v="5"/>
    <n v="0.2"/>
    <n v="78.434999999999988"/>
    <s v="Chuck Magee"/>
    <s v="Yes"/>
    <s v="2017 / 12"/>
  </r>
  <r>
    <n v="8402"/>
    <x v="4167"/>
    <x v="901"/>
    <d v="2017-12-09T00:00:00"/>
    <x v="0"/>
    <x v="631"/>
    <x v="631"/>
    <x v="0"/>
    <s v="United States"/>
    <x v="20"/>
    <s v="New York"/>
    <n v="10009"/>
    <x v="3"/>
    <s v="FUR-CH-10003535"/>
    <x v="0"/>
    <x v="1"/>
    <s v="Global Armless Task Chair, Royal Blue"/>
    <n v="164.64599999999999"/>
    <n v="3"/>
    <n v="0.1"/>
    <n v="12.805799999999994"/>
    <s v="Chuck Magee"/>
    <s v="Yes"/>
    <s v="2017 / 12"/>
  </r>
  <r>
    <n v="8403"/>
    <x v="4167"/>
    <x v="901"/>
    <d v="2017-12-09T00:00:00"/>
    <x v="0"/>
    <x v="631"/>
    <x v="631"/>
    <x v="0"/>
    <s v="United States"/>
    <x v="20"/>
    <s v="New York"/>
    <n v="10009"/>
    <x v="3"/>
    <s v="OFF-PA-10004156"/>
    <x v="1"/>
    <x v="10"/>
    <s v="Xerox 188"/>
    <n v="22.68"/>
    <n v="2"/>
    <n v="0"/>
    <n v="11.113199999999999"/>
    <s v="Chuck Magee"/>
    <s v="Yes"/>
    <s v="2017 / 12"/>
  </r>
  <r>
    <n v="8404"/>
    <x v="4168"/>
    <x v="854"/>
    <d v="2018-02-07T00:00:00"/>
    <x v="1"/>
    <x v="416"/>
    <x v="416"/>
    <x v="1"/>
    <s v="United States"/>
    <x v="1"/>
    <s v="California"/>
    <n v="90036"/>
    <x v="1"/>
    <s v="OFF-PA-10002254"/>
    <x v="1"/>
    <x v="10"/>
    <s v="Xerox 1883"/>
    <n v="105.52"/>
    <n v="4"/>
    <n v="0"/>
    <n v="48.539199999999994"/>
    <s v="Anna Andreadi"/>
    <s v="No"/>
    <s v="2018 / 02"/>
  </r>
  <r>
    <n v="8405"/>
    <x v="4169"/>
    <x v="141"/>
    <d v="2019-07-12T00:00:00"/>
    <x v="1"/>
    <x v="785"/>
    <x v="785"/>
    <x v="1"/>
    <s v="United States"/>
    <x v="46"/>
    <s v="Delaware"/>
    <n v="19711"/>
    <x v="3"/>
    <s v="FUR-FU-10003247"/>
    <x v="0"/>
    <x v="5"/>
    <s v="36X48 HARDFLOOR CHAIRMAT"/>
    <n v="83.92"/>
    <n v="4"/>
    <n v="0"/>
    <n v="5.8743999999999943"/>
    <s v="Chuck Magee"/>
    <s v="No"/>
    <s v="2019 / 07"/>
  </r>
  <r>
    <n v="8406"/>
    <x v="4169"/>
    <x v="141"/>
    <d v="2019-07-12T00:00:00"/>
    <x v="1"/>
    <x v="785"/>
    <x v="785"/>
    <x v="1"/>
    <s v="United States"/>
    <x v="46"/>
    <s v="Delaware"/>
    <n v="19711"/>
    <x v="3"/>
    <s v="TEC-AC-10002473"/>
    <x v="2"/>
    <x v="11"/>
    <s v="Maxell 4.7GB DVD-R"/>
    <n v="141.9"/>
    <n v="5"/>
    <n v="0"/>
    <n v="58.179000000000002"/>
    <s v="Chuck Magee"/>
    <s v="No"/>
    <s v="2019 / 07"/>
  </r>
  <r>
    <n v="8407"/>
    <x v="4169"/>
    <x v="141"/>
    <d v="2019-07-12T00:00:00"/>
    <x v="1"/>
    <x v="785"/>
    <x v="785"/>
    <x v="1"/>
    <s v="United States"/>
    <x v="46"/>
    <s v="Delaware"/>
    <n v="19711"/>
    <x v="3"/>
    <s v="FUR-FU-10001057"/>
    <x v="0"/>
    <x v="5"/>
    <s v="Tensor Track Tree Floor Lamp"/>
    <n v="39.979999999999997"/>
    <n v="2"/>
    <n v="0"/>
    <n v="9.1953999999999994"/>
    <s v="Chuck Magee"/>
    <s v="No"/>
    <s v="2019 / 07"/>
  </r>
  <r>
    <n v="8408"/>
    <x v="4169"/>
    <x v="141"/>
    <d v="2019-07-12T00:00:00"/>
    <x v="1"/>
    <x v="785"/>
    <x v="785"/>
    <x v="1"/>
    <s v="United States"/>
    <x v="46"/>
    <s v="Delaware"/>
    <n v="19711"/>
    <x v="3"/>
    <s v="OFF-AR-10001419"/>
    <x v="1"/>
    <x v="6"/>
    <s v="Newell 325"/>
    <n v="28.91"/>
    <n v="7"/>
    <n v="0"/>
    <n v="8.6729999999999983"/>
    <s v="Chuck Magee"/>
    <s v="No"/>
    <s v="2019 / 07"/>
  </r>
  <r>
    <n v="8409"/>
    <x v="4169"/>
    <x v="141"/>
    <d v="2019-07-12T00:00:00"/>
    <x v="1"/>
    <x v="785"/>
    <x v="785"/>
    <x v="1"/>
    <s v="United States"/>
    <x v="46"/>
    <s v="Delaware"/>
    <n v="19711"/>
    <x v="3"/>
    <s v="OFF-AR-10004010"/>
    <x v="1"/>
    <x v="6"/>
    <s v="Hunt Boston Vacuum Mount KS Pencil Sharpener"/>
    <n v="174.95000000000002"/>
    <n v="5"/>
    <n v="0"/>
    <n v="45.487000000000002"/>
    <s v="Chuck Magee"/>
    <s v="No"/>
    <s v="2019 / 07"/>
  </r>
  <r>
    <n v="8410"/>
    <x v="4170"/>
    <x v="555"/>
    <d v="2017-12-17T00:00:00"/>
    <x v="1"/>
    <x v="82"/>
    <x v="82"/>
    <x v="2"/>
    <s v="United States"/>
    <x v="272"/>
    <s v="California"/>
    <n v="92404"/>
    <x v="1"/>
    <s v="OFF-BI-10004230"/>
    <x v="1"/>
    <x v="8"/>
    <s v="GBC Recycled Grain Textured Covers"/>
    <n v="110.52800000000001"/>
    <n v="4"/>
    <n v="0.2"/>
    <n v="38.684799999999996"/>
    <s v="Anna Andreadi"/>
    <s v="No"/>
    <s v="2017 / 12"/>
  </r>
  <r>
    <n v="8411"/>
    <x v="4171"/>
    <x v="625"/>
    <d v="2018-11-15T00:00:00"/>
    <x v="3"/>
    <x v="21"/>
    <x v="21"/>
    <x v="1"/>
    <s v="United States"/>
    <x v="140"/>
    <s v="North Carolina"/>
    <n v="27217"/>
    <x v="0"/>
    <s v="FUR-TA-10001768"/>
    <x v="0"/>
    <x v="3"/>
    <s v="Hon Racetrack Conference Tables"/>
    <n v="630.024"/>
    <n v="4"/>
    <n v="0.4"/>
    <n v="-199.50760000000008"/>
    <s v="Cassandra Brandow"/>
    <s v="No"/>
    <s v="2018 / 11"/>
  </r>
  <r>
    <n v="8412"/>
    <x v="4172"/>
    <x v="195"/>
    <d v="2018-05-12T00:00:00"/>
    <x v="0"/>
    <x v="513"/>
    <x v="513"/>
    <x v="0"/>
    <s v="United States"/>
    <x v="127"/>
    <s v="Virginia"/>
    <n v="24153"/>
    <x v="0"/>
    <s v="OFF-AR-10003514"/>
    <x v="1"/>
    <x v="6"/>
    <s v="4009 Highlighters by Sanford"/>
    <n v="27.86"/>
    <n v="7"/>
    <n v="0"/>
    <n v="9.1937999999999978"/>
    <s v="Cassandra Brandow"/>
    <s v="No"/>
    <s v="2018 / 05"/>
  </r>
  <r>
    <n v="8413"/>
    <x v="4173"/>
    <x v="434"/>
    <d v="2019-03-14T00:00:00"/>
    <x v="1"/>
    <x v="198"/>
    <x v="198"/>
    <x v="0"/>
    <s v="United States"/>
    <x v="61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s v="Kelly Williams"/>
    <s v="No"/>
    <s v="2019 / 03"/>
  </r>
  <r>
    <n v="8414"/>
    <x v="4174"/>
    <x v="907"/>
    <d v="2018-12-21T00:00:00"/>
    <x v="1"/>
    <x v="340"/>
    <x v="340"/>
    <x v="1"/>
    <s v="United States"/>
    <x v="81"/>
    <s v="Texas"/>
    <n v="76017"/>
    <x v="2"/>
    <s v="OFF-PA-10001972"/>
    <x v="1"/>
    <x v="10"/>
    <s v="Xerox 214"/>
    <n v="51.840000000000011"/>
    <n v="10"/>
    <n v="0.2"/>
    <n v="18.143999999999998"/>
    <s v="Kelly Williams"/>
    <s v="No"/>
    <s v="2018 / 12"/>
  </r>
  <r>
    <n v="8415"/>
    <x v="4174"/>
    <x v="907"/>
    <d v="2018-12-21T00:00:00"/>
    <x v="1"/>
    <x v="340"/>
    <x v="340"/>
    <x v="1"/>
    <s v="United States"/>
    <x v="81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s v="Kelly Williams"/>
    <s v="No"/>
    <s v="2018 / 12"/>
  </r>
  <r>
    <n v="8416"/>
    <x v="4175"/>
    <x v="1191"/>
    <d v="2019-04-12T00:00:00"/>
    <x v="1"/>
    <x v="529"/>
    <x v="529"/>
    <x v="2"/>
    <s v="United States"/>
    <x v="292"/>
    <s v="Iowa"/>
    <n v="52302"/>
    <x v="2"/>
    <s v="OFF-PA-10000474"/>
    <x v="1"/>
    <x v="10"/>
    <s v="Easy-staple paper"/>
    <n v="106.32"/>
    <n v="3"/>
    <n v="0"/>
    <n v="49.970399999999991"/>
    <s v="Kelly Williams"/>
    <s v="No"/>
    <s v="2019 / 04"/>
  </r>
  <r>
    <n v="8417"/>
    <x v="4176"/>
    <x v="1188"/>
    <d v="2019-05-11T00:00:00"/>
    <x v="2"/>
    <x v="697"/>
    <x v="697"/>
    <x v="2"/>
    <s v="United States"/>
    <x v="4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s v="Anna Andreadi"/>
    <s v="No"/>
    <s v="2019 / 05"/>
  </r>
  <r>
    <n v="8418"/>
    <x v="4176"/>
    <x v="1188"/>
    <d v="2019-05-11T00:00:00"/>
    <x v="2"/>
    <x v="697"/>
    <x v="697"/>
    <x v="2"/>
    <s v="United States"/>
    <x v="4"/>
    <s v="Washington"/>
    <n v="98105"/>
    <x v="1"/>
    <s v="OFF-ST-10000604"/>
    <x v="1"/>
    <x v="4"/>
    <s v="Home/Office Personal File Carts"/>
    <n v="104.28"/>
    <n v="3"/>
    <n v="0"/>
    <n v="26.069999999999993"/>
    <s v="Anna Andreadi"/>
    <s v="No"/>
    <s v="2019 / 05"/>
  </r>
  <r>
    <n v="8419"/>
    <x v="4176"/>
    <x v="1188"/>
    <d v="2019-05-11T00:00:00"/>
    <x v="2"/>
    <x v="697"/>
    <x v="697"/>
    <x v="2"/>
    <s v="United States"/>
    <x v="4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s v="Anna Andreadi"/>
    <s v="No"/>
    <s v="2019 / 05"/>
  </r>
  <r>
    <n v="8420"/>
    <x v="4176"/>
    <x v="1188"/>
    <d v="2019-05-11T00:00:00"/>
    <x v="2"/>
    <x v="697"/>
    <x v="697"/>
    <x v="2"/>
    <s v="United States"/>
    <x v="4"/>
    <s v="Washington"/>
    <n v="98105"/>
    <x v="1"/>
    <s v="OFF-ST-10000636"/>
    <x v="1"/>
    <x v="4"/>
    <s v="Rogers Profile Extra Capacity Storage Tub"/>
    <n v="66.959999999999994"/>
    <n v="4"/>
    <n v="0"/>
    <n v="2.6783999999999963"/>
    <s v="Anna Andreadi"/>
    <s v="No"/>
    <s v="2019 / 05"/>
  </r>
  <r>
    <n v="8421"/>
    <x v="4176"/>
    <x v="1188"/>
    <d v="2019-05-11T00:00:00"/>
    <x v="2"/>
    <x v="697"/>
    <x v="697"/>
    <x v="2"/>
    <s v="United States"/>
    <x v="4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s v="Anna Andreadi"/>
    <s v="No"/>
    <s v="2019 / 05"/>
  </r>
  <r>
    <n v="8422"/>
    <x v="4177"/>
    <x v="386"/>
    <d v="2019-10-16T00:00:00"/>
    <x v="1"/>
    <x v="73"/>
    <x v="73"/>
    <x v="0"/>
    <s v="United States"/>
    <x v="80"/>
    <s v="New Jersey"/>
    <n v="8701"/>
    <x v="3"/>
    <s v="TEC-AC-10002167"/>
    <x v="2"/>
    <x v="11"/>
    <s v="Imation 8gb Micro Traveldrive Usb 2.0 Flash Drive"/>
    <n v="45"/>
    <n v="3"/>
    <n v="0"/>
    <n v="4.9500000000000011"/>
    <s v="Chuck Magee"/>
    <s v="No"/>
    <s v="2019 / 10"/>
  </r>
  <r>
    <n v="8423"/>
    <x v="4177"/>
    <x v="386"/>
    <d v="2019-10-16T00:00:00"/>
    <x v="1"/>
    <x v="73"/>
    <x v="73"/>
    <x v="0"/>
    <s v="United States"/>
    <x v="80"/>
    <s v="New Jersey"/>
    <n v="8701"/>
    <x v="3"/>
    <s v="OFF-FA-10000621"/>
    <x v="1"/>
    <x v="13"/>
    <s v="OIC Colored Binder Clips, Assorted Sizes"/>
    <n v="17.899999999999999"/>
    <n v="5"/>
    <n v="0"/>
    <n v="8.7710000000000008"/>
    <s v="Chuck Magee"/>
    <s v="No"/>
    <s v="2019 / 10"/>
  </r>
  <r>
    <n v="8424"/>
    <x v="4177"/>
    <x v="386"/>
    <d v="2019-10-16T00:00:00"/>
    <x v="1"/>
    <x v="73"/>
    <x v="73"/>
    <x v="0"/>
    <s v="United States"/>
    <x v="80"/>
    <s v="New Jersey"/>
    <n v="8701"/>
    <x v="3"/>
    <s v="FUR-FU-10004053"/>
    <x v="0"/>
    <x v="5"/>
    <s v="DAX Two-Tone Silver Metal Document Frame"/>
    <n v="40.479999999999997"/>
    <n v="2"/>
    <n v="0"/>
    <n v="17.406400000000001"/>
    <s v="Chuck Magee"/>
    <s v="No"/>
    <s v="2019 / 10"/>
  </r>
  <r>
    <n v="8425"/>
    <x v="4177"/>
    <x v="386"/>
    <d v="2019-10-16T00:00:00"/>
    <x v="1"/>
    <x v="73"/>
    <x v="73"/>
    <x v="0"/>
    <s v="United States"/>
    <x v="80"/>
    <s v="New Jersey"/>
    <n v="8701"/>
    <x v="3"/>
    <s v="FUR-BO-10003404"/>
    <x v="0"/>
    <x v="0"/>
    <s v="Global Adaptabilites Bookcase, Cherry/Storm Gray Finish"/>
    <n v="2154.9"/>
    <n v="5"/>
    <n v="0"/>
    <n v="129.29399999999987"/>
    <s v="Chuck Magee"/>
    <s v="No"/>
    <s v="2019 / 10"/>
  </r>
  <r>
    <n v="8426"/>
    <x v="4178"/>
    <x v="770"/>
    <d v="2018-08-30T00:00:00"/>
    <x v="2"/>
    <x v="494"/>
    <x v="494"/>
    <x v="1"/>
    <s v="United States"/>
    <x v="74"/>
    <s v="Ohio"/>
    <n v="45231"/>
    <x v="3"/>
    <s v="OFF-BI-10004099"/>
    <x v="1"/>
    <x v="8"/>
    <s v="GBC VeloBinder Strips"/>
    <n v="18.432000000000002"/>
    <n v="8"/>
    <n v="0.7"/>
    <n v="-12.287999999999997"/>
    <s v="Chuck Magee"/>
    <s v="No"/>
    <s v="2018 / 08"/>
  </r>
  <r>
    <n v="8427"/>
    <x v="4179"/>
    <x v="653"/>
    <d v="2017-10-07T00:00:00"/>
    <x v="1"/>
    <x v="261"/>
    <x v="261"/>
    <x v="0"/>
    <s v="United States"/>
    <x v="377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s v="No"/>
    <s v="2017 / 10"/>
  </r>
  <r>
    <n v="8428"/>
    <x v="4180"/>
    <x v="51"/>
    <d v="2019-11-25T00:00:00"/>
    <x v="2"/>
    <x v="419"/>
    <x v="419"/>
    <x v="0"/>
    <s v="United States"/>
    <x v="43"/>
    <s v="Michigan"/>
    <n v="48066"/>
    <x v="2"/>
    <s v="OFF-SU-10001935"/>
    <x v="1"/>
    <x v="14"/>
    <s v="Staple remover"/>
    <n v="4.3600000000000003"/>
    <n v="2"/>
    <n v="0"/>
    <n v="0.17439999999999944"/>
    <s v="Kelly Williams"/>
    <s v="No"/>
    <s v="2019 / 11"/>
  </r>
  <r>
    <n v="8429"/>
    <x v="4181"/>
    <x v="105"/>
    <d v="2019-11-16T00:00:00"/>
    <x v="1"/>
    <x v="137"/>
    <x v="137"/>
    <x v="1"/>
    <s v="United States"/>
    <x v="228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s v="Anna Andreadi"/>
    <s v="No"/>
    <s v="2019 / 11"/>
  </r>
  <r>
    <n v="8430"/>
    <x v="4182"/>
    <x v="1054"/>
    <d v="2018-12-21T00:00:00"/>
    <x v="0"/>
    <x v="52"/>
    <x v="52"/>
    <x v="0"/>
    <s v="United States"/>
    <x v="265"/>
    <s v="Pennsylvania"/>
    <n v="19601"/>
    <x v="3"/>
    <s v="FUR-FU-10004904"/>
    <x v="0"/>
    <x v="5"/>
    <s v="Eldon &quot;L&quot; Workstation Diamond Chairmat"/>
    <n v="303.92"/>
    <n v="5"/>
    <n v="0.2"/>
    <n v="-30.392000000000024"/>
    <s v="Chuck Magee"/>
    <s v="No"/>
    <s v="2018 / 12"/>
  </r>
  <r>
    <n v="8431"/>
    <x v="4183"/>
    <x v="809"/>
    <d v="2016-04-05T00:00:00"/>
    <x v="1"/>
    <x v="396"/>
    <x v="396"/>
    <x v="0"/>
    <s v="United States"/>
    <x v="339"/>
    <s v="Minnesota"/>
    <n v="55124"/>
    <x v="2"/>
    <s v="OFF-ST-10001511"/>
    <x v="1"/>
    <x v="4"/>
    <s v="Space Solutions Commercial Steel Shelving"/>
    <n v="129.30000000000001"/>
    <n v="2"/>
    <n v="0"/>
    <n v="6.4649999999999892"/>
    <s v="Kelly Williams"/>
    <s v="No"/>
    <s v="2016 / 03"/>
  </r>
  <r>
    <n v="8432"/>
    <x v="4184"/>
    <x v="1183"/>
    <d v="2019-11-13T00:00:00"/>
    <x v="1"/>
    <x v="634"/>
    <x v="634"/>
    <x v="1"/>
    <s v="United States"/>
    <x v="248"/>
    <s v="Maryland"/>
    <n v="21215"/>
    <x v="3"/>
    <s v="FUR-FU-10003535"/>
    <x v="0"/>
    <x v="5"/>
    <s v="Howard Miller Distant Time Traveler Alarm Clock"/>
    <n v="274.20000000000005"/>
    <n v="10"/>
    <n v="0"/>
    <n v="112.422"/>
    <s v="Chuck Magee"/>
    <s v="No"/>
    <s v="2019 / 11"/>
  </r>
  <r>
    <n v="8433"/>
    <x v="4185"/>
    <x v="80"/>
    <d v="2016-09-18T00:00:00"/>
    <x v="0"/>
    <x v="609"/>
    <x v="609"/>
    <x v="1"/>
    <s v="United States"/>
    <x v="331"/>
    <s v="Texas"/>
    <n v="78415"/>
    <x v="2"/>
    <s v="OFF-FA-10000053"/>
    <x v="1"/>
    <x v="13"/>
    <s v="Revere Boxed Rubber Bands by Revere"/>
    <n v="6.048"/>
    <n v="4"/>
    <n v="0.2"/>
    <n v="-1.3607999999999998"/>
    <s v="Kelly Williams"/>
    <s v="No"/>
    <s v="2016 / 09"/>
  </r>
  <r>
    <n v="8434"/>
    <x v="4185"/>
    <x v="80"/>
    <d v="2016-09-18T00:00:00"/>
    <x v="0"/>
    <x v="609"/>
    <x v="609"/>
    <x v="1"/>
    <s v="United States"/>
    <x v="331"/>
    <s v="Texas"/>
    <n v="78415"/>
    <x v="2"/>
    <s v="OFF-PA-10004610"/>
    <x v="1"/>
    <x v="10"/>
    <s v="Xerox 1900"/>
    <n v="6.8480000000000008"/>
    <n v="2"/>
    <n v="0.2"/>
    <n v="2.1399999999999992"/>
    <s v="Kelly Williams"/>
    <s v="No"/>
    <s v="2016 / 09"/>
  </r>
  <r>
    <n v="8435"/>
    <x v="4185"/>
    <x v="80"/>
    <d v="2016-09-18T00:00:00"/>
    <x v="0"/>
    <x v="609"/>
    <x v="609"/>
    <x v="1"/>
    <s v="United States"/>
    <x v="331"/>
    <s v="Texas"/>
    <n v="78415"/>
    <x v="2"/>
    <s v="FUR-FU-10000550"/>
    <x v="0"/>
    <x v="5"/>
    <s v="Stacking Trays by OIC"/>
    <n v="9.9600000000000009"/>
    <n v="5"/>
    <n v="0.6"/>
    <n v="-6.7230000000000008"/>
    <s v="Kelly Williams"/>
    <s v="No"/>
    <s v="2016 / 09"/>
  </r>
  <r>
    <n v="8436"/>
    <x v="4185"/>
    <x v="80"/>
    <d v="2016-09-18T00:00:00"/>
    <x v="0"/>
    <x v="609"/>
    <x v="609"/>
    <x v="1"/>
    <s v="United States"/>
    <x v="331"/>
    <s v="Texas"/>
    <n v="78415"/>
    <x v="2"/>
    <s v="OFF-BI-10001721"/>
    <x v="1"/>
    <x v="8"/>
    <s v="Trimflex Flexible Post Binders"/>
    <n v="8.5519999999999978"/>
    <n v="2"/>
    <n v="0.8"/>
    <n v="-13.683199999999999"/>
    <s v="Kelly Williams"/>
    <s v="No"/>
    <s v="2016 / 09"/>
  </r>
  <r>
    <n v="8437"/>
    <x v="4186"/>
    <x v="1181"/>
    <d v="2017-09-26T00:00:00"/>
    <x v="1"/>
    <x v="562"/>
    <x v="562"/>
    <x v="0"/>
    <s v="United States"/>
    <x v="98"/>
    <s v="Nevada"/>
    <n v="89115"/>
    <x v="1"/>
    <s v="OFF-BI-10004040"/>
    <x v="1"/>
    <x v="8"/>
    <s v="Wilson Jones Impact Binders"/>
    <n v="45.584000000000003"/>
    <n v="11"/>
    <n v="0.2"/>
    <n v="16.524199999999997"/>
    <s v="Anna Andreadi"/>
    <s v="No"/>
    <s v="2017 / 09"/>
  </r>
  <r>
    <n v="8438"/>
    <x v="4187"/>
    <x v="895"/>
    <d v="2017-12-16T00:00:00"/>
    <x v="1"/>
    <x v="362"/>
    <x v="362"/>
    <x v="0"/>
    <s v="United States"/>
    <x v="138"/>
    <s v="Ohio"/>
    <n v="44105"/>
    <x v="3"/>
    <s v="TEC-AC-10002550"/>
    <x v="2"/>
    <x v="11"/>
    <s v="Maxell 4.7GB DVD-RW 3/Pack"/>
    <n v="25.488"/>
    <n v="2"/>
    <n v="0.2"/>
    <n v="4.4603999999999999"/>
    <s v="Chuck Magee"/>
    <s v="No"/>
    <s v="2017 / 12"/>
  </r>
  <r>
    <n v="8439"/>
    <x v="4188"/>
    <x v="1061"/>
    <d v="2016-06-01T00:00:00"/>
    <x v="1"/>
    <x v="570"/>
    <x v="570"/>
    <x v="0"/>
    <s v="United States"/>
    <x v="4"/>
    <s v="Washington"/>
    <n v="98105"/>
    <x v="1"/>
    <s v="OFF-BI-10003876"/>
    <x v="1"/>
    <x v="8"/>
    <s v="Green Canvas Binder for 8-1/2&quot; x 14&quot; Sheets"/>
    <n v="136.96"/>
    <n v="4"/>
    <n v="0.2"/>
    <n v="51.359999999999992"/>
    <s v="Anna Andreadi"/>
    <s v="Yes"/>
    <s v="2016 / 05"/>
  </r>
  <r>
    <n v="8440"/>
    <x v="4189"/>
    <x v="1192"/>
    <d v="2019-03-17T00:00:00"/>
    <x v="0"/>
    <x v="272"/>
    <x v="272"/>
    <x v="1"/>
    <s v="United States"/>
    <x v="22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s v="No"/>
    <s v="2019 / 03"/>
  </r>
  <r>
    <n v="8441"/>
    <x v="4190"/>
    <x v="16"/>
    <d v="2018-12-12T00:00:00"/>
    <x v="0"/>
    <x v="674"/>
    <x v="674"/>
    <x v="2"/>
    <s v="United States"/>
    <x v="38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s v="Chuck Magee"/>
    <s v="No"/>
    <s v="2018 / 12"/>
  </r>
  <r>
    <n v="8442"/>
    <x v="4191"/>
    <x v="636"/>
    <d v="2019-05-10T00:00:00"/>
    <x v="1"/>
    <x v="140"/>
    <x v="140"/>
    <x v="0"/>
    <s v="United States"/>
    <x v="93"/>
    <s v="Arizona"/>
    <n v="85705"/>
    <x v="1"/>
    <s v="OFF-PA-10002254"/>
    <x v="1"/>
    <x v="10"/>
    <s v="Xerox 1883"/>
    <n v="84.415999999999997"/>
    <n v="4"/>
    <n v="0.2"/>
    <n v="27.435199999999995"/>
    <s v="Anna Andreadi"/>
    <s v="No"/>
    <s v="2019 / 05"/>
  </r>
  <r>
    <n v="8443"/>
    <x v="4192"/>
    <x v="1193"/>
    <d v="2018-03-10T00:00:00"/>
    <x v="1"/>
    <x v="674"/>
    <x v="674"/>
    <x v="2"/>
    <s v="United States"/>
    <x v="10"/>
    <s v="Pennsylvania"/>
    <n v="19120"/>
    <x v="3"/>
    <s v="TEC-PH-10004586"/>
    <x v="2"/>
    <x v="7"/>
    <s v="Wilson SignalBoost 841262 DB PRO Amplifier Kit"/>
    <n v="431.94"/>
    <n v="2"/>
    <n v="0.4"/>
    <n v="-71.990000000000009"/>
    <s v="Chuck Magee"/>
    <s v="No"/>
    <s v="2018 / 03"/>
  </r>
  <r>
    <n v="8444"/>
    <x v="4192"/>
    <x v="1193"/>
    <d v="2018-03-10T00:00:00"/>
    <x v="1"/>
    <x v="674"/>
    <x v="674"/>
    <x v="2"/>
    <s v="United States"/>
    <x v="10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s v="Chuck Magee"/>
    <s v="No"/>
    <s v="2018 / 03"/>
  </r>
  <r>
    <n v="8445"/>
    <x v="4192"/>
    <x v="1193"/>
    <d v="2018-03-10T00:00:00"/>
    <x v="1"/>
    <x v="674"/>
    <x v="674"/>
    <x v="2"/>
    <s v="United States"/>
    <x v="10"/>
    <s v="Pennsylvania"/>
    <n v="19120"/>
    <x v="3"/>
    <s v="TEC-PH-10002538"/>
    <x v="2"/>
    <x v="7"/>
    <s v="Grandstream GXP1160 VoIP phone"/>
    <n v="68.238"/>
    <n v="3"/>
    <n v="0.4"/>
    <n v="-12.510300000000008"/>
    <s v="Chuck Magee"/>
    <s v="No"/>
    <s v="2018 / 03"/>
  </r>
  <r>
    <n v="8446"/>
    <x v="4193"/>
    <x v="436"/>
    <d v="2019-10-24T00:00:00"/>
    <x v="2"/>
    <x v="340"/>
    <x v="340"/>
    <x v="1"/>
    <s v="United States"/>
    <x v="395"/>
    <s v="Rhode Island"/>
    <n v="2920"/>
    <x v="3"/>
    <s v="FUR-TA-10001039"/>
    <x v="0"/>
    <x v="3"/>
    <s v="KI Adjustable-Height Table"/>
    <n v="240.744"/>
    <n v="4"/>
    <n v="0.3"/>
    <n v="-13.756799999999984"/>
    <s v="Chuck Magee"/>
    <s v="No"/>
    <s v="2019 / 10"/>
  </r>
  <r>
    <n v="8447"/>
    <x v="4193"/>
    <x v="436"/>
    <d v="2019-10-24T00:00:00"/>
    <x v="2"/>
    <x v="340"/>
    <x v="340"/>
    <x v="1"/>
    <s v="United States"/>
    <x v="395"/>
    <s v="Rhode Island"/>
    <n v="2920"/>
    <x v="3"/>
    <s v="FUR-FU-10004963"/>
    <x v="0"/>
    <x v="5"/>
    <s v="Eldon 400 Class Desk Accessories, Black Carbon"/>
    <n v="35"/>
    <n v="4"/>
    <n v="0"/>
    <n v="14.700000000000003"/>
    <s v="Chuck Magee"/>
    <s v="No"/>
    <s v="2019 / 10"/>
  </r>
  <r>
    <n v="8448"/>
    <x v="4193"/>
    <x v="436"/>
    <d v="2019-10-24T00:00:00"/>
    <x v="2"/>
    <x v="340"/>
    <x v="340"/>
    <x v="1"/>
    <s v="United States"/>
    <x v="395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s v="Chuck Magee"/>
    <s v="No"/>
    <s v="2019 / 10"/>
  </r>
  <r>
    <n v="8449"/>
    <x v="4193"/>
    <x v="436"/>
    <d v="2019-10-24T00:00:00"/>
    <x v="2"/>
    <x v="340"/>
    <x v="340"/>
    <x v="1"/>
    <s v="United States"/>
    <x v="395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s v="Chuck Magee"/>
    <s v="No"/>
    <s v="2019 / 10"/>
  </r>
  <r>
    <n v="8450"/>
    <x v="4193"/>
    <x v="436"/>
    <d v="2019-10-24T00:00:00"/>
    <x v="2"/>
    <x v="340"/>
    <x v="340"/>
    <x v="1"/>
    <s v="United States"/>
    <x v="395"/>
    <s v="Rhode Island"/>
    <n v="2920"/>
    <x v="3"/>
    <s v="OFF-PA-10003724"/>
    <x v="1"/>
    <x v="10"/>
    <s v="Wirebound Message Book, 4 per Page"/>
    <n v="43.44"/>
    <n v="8"/>
    <n v="0"/>
    <n v="21.285599999999999"/>
    <s v="Chuck Magee"/>
    <s v="No"/>
    <s v="2019 / 10"/>
  </r>
  <r>
    <n v="8451"/>
    <x v="4193"/>
    <x v="436"/>
    <d v="2019-10-24T00:00:00"/>
    <x v="2"/>
    <x v="340"/>
    <x v="340"/>
    <x v="1"/>
    <s v="United States"/>
    <x v="395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s v="Chuck Magee"/>
    <s v="No"/>
    <s v="2019 / 10"/>
  </r>
  <r>
    <n v="8452"/>
    <x v="4194"/>
    <x v="582"/>
    <d v="2016-04-30T00:00:00"/>
    <x v="2"/>
    <x v="482"/>
    <x v="482"/>
    <x v="0"/>
    <s v="United States"/>
    <x v="8"/>
    <s v="California"/>
    <n v="94122"/>
    <x v="1"/>
    <s v="TEC-PH-10001459"/>
    <x v="2"/>
    <x v="7"/>
    <s v="Samsung Galaxy Mega 6.3"/>
    <n v="1679.96"/>
    <n v="5"/>
    <n v="0.2"/>
    <n v="125.99700000000007"/>
    <s v="Anna Andreadi"/>
    <s v="No"/>
    <s v="2016 / 04"/>
  </r>
  <r>
    <n v="8453"/>
    <x v="4195"/>
    <x v="724"/>
    <d v="2018-04-23T00:00:00"/>
    <x v="1"/>
    <x v="764"/>
    <x v="764"/>
    <x v="1"/>
    <s v="United States"/>
    <x v="12"/>
    <s v="Texas"/>
    <n v="77070"/>
    <x v="2"/>
    <s v="FUR-CH-10002880"/>
    <x v="0"/>
    <x v="1"/>
    <s v="Global High-Back Leather Tilter, Burgundy"/>
    <n v="344.37199999999996"/>
    <n v="4"/>
    <n v="0.3"/>
    <n v="-93.472400000000022"/>
    <s v="Kelly Williams"/>
    <s v="No"/>
    <s v="2018 / 04"/>
  </r>
  <r>
    <n v="8454"/>
    <x v="4195"/>
    <x v="724"/>
    <d v="2018-04-23T00:00:00"/>
    <x v="1"/>
    <x v="764"/>
    <x v="764"/>
    <x v="1"/>
    <s v="United States"/>
    <x v="12"/>
    <s v="Texas"/>
    <n v="77070"/>
    <x v="2"/>
    <s v="OFF-ST-10001780"/>
    <x v="1"/>
    <x v="4"/>
    <s v="Tennsco 16-Compartment Lockers with Coat Rack"/>
    <n v="1554.9360000000001"/>
    <n v="3"/>
    <n v="0.2"/>
    <n v="77.746800000000007"/>
    <s v="Kelly Williams"/>
    <s v="No"/>
    <s v="2018 / 04"/>
  </r>
  <r>
    <n v="8455"/>
    <x v="4195"/>
    <x v="724"/>
    <d v="2018-04-23T00:00:00"/>
    <x v="1"/>
    <x v="764"/>
    <x v="764"/>
    <x v="1"/>
    <s v="United States"/>
    <x v="12"/>
    <s v="Texas"/>
    <n v="77070"/>
    <x v="2"/>
    <s v="FUR-FU-10004748"/>
    <x v="0"/>
    <x v="5"/>
    <s v="Howard Miller 16&quot; Diameter Gallery Wall Clock"/>
    <n v="127.88"/>
    <n v="5"/>
    <n v="0.6"/>
    <n v="-67.137"/>
    <s v="Kelly Williams"/>
    <s v="No"/>
    <s v="2018 / 04"/>
  </r>
  <r>
    <n v="8456"/>
    <x v="4196"/>
    <x v="730"/>
    <d v="2018-05-29T00:00:00"/>
    <x v="1"/>
    <x v="531"/>
    <x v="531"/>
    <x v="1"/>
    <s v="United States"/>
    <x v="1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s v="Anna Andreadi"/>
    <s v="No"/>
    <s v="2018 / 05"/>
  </r>
  <r>
    <n v="8457"/>
    <x v="4197"/>
    <x v="39"/>
    <d v="2019-06-02T00:00:00"/>
    <x v="0"/>
    <x v="260"/>
    <x v="260"/>
    <x v="1"/>
    <s v="United States"/>
    <x v="22"/>
    <s v="Illinois"/>
    <n v="60653"/>
    <x v="2"/>
    <s v="FUR-CH-10001146"/>
    <x v="0"/>
    <x v="1"/>
    <s v="Global Task Chair, Black"/>
    <n v="106.869"/>
    <n v="3"/>
    <n v="0.3"/>
    <n v="-29.007299999999994"/>
    <s v="Kelly Williams"/>
    <s v="No"/>
    <s v="2019 / 05"/>
  </r>
  <r>
    <n v="8458"/>
    <x v="4197"/>
    <x v="39"/>
    <d v="2019-06-02T00:00:00"/>
    <x v="0"/>
    <x v="260"/>
    <x v="260"/>
    <x v="1"/>
    <s v="United States"/>
    <x v="22"/>
    <s v="Illinois"/>
    <n v="60653"/>
    <x v="2"/>
    <s v="OFF-BI-10004364"/>
    <x v="1"/>
    <x v="8"/>
    <s v="Storex Dura Pro Binders"/>
    <n v="3.5639999999999992"/>
    <n v="3"/>
    <n v="0.8"/>
    <n v="-6.2370000000000019"/>
    <s v="Kelly Williams"/>
    <s v="No"/>
    <s v="2019 / 05"/>
  </r>
  <r>
    <n v="8459"/>
    <x v="4198"/>
    <x v="55"/>
    <d v="2016-08-29T00:00:00"/>
    <x v="1"/>
    <x v="555"/>
    <x v="555"/>
    <x v="0"/>
    <s v="United States"/>
    <x v="12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s v="Kelly Williams"/>
    <s v="No"/>
    <s v="2016 / 08"/>
  </r>
  <r>
    <n v="8460"/>
    <x v="4198"/>
    <x v="55"/>
    <d v="2016-08-29T00:00:00"/>
    <x v="1"/>
    <x v="555"/>
    <x v="555"/>
    <x v="0"/>
    <s v="United States"/>
    <x v="12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s v="Kelly Williams"/>
    <s v="No"/>
    <s v="2016 / 08"/>
  </r>
  <r>
    <n v="8461"/>
    <x v="4199"/>
    <x v="1194"/>
    <d v="2016-09-04T00:00:00"/>
    <x v="1"/>
    <x v="247"/>
    <x v="247"/>
    <x v="0"/>
    <s v="United States"/>
    <x v="39"/>
    <s v="Connecticut"/>
    <n v="6010"/>
    <x v="3"/>
    <s v="OFF-BI-10002432"/>
    <x v="1"/>
    <x v="8"/>
    <s v="Wilson Jones Standard D-Ring Binders"/>
    <n v="25.299999999999997"/>
    <n v="5"/>
    <n v="0"/>
    <n v="11.890999999999998"/>
    <s v="Chuck Magee"/>
    <s v="No"/>
    <s v="2016 / 08"/>
  </r>
  <r>
    <n v="8462"/>
    <x v="4199"/>
    <x v="1194"/>
    <d v="2016-09-04T00:00:00"/>
    <x v="1"/>
    <x v="247"/>
    <x v="247"/>
    <x v="0"/>
    <s v="United States"/>
    <x v="39"/>
    <s v="Connecticut"/>
    <n v="6010"/>
    <x v="3"/>
    <s v="OFF-ST-10000563"/>
    <x v="1"/>
    <x v="4"/>
    <s v="Fellowes Bankers Box Stor/Drawer Steel Plus"/>
    <n v="95.94"/>
    <n v="3"/>
    <n v="0"/>
    <n v="9.5940000000000012"/>
    <s v="Chuck Magee"/>
    <s v="No"/>
    <s v="2016 / 08"/>
  </r>
  <r>
    <n v="8463"/>
    <x v="4200"/>
    <x v="37"/>
    <d v="2017-09-07T00:00:00"/>
    <x v="0"/>
    <x v="581"/>
    <x v="581"/>
    <x v="0"/>
    <s v="United States"/>
    <x v="450"/>
    <s v="Michigan"/>
    <n v="49423"/>
    <x v="2"/>
    <s v="OFF-LA-10001982"/>
    <x v="1"/>
    <x v="2"/>
    <s v="Smead Alpha-Z Color-Coded Name Labels First Letter Starter Set"/>
    <n v="7.5"/>
    <n v="2"/>
    <n v="0"/>
    <n v="3.5999999999999996"/>
    <s v="Kelly Williams"/>
    <s v="No"/>
    <s v="2017 / 09"/>
  </r>
  <r>
    <n v="8464"/>
    <x v="4201"/>
    <x v="1176"/>
    <d v="2016-04-01T00:00:00"/>
    <x v="1"/>
    <x v="660"/>
    <x v="660"/>
    <x v="2"/>
    <s v="United States"/>
    <x v="305"/>
    <s v="New Mexico"/>
    <n v="87105"/>
    <x v="1"/>
    <s v="TEC-PH-10003273"/>
    <x v="2"/>
    <x v="7"/>
    <s v="AT&amp;T TR1909W"/>
    <n v="302.37599999999998"/>
    <n v="3"/>
    <n v="0.2"/>
    <n v="22.678200000000018"/>
    <s v="Anna Andreadi"/>
    <s v="No"/>
    <s v="2016 / 03"/>
  </r>
  <r>
    <n v="8465"/>
    <x v="4202"/>
    <x v="1187"/>
    <d v="2017-05-15T00:00:00"/>
    <x v="1"/>
    <x v="269"/>
    <x v="269"/>
    <x v="0"/>
    <s v="United States"/>
    <x v="103"/>
    <s v="Colorado"/>
    <n v="80027"/>
    <x v="1"/>
    <s v="TEC-AC-10002718"/>
    <x v="2"/>
    <x v="11"/>
    <s v="Belkin Standard 104 key USB Keyboard"/>
    <n v="46.688000000000002"/>
    <n v="4"/>
    <n v="0.2"/>
    <n v="-2.9180000000000028"/>
    <s v="Anna Andreadi"/>
    <s v="No"/>
    <s v="2017 / 05"/>
  </r>
  <r>
    <n v="8466"/>
    <x v="4203"/>
    <x v="265"/>
    <d v="2017-04-14T00:00:00"/>
    <x v="1"/>
    <x v="498"/>
    <x v="498"/>
    <x v="0"/>
    <s v="United States"/>
    <x v="20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s v="No"/>
    <s v="2017 / 04"/>
  </r>
  <r>
    <n v="8467"/>
    <x v="4204"/>
    <x v="265"/>
    <d v="2017-04-14T00:00:00"/>
    <x v="1"/>
    <x v="490"/>
    <x v="490"/>
    <x v="0"/>
    <s v="United States"/>
    <x v="165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s v="Chuck Magee"/>
    <s v="No"/>
    <s v="2017 / 04"/>
  </r>
  <r>
    <n v="8468"/>
    <x v="4205"/>
    <x v="251"/>
    <d v="2018-09-23T00:00:00"/>
    <x v="1"/>
    <x v="395"/>
    <x v="395"/>
    <x v="1"/>
    <s v="United States"/>
    <x v="8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s v="Anna Andreadi"/>
    <s v="No"/>
    <s v="2018 / 09"/>
  </r>
  <r>
    <n v="8469"/>
    <x v="4206"/>
    <x v="583"/>
    <d v="2018-11-17T00:00:00"/>
    <x v="1"/>
    <x v="155"/>
    <x v="155"/>
    <x v="1"/>
    <s v="United States"/>
    <x v="338"/>
    <s v="Indiana"/>
    <n v="46060"/>
    <x v="2"/>
    <s v="FUR-TA-10001950"/>
    <x v="0"/>
    <x v="3"/>
    <s v="Balt Solid Wood Round Tables"/>
    <n v="2678.94"/>
    <n v="6"/>
    <n v="0"/>
    <n v="241.1046"/>
    <s v="Kelly Williams"/>
    <s v="No"/>
    <s v="2018 / 11"/>
  </r>
  <r>
    <n v="8470"/>
    <x v="4207"/>
    <x v="756"/>
    <d v="2019-04-27T00:00:00"/>
    <x v="1"/>
    <x v="43"/>
    <x v="43"/>
    <x v="2"/>
    <s v="United States"/>
    <x v="300"/>
    <s v="Tennessee"/>
    <n v="37042"/>
    <x v="0"/>
    <s v="FUR-BO-10001972"/>
    <x v="0"/>
    <x v="0"/>
    <s v="O'Sullivan 4-Shelf Bookcase in Odessa Pine"/>
    <n v="387.13600000000002"/>
    <n v="4"/>
    <n v="0.2"/>
    <n v="-14.51760000000003"/>
    <s v="Cassandra Brandow"/>
    <s v="No"/>
    <s v="2019 / 04"/>
  </r>
  <r>
    <n v="8471"/>
    <x v="4207"/>
    <x v="756"/>
    <d v="2019-04-27T00:00:00"/>
    <x v="1"/>
    <x v="43"/>
    <x v="43"/>
    <x v="2"/>
    <s v="United States"/>
    <x v="300"/>
    <s v="Tennessee"/>
    <n v="37042"/>
    <x v="0"/>
    <s v="TEC-AC-10002473"/>
    <x v="2"/>
    <x v="11"/>
    <s v="Maxell 4.7GB DVD-R"/>
    <n v="45.408000000000001"/>
    <n v="2"/>
    <n v="0.2"/>
    <n v="11.919599999999999"/>
    <s v="Cassandra Brandow"/>
    <s v="No"/>
    <s v="2019 / 04"/>
  </r>
  <r>
    <n v="8472"/>
    <x v="4207"/>
    <x v="756"/>
    <d v="2019-04-27T00:00:00"/>
    <x v="1"/>
    <x v="43"/>
    <x v="43"/>
    <x v="2"/>
    <s v="United States"/>
    <x v="300"/>
    <s v="Tennessee"/>
    <n v="37042"/>
    <x v="0"/>
    <s v="FUR-FU-10000193"/>
    <x v="0"/>
    <x v="5"/>
    <s v="Tenex Chairmats For Use with Hard Floors"/>
    <n v="77.951999999999998"/>
    <n v="3"/>
    <n v="0.2"/>
    <n v="-11.692800000000005"/>
    <s v="Cassandra Brandow"/>
    <s v="No"/>
    <s v="2019 / 04"/>
  </r>
  <r>
    <n v="8473"/>
    <x v="4207"/>
    <x v="756"/>
    <d v="2019-04-27T00:00:00"/>
    <x v="1"/>
    <x v="43"/>
    <x v="43"/>
    <x v="2"/>
    <s v="United States"/>
    <x v="300"/>
    <s v="Tennessee"/>
    <n v="37042"/>
    <x v="0"/>
    <s v="OFF-LA-10000081"/>
    <x v="1"/>
    <x v="2"/>
    <s v="Avery 496"/>
    <n v="3"/>
    <n v="1"/>
    <n v="0.2"/>
    <n v="1.0499999999999998"/>
    <s v="Cassandra Brandow"/>
    <s v="No"/>
    <s v="2019 / 04"/>
  </r>
  <r>
    <n v="8474"/>
    <x v="4208"/>
    <x v="420"/>
    <d v="2017-10-26T00:00:00"/>
    <x v="0"/>
    <x v="421"/>
    <x v="421"/>
    <x v="0"/>
    <s v="United States"/>
    <x v="389"/>
    <s v="Florida"/>
    <n v="33021"/>
    <x v="0"/>
    <s v="OFF-ST-10000876"/>
    <x v="1"/>
    <x v="4"/>
    <s v="Eldon Simplefile Box Office"/>
    <n v="9.952"/>
    <n v="1"/>
    <n v="0.2"/>
    <n v="0.99520000000000008"/>
    <s v="Cassandra Brandow"/>
    <s v="No"/>
    <s v="2017 / 10"/>
  </r>
  <r>
    <n v="8475"/>
    <x v="4209"/>
    <x v="359"/>
    <d v="2019-04-14T00:00:00"/>
    <x v="1"/>
    <x v="544"/>
    <x v="544"/>
    <x v="1"/>
    <s v="United States"/>
    <x v="283"/>
    <s v="Pennsylvania"/>
    <n v="17403"/>
    <x v="3"/>
    <s v="OFF-BI-10004492"/>
    <x v="1"/>
    <x v="8"/>
    <s v="Tuf-Vin Binders"/>
    <n v="37.896000000000001"/>
    <n v="4"/>
    <n v="0.7"/>
    <n v="-29.053600000000003"/>
    <s v="Chuck Magee"/>
    <s v="No"/>
    <s v="2019 / 04"/>
  </r>
  <r>
    <n v="8476"/>
    <x v="4209"/>
    <x v="359"/>
    <d v="2019-04-14T00:00:00"/>
    <x v="1"/>
    <x v="544"/>
    <x v="544"/>
    <x v="1"/>
    <s v="United States"/>
    <x v="283"/>
    <s v="Pennsylvania"/>
    <n v="17403"/>
    <x v="3"/>
    <s v="OFF-PA-10001033"/>
    <x v="1"/>
    <x v="10"/>
    <s v="Xerox 1893"/>
    <n v="65.584000000000003"/>
    <n v="2"/>
    <n v="0.2"/>
    <n v="23.7742"/>
    <s v="Chuck Magee"/>
    <s v="No"/>
    <s v="2019 / 04"/>
  </r>
  <r>
    <n v="8477"/>
    <x v="4210"/>
    <x v="855"/>
    <d v="2019-11-01T00:00:00"/>
    <x v="1"/>
    <x v="69"/>
    <x v="69"/>
    <x v="2"/>
    <s v="United States"/>
    <x v="123"/>
    <s v="Arizona"/>
    <n v="85204"/>
    <x v="1"/>
    <s v="OFF-PA-10004039"/>
    <x v="1"/>
    <x v="10"/>
    <s v="Xerox 1882"/>
    <n v="44.783999999999999"/>
    <n v="1"/>
    <n v="0.2"/>
    <n v="16.234200000000001"/>
    <s v="Anna Andreadi"/>
    <s v="No"/>
    <s v="2019 / 10"/>
  </r>
  <r>
    <n v="8478"/>
    <x v="4211"/>
    <x v="628"/>
    <d v="2017-10-30T00:00:00"/>
    <x v="3"/>
    <x v="292"/>
    <x v="292"/>
    <x v="1"/>
    <s v="United States"/>
    <x v="20"/>
    <s v="New York"/>
    <n v="10024"/>
    <x v="3"/>
    <s v="TEC-MA-10004552"/>
    <x v="2"/>
    <x v="15"/>
    <s v="Star Micronics TSP100 TSP143LAN Receipt Printer"/>
    <n v="1035.8"/>
    <n v="4"/>
    <n v="0"/>
    <n v="269.30799999999999"/>
    <s v="Chuck Magee"/>
    <s v="No"/>
    <s v="2017 / 10"/>
  </r>
  <r>
    <n v="8479"/>
    <x v="4212"/>
    <x v="404"/>
    <d v="2019-12-24T00:00:00"/>
    <x v="1"/>
    <x v="499"/>
    <x v="499"/>
    <x v="2"/>
    <s v="United States"/>
    <x v="8"/>
    <s v="California"/>
    <n v="94110"/>
    <x v="1"/>
    <s v="OFF-AR-10002578"/>
    <x v="1"/>
    <x v="6"/>
    <s v="Newell 335"/>
    <n v="5.76"/>
    <n v="2"/>
    <n v="0"/>
    <n v="1.6703999999999999"/>
    <s v="Anna Andreadi"/>
    <s v="No"/>
    <s v="2019 / 12"/>
  </r>
  <r>
    <n v="8480"/>
    <x v="4213"/>
    <x v="299"/>
    <d v="2018-03-16T00:00:00"/>
    <x v="1"/>
    <x v="573"/>
    <x v="573"/>
    <x v="0"/>
    <s v="United States"/>
    <x v="1"/>
    <s v="California"/>
    <n v="90036"/>
    <x v="1"/>
    <s v="OFF-PA-10004022"/>
    <x v="1"/>
    <x v="10"/>
    <s v="Hammermill Color Copier Paper (28Lb. and 96 Bright)"/>
    <n v="19.98"/>
    <n v="2"/>
    <n v="0"/>
    <n v="8.9909999999999997"/>
    <s v="Anna Andreadi"/>
    <s v="No"/>
    <s v="2018 / 03"/>
  </r>
  <r>
    <n v="8481"/>
    <x v="4214"/>
    <x v="609"/>
    <d v="2016-07-27T00:00:00"/>
    <x v="1"/>
    <x v="310"/>
    <x v="310"/>
    <x v="0"/>
    <s v="United States"/>
    <x v="155"/>
    <s v="Nebraska"/>
    <n v="68104"/>
    <x v="2"/>
    <s v="TEC-PH-10004100"/>
    <x v="2"/>
    <x v="7"/>
    <s v="Griffin GC17055 Auxiliary Audio Cable"/>
    <n v="35.979999999999997"/>
    <n v="2"/>
    <n v="0"/>
    <n v="10.074400000000001"/>
    <s v="Kelly Williams"/>
    <s v="No"/>
    <s v="2016 / 07"/>
  </r>
  <r>
    <n v="8482"/>
    <x v="4215"/>
    <x v="1012"/>
    <d v="2018-05-28T00:00:00"/>
    <x v="1"/>
    <x v="503"/>
    <x v="503"/>
    <x v="2"/>
    <s v="United States"/>
    <x v="10"/>
    <s v="Pennsylvania"/>
    <n v="19120"/>
    <x v="3"/>
    <s v="OFF-AR-10001860"/>
    <x v="1"/>
    <x v="6"/>
    <s v="BIC Liqua Brite Liner"/>
    <n v="16.656000000000002"/>
    <n v="3"/>
    <n v="0.2"/>
    <n v="3.3311999999999999"/>
    <s v="Chuck Magee"/>
    <s v="No"/>
    <s v="2018 / 05"/>
  </r>
  <r>
    <n v="8483"/>
    <x v="4216"/>
    <x v="512"/>
    <d v="2019-02-15T00:00:00"/>
    <x v="1"/>
    <x v="137"/>
    <x v="137"/>
    <x v="1"/>
    <s v="United States"/>
    <x v="20"/>
    <s v="New York"/>
    <n v="10024"/>
    <x v="3"/>
    <s v="OFF-LA-10001297"/>
    <x v="1"/>
    <x v="2"/>
    <s v="Avery 473"/>
    <n v="20.7"/>
    <n v="2"/>
    <n v="0"/>
    <n v="9.9359999999999999"/>
    <s v="Chuck Magee"/>
    <s v="No"/>
    <s v="2019 / 02"/>
  </r>
  <r>
    <n v="8484"/>
    <x v="4217"/>
    <x v="873"/>
    <d v="2018-09-24T00:00:00"/>
    <x v="1"/>
    <x v="633"/>
    <x v="633"/>
    <x v="0"/>
    <s v="United States"/>
    <x v="354"/>
    <s v="Michigan"/>
    <n v="49505"/>
    <x v="2"/>
    <s v="OFF-BI-10004828"/>
    <x v="1"/>
    <x v="8"/>
    <s v="GBC Poly Designer Binding Covers"/>
    <n v="83.699999999999989"/>
    <n v="5"/>
    <n v="0"/>
    <n v="41.012999999999991"/>
    <s v="Kelly Williams"/>
    <s v="No"/>
    <s v="2018 / 09"/>
  </r>
  <r>
    <n v="8485"/>
    <x v="4218"/>
    <x v="241"/>
    <d v="2019-09-24T00:00:00"/>
    <x v="3"/>
    <x v="171"/>
    <x v="171"/>
    <x v="0"/>
    <s v="United States"/>
    <x v="4"/>
    <s v="Washington"/>
    <n v="98115"/>
    <x v="1"/>
    <s v="FUR-FU-10002759"/>
    <x v="0"/>
    <x v="5"/>
    <s v="12-1/2 Diameter Round Wall Clock"/>
    <n v="199.8"/>
    <n v="10"/>
    <n v="0"/>
    <n v="71.927999999999997"/>
    <s v="Anna Andreadi"/>
    <s v="No"/>
    <s v="2019 / 09"/>
  </r>
  <r>
    <n v="8486"/>
    <x v="4219"/>
    <x v="996"/>
    <d v="2019-03-31T00:00:00"/>
    <x v="1"/>
    <x v="786"/>
    <x v="786"/>
    <x v="2"/>
    <s v="United States"/>
    <x v="201"/>
    <s v="California"/>
    <n v="93727"/>
    <x v="1"/>
    <s v="OFF-PA-10000740"/>
    <x v="1"/>
    <x v="10"/>
    <s v="Xerox 1982"/>
    <n v="45.68"/>
    <n v="2"/>
    <n v="0"/>
    <n v="21.012799999999999"/>
    <s v="Anna Andreadi"/>
    <s v="No"/>
    <s v="2019 / 03"/>
  </r>
  <r>
    <n v="8487"/>
    <x v="4219"/>
    <x v="996"/>
    <d v="2019-03-31T00:00:00"/>
    <x v="1"/>
    <x v="786"/>
    <x v="786"/>
    <x v="2"/>
    <s v="United States"/>
    <x v="201"/>
    <s v="California"/>
    <n v="93727"/>
    <x v="1"/>
    <s v="OFF-PA-10001144"/>
    <x v="1"/>
    <x v="10"/>
    <s v="Xerox 1913"/>
    <n v="110.96"/>
    <n v="2"/>
    <n v="0"/>
    <n v="53.260799999999996"/>
    <s v="Anna Andreadi"/>
    <s v="No"/>
    <s v="2019 / 03"/>
  </r>
  <r>
    <n v="8488"/>
    <x v="4219"/>
    <x v="996"/>
    <d v="2019-03-31T00:00:00"/>
    <x v="1"/>
    <x v="786"/>
    <x v="786"/>
    <x v="2"/>
    <s v="United States"/>
    <x v="201"/>
    <s v="California"/>
    <n v="93727"/>
    <x v="1"/>
    <s v="OFF-PA-10000859"/>
    <x v="1"/>
    <x v="10"/>
    <s v="Unpadded Memo Slips"/>
    <n v="11.94"/>
    <n v="3"/>
    <n v="0"/>
    <n v="5.97"/>
    <s v="Anna Andreadi"/>
    <s v="No"/>
    <s v="2019 / 03"/>
  </r>
  <r>
    <n v="8489"/>
    <x v="4220"/>
    <x v="1056"/>
    <d v="2018-02-04T00:00:00"/>
    <x v="0"/>
    <x v="339"/>
    <x v="339"/>
    <x v="0"/>
    <s v="United States"/>
    <x v="81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s v="Cassandra Brandow"/>
    <s v="No"/>
    <s v="2018 / 02"/>
  </r>
  <r>
    <n v="8490"/>
    <x v="4220"/>
    <x v="1056"/>
    <d v="2018-02-04T00:00:00"/>
    <x v="0"/>
    <x v="339"/>
    <x v="339"/>
    <x v="0"/>
    <s v="United States"/>
    <x v="81"/>
    <s v="Virginia"/>
    <n v="22204"/>
    <x v="0"/>
    <s v="OFF-BI-10002557"/>
    <x v="1"/>
    <x v="8"/>
    <s v="Presstex Flexible Ring Binders"/>
    <n v="36.4"/>
    <n v="8"/>
    <n v="0"/>
    <n v="18.2"/>
    <s v="Cassandra Brandow"/>
    <s v="No"/>
    <s v="2018 / 02"/>
  </r>
  <r>
    <n v="8491"/>
    <x v="4220"/>
    <x v="1056"/>
    <d v="2018-02-04T00:00:00"/>
    <x v="0"/>
    <x v="339"/>
    <x v="339"/>
    <x v="0"/>
    <s v="United States"/>
    <x v="81"/>
    <s v="Virginia"/>
    <n v="22204"/>
    <x v="0"/>
    <s v="FUR-FU-10001731"/>
    <x v="0"/>
    <x v="5"/>
    <s v="Acrylic Self-Standing Desk Frames"/>
    <n v="18.689999999999998"/>
    <n v="7"/>
    <n v="0"/>
    <n v="7.1021999999999998"/>
    <s v="Cassandra Brandow"/>
    <s v="No"/>
    <s v="2018 / 02"/>
  </r>
  <r>
    <n v="8492"/>
    <x v="4221"/>
    <x v="437"/>
    <d v="2019-07-11T00:00:00"/>
    <x v="1"/>
    <x v="247"/>
    <x v="247"/>
    <x v="0"/>
    <s v="United States"/>
    <x v="1"/>
    <s v="California"/>
    <n v="90049"/>
    <x v="1"/>
    <s v="OFF-FA-10001135"/>
    <x v="1"/>
    <x v="13"/>
    <s v="Brites Rubber Bands, 1 1/2 oz. Box"/>
    <n v="5.9399999999999995"/>
    <n v="3"/>
    <n v="0"/>
    <n v="0.11880000000000024"/>
    <s v="Anna Andreadi"/>
    <s v="No"/>
    <s v="2019 / 07"/>
  </r>
  <r>
    <n v="8493"/>
    <x v="4222"/>
    <x v="924"/>
    <d v="2017-10-28T00:00:00"/>
    <x v="1"/>
    <x v="530"/>
    <x v="530"/>
    <x v="0"/>
    <s v="United States"/>
    <x v="270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s v="Kelly Williams"/>
    <s v="No"/>
    <s v="2017 / 10"/>
  </r>
  <r>
    <n v="8494"/>
    <x v="4222"/>
    <x v="924"/>
    <d v="2017-10-28T00:00:00"/>
    <x v="1"/>
    <x v="530"/>
    <x v="530"/>
    <x v="0"/>
    <s v="United States"/>
    <x v="270"/>
    <s v="Texas"/>
    <n v="79424"/>
    <x v="2"/>
    <s v="TEC-CO-10001943"/>
    <x v="2"/>
    <x v="16"/>
    <s v="Canon PC-428 Personal Copier"/>
    <n v="479.97600000000006"/>
    <n v="3"/>
    <n v="0.2"/>
    <n v="161.99189999999999"/>
    <s v="Kelly Williams"/>
    <s v="No"/>
    <s v="2017 / 10"/>
  </r>
  <r>
    <n v="8495"/>
    <x v="4222"/>
    <x v="924"/>
    <d v="2017-10-28T00:00:00"/>
    <x v="1"/>
    <x v="530"/>
    <x v="530"/>
    <x v="0"/>
    <s v="United States"/>
    <x v="270"/>
    <s v="Texas"/>
    <n v="79424"/>
    <x v="2"/>
    <s v="OFF-BI-10000977"/>
    <x v="1"/>
    <x v="8"/>
    <s v="Ibico Plastic Spiral Binding Combs"/>
    <n v="6.0799999999999983"/>
    <n v="1"/>
    <n v="0.8"/>
    <n v="-10.336000000000002"/>
    <s v="Kelly Williams"/>
    <s v="No"/>
    <s v="2017 / 10"/>
  </r>
  <r>
    <n v="8496"/>
    <x v="4223"/>
    <x v="499"/>
    <d v="2018-12-08T00:00:00"/>
    <x v="1"/>
    <x v="127"/>
    <x v="127"/>
    <x v="1"/>
    <s v="United States"/>
    <x v="497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s v="Anna Andreadi"/>
    <s v="No"/>
    <s v="2018 / 12"/>
  </r>
  <r>
    <n v="8497"/>
    <x v="4224"/>
    <x v="1195"/>
    <d v="2016-03-08T00:00:00"/>
    <x v="0"/>
    <x v="492"/>
    <x v="492"/>
    <x v="0"/>
    <s v="United States"/>
    <x v="181"/>
    <s v="New York"/>
    <n v="10701"/>
    <x v="3"/>
    <s v="OFF-AR-10000588"/>
    <x v="1"/>
    <x v="6"/>
    <s v="Newell 345"/>
    <n v="59.519999999999996"/>
    <n v="3"/>
    <n v="0"/>
    <n v="15.475200000000001"/>
    <s v="Chuck Magee"/>
    <s v="No"/>
    <s v="2016 / 03"/>
  </r>
  <r>
    <n v="8498"/>
    <x v="4224"/>
    <x v="1195"/>
    <d v="2016-03-08T00:00:00"/>
    <x v="0"/>
    <x v="492"/>
    <x v="492"/>
    <x v="0"/>
    <s v="United States"/>
    <x v="181"/>
    <s v="New York"/>
    <n v="10701"/>
    <x v="3"/>
    <s v="TEC-AC-10002001"/>
    <x v="2"/>
    <x v="11"/>
    <s v="Logitech Wireless Gaming Headset G930"/>
    <n v="479.97"/>
    <n v="3"/>
    <n v="0"/>
    <n v="177.58890000000002"/>
    <s v="Chuck Magee"/>
    <s v="No"/>
    <s v="2016 / 03"/>
  </r>
  <r>
    <n v="8499"/>
    <x v="4224"/>
    <x v="1195"/>
    <d v="2016-03-08T00:00:00"/>
    <x v="0"/>
    <x v="492"/>
    <x v="492"/>
    <x v="0"/>
    <s v="United States"/>
    <x v="181"/>
    <s v="New York"/>
    <n v="10701"/>
    <x v="3"/>
    <s v="OFF-SU-10000381"/>
    <x v="1"/>
    <x v="14"/>
    <s v="Acme Forged Steel Scissors with Black Enamel Handles"/>
    <n v="18.62"/>
    <n v="2"/>
    <n v="0"/>
    <n v="5.399799999999999"/>
    <s v="Chuck Magee"/>
    <s v="No"/>
    <s v="2016 / 03"/>
  </r>
  <r>
    <n v="8500"/>
    <x v="4224"/>
    <x v="1195"/>
    <d v="2016-03-08T00:00:00"/>
    <x v="0"/>
    <x v="492"/>
    <x v="492"/>
    <x v="0"/>
    <s v="United States"/>
    <x v="181"/>
    <s v="New York"/>
    <n v="10701"/>
    <x v="3"/>
    <s v="OFF-BI-10001617"/>
    <x v="1"/>
    <x v="8"/>
    <s v="GBC Wire Binding Combs"/>
    <n v="49.632000000000005"/>
    <n v="6"/>
    <n v="0.2"/>
    <n v="16.750799999999998"/>
    <s v="Chuck Magee"/>
    <s v="No"/>
    <s v="2016 / 03"/>
  </r>
  <r>
    <n v="8501"/>
    <x v="4224"/>
    <x v="1195"/>
    <d v="2016-03-08T00:00:00"/>
    <x v="0"/>
    <x v="492"/>
    <x v="492"/>
    <x v="0"/>
    <s v="United States"/>
    <x v="181"/>
    <s v="New York"/>
    <n v="10701"/>
    <x v="3"/>
    <s v="OFF-PA-10001878"/>
    <x v="1"/>
    <x v="10"/>
    <s v="Xerox 1891"/>
    <n v="97.82"/>
    <n v="2"/>
    <n v="0"/>
    <n v="45.975399999999993"/>
    <s v="Chuck Magee"/>
    <s v="No"/>
    <s v="2016 / 03"/>
  </r>
  <r>
    <n v="8502"/>
    <x v="4225"/>
    <x v="879"/>
    <d v="2017-03-03T00:00:00"/>
    <x v="0"/>
    <x v="704"/>
    <x v="704"/>
    <x v="1"/>
    <s v="United States"/>
    <x v="1"/>
    <s v="California"/>
    <n v="90045"/>
    <x v="1"/>
    <s v="TEC-PH-10000376"/>
    <x v="2"/>
    <x v="7"/>
    <s v="Square Credit Card Reader"/>
    <n v="15.984000000000002"/>
    <n v="2"/>
    <n v="0.2"/>
    <n v="1.1988000000000003"/>
    <s v="Anna Andreadi"/>
    <s v="No"/>
    <s v="2017 / 03"/>
  </r>
  <r>
    <n v="8503"/>
    <x v="4225"/>
    <x v="879"/>
    <d v="2017-03-03T00:00:00"/>
    <x v="0"/>
    <x v="704"/>
    <x v="704"/>
    <x v="1"/>
    <s v="United States"/>
    <x v="1"/>
    <s v="California"/>
    <n v="90045"/>
    <x v="1"/>
    <s v="FUR-CH-10003396"/>
    <x v="0"/>
    <x v="1"/>
    <s v="Global Deluxe Steno Chair"/>
    <n v="184.75200000000001"/>
    <n v="3"/>
    <n v="0.2"/>
    <n v="-20.784600000000012"/>
    <s v="Anna Andreadi"/>
    <s v="No"/>
    <s v="2017 / 03"/>
  </r>
  <r>
    <n v="8504"/>
    <x v="4226"/>
    <x v="980"/>
    <d v="2016-02-24T00:00:00"/>
    <x v="1"/>
    <x v="256"/>
    <x v="256"/>
    <x v="2"/>
    <s v="United States"/>
    <x v="1"/>
    <s v="California"/>
    <n v="90049"/>
    <x v="1"/>
    <s v="OFF-PA-10003363"/>
    <x v="1"/>
    <x v="10"/>
    <s v="Xerox 204"/>
    <n v="12.96"/>
    <n v="2"/>
    <n v="0"/>
    <n v="6.2208000000000006"/>
    <s v="Anna Andreadi"/>
    <s v="No"/>
    <s v="2016 / 02"/>
  </r>
  <r>
    <n v="8505"/>
    <x v="4227"/>
    <x v="440"/>
    <d v="2018-05-06T00:00:00"/>
    <x v="1"/>
    <x v="749"/>
    <x v="749"/>
    <x v="0"/>
    <s v="United States"/>
    <x v="112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s v="No"/>
    <s v="2018 / 05"/>
  </r>
  <r>
    <n v="8506"/>
    <x v="4228"/>
    <x v="387"/>
    <d v="2018-03-12T00:00:00"/>
    <x v="1"/>
    <x v="319"/>
    <x v="319"/>
    <x v="2"/>
    <s v="United States"/>
    <x v="61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s v="Kelly Williams"/>
    <s v="No"/>
    <s v="2018 / 03"/>
  </r>
  <r>
    <n v="8507"/>
    <x v="4228"/>
    <x v="387"/>
    <d v="2018-03-12T00:00:00"/>
    <x v="1"/>
    <x v="319"/>
    <x v="319"/>
    <x v="2"/>
    <s v="United States"/>
    <x v="61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s v="Kelly Williams"/>
    <s v="No"/>
    <s v="2018 / 03"/>
  </r>
  <r>
    <n v="8508"/>
    <x v="4228"/>
    <x v="387"/>
    <d v="2018-03-12T00:00:00"/>
    <x v="1"/>
    <x v="319"/>
    <x v="319"/>
    <x v="2"/>
    <s v="United States"/>
    <x v="61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s v="Kelly Williams"/>
    <s v="No"/>
    <s v="2018 / 03"/>
  </r>
  <r>
    <n v="8509"/>
    <x v="4229"/>
    <x v="555"/>
    <d v="2017-12-14T00:00:00"/>
    <x v="2"/>
    <x v="222"/>
    <x v="222"/>
    <x v="0"/>
    <s v="United States"/>
    <x v="66"/>
    <s v="Michigan"/>
    <n v="48205"/>
    <x v="2"/>
    <s v="TEC-AC-10004761"/>
    <x v="2"/>
    <x v="11"/>
    <s v="Maxell 4.7GB DVD+RW 3/Pack"/>
    <n v="175.23"/>
    <n v="11"/>
    <n v="0"/>
    <n v="61.330500000000001"/>
    <s v="Kelly Williams"/>
    <s v="No"/>
    <s v="2017 / 12"/>
  </r>
  <r>
    <n v="8510"/>
    <x v="4229"/>
    <x v="555"/>
    <d v="2017-12-14T00:00:00"/>
    <x v="2"/>
    <x v="222"/>
    <x v="222"/>
    <x v="0"/>
    <s v="United States"/>
    <x v="66"/>
    <s v="Michigan"/>
    <n v="48205"/>
    <x v="2"/>
    <s v="TEC-PH-10003691"/>
    <x v="2"/>
    <x v="7"/>
    <s v="BlackBerry Q10"/>
    <n v="125.99"/>
    <n v="1"/>
    <n v="0"/>
    <n v="31.497500000000002"/>
    <s v="Kelly Williams"/>
    <s v="No"/>
    <s v="2017 / 12"/>
  </r>
  <r>
    <n v="8511"/>
    <x v="4229"/>
    <x v="555"/>
    <d v="2017-12-14T00:00:00"/>
    <x v="2"/>
    <x v="222"/>
    <x v="222"/>
    <x v="0"/>
    <s v="United States"/>
    <x v="66"/>
    <s v="Michigan"/>
    <n v="48205"/>
    <x v="2"/>
    <s v="OFF-BI-10004965"/>
    <x v="1"/>
    <x v="8"/>
    <s v="Ibico Covers for Plastic or Wire Binding Elements"/>
    <n v="23"/>
    <n v="2"/>
    <n v="0"/>
    <n v="10.35"/>
    <s v="Kelly Williams"/>
    <s v="No"/>
    <s v="2017 / 12"/>
  </r>
  <r>
    <n v="8512"/>
    <x v="4230"/>
    <x v="596"/>
    <d v="2018-12-26T00:00:00"/>
    <x v="1"/>
    <x v="62"/>
    <x v="62"/>
    <x v="0"/>
    <s v="United States"/>
    <x v="20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s v="No"/>
    <s v="2018 / 12"/>
  </r>
  <r>
    <n v="8513"/>
    <x v="4231"/>
    <x v="1056"/>
    <d v="2018-02-08T00:00:00"/>
    <x v="1"/>
    <x v="374"/>
    <x v="374"/>
    <x v="1"/>
    <s v="United States"/>
    <x v="12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s v="Kelly Williams"/>
    <s v="No"/>
    <s v="2018 / 02"/>
  </r>
  <r>
    <n v="8514"/>
    <x v="4232"/>
    <x v="929"/>
    <d v="2019-06-09T00:00:00"/>
    <x v="1"/>
    <x v="374"/>
    <x v="374"/>
    <x v="1"/>
    <s v="United States"/>
    <x v="333"/>
    <s v="Florida"/>
    <n v="32839"/>
    <x v="0"/>
    <s v="OFF-PA-10002787"/>
    <x v="1"/>
    <x v="10"/>
    <s v="Xerox 227"/>
    <n v="20.736000000000004"/>
    <n v="4"/>
    <n v="0.2"/>
    <n v="7.2576000000000001"/>
    <s v="Cassandra Brandow"/>
    <s v="No"/>
    <s v="2019 / 06"/>
  </r>
  <r>
    <n v="8515"/>
    <x v="4233"/>
    <x v="291"/>
    <d v="2017-08-26T00:00:00"/>
    <x v="1"/>
    <x v="428"/>
    <x v="428"/>
    <x v="1"/>
    <s v="United States"/>
    <x v="159"/>
    <s v="Kentucky"/>
    <n v="41042"/>
    <x v="0"/>
    <s v="OFF-AR-10003602"/>
    <x v="1"/>
    <x v="6"/>
    <s v="Quartet Omega Colored Chalk, 12/Pack"/>
    <n v="17.52"/>
    <n v="3"/>
    <n v="0"/>
    <n v="8.2343999999999991"/>
    <s v="Cassandra Brandow"/>
    <s v="No"/>
    <s v="2017 / 08"/>
  </r>
  <r>
    <n v="8516"/>
    <x v="4233"/>
    <x v="291"/>
    <d v="2017-08-26T00:00:00"/>
    <x v="1"/>
    <x v="428"/>
    <x v="428"/>
    <x v="1"/>
    <s v="United States"/>
    <x v="159"/>
    <s v="Kentucky"/>
    <n v="41042"/>
    <x v="0"/>
    <s v="OFF-AR-10002053"/>
    <x v="1"/>
    <x v="6"/>
    <s v="Premium Writing Pencils, Soft, #2 by Central Association for the Blind"/>
    <n v="35.76"/>
    <n v="12"/>
    <n v="0"/>
    <n v="10.0128"/>
    <s v="Cassandra Brandow"/>
    <s v="No"/>
    <s v="2017 / 08"/>
  </r>
  <r>
    <n v="8517"/>
    <x v="4234"/>
    <x v="281"/>
    <d v="2018-04-11T00:00:00"/>
    <x v="1"/>
    <x v="227"/>
    <x v="227"/>
    <x v="0"/>
    <s v="United States"/>
    <x v="20"/>
    <s v="New York"/>
    <n v="10009"/>
    <x v="3"/>
    <s v="OFF-AR-10002833"/>
    <x v="1"/>
    <x v="6"/>
    <s v="Newell 322"/>
    <n v="3.64"/>
    <n v="2"/>
    <n v="0"/>
    <n v="0.98280000000000012"/>
    <s v="Chuck Magee"/>
    <s v="No"/>
    <s v="2018 / 04"/>
  </r>
  <r>
    <n v="8518"/>
    <x v="4235"/>
    <x v="400"/>
    <d v="2019-06-07T00:00:00"/>
    <x v="0"/>
    <x v="191"/>
    <x v="191"/>
    <x v="0"/>
    <s v="United States"/>
    <x v="326"/>
    <s v="Texas"/>
    <n v="75034"/>
    <x v="2"/>
    <s v="FUR-FU-10002501"/>
    <x v="0"/>
    <x v="5"/>
    <s v="Nu-Dell Executive Frame"/>
    <n v="30.336000000000006"/>
    <n v="6"/>
    <n v="0.6"/>
    <n v="-17.443199999999997"/>
    <s v="Kelly Williams"/>
    <s v="No"/>
    <s v="2019 / 06"/>
  </r>
  <r>
    <n v="8519"/>
    <x v="4236"/>
    <x v="769"/>
    <d v="2019-12-10T00:00:00"/>
    <x v="1"/>
    <x v="770"/>
    <x v="770"/>
    <x v="0"/>
    <s v="United States"/>
    <x v="267"/>
    <s v="New Jersey"/>
    <n v="7501"/>
    <x v="3"/>
    <s v="FUR-FU-10002506"/>
    <x v="0"/>
    <x v="5"/>
    <s v="Tensor &quot;Hersey Kiss&quot; Styled Floor Lamp"/>
    <n v="12.99"/>
    <n v="1"/>
    <n v="0"/>
    <n v="1.5587999999999997"/>
    <s v="Chuck Magee"/>
    <s v="No"/>
    <s v="2019 / 12"/>
  </r>
  <r>
    <n v="8520"/>
    <x v="4236"/>
    <x v="769"/>
    <d v="2019-12-10T00:00:00"/>
    <x v="1"/>
    <x v="770"/>
    <x v="770"/>
    <x v="0"/>
    <s v="United States"/>
    <x v="267"/>
    <s v="New Jersey"/>
    <n v="7501"/>
    <x v="3"/>
    <s v="FUR-CH-10003817"/>
    <x v="0"/>
    <x v="1"/>
    <s v="Global Value Steno Chair, Gray"/>
    <n v="182.22"/>
    <n v="3"/>
    <n v="0"/>
    <n v="45.555000000000007"/>
    <s v="Chuck Magee"/>
    <s v="No"/>
    <s v="2019 / 12"/>
  </r>
  <r>
    <n v="8521"/>
    <x v="4236"/>
    <x v="769"/>
    <d v="2019-12-10T00:00:00"/>
    <x v="1"/>
    <x v="770"/>
    <x v="770"/>
    <x v="0"/>
    <s v="United States"/>
    <x v="267"/>
    <s v="New Jersey"/>
    <n v="7501"/>
    <x v="3"/>
    <s v="FUR-CH-10004860"/>
    <x v="0"/>
    <x v="1"/>
    <s v="Global Low Back Tilter Chair"/>
    <n v="302.94"/>
    <n v="3"/>
    <n v="0"/>
    <n v="18.176399999999973"/>
    <s v="Chuck Magee"/>
    <s v="No"/>
    <s v="2019 / 12"/>
  </r>
  <r>
    <n v="8522"/>
    <x v="4237"/>
    <x v="383"/>
    <d v="2018-01-15T00:00:00"/>
    <x v="1"/>
    <x v="88"/>
    <x v="88"/>
    <x v="2"/>
    <s v="United States"/>
    <x v="38"/>
    <s v="Ohio"/>
    <n v="43229"/>
    <x v="3"/>
    <s v="FUR-FU-10002268"/>
    <x v="0"/>
    <x v="5"/>
    <s v="Ultra Door Push Plate"/>
    <n v="54.992000000000004"/>
    <n v="14"/>
    <n v="0.2"/>
    <n v="8.9361999999999959"/>
    <s v="Chuck Magee"/>
    <s v="No"/>
    <s v="2018 / 01"/>
  </r>
  <r>
    <n v="8523"/>
    <x v="4238"/>
    <x v="178"/>
    <d v="2018-04-07T00:00:00"/>
    <x v="1"/>
    <x v="501"/>
    <x v="501"/>
    <x v="1"/>
    <s v="United States"/>
    <x v="158"/>
    <s v="Wisconsin"/>
    <n v="53209"/>
    <x v="2"/>
    <s v="TEC-PH-10000148"/>
    <x v="2"/>
    <x v="7"/>
    <s v="Cyber Acoustics AC-202b Speech Recognition Stereo Headset"/>
    <n v="12.99"/>
    <n v="1"/>
    <n v="0"/>
    <n v="0.25980000000000025"/>
    <s v="Kelly Williams"/>
    <s v="No"/>
    <s v="2018 / 04"/>
  </r>
  <r>
    <n v="8524"/>
    <x v="4239"/>
    <x v="296"/>
    <d v="2019-09-25T00:00:00"/>
    <x v="1"/>
    <x v="140"/>
    <x v="140"/>
    <x v="0"/>
    <s v="United States"/>
    <x v="8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s v="Anna Andreadi"/>
    <s v="No"/>
    <s v="2019 / 09"/>
  </r>
  <r>
    <n v="8525"/>
    <x v="4240"/>
    <x v="633"/>
    <d v="2019-03-16T00:00:00"/>
    <x v="3"/>
    <x v="727"/>
    <x v="727"/>
    <x v="0"/>
    <s v="United States"/>
    <x v="38"/>
    <s v="Ohio"/>
    <n v="43229"/>
    <x v="3"/>
    <s v="TEC-PH-10004348"/>
    <x v="2"/>
    <x v="7"/>
    <s v="OtterBox Defender Series Case - iPhone 5c"/>
    <n v="44.375999999999998"/>
    <n v="2"/>
    <n v="0.4"/>
    <n v="-7.3960000000000043"/>
    <s v="Chuck Magee"/>
    <s v="No"/>
    <s v="2019 / 03"/>
  </r>
  <r>
    <n v="8526"/>
    <x v="4240"/>
    <x v="633"/>
    <d v="2019-03-16T00:00:00"/>
    <x v="3"/>
    <x v="727"/>
    <x v="727"/>
    <x v="0"/>
    <s v="United States"/>
    <x v="38"/>
    <s v="Ohio"/>
    <n v="43229"/>
    <x v="3"/>
    <s v="FUR-FU-10003424"/>
    <x v="0"/>
    <x v="5"/>
    <s v="Nu-Dell Oak Frame"/>
    <n v="51.264000000000003"/>
    <n v="6"/>
    <n v="0.2"/>
    <n v="7.6895999999999933"/>
    <s v="Chuck Magee"/>
    <s v="No"/>
    <s v="2019 / 03"/>
  </r>
  <r>
    <n v="8527"/>
    <x v="4240"/>
    <x v="633"/>
    <d v="2019-03-16T00:00:00"/>
    <x v="3"/>
    <x v="727"/>
    <x v="727"/>
    <x v="0"/>
    <s v="United States"/>
    <x v="38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s v="Chuck Magee"/>
    <s v="No"/>
    <s v="2019 / 03"/>
  </r>
  <r>
    <n v="8528"/>
    <x v="4240"/>
    <x v="633"/>
    <d v="2019-03-16T00:00:00"/>
    <x v="3"/>
    <x v="727"/>
    <x v="727"/>
    <x v="0"/>
    <s v="United States"/>
    <x v="38"/>
    <s v="Ohio"/>
    <n v="43229"/>
    <x v="3"/>
    <s v="TEC-AC-10004571"/>
    <x v="2"/>
    <x v="11"/>
    <s v="Logitech G700s Rechargeable Gaming Mouse"/>
    <n v="159.98400000000001"/>
    <n v="2"/>
    <n v="0.2"/>
    <n v="43.995600000000003"/>
    <s v="Chuck Magee"/>
    <s v="No"/>
    <s v="2019 / 03"/>
  </r>
  <r>
    <n v="8529"/>
    <x v="4240"/>
    <x v="633"/>
    <d v="2019-03-16T00:00:00"/>
    <x v="3"/>
    <x v="727"/>
    <x v="727"/>
    <x v="0"/>
    <s v="United States"/>
    <x v="38"/>
    <s v="Ohio"/>
    <n v="43229"/>
    <x v="3"/>
    <s v="OFF-ST-10000675"/>
    <x v="1"/>
    <x v="4"/>
    <s v="File Shuttle II and Handi-File, Black"/>
    <n v="54.224000000000004"/>
    <n v="2"/>
    <n v="0.2"/>
    <n v="3.3889999999999993"/>
    <s v="Chuck Magee"/>
    <s v="No"/>
    <s v="2019 / 03"/>
  </r>
  <r>
    <n v="8530"/>
    <x v="4241"/>
    <x v="468"/>
    <d v="2019-11-17T00:00:00"/>
    <x v="1"/>
    <x v="467"/>
    <x v="467"/>
    <x v="2"/>
    <s v="United States"/>
    <x v="1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s v="Anna Andreadi"/>
    <s v="No"/>
    <s v="2019 / 11"/>
  </r>
  <r>
    <n v="8531"/>
    <x v="4242"/>
    <x v="885"/>
    <d v="2018-12-06T00:00:00"/>
    <x v="1"/>
    <x v="94"/>
    <x v="94"/>
    <x v="0"/>
    <s v="United States"/>
    <x v="66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s v="Kelly Williams"/>
    <s v="No"/>
    <s v="2018 / 11"/>
  </r>
  <r>
    <n v="8532"/>
    <x v="4242"/>
    <x v="885"/>
    <d v="2018-12-06T00:00:00"/>
    <x v="1"/>
    <x v="94"/>
    <x v="94"/>
    <x v="0"/>
    <s v="United States"/>
    <x v="66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s v="Kelly Williams"/>
    <s v="No"/>
    <s v="2018 / 11"/>
  </r>
  <r>
    <n v="8533"/>
    <x v="4242"/>
    <x v="885"/>
    <d v="2018-12-06T00:00:00"/>
    <x v="1"/>
    <x v="94"/>
    <x v="94"/>
    <x v="0"/>
    <s v="United States"/>
    <x v="66"/>
    <s v="Michigan"/>
    <n v="48227"/>
    <x v="2"/>
    <s v="OFF-ST-10001370"/>
    <x v="1"/>
    <x v="4"/>
    <s v="Sensible Storage WireTech Storage Systems"/>
    <n v="496.86"/>
    <n v="7"/>
    <n v="0"/>
    <n v="24.842999999999947"/>
    <s v="Kelly Williams"/>
    <s v="No"/>
    <s v="2018 / 11"/>
  </r>
  <r>
    <n v="8534"/>
    <x v="4242"/>
    <x v="885"/>
    <d v="2018-12-06T00:00:00"/>
    <x v="1"/>
    <x v="94"/>
    <x v="94"/>
    <x v="0"/>
    <s v="United States"/>
    <x v="66"/>
    <s v="Michigan"/>
    <n v="48227"/>
    <x v="2"/>
    <s v="FUR-CH-10000513"/>
    <x v="0"/>
    <x v="1"/>
    <s v="High-Back Leather Manager's Chair"/>
    <n v="389.97"/>
    <n v="3"/>
    <n v="0"/>
    <n v="35.097300000000004"/>
    <s v="Kelly Williams"/>
    <s v="No"/>
    <s v="2018 / 11"/>
  </r>
  <r>
    <n v="8535"/>
    <x v="4243"/>
    <x v="1004"/>
    <d v="2017-01-15T00:00:00"/>
    <x v="0"/>
    <x v="754"/>
    <x v="754"/>
    <x v="1"/>
    <s v="United States"/>
    <x v="38"/>
    <s v="Georgia"/>
    <n v="31907"/>
    <x v="0"/>
    <s v="OFF-LA-10003223"/>
    <x v="1"/>
    <x v="2"/>
    <s v="Avery 508"/>
    <n v="9.82"/>
    <n v="2"/>
    <n v="0"/>
    <n v="4.8117999999999999"/>
    <s v="Cassandra Brandow"/>
    <s v="No"/>
    <s v="2017 / 01"/>
  </r>
  <r>
    <n v="8536"/>
    <x v="4244"/>
    <x v="1174"/>
    <d v="2016-05-20T00:00:00"/>
    <x v="1"/>
    <x v="693"/>
    <x v="693"/>
    <x v="0"/>
    <s v="United States"/>
    <x v="8"/>
    <s v="California"/>
    <n v="94122"/>
    <x v="1"/>
    <s v="TEC-AC-10002217"/>
    <x v="2"/>
    <x v="11"/>
    <s v="Imation Clip USB flash drive - 8 GB"/>
    <n v="56.400000000000006"/>
    <n v="3"/>
    <n v="0"/>
    <n v="3.3840000000000003"/>
    <s v="Anna Andreadi"/>
    <s v="No"/>
    <s v="2016 / 05"/>
  </r>
  <r>
    <n v="8537"/>
    <x v="4245"/>
    <x v="722"/>
    <d v="2017-06-11T00:00:00"/>
    <x v="1"/>
    <x v="787"/>
    <x v="787"/>
    <x v="2"/>
    <s v="United States"/>
    <x v="10"/>
    <s v="Pennsylvania"/>
    <n v="19143"/>
    <x v="3"/>
    <s v="OFF-BI-10003707"/>
    <x v="1"/>
    <x v="8"/>
    <s v="Aluminum Screw Posts"/>
    <n v="18.312000000000001"/>
    <n v="4"/>
    <n v="0.7"/>
    <n v="-12.207999999999995"/>
    <s v="Chuck Magee"/>
    <s v="No"/>
    <s v="2017 / 06"/>
  </r>
  <r>
    <n v="8538"/>
    <x v="4245"/>
    <x v="722"/>
    <d v="2017-06-11T00:00:00"/>
    <x v="1"/>
    <x v="787"/>
    <x v="787"/>
    <x v="2"/>
    <s v="United States"/>
    <x v="10"/>
    <s v="Pennsylvania"/>
    <n v="19143"/>
    <x v="3"/>
    <s v="OFF-PA-10000552"/>
    <x v="1"/>
    <x v="10"/>
    <s v="Xerox 200"/>
    <n v="25.920000000000005"/>
    <n v="5"/>
    <n v="0.2"/>
    <n v="9.0719999999999992"/>
    <s v="Chuck Magee"/>
    <s v="No"/>
    <s v="2017 / 06"/>
  </r>
  <r>
    <n v="8539"/>
    <x v="4245"/>
    <x v="722"/>
    <d v="2017-06-11T00:00:00"/>
    <x v="1"/>
    <x v="787"/>
    <x v="787"/>
    <x v="2"/>
    <s v="United States"/>
    <x v="10"/>
    <s v="Pennsylvania"/>
    <n v="19143"/>
    <x v="3"/>
    <s v="OFF-AR-10003183"/>
    <x v="1"/>
    <x v="6"/>
    <s v="Avery Fluorescent Highlighter Four-Color Set"/>
    <n v="8.016"/>
    <n v="3"/>
    <n v="0.2"/>
    <n v="1.0019999999999993"/>
    <s v="Chuck Magee"/>
    <s v="No"/>
    <s v="2017 / 06"/>
  </r>
  <r>
    <n v="8540"/>
    <x v="4246"/>
    <x v="631"/>
    <d v="2019-03-13T00:00:00"/>
    <x v="1"/>
    <x v="41"/>
    <x v="41"/>
    <x v="0"/>
    <s v="United States"/>
    <x v="1"/>
    <s v="California"/>
    <n v="90008"/>
    <x v="1"/>
    <s v="TEC-CO-10000971"/>
    <x v="2"/>
    <x v="16"/>
    <s v="Hewlett Packard 310 Color Digital Copier"/>
    <n v="479.98400000000004"/>
    <n v="2"/>
    <n v="0.2"/>
    <n v="59.997999999999962"/>
    <s v="Anna Andreadi"/>
    <s v="No"/>
    <s v="2019 / 03"/>
  </r>
  <r>
    <n v="8541"/>
    <x v="4246"/>
    <x v="631"/>
    <d v="2019-03-13T00:00:00"/>
    <x v="1"/>
    <x v="41"/>
    <x v="41"/>
    <x v="0"/>
    <s v="United States"/>
    <x v="1"/>
    <s v="California"/>
    <n v="90008"/>
    <x v="1"/>
    <s v="OFF-BI-10003910"/>
    <x v="1"/>
    <x v="8"/>
    <s v="DXL Angle-View Binders with Locking Rings by Samsill"/>
    <n v="30.84"/>
    <n v="5"/>
    <n v="0.2"/>
    <n v="9.6374999999999993"/>
    <s v="Anna Andreadi"/>
    <s v="No"/>
    <s v="2019 / 03"/>
  </r>
  <r>
    <n v="8542"/>
    <x v="4247"/>
    <x v="937"/>
    <d v="2017-12-23T00:00:00"/>
    <x v="2"/>
    <x v="403"/>
    <x v="403"/>
    <x v="1"/>
    <s v="United States"/>
    <x v="10"/>
    <s v="Pennsylvania"/>
    <n v="19140"/>
    <x v="3"/>
    <s v="OFF-ST-10001172"/>
    <x v="1"/>
    <x v="4"/>
    <s v="Tennsco Lockers, Sand"/>
    <n v="33.568000000000005"/>
    <n v="2"/>
    <n v="0.2"/>
    <n v="1.6783999999999981"/>
    <s v="Chuck Magee"/>
    <s v="No"/>
    <s v="2017 / 12"/>
  </r>
  <r>
    <n v="8543"/>
    <x v="4247"/>
    <x v="937"/>
    <d v="2017-12-23T00:00:00"/>
    <x v="2"/>
    <x v="403"/>
    <x v="403"/>
    <x v="1"/>
    <s v="United States"/>
    <x v="10"/>
    <s v="Pennsylvania"/>
    <n v="19140"/>
    <x v="3"/>
    <s v="FUR-CH-10001270"/>
    <x v="0"/>
    <x v="1"/>
    <s v="Harbour Creations Steel Folding Chair"/>
    <n v="422.62499999999994"/>
    <n v="7"/>
    <n v="0.3"/>
    <n v="0"/>
    <s v="Chuck Magee"/>
    <s v="No"/>
    <s v="2017 / 12"/>
  </r>
  <r>
    <n v="8544"/>
    <x v="4248"/>
    <x v="908"/>
    <d v="2016-08-11T00:00:00"/>
    <x v="1"/>
    <x v="577"/>
    <x v="577"/>
    <x v="0"/>
    <s v="United States"/>
    <x v="20"/>
    <s v="New York"/>
    <n v="10035"/>
    <x v="3"/>
    <s v="TEC-AC-10004571"/>
    <x v="2"/>
    <x v="11"/>
    <s v="Logitech G700s Rechargeable Gaming Mouse"/>
    <n v="199.98"/>
    <n v="2"/>
    <n v="0"/>
    <n v="83.991600000000005"/>
    <s v="Chuck Magee"/>
    <s v="No"/>
    <s v="2016 / 08"/>
  </r>
  <r>
    <n v="8545"/>
    <x v="4249"/>
    <x v="1196"/>
    <d v="2018-03-31T00:00:00"/>
    <x v="1"/>
    <x v="103"/>
    <x v="103"/>
    <x v="1"/>
    <s v="United States"/>
    <x v="38"/>
    <s v="Georgia"/>
    <n v="31907"/>
    <x v="0"/>
    <s v="FUR-FU-10004053"/>
    <x v="0"/>
    <x v="5"/>
    <s v="DAX Two-Tone Silver Metal Document Frame"/>
    <n v="20.239999999999998"/>
    <n v="1"/>
    <n v="0"/>
    <n v="8.7032000000000007"/>
    <s v="Cassandra Brandow"/>
    <s v="No"/>
    <s v="2018 / 03"/>
  </r>
  <r>
    <n v="8546"/>
    <x v="4249"/>
    <x v="1196"/>
    <d v="2018-03-31T00:00:00"/>
    <x v="1"/>
    <x v="103"/>
    <x v="103"/>
    <x v="1"/>
    <s v="United States"/>
    <x v="38"/>
    <s v="Georgia"/>
    <n v="31907"/>
    <x v="0"/>
    <s v="FUR-FU-10003731"/>
    <x v="0"/>
    <x v="5"/>
    <s v="Eldon Expressions Wood and Plastic Desk Accessories, Oak"/>
    <n v="39.92"/>
    <n v="4"/>
    <n v="0"/>
    <n v="11.177600000000002"/>
    <s v="Cassandra Brandow"/>
    <s v="No"/>
    <s v="2018 / 03"/>
  </r>
  <r>
    <n v="8547"/>
    <x v="4249"/>
    <x v="1196"/>
    <d v="2018-03-31T00:00:00"/>
    <x v="1"/>
    <x v="103"/>
    <x v="103"/>
    <x v="1"/>
    <s v="United States"/>
    <x v="38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s v="No"/>
    <s v="2018 / 03"/>
  </r>
  <r>
    <n v="8548"/>
    <x v="4250"/>
    <x v="901"/>
    <d v="2017-12-10T00:00:00"/>
    <x v="1"/>
    <x v="334"/>
    <x v="334"/>
    <x v="1"/>
    <s v="United States"/>
    <x v="1"/>
    <s v="California"/>
    <n v="90049"/>
    <x v="1"/>
    <s v="TEC-AC-10001266"/>
    <x v="2"/>
    <x v="11"/>
    <s v="Memorex Micro Travel Drive 8 GB"/>
    <n v="39"/>
    <n v="3"/>
    <n v="0"/>
    <n v="17.549999999999997"/>
    <s v="Anna Andreadi"/>
    <s v="No"/>
    <s v="2017 / 12"/>
  </r>
  <r>
    <n v="8549"/>
    <x v="4250"/>
    <x v="901"/>
    <d v="2017-12-10T00:00:00"/>
    <x v="1"/>
    <x v="334"/>
    <x v="334"/>
    <x v="1"/>
    <s v="United States"/>
    <x v="1"/>
    <s v="California"/>
    <n v="90049"/>
    <x v="1"/>
    <s v="OFF-LA-10000452"/>
    <x v="1"/>
    <x v="2"/>
    <s v="Avery 488"/>
    <n v="12.6"/>
    <n v="4"/>
    <n v="0"/>
    <n v="6.048"/>
    <s v="Anna Andreadi"/>
    <s v="No"/>
    <s v="2017 / 12"/>
  </r>
  <r>
    <n v="8550"/>
    <x v="4251"/>
    <x v="861"/>
    <d v="2017-09-12T00:00:00"/>
    <x v="2"/>
    <x v="334"/>
    <x v="334"/>
    <x v="1"/>
    <s v="United States"/>
    <x v="34"/>
    <s v="Colorado"/>
    <n v="80013"/>
    <x v="1"/>
    <s v="FUR-FU-10000073"/>
    <x v="0"/>
    <x v="5"/>
    <s v="Deflect-O Glasstique Clear Desk Accessories"/>
    <n v="24.64"/>
    <n v="4"/>
    <n v="0.2"/>
    <n v="4.0039999999999978"/>
    <s v="Anna Andreadi"/>
    <s v="No"/>
    <s v="2017 / 09"/>
  </r>
  <r>
    <n v="8551"/>
    <x v="4252"/>
    <x v="789"/>
    <d v="2017-07-24T00:00:00"/>
    <x v="1"/>
    <x v="146"/>
    <x v="146"/>
    <x v="1"/>
    <s v="United States"/>
    <x v="12"/>
    <s v="Texas"/>
    <n v="77041"/>
    <x v="2"/>
    <s v="OFF-LA-10002368"/>
    <x v="1"/>
    <x v="2"/>
    <s v="Avery 479"/>
    <n v="6.2640000000000002"/>
    <n v="3"/>
    <n v="0.2"/>
    <n v="2.0358000000000001"/>
    <s v="Kelly Williams"/>
    <s v="No"/>
    <s v="2017 / 07"/>
  </r>
  <r>
    <n v="8552"/>
    <x v="4252"/>
    <x v="789"/>
    <d v="2017-07-24T00:00:00"/>
    <x v="1"/>
    <x v="146"/>
    <x v="146"/>
    <x v="1"/>
    <s v="United States"/>
    <x v="12"/>
    <s v="Texas"/>
    <n v="77041"/>
    <x v="2"/>
    <s v="OFF-FA-10004248"/>
    <x v="1"/>
    <x v="13"/>
    <s v="Advantus T-Pin Paper Clips"/>
    <n v="14.432"/>
    <n v="4"/>
    <n v="0.2"/>
    <n v="3.4276000000000004"/>
    <s v="Kelly Williams"/>
    <s v="No"/>
    <s v="2017 / 07"/>
  </r>
  <r>
    <n v="8553"/>
    <x v="4253"/>
    <x v="992"/>
    <d v="2016-06-03T00:00:00"/>
    <x v="1"/>
    <x v="466"/>
    <x v="466"/>
    <x v="1"/>
    <s v="United States"/>
    <x v="22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s v="Kelly Williams"/>
    <s v="No"/>
    <s v="2016 / 05"/>
  </r>
  <r>
    <n v="8554"/>
    <x v="4254"/>
    <x v="38"/>
    <d v="2019-11-20T00:00:00"/>
    <x v="1"/>
    <x v="90"/>
    <x v="90"/>
    <x v="0"/>
    <s v="United States"/>
    <x v="27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s v="Cassandra Brandow"/>
    <s v="No"/>
    <s v="2019 / 11"/>
  </r>
  <r>
    <n v="8555"/>
    <x v="4255"/>
    <x v="10"/>
    <d v="2018-12-11T00:00:00"/>
    <x v="2"/>
    <x v="400"/>
    <x v="400"/>
    <x v="0"/>
    <s v="United States"/>
    <x v="24"/>
    <s v="Virginia"/>
    <n v="22153"/>
    <x v="0"/>
    <s v="FUR-TA-10002530"/>
    <x v="0"/>
    <x v="3"/>
    <s v="Iceberg OfficeWorks 42&quot; Round Tables"/>
    <n v="1056.8599999999999"/>
    <n v="7"/>
    <n v="0"/>
    <n v="158.52899999999994"/>
    <s v="Cassandra Brandow"/>
    <s v="No"/>
    <s v="2018 / 12"/>
  </r>
  <r>
    <n v="8556"/>
    <x v="4256"/>
    <x v="204"/>
    <d v="2017-03-22T00:00:00"/>
    <x v="3"/>
    <x v="290"/>
    <x v="290"/>
    <x v="0"/>
    <s v="United States"/>
    <x v="369"/>
    <s v="Florida"/>
    <n v="33317"/>
    <x v="0"/>
    <s v="TEC-AC-10002567"/>
    <x v="2"/>
    <x v="11"/>
    <s v="Logitech G602 Wireless Gaming Mouse"/>
    <n v="447.94399999999996"/>
    <n v="7"/>
    <n v="0.2"/>
    <n v="89.588799999999992"/>
    <s v="Cassandra Brandow"/>
    <s v="No"/>
    <s v="2017 / 03"/>
  </r>
  <r>
    <n v="8557"/>
    <x v="4256"/>
    <x v="204"/>
    <d v="2017-03-22T00:00:00"/>
    <x v="3"/>
    <x v="290"/>
    <x v="290"/>
    <x v="0"/>
    <s v="United States"/>
    <x v="369"/>
    <s v="Florida"/>
    <n v="33317"/>
    <x v="0"/>
    <s v="OFF-ST-10002182"/>
    <x v="1"/>
    <x v="4"/>
    <s v="Iris 3-Drawer Stacking Bin, Black"/>
    <n v="150.40799999999999"/>
    <n v="9"/>
    <n v="0.2"/>
    <n v="-33.841799999999999"/>
    <s v="Cassandra Brandow"/>
    <s v="No"/>
    <s v="2017 / 03"/>
  </r>
  <r>
    <n v="8558"/>
    <x v="4257"/>
    <x v="443"/>
    <d v="2018-12-26T00:00:00"/>
    <x v="0"/>
    <x v="156"/>
    <x v="156"/>
    <x v="1"/>
    <s v="United States"/>
    <x v="12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s v="Kelly Williams"/>
    <s v="No"/>
    <s v="2018 / 12"/>
  </r>
  <r>
    <n v="8559"/>
    <x v="4257"/>
    <x v="443"/>
    <d v="2018-12-26T00:00:00"/>
    <x v="0"/>
    <x v="156"/>
    <x v="156"/>
    <x v="1"/>
    <s v="United States"/>
    <x v="12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s v="Kelly Williams"/>
    <s v="No"/>
    <s v="2018 / 12"/>
  </r>
  <r>
    <n v="8560"/>
    <x v="4257"/>
    <x v="443"/>
    <d v="2018-12-26T00:00:00"/>
    <x v="0"/>
    <x v="156"/>
    <x v="156"/>
    <x v="1"/>
    <s v="United States"/>
    <x v="12"/>
    <s v="Texas"/>
    <n v="77041"/>
    <x v="2"/>
    <s v="TEC-PH-10004345"/>
    <x v="2"/>
    <x v="7"/>
    <s v="Cisco SPA 502G IP Phone"/>
    <n v="287.88"/>
    <n v="3"/>
    <n v="0.2"/>
    <n v="35.984999999999999"/>
    <s v="Kelly Williams"/>
    <s v="No"/>
    <s v="2018 / 12"/>
  </r>
  <r>
    <n v="8561"/>
    <x v="4257"/>
    <x v="443"/>
    <d v="2018-12-26T00:00:00"/>
    <x v="0"/>
    <x v="156"/>
    <x v="156"/>
    <x v="1"/>
    <s v="United States"/>
    <x v="12"/>
    <s v="Texas"/>
    <n v="77041"/>
    <x v="2"/>
    <s v="TEC-PH-10004912"/>
    <x v="2"/>
    <x v="7"/>
    <s v="Cisco SPA112 2 Port Phone Adapter"/>
    <n v="131.88000000000002"/>
    <n v="3"/>
    <n v="0.2"/>
    <n v="14.836499999999987"/>
    <s v="Kelly Williams"/>
    <s v="No"/>
    <s v="2018 / 12"/>
  </r>
  <r>
    <n v="8562"/>
    <x v="4257"/>
    <x v="443"/>
    <d v="2018-12-26T00:00:00"/>
    <x v="0"/>
    <x v="156"/>
    <x v="156"/>
    <x v="1"/>
    <s v="United States"/>
    <x v="12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s v="No"/>
    <s v="2018 / 12"/>
  </r>
  <r>
    <n v="8563"/>
    <x v="4258"/>
    <x v="1197"/>
    <d v="2018-04-06T00:00:00"/>
    <x v="0"/>
    <x v="249"/>
    <x v="249"/>
    <x v="1"/>
    <s v="United States"/>
    <x v="158"/>
    <s v="Wisconsin"/>
    <n v="53209"/>
    <x v="2"/>
    <s v="FUR-CH-10000847"/>
    <x v="0"/>
    <x v="1"/>
    <s v="Global Executive Mid-Back Manager's Chair"/>
    <n v="1454.9"/>
    <n v="5"/>
    <n v="0"/>
    <n v="378.274"/>
    <s v="Kelly Williams"/>
    <s v="No"/>
    <s v="2018 / 04"/>
  </r>
  <r>
    <n v="8564"/>
    <x v="4259"/>
    <x v="504"/>
    <d v="2019-05-04T00:00:00"/>
    <x v="1"/>
    <x v="414"/>
    <x v="414"/>
    <x v="2"/>
    <s v="United States"/>
    <x v="508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s v="No"/>
    <s v="2019 / 04"/>
  </r>
  <r>
    <n v="8565"/>
    <x v="4259"/>
    <x v="504"/>
    <d v="2019-05-04T00:00:00"/>
    <x v="1"/>
    <x v="414"/>
    <x v="414"/>
    <x v="2"/>
    <s v="United States"/>
    <x v="508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s v="Cassandra Brandow"/>
    <s v="No"/>
    <s v="2019 / 04"/>
  </r>
  <r>
    <n v="8566"/>
    <x v="4260"/>
    <x v="1019"/>
    <d v="2018-11-18T00:00:00"/>
    <x v="2"/>
    <x v="767"/>
    <x v="767"/>
    <x v="0"/>
    <s v="United States"/>
    <x v="398"/>
    <s v="Texas"/>
    <n v="75056"/>
    <x v="2"/>
    <s v="TEC-PH-10002350"/>
    <x v="2"/>
    <x v="7"/>
    <s v="Apple EarPods with Remote and Mic"/>
    <n v="67.176000000000002"/>
    <n v="3"/>
    <n v="0.2"/>
    <n v="6.7175999999999974"/>
    <s v="Kelly Williams"/>
    <s v="No"/>
    <s v="2018 / 11"/>
  </r>
  <r>
    <n v="8567"/>
    <x v="4260"/>
    <x v="1019"/>
    <d v="2018-11-18T00:00:00"/>
    <x v="2"/>
    <x v="767"/>
    <x v="767"/>
    <x v="0"/>
    <s v="United States"/>
    <x v="398"/>
    <s v="Texas"/>
    <n v="75056"/>
    <x v="2"/>
    <s v="OFF-PA-10000697"/>
    <x v="1"/>
    <x v="10"/>
    <s v="TOPS Voice Message Log Book, Flash Format"/>
    <n v="15.231999999999999"/>
    <n v="4"/>
    <n v="0.2"/>
    <n v="5.5215999999999994"/>
    <s v="Kelly Williams"/>
    <s v="No"/>
    <s v="2018 / 11"/>
  </r>
  <r>
    <n v="8568"/>
    <x v="4261"/>
    <x v="338"/>
    <d v="2018-11-12T00:00:00"/>
    <x v="2"/>
    <x v="277"/>
    <x v="277"/>
    <x v="0"/>
    <s v="United States"/>
    <x v="21"/>
    <s v="Ohio"/>
    <n v="45373"/>
    <x v="3"/>
    <s v="OFF-PA-10002787"/>
    <x v="1"/>
    <x v="10"/>
    <s v="Xerox 227"/>
    <n v="31.104000000000006"/>
    <n v="6"/>
    <n v="0.2"/>
    <n v="10.8864"/>
    <s v="Chuck Magee"/>
    <s v="No"/>
    <s v="2018 / 11"/>
  </r>
  <r>
    <n v="8569"/>
    <x v="4262"/>
    <x v="409"/>
    <d v="2018-12-12T00:00:00"/>
    <x v="1"/>
    <x v="317"/>
    <x v="317"/>
    <x v="1"/>
    <s v="United States"/>
    <x v="337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s v="Chuck Magee"/>
    <s v="No"/>
    <s v="2018 / 12"/>
  </r>
  <r>
    <n v="8570"/>
    <x v="4262"/>
    <x v="409"/>
    <d v="2018-12-12T00:00:00"/>
    <x v="1"/>
    <x v="317"/>
    <x v="317"/>
    <x v="1"/>
    <s v="United States"/>
    <x v="337"/>
    <s v="New York"/>
    <n v="11550"/>
    <x v="3"/>
    <s v="OFF-BI-10001721"/>
    <x v="1"/>
    <x v="8"/>
    <s v="Trimflex Flexible Post Binders"/>
    <n v="222.35199999999998"/>
    <n v="13"/>
    <n v="0.2"/>
    <n v="77.823200000000014"/>
    <s v="Chuck Magee"/>
    <s v="No"/>
    <s v="2018 / 12"/>
  </r>
  <r>
    <n v="8571"/>
    <x v="4262"/>
    <x v="409"/>
    <d v="2018-12-12T00:00:00"/>
    <x v="1"/>
    <x v="317"/>
    <x v="317"/>
    <x v="1"/>
    <s v="United States"/>
    <x v="337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s v="Chuck Magee"/>
    <s v="No"/>
    <s v="2018 / 12"/>
  </r>
  <r>
    <n v="8572"/>
    <x v="4263"/>
    <x v="1015"/>
    <d v="2018-04-03T00:00:00"/>
    <x v="3"/>
    <x v="256"/>
    <x v="256"/>
    <x v="2"/>
    <s v="United States"/>
    <x v="61"/>
    <s v="Texas"/>
    <n v="75081"/>
    <x v="2"/>
    <s v="OFF-PA-10003893"/>
    <x v="1"/>
    <x v="10"/>
    <s v="Xerox 1962"/>
    <n v="10.272000000000002"/>
    <n v="3"/>
    <n v="0.2"/>
    <n v="3.2099999999999982"/>
    <s v="Kelly Williams"/>
    <s v="No"/>
    <s v="2018 / 04"/>
  </r>
  <r>
    <n v="8573"/>
    <x v="4264"/>
    <x v="683"/>
    <d v="2016-12-02T00:00:00"/>
    <x v="1"/>
    <x v="537"/>
    <x v="537"/>
    <x v="0"/>
    <s v="United States"/>
    <x v="12"/>
    <s v="Texas"/>
    <n v="77041"/>
    <x v="2"/>
    <s v="TEC-MA-10004679"/>
    <x v="2"/>
    <x v="15"/>
    <s v="StarTech.com 10/100 VDSL2 Ethernet Extender Kit"/>
    <n v="998.84999999999991"/>
    <n v="5"/>
    <n v="0.4"/>
    <n v="-199.7700000000001"/>
    <s v="Kelly Williams"/>
    <s v="No"/>
    <s v="2016 / 11"/>
  </r>
  <r>
    <n v="8574"/>
    <x v="4265"/>
    <x v="1182"/>
    <d v="2017-10-22T00:00:00"/>
    <x v="2"/>
    <x v="474"/>
    <x v="474"/>
    <x v="0"/>
    <s v="United States"/>
    <x v="20"/>
    <s v="New York"/>
    <n v="10035"/>
    <x v="3"/>
    <s v="OFF-PA-10000249"/>
    <x v="1"/>
    <x v="10"/>
    <s v="Easy-staple paper"/>
    <n v="24.56"/>
    <n v="2"/>
    <n v="0"/>
    <n v="11.543199999999999"/>
    <s v="Chuck Magee"/>
    <s v="No"/>
    <s v="2017 / 10"/>
  </r>
  <r>
    <n v="8575"/>
    <x v="4266"/>
    <x v="111"/>
    <d v="2016-09-19T00:00:00"/>
    <x v="3"/>
    <x v="82"/>
    <x v="82"/>
    <x v="2"/>
    <s v="United States"/>
    <x v="8"/>
    <s v="California"/>
    <n v="94110"/>
    <x v="1"/>
    <s v="OFF-FA-10000053"/>
    <x v="1"/>
    <x v="13"/>
    <s v="Revere Boxed Rubber Bands by Revere"/>
    <n v="5.67"/>
    <n v="3"/>
    <n v="0"/>
    <n v="0.11340000000000017"/>
    <s v="Anna Andreadi"/>
    <s v="No"/>
    <s v="2016 / 09"/>
  </r>
  <r>
    <n v="8576"/>
    <x v="4267"/>
    <x v="151"/>
    <d v="2019-08-30T00:00:00"/>
    <x v="0"/>
    <x v="461"/>
    <x v="461"/>
    <x v="0"/>
    <s v="United States"/>
    <x v="370"/>
    <s v="Florida"/>
    <n v="34952"/>
    <x v="0"/>
    <s v="OFF-AP-10000804"/>
    <x v="1"/>
    <x v="9"/>
    <s v="Hoover Portapower Portable Vacuum"/>
    <n v="14.336000000000002"/>
    <n v="4"/>
    <n v="0.2"/>
    <n v="0.89599999999999991"/>
    <s v="Cassandra Brandow"/>
    <s v="Yes"/>
    <s v="2019 / 08"/>
  </r>
  <r>
    <n v="8577"/>
    <x v="4268"/>
    <x v="445"/>
    <d v="2019-07-04T00:00:00"/>
    <x v="2"/>
    <x v="700"/>
    <x v="700"/>
    <x v="0"/>
    <s v="United States"/>
    <x v="3"/>
    <s v="New Hampshire"/>
    <n v="3301"/>
    <x v="3"/>
    <s v="FUR-FU-10004188"/>
    <x v="0"/>
    <x v="5"/>
    <s v="Luxo Professional Combination Clamp-On Lamps"/>
    <n v="102.3"/>
    <n v="1"/>
    <n v="0"/>
    <n v="26.597999999999999"/>
    <s v="Chuck Magee"/>
    <s v="No"/>
    <s v="2019 / 07"/>
  </r>
  <r>
    <n v="8578"/>
    <x v="4269"/>
    <x v="66"/>
    <d v="2019-12-26T00:00:00"/>
    <x v="1"/>
    <x v="496"/>
    <x v="496"/>
    <x v="0"/>
    <s v="United States"/>
    <x v="30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s v="Kelly Williams"/>
    <s v="No"/>
    <s v="2019 / 12"/>
  </r>
  <r>
    <n v="8579"/>
    <x v="4269"/>
    <x v="66"/>
    <d v="2019-12-26T00:00:00"/>
    <x v="1"/>
    <x v="496"/>
    <x v="496"/>
    <x v="0"/>
    <s v="United States"/>
    <x v="30"/>
    <s v="Minnesota"/>
    <n v="55901"/>
    <x v="2"/>
    <s v="OFF-ST-10001228"/>
    <x v="1"/>
    <x v="4"/>
    <s v="Personal File Boxes with Fold-Down Carry Handle"/>
    <n v="31.16"/>
    <n v="2"/>
    <n v="0"/>
    <n v="7.7899999999999991"/>
    <s v="Kelly Williams"/>
    <s v="No"/>
    <s v="2019 / 12"/>
  </r>
  <r>
    <n v="8580"/>
    <x v="4270"/>
    <x v="797"/>
    <d v="2019-01-02T00:00:00"/>
    <x v="1"/>
    <x v="527"/>
    <x v="527"/>
    <x v="0"/>
    <s v="United States"/>
    <x v="103"/>
    <s v="Kentucky"/>
    <n v="40214"/>
    <x v="0"/>
    <s v="OFF-LA-10002368"/>
    <x v="1"/>
    <x v="2"/>
    <s v="Avery 479"/>
    <n v="2.61"/>
    <n v="1"/>
    <n v="0"/>
    <n v="1.2005999999999999"/>
    <s v="Cassandra Brandow"/>
    <s v="No"/>
    <s v="2018 / 12"/>
  </r>
  <r>
    <n v="8581"/>
    <x v="4271"/>
    <x v="671"/>
    <d v="2016-05-22T00:00:00"/>
    <x v="0"/>
    <x v="565"/>
    <x v="565"/>
    <x v="1"/>
    <s v="United States"/>
    <x v="509"/>
    <s v="Texas"/>
    <n v="78666"/>
    <x v="2"/>
    <s v="FUR-FU-10003489"/>
    <x v="0"/>
    <x v="5"/>
    <s v="Contemporary Borderless Frame"/>
    <n v="10.332000000000001"/>
    <n v="3"/>
    <n v="0.6"/>
    <n v="-5.9408999999999992"/>
    <s v="Kelly Williams"/>
    <s v="No"/>
    <s v="2016 / 05"/>
  </r>
  <r>
    <n v="8582"/>
    <x v="4271"/>
    <x v="671"/>
    <d v="2016-05-22T00:00:00"/>
    <x v="0"/>
    <x v="565"/>
    <x v="565"/>
    <x v="1"/>
    <s v="United States"/>
    <x v="509"/>
    <s v="Texas"/>
    <n v="78666"/>
    <x v="2"/>
    <s v="OFF-PA-10000289"/>
    <x v="1"/>
    <x v="10"/>
    <s v="Xerox 213"/>
    <n v="10.368000000000002"/>
    <n v="2"/>
    <n v="0.2"/>
    <n v="3.6288"/>
    <s v="Kelly Williams"/>
    <s v="No"/>
    <s v="2016 / 05"/>
  </r>
  <r>
    <n v="8583"/>
    <x v="4271"/>
    <x v="671"/>
    <d v="2016-05-22T00:00:00"/>
    <x v="0"/>
    <x v="565"/>
    <x v="565"/>
    <x v="1"/>
    <s v="United States"/>
    <x v="509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s v="Kelly Williams"/>
    <s v="No"/>
    <s v="2016 / 05"/>
  </r>
  <r>
    <n v="8584"/>
    <x v="4271"/>
    <x v="671"/>
    <d v="2016-05-22T00:00:00"/>
    <x v="0"/>
    <x v="565"/>
    <x v="565"/>
    <x v="1"/>
    <s v="United States"/>
    <x v="509"/>
    <s v="Texas"/>
    <n v="78666"/>
    <x v="2"/>
    <s v="OFF-ST-10000636"/>
    <x v="1"/>
    <x v="4"/>
    <s v="Rogers Profile Extra Capacity Storage Tub"/>
    <n v="66.959999999999994"/>
    <n v="5"/>
    <n v="0.2"/>
    <n v="-13.392000000000003"/>
    <s v="Kelly Williams"/>
    <s v="No"/>
    <s v="2016 / 05"/>
  </r>
  <r>
    <n v="8585"/>
    <x v="4272"/>
    <x v="519"/>
    <d v="2016-02-08T00:00:00"/>
    <x v="0"/>
    <x v="775"/>
    <x v="775"/>
    <x v="1"/>
    <s v="United States"/>
    <x v="194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s v="Anna Andreadi"/>
    <s v="No"/>
    <s v="2016 / 02"/>
  </r>
  <r>
    <n v="8586"/>
    <x v="4273"/>
    <x v="34"/>
    <d v="2019-12-15T00:00:00"/>
    <x v="1"/>
    <x v="742"/>
    <x v="742"/>
    <x v="0"/>
    <s v="United States"/>
    <x v="10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s v="Chuck Magee"/>
    <s v="No"/>
    <s v="2019 / 12"/>
  </r>
  <r>
    <n v="8587"/>
    <x v="4274"/>
    <x v="497"/>
    <d v="2019-07-18T00:00:00"/>
    <x v="1"/>
    <x v="208"/>
    <x v="208"/>
    <x v="1"/>
    <s v="United States"/>
    <x v="1"/>
    <s v="California"/>
    <n v="90049"/>
    <x v="1"/>
    <s v="TEC-AC-10003832"/>
    <x v="2"/>
    <x v="11"/>
    <s v="Logitech P710e Mobile Speakerphone"/>
    <n v="1287.45"/>
    <n v="5"/>
    <n v="0"/>
    <n v="244.61549999999988"/>
    <s v="Anna Andreadi"/>
    <s v="Yes"/>
    <s v="2019 / 07"/>
  </r>
  <r>
    <n v="8588"/>
    <x v="4274"/>
    <x v="497"/>
    <d v="2019-07-18T00:00:00"/>
    <x v="1"/>
    <x v="208"/>
    <x v="208"/>
    <x v="1"/>
    <s v="United States"/>
    <x v="1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s v="Yes"/>
    <s v="2019 / 07"/>
  </r>
  <r>
    <n v="8589"/>
    <x v="4275"/>
    <x v="1060"/>
    <d v="2017-05-22T00:00:00"/>
    <x v="1"/>
    <x v="712"/>
    <x v="712"/>
    <x v="1"/>
    <s v="United States"/>
    <x v="10"/>
    <s v="Pennsylvania"/>
    <n v="19140"/>
    <x v="3"/>
    <s v="OFF-ST-10002583"/>
    <x v="1"/>
    <x v="4"/>
    <s v="Fellowes Neat Ideas Storage Cubes"/>
    <n v="51.967999999999996"/>
    <n v="2"/>
    <n v="0.2"/>
    <n v="-10.393600000000001"/>
    <s v="Chuck Magee"/>
    <s v="No"/>
    <s v="2017 / 05"/>
  </r>
  <r>
    <n v="8590"/>
    <x v="4276"/>
    <x v="926"/>
    <d v="2019-02-01T00:00:00"/>
    <x v="2"/>
    <x v="420"/>
    <x v="420"/>
    <x v="0"/>
    <s v="United States"/>
    <x v="10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s v="Chuck Magee"/>
    <s v="No"/>
    <s v="2019 / 01"/>
  </r>
  <r>
    <n v="8591"/>
    <x v="4277"/>
    <x v="365"/>
    <d v="2019-10-01T00:00:00"/>
    <x v="2"/>
    <x v="92"/>
    <x v="92"/>
    <x v="1"/>
    <s v="United States"/>
    <x v="337"/>
    <s v="New York"/>
    <n v="11550"/>
    <x v="3"/>
    <s v="OFF-EN-10004846"/>
    <x v="1"/>
    <x v="12"/>
    <s v="Letter or Legal Size Expandable Poly String Tie Envelopes"/>
    <n v="7.98"/>
    <n v="3"/>
    <n v="0"/>
    <n v="3.9102000000000006"/>
    <s v="Chuck Magee"/>
    <s v="No"/>
    <s v="2019 / 09"/>
  </r>
  <r>
    <n v="8592"/>
    <x v="4278"/>
    <x v="756"/>
    <d v="2019-04-26T00:00:00"/>
    <x v="2"/>
    <x v="2"/>
    <x v="2"/>
    <x v="0"/>
    <s v="United States"/>
    <x v="510"/>
    <s v="Colorado"/>
    <n v="80634"/>
    <x v="1"/>
    <s v="OFF-EN-10003134"/>
    <x v="1"/>
    <x v="12"/>
    <s v="Staple envelope"/>
    <n v="18.687999999999999"/>
    <n v="2"/>
    <n v="0.2"/>
    <n v="7.008"/>
    <s v="Anna Andreadi"/>
    <s v="Yes"/>
    <s v="2019 / 04"/>
  </r>
  <r>
    <n v="8593"/>
    <x v="4278"/>
    <x v="756"/>
    <d v="2019-04-26T00:00:00"/>
    <x v="2"/>
    <x v="2"/>
    <x v="2"/>
    <x v="0"/>
    <s v="United States"/>
    <x v="510"/>
    <s v="Colorado"/>
    <n v="80634"/>
    <x v="1"/>
    <s v="FUR-FU-10001025"/>
    <x v="0"/>
    <x v="5"/>
    <s v="Eldon Imàge Series Desk Accessories, Clear"/>
    <n v="11.664000000000001"/>
    <n v="3"/>
    <n v="0.2"/>
    <n v="3.3534000000000006"/>
    <s v="Anna Andreadi"/>
    <s v="Yes"/>
    <s v="2019 / 04"/>
  </r>
  <r>
    <n v="8594"/>
    <x v="4279"/>
    <x v="45"/>
    <d v="2019-11-13T00:00:00"/>
    <x v="1"/>
    <x v="327"/>
    <x v="327"/>
    <x v="2"/>
    <s v="United States"/>
    <x v="108"/>
    <s v="Florida"/>
    <n v="32216"/>
    <x v="0"/>
    <s v="TEC-AC-10002567"/>
    <x v="2"/>
    <x v="11"/>
    <s v="Logitech G602 Wireless Gaming Mouse"/>
    <n v="191.976"/>
    <n v="3"/>
    <n v="0.2"/>
    <n v="38.395199999999988"/>
    <s v="Cassandra Brandow"/>
    <s v="No"/>
    <s v="2019 / 11"/>
  </r>
  <r>
    <n v="8595"/>
    <x v="4279"/>
    <x v="45"/>
    <d v="2019-11-13T00:00:00"/>
    <x v="1"/>
    <x v="327"/>
    <x v="327"/>
    <x v="2"/>
    <s v="United States"/>
    <x v="108"/>
    <s v="Florida"/>
    <n v="32216"/>
    <x v="0"/>
    <s v="TEC-PH-10004094"/>
    <x v="2"/>
    <x v="7"/>
    <s v="Motorola L703CM"/>
    <n v="499.16800000000006"/>
    <n v="4"/>
    <n v="0.2"/>
    <n v="31.197999999999993"/>
    <s v="Cassandra Brandow"/>
    <s v="No"/>
    <s v="2019 / 11"/>
  </r>
  <r>
    <n v="8596"/>
    <x v="4280"/>
    <x v="952"/>
    <d v="2016-05-07T00:00:00"/>
    <x v="2"/>
    <x v="241"/>
    <x v="241"/>
    <x v="1"/>
    <s v="United States"/>
    <x v="81"/>
    <s v="Virginia"/>
    <n v="22204"/>
    <x v="0"/>
    <s v="OFF-BI-10004364"/>
    <x v="1"/>
    <x v="8"/>
    <s v="Storex Dura Pro Binders"/>
    <n v="11.88"/>
    <n v="2"/>
    <n v="0"/>
    <n v="5.3460000000000001"/>
    <s v="Cassandra Brandow"/>
    <s v="No"/>
    <s v="2016 / 05"/>
  </r>
  <r>
    <n v="8597"/>
    <x v="4280"/>
    <x v="952"/>
    <d v="2016-05-07T00:00:00"/>
    <x v="2"/>
    <x v="241"/>
    <x v="241"/>
    <x v="1"/>
    <s v="United States"/>
    <x v="81"/>
    <s v="Virginia"/>
    <n v="22204"/>
    <x v="0"/>
    <s v="OFF-PA-10000474"/>
    <x v="1"/>
    <x v="10"/>
    <s v="Easy-staple paper"/>
    <n v="35.44"/>
    <n v="1"/>
    <n v="0"/>
    <n v="16.656799999999997"/>
    <s v="Cassandra Brandow"/>
    <s v="No"/>
    <s v="2016 / 05"/>
  </r>
  <r>
    <n v="8598"/>
    <x v="4281"/>
    <x v="189"/>
    <d v="2018-10-31T00:00:00"/>
    <x v="1"/>
    <x v="50"/>
    <x v="50"/>
    <x v="2"/>
    <s v="United States"/>
    <x v="8"/>
    <s v="California"/>
    <n v="94122"/>
    <x v="1"/>
    <s v="OFF-BI-10004308"/>
    <x v="1"/>
    <x v="8"/>
    <s v="Avery Legal 4-Ring Binder"/>
    <n v="67.13600000000001"/>
    <n v="4"/>
    <n v="0.2"/>
    <n v="25.175999999999998"/>
    <s v="Anna Andreadi"/>
    <s v="No"/>
    <s v="2018 / 10"/>
  </r>
  <r>
    <n v="8599"/>
    <x v="4282"/>
    <x v="35"/>
    <d v="2016-12-01T00:00:00"/>
    <x v="1"/>
    <x v="624"/>
    <x v="624"/>
    <x v="1"/>
    <s v="United States"/>
    <x v="201"/>
    <s v="California"/>
    <n v="93727"/>
    <x v="1"/>
    <s v="OFF-BI-10002012"/>
    <x v="1"/>
    <x v="8"/>
    <s v="Wilson Jones Easy Flow II Sheet Lifters"/>
    <n v="4.32"/>
    <n v="3"/>
    <n v="0.2"/>
    <n v="1.512"/>
    <s v="Anna Andreadi"/>
    <s v="No"/>
    <s v="2016 / 11"/>
  </r>
  <r>
    <n v="8600"/>
    <x v="4282"/>
    <x v="35"/>
    <d v="2016-12-01T00:00:00"/>
    <x v="1"/>
    <x v="624"/>
    <x v="624"/>
    <x v="1"/>
    <s v="United States"/>
    <x v="201"/>
    <s v="California"/>
    <n v="93727"/>
    <x v="1"/>
    <s v="OFF-PA-10002586"/>
    <x v="1"/>
    <x v="10"/>
    <s v="Xerox 1970"/>
    <n v="14.940000000000001"/>
    <n v="3"/>
    <n v="0"/>
    <n v="7.0218000000000007"/>
    <s v="Anna Andreadi"/>
    <s v="No"/>
    <s v="2016 / 11"/>
  </r>
  <r>
    <n v="8601"/>
    <x v="4282"/>
    <x v="35"/>
    <d v="2016-12-01T00:00:00"/>
    <x v="1"/>
    <x v="624"/>
    <x v="624"/>
    <x v="1"/>
    <s v="United States"/>
    <x v="201"/>
    <s v="California"/>
    <n v="93727"/>
    <x v="1"/>
    <s v="OFF-AP-10000692"/>
    <x v="1"/>
    <x v="9"/>
    <s v="Fellowes Mighty 8 Compact Surge Protector"/>
    <n v="40.54"/>
    <n v="2"/>
    <n v="0"/>
    <n v="11.351200000000002"/>
    <s v="Anna Andreadi"/>
    <s v="No"/>
    <s v="2016 / 11"/>
  </r>
  <r>
    <n v="8602"/>
    <x v="4282"/>
    <x v="35"/>
    <d v="2016-12-01T00:00:00"/>
    <x v="1"/>
    <x v="624"/>
    <x v="624"/>
    <x v="1"/>
    <s v="United States"/>
    <x v="201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s v="Anna Andreadi"/>
    <s v="No"/>
    <s v="2016 / 11"/>
  </r>
  <r>
    <n v="8603"/>
    <x v="4283"/>
    <x v="520"/>
    <d v="2016-12-31T00:00:00"/>
    <x v="3"/>
    <x v="311"/>
    <x v="311"/>
    <x v="2"/>
    <s v="United States"/>
    <x v="192"/>
    <s v="Nevada"/>
    <n v="89502"/>
    <x v="1"/>
    <s v="TEC-PH-10004908"/>
    <x v="2"/>
    <x v="7"/>
    <s v="Panasonic KX TS3282W Corded phone"/>
    <n v="475.94400000000002"/>
    <n v="7"/>
    <n v="0.2"/>
    <n v="59.492999999999952"/>
    <s v="Anna Andreadi"/>
    <s v="No"/>
    <s v="2016 / 12"/>
  </r>
  <r>
    <n v="8604"/>
    <x v="4284"/>
    <x v="835"/>
    <d v="2018-01-08T00:00:00"/>
    <x v="1"/>
    <x v="119"/>
    <x v="119"/>
    <x v="1"/>
    <s v="United States"/>
    <x v="52"/>
    <s v="Texas"/>
    <n v="78207"/>
    <x v="2"/>
    <s v="TEC-AC-10002217"/>
    <x v="2"/>
    <x v="11"/>
    <s v="Imation Clip USB flash drive - 8 GB"/>
    <n v="30.080000000000002"/>
    <n v="2"/>
    <n v="0.2"/>
    <n v="-5.2640000000000002"/>
    <s v="Kelly Williams"/>
    <s v="No"/>
    <s v="2018 / 01"/>
  </r>
  <r>
    <n v="8605"/>
    <x v="4284"/>
    <x v="835"/>
    <d v="2018-01-08T00:00:00"/>
    <x v="1"/>
    <x v="119"/>
    <x v="119"/>
    <x v="1"/>
    <s v="United States"/>
    <x v="52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s v="Kelly Williams"/>
    <s v="No"/>
    <s v="2018 / 01"/>
  </r>
  <r>
    <n v="8606"/>
    <x v="4284"/>
    <x v="835"/>
    <d v="2018-01-08T00:00:00"/>
    <x v="1"/>
    <x v="119"/>
    <x v="119"/>
    <x v="1"/>
    <s v="United States"/>
    <x v="52"/>
    <s v="Texas"/>
    <n v="78207"/>
    <x v="2"/>
    <s v="TEC-PH-10002890"/>
    <x v="2"/>
    <x v="7"/>
    <s v="AT&amp;T 17929 Lendline Telephone"/>
    <n v="180.96"/>
    <n v="5"/>
    <n v="0.2"/>
    <n v="13.571999999999996"/>
    <s v="Kelly Williams"/>
    <s v="No"/>
    <s v="2018 / 01"/>
  </r>
  <r>
    <n v="8607"/>
    <x v="4285"/>
    <x v="238"/>
    <d v="2019-08-22T00:00:00"/>
    <x v="1"/>
    <x v="380"/>
    <x v="380"/>
    <x v="0"/>
    <s v="United States"/>
    <x v="217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s v="Chuck Magee"/>
    <s v="No"/>
    <s v="2019 / 08"/>
  </r>
  <r>
    <n v="8608"/>
    <x v="4286"/>
    <x v="611"/>
    <d v="2016-06-09T00:00:00"/>
    <x v="1"/>
    <x v="590"/>
    <x v="590"/>
    <x v="0"/>
    <s v="United States"/>
    <x v="20"/>
    <s v="New York"/>
    <n v="10035"/>
    <x v="3"/>
    <s v="FUR-FU-10002878"/>
    <x v="0"/>
    <x v="5"/>
    <s v="Seth Thomas 14&quot; Day/Date Wall Clock"/>
    <n v="56.96"/>
    <n v="2"/>
    <n v="0"/>
    <n v="21.075200000000002"/>
    <s v="Chuck Magee"/>
    <s v="No"/>
    <s v="2016 / 06"/>
  </r>
  <r>
    <n v="8609"/>
    <x v="4286"/>
    <x v="611"/>
    <d v="2016-06-09T00:00:00"/>
    <x v="1"/>
    <x v="590"/>
    <x v="590"/>
    <x v="0"/>
    <s v="United States"/>
    <x v="20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s v="Chuck Magee"/>
    <s v="No"/>
    <s v="2016 / 06"/>
  </r>
  <r>
    <n v="8610"/>
    <x v="4286"/>
    <x v="611"/>
    <d v="2016-06-09T00:00:00"/>
    <x v="1"/>
    <x v="590"/>
    <x v="590"/>
    <x v="0"/>
    <s v="United States"/>
    <x v="20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s v="Chuck Magee"/>
    <s v="No"/>
    <s v="2016 / 06"/>
  </r>
  <r>
    <n v="8611"/>
    <x v="4286"/>
    <x v="611"/>
    <d v="2016-06-09T00:00:00"/>
    <x v="1"/>
    <x v="590"/>
    <x v="590"/>
    <x v="0"/>
    <s v="United States"/>
    <x v="20"/>
    <s v="New York"/>
    <n v="10035"/>
    <x v="3"/>
    <s v="FUR-FU-10002191"/>
    <x v="0"/>
    <x v="5"/>
    <s v="G.E. Halogen Desk Lamp Bulbs"/>
    <n v="13.96"/>
    <n v="2"/>
    <n v="0"/>
    <n v="6.7008000000000001"/>
    <s v="Chuck Magee"/>
    <s v="No"/>
    <s v="2016 / 06"/>
  </r>
  <r>
    <n v="8612"/>
    <x v="4287"/>
    <x v="38"/>
    <d v="2019-11-17T00:00:00"/>
    <x v="0"/>
    <x v="339"/>
    <x v="339"/>
    <x v="0"/>
    <s v="United States"/>
    <x v="475"/>
    <s v="California"/>
    <n v="93030"/>
    <x v="1"/>
    <s v="TEC-AC-10000682"/>
    <x v="2"/>
    <x v="11"/>
    <s v="Kensington K72356US Mouse-in-a-Box USB Desktop Mouse"/>
    <n v="82.95"/>
    <n v="5"/>
    <n v="0"/>
    <n v="29.032499999999999"/>
    <s v="Anna Andreadi"/>
    <s v="No"/>
    <s v="2019 / 11"/>
  </r>
  <r>
    <n v="8613"/>
    <x v="4288"/>
    <x v="1198"/>
    <d v="2018-02-01T00:00:00"/>
    <x v="0"/>
    <x v="428"/>
    <x v="428"/>
    <x v="1"/>
    <s v="United States"/>
    <x v="1"/>
    <s v="California"/>
    <n v="90036"/>
    <x v="1"/>
    <s v="OFF-AR-10000588"/>
    <x v="1"/>
    <x v="6"/>
    <s v="Newell 345"/>
    <n v="39.68"/>
    <n v="2"/>
    <n v="0"/>
    <n v="10.316800000000001"/>
    <s v="Anna Andreadi"/>
    <s v="No"/>
    <s v="2018 / 01"/>
  </r>
  <r>
    <n v="8614"/>
    <x v="4289"/>
    <x v="1199"/>
    <d v="2018-11-14T00:00:00"/>
    <x v="1"/>
    <x v="58"/>
    <x v="58"/>
    <x v="0"/>
    <s v="United States"/>
    <x v="182"/>
    <s v="California"/>
    <n v="94601"/>
    <x v="1"/>
    <s v="TEC-AC-10002001"/>
    <x v="2"/>
    <x v="11"/>
    <s v="Logitech Wireless Gaming Headset G930"/>
    <n v="479.97"/>
    <n v="3"/>
    <n v="0"/>
    <n v="177.58890000000002"/>
    <s v="Anna Andreadi"/>
    <s v="No"/>
    <s v="2018 / 11"/>
  </r>
  <r>
    <n v="8615"/>
    <x v="4290"/>
    <x v="545"/>
    <d v="2018-09-14T00:00:00"/>
    <x v="1"/>
    <x v="420"/>
    <x v="420"/>
    <x v="0"/>
    <s v="United States"/>
    <x v="156"/>
    <s v="Washington"/>
    <n v="98026"/>
    <x v="1"/>
    <s v="OFF-LA-10003720"/>
    <x v="1"/>
    <x v="2"/>
    <s v="Avery 487"/>
    <n v="7.38"/>
    <n v="2"/>
    <n v="0"/>
    <n v="3.4685999999999999"/>
    <s v="Anna Andreadi"/>
    <s v="No"/>
    <s v="2018 / 09"/>
  </r>
  <r>
    <n v="8616"/>
    <x v="4290"/>
    <x v="545"/>
    <d v="2018-09-14T00:00:00"/>
    <x v="1"/>
    <x v="420"/>
    <x v="420"/>
    <x v="0"/>
    <s v="United States"/>
    <x v="156"/>
    <s v="Washington"/>
    <n v="98026"/>
    <x v="1"/>
    <s v="OFF-BI-10004364"/>
    <x v="1"/>
    <x v="8"/>
    <s v="Storex Dura Pro Binders"/>
    <n v="14.256000000000002"/>
    <n v="3"/>
    <n v="0.2"/>
    <n v="4.4550000000000001"/>
    <s v="Anna Andreadi"/>
    <s v="No"/>
    <s v="2018 / 09"/>
  </r>
  <r>
    <n v="8617"/>
    <x v="4290"/>
    <x v="545"/>
    <d v="2018-09-14T00:00:00"/>
    <x v="1"/>
    <x v="420"/>
    <x v="420"/>
    <x v="0"/>
    <s v="United States"/>
    <x v="156"/>
    <s v="Washington"/>
    <n v="98026"/>
    <x v="1"/>
    <s v="OFF-PA-10000100"/>
    <x v="1"/>
    <x v="10"/>
    <s v="Xerox 1945"/>
    <n v="81.98"/>
    <n v="2"/>
    <n v="0"/>
    <n v="40.170200000000001"/>
    <s v="Anna Andreadi"/>
    <s v="No"/>
    <s v="2018 / 09"/>
  </r>
  <r>
    <n v="8618"/>
    <x v="4290"/>
    <x v="545"/>
    <d v="2018-09-14T00:00:00"/>
    <x v="1"/>
    <x v="420"/>
    <x v="420"/>
    <x v="0"/>
    <s v="United States"/>
    <x v="156"/>
    <s v="Washington"/>
    <n v="98026"/>
    <x v="1"/>
    <s v="OFF-BI-10004826"/>
    <x v="1"/>
    <x v="8"/>
    <s v="JM Magazine Binder"/>
    <n v="39.624000000000009"/>
    <n v="3"/>
    <n v="0.2"/>
    <n v="13.868400000000001"/>
    <s v="Anna Andreadi"/>
    <s v="No"/>
    <s v="2018 / 09"/>
  </r>
  <r>
    <n v="8619"/>
    <x v="4291"/>
    <x v="448"/>
    <d v="2019-03-08T00:00:00"/>
    <x v="1"/>
    <x v="387"/>
    <x v="387"/>
    <x v="1"/>
    <s v="United States"/>
    <x v="1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s v="Yes"/>
    <s v="2019 / 03"/>
  </r>
  <r>
    <n v="8620"/>
    <x v="4292"/>
    <x v="565"/>
    <d v="2019-09-13T00:00:00"/>
    <x v="0"/>
    <x v="313"/>
    <x v="313"/>
    <x v="1"/>
    <s v="United States"/>
    <x v="20"/>
    <s v="New York"/>
    <n v="10024"/>
    <x v="3"/>
    <s v="OFF-ST-10001031"/>
    <x v="1"/>
    <x v="4"/>
    <s v="Adjustable Personal File Tote"/>
    <n v="65.12"/>
    <n v="4"/>
    <n v="0"/>
    <n v="16.931200000000004"/>
    <s v="Chuck Magee"/>
    <s v="No"/>
    <s v="2019 / 09"/>
  </r>
  <r>
    <n v="8621"/>
    <x v="4293"/>
    <x v="44"/>
    <d v="2019-11-09T00:00:00"/>
    <x v="0"/>
    <x v="702"/>
    <x v="702"/>
    <x v="0"/>
    <s v="United States"/>
    <x v="61"/>
    <s v="Texas"/>
    <n v="75217"/>
    <x v="2"/>
    <s v="FUR-FU-10003878"/>
    <x v="0"/>
    <x v="5"/>
    <s v="Linden 10&quot; Round Wall Clock, Black"/>
    <n v="30.560000000000002"/>
    <n v="5"/>
    <n v="0.6"/>
    <n v="-19.863999999999997"/>
    <s v="Kelly Williams"/>
    <s v="No"/>
    <s v="2019 / 11"/>
  </r>
  <r>
    <n v="8622"/>
    <x v="4294"/>
    <x v="726"/>
    <d v="2019-05-18T00:00:00"/>
    <x v="1"/>
    <x v="395"/>
    <x v="395"/>
    <x v="1"/>
    <s v="United States"/>
    <x v="47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s v="Cassandra Brandow"/>
    <s v="No"/>
    <s v="2019 / 05"/>
  </r>
  <r>
    <n v="8623"/>
    <x v="4295"/>
    <x v="581"/>
    <d v="2018-12-01T00:00:00"/>
    <x v="1"/>
    <x v="632"/>
    <x v="632"/>
    <x v="0"/>
    <s v="United States"/>
    <x v="42"/>
    <s v="Arizona"/>
    <n v="85023"/>
    <x v="1"/>
    <s v="OFF-ST-10000876"/>
    <x v="1"/>
    <x v="4"/>
    <s v="Eldon Simplefile Box Office"/>
    <n v="39.808"/>
    <n v="4"/>
    <n v="0.2"/>
    <n v="3.9808000000000003"/>
    <s v="Anna Andreadi"/>
    <s v="Yes"/>
    <s v="2018 / 11"/>
  </r>
  <r>
    <n v="8624"/>
    <x v="4296"/>
    <x v="50"/>
    <d v="2017-11-18T00:00:00"/>
    <x v="1"/>
    <x v="248"/>
    <x v="248"/>
    <x v="0"/>
    <s v="United States"/>
    <x v="100"/>
    <s v="Florida"/>
    <n v="33178"/>
    <x v="0"/>
    <s v="OFF-BI-10004224"/>
    <x v="1"/>
    <x v="8"/>
    <s v="Catalog Binders with Expanding Posts"/>
    <n v="121.10400000000003"/>
    <n v="6"/>
    <n v="0.7"/>
    <n v="-100.91999999999999"/>
    <s v="Cassandra Brandow"/>
    <s v="No"/>
    <s v="2017 / 11"/>
  </r>
  <r>
    <n v="8625"/>
    <x v="4296"/>
    <x v="50"/>
    <d v="2017-11-18T00:00:00"/>
    <x v="1"/>
    <x v="248"/>
    <x v="248"/>
    <x v="0"/>
    <s v="United States"/>
    <x v="100"/>
    <s v="Florida"/>
    <n v="33178"/>
    <x v="0"/>
    <s v="TEC-AC-10004568"/>
    <x v="2"/>
    <x v="11"/>
    <s v="Maxell LTO Ultrium - 800 GB"/>
    <n v="111.96"/>
    <n v="5"/>
    <n v="0.2"/>
    <n v="-1.3995000000000104"/>
    <s v="Cassandra Brandow"/>
    <s v="No"/>
    <s v="2017 / 11"/>
  </r>
  <r>
    <n v="8626"/>
    <x v="4297"/>
    <x v="575"/>
    <d v="2017-12-12T00:00:00"/>
    <x v="1"/>
    <x v="428"/>
    <x v="428"/>
    <x v="1"/>
    <s v="United States"/>
    <x v="77"/>
    <s v="Colorado"/>
    <n v="80906"/>
    <x v="1"/>
    <s v="OFF-PA-10000533"/>
    <x v="1"/>
    <x v="10"/>
    <s v="Southworth Parchment Paper &amp; Envelopes"/>
    <n v="15.696000000000002"/>
    <n v="3"/>
    <n v="0.2"/>
    <n v="5.1011999999999995"/>
    <s v="Anna Andreadi"/>
    <s v="No"/>
    <s v="2017 / 12"/>
  </r>
  <r>
    <n v="8627"/>
    <x v="4298"/>
    <x v="67"/>
    <d v="2017-09-12T00:00:00"/>
    <x v="1"/>
    <x v="132"/>
    <x v="132"/>
    <x v="1"/>
    <s v="United States"/>
    <x v="20"/>
    <s v="New York"/>
    <n v="10011"/>
    <x v="3"/>
    <s v="OFF-ST-10003638"/>
    <x v="1"/>
    <x v="4"/>
    <s v="Mobile Personal File Cube"/>
    <n v="70.260000000000005"/>
    <n v="3"/>
    <n v="0"/>
    <n v="18.970199999999998"/>
    <s v="Chuck Magee"/>
    <s v="No"/>
    <s v="2017 / 09"/>
  </r>
  <r>
    <n v="8628"/>
    <x v="4298"/>
    <x v="67"/>
    <d v="2017-09-12T00:00:00"/>
    <x v="1"/>
    <x v="132"/>
    <x v="132"/>
    <x v="1"/>
    <s v="United States"/>
    <x v="20"/>
    <s v="New York"/>
    <n v="10011"/>
    <x v="3"/>
    <s v="TEC-AC-10002305"/>
    <x v="2"/>
    <x v="11"/>
    <s v="KeyTronic E03601U1 - Keyboard - Beige"/>
    <n v="90"/>
    <n v="5"/>
    <n v="0"/>
    <n v="16.199999999999992"/>
    <s v="Chuck Magee"/>
    <s v="No"/>
    <s v="2017 / 09"/>
  </r>
  <r>
    <n v="8629"/>
    <x v="4298"/>
    <x v="67"/>
    <d v="2017-09-12T00:00:00"/>
    <x v="1"/>
    <x v="132"/>
    <x v="132"/>
    <x v="1"/>
    <s v="United States"/>
    <x v="20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s v="No"/>
    <s v="2017 / 09"/>
  </r>
  <r>
    <n v="8630"/>
    <x v="4298"/>
    <x v="67"/>
    <d v="2017-09-12T00:00:00"/>
    <x v="1"/>
    <x v="132"/>
    <x v="132"/>
    <x v="1"/>
    <s v="United States"/>
    <x v="20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s v="Chuck Magee"/>
    <s v="No"/>
    <s v="2017 / 09"/>
  </r>
  <r>
    <n v="8631"/>
    <x v="4298"/>
    <x v="67"/>
    <d v="2017-09-12T00:00:00"/>
    <x v="1"/>
    <x v="132"/>
    <x v="132"/>
    <x v="1"/>
    <s v="United States"/>
    <x v="20"/>
    <s v="New York"/>
    <n v="10011"/>
    <x v="3"/>
    <s v="OFF-FA-10003059"/>
    <x v="1"/>
    <x v="13"/>
    <s v="Assorted Color Push Pins"/>
    <n v="7.24"/>
    <n v="4"/>
    <n v="0"/>
    <n v="2.3891999999999998"/>
    <s v="Chuck Magee"/>
    <s v="No"/>
    <s v="2017 / 09"/>
  </r>
  <r>
    <n v="8632"/>
    <x v="4299"/>
    <x v="1062"/>
    <d v="2018-07-29T00:00:00"/>
    <x v="2"/>
    <x v="220"/>
    <x v="220"/>
    <x v="0"/>
    <s v="United States"/>
    <x v="437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s v="Chuck Magee"/>
    <s v="No"/>
    <s v="2018 / 07"/>
  </r>
  <r>
    <n v="8633"/>
    <x v="4299"/>
    <x v="1062"/>
    <d v="2018-07-29T00:00:00"/>
    <x v="2"/>
    <x v="220"/>
    <x v="220"/>
    <x v="0"/>
    <s v="United States"/>
    <x v="437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s v="Chuck Magee"/>
    <s v="No"/>
    <s v="2018 / 07"/>
  </r>
  <r>
    <n v="8634"/>
    <x v="4299"/>
    <x v="1062"/>
    <d v="2018-07-29T00:00:00"/>
    <x v="2"/>
    <x v="220"/>
    <x v="220"/>
    <x v="0"/>
    <s v="United States"/>
    <x v="437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s v="Chuck Magee"/>
    <s v="No"/>
    <s v="2018 / 07"/>
  </r>
  <r>
    <n v="8635"/>
    <x v="4300"/>
    <x v="326"/>
    <d v="2019-08-29T00:00:00"/>
    <x v="1"/>
    <x v="277"/>
    <x v="277"/>
    <x v="0"/>
    <s v="United States"/>
    <x v="10"/>
    <s v="Pennsylvania"/>
    <n v="19140"/>
    <x v="3"/>
    <s v="FUR-BO-10001798"/>
    <x v="0"/>
    <x v="0"/>
    <s v="Bush Somerset Collection Bookcase"/>
    <n v="130.97999999999999"/>
    <n v="2"/>
    <n v="0.5"/>
    <n v="-89.066399999999987"/>
    <s v="Chuck Magee"/>
    <s v="No"/>
    <s v="2019 / 08"/>
  </r>
  <r>
    <n v="8636"/>
    <x v="4301"/>
    <x v="1013"/>
    <d v="2016-05-02T00:00:00"/>
    <x v="2"/>
    <x v="594"/>
    <x v="594"/>
    <x v="0"/>
    <s v="United States"/>
    <x v="103"/>
    <s v="Kentucky"/>
    <n v="40214"/>
    <x v="0"/>
    <s v="OFF-AR-10004010"/>
    <x v="1"/>
    <x v="6"/>
    <s v="Hunt Boston Vacuum Mount KS Pencil Sharpener"/>
    <n v="174.95000000000002"/>
    <n v="5"/>
    <n v="0"/>
    <n v="45.487000000000002"/>
    <s v="Cassandra Brandow"/>
    <s v="No"/>
    <s v="2016 / 04"/>
  </r>
  <r>
    <n v="8637"/>
    <x v="4301"/>
    <x v="1013"/>
    <d v="2016-05-02T00:00:00"/>
    <x v="2"/>
    <x v="594"/>
    <x v="594"/>
    <x v="0"/>
    <s v="United States"/>
    <x v="103"/>
    <s v="Kentucky"/>
    <n v="40214"/>
    <x v="0"/>
    <s v="OFF-ST-10000585"/>
    <x v="1"/>
    <x v="4"/>
    <s v="Economy Rollaway Files"/>
    <n v="826"/>
    <n v="5"/>
    <n v="0"/>
    <n v="214.76"/>
    <s v="Cassandra Brandow"/>
    <s v="No"/>
    <s v="2016 / 04"/>
  </r>
  <r>
    <n v="8638"/>
    <x v="4302"/>
    <x v="842"/>
    <d v="2019-05-02T00:00:00"/>
    <x v="1"/>
    <x v="31"/>
    <x v="31"/>
    <x v="0"/>
    <s v="United States"/>
    <x v="4"/>
    <s v="Washington"/>
    <n v="98105"/>
    <x v="1"/>
    <s v="FUR-FU-10000397"/>
    <x v="0"/>
    <x v="5"/>
    <s v="Luxo Economy Swing Arm Lamp"/>
    <n v="139.58000000000001"/>
    <n v="7"/>
    <n v="0"/>
    <n v="39.082400000000007"/>
    <s v="Anna Andreadi"/>
    <s v="No"/>
    <s v="2019 / 04"/>
  </r>
  <r>
    <n v="8639"/>
    <x v="4303"/>
    <x v="283"/>
    <d v="2019-07-24T00:00:00"/>
    <x v="2"/>
    <x v="178"/>
    <x v="178"/>
    <x v="2"/>
    <s v="United States"/>
    <x v="249"/>
    <s v="Wisconsin"/>
    <n v="53142"/>
    <x v="2"/>
    <s v="TEC-AC-10000736"/>
    <x v="2"/>
    <x v="11"/>
    <s v="Logitech G600 MMO Gaming Mouse"/>
    <n v="399.95"/>
    <n v="5"/>
    <n v="0"/>
    <n v="143.982"/>
    <s v="Kelly Williams"/>
    <s v="No"/>
    <s v="2019 / 07"/>
  </r>
  <r>
    <n v="8640"/>
    <x v="4304"/>
    <x v="736"/>
    <d v="2016-12-15T00:00:00"/>
    <x v="0"/>
    <x v="169"/>
    <x v="169"/>
    <x v="1"/>
    <s v="United States"/>
    <x v="0"/>
    <s v="Kentucky"/>
    <n v="42420"/>
    <x v="0"/>
    <s v="OFF-BI-10004970"/>
    <x v="1"/>
    <x v="8"/>
    <s v="ACCOHIDE 3-Ring Binder, Blue, 1&quot;"/>
    <n v="12.39"/>
    <n v="3"/>
    <n v="0"/>
    <n v="5.8232999999999997"/>
    <s v="Cassandra Brandow"/>
    <s v="No"/>
    <s v="2016 / 12"/>
  </r>
  <r>
    <n v="8641"/>
    <x v="4305"/>
    <x v="602"/>
    <d v="2019-01-16T00:00:00"/>
    <x v="1"/>
    <x v="106"/>
    <x v="106"/>
    <x v="1"/>
    <s v="United States"/>
    <x v="61"/>
    <s v="Texas"/>
    <n v="75217"/>
    <x v="2"/>
    <s v="OFF-BI-10000545"/>
    <x v="1"/>
    <x v="8"/>
    <s v="GBC Ibimaster 500 Manual ProClick Binding System"/>
    <n v="760.97999999999979"/>
    <n v="5"/>
    <n v="0.8"/>
    <n v="-1141.47"/>
    <s v="Kelly Williams"/>
    <s v="No"/>
    <s v="2019 / 01"/>
  </r>
  <r>
    <n v="8642"/>
    <x v="4306"/>
    <x v="574"/>
    <d v="2019-12-02T00:00:00"/>
    <x v="3"/>
    <x v="603"/>
    <x v="603"/>
    <x v="0"/>
    <s v="United States"/>
    <x v="97"/>
    <s v="Arizona"/>
    <n v="85345"/>
    <x v="1"/>
    <s v="OFF-BI-10001670"/>
    <x v="1"/>
    <x v="8"/>
    <s v="Vinyl Sectional Post Binders"/>
    <n v="67.860000000000014"/>
    <n v="6"/>
    <n v="0.7"/>
    <n v="-45.239999999999995"/>
    <s v="Anna Andreadi"/>
    <s v="No"/>
    <s v="2019 / 12"/>
  </r>
  <r>
    <n v="8643"/>
    <x v="4307"/>
    <x v="627"/>
    <d v="2017-11-15T00:00:00"/>
    <x v="1"/>
    <x v="374"/>
    <x v="374"/>
    <x v="1"/>
    <s v="United States"/>
    <x v="108"/>
    <s v="North Carolina"/>
    <n v="28540"/>
    <x v="0"/>
    <s v="OFF-FA-10000624"/>
    <x v="1"/>
    <x v="13"/>
    <s v="OIC Binder Clips"/>
    <n v="31.504000000000005"/>
    <n v="11"/>
    <n v="0.2"/>
    <n v="11.814"/>
    <s v="Cassandra Brandow"/>
    <s v="No"/>
    <s v="2017 / 11"/>
  </r>
  <r>
    <n v="8644"/>
    <x v="4307"/>
    <x v="627"/>
    <d v="2017-11-15T00:00:00"/>
    <x v="1"/>
    <x v="374"/>
    <x v="374"/>
    <x v="1"/>
    <s v="United States"/>
    <x v="108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s v="Cassandra Brandow"/>
    <s v="No"/>
    <s v="2017 / 11"/>
  </r>
  <r>
    <n v="8645"/>
    <x v="4307"/>
    <x v="627"/>
    <d v="2017-11-15T00:00:00"/>
    <x v="1"/>
    <x v="374"/>
    <x v="374"/>
    <x v="1"/>
    <s v="United States"/>
    <x v="108"/>
    <s v="North Carolina"/>
    <n v="28540"/>
    <x v="0"/>
    <s v="OFF-BI-10000315"/>
    <x v="1"/>
    <x v="8"/>
    <s v="Poly Designer Cover &amp; Back"/>
    <n v="39.878999999999998"/>
    <n v="7"/>
    <n v="0.7"/>
    <n v="-29.244599999999991"/>
    <s v="Cassandra Brandow"/>
    <s v="No"/>
    <s v="2017 / 11"/>
  </r>
  <r>
    <n v="8646"/>
    <x v="4307"/>
    <x v="627"/>
    <d v="2017-11-15T00:00:00"/>
    <x v="1"/>
    <x v="374"/>
    <x v="374"/>
    <x v="1"/>
    <s v="United States"/>
    <x v="108"/>
    <s v="North Carolina"/>
    <n v="28540"/>
    <x v="0"/>
    <s v="FUR-FU-10000023"/>
    <x v="0"/>
    <x v="5"/>
    <s v="Eldon Wave Desk Accessories"/>
    <n v="4.7119999999999997"/>
    <n v="1"/>
    <n v="0.2"/>
    <n v="1.4136000000000002"/>
    <s v="Cassandra Brandow"/>
    <s v="No"/>
    <s v="2017 / 11"/>
  </r>
  <r>
    <n v="8647"/>
    <x v="4308"/>
    <x v="881"/>
    <d v="2018-11-29T00:00:00"/>
    <x v="1"/>
    <x v="708"/>
    <x v="708"/>
    <x v="0"/>
    <s v="United States"/>
    <x v="1"/>
    <s v="California"/>
    <n v="90032"/>
    <x v="1"/>
    <s v="FUR-CH-10004698"/>
    <x v="0"/>
    <x v="1"/>
    <s v="Padded Folding Chairs, Black, 4/Carton"/>
    <n v="194.35200000000003"/>
    <n v="3"/>
    <n v="0.2"/>
    <n v="19.435200000000009"/>
    <s v="Anna Andreadi"/>
    <s v="Yes"/>
    <s v="2018 / 11"/>
  </r>
  <r>
    <n v="8648"/>
    <x v="4309"/>
    <x v="901"/>
    <d v="2017-12-08T00:00:00"/>
    <x v="2"/>
    <x v="645"/>
    <x v="645"/>
    <x v="1"/>
    <s v="United States"/>
    <x v="316"/>
    <s v="Tennessee"/>
    <n v="37211"/>
    <x v="0"/>
    <s v="FUR-CH-10004477"/>
    <x v="0"/>
    <x v="1"/>
    <s v="Global Push Button Manager's Chair, Indigo"/>
    <n v="97.424000000000007"/>
    <n v="2"/>
    <n v="0.2"/>
    <n v="10.960199999999993"/>
    <s v="Cassandra Brandow"/>
    <s v="No"/>
    <s v="2017 / 12"/>
  </r>
  <r>
    <n v="8649"/>
    <x v="4310"/>
    <x v="875"/>
    <d v="2018-08-03T00:00:00"/>
    <x v="1"/>
    <x v="653"/>
    <x v="653"/>
    <x v="0"/>
    <s v="United States"/>
    <x v="35"/>
    <s v="North Carolina"/>
    <n v="28205"/>
    <x v="0"/>
    <s v="OFF-ST-10003816"/>
    <x v="1"/>
    <x v="4"/>
    <s v="Fellowes High-Stak Drawer Files"/>
    <n v="704.76"/>
    <n v="5"/>
    <n v="0.2"/>
    <n v="26.428499999999957"/>
    <s v="Cassandra Brandow"/>
    <s v="No"/>
    <s v="2018 / 07"/>
  </r>
  <r>
    <n v="8650"/>
    <x v="4310"/>
    <x v="875"/>
    <d v="2018-08-03T00:00:00"/>
    <x v="1"/>
    <x v="653"/>
    <x v="653"/>
    <x v="0"/>
    <s v="United States"/>
    <x v="35"/>
    <s v="North Carolina"/>
    <n v="28205"/>
    <x v="0"/>
    <s v="OFF-BI-10002429"/>
    <x v="1"/>
    <x v="8"/>
    <s v="Premier Elliptical Ring Binder, Black"/>
    <n v="27.396000000000004"/>
    <n v="3"/>
    <n v="0.7"/>
    <n v="-20.090399999999995"/>
    <s v="Cassandra Brandow"/>
    <s v="No"/>
    <s v="2018 / 07"/>
  </r>
  <r>
    <n v="8651"/>
    <x v="4311"/>
    <x v="103"/>
    <d v="2016-09-13T00:00:00"/>
    <x v="3"/>
    <x v="261"/>
    <x v="261"/>
    <x v="0"/>
    <s v="United States"/>
    <x v="4"/>
    <s v="Washington"/>
    <n v="98103"/>
    <x v="1"/>
    <s v="OFF-FA-10000840"/>
    <x v="1"/>
    <x v="13"/>
    <s v="OIC Thumb-Tacks"/>
    <n v="5.6999999999999993"/>
    <n v="5"/>
    <n v="0"/>
    <n v="2.6789999999999998"/>
    <s v="Anna Andreadi"/>
    <s v="Yes"/>
    <s v="2016 / 09"/>
  </r>
  <r>
    <n v="8652"/>
    <x v="4311"/>
    <x v="103"/>
    <d v="2016-09-13T00:00:00"/>
    <x v="3"/>
    <x v="261"/>
    <x v="261"/>
    <x v="0"/>
    <s v="United States"/>
    <x v="4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s v="Anna Andreadi"/>
    <s v="Yes"/>
    <s v="2016 / 09"/>
  </r>
  <r>
    <n v="8653"/>
    <x v="4311"/>
    <x v="103"/>
    <d v="2016-09-13T00:00:00"/>
    <x v="3"/>
    <x v="261"/>
    <x v="261"/>
    <x v="0"/>
    <s v="United States"/>
    <x v="4"/>
    <s v="Washington"/>
    <n v="98103"/>
    <x v="1"/>
    <s v="OFF-SU-10001574"/>
    <x v="1"/>
    <x v="14"/>
    <s v="Acme Value Line Scissors"/>
    <n v="7.3"/>
    <n v="2"/>
    <n v="0"/>
    <n v="2.1899999999999995"/>
    <s v="Anna Andreadi"/>
    <s v="Yes"/>
    <s v="2016 / 09"/>
  </r>
  <r>
    <n v="8654"/>
    <x v="4311"/>
    <x v="103"/>
    <d v="2016-09-13T00:00:00"/>
    <x v="3"/>
    <x v="261"/>
    <x v="261"/>
    <x v="0"/>
    <s v="United States"/>
    <x v="4"/>
    <s v="Washington"/>
    <n v="98103"/>
    <x v="1"/>
    <s v="TEC-AC-10001606"/>
    <x v="2"/>
    <x v="11"/>
    <s v="Logitech Wireless Performance Mouse MX for PC and Mac"/>
    <n v="199.98"/>
    <n v="2"/>
    <n v="0"/>
    <n v="75.992400000000004"/>
    <s v="Anna Andreadi"/>
    <s v="Yes"/>
    <s v="2016 / 09"/>
  </r>
  <r>
    <n v="8655"/>
    <x v="4311"/>
    <x v="103"/>
    <d v="2016-09-13T00:00:00"/>
    <x v="3"/>
    <x v="261"/>
    <x v="261"/>
    <x v="0"/>
    <s v="United States"/>
    <x v="4"/>
    <s v="Washington"/>
    <n v="98103"/>
    <x v="1"/>
    <s v="TEC-AC-10003399"/>
    <x v="2"/>
    <x v="11"/>
    <s v="Memorex Mini Travel Drive 64 GB USB 2.0 Flash Drive"/>
    <n v="144.96"/>
    <n v="4"/>
    <n v="0"/>
    <n v="60.883200000000002"/>
    <s v="Anna Andreadi"/>
    <s v="Yes"/>
    <s v="2016 / 09"/>
  </r>
  <r>
    <n v="8656"/>
    <x v="4311"/>
    <x v="103"/>
    <d v="2016-09-13T00:00:00"/>
    <x v="3"/>
    <x v="261"/>
    <x v="261"/>
    <x v="0"/>
    <s v="United States"/>
    <x v="4"/>
    <s v="Washington"/>
    <n v="98103"/>
    <x v="1"/>
    <s v="TEC-AC-10000865"/>
    <x v="2"/>
    <x v="11"/>
    <s v="WD My Passport Ultra 500GB Portable External Hard Drive"/>
    <n v="118"/>
    <n v="2"/>
    <n v="0"/>
    <n v="20.059999999999988"/>
    <s v="Anna Andreadi"/>
    <s v="Yes"/>
    <s v="2016 / 09"/>
  </r>
  <r>
    <n v="8657"/>
    <x v="4311"/>
    <x v="103"/>
    <d v="2016-09-13T00:00:00"/>
    <x v="3"/>
    <x v="261"/>
    <x v="261"/>
    <x v="0"/>
    <s v="United States"/>
    <x v="4"/>
    <s v="Washington"/>
    <n v="98103"/>
    <x v="1"/>
    <s v="OFF-PA-10002923"/>
    <x v="1"/>
    <x v="10"/>
    <s v="Xerox 1942"/>
    <n v="48.94"/>
    <n v="1"/>
    <n v="0"/>
    <n v="24.47"/>
    <s v="Anna Andreadi"/>
    <s v="Yes"/>
    <s v="2016 / 09"/>
  </r>
  <r>
    <n v="8658"/>
    <x v="4311"/>
    <x v="103"/>
    <d v="2016-09-13T00:00:00"/>
    <x v="3"/>
    <x v="261"/>
    <x v="261"/>
    <x v="0"/>
    <s v="United States"/>
    <x v="4"/>
    <s v="Washington"/>
    <n v="98103"/>
    <x v="1"/>
    <s v="OFF-AP-10004785"/>
    <x v="1"/>
    <x v="9"/>
    <s v="Holmes Replacement Filter for HEPA Air Cleaner, Medium Room"/>
    <n v="22.66"/>
    <n v="2"/>
    <n v="0"/>
    <n v="9.743800000000002"/>
    <s v="Anna Andreadi"/>
    <s v="Yes"/>
    <s v="2016 / 09"/>
  </r>
  <r>
    <n v="8659"/>
    <x v="4312"/>
    <x v="1028"/>
    <d v="2018-06-25T00:00:00"/>
    <x v="1"/>
    <x v="33"/>
    <x v="33"/>
    <x v="1"/>
    <s v="United States"/>
    <x v="22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s v="Kelly Williams"/>
    <s v="No"/>
    <s v="2018 / 06"/>
  </r>
  <r>
    <n v="8660"/>
    <x v="4313"/>
    <x v="323"/>
    <d v="2018-09-08T00:00:00"/>
    <x v="1"/>
    <x v="588"/>
    <x v="588"/>
    <x v="1"/>
    <s v="United States"/>
    <x v="74"/>
    <s v="Ohio"/>
    <n v="45231"/>
    <x v="3"/>
    <s v="OFF-PA-10002246"/>
    <x v="1"/>
    <x v="10"/>
    <s v="Wirebound Four 2-3/4 x 5 Forms per Page, 400 Sets per Book"/>
    <n v="30.96"/>
    <n v="6"/>
    <n v="0.2"/>
    <n v="11.223000000000001"/>
    <s v="Chuck Magee"/>
    <s v="No"/>
    <s v="2018 / 09"/>
  </r>
  <r>
    <n v="8661"/>
    <x v="4314"/>
    <x v="920"/>
    <d v="2019-11-30T00:00:00"/>
    <x v="1"/>
    <x v="521"/>
    <x v="521"/>
    <x v="0"/>
    <s v="United States"/>
    <x v="2"/>
    <s v="Florida"/>
    <n v="33311"/>
    <x v="0"/>
    <s v="FUR-BO-10003965"/>
    <x v="0"/>
    <x v="0"/>
    <s v="O'Sullivan Manor Hill 2-Door Library in Brianna Oak"/>
    <n v="723.92"/>
    <n v="5"/>
    <n v="0.2"/>
    <n v="-81.440999999999946"/>
    <s v="Cassandra Brandow"/>
    <s v="No"/>
    <s v="2019 / 11"/>
  </r>
  <r>
    <n v="8662"/>
    <x v="4315"/>
    <x v="793"/>
    <d v="2017-05-17T00:00:00"/>
    <x v="1"/>
    <x v="506"/>
    <x v="506"/>
    <x v="0"/>
    <s v="United States"/>
    <x v="12"/>
    <s v="Texas"/>
    <n v="77041"/>
    <x v="2"/>
    <s v="FUR-FU-10000175"/>
    <x v="0"/>
    <x v="5"/>
    <s v="DAX Wood Document Frame."/>
    <n v="21.968000000000004"/>
    <n v="4"/>
    <n v="0.6"/>
    <n v="-15.9268"/>
    <s v="Kelly Williams"/>
    <s v="No"/>
    <s v="2017 / 05"/>
  </r>
  <r>
    <n v="8663"/>
    <x v="4315"/>
    <x v="793"/>
    <d v="2017-05-17T00:00:00"/>
    <x v="1"/>
    <x v="506"/>
    <x v="506"/>
    <x v="0"/>
    <s v="United States"/>
    <x v="12"/>
    <s v="Texas"/>
    <n v="77041"/>
    <x v="2"/>
    <s v="TEC-PH-10001336"/>
    <x v="2"/>
    <x v="7"/>
    <s v="Digium D40 VoIP phone"/>
    <n v="619.15200000000004"/>
    <n v="6"/>
    <n v="0.2"/>
    <n v="69.654599999999988"/>
    <s v="Kelly Williams"/>
    <s v="No"/>
    <s v="2017 / 05"/>
  </r>
  <r>
    <n v="8664"/>
    <x v="4315"/>
    <x v="793"/>
    <d v="2017-05-17T00:00:00"/>
    <x v="1"/>
    <x v="506"/>
    <x v="506"/>
    <x v="0"/>
    <s v="United States"/>
    <x v="12"/>
    <s v="Texas"/>
    <n v="77041"/>
    <x v="2"/>
    <s v="OFF-PA-10001954"/>
    <x v="1"/>
    <x v="10"/>
    <s v="Xerox 1964"/>
    <n v="127.90400000000001"/>
    <n v="7"/>
    <n v="0.2"/>
    <n v="41.568799999999996"/>
    <s v="Kelly Williams"/>
    <s v="No"/>
    <s v="2017 / 05"/>
  </r>
  <r>
    <n v="8665"/>
    <x v="4316"/>
    <x v="983"/>
    <d v="2019-04-01T00:00:00"/>
    <x v="0"/>
    <x v="269"/>
    <x v="269"/>
    <x v="0"/>
    <s v="United States"/>
    <x v="80"/>
    <s v="California"/>
    <n v="90712"/>
    <x v="1"/>
    <s v="FUR-FU-10004973"/>
    <x v="0"/>
    <x v="5"/>
    <s v="Flat Face Poster Frame"/>
    <n v="94.2"/>
    <n v="5"/>
    <n v="0"/>
    <n v="39.564000000000007"/>
    <s v="Anna Andreadi"/>
    <s v="No"/>
    <s v="2019 / 03"/>
  </r>
  <r>
    <n v="8666"/>
    <x v="4317"/>
    <x v="1019"/>
    <d v="2018-11-18T00:00:00"/>
    <x v="2"/>
    <x v="707"/>
    <x v="707"/>
    <x v="2"/>
    <s v="United States"/>
    <x v="8"/>
    <s v="California"/>
    <n v="94122"/>
    <x v="1"/>
    <s v="OFF-SU-10004231"/>
    <x v="1"/>
    <x v="14"/>
    <s v="Acme Tagit Stainless Steel Antibacterial Scissors"/>
    <n v="49.5"/>
    <n v="5"/>
    <n v="0"/>
    <n v="13.365"/>
    <s v="Anna Andreadi"/>
    <s v="Yes"/>
    <s v="2018 / 11"/>
  </r>
  <r>
    <n v="8667"/>
    <x v="4318"/>
    <x v="945"/>
    <d v="2019-01-02T00:00:00"/>
    <x v="2"/>
    <x v="788"/>
    <x v="788"/>
    <x v="1"/>
    <s v="United States"/>
    <x v="10"/>
    <s v="Pennsylvania"/>
    <n v="19140"/>
    <x v="3"/>
    <s v="OFF-AR-10004269"/>
    <x v="1"/>
    <x v="6"/>
    <s v="Newell 31"/>
    <n v="16.520000000000003"/>
    <n v="5"/>
    <n v="0.2"/>
    <n v="1.6519999999999992"/>
    <s v="Chuck Magee"/>
    <s v="No"/>
    <s v="2018 / 12"/>
  </r>
  <r>
    <n v="8668"/>
    <x v="4319"/>
    <x v="596"/>
    <d v="2018-12-24T00:00:00"/>
    <x v="0"/>
    <x v="525"/>
    <x v="525"/>
    <x v="2"/>
    <s v="United States"/>
    <x v="4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s v="Anna Andreadi"/>
    <s v="No"/>
    <s v="2018 / 12"/>
  </r>
  <r>
    <n v="8669"/>
    <x v="4319"/>
    <x v="596"/>
    <d v="2018-12-24T00:00:00"/>
    <x v="0"/>
    <x v="525"/>
    <x v="525"/>
    <x v="2"/>
    <s v="United States"/>
    <x v="4"/>
    <s v="Washington"/>
    <n v="98115"/>
    <x v="1"/>
    <s v="TEC-MA-10000752"/>
    <x v="2"/>
    <x v="15"/>
    <s v="Texas Instrument TI-15 Fraction Calculator"/>
    <n v="11.56"/>
    <n v="1"/>
    <n v="0.2"/>
    <n v="3.7569999999999992"/>
    <s v="Anna Andreadi"/>
    <s v="No"/>
    <s v="2018 / 12"/>
  </r>
  <r>
    <n v="8670"/>
    <x v="4320"/>
    <x v="139"/>
    <d v="2017-12-25T00:00:00"/>
    <x v="0"/>
    <x v="482"/>
    <x v="482"/>
    <x v="0"/>
    <s v="United States"/>
    <x v="1"/>
    <s v="California"/>
    <n v="90036"/>
    <x v="1"/>
    <s v="OFF-PA-10004947"/>
    <x v="1"/>
    <x v="10"/>
    <s v="Easy-staple paper"/>
    <n v="17.12"/>
    <n v="4"/>
    <n v="0"/>
    <n v="7.7039999999999988"/>
    <s v="Anna Andreadi"/>
    <s v="No"/>
    <s v="2017 / 12"/>
  </r>
  <r>
    <n v="8671"/>
    <x v="4321"/>
    <x v="422"/>
    <d v="2017-01-01T00:00:00"/>
    <x v="0"/>
    <x v="41"/>
    <x v="41"/>
    <x v="0"/>
    <s v="United States"/>
    <x v="138"/>
    <s v="Ohio"/>
    <n v="44105"/>
    <x v="3"/>
    <s v="FUR-FU-10004904"/>
    <x v="0"/>
    <x v="5"/>
    <s v="Eldon &quot;L&quot; Workstation Diamond Chairmat"/>
    <n v="182.35200000000003"/>
    <n v="3"/>
    <n v="0.2"/>
    <n v="-18.23520000000002"/>
    <s v="Chuck Magee"/>
    <s v="No"/>
    <s v="2016 / 12"/>
  </r>
  <r>
    <n v="8672"/>
    <x v="4321"/>
    <x v="422"/>
    <d v="2017-01-01T00:00:00"/>
    <x v="0"/>
    <x v="41"/>
    <x v="41"/>
    <x v="0"/>
    <s v="United States"/>
    <x v="138"/>
    <s v="Ohio"/>
    <n v="44105"/>
    <x v="3"/>
    <s v="OFF-ST-10002790"/>
    <x v="1"/>
    <x v="4"/>
    <s v="Safco Industrial Shelving"/>
    <n v="118.16"/>
    <n v="2"/>
    <n v="0.2"/>
    <n v="-25.108999999999988"/>
    <s v="Chuck Magee"/>
    <s v="No"/>
    <s v="2016 / 12"/>
  </r>
  <r>
    <n v="8673"/>
    <x v="4322"/>
    <x v="911"/>
    <d v="2019-02-21T00:00:00"/>
    <x v="1"/>
    <x v="559"/>
    <x v="559"/>
    <x v="0"/>
    <s v="United States"/>
    <x v="27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s v="Kelly Williams"/>
    <s v="No"/>
    <s v="2019 / 02"/>
  </r>
  <r>
    <n v="8674"/>
    <x v="4322"/>
    <x v="911"/>
    <d v="2019-02-21T00:00:00"/>
    <x v="1"/>
    <x v="559"/>
    <x v="559"/>
    <x v="0"/>
    <s v="United States"/>
    <x v="27"/>
    <s v="Illinois"/>
    <n v="62521"/>
    <x v="2"/>
    <s v="FUR-CH-10004063"/>
    <x v="0"/>
    <x v="1"/>
    <s v="Global Deluxe High-Back Manager's Chair"/>
    <n v="600.55799999999999"/>
    <n v="3"/>
    <n v="0.3"/>
    <n v="-8.5794000000000779"/>
    <s v="Kelly Williams"/>
    <s v="No"/>
    <s v="2019 / 02"/>
  </r>
  <r>
    <n v="8675"/>
    <x v="4322"/>
    <x v="911"/>
    <d v="2019-02-21T00:00:00"/>
    <x v="1"/>
    <x v="559"/>
    <x v="559"/>
    <x v="0"/>
    <s v="United States"/>
    <x v="27"/>
    <s v="Illinois"/>
    <n v="62521"/>
    <x v="2"/>
    <s v="OFF-ST-10000642"/>
    <x v="1"/>
    <x v="4"/>
    <s v="Tennsco Lockers, Gray"/>
    <n v="50.352000000000004"/>
    <n v="3"/>
    <n v="0.2"/>
    <n v="-8.1822000000000052"/>
    <s v="Kelly Williams"/>
    <s v="No"/>
    <s v="2019 / 02"/>
  </r>
  <r>
    <n v="8676"/>
    <x v="4322"/>
    <x v="911"/>
    <d v="2019-02-21T00:00:00"/>
    <x v="1"/>
    <x v="559"/>
    <x v="559"/>
    <x v="0"/>
    <s v="United States"/>
    <x v="27"/>
    <s v="Illinois"/>
    <n v="62521"/>
    <x v="2"/>
    <s v="OFF-AR-10004078"/>
    <x v="1"/>
    <x v="6"/>
    <s v="Newell 312"/>
    <n v="28.031999999999996"/>
    <n v="6"/>
    <n v="0.2"/>
    <n v="3.5039999999999996"/>
    <s v="Kelly Williams"/>
    <s v="No"/>
    <s v="2019 / 02"/>
  </r>
  <r>
    <n v="8677"/>
    <x v="4322"/>
    <x v="911"/>
    <d v="2019-02-21T00:00:00"/>
    <x v="1"/>
    <x v="559"/>
    <x v="559"/>
    <x v="0"/>
    <s v="United States"/>
    <x v="27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s v="Kelly Williams"/>
    <s v="No"/>
    <s v="2019 / 02"/>
  </r>
  <r>
    <n v="8678"/>
    <x v="4323"/>
    <x v="1200"/>
    <d v="2019-10-26T00:00:00"/>
    <x v="2"/>
    <x v="138"/>
    <x v="138"/>
    <x v="0"/>
    <s v="United States"/>
    <x v="511"/>
    <s v="Texas"/>
    <n v="76063"/>
    <x v="2"/>
    <s v="FUR-TA-10004607"/>
    <x v="0"/>
    <x v="3"/>
    <s v="Hon 2111 Invitation Series Straight Table"/>
    <n v="517.40500000000009"/>
    <n v="5"/>
    <n v="0.3"/>
    <n v="-81.306500000000028"/>
    <s v="Kelly Williams"/>
    <s v="No"/>
    <s v="2019 / 10"/>
  </r>
  <r>
    <n v="8679"/>
    <x v="4324"/>
    <x v="476"/>
    <d v="2018-09-07T00:00:00"/>
    <x v="0"/>
    <x v="279"/>
    <x v="279"/>
    <x v="2"/>
    <s v="United States"/>
    <x v="12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s v="No"/>
    <s v="2018 / 09"/>
  </r>
  <r>
    <n v="8680"/>
    <x v="4324"/>
    <x v="476"/>
    <d v="2018-09-07T00:00:00"/>
    <x v="0"/>
    <x v="279"/>
    <x v="279"/>
    <x v="2"/>
    <s v="United States"/>
    <x v="12"/>
    <s v="Texas"/>
    <n v="77070"/>
    <x v="2"/>
    <s v="TEC-AC-10001714"/>
    <x v="2"/>
    <x v="11"/>
    <s v="Logitech MX Performance Wireless Mouse"/>
    <n v="159.56"/>
    <n v="5"/>
    <n v="0.2"/>
    <n v="33.906499999999994"/>
    <s v="Kelly Williams"/>
    <s v="No"/>
    <s v="2018 / 09"/>
  </r>
  <r>
    <n v="8681"/>
    <x v="4325"/>
    <x v="49"/>
    <d v="2018-12-03T00:00:00"/>
    <x v="0"/>
    <x v="63"/>
    <x v="63"/>
    <x v="1"/>
    <s v="United States"/>
    <x v="102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s v="Cassandra Brandow"/>
    <s v="No"/>
    <s v="2018 / 12"/>
  </r>
  <r>
    <n v="8682"/>
    <x v="4325"/>
    <x v="49"/>
    <d v="2018-12-03T00:00:00"/>
    <x v="0"/>
    <x v="63"/>
    <x v="63"/>
    <x v="1"/>
    <s v="United States"/>
    <x v="102"/>
    <s v="Virginia"/>
    <n v="23223"/>
    <x v="0"/>
    <s v="OFF-SU-10004664"/>
    <x v="1"/>
    <x v="14"/>
    <s v="Acme Softgrip Scissors"/>
    <n v="40.700000000000003"/>
    <n v="5"/>
    <n v="0"/>
    <n v="11.802999999999999"/>
    <s v="Cassandra Brandow"/>
    <s v="No"/>
    <s v="2018 / 12"/>
  </r>
  <r>
    <n v="8683"/>
    <x v="4326"/>
    <x v="1127"/>
    <d v="2016-11-10T00:00:00"/>
    <x v="1"/>
    <x v="256"/>
    <x v="256"/>
    <x v="2"/>
    <s v="United States"/>
    <x v="81"/>
    <s v="Virginia"/>
    <n v="22204"/>
    <x v="0"/>
    <s v="TEC-AC-10002550"/>
    <x v="2"/>
    <x v="11"/>
    <s v="Maxell 4.7GB DVD-RW 3/Pack"/>
    <n v="47.79"/>
    <n v="3"/>
    <n v="0"/>
    <n v="16.2486"/>
    <s v="Cassandra Brandow"/>
    <s v="No"/>
    <s v="2016 / 11"/>
  </r>
  <r>
    <n v="8684"/>
    <x v="4327"/>
    <x v="920"/>
    <d v="2019-12-01T00:00:00"/>
    <x v="1"/>
    <x v="356"/>
    <x v="356"/>
    <x v="0"/>
    <s v="United States"/>
    <x v="8"/>
    <s v="California"/>
    <n v="94122"/>
    <x v="1"/>
    <s v="OFF-AR-10002335"/>
    <x v="1"/>
    <x v="6"/>
    <s v="DIXON Oriole Pencils"/>
    <n v="5.16"/>
    <n v="2"/>
    <n v="0"/>
    <n v="1.3416000000000001"/>
    <s v="Anna Andreadi"/>
    <s v="No"/>
    <s v="2019 / 11"/>
  </r>
  <r>
    <n v="8685"/>
    <x v="4328"/>
    <x v="186"/>
    <d v="2018-12-23T00:00:00"/>
    <x v="1"/>
    <x v="184"/>
    <x v="184"/>
    <x v="2"/>
    <s v="United States"/>
    <x v="70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s v="Anna Andreadi"/>
    <s v="No"/>
    <s v="2018 / 12"/>
  </r>
  <r>
    <n v="8686"/>
    <x v="4329"/>
    <x v="237"/>
    <d v="2019-11-18T00:00:00"/>
    <x v="0"/>
    <x v="463"/>
    <x v="463"/>
    <x v="1"/>
    <s v="United States"/>
    <x v="232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s v="Chuck Magee"/>
    <s v="No"/>
    <s v="2019 / 11"/>
  </r>
  <r>
    <n v="8687"/>
    <x v="4330"/>
    <x v="190"/>
    <d v="2018-06-26T00:00:00"/>
    <x v="3"/>
    <x v="340"/>
    <x v="340"/>
    <x v="1"/>
    <s v="United States"/>
    <x v="1"/>
    <s v="California"/>
    <n v="90036"/>
    <x v="1"/>
    <s v="OFF-SU-10003505"/>
    <x v="1"/>
    <x v="14"/>
    <s v="Premier Electric Letter Opener"/>
    <n v="231.72"/>
    <n v="2"/>
    <n v="0"/>
    <n v="11.585999999999984"/>
    <s v="Anna Andreadi"/>
    <s v="No"/>
    <s v="2018 / 06"/>
  </r>
  <r>
    <n v="8688"/>
    <x v="4330"/>
    <x v="190"/>
    <d v="2018-06-26T00:00:00"/>
    <x v="3"/>
    <x v="340"/>
    <x v="340"/>
    <x v="1"/>
    <s v="United States"/>
    <x v="1"/>
    <s v="California"/>
    <n v="90036"/>
    <x v="1"/>
    <s v="OFF-FA-10000624"/>
    <x v="1"/>
    <x v="13"/>
    <s v="OIC Binder Clips"/>
    <n v="17.899999999999999"/>
    <n v="5"/>
    <n v="0"/>
    <n v="8.9499999999999993"/>
    <s v="Anna Andreadi"/>
    <s v="No"/>
    <s v="2018 / 06"/>
  </r>
  <r>
    <n v="8689"/>
    <x v="4330"/>
    <x v="190"/>
    <d v="2018-06-26T00:00:00"/>
    <x v="3"/>
    <x v="340"/>
    <x v="340"/>
    <x v="1"/>
    <s v="United States"/>
    <x v="1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s v="Anna Andreadi"/>
    <s v="No"/>
    <s v="2018 / 06"/>
  </r>
  <r>
    <n v="8690"/>
    <x v="4331"/>
    <x v="58"/>
    <d v="2016-12-30T00:00:00"/>
    <x v="1"/>
    <x v="672"/>
    <x v="672"/>
    <x v="1"/>
    <s v="United States"/>
    <x v="10"/>
    <s v="Pennsylvania"/>
    <n v="19140"/>
    <x v="3"/>
    <s v="OFF-AR-10002257"/>
    <x v="1"/>
    <x v="6"/>
    <s v="Eldon Spacemaker Box, Quick-Snap Lid, Clear"/>
    <n v="8.016"/>
    <n v="3"/>
    <n v="0.2"/>
    <n v="1.102199999999999"/>
    <s v="Chuck Magee"/>
    <s v="No"/>
    <s v="2016 / 12"/>
  </r>
  <r>
    <n v="8691"/>
    <x v="4332"/>
    <x v="1041"/>
    <d v="2018-08-18T00:00:00"/>
    <x v="1"/>
    <x v="70"/>
    <x v="70"/>
    <x v="1"/>
    <s v="United States"/>
    <x v="59"/>
    <s v="Ohio"/>
    <n v="44312"/>
    <x v="3"/>
    <s v="TEC-PH-10003580"/>
    <x v="2"/>
    <x v="7"/>
    <s v="Cisco IP Phone 7961G-GE VoIP phone"/>
    <n v="259.89600000000002"/>
    <n v="2"/>
    <n v="0.4"/>
    <n v="-56.310799999999972"/>
    <s v="Chuck Magee"/>
    <s v="No"/>
    <s v="2018 / 08"/>
  </r>
  <r>
    <n v="8692"/>
    <x v="4332"/>
    <x v="1041"/>
    <d v="2018-08-18T00:00:00"/>
    <x v="1"/>
    <x v="70"/>
    <x v="70"/>
    <x v="1"/>
    <s v="United States"/>
    <x v="59"/>
    <s v="Ohio"/>
    <n v="44312"/>
    <x v="3"/>
    <s v="TEC-PH-10001530"/>
    <x v="2"/>
    <x v="7"/>
    <s v="Plantronics Voyager Pro Legend"/>
    <n v="247.18799999999999"/>
    <n v="2"/>
    <n v="0.4"/>
    <n v="-49.437600000000032"/>
    <s v="Chuck Magee"/>
    <s v="No"/>
    <s v="2018 / 08"/>
  </r>
  <r>
    <n v="8693"/>
    <x v="4332"/>
    <x v="1041"/>
    <d v="2018-08-18T00:00:00"/>
    <x v="1"/>
    <x v="70"/>
    <x v="70"/>
    <x v="1"/>
    <s v="United States"/>
    <x v="59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s v="Chuck Magee"/>
    <s v="No"/>
    <s v="2018 / 08"/>
  </r>
  <r>
    <n v="8694"/>
    <x v="4333"/>
    <x v="1057"/>
    <d v="2018-10-28T00:00:00"/>
    <x v="1"/>
    <x v="525"/>
    <x v="525"/>
    <x v="2"/>
    <s v="United States"/>
    <x v="8"/>
    <s v="California"/>
    <n v="94110"/>
    <x v="1"/>
    <s v="TEC-AC-10000892"/>
    <x v="2"/>
    <x v="11"/>
    <s v="NETGEAR N750 Dual Band Wi-Fi Gigabit Router"/>
    <n v="450"/>
    <n v="5"/>
    <n v="0"/>
    <n v="162"/>
    <s v="Anna Andreadi"/>
    <s v="Yes"/>
    <s v="2018 / 10"/>
  </r>
  <r>
    <n v="8695"/>
    <x v="4334"/>
    <x v="709"/>
    <d v="2016-08-28T00:00:00"/>
    <x v="0"/>
    <x v="128"/>
    <x v="128"/>
    <x v="2"/>
    <s v="United States"/>
    <x v="354"/>
    <s v="Michigan"/>
    <n v="49505"/>
    <x v="2"/>
    <s v="OFF-PA-10001934"/>
    <x v="1"/>
    <x v="10"/>
    <s v="Xerox 1993"/>
    <n v="19.440000000000001"/>
    <n v="3"/>
    <n v="0"/>
    <n v="9.5256000000000007"/>
    <s v="Kelly Williams"/>
    <s v="No"/>
    <s v="2016 / 08"/>
  </r>
  <r>
    <n v="8696"/>
    <x v="4335"/>
    <x v="175"/>
    <d v="2019-09-17T00:00:00"/>
    <x v="0"/>
    <x v="37"/>
    <x v="37"/>
    <x v="2"/>
    <s v="United States"/>
    <x v="8"/>
    <s v="California"/>
    <n v="94109"/>
    <x v="1"/>
    <s v="FUR-TA-10003473"/>
    <x v="0"/>
    <x v="3"/>
    <s v="Bretford Rectangular Conference Table Tops"/>
    <n v="300.904"/>
    <n v="1"/>
    <n v="0.2"/>
    <n v="11.283900000000017"/>
    <s v="Anna Andreadi"/>
    <s v="No"/>
    <s v="2019 / 09"/>
  </r>
  <r>
    <n v="8697"/>
    <x v="4336"/>
    <x v="140"/>
    <d v="2019-06-20T00:00:00"/>
    <x v="1"/>
    <x v="131"/>
    <x v="131"/>
    <x v="1"/>
    <s v="United States"/>
    <x v="316"/>
    <s v="Tennessee"/>
    <n v="37211"/>
    <x v="0"/>
    <s v="TEC-PH-10001051"/>
    <x v="2"/>
    <x v="7"/>
    <s v="HTC One"/>
    <n v="239.976"/>
    <n v="3"/>
    <n v="0.2"/>
    <n v="26.997299999999967"/>
    <s v="Cassandra Brandow"/>
    <s v="Yes"/>
    <s v="2019 / 06"/>
  </r>
  <r>
    <n v="8698"/>
    <x v="4336"/>
    <x v="140"/>
    <d v="2019-06-20T00:00:00"/>
    <x v="1"/>
    <x v="131"/>
    <x v="131"/>
    <x v="1"/>
    <s v="United States"/>
    <x v="316"/>
    <s v="Tennessee"/>
    <n v="37211"/>
    <x v="0"/>
    <s v="FUR-FU-10004351"/>
    <x v="0"/>
    <x v="5"/>
    <s v="Staple-based wall hangings"/>
    <n v="31.168000000000003"/>
    <n v="4"/>
    <n v="0.2"/>
    <n v="9.3504000000000005"/>
    <s v="Cassandra Brandow"/>
    <s v="Yes"/>
    <s v="2019 / 06"/>
  </r>
  <r>
    <n v="8699"/>
    <x v="4336"/>
    <x v="140"/>
    <d v="2019-06-20T00:00:00"/>
    <x v="1"/>
    <x v="131"/>
    <x v="131"/>
    <x v="1"/>
    <s v="United States"/>
    <x v="316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s v="Cassandra Brandow"/>
    <s v="Yes"/>
    <s v="2019 / 06"/>
  </r>
  <r>
    <n v="8700"/>
    <x v="4336"/>
    <x v="140"/>
    <d v="2019-06-20T00:00:00"/>
    <x v="1"/>
    <x v="131"/>
    <x v="131"/>
    <x v="1"/>
    <s v="United States"/>
    <x v="316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s v="Cassandra Brandow"/>
    <s v="Yes"/>
    <s v="2019 / 06"/>
  </r>
  <r>
    <n v="8701"/>
    <x v="4336"/>
    <x v="140"/>
    <d v="2019-06-20T00:00:00"/>
    <x v="1"/>
    <x v="131"/>
    <x v="131"/>
    <x v="1"/>
    <s v="United States"/>
    <x v="316"/>
    <s v="Tennessee"/>
    <n v="37211"/>
    <x v="0"/>
    <s v="OFF-AP-10004249"/>
    <x v="1"/>
    <x v="9"/>
    <s v="Staple holder"/>
    <n v="76.608000000000004"/>
    <n v="8"/>
    <n v="0.2"/>
    <n v="6.7031999999999954"/>
    <s v="Cassandra Brandow"/>
    <s v="Yes"/>
    <s v="2019 / 06"/>
  </r>
  <r>
    <n v="8702"/>
    <x v="4336"/>
    <x v="140"/>
    <d v="2019-06-20T00:00:00"/>
    <x v="1"/>
    <x v="131"/>
    <x v="131"/>
    <x v="1"/>
    <s v="United States"/>
    <x v="316"/>
    <s v="Tennessee"/>
    <n v="37211"/>
    <x v="0"/>
    <s v="OFF-ST-10001490"/>
    <x v="1"/>
    <x v="4"/>
    <s v="Hot File 7-Pocket, Floor Stand"/>
    <n v="142.77600000000001"/>
    <n v="1"/>
    <n v="0.2"/>
    <n v="17.84699999999998"/>
    <s v="Cassandra Brandow"/>
    <s v="Yes"/>
    <s v="2019 / 06"/>
  </r>
  <r>
    <n v="8703"/>
    <x v="4336"/>
    <x v="140"/>
    <d v="2019-06-20T00:00:00"/>
    <x v="1"/>
    <x v="131"/>
    <x v="131"/>
    <x v="1"/>
    <s v="United States"/>
    <x v="316"/>
    <s v="Tennessee"/>
    <n v="37211"/>
    <x v="0"/>
    <s v="OFF-PA-10000312"/>
    <x v="1"/>
    <x v="10"/>
    <s v="Xerox 1955"/>
    <n v="91.360000000000014"/>
    <n v="5"/>
    <n v="0.2"/>
    <n v="29.691999999999993"/>
    <s v="Cassandra Brandow"/>
    <s v="Yes"/>
    <s v="2019 / 06"/>
  </r>
  <r>
    <n v="8704"/>
    <x v="4337"/>
    <x v="879"/>
    <d v="2017-03-05T00:00:00"/>
    <x v="1"/>
    <x v="261"/>
    <x v="261"/>
    <x v="0"/>
    <s v="United States"/>
    <x v="10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s v="No"/>
    <s v="2017 / 03"/>
  </r>
  <r>
    <n v="8705"/>
    <x v="4338"/>
    <x v="310"/>
    <d v="2018-07-26T00:00:00"/>
    <x v="2"/>
    <x v="582"/>
    <x v="582"/>
    <x v="0"/>
    <s v="United States"/>
    <x v="12"/>
    <s v="Texas"/>
    <n v="77041"/>
    <x v="2"/>
    <s v="TEC-PH-10004100"/>
    <x v="2"/>
    <x v="7"/>
    <s v="Griffin GC17055 Auxiliary Audio Cable"/>
    <n v="115.136"/>
    <n v="8"/>
    <n v="0.2"/>
    <n v="11.513600000000004"/>
    <s v="Kelly Williams"/>
    <s v="No"/>
    <s v="2018 / 07"/>
  </r>
  <r>
    <n v="8706"/>
    <x v="4339"/>
    <x v="1201"/>
    <d v="2016-10-05T00:00:00"/>
    <x v="1"/>
    <x v="739"/>
    <x v="739"/>
    <x v="2"/>
    <s v="United States"/>
    <x v="192"/>
    <s v="Nevada"/>
    <n v="89502"/>
    <x v="1"/>
    <s v="OFF-FA-10000254"/>
    <x v="1"/>
    <x v="13"/>
    <s v="Sterling Rubber Bands by Alliance"/>
    <n v="4.71"/>
    <n v="1"/>
    <n v="0"/>
    <n v="0"/>
    <s v="Anna Andreadi"/>
    <s v="No"/>
    <s v="2016 / 10"/>
  </r>
  <r>
    <n v="8707"/>
    <x v="4340"/>
    <x v="78"/>
    <d v="2016-09-13T00:00:00"/>
    <x v="1"/>
    <x v="452"/>
    <x v="452"/>
    <x v="2"/>
    <s v="United States"/>
    <x v="20"/>
    <s v="New York"/>
    <n v="10009"/>
    <x v="3"/>
    <s v="FUR-CH-10004289"/>
    <x v="0"/>
    <x v="1"/>
    <s v="Global Super Steno Chair"/>
    <n v="172.76400000000001"/>
    <n v="2"/>
    <n v="0.1"/>
    <n v="13.437199999999986"/>
    <s v="Chuck Magee"/>
    <s v="No"/>
    <s v="2016 / 09"/>
  </r>
  <r>
    <n v="8708"/>
    <x v="4340"/>
    <x v="78"/>
    <d v="2016-09-13T00:00:00"/>
    <x v="1"/>
    <x v="452"/>
    <x v="452"/>
    <x v="2"/>
    <s v="United States"/>
    <x v="20"/>
    <s v="New York"/>
    <n v="10009"/>
    <x v="3"/>
    <s v="OFF-AR-10003469"/>
    <x v="1"/>
    <x v="6"/>
    <s v="Nontoxic Chalk"/>
    <n v="3.52"/>
    <n v="2"/>
    <n v="0"/>
    <n v="1.6896"/>
    <s v="Chuck Magee"/>
    <s v="No"/>
    <s v="2016 / 09"/>
  </r>
  <r>
    <n v="8709"/>
    <x v="4341"/>
    <x v="912"/>
    <d v="2016-11-18T00:00:00"/>
    <x v="2"/>
    <x v="251"/>
    <x v="251"/>
    <x v="1"/>
    <s v="United States"/>
    <x v="1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s v="Anna Andreadi"/>
    <s v="No"/>
    <s v="2016 / 11"/>
  </r>
  <r>
    <n v="8710"/>
    <x v="4341"/>
    <x v="912"/>
    <d v="2016-11-18T00:00:00"/>
    <x v="2"/>
    <x v="251"/>
    <x v="251"/>
    <x v="1"/>
    <s v="United States"/>
    <x v="1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s v="Anna Andreadi"/>
    <s v="No"/>
    <s v="2016 / 11"/>
  </r>
  <r>
    <n v="8711"/>
    <x v="4341"/>
    <x v="912"/>
    <d v="2016-11-18T00:00:00"/>
    <x v="2"/>
    <x v="251"/>
    <x v="251"/>
    <x v="1"/>
    <s v="United States"/>
    <x v="1"/>
    <s v="California"/>
    <n v="90008"/>
    <x v="1"/>
    <s v="OFF-ST-10000991"/>
    <x v="1"/>
    <x v="4"/>
    <s v="Space Solutions HD Industrial Steel Shelving."/>
    <n v="344.90999999999997"/>
    <n v="3"/>
    <n v="0"/>
    <n v="10.347300000000004"/>
    <s v="Anna Andreadi"/>
    <s v="No"/>
    <s v="2016 / 11"/>
  </r>
  <r>
    <n v="8712"/>
    <x v="4342"/>
    <x v="223"/>
    <d v="2016-03-07T00:00:00"/>
    <x v="1"/>
    <x v="412"/>
    <x v="412"/>
    <x v="0"/>
    <s v="United States"/>
    <x v="70"/>
    <s v="California"/>
    <n v="92037"/>
    <x v="1"/>
    <s v="FUR-TA-10002958"/>
    <x v="0"/>
    <x v="3"/>
    <s v="Bevis Oval Conference Table, Walnut"/>
    <n v="626.35200000000009"/>
    <n v="3"/>
    <n v="0.2"/>
    <n v="-23.488200000000091"/>
    <s v="Anna Andreadi"/>
    <s v="No"/>
    <s v="2016 / 03"/>
  </r>
  <r>
    <n v="8713"/>
    <x v="4343"/>
    <x v="155"/>
    <d v="2017-12-07T00:00:00"/>
    <x v="1"/>
    <x v="617"/>
    <x v="617"/>
    <x v="0"/>
    <s v="United States"/>
    <x v="8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s v="Anna Andreadi"/>
    <s v="No"/>
    <s v="2017 / 12"/>
  </r>
  <r>
    <n v="8714"/>
    <x v="4344"/>
    <x v="497"/>
    <d v="2019-07-16T00:00:00"/>
    <x v="1"/>
    <x v="747"/>
    <x v="747"/>
    <x v="1"/>
    <s v="United States"/>
    <x v="70"/>
    <s v="California"/>
    <n v="92105"/>
    <x v="1"/>
    <s v="TEC-PH-10000004"/>
    <x v="2"/>
    <x v="7"/>
    <s v="Belkin iPhone and iPad Lightning Cable"/>
    <n v="71.951999999999998"/>
    <n v="6"/>
    <n v="0.2"/>
    <n v="5.3963999999999963"/>
    <s v="Anna Andreadi"/>
    <s v="No"/>
    <s v="2019 / 07"/>
  </r>
  <r>
    <n v="8715"/>
    <x v="4344"/>
    <x v="497"/>
    <d v="2019-07-16T00:00:00"/>
    <x v="1"/>
    <x v="747"/>
    <x v="747"/>
    <x v="1"/>
    <s v="United States"/>
    <x v="70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s v="No"/>
    <s v="2019 / 07"/>
  </r>
  <r>
    <n v="8716"/>
    <x v="4345"/>
    <x v="673"/>
    <d v="2019-11-20T00:00:00"/>
    <x v="0"/>
    <x v="312"/>
    <x v="312"/>
    <x v="1"/>
    <s v="United States"/>
    <x v="512"/>
    <s v="Ohio"/>
    <n v="44035"/>
    <x v="3"/>
    <s v="OFF-BI-10002949"/>
    <x v="1"/>
    <x v="8"/>
    <s v="Prestige Round Ring Binders"/>
    <n v="1.8240000000000003"/>
    <n v="1"/>
    <n v="0.7"/>
    <n v="-1.3983999999999996"/>
    <s v="Chuck Magee"/>
    <s v="No"/>
    <s v="2019 / 11"/>
  </r>
  <r>
    <n v="8717"/>
    <x v="4346"/>
    <x v="1"/>
    <d v="2018-06-16T00:00:00"/>
    <x v="0"/>
    <x v="585"/>
    <x v="585"/>
    <x v="2"/>
    <s v="United States"/>
    <x v="12"/>
    <s v="Texas"/>
    <n v="77070"/>
    <x v="2"/>
    <s v="OFF-AP-10001242"/>
    <x v="1"/>
    <x v="9"/>
    <s v="APC 7 Outlet Network SurgeArrest Surge Protector"/>
    <n v="64.383999999999986"/>
    <n v="4"/>
    <n v="0.8"/>
    <n v="-160.96"/>
    <s v="Kelly Williams"/>
    <s v="No"/>
    <s v="2018 / 06"/>
  </r>
  <r>
    <n v="8718"/>
    <x v="4346"/>
    <x v="1"/>
    <d v="2018-06-16T00:00:00"/>
    <x v="0"/>
    <x v="585"/>
    <x v="585"/>
    <x v="2"/>
    <s v="United States"/>
    <x v="12"/>
    <s v="Texas"/>
    <n v="77070"/>
    <x v="2"/>
    <s v="FUR-FU-10001424"/>
    <x v="0"/>
    <x v="5"/>
    <s v="Dax Clear Box Frame"/>
    <n v="6.9840000000000009"/>
    <n v="2"/>
    <n v="0.6"/>
    <n v="-4.5396000000000019"/>
    <s v="Kelly Williams"/>
    <s v="No"/>
    <s v="2018 / 06"/>
  </r>
  <r>
    <n v="8719"/>
    <x v="4346"/>
    <x v="1"/>
    <d v="2018-06-16T00:00:00"/>
    <x v="0"/>
    <x v="585"/>
    <x v="585"/>
    <x v="2"/>
    <s v="United States"/>
    <x v="12"/>
    <s v="Texas"/>
    <n v="77070"/>
    <x v="2"/>
    <s v="OFF-AR-10003469"/>
    <x v="1"/>
    <x v="6"/>
    <s v="Nontoxic Chalk"/>
    <n v="11.264000000000001"/>
    <n v="8"/>
    <n v="0.2"/>
    <n v="3.9423999999999997"/>
    <s v="Kelly Williams"/>
    <s v="No"/>
    <s v="2018 / 06"/>
  </r>
  <r>
    <n v="8720"/>
    <x v="4346"/>
    <x v="1"/>
    <d v="2018-06-16T00:00:00"/>
    <x v="0"/>
    <x v="585"/>
    <x v="585"/>
    <x v="2"/>
    <s v="United States"/>
    <x v="12"/>
    <s v="Texas"/>
    <n v="77070"/>
    <x v="2"/>
    <s v="OFF-PA-10000232"/>
    <x v="1"/>
    <x v="10"/>
    <s v="Xerox 1975"/>
    <n v="15.552000000000003"/>
    <n v="3"/>
    <n v="0.2"/>
    <n v="5.6375999999999999"/>
    <s v="Kelly Williams"/>
    <s v="No"/>
    <s v="2018 / 06"/>
  </r>
  <r>
    <n v="8721"/>
    <x v="4346"/>
    <x v="1"/>
    <d v="2018-06-16T00:00:00"/>
    <x v="0"/>
    <x v="585"/>
    <x v="585"/>
    <x v="2"/>
    <s v="United States"/>
    <x v="12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s v="Kelly Williams"/>
    <s v="No"/>
    <s v="2018 / 06"/>
  </r>
  <r>
    <n v="8722"/>
    <x v="4346"/>
    <x v="1"/>
    <d v="2018-06-16T00:00:00"/>
    <x v="0"/>
    <x v="585"/>
    <x v="585"/>
    <x v="2"/>
    <s v="United States"/>
    <x v="12"/>
    <s v="Texas"/>
    <n v="77070"/>
    <x v="2"/>
    <s v="OFF-ST-10002562"/>
    <x v="1"/>
    <x v="4"/>
    <s v="Staple magnet"/>
    <n v="67.536000000000016"/>
    <n v="9"/>
    <n v="0.2"/>
    <n v="6.7535999999999987"/>
    <s v="Kelly Williams"/>
    <s v="No"/>
    <s v="2018 / 06"/>
  </r>
  <r>
    <n v="8723"/>
    <x v="4346"/>
    <x v="1"/>
    <d v="2018-06-16T00:00:00"/>
    <x v="0"/>
    <x v="585"/>
    <x v="585"/>
    <x v="2"/>
    <s v="United States"/>
    <x v="12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s v="No"/>
    <s v="2018 / 06"/>
  </r>
  <r>
    <n v="8724"/>
    <x v="4347"/>
    <x v="723"/>
    <d v="2018-12-31T00:00:00"/>
    <x v="0"/>
    <x v="762"/>
    <x v="762"/>
    <x v="2"/>
    <s v="United States"/>
    <x v="100"/>
    <s v="Florida"/>
    <n v="33178"/>
    <x v="0"/>
    <s v="OFF-PA-10002986"/>
    <x v="1"/>
    <x v="10"/>
    <s v="Xerox 1898"/>
    <n v="37.408000000000001"/>
    <n v="7"/>
    <n v="0.2"/>
    <n v="13.0928"/>
    <s v="Cassandra Brandow"/>
    <s v="No"/>
    <s v="2018 / 12"/>
  </r>
  <r>
    <n v="8725"/>
    <x v="4347"/>
    <x v="723"/>
    <d v="2018-12-31T00:00:00"/>
    <x v="0"/>
    <x v="762"/>
    <x v="762"/>
    <x v="2"/>
    <s v="United States"/>
    <x v="100"/>
    <s v="Florida"/>
    <n v="33178"/>
    <x v="0"/>
    <s v="OFF-PA-10000143"/>
    <x v="1"/>
    <x v="10"/>
    <s v="Astroparche Fine Business Paper"/>
    <n v="25.344000000000001"/>
    <n v="6"/>
    <n v="0.2"/>
    <n v="8.8704000000000018"/>
    <s v="Cassandra Brandow"/>
    <s v="No"/>
    <s v="2018 / 12"/>
  </r>
  <r>
    <n v="8726"/>
    <x v="4348"/>
    <x v="257"/>
    <d v="2019-03-23T00:00:00"/>
    <x v="1"/>
    <x v="349"/>
    <x v="349"/>
    <x v="0"/>
    <s v="United States"/>
    <x v="4"/>
    <s v="Washington"/>
    <n v="98115"/>
    <x v="1"/>
    <s v="OFF-AR-10003752"/>
    <x v="1"/>
    <x v="6"/>
    <s v="Deluxe Chalkboard Eraser Cleaner"/>
    <n v="46.2"/>
    <n v="4"/>
    <n v="0"/>
    <n v="21.251999999999999"/>
    <s v="Anna Andreadi"/>
    <s v="No"/>
    <s v="2019 / 03"/>
  </r>
  <r>
    <n v="8727"/>
    <x v="4349"/>
    <x v="17"/>
    <d v="2017-12-31T00:00:00"/>
    <x v="1"/>
    <x v="133"/>
    <x v="133"/>
    <x v="1"/>
    <s v="United States"/>
    <x v="87"/>
    <s v="Tennessee"/>
    <n v="37130"/>
    <x v="0"/>
    <s v="TEC-AC-10002370"/>
    <x v="2"/>
    <x v="11"/>
    <s v="Maxell CD-R Discs"/>
    <n v="4.7279999999999998"/>
    <n v="3"/>
    <n v="0.2"/>
    <n v="0.70919999999999961"/>
    <s v="Cassandra Brandow"/>
    <s v="No"/>
    <s v="2017 / 12"/>
  </r>
  <r>
    <n v="8728"/>
    <x v="4349"/>
    <x v="17"/>
    <d v="2017-12-31T00:00:00"/>
    <x v="1"/>
    <x v="133"/>
    <x v="133"/>
    <x v="1"/>
    <s v="United States"/>
    <x v="87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s v="No"/>
    <s v="2017 / 12"/>
  </r>
  <r>
    <n v="8729"/>
    <x v="4349"/>
    <x v="17"/>
    <d v="2017-12-31T00:00:00"/>
    <x v="1"/>
    <x v="133"/>
    <x v="133"/>
    <x v="1"/>
    <s v="United States"/>
    <x v="87"/>
    <s v="Tennessee"/>
    <n v="37130"/>
    <x v="0"/>
    <s v="FUR-BO-10002853"/>
    <x v="0"/>
    <x v="0"/>
    <s v="O'Sullivan 5-Shelf Heavy-Duty Bookcases"/>
    <n v="131.10400000000001"/>
    <n v="2"/>
    <n v="0.2"/>
    <n v="8.1939999999999955"/>
    <s v="Cassandra Brandow"/>
    <s v="No"/>
    <s v="2017 / 12"/>
  </r>
  <r>
    <n v="8730"/>
    <x v="4349"/>
    <x v="17"/>
    <d v="2017-12-31T00:00:00"/>
    <x v="1"/>
    <x v="133"/>
    <x v="133"/>
    <x v="1"/>
    <s v="United States"/>
    <x v="87"/>
    <s v="Tennessee"/>
    <n v="37130"/>
    <x v="0"/>
    <s v="OFF-ST-10002562"/>
    <x v="1"/>
    <x v="4"/>
    <s v="Staple magnet"/>
    <n v="22.512000000000004"/>
    <n v="3"/>
    <n v="0.2"/>
    <n v="2.2511999999999999"/>
    <s v="Cassandra Brandow"/>
    <s v="No"/>
    <s v="2017 / 12"/>
  </r>
  <r>
    <n v="8731"/>
    <x v="4349"/>
    <x v="17"/>
    <d v="2017-12-31T00:00:00"/>
    <x v="1"/>
    <x v="133"/>
    <x v="133"/>
    <x v="1"/>
    <s v="United States"/>
    <x v="87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s v="Cassandra Brandow"/>
    <s v="No"/>
    <s v="2017 / 12"/>
  </r>
  <r>
    <n v="8732"/>
    <x v="4350"/>
    <x v="374"/>
    <d v="2017-08-06T00:00:00"/>
    <x v="1"/>
    <x v="281"/>
    <x v="281"/>
    <x v="1"/>
    <s v="United States"/>
    <x v="285"/>
    <s v="Missouri"/>
    <n v="63116"/>
    <x v="2"/>
    <s v="OFF-SU-10002573"/>
    <x v="1"/>
    <x v="14"/>
    <s v="Acme 10&quot; Easy Grip Assistive Scissors"/>
    <n v="52.59"/>
    <n v="3"/>
    <n v="0"/>
    <n v="15.776999999999996"/>
    <s v="Kelly Williams"/>
    <s v="No"/>
    <s v="2017 / 07"/>
  </r>
  <r>
    <n v="8733"/>
    <x v="4351"/>
    <x v="818"/>
    <d v="2019-06-29T00:00:00"/>
    <x v="0"/>
    <x v="463"/>
    <x v="463"/>
    <x v="1"/>
    <s v="United States"/>
    <x v="4"/>
    <s v="Washington"/>
    <n v="98105"/>
    <x v="1"/>
    <s v="OFF-PA-10003848"/>
    <x v="1"/>
    <x v="10"/>
    <s v="Xerox 1997"/>
    <n v="19.440000000000001"/>
    <n v="3"/>
    <n v="0"/>
    <n v="9.3312000000000008"/>
    <s v="Anna Andreadi"/>
    <s v="No"/>
    <s v="2019 / 06"/>
  </r>
  <r>
    <n v="8734"/>
    <x v="4351"/>
    <x v="818"/>
    <d v="2019-06-29T00:00:00"/>
    <x v="0"/>
    <x v="463"/>
    <x v="463"/>
    <x v="1"/>
    <s v="United States"/>
    <x v="4"/>
    <s v="Washington"/>
    <n v="98105"/>
    <x v="1"/>
    <s v="FUR-FU-10001290"/>
    <x v="0"/>
    <x v="5"/>
    <s v="Executive Impressions Supervisor Wall Clock"/>
    <n v="126.30000000000001"/>
    <n v="3"/>
    <n v="0"/>
    <n v="40.415999999999997"/>
    <s v="Anna Andreadi"/>
    <s v="No"/>
    <s v="2019 / 06"/>
  </r>
  <r>
    <n v="8735"/>
    <x v="4351"/>
    <x v="818"/>
    <d v="2019-06-29T00:00:00"/>
    <x v="0"/>
    <x v="463"/>
    <x v="463"/>
    <x v="1"/>
    <s v="United States"/>
    <x v="4"/>
    <s v="Washington"/>
    <n v="98105"/>
    <x v="1"/>
    <s v="TEC-AC-10003832"/>
    <x v="2"/>
    <x v="11"/>
    <s v="Logitech P710e Mobile Speakerphone"/>
    <n v="1287.45"/>
    <n v="5"/>
    <n v="0"/>
    <n v="244.61549999999988"/>
    <s v="Anna Andreadi"/>
    <s v="No"/>
    <s v="2019 / 06"/>
  </r>
  <r>
    <n v="8736"/>
    <x v="4352"/>
    <x v="315"/>
    <d v="2016-02-10T00:00:00"/>
    <x v="0"/>
    <x v="294"/>
    <x v="294"/>
    <x v="1"/>
    <s v="United States"/>
    <x v="20"/>
    <s v="New York"/>
    <n v="10024"/>
    <x v="3"/>
    <s v="OFF-ST-10001558"/>
    <x v="1"/>
    <x v="4"/>
    <s v="Acco Perma 4000 Stacking Storage Drawers"/>
    <n v="64.959999999999994"/>
    <n v="4"/>
    <n v="0"/>
    <n v="9.7439999999999998"/>
    <s v="Chuck Magee"/>
    <s v="No"/>
    <s v="2016 / 02"/>
  </r>
  <r>
    <n v="8737"/>
    <x v="4353"/>
    <x v="913"/>
    <d v="2018-09-09T00:00:00"/>
    <x v="1"/>
    <x v="532"/>
    <x v="532"/>
    <x v="1"/>
    <s v="United States"/>
    <x v="439"/>
    <s v="Minnesota"/>
    <n v="55125"/>
    <x v="2"/>
    <s v="OFF-ST-10001490"/>
    <x v="1"/>
    <x v="4"/>
    <s v="Hot File 7-Pocket, Floor Stand"/>
    <n v="535.41"/>
    <n v="3"/>
    <n v="0"/>
    <n v="160.62299999999993"/>
    <s v="Kelly Williams"/>
    <s v="No"/>
    <s v="2018 / 09"/>
  </r>
  <r>
    <n v="8738"/>
    <x v="4354"/>
    <x v="1191"/>
    <d v="2019-04-10T00:00:00"/>
    <x v="1"/>
    <x v="728"/>
    <x v="728"/>
    <x v="1"/>
    <s v="United States"/>
    <x v="346"/>
    <s v="Tennessee"/>
    <n v="37421"/>
    <x v="0"/>
    <s v="OFF-BI-10003669"/>
    <x v="1"/>
    <x v="8"/>
    <s v="3M Organizer Strips"/>
    <n v="8.1000000000000014"/>
    <n v="5"/>
    <n v="0.7"/>
    <n v="-5.9399999999999977"/>
    <s v="Cassandra Brandow"/>
    <s v="No"/>
    <s v="2019 / 04"/>
  </r>
  <r>
    <n v="8739"/>
    <x v="4355"/>
    <x v="166"/>
    <d v="2019-12-11T00:00:00"/>
    <x v="2"/>
    <x v="77"/>
    <x v="77"/>
    <x v="0"/>
    <s v="United States"/>
    <x v="10"/>
    <s v="Pennsylvania"/>
    <n v="19140"/>
    <x v="3"/>
    <s v="OFF-AR-10004441"/>
    <x v="1"/>
    <x v="6"/>
    <s v="BIC Brite Liner Highlighters"/>
    <n v="13.247999999999999"/>
    <n v="4"/>
    <n v="0.2"/>
    <n v="3.6431999999999998"/>
    <s v="Chuck Magee"/>
    <s v="No"/>
    <s v="2019 / 12"/>
  </r>
  <r>
    <n v="8740"/>
    <x v="4355"/>
    <x v="166"/>
    <d v="2019-12-11T00:00:00"/>
    <x v="2"/>
    <x v="77"/>
    <x v="77"/>
    <x v="0"/>
    <s v="United States"/>
    <x v="10"/>
    <s v="Pennsylvania"/>
    <n v="19140"/>
    <x v="3"/>
    <s v="TEC-PH-10001924"/>
    <x v="2"/>
    <x v="7"/>
    <s v="iHome FM Clock Radio with Lightning Dock"/>
    <n v="83.987999999999985"/>
    <n v="2"/>
    <n v="0.4"/>
    <n v="-20.996999999999993"/>
    <s v="Chuck Magee"/>
    <s v="No"/>
    <s v="2019 / 12"/>
  </r>
  <r>
    <n v="8741"/>
    <x v="4356"/>
    <x v="1131"/>
    <d v="2018-07-25T00:00:00"/>
    <x v="2"/>
    <x v="506"/>
    <x v="506"/>
    <x v="0"/>
    <s v="United States"/>
    <x v="240"/>
    <s v="Louisiana"/>
    <n v="70506"/>
    <x v="0"/>
    <s v="OFF-AR-10004456"/>
    <x v="1"/>
    <x v="6"/>
    <s v="Panasonic KP-4ABK Battery-Operated Pencil Sharpener"/>
    <n v="73.2"/>
    <n v="5"/>
    <n v="0"/>
    <n v="21.227999999999998"/>
    <s v="Cassandra Brandow"/>
    <s v="No"/>
    <s v="2018 / 07"/>
  </r>
  <r>
    <n v="8742"/>
    <x v="4357"/>
    <x v="529"/>
    <d v="2017-11-09T00:00:00"/>
    <x v="3"/>
    <x v="326"/>
    <x v="326"/>
    <x v="2"/>
    <s v="United States"/>
    <x v="104"/>
    <s v="Indiana"/>
    <n v="46226"/>
    <x v="2"/>
    <s v="OFF-BI-10001890"/>
    <x v="1"/>
    <x v="8"/>
    <s v="Avery Poly Binder Pockets"/>
    <n v="10.74"/>
    <n v="3"/>
    <n v="0"/>
    <n v="5.1551999999999998"/>
    <s v="Kelly Williams"/>
    <s v="No"/>
    <s v="2017 / 11"/>
  </r>
  <r>
    <n v="8743"/>
    <x v="4358"/>
    <x v="653"/>
    <d v="2017-10-04T00:00:00"/>
    <x v="2"/>
    <x v="237"/>
    <x v="237"/>
    <x v="0"/>
    <s v="United States"/>
    <x v="492"/>
    <s v="Oregon"/>
    <n v="97123"/>
    <x v="1"/>
    <s v="FUR-FU-10000629"/>
    <x v="0"/>
    <x v="5"/>
    <s v="9-3/4 Diameter Round Wall Clock"/>
    <n v="11.032"/>
    <n v="1"/>
    <n v="0.2"/>
    <n v="3.0338000000000003"/>
    <s v="Anna Andreadi"/>
    <s v="No"/>
    <s v="2017 / 10"/>
  </r>
  <r>
    <n v="8744"/>
    <x v="4358"/>
    <x v="653"/>
    <d v="2017-10-04T00:00:00"/>
    <x v="2"/>
    <x v="237"/>
    <x v="237"/>
    <x v="0"/>
    <s v="United States"/>
    <x v="492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s v="Anna Andreadi"/>
    <s v="No"/>
    <s v="2017 / 10"/>
  </r>
  <r>
    <n v="8745"/>
    <x v="4359"/>
    <x v="6"/>
    <d v="2017-11-25T00:00:00"/>
    <x v="0"/>
    <x v="787"/>
    <x v="787"/>
    <x v="2"/>
    <s v="United States"/>
    <x v="471"/>
    <s v="Massachusetts"/>
    <n v="2138"/>
    <x v="3"/>
    <s v="OFF-AR-10003056"/>
    <x v="1"/>
    <x v="6"/>
    <s v="Newell 341"/>
    <n v="17.12"/>
    <n v="4"/>
    <n v="0"/>
    <n v="4.9647999999999985"/>
    <s v="Chuck Magee"/>
    <s v="No"/>
    <s v="2017 / 11"/>
  </r>
  <r>
    <n v="8746"/>
    <x v="4359"/>
    <x v="6"/>
    <d v="2017-11-25T00:00:00"/>
    <x v="0"/>
    <x v="787"/>
    <x v="787"/>
    <x v="2"/>
    <s v="United States"/>
    <x v="471"/>
    <s v="Massachusetts"/>
    <n v="2138"/>
    <x v="3"/>
    <s v="OFF-PA-10000300"/>
    <x v="1"/>
    <x v="10"/>
    <s v="Xerox 1936"/>
    <n v="59.94"/>
    <n v="3"/>
    <n v="0"/>
    <n v="28.171799999999998"/>
    <s v="Chuck Magee"/>
    <s v="No"/>
    <s v="2017 / 11"/>
  </r>
  <r>
    <n v="8747"/>
    <x v="4360"/>
    <x v="62"/>
    <d v="2019-02-07T00:00:00"/>
    <x v="1"/>
    <x v="635"/>
    <x v="635"/>
    <x v="1"/>
    <s v="United States"/>
    <x v="70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s v="Anna Andreadi"/>
    <s v="No"/>
    <s v="2019 / 02"/>
  </r>
  <r>
    <n v="8748"/>
    <x v="4360"/>
    <x v="62"/>
    <d v="2019-02-07T00:00:00"/>
    <x v="1"/>
    <x v="635"/>
    <x v="635"/>
    <x v="1"/>
    <s v="United States"/>
    <x v="70"/>
    <s v="California"/>
    <n v="92105"/>
    <x v="1"/>
    <s v="OFF-BI-10003638"/>
    <x v="1"/>
    <x v="8"/>
    <s v="GBC Durable Plastic Covers"/>
    <n v="30.960000000000004"/>
    <n v="2"/>
    <n v="0.2"/>
    <n v="10.061999999999998"/>
    <s v="Anna Andreadi"/>
    <s v="No"/>
    <s v="2019 / 02"/>
  </r>
  <r>
    <n v="8749"/>
    <x v="4360"/>
    <x v="62"/>
    <d v="2019-02-07T00:00:00"/>
    <x v="1"/>
    <x v="635"/>
    <x v="635"/>
    <x v="1"/>
    <s v="United States"/>
    <x v="70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s v="Anna Andreadi"/>
    <s v="No"/>
    <s v="2019 / 02"/>
  </r>
  <r>
    <n v="8750"/>
    <x v="4361"/>
    <x v="382"/>
    <d v="2017-06-19T00:00:00"/>
    <x v="2"/>
    <x v="62"/>
    <x v="62"/>
    <x v="0"/>
    <s v="United States"/>
    <x v="20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s v="Chuck Magee"/>
    <s v="No"/>
    <s v="2017 / 06"/>
  </r>
  <r>
    <n v="8751"/>
    <x v="4361"/>
    <x v="382"/>
    <d v="2017-06-19T00:00:00"/>
    <x v="2"/>
    <x v="62"/>
    <x v="62"/>
    <x v="0"/>
    <s v="United States"/>
    <x v="20"/>
    <s v="New York"/>
    <n v="10009"/>
    <x v="3"/>
    <s v="TEC-PH-10004922"/>
    <x v="2"/>
    <x v="7"/>
    <s v="RCA Visys Integrated PBX 8-Line Router"/>
    <n v="133.97999999999999"/>
    <n v="2"/>
    <n v="0"/>
    <n v="33.495000000000005"/>
    <s v="Chuck Magee"/>
    <s v="No"/>
    <s v="2017 / 06"/>
  </r>
  <r>
    <n v="8752"/>
    <x v="4362"/>
    <x v="465"/>
    <d v="2018-05-09T00:00:00"/>
    <x v="1"/>
    <x v="46"/>
    <x v="46"/>
    <x v="2"/>
    <s v="United States"/>
    <x v="315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s v="Cassandra Brandow"/>
    <s v="No"/>
    <s v="2018 / 05"/>
  </r>
  <r>
    <n v="8753"/>
    <x v="4362"/>
    <x v="465"/>
    <d v="2018-05-09T00:00:00"/>
    <x v="1"/>
    <x v="46"/>
    <x v="46"/>
    <x v="2"/>
    <s v="United States"/>
    <x v="315"/>
    <s v="Florida"/>
    <n v="32303"/>
    <x v="0"/>
    <s v="TEC-PH-10001198"/>
    <x v="2"/>
    <x v="7"/>
    <s v="Avaya 4621SW VoIP phone"/>
    <n v="177.48000000000002"/>
    <n v="3"/>
    <n v="0.2"/>
    <n v="19.966499999999982"/>
    <s v="Cassandra Brandow"/>
    <s v="No"/>
    <s v="2018 / 05"/>
  </r>
  <r>
    <n v="8754"/>
    <x v="4363"/>
    <x v="428"/>
    <d v="2019-09-10T00:00:00"/>
    <x v="2"/>
    <x v="557"/>
    <x v="557"/>
    <x v="0"/>
    <s v="United States"/>
    <x v="167"/>
    <s v="Ohio"/>
    <n v="43615"/>
    <x v="3"/>
    <s v="OFF-LA-10000443"/>
    <x v="1"/>
    <x v="2"/>
    <s v="Avery 501"/>
    <n v="17.712"/>
    <n v="6"/>
    <n v="0.2"/>
    <n v="5.9777999999999993"/>
    <s v="Chuck Magee"/>
    <s v="No"/>
    <s v="2019 / 09"/>
  </r>
  <r>
    <n v="8755"/>
    <x v="4363"/>
    <x v="428"/>
    <d v="2019-09-10T00:00:00"/>
    <x v="2"/>
    <x v="557"/>
    <x v="557"/>
    <x v="0"/>
    <s v="United States"/>
    <x v="167"/>
    <s v="Ohio"/>
    <n v="43615"/>
    <x v="3"/>
    <s v="OFF-BI-10003669"/>
    <x v="1"/>
    <x v="8"/>
    <s v="3M Organizer Strips"/>
    <n v="4.8600000000000012"/>
    <n v="3"/>
    <n v="0.7"/>
    <n v="-3.5640000000000001"/>
    <s v="Chuck Magee"/>
    <s v="No"/>
    <s v="2019 / 09"/>
  </r>
  <r>
    <n v="8756"/>
    <x v="4363"/>
    <x v="428"/>
    <d v="2019-09-10T00:00:00"/>
    <x v="2"/>
    <x v="557"/>
    <x v="557"/>
    <x v="0"/>
    <s v="United States"/>
    <x v="167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s v="No"/>
    <s v="2019 / 09"/>
  </r>
  <r>
    <n v="8757"/>
    <x v="4364"/>
    <x v="405"/>
    <d v="2018-07-26T00:00:00"/>
    <x v="1"/>
    <x v="716"/>
    <x v="716"/>
    <x v="1"/>
    <s v="United States"/>
    <x v="29"/>
    <s v="Maryland"/>
    <n v="21044"/>
    <x v="3"/>
    <s v="OFF-AP-10002350"/>
    <x v="1"/>
    <x v="9"/>
    <s v="Belkin F9H710-06 7 Outlet SurgeMaster Surge Protector"/>
    <n v="37.68"/>
    <n v="2"/>
    <n v="0"/>
    <n v="10.5504"/>
    <s v="Chuck Magee"/>
    <s v="Yes"/>
    <s v="2018 / 07"/>
  </r>
  <r>
    <n v="8758"/>
    <x v="4364"/>
    <x v="405"/>
    <d v="2018-07-26T00:00:00"/>
    <x v="1"/>
    <x v="716"/>
    <x v="716"/>
    <x v="1"/>
    <s v="United States"/>
    <x v="29"/>
    <s v="Maryland"/>
    <n v="21044"/>
    <x v="3"/>
    <s v="OFF-PA-10004100"/>
    <x v="1"/>
    <x v="10"/>
    <s v="Xerox 216"/>
    <n v="51.84"/>
    <n v="8"/>
    <n v="0"/>
    <n v="24.883200000000002"/>
    <s v="Chuck Magee"/>
    <s v="Yes"/>
    <s v="2018 / 07"/>
  </r>
  <r>
    <n v="8759"/>
    <x v="4364"/>
    <x v="405"/>
    <d v="2018-07-26T00:00:00"/>
    <x v="1"/>
    <x v="716"/>
    <x v="716"/>
    <x v="1"/>
    <s v="United States"/>
    <x v="29"/>
    <s v="Maryland"/>
    <n v="21044"/>
    <x v="3"/>
    <s v="FUR-FU-10000794"/>
    <x v="0"/>
    <x v="5"/>
    <s v="Eldon Stackable Tray, Side-Load, Legal, Smoke"/>
    <n v="27.42"/>
    <n v="3"/>
    <n v="0"/>
    <n v="9.3227999999999991"/>
    <s v="Chuck Magee"/>
    <s v="Yes"/>
    <s v="2018 / 07"/>
  </r>
  <r>
    <n v="8760"/>
    <x v="4364"/>
    <x v="405"/>
    <d v="2018-07-26T00:00:00"/>
    <x v="1"/>
    <x v="716"/>
    <x v="716"/>
    <x v="1"/>
    <s v="United States"/>
    <x v="29"/>
    <s v="Maryland"/>
    <n v="21044"/>
    <x v="3"/>
    <s v="OFF-BI-10002012"/>
    <x v="1"/>
    <x v="8"/>
    <s v="Wilson Jones Easy Flow II Sheet Lifters"/>
    <n v="5.4"/>
    <n v="3"/>
    <n v="0"/>
    <n v="2.5920000000000001"/>
    <s v="Chuck Magee"/>
    <s v="Yes"/>
    <s v="2018 / 07"/>
  </r>
  <r>
    <n v="8761"/>
    <x v="4365"/>
    <x v="1011"/>
    <d v="2018-02-06T00:00:00"/>
    <x v="1"/>
    <x v="408"/>
    <x v="408"/>
    <x v="2"/>
    <s v="United States"/>
    <x v="118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s v="Cassandra Brandow"/>
    <s v="No"/>
    <s v="2018 / 01"/>
  </r>
  <r>
    <n v="8762"/>
    <x v="4365"/>
    <x v="1011"/>
    <d v="2018-02-06T00:00:00"/>
    <x v="1"/>
    <x v="408"/>
    <x v="408"/>
    <x v="2"/>
    <s v="United States"/>
    <x v="118"/>
    <s v="Georgia"/>
    <n v="30318"/>
    <x v="0"/>
    <s v="OFF-EN-10004483"/>
    <x v="1"/>
    <x v="12"/>
    <s v="#10 White Business Envelopes,4 1/8 x 9 1/2"/>
    <n v="125.36"/>
    <n v="8"/>
    <n v="0"/>
    <n v="58.919199999999989"/>
    <s v="Cassandra Brandow"/>
    <s v="No"/>
    <s v="2018 / 01"/>
  </r>
  <r>
    <n v="8763"/>
    <x v="4366"/>
    <x v="723"/>
    <d v="2019-01-02T00:00:00"/>
    <x v="1"/>
    <x v="383"/>
    <x v="383"/>
    <x v="0"/>
    <s v="United States"/>
    <x v="301"/>
    <s v="California"/>
    <n v="95823"/>
    <x v="1"/>
    <s v="OFF-ST-10003722"/>
    <x v="1"/>
    <x v="4"/>
    <s v="Project Tote Personal File"/>
    <n v="14.03"/>
    <n v="1"/>
    <n v="0"/>
    <n v="4.068699999999998"/>
    <s v="Anna Andreadi"/>
    <s v="No"/>
    <s v="2018 / 12"/>
  </r>
  <r>
    <n v="8764"/>
    <x v="4366"/>
    <x v="723"/>
    <d v="2019-01-02T00:00:00"/>
    <x v="1"/>
    <x v="383"/>
    <x v="383"/>
    <x v="0"/>
    <s v="United States"/>
    <x v="301"/>
    <s v="California"/>
    <n v="95823"/>
    <x v="1"/>
    <s v="OFF-SU-10002557"/>
    <x v="1"/>
    <x v="14"/>
    <s v="Fiskars Spring-Action Scissors"/>
    <n v="27.96"/>
    <n v="2"/>
    <n v="0"/>
    <n v="7.2696000000000005"/>
    <s v="Anna Andreadi"/>
    <s v="No"/>
    <s v="2018 / 12"/>
  </r>
  <r>
    <n v="8765"/>
    <x v="4367"/>
    <x v="82"/>
    <d v="2017-11-27T00:00:00"/>
    <x v="1"/>
    <x v="179"/>
    <x v="179"/>
    <x v="1"/>
    <s v="United States"/>
    <x v="5"/>
    <s v="Texas"/>
    <n v="76106"/>
    <x v="2"/>
    <s v="OFF-AR-10002257"/>
    <x v="1"/>
    <x v="6"/>
    <s v="Eldon Spacemaker Box, Quick-Snap Lid, Clear"/>
    <n v="5.3440000000000003"/>
    <n v="2"/>
    <n v="0.2"/>
    <n v="0.73479999999999923"/>
    <s v="Kelly Williams"/>
    <s v="No"/>
    <s v="2017 / 11"/>
  </r>
  <r>
    <n v="8766"/>
    <x v="4367"/>
    <x v="82"/>
    <d v="2017-11-27T00:00:00"/>
    <x v="1"/>
    <x v="179"/>
    <x v="179"/>
    <x v="1"/>
    <s v="United States"/>
    <x v="5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s v="Kelly Williams"/>
    <s v="No"/>
    <s v="2017 / 11"/>
  </r>
  <r>
    <n v="8767"/>
    <x v="4367"/>
    <x v="82"/>
    <d v="2017-11-27T00:00:00"/>
    <x v="1"/>
    <x v="179"/>
    <x v="179"/>
    <x v="1"/>
    <s v="United States"/>
    <x v="5"/>
    <s v="Texas"/>
    <n v="76106"/>
    <x v="2"/>
    <s v="OFF-AP-10004136"/>
    <x v="1"/>
    <x v="9"/>
    <s v="Kensington 6 Outlet SmartSocket Surge Protector"/>
    <n v="24.587999999999994"/>
    <n v="3"/>
    <n v="0.8"/>
    <n v="-67.617000000000019"/>
    <s v="Kelly Williams"/>
    <s v="No"/>
    <s v="2017 / 11"/>
  </r>
  <r>
    <n v="8768"/>
    <x v="4367"/>
    <x v="82"/>
    <d v="2017-11-27T00:00:00"/>
    <x v="1"/>
    <x v="179"/>
    <x v="179"/>
    <x v="1"/>
    <s v="United States"/>
    <x v="5"/>
    <s v="Texas"/>
    <n v="76106"/>
    <x v="2"/>
    <s v="OFF-BI-10002194"/>
    <x v="1"/>
    <x v="8"/>
    <s v="Cardinal Hold-It CD Pocket"/>
    <n v="7.9799999999999986"/>
    <n v="5"/>
    <n v="0.8"/>
    <n v="-13.167000000000002"/>
    <s v="Kelly Williams"/>
    <s v="No"/>
    <s v="2017 / 11"/>
  </r>
  <r>
    <n v="8769"/>
    <x v="4368"/>
    <x v="348"/>
    <d v="2017-10-09T00:00:00"/>
    <x v="1"/>
    <x v="582"/>
    <x v="582"/>
    <x v="0"/>
    <s v="United States"/>
    <x v="38"/>
    <s v="Ohio"/>
    <n v="43229"/>
    <x v="3"/>
    <s v="TEC-AC-10000892"/>
    <x v="2"/>
    <x v="11"/>
    <s v="NETGEAR N750 Dual Band Wi-Fi Gigabit Router"/>
    <n v="288"/>
    <n v="4"/>
    <n v="0.2"/>
    <n v="57.599999999999994"/>
    <s v="Chuck Magee"/>
    <s v="No"/>
    <s v="2017 / 10"/>
  </r>
  <r>
    <n v="8770"/>
    <x v="4369"/>
    <x v="126"/>
    <d v="2018-09-13T00:00:00"/>
    <x v="3"/>
    <x v="178"/>
    <x v="178"/>
    <x v="2"/>
    <s v="United States"/>
    <x v="103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s v="Anna Andreadi"/>
    <s v="No"/>
    <s v="2018 / 09"/>
  </r>
  <r>
    <n v="8771"/>
    <x v="4369"/>
    <x v="126"/>
    <d v="2018-09-13T00:00:00"/>
    <x v="3"/>
    <x v="178"/>
    <x v="178"/>
    <x v="2"/>
    <s v="United States"/>
    <x v="103"/>
    <s v="Colorado"/>
    <n v="80027"/>
    <x v="1"/>
    <s v="FUR-CH-10002304"/>
    <x v="0"/>
    <x v="1"/>
    <s v="Global Stack Chair without Arms, Black"/>
    <n v="83.13600000000001"/>
    <n v="4"/>
    <n v="0.2"/>
    <n v="5.1960000000000015"/>
    <s v="Anna Andreadi"/>
    <s v="No"/>
    <s v="2018 / 09"/>
  </r>
  <r>
    <n v="8772"/>
    <x v="4370"/>
    <x v="32"/>
    <d v="2019-09-17T00:00:00"/>
    <x v="2"/>
    <x v="587"/>
    <x v="587"/>
    <x v="1"/>
    <s v="United States"/>
    <x v="253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s v="Cassandra Brandow"/>
    <s v="No"/>
    <s v="2019 / 09"/>
  </r>
  <r>
    <n v="8773"/>
    <x v="4370"/>
    <x v="32"/>
    <d v="2019-09-17T00:00:00"/>
    <x v="2"/>
    <x v="587"/>
    <x v="587"/>
    <x v="1"/>
    <s v="United States"/>
    <x v="253"/>
    <s v="North Carolina"/>
    <n v="27604"/>
    <x v="0"/>
    <s v="OFF-PA-10001125"/>
    <x v="1"/>
    <x v="10"/>
    <s v="Xerox 1988"/>
    <n v="74.352000000000004"/>
    <n v="3"/>
    <n v="0.2"/>
    <n v="23.234999999999992"/>
    <s v="Cassandra Brandow"/>
    <s v="No"/>
    <s v="2019 / 09"/>
  </r>
  <r>
    <n v="8774"/>
    <x v="4371"/>
    <x v="1202"/>
    <d v="2017-02-28T00:00:00"/>
    <x v="1"/>
    <x v="784"/>
    <x v="784"/>
    <x v="2"/>
    <s v="United States"/>
    <x v="20"/>
    <s v="New York"/>
    <n v="10024"/>
    <x v="3"/>
    <s v="OFF-AP-10000804"/>
    <x v="1"/>
    <x v="9"/>
    <s v="Hoover Portapower Portable Vacuum"/>
    <n v="26.880000000000003"/>
    <n v="6"/>
    <n v="0"/>
    <n v="6.7200000000000006"/>
    <s v="Chuck Magee"/>
    <s v="No"/>
    <s v="2017 / 02"/>
  </r>
  <r>
    <n v="8775"/>
    <x v="4371"/>
    <x v="1202"/>
    <d v="2017-02-28T00:00:00"/>
    <x v="1"/>
    <x v="784"/>
    <x v="784"/>
    <x v="2"/>
    <s v="United States"/>
    <x v="20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s v="Chuck Magee"/>
    <s v="No"/>
    <s v="2017 / 02"/>
  </r>
  <r>
    <n v="8776"/>
    <x v="4372"/>
    <x v="5"/>
    <d v="2018-12-09T00:00:00"/>
    <x v="0"/>
    <x v="486"/>
    <x v="486"/>
    <x v="2"/>
    <s v="United States"/>
    <x v="22"/>
    <s v="Illinois"/>
    <n v="60623"/>
    <x v="2"/>
    <s v="OFF-AR-10001547"/>
    <x v="1"/>
    <x v="6"/>
    <s v="Newell 311"/>
    <n v="3.536"/>
    <n v="2"/>
    <n v="0.2"/>
    <n v="0.30940000000000001"/>
    <s v="Kelly Williams"/>
    <s v="No"/>
    <s v="2018 / 12"/>
  </r>
  <r>
    <n v="8777"/>
    <x v="4373"/>
    <x v="415"/>
    <d v="2018-07-03T00:00:00"/>
    <x v="2"/>
    <x v="105"/>
    <x v="105"/>
    <x v="1"/>
    <s v="United States"/>
    <x v="114"/>
    <s v="Texas"/>
    <n v="77340"/>
    <x v="2"/>
    <s v="FUR-CH-10000665"/>
    <x v="0"/>
    <x v="1"/>
    <s v="Global Airflow Leather Mesh Back Chair, Black"/>
    <n v="528.42999999999995"/>
    <n v="5"/>
    <n v="0.3"/>
    <n v="0"/>
    <s v="Kelly Williams"/>
    <s v="No"/>
    <s v="2018 / 07"/>
  </r>
  <r>
    <n v="8778"/>
    <x v="4373"/>
    <x v="415"/>
    <d v="2018-07-03T00:00:00"/>
    <x v="2"/>
    <x v="105"/>
    <x v="105"/>
    <x v="1"/>
    <s v="United States"/>
    <x v="114"/>
    <s v="Texas"/>
    <n v="77340"/>
    <x v="2"/>
    <s v="OFF-PA-10000520"/>
    <x v="1"/>
    <x v="10"/>
    <s v="Xerox 201"/>
    <n v="41.472000000000008"/>
    <n v="8"/>
    <n v="0.2"/>
    <n v="14.5152"/>
    <s v="Kelly Williams"/>
    <s v="No"/>
    <s v="2018 / 07"/>
  </r>
  <r>
    <n v="8779"/>
    <x v="4374"/>
    <x v="1096"/>
    <d v="2019-12-18T00:00:00"/>
    <x v="1"/>
    <x v="162"/>
    <x v="162"/>
    <x v="1"/>
    <s v="United States"/>
    <x v="20"/>
    <s v="New York"/>
    <n v="10024"/>
    <x v="3"/>
    <s v="FUR-BO-10004015"/>
    <x v="0"/>
    <x v="0"/>
    <s v="Bush Andora Bookcase, Maple/Graphite Gray Finish"/>
    <n v="287.976"/>
    <n v="3"/>
    <n v="0.2"/>
    <n v="7.1993999999999687"/>
    <s v="Chuck Magee"/>
    <s v="No"/>
    <s v="2019 / 12"/>
  </r>
  <r>
    <n v="8780"/>
    <x v="4375"/>
    <x v="305"/>
    <d v="2017-03-22T00:00:00"/>
    <x v="0"/>
    <x v="298"/>
    <x v="298"/>
    <x v="0"/>
    <s v="United States"/>
    <x v="127"/>
    <s v="Oregon"/>
    <n v="97301"/>
    <x v="1"/>
    <s v="OFF-ST-10004258"/>
    <x v="1"/>
    <x v="4"/>
    <s v="Portable Personal File Box"/>
    <n v="29.304000000000002"/>
    <n v="3"/>
    <n v="0.2"/>
    <n v="2.5641000000000034"/>
    <s v="Anna Andreadi"/>
    <s v="No"/>
    <s v="2017 / 03"/>
  </r>
  <r>
    <n v="8781"/>
    <x v="4376"/>
    <x v="879"/>
    <d v="2017-03-04T00:00:00"/>
    <x v="2"/>
    <x v="782"/>
    <x v="782"/>
    <x v="1"/>
    <s v="United States"/>
    <x v="12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s v="Kelly Williams"/>
    <s v="No"/>
    <s v="2017 / 03"/>
  </r>
  <r>
    <n v="8782"/>
    <x v="4376"/>
    <x v="879"/>
    <d v="2017-03-04T00:00:00"/>
    <x v="2"/>
    <x v="782"/>
    <x v="782"/>
    <x v="1"/>
    <s v="United States"/>
    <x v="12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s v="Kelly Williams"/>
    <s v="No"/>
    <s v="2017 / 03"/>
  </r>
  <r>
    <n v="8783"/>
    <x v="4377"/>
    <x v="306"/>
    <d v="2018-09-20T00:00:00"/>
    <x v="1"/>
    <x v="251"/>
    <x v="251"/>
    <x v="1"/>
    <s v="United States"/>
    <x v="513"/>
    <s v="Idaho"/>
    <n v="83301"/>
    <x v="1"/>
    <s v="OFF-BI-10001249"/>
    <x v="1"/>
    <x v="8"/>
    <s v="Avery Heavy-Duty EZD View Binder with Locking Rings"/>
    <n v="20.416"/>
    <n v="4"/>
    <n v="0.2"/>
    <n v="6.6351999999999984"/>
    <s v="Anna Andreadi"/>
    <s v="No"/>
    <s v="2018 / 09"/>
  </r>
  <r>
    <n v="8784"/>
    <x v="4377"/>
    <x v="306"/>
    <d v="2018-09-20T00:00:00"/>
    <x v="1"/>
    <x v="251"/>
    <x v="251"/>
    <x v="1"/>
    <s v="United States"/>
    <x v="513"/>
    <s v="Idaho"/>
    <n v="83301"/>
    <x v="1"/>
    <s v="FUR-TA-10003473"/>
    <x v="0"/>
    <x v="3"/>
    <s v="Bretford Rectangular Conference Table Tops"/>
    <n v="1128.3899999999999"/>
    <n v="3"/>
    <n v="0"/>
    <n v="259.52970000000005"/>
    <s v="Anna Andreadi"/>
    <s v="No"/>
    <s v="2018 / 09"/>
  </r>
  <r>
    <n v="8785"/>
    <x v="4378"/>
    <x v="294"/>
    <d v="2019-03-23T00:00:00"/>
    <x v="1"/>
    <x v="357"/>
    <x v="357"/>
    <x v="2"/>
    <s v="United States"/>
    <x v="289"/>
    <s v="Tennessee"/>
    <n v="37918"/>
    <x v="0"/>
    <s v="OFF-LA-10003190"/>
    <x v="1"/>
    <x v="2"/>
    <s v="Avery 474"/>
    <n v="4.6079999999999997"/>
    <n v="2"/>
    <n v="0.2"/>
    <n v="1.6704000000000001"/>
    <s v="Cassandra Brandow"/>
    <s v="No"/>
    <s v="2019 / 03"/>
  </r>
  <r>
    <n v="8786"/>
    <x v="4379"/>
    <x v="39"/>
    <d v="2019-06-02T00:00:00"/>
    <x v="1"/>
    <x v="698"/>
    <x v="698"/>
    <x v="1"/>
    <s v="United States"/>
    <x v="42"/>
    <s v="Arizona"/>
    <n v="85023"/>
    <x v="1"/>
    <s v="TEC-PH-10001305"/>
    <x v="2"/>
    <x v="7"/>
    <s v="Panasonic KX TS208W Corded phone"/>
    <n v="195.96000000000004"/>
    <n v="5"/>
    <n v="0.2"/>
    <n v="19.596000000000018"/>
    <s v="Anna Andreadi"/>
    <s v="No"/>
    <s v="2019 / 05"/>
  </r>
  <r>
    <n v="8787"/>
    <x v="4379"/>
    <x v="39"/>
    <d v="2019-06-02T00:00:00"/>
    <x v="1"/>
    <x v="698"/>
    <x v="698"/>
    <x v="1"/>
    <s v="United States"/>
    <x v="42"/>
    <s v="Arizona"/>
    <n v="85023"/>
    <x v="1"/>
    <s v="OFF-PA-10001534"/>
    <x v="1"/>
    <x v="10"/>
    <s v="Xerox 230"/>
    <n v="15.552000000000003"/>
    <n v="3"/>
    <n v="0.2"/>
    <n v="5.4432"/>
    <s v="Anna Andreadi"/>
    <s v="No"/>
    <s v="2019 / 05"/>
  </r>
  <r>
    <n v="8788"/>
    <x v="4379"/>
    <x v="39"/>
    <d v="2019-06-02T00:00:00"/>
    <x v="1"/>
    <x v="698"/>
    <x v="698"/>
    <x v="1"/>
    <s v="United States"/>
    <x v="42"/>
    <s v="Arizona"/>
    <n v="85023"/>
    <x v="1"/>
    <s v="TEC-AC-10000844"/>
    <x v="2"/>
    <x v="11"/>
    <s v="Logitech Gaming G510s - Keyboard"/>
    <n v="271.96800000000002"/>
    <n v="4"/>
    <n v="0.2"/>
    <n v="54.393599999999978"/>
    <s v="Anna Andreadi"/>
    <s v="No"/>
    <s v="2019 / 05"/>
  </r>
  <r>
    <n v="8789"/>
    <x v="4380"/>
    <x v="140"/>
    <d v="2019-06-19T00:00:00"/>
    <x v="1"/>
    <x v="555"/>
    <x v="555"/>
    <x v="0"/>
    <s v="United States"/>
    <x v="53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s v="Cassandra Brandow"/>
    <s v="No"/>
    <s v="2019 / 06"/>
  </r>
  <r>
    <n v="8790"/>
    <x v="4380"/>
    <x v="140"/>
    <d v="2019-06-19T00:00:00"/>
    <x v="1"/>
    <x v="555"/>
    <x v="555"/>
    <x v="0"/>
    <s v="United States"/>
    <x v="53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s v="Cassandra Brandow"/>
    <s v="No"/>
    <s v="2019 / 06"/>
  </r>
  <r>
    <n v="8791"/>
    <x v="4381"/>
    <x v="684"/>
    <d v="2017-09-12T00:00:00"/>
    <x v="1"/>
    <x v="132"/>
    <x v="132"/>
    <x v="1"/>
    <s v="United States"/>
    <x v="102"/>
    <s v="Virginia"/>
    <n v="23223"/>
    <x v="0"/>
    <s v="OFF-BI-10002799"/>
    <x v="1"/>
    <x v="8"/>
    <s v="SlimView Poly Binder, 3/8&quot;"/>
    <n v="46.62"/>
    <n v="9"/>
    <n v="0"/>
    <n v="21.445199999999996"/>
    <s v="Cassandra Brandow"/>
    <s v="No"/>
    <s v="2017 / 09"/>
  </r>
  <r>
    <n v="8792"/>
    <x v="4382"/>
    <x v="257"/>
    <d v="2019-03-24T00:00:00"/>
    <x v="1"/>
    <x v="627"/>
    <x v="627"/>
    <x v="0"/>
    <s v="United States"/>
    <x v="12"/>
    <s v="Texas"/>
    <n v="77041"/>
    <x v="2"/>
    <s v="TEC-PH-10001557"/>
    <x v="2"/>
    <x v="7"/>
    <s v="Pyle PMP37LED"/>
    <n v="537.54399999999998"/>
    <n v="7"/>
    <n v="0.2"/>
    <n v="47.035099999999971"/>
    <s v="Kelly Williams"/>
    <s v="No"/>
    <s v="2019 / 03"/>
  </r>
  <r>
    <n v="8793"/>
    <x v="4383"/>
    <x v="174"/>
    <d v="2016-12-21T00:00:00"/>
    <x v="2"/>
    <x v="162"/>
    <x v="162"/>
    <x v="1"/>
    <s v="United States"/>
    <x v="1"/>
    <s v="California"/>
    <n v="90008"/>
    <x v="1"/>
    <s v="OFF-LA-10001934"/>
    <x v="1"/>
    <x v="2"/>
    <s v="Avery 516"/>
    <n v="14.62"/>
    <n v="2"/>
    <n v="0"/>
    <n v="6.8713999999999995"/>
    <s v="Anna Andreadi"/>
    <s v="No"/>
    <s v="2016 / 12"/>
  </r>
  <r>
    <n v="8794"/>
    <x v="4383"/>
    <x v="174"/>
    <d v="2016-12-21T00:00:00"/>
    <x v="2"/>
    <x v="162"/>
    <x v="162"/>
    <x v="1"/>
    <s v="United States"/>
    <x v="1"/>
    <s v="California"/>
    <n v="90008"/>
    <x v="1"/>
    <s v="OFF-FA-10004248"/>
    <x v="1"/>
    <x v="13"/>
    <s v="Advantus T-Pin Paper Clips"/>
    <n v="22.549999999999997"/>
    <n v="5"/>
    <n v="0"/>
    <n v="8.7945000000000011"/>
    <s v="Anna Andreadi"/>
    <s v="No"/>
    <s v="2016 / 12"/>
  </r>
  <r>
    <n v="8795"/>
    <x v="4383"/>
    <x v="174"/>
    <d v="2016-12-21T00:00:00"/>
    <x v="2"/>
    <x v="162"/>
    <x v="162"/>
    <x v="1"/>
    <s v="United States"/>
    <x v="1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s v="Anna Andreadi"/>
    <s v="No"/>
    <s v="2016 / 12"/>
  </r>
  <r>
    <n v="8796"/>
    <x v="4383"/>
    <x v="174"/>
    <d v="2016-12-21T00:00:00"/>
    <x v="2"/>
    <x v="162"/>
    <x v="162"/>
    <x v="1"/>
    <s v="United States"/>
    <x v="1"/>
    <s v="California"/>
    <n v="90008"/>
    <x v="1"/>
    <s v="TEC-PH-10002085"/>
    <x v="2"/>
    <x v="7"/>
    <s v="Clarity 53712"/>
    <n v="211.16800000000001"/>
    <n v="4"/>
    <n v="0.2"/>
    <n v="15.837600000000009"/>
    <s v="Anna Andreadi"/>
    <s v="No"/>
    <s v="2016 / 12"/>
  </r>
  <r>
    <n v="8797"/>
    <x v="4384"/>
    <x v="274"/>
    <d v="2018-07-13T00:00:00"/>
    <x v="1"/>
    <x v="77"/>
    <x v="77"/>
    <x v="0"/>
    <s v="United States"/>
    <x v="11"/>
    <s v="Utah"/>
    <n v="84057"/>
    <x v="1"/>
    <s v="OFF-PA-10003441"/>
    <x v="1"/>
    <x v="10"/>
    <s v="Xerox 226"/>
    <n v="12.96"/>
    <n v="2"/>
    <n v="0"/>
    <n v="6.2208000000000006"/>
    <s v="Anna Andreadi"/>
    <s v="No"/>
    <s v="2018 / 07"/>
  </r>
  <r>
    <n v="8798"/>
    <x v="4384"/>
    <x v="274"/>
    <d v="2018-07-13T00:00:00"/>
    <x v="1"/>
    <x v="77"/>
    <x v="77"/>
    <x v="0"/>
    <s v="United States"/>
    <x v="11"/>
    <s v="Utah"/>
    <n v="84057"/>
    <x v="1"/>
    <s v="OFF-AR-10004602"/>
    <x v="1"/>
    <x v="6"/>
    <s v="Boston KS Multi-Size Manual Pencil Sharpener"/>
    <n v="45.98"/>
    <n v="2"/>
    <n v="0"/>
    <n v="12.874400000000001"/>
    <s v="Anna Andreadi"/>
    <s v="No"/>
    <s v="2018 / 07"/>
  </r>
  <r>
    <n v="8799"/>
    <x v="4385"/>
    <x v="1203"/>
    <d v="2018-04-10T00:00:00"/>
    <x v="1"/>
    <x v="91"/>
    <x v="91"/>
    <x v="2"/>
    <s v="United States"/>
    <x v="140"/>
    <s v="Vermont"/>
    <m/>
    <x v="3"/>
    <s v="TEC-PH-10002555"/>
    <x v="2"/>
    <x v="7"/>
    <s v="Nortel Meridian M5316 Digital phone"/>
    <n v="1294.75"/>
    <n v="5"/>
    <n v="0"/>
    <n v="336.63499999999999"/>
    <s v="Chuck Magee"/>
    <s v="No"/>
    <s v="2018 / 04"/>
  </r>
  <r>
    <n v="8800"/>
    <x v="4386"/>
    <x v="1204"/>
    <d v="2016-05-10T00:00:00"/>
    <x v="2"/>
    <x v="409"/>
    <x v="409"/>
    <x v="0"/>
    <s v="United States"/>
    <x v="10"/>
    <s v="Pennsylvania"/>
    <n v="19134"/>
    <x v="3"/>
    <s v="TEC-CO-10001449"/>
    <x v="2"/>
    <x v="16"/>
    <s v="Hewlett Packard LaserJet 3310 Copier"/>
    <n v="1799.9699999999998"/>
    <n v="5"/>
    <n v="0.4"/>
    <n v="239.99600000000009"/>
    <s v="Chuck Magee"/>
    <s v="No"/>
    <s v="2016 / 05"/>
  </r>
  <r>
    <n v="8801"/>
    <x v="4387"/>
    <x v="51"/>
    <d v="2019-11-27T00:00:00"/>
    <x v="1"/>
    <x v="294"/>
    <x v="294"/>
    <x v="1"/>
    <s v="United States"/>
    <x v="22"/>
    <s v="Illinois"/>
    <n v="60623"/>
    <x v="2"/>
    <s v="OFF-PA-10004285"/>
    <x v="1"/>
    <x v="10"/>
    <s v="Xerox 1959"/>
    <n v="10.688000000000001"/>
    <n v="2"/>
    <n v="0.2"/>
    <n v="3.7407999999999997"/>
    <s v="Kelly Williams"/>
    <s v="No"/>
    <s v="2019 / 11"/>
  </r>
  <r>
    <n v="8802"/>
    <x v="4388"/>
    <x v="338"/>
    <d v="2018-11-12T00:00:00"/>
    <x v="2"/>
    <x v="755"/>
    <x v="755"/>
    <x v="0"/>
    <s v="United States"/>
    <x v="268"/>
    <s v="Oklahoma"/>
    <n v="73120"/>
    <x v="2"/>
    <s v="TEC-PH-10000562"/>
    <x v="2"/>
    <x v="7"/>
    <s v="Samsung Convoy 3"/>
    <n v="221.98"/>
    <n v="2"/>
    <n v="0"/>
    <n v="62.15440000000001"/>
    <s v="Kelly Williams"/>
    <s v="No"/>
    <s v="2018 / 11"/>
  </r>
  <r>
    <n v="8803"/>
    <x v="4388"/>
    <x v="338"/>
    <d v="2018-11-12T00:00:00"/>
    <x v="2"/>
    <x v="755"/>
    <x v="755"/>
    <x v="0"/>
    <s v="United States"/>
    <x v="268"/>
    <s v="Oklahoma"/>
    <n v="73120"/>
    <x v="2"/>
    <s v="FUR-BO-10003966"/>
    <x v="0"/>
    <x v="0"/>
    <s v="Sauder Facets Collection Library, Sky Alder Finish"/>
    <n v="341.96"/>
    <n v="2"/>
    <n v="0"/>
    <n v="54.713599999999985"/>
    <s v="Kelly Williams"/>
    <s v="No"/>
    <s v="2018 / 11"/>
  </r>
  <r>
    <n v="8804"/>
    <x v="4389"/>
    <x v="520"/>
    <d v="2017-01-01T00:00:00"/>
    <x v="2"/>
    <x v="692"/>
    <x v="692"/>
    <x v="1"/>
    <s v="United States"/>
    <x v="20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s v="Chuck Magee"/>
    <s v="No"/>
    <s v="2016 / 12"/>
  </r>
  <r>
    <n v="8805"/>
    <x v="4389"/>
    <x v="520"/>
    <d v="2017-01-01T00:00:00"/>
    <x v="2"/>
    <x v="692"/>
    <x v="692"/>
    <x v="1"/>
    <s v="United States"/>
    <x v="20"/>
    <s v="New York"/>
    <n v="10035"/>
    <x v="3"/>
    <s v="OFF-LA-10003148"/>
    <x v="1"/>
    <x v="2"/>
    <s v="Avery 51"/>
    <n v="18.899999999999999"/>
    <n v="3"/>
    <n v="0"/>
    <n v="8.6939999999999991"/>
    <s v="Chuck Magee"/>
    <s v="No"/>
    <s v="2016 / 12"/>
  </r>
  <r>
    <n v="8806"/>
    <x v="4390"/>
    <x v="971"/>
    <d v="2019-08-23T00:00:00"/>
    <x v="1"/>
    <x v="157"/>
    <x v="157"/>
    <x v="0"/>
    <s v="United States"/>
    <x v="288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s v="Anna Andreadi"/>
    <s v="No"/>
    <s v="2019 / 08"/>
  </r>
  <r>
    <n v="8807"/>
    <x v="4391"/>
    <x v="126"/>
    <d v="2018-09-16T00:00:00"/>
    <x v="1"/>
    <x v="565"/>
    <x v="565"/>
    <x v="1"/>
    <s v="United States"/>
    <x v="456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s v="Chuck Magee"/>
    <s v="No"/>
    <s v="2018 / 09"/>
  </r>
  <r>
    <n v="8808"/>
    <x v="4392"/>
    <x v="40"/>
    <d v="2019-10-31T00:00:00"/>
    <x v="1"/>
    <x v="440"/>
    <x v="440"/>
    <x v="0"/>
    <s v="United States"/>
    <x v="10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s v="Chuck Magee"/>
    <s v="No"/>
    <s v="2019 / 10"/>
  </r>
  <r>
    <n v="8809"/>
    <x v="4392"/>
    <x v="40"/>
    <d v="2019-10-31T00:00:00"/>
    <x v="1"/>
    <x v="440"/>
    <x v="440"/>
    <x v="0"/>
    <s v="United States"/>
    <x v="10"/>
    <s v="Pennsylvania"/>
    <n v="19134"/>
    <x v="3"/>
    <s v="TEC-PH-10002807"/>
    <x v="2"/>
    <x v="7"/>
    <s v="Motorla HX550 Universal Bluetooth Headset"/>
    <n v="118.64999999999998"/>
    <n v="5"/>
    <n v="0.4"/>
    <n v="19.775000000000006"/>
    <s v="Chuck Magee"/>
    <s v="No"/>
    <s v="2019 / 10"/>
  </r>
  <r>
    <n v="8810"/>
    <x v="4392"/>
    <x v="40"/>
    <d v="2019-10-31T00:00:00"/>
    <x v="1"/>
    <x v="440"/>
    <x v="440"/>
    <x v="0"/>
    <s v="United States"/>
    <x v="10"/>
    <s v="Pennsylvania"/>
    <n v="19134"/>
    <x v="3"/>
    <s v="OFF-LA-10001404"/>
    <x v="1"/>
    <x v="2"/>
    <s v="Avery 517"/>
    <n v="14.76"/>
    <n v="5"/>
    <n v="0.2"/>
    <n v="4.9815000000000005"/>
    <s v="Chuck Magee"/>
    <s v="No"/>
    <s v="2019 / 10"/>
  </r>
  <r>
    <n v="8811"/>
    <x v="4393"/>
    <x v="1109"/>
    <d v="2019-06-04T00:00:00"/>
    <x v="1"/>
    <x v="416"/>
    <x v="416"/>
    <x v="1"/>
    <s v="United States"/>
    <x v="1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s v="No"/>
    <s v="2019 / 05"/>
  </r>
  <r>
    <n v="8812"/>
    <x v="4394"/>
    <x v="387"/>
    <d v="2018-03-13T00:00:00"/>
    <x v="1"/>
    <x v="70"/>
    <x v="70"/>
    <x v="1"/>
    <s v="United States"/>
    <x v="25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s v="Kelly Williams"/>
    <s v="Yes"/>
    <s v="2018 / 03"/>
  </r>
  <r>
    <n v="8813"/>
    <x v="4394"/>
    <x v="387"/>
    <d v="2018-03-13T00:00:00"/>
    <x v="1"/>
    <x v="70"/>
    <x v="70"/>
    <x v="1"/>
    <s v="United States"/>
    <x v="25"/>
    <s v="Michigan"/>
    <n v="49201"/>
    <x v="2"/>
    <s v="OFF-AR-10002766"/>
    <x v="1"/>
    <x v="6"/>
    <s v="Prang Drawing Pencil Set"/>
    <n v="13.899999999999999"/>
    <n v="5"/>
    <n v="0"/>
    <n v="3.7529999999999997"/>
    <s v="Kelly Williams"/>
    <s v="Yes"/>
    <s v="2018 / 03"/>
  </r>
  <r>
    <n v="8814"/>
    <x v="4395"/>
    <x v="353"/>
    <d v="2017-07-31T00:00:00"/>
    <x v="1"/>
    <x v="316"/>
    <x v="316"/>
    <x v="1"/>
    <s v="United States"/>
    <x v="220"/>
    <s v="Arizona"/>
    <n v="85301"/>
    <x v="1"/>
    <s v="FUR-CH-10003199"/>
    <x v="0"/>
    <x v="1"/>
    <s v="Office Star - Contemporary Task Swivel Chair"/>
    <n v="266.35200000000003"/>
    <n v="3"/>
    <n v="0.2"/>
    <n v="13.317599999999985"/>
    <s v="Anna Andreadi"/>
    <s v="No"/>
    <s v="2017 / 07"/>
  </r>
  <r>
    <n v="8815"/>
    <x v="4396"/>
    <x v="521"/>
    <d v="2017-11-25T00:00:00"/>
    <x v="0"/>
    <x v="617"/>
    <x v="617"/>
    <x v="0"/>
    <s v="United States"/>
    <x v="40"/>
    <s v="Delaware"/>
    <n v="19805"/>
    <x v="3"/>
    <s v="TEC-PH-10003012"/>
    <x v="2"/>
    <x v="7"/>
    <s v="Nortel Meridian M3904 Professional Digital phone"/>
    <n v="307.98"/>
    <n v="2"/>
    <n v="0"/>
    <n v="89.314199999999971"/>
    <s v="Chuck Magee"/>
    <s v="No"/>
    <s v="2017 / 11"/>
  </r>
  <r>
    <n v="8816"/>
    <x v="4396"/>
    <x v="521"/>
    <d v="2017-11-25T00:00:00"/>
    <x v="0"/>
    <x v="617"/>
    <x v="617"/>
    <x v="0"/>
    <s v="United States"/>
    <x v="40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s v="No"/>
    <s v="2017 / 11"/>
  </r>
  <r>
    <n v="8817"/>
    <x v="4396"/>
    <x v="521"/>
    <d v="2017-11-25T00:00:00"/>
    <x v="0"/>
    <x v="617"/>
    <x v="617"/>
    <x v="0"/>
    <s v="United States"/>
    <x v="40"/>
    <s v="Delaware"/>
    <n v="19805"/>
    <x v="3"/>
    <s v="OFF-AR-10001940"/>
    <x v="1"/>
    <x v="6"/>
    <s v="Sanford Colorific Eraseable Coloring Pencils, 12 Count"/>
    <n v="13.12"/>
    <n v="4"/>
    <n v="0"/>
    <n v="5.6416000000000004"/>
    <s v="Chuck Magee"/>
    <s v="No"/>
    <s v="2017 / 11"/>
  </r>
  <r>
    <n v="8818"/>
    <x v="4396"/>
    <x v="521"/>
    <d v="2017-11-25T00:00:00"/>
    <x v="0"/>
    <x v="617"/>
    <x v="617"/>
    <x v="0"/>
    <s v="United States"/>
    <x v="40"/>
    <s v="Delaware"/>
    <n v="19805"/>
    <x v="3"/>
    <s v="OFF-EN-10003286"/>
    <x v="1"/>
    <x v="12"/>
    <s v="Staple envelope"/>
    <n v="16.559999999999999"/>
    <n v="2"/>
    <n v="0"/>
    <n v="7.783199999999999"/>
    <s v="Chuck Magee"/>
    <s v="No"/>
    <s v="2017 / 11"/>
  </r>
  <r>
    <n v="8819"/>
    <x v="4396"/>
    <x v="521"/>
    <d v="2017-11-25T00:00:00"/>
    <x v="0"/>
    <x v="617"/>
    <x v="617"/>
    <x v="0"/>
    <s v="United States"/>
    <x v="40"/>
    <s v="Delaware"/>
    <n v="19805"/>
    <x v="3"/>
    <s v="OFF-PA-10003441"/>
    <x v="1"/>
    <x v="10"/>
    <s v="Xerox 226"/>
    <n v="38.880000000000003"/>
    <n v="6"/>
    <n v="0"/>
    <n v="18.662400000000002"/>
    <s v="Chuck Magee"/>
    <s v="No"/>
    <s v="2017 / 11"/>
  </r>
  <r>
    <n v="8820"/>
    <x v="4397"/>
    <x v="109"/>
    <d v="2017-12-02T00:00:00"/>
    <x v="1"/>
    <x v="432"/>
    <x v="432"/>
    <x v="0"/>
    <s v="United States"/>
    <x v="89"/>
    <s v="Texas"/>
    <n v="78745"/>
    <x v="2"/>
    <s v="OFF-PA-10003395"/>
    <x v="1"/>
    <x v="10"/>
    <s v="Xerox 1941"/>
    <n v="335.52"/>
    <n v="4"/>
    <n v="0.2"/>
    <n v="117.43199999999999"/>
    <s v="Kelly Williams"/>
    <s v="No"/>
    <s v="2017 / 11"/>
  </r>
  <r>
    <n v="8821"/>
    <x v="4398"/>
    <x v="132"/>
    <d v="2019-11-07T00:00:00"/>
    <x v="1"/>
    <x v="54"/>
    <x v="54"/>
    <x v="0"/>
    <s v="United States"/>
    <x v="333"/>
    <s v="Florida"/>
    <n v="32839"/>
    <x v="0"/>
    <s v="TEC-CO-10003236"/>
    <x v="2"/>
    <x v="16"/>
    <s v="Canon Image Class D660 Copier"/>
    <n v="959.98400000000004"/>
    <n v="2"/>
    <n v="0.2"/>
    <n v="311.99479999999994"/>
    <s v="Cassandra Brandow"/>
    <s v="No"/>
    <s v="2019 / 11"/>
  </r>
  <r>
    <n v="8822"/>
    <x v="4398"/>
    <x v="132"/>
    <d v="2019-11-07T00:00:00"/>
    <x v="1"/>
    <x v="54"/>
    <x v="54"/>
    <x v="0"/>
    <s v="United States"/>
    <x v="333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s v="Cassandra Brandow"/>
    <s v="No"/>
    <s v="2019 / 11"/>
  </r>
  <r>
    <n v="8823"/>
    <x v="4398"/>
    <x v="132"/>
    <d v="2019-11-07T00:00:00"/>
    <x v="1"/>
    <x v="54"/>
    <x v="54"/>
    <x v="0"/>
    <s v="United States"/>
    <x v="333"/>
    <s v="Florida"/>
    <n v="32839"/>
    <x v="0"/>
    <s v="OFF-AR-10004010"/>
    <x v="1"/>
    <x v="6"/>
    <s v="Hunt Boston Vacuum Mount KS Pencil Sharpener"/>
    <n v="55.984000000000009"/>
    <n v="2"/>
    <n v="0.2"/>
    <n v="4.1987999999999985"/>
    <s v="Cassandra Brandow"/>
    <s v="No"/>
    <s v="2019 / 11"/>
  </r>
  <r>
    <n v="8824"/>
    <x v="4398"/>
    <x v="132"/>
    <d v="2019-11-07T00:00:00"/>
    <x v="1"/>
    <x v="54"/>
    <x v="54"/>
    <x v="0"/>
    <s v="United States"/>
    <x v="333"/>
    <s v="Florida"/>
    <n v="32839"/>
    <x v="0"/>
    <s v="OFF-PA-10002947"/>
    <x v="1"/>
    <x v="10"/>
    <s v="Xerox 1923"/>
    <n v="10.688000000000001"/>
    <n v="2"/>
    <n v="0.2"/>
    <n v="3.7407999999999997"/>
    <s v="Cassandra Brandow"/>
    <s v="No"/>
    <s v="2019 / 11"/>
  </r>
  <r>
    <n v="8825"/>
    <x v="4399"/>
    <x v="708"/>
    <d v="2019-03-23T00:00:00"/>
    <x v="0"/>
    <x v="26"/>
    <x v="26"/>
    <x v="0"/>
    <s v="United States"/>
    <x v="265"/>
    <s v="Pennsylvania"/>
    <n v="19601"/>
    <x v="3"/>
    <s v="OFF-EN-10003845"/>
    <x v="1"/>
    <x v="12"/>
    <s v="Colored Envelopes"/>
    <n v="8.8559999999999999"/>
    <n v="3"/>
    <n v="0.2"/>
    <n v="2.8781999999999992"/>
    <s v="Chuck Magee"/>
    <s v="No"/>
    <s v="2019 / 03"/>
  </r>
  <r>
    <n v="8826"/>
    <x v="4400"/>
    <x v="546"/>
    <d v="2017-12-22T00:00:00"/>
    <x v="2"/>
    <x v="151"/>
    <x v="151"/>
    <x v="0"/>
    <s v="United States"/>
    <x v="10"/>
    <s v="Pennsylvania"/>
    <n v="19134"/>
    <x v="3"/>
    <s v="OFF-LA-10003190"/>
    <x v="1"/>
    <x v="2"/>
    <s v="Avery 474"/>
    <n v="6.911999999999999"/>
    <n v="3"/>
    <n v="0.2"/>
    <n v="2.5056000000000003"/>
    <s v="Chuck Magee"/>
    <s v="No"/>
    <s v="2017 / 12"/>
  </r>
  <r>
    <n v="8827"/>
    <x v="4401"/>
    <x v="1063"/>
    <d v="2016-04-06T00:00:00"/>
    <x v="0"/>
    <x v="710"/>
    <x v="710"/>
    <x v="0"/>
    <s v="United States"/>
    <x v="12"/>
    <s v="Texas"/>
    <n v="77095"/>
    <x v="2"/>
    <s v="OFF-PA-10002986"/>
    <x v="1"/>
    <x v="10"/>
    <s v="Xerox 1898"/>
    <n v="26.720000000000002"/>
    <n v="5"/>
    <n v="0.2"/>
    <n v="9.3520000000000003"/>
    <s v="Kelly Williams"/>
    <s v="No"/>
    <s v="2016 / 04"/>
  </r>
  <r>
    <n v="8828"/>
    <x v="4401"/>
    <x v="1063"/>
    <d v="2016-04-06T00:00:00"/>
    <x v="0"/>
    <x v="710"/>
    <x v="710"/>
    <x v="0"/>
    <s v="United States"/>
    <x v="12"/>
    <s v="Texas"/>
    <n v="77095"/>
    <x v="2"/>
    <s v="OFF-PA-10001593"/>
    <x v="1"/>
    <x v="10"/>
    <s v="Xerox 1947"/>
    <n v="33.488000000000007"/>
    <n v="7"/>
    <n v="0.2"/>
    <n v="10.464999999999998"/>
    <s v="Kelly Williams"/>
    <s v="No"/>
    <s v="2016 / 04"/>
  </r>
  <r>
    <n v="8829"/>
    <x v="4402"/>
    <x v="1117"/>
    <d v="2017-06-09T00:00:00"/>
    <x v="1"/>
    <x v="179"/>
    <x v="179"/>
    <x v="1"/>
    <s v="United States"/>
    <x v="490"/>
    <s v="Missouri"/>
    <n v="63301"/>
    <x v="2"/>
    <s v="OFF-PA-10000528"/>
    <x v="1"/>
    <x v="10"/>
    <s v="Xerox 1981"/>
    <n v="10.56"/>
    <n v="2"/>
    <n v="0"/>
    <n v="4.7519999999999998"/>
    <s v="Kelly Williams"/>
    <s v="No"/>
    <s v="2017 / 06"/>
  </r>
  <r>
    <n v="8830"/>
    <x v="4403"/>
    <x v="191"/>
    <d v="2016-10-09T00:00:00"/>
    <x v="2"/>
    <x v="778"/>
    <x v="778"/>
    <x v="1"/>
    <s v="United States"/>
    <x v="245"/>
    <s v="Indiana"/>
    <n v="46203"/>
    <x v="2"/>
    <s v="OFF-ST-10001932"/>
    <x v="1"/>
    <x v="4"/>
    <s v="Fellowes Staxonsteel Drawer Files"/>
    <n v="386.34"/>
    <n v="2"/>
    <n v="0"/>
    <n v="54.087600000000009"/>
    <s v="Kelly Williams"/>
    <s v="No"/>
    <s v="2016 / 10"/>
  </r>
  <r>
    <n v="8831"/>
    <x v="4404"/>
    <x v="1036"/>
    <d v="2018-08-24T00:00:00"/>
    <x v="0"/>
    <x v="345"/>
    <x v="345"/>
    <x v="1"/>
    <s v="United States"/>
    <x v="4"/>
    <s v="Washington"/>
    <n v="98115"/>
    <x v="1"/>
    <s v="OFF-BI-10003727"/>
    <x v="1"/>
    <x v="8"/>
    <s v="Avery Durable Slant Ring Binders With Label Holder"/>
    <n v="33.44"/>
    <n v="10"/>
    <n v="0.2"/>
    <n v="11.703999999999997"/>
    <s v="Anna Andreadi"/>
    <s v="No"/>
    <s v="2018 / 08"/>
  </r>
  <r>
    <n v="8832"/>
    <x v="4405"/>
    <x v="219"/>
    <d v="2017-11-19T00:00:00"/>
    <x v="1"/>
    <x v="723"/>
    <x v="723"/>
    <x v="2"/>
    <s v="United States"/>
    <x v="193"/>
    <s v="Virginia"/>
    <n v="22801"/>
    <x v="0"/>
    <s v="FUR-FU-10002759"/>
    <x v="0"/>
    <x v="5"/>
    <s v="12-1/2 Diameter Round Wall Clock"/>
    <n v="39.96"/>
    <n v="2"/>
    <n v="0"/>
    <n v="14.3856"/>
    <s v="Cassandra Brandow"/>
    <s v="No"/>
    <s v="2017 / 11"/>
  </r>
  <r>
    <n v="8833"/>
    <x v="4406"/>
    <x v="137"/>
    <d v="2017-06-27T00:00:00"/>
    <x v="1"/>
    <x v="517"/>
    <x v="517"/>
    <x v="0"/>
    <s v="United States"/>
    <x v="30"/>
    <s v="New York"/>
    <n v="14609"/>
    <x v="3"/>
    <s v="OFF-BI-10000545"/>
    <x v="1"/>
    <x v="8"/>
    <s v="GBC Ibimaster 500 Manual ProClick Binding System"/>
    <n v="1217.568"/>
    <n v="2"/>
    <n v="0.2"/>
    <n v="456.58800000000002"/>
    <s v="Chuck Magee"/>
    <s v="No"/>
    <s v="2017 / 06"/>
  </r>
  <r>
    <n v="8834"/>
    <x v="4407"/>
    <x v="241"/>
    <d v="2019-09-28T00:00:00"/>
    <x v="1"/>
    <x v="580"/>
    <x v="580"/>
    <x v="2"/>
    <s v="United States"/>
    <x v="406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s v="Cassandra Brandow"/>
    <s v="No"/>
    <s v="2019 / 09"/>
  </r>
  <r>
    <n v="8835"/>
    <x v="4407"/>
    <x v="241"/>
    <d v="2019-09-28T00:00:00"/>
    <x v="1"/>
    <x v="580"/>
    <x v="580"/>
    <x v="2"/>
    <s v="United States"/>
    <x v="406"/>
    <s v="Georgia"/>
    <n v="30328"/>
    <x v="0"/>
    <s v="TEC-PH-10003171"/>
    <x v="2"/>
    <x v="7"/>
    <s v="Plantronics Encore H101 Dual Earpieces Headset"/>
    <n v="89.9"/>
    <n v="2"/>
    <n v="0"/>
    <n v="25.171999999999997"/>
    <s v="Cassandra Brandow"/>
    <s v="No"/>
    <s v="2019 / 09"/>
  </r>
  <r>
    <n v="8836"/>
    <x v="4407"/>
    <x v="241"/>
    <d v="2019-09-28T00:00:00"/>
    <x v="1"/>
    <x v="580"/>
    <x v="580"/>
    <x v="2"/>
    <s v="United States"/>
    <x v="406"/>
    <s v="Georgia"/>
    <n v="30328"/>
    <x v="0"/>
    <s v="OFF-AR-10000614"/>
    <x v="1"/>
    <x v="6"/>
    <s v="Barrel Sharpener"/>
    <n v="14.28"/>
    <n v="4"/>
    <n v="0"/>
    <n v="3.7127999999999997"/>
    <s v="Cassandra Brandow"/>
    <s v="No"/>
    <s v="2019 / 09"/>
  </r>
  <r>
    <n v="8837"/>
    <x v="4407"/>
    <x v="241"/>
    <d v="2019-09-28T00:00:00"/>
    <x v="1"/>
    <x v="580"/>
    <x v="580"/>
    <x v="2"/>
    <s v="United States"/>
    <x v="406"/>
    <s v="Georgia"/>
    <n v="30328"/>
    <x v="0"/>
    <s v="OFF-AR-10000034"/>
    <x v="1"/>
    <x v="6"/>
    <s v="BIC Brite Liner Grip Highlighters, Assorted, 5/Pack"/>
    <n v="12.72"/>
    <n v="3"/>
    <n v="0"/>
    <n v="4.9607999999999999"/>
    <s v="Cassandra Brandow"/>
    <s v="No"/>
    <s v="2019 / 09"/>
  </r>
  <r>
    <n v="8838"/>
    <x v="4407"/>
    <x v="241"/>
    <d v="2019-09-28T00:00:00"/>
    <x v="1"/>
    <x v="580"/>
    <x v="580"/>
    <x v="2"/>
    <s v="United States"/>
    <x v="406"/>
    <s v="Georgia"/>
    <n v="30328"/>
    <x v="0"/>
    <s v="OFF-LA-10003766"/>
    <x v="1"/>
    <x v="2"/>
    <s v="Self-Adhesive Removable Labels"/>
    <n v="15.75"/>
    <n v="5"/>
    <n v="0"/>
    <n v="7.5600000000000005"/>
    <s v="Cassandra Brandow"/>
    <s v="No"/>
    <s v="2019 / 09"/>
  </r>
  <r>
    <n v="8839"/>
    <x v="4408"/>
    <x v="322"/>
    <d v="2016-04-10T00:00:00"/>
    <x v="0"/>
    <x v="395"/>
    <x v="395"/>
    <x v="1"/>
    <s v="United States"/>
    <x v="1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s v="Anna Andreadi"/>
    <s v="No"/>
    <s v="2016 / 04"/>
  </r>
  <r>
    <n v="8840"/>
    <x v="4408"/>
    <x v="322"/>
    <d v="2016-04-10T00:00:00"/>
    <x v="0"/>
    <x v="395"/>
    <x v="395"/>
    <x v="1"/>
    <s v="United States"/>
    <x v="1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s v="Anna Andreadi"/>
    <s v="No"/>
    <s v="2016 / 04"/>
  </r>
  <r>
    <n v="8841"/>
    <x v="4408"/>
    <x v="322"/>
    <d v="2016-04-10T00:00:00"/>
    <x v="0"/>
    <x v="395"/>
    <x v="395"/>
    <x v="1"/>
    <s v="United States"/>
    <x v="1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s v="Anna Andreadi"/>
    <s v="No"/>
    <s v="2016 / 04"/>
  </r>
  <r>
    <n v="8842"/>
    <x v="4409"/>
    <x v="1205"/>
    <d v="2018-02-13T00:00:00"/>
    <x v="1"/>
    <x v="335"/>
    <x v="335"/>
    <x v="1"/>
    <s v="United States"/>
    <x v="8"/>
    <s v="California"/>
    <n v="94110"/>
    <x v="1"/>
    <s v="TEC-AC-10003628"/>
    <x v="2"/>
    <x v="11"/>
    <s v="Logitech 910-002974 M325 Wireless Mouse for Web Scrolling"/>
    <n v="89.97"/>
    <n v="3"/>
    <n v="0"/>
    <n v="39.586800000000011"/>
    <s v="Anna Andreadi"/>
    <s v="No"/>
    <s v="2018 / 02"/>
  </r>
  <r>
    <n v="8843"/>
    <x v="4409"/>
    <x v="1205"/>
    <d v="2018-02-13T00:00:00"/>
    <x v="1"/>
    <x v="335"/>
    <x v="335"/>
    <x v="1"/>
    <s v="United States"/>
    <x v="8"/>
    <s v="California"/>
    <n v="94110"/>
    <x v="1"/>
    <s v="TEC-AC-10004761"/>
    <x v="2"/>
    <x v="11"/>
    <s v="Maxell 4.7GB DVD+RW 3/Pack"/>
    <n v="31.86"/>
    <n v="2"/>
    <n v="0"/>
    <n v="11.151"/>
    <s v="Anna Andreadi"/>
    <s v="No"/>
    <s v="2018 / 02"/>
  </r>
  <r>
    <n v="8844"/>
    <x v="4410"/>
    <x v="728"/>
    <d v="2016-11-20T00:00:00"/>
    <x v="0"/>
    <x v="36"/>
    <x v="36"/>
    <x v="1"/>
    <s v="United States"/>
    <x v="31"/>
    <s v="Minnesota"/>
    <n v="55407"/>
    <x v="2"/>
    <s v="OFF-ST-10000885"/>
    <x v="1"/>
    <x v="4"/>
    <s v="Fellowes Desktop Hanging File Manager"/>
    <n v="67.150000000000006"/>
    <n v="5"/>
    <n v="0"/>
    <n v="16.787500000000001"/>
    <s v="Kelly Williams"/>
    <s v="No"/>
    <s v="2016 / 11"/>
  </r>
  <r>
    <n v="8845"/>
    <x v="4411"/>
    <x v="404"/>
    <d v="2019-12-23T00:00:00"/>
    <x v="1"/>
    <x v="443"/>
    <x v="443"/>
    <x v="0"/>
    <s v="United States"/>
    <x v="38"/>
    <s v="Ohio"/>
    <n v="43229"/>
    <x v="3"/>
    <s v="OFF-BI-10004209"/>
    <x v="1"/>
    <x v="8"/>
    <s v="Fellowes Twister Kit, Gray/Clear, 3/pkg"/>
    <n v="7.2359999999999998"/>
    <n v="3"/>
    <n v="0.7"/>
    <n v="-6.0299999999999976"/>
    <s v="Chuck Magee"/>
    <s v="No"/>
    <s v="2019 / 12"/>
  </r>
  <r>
    <n v="8846"/>
    <x v="4411"/>
    <x v="404"/>
    <d v="2019-12-23T00:00:00"/>
    <x v="1"/>
    <x v="443"/>
    <x v="443"/>
    <x v="0"/>
    <s v="United States"/>
    <x v="38"/>
    <s v="Ohio"/>
    <n v="43229"/>
    <x v="3"/>
    <s v="OFF-FA-10002988"/>
    <x v="1"/>
    <x v="13"/>
    <s v="Ideal Clamps"/>
    <n v="4.8239999999999998"/>
    <n v="3"/>
    <n v="0.2"/>
    <n v="1.7486999999999999"/>
    <s v="Chuck Magee"/>
    <s v="No"/>
    <s v="2019 / 12"/>
  </r>
  <r>
    <n v="8847"/>
    <x v="4411"/>
    <x v="404"/>
    <d v="2019-12-23T00:00:00"/>
    <x v="1"/>
    <x v="443"/>
    <x v="443"/>
    <x v="0"/>
    <s v="United States"/>
    <x v="38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s v="Chuck Magee"/>
    <s v="No"/>
    <s v="2019 / 12"/>
  </r>
  <r>
    <n v="8848"/>
    <x v="4411"/>
    <x v="404"/>
    <d v="2019-12-23T00:00:00"/>
    <x v="1"/>
    <x v="443"/>
    <x v="443"/>
    <x v="0"/>
    <s v="United States"/>
    <x v="38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s v="Chuck Magee"/>
    <s v="No"/>
    <s v="2019 / 12"/>
  </r>
  <r>
    <n v="8849"/>
    <x v="4412"/>
    <x v="740"/>
    <d v="2017-07-04T00:00:00"/>
    <x v="2"/>
    <x v="135"/>
    <x v="135"/>
    <x v="1"/>
    <s v="United States"/>
    <x v="253"/>
    <s v="North Carolina"/>
    <n v="27604"/>
    <x v="0"/>
    <s v="TEC-PH-10003505"/>
    <x v="2"/>
    <x v="7"/>
    <s v="Geemarc AmpliPOWER60"/>
    <n v="74.239999999999995"/>
    <n v="1"/>
    <n v="0.2"/>
    <n v="8.3519999999999932"/>
    <s v="Cassandra Brandow"/>
    <s v="No"/>
    <s v="2017 / 07"/>
  </r>
  <r>
    <n v="8850"/>
    <x v="4412"/>
    <x v="740"/>
    <d v="2017-07-04T00:00:00"/>
    <x v="2"/>
    <x v="135"/>
    <x v="135"/>
    <x v="1"/>
    <s v="United States"/>
    <x v="253"/>
    <s v="North Carolina"/>
    <n v="27604"/>
    <x v="0"/>
    <s v="FUR-FU-10000076"/>
    <x v="0"/>
    <x v="5"/>
    <s v="24-Hour Round Wall Clock"/>
    <n v="159.84000000000003"/>
    <n v="10"/>
    <n v="0.2"/>
    <n v="45.954000000000008"/>
    <s v="Cassandra Brandow"/>
    <s v="No"/>
    <s v="2017 / 07"/>
  </r>
  <r>
    <n v="8851"/>
    <x v="4412"/>
    <x v="740"/>
    <d v="2017-07-04T00:00:00"/>
    <x v="2"/>
    <x v="135"/>
    <x v="135"/>
    <x v="1"/>
    <s v="United States"/>
    <x v="253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s v="Cassandra Brandow"/>
    <s v="No"/>
    <s v="2017 / 07"/>
  </r>
  <r>
    <n v="8852"/>
    <x v="4412"/>
    <x v="740"/>
    <d v="2017-07-04T00:00:00"/>
    <x v="2"/>
    <x v="135"/>
    <x v="135"/>
    <x v="1"/>
    <s v="United States"/>
    <x v="253"/>
    <s v="North Carolina"/>
    <n v="27604"/>
    <x v="0"/>
    <s v="OFF-PA-10002250"/>
    <x v="1"/>
    <x v="10"/>
    <s v="Things To Do Today Pad"/>
    <n v="9.3920000000000012"/>
    <n v="2"/>
    <n v="0.2"/>
    <n v="3.2871999999999999"/>
    <s v="Cassandra Brandow"/>
    <s v="No"/>
    <s v="2017 / 07"/>
  </r>
  <r>
    <n v="8853"/>
    <x v="4413"/>
    <x v="1169"/>
    <d v="2016-10-13T00:00:00"/>
    <x v="0"/>
    <x v="35"/>
    <x v="35"/>
    <x v="0"/>
    <s v="United States"/>
    <x v="20"/>
    <s v="New York"/>
    <n v="10011"/>
    <x v="3"/>
    <s v="OFF-PA-10003823"/>
    <x v="1"/>
    <x v="10"/>
    <s v="Xerox 197"/>
    <n v="123.92"/>
    <n v="4"/>
    <n v="0"/>
    <n v="55.763999999999996"/>
    <s v="Chuck Magee"/>
    <s v="No"/>
    <s v="2016 / 10"/>
  </r>
  <r>
    <n v="8854"/>
    <x v="4414"/>
    <x v="357"/>
    <d v="2017-09-25T00:00:00"/>
    <x v="2"/>
    <x v="383"/>
    <x v="383"/>
    <x v="0"/>
    <s v="United States"/>
    <x v="10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s v="No"/>
    <s v="2017 / 09"/>
  </r>
  <r>
    <n v="8855"/>
    <x v="4414"/>
    <x v="357"/>
    <d v="2017-09-25T00:00:00"/>
    <x v="2"/>
    <x v="383"/>
    <x v="383"/>
    <x v="0"/>
    <s v="United States"/>
    <x v="10"/>
    <s v="Pennsylvania"/>
    <n v="19143"/>
    <x v="3"/>
    <s v="TEC-AC-10003832"/>
    <x v="2"/>
    <x v="11"/>
    <s v="Logitech P710e Mobile Speakerphone"/>
    <n v="617.97600000000011"/>
    <n v="3"/>
    <n v="0.2"/>
    <n v="-7.724700000000098"/>
    <s v="Chuck Magee"/>
    <s v="No"/>
    <s v="2017 / 09"/>
  </r>
  <r>
    <n v="8856"/>
    <x v="4415"/>
    <x v="165"/>
    <d v="2019-12-30T00:00:00"/>
    <x v="1"/>
    <x v="317"/>
    <x v="317"/>
    <x v="1"/>
    <s v="United States"/>
    <x v="347"/>
    <s v="Idaho"/>
    <n v="83642"/>
    <x v="1"/>
    <s v="OFF-BI-10001679"/>
    <x v="1"/>
    <x v="8"/>
    <s v="GBC Instant Index System for Binding Systems"/>
    <n v="21.312000000000005"/>
    <n v="3"/>
    <n v="0.2"/>
    <n v="7.9919999999999991"/>
    <s v="Anna Andreadi"/>
    <s v="No"/>
    <s v="2019 / 12"/>
  </r>
  <r>
    <n v="8857"/>
    <x v="4416"/>
    <x v="119"/>
    <d v="2019-10-20T00:00:00"/>
    <x v="1"/>
    <x v="478"/>
    <x v="478"/>
    <x v="1"/>
    <s v="United States"/>
    <x v="301"/>
    <s v="California"/>
    <n v="95823"/>
    <x v="1"/>
    <s v="TEC-AC-10002335"/>
    <x v="2"/>
    <x v="11"/>
    <s v="Logitech Media Keyboard K200"/>
    <n v="209.94"/>
    <n v="6"/>
    <n v="0"/>
    <n v="39.888599999999997"/>
    <s v="Anna Andreadi"/>
    <s v="No"/>
    <s v="2019 / 10"/>
  </r>
  <r>
    <n v="8858"/>
    <x v="4416"/>
    <x v="119"/>
    <d v="2019-10-20T00:00:00"/>
    <x v="1"/>
    <x v="478"/>
    <x v="478"/>
    <x v="1"/>
    <s v="United States"/>
    <x v="301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s v="Anna Andreadi"/>
    <s v="No"/>
    <s v="2019 / 10"/>
  </r>
  <r>
    <n v="8859"/>
    <x v="4416"/>
    <x v="119"/>
    <d v="2019-10-20T00:00:00"/>
    <x v="1"/>
    <x v="478"/>
    <x v="478"/>
    <x v="1"/>
    <s v="United States"/>
    <x v="301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s v="Anna Andreadi"/>
    <s v="No"/>
    <s v="2019 / 10"/>
  </r>
  <r>
    <n v="8860"/>
    <x v="4417"/>
    <x v="648"/>
    <d v="2019-08-26T00:00:00"/>
    <x v="1"/>
    <x v="499"/>
    <x v="499"/>
    <x v="2"/>
    <s v="United States"/>
    <x v="35"/>
    <s v="North Carolina"/>
    <n v="28205"/>
    <x v="0"/>
    <s v="TEC-PH-10003171"/>
    <x v="2"/>
    <x v="7"/>
    <s v="Plantronics Encore H101 Dual Earpieces Headset"/>
    <n v="35.96"/>
    <n v="1"/>
    <n v="0.2"/>
    <n v="3.5959999999999983"/>
    <s v="Cassandra Brandow"/>
    <s v="No"/>
    <s v="2019 / 08"/>
  </r>
  <r>
    <n v="8861"/>
    <x v="4418"/>
    <x v="861"/>
    <d v="2017-09-18T00:00:00"/>
    <x v="1"/>
    <x v="381"/>
    <x v="381"/>
    <x v="2"/>
    <s v="United States"/>
    <x v="267"/>
    <s v="New Jersey"/>
    <n v="7501"/>
    <x v="3"/>
    <s v="OFF-LA-10000414"/>
    <x v="1"/>
    <x v="2"/>
    <s v="Avery 503"/>
    <n v="31.049999999999997"/>
    <n v="3"/>
    <n v="0"/>
    <n v="14.904"/>
    <s v="Chuck Magee"/>
    <s v="No"/>
    <s v="2017 / 09"/>
  </r>
  <r>
    <n v="8862"/>
    <x v="4418"/>
    <x v="861"/>
    <d v="2017-09-18T00:00:00"/>
    <x v="1"/>
    <x v="381"/>
    <x v="381"/>
    <x v="2"/>
    <s v="United States"/>
    <x v="267"/>
    <s v="New Jersey"/>
    <n v="7501"/>
    <x v="3"/>
    <s v="FUR-FU-10002107"/>
    <x v="0"/>
    <x v="5"/>
    <s v="Eldon Pizzaz Desk Accessories"/>
    <n v="8.92"/>
    <n v="4"/>
    <n v="0"/>
    <n v="3.9248000000000003"/>
    <s v="Chuck Magee"/>
    <s v="No"/>
    <s v="2017 / 09"/>
  </r>
  <r>
    <n v="8863"/>
    <x v="4418"/>
    <x v="861"/>
    <d v="2017-09-18T00:00:00"/>
    <x v="1"/>
    <x v="381"/>
    <x v="381"/>
    <x v="2"/>
    <s v="United States"/>
    <x v="267"/>
    <s v="New Jersey"/>
    <n v="7501"/>
    <x v="3"/>
    <s v="OFF-BI-10004593"/>
    <x v="1"/>
    <x v="8"/>
    <s v="Ibico Laser Imprintable Binding System Covers"/>
    <n v="209.6"/>
    <n v="4"/>
    <n v="0"/>
    <n v="96.415999999999997"/>
    <s v="Chuck Magee"/>
    <s v="No"/>
    <s v="2017 / 09"/>
  </r>
  <r>
    <n v="8864"/>
    <x v="4418"/>
    <x v="861"/>
    <d v="2017-09-18T00:00:00"/>
    <x v="1"/>
    <x v="381"/>
    <x v="381"/>
    <x v="2"/>
    <s v="United States"/>
    <x v="267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s v="Chuck Magee"/>
    <s v="No"/>
    <s v="2017 / 09"/>
  </r>
  <r>
    <n v="8865"/>
    <x v="4418"/>
    <x v="861"/>
    <d v="2017-09-18T00:00:00"/>
    <x v="1"/>
    <x v="381"/>
    <x v="381"/>
    <x v="2"/>
    <s v="United States"/>
    <x v="267"/>
    <s v="New Jersey"/>
    <n v="7501"/>
    <x v="3"/>
    <s v="OFF-PA-10000556"/>
    <x v="1"/>
    <x v="10"/>
    <s v="Xerox 208"/>
    <n v="38.880000000000003"/>
    <n v="6"/>
    <n v="0"/>
    <n v="18.662400000000002"/>
    <s v="Chuck Magee"/>
    <s v="No"/>
    <s v="2017 / 09"/>
  </r>
  <r>
    <n v="8866"/>
    <x v="4419"/>
    <x v="139"/>
    <d v="2017-12-26T00:00:00"/>
    <x v="1"/>
    <x v="622"/>
    <x v="622"/>
    <x v="0"/>
    <s v="United States"/>
    <x v="81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s v="Cassandra Brandow"/>
    <s v="No"/>
    <s v="2017 / 12"/>
  </r>
  <r>
    <n v="8867"/>
    <x v="4420"/>
    <x v="59"/>
    <d v="2016-09-23T00:00:00"/>
    <x v="2"/>
    <x v="766"/>
    <x v="766"/>
    <x v="0"/>
    <s v="United States"/>
    <x v="22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s v="No"/>
    <s v="2016 / 09"/>
  </r>
  <r>
    <n v="8868"/>
    <x v="4420"/>
    <x v="59"/>
    <d v="2016-09-23T00:00:00"/>
    <x v="2"/>
    <x v="766"/>
    <x v="766"/>
    <x v="0"/>
    <s v="United States"/>
    <x v="22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s v="No"/>
    <s v="2016 / 09"/>
  </r>
  <r>
    <n v="8869"/>
    <x v="4421"/>
    <x v="254"/>
    <d v="2018-11-08T00:00:00"/>
    <x v="1"/>
    <x v="693"/>
    <x v="693"/>
    <x v="0"/>
    <s v="United States"/>
    <x v="70"/>
    <s v="California"/>
    <n v="92037"/>
    <x v="1"/>
    <s v="TEC-MA-10003176"/>
    <x v="2"/>
    <x v="15"/>
    <s v="Okidata B400 Printer"/>
    <n v="686.40000000000009"/>
    <n v="2"/>
    <n v="0.2"/>
    <n v="77.219999999999914"/>
    <s v="Anna Andreadi"/>
    <s v="No"/>
    <s v="2018 / 11"/>
  </r>
  <r>
    <n v="8870"/>
    <x v="4422"/>
    <x v="96"/>
    <d v="2019-12-06T00:00:00"/>
    <x v="1"/>
    <x v="64"/>
    <x v="64"/>
    <x v="1"/>
    <s v="United States"/>
    <x v="4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s v="Anna Andreadi"/>
    <s v="Yes"/>
    <s v="2019 / 12"/>
  </r>
  <r>
    <n v="8871"/>
    <x v="4422"/>
    <x v="96"/>
    <d v="2019-12-06T00:00:00"/>
    <x v="1"/>
    <x v="64"/>
    <x v="64"/>
    <x v="1"/>
    <s v="United States"/>
    <x v="4"/>
    <s v="Washington"/>
    <n v="98105"/>
    <x v="1"/>
    <s v="FUR-FU-10000023"/>
    <x v="0"/>
    <x v="5"/>
    <s v="Eldon Wave Desk Accessories"/>
    <n v="70.679999999999993"/>
    <n v="12"/>
    <n v="0"/>
    <n v="31.099200000000003"/>
    <s v="Anna Andreadi"/>
    <s v="Yes"/>
    <s v="2019 / 12"/>
  </r>
  <r>
    <n v="8872"/>
    <x v="4422"/>
    <x v="96"/>
    <d v="2019-12-06T00:00:00"/>
    <x v="1"/>
    <x v="64"/>
    <x v="64"/>
    <x v="1"/>
    <s v="United States"/>
    <x v="4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s v="Anna Andreadi"/>
    <s v="Yes"/>
    <s v="2019 / 12"/>
  </r>
  <r>
    <n v="8873"/>
    <x v="4423"/>
    <x v="982"/>
    <d v="2016-10-10T00:00:00"/>
    <x v="3"/>
    <x v="579"/>
    <x v="579"/>
    <x v="0"/>
    <s v="United States"/>
    <x v="38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s v="Yes"/>
    <s v="2016 / 10"/>
  </r>
  <r>
    <n v="8874"/>
    <x v="4423"/>
    <x v="982"/>
    <d v="2016-10-10T00:00:00"/>
    <x v="3"/>
    <x v="579"/>
    <x v="579"/>
    <x v="0"/>
    <s v="United States"/>
    <x v="38"/>
    <s v="Ohio"/>
    <n v="43229"/>
    <x v="3"/>
    <s v="OFF-BI-10002429"/>
    <x v="1"/>
    <x v="8"/>
    <s v="Premier Elliptical Ring Binder, Black"/>
    <n v="18.264000000000003"/>
    <n v="2"/>
    <n v="0.7"/>
    <n v="-13.393599999999999"/>
    <s v="Chuck Magee"/>
    <s v="Yes"/>
    <s v="2016 / 10"/>
  </r>
  <r>
    <n v="8875"/>
    <x v="4424"/>
    <x v="237"/>
    <d v="2019-11-16T00:00:00"/>
    <x v="0"/>
    <x v="646"/>
    <x v="646"/>
    <x v="0"/>
    <s v="United States"/>
    <x v="12"/>
    <s v="Texas"/>
    <n v="77095"/>
    <x v="2"/>
    <s v="OFF-BI-10003684"/>
    <x v="1"/>
    <x v="8"/>
    <s v="Wilson Jones Legal Size Ring Binders"/>
    <n v="21.989999999999995"/>
    <n v="5"/>
    <n v="0.8"/>
    <n v="-32.984999999999999"/>
    <s v="Kelly Williams"/>
    <s v="No"/>
    <s v="2019 / 11"/>
  </r>
  <r>
    <n v="8876"/>
    <x v="4425"/>
    <x v="572"/>
    <d v="2018-08-19T00:00:00"/>
    <x v="1"/>
    <x v="564"/>
    <x v="564"/>
    <x v="0"/>
    <s v="United States"/>
    <x v="218"/>
    <s v="Texas"/>
    <n v="75061"/>
    <x v="2"/>
    <s v="OFF-SU-10003505"/>
    <x v="1"/>
    <x v="14"/>
    <s v="Premier Electric Letter Opener"/>
    <n v="185.376"/>
    <n v="2"/>
    <n v="0.2"/>
    <n v="-34.758000000000017"/>
    <s v="Kelly Williams"/>
    <s v="No"/>
    <s v="2018 / 08"/>
  </r>
  <r>
    <n v="8877"/>
    <x v="4425"/>
    <x v="572"/>
    <d v="2018-08-19T00:00:00"/>
    <x v="1"/>
    <x v="564"/>
    <x v="564"/>
    <x v="0"/>
    <s v="United States"/>
    <x v="218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s v="Kelly Williams"/>
    <s v="No"/>
    <s v="2018 / 08"/>
  </r>
  <r>
    <n v="8878"/>
    <x v="4426"/>
    <x v="697"/>
    <d v="2019-09-23T00:00:00"/>
    <x v="1"/>
    <x v="47"/>
    <x v="47"/>
    <x v="0"/>
    <s v="United States"/>
    <x v="73"/>
    <s v="New Jersey"/>
    <n v="7960"/>
    <x v="3"/>
    <s v="TEC-MA-10004626"/>
    <x v="2"/>
    <x v="15"/>
    <s v="Lexmark 20R1285 X6650 Wireless All-in-One Printer"/>
    <n v="480"/>
    <n v="4"/>
    <n v="0"/>
    <n v="225.6"/>
    <s v="Chuck Magee"/>
    <s v="No"/>
    <s v="2019 / 09"/>
  </r>
  <r>
    <n v="8879"/>
    <x v="4426"/>
    <x v="697"/>
    <d v="2019-09-23T00:00:00"/>
    <x v="1"/>
    <x v="47"/>
    <x v="47"/>
    <x v="0"/>
    <s v="United States"/>
    <x v="73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s v="Chuck Magee"/>
    <s v="No"/>
    <s v="2019 / 09"/>
  </r>
  <r>
    <n v="8880"/>
    <x v="4427"/>
    <x v="391"/>
    <d v="2017-03-25T00:00:00"/>
    <x v="2"/>
    <x v="87"/>
    <x v="87"/>
    <x v="1"/>
    <s v="United States"/>
    <x v="1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s v="Anna Andreadi"/>
    <s v="No"/>
    <s v="2017 / 03"/>
  </r>
  <r>
    <n v="8881"/>
    <x v="4427"/>
    <x v="391"/>
    <d v="2017-03-25T00:00:00"/>
    <x v="2"/>
    <x v="87"/>
    <x v="87"/>
    <x v="1"/>
    <s v="United States"/>
    <x v="1"/>
    <s v="California"/>
    <n v="90008"/>
    <x v="1"/>
    <s v="TEC-AC-10000736"/>
    <x v="2"/>
    <x v="11"/>
    <s v="Logitech G600 MMO Gaming Mouse"/>
    <n v="239.96999999999997"/>
    <n v="3"/>
    <n v="0"/>
    <n v="86.389199999999988"/>
    <s v="Anna Andreadi"/>
    <s v="No"/>
    <s v="2017 / 03"/>
  </r>
  <r>
    <n v="8882"/>
    <x v="4428"/>
    <x v="1186"/>
    <d v="2018-07-03T00:00:00"/>
    <x v="0"/>
    <x v="571"/>
    <x v="571"/>
    <x v="2"/>
    <s v="United States"/>
    <x v="34"/>
    <s v="Illinois"/>
    <n v="60505"/>
    <x v="2"/>
    <s v="TEC-AC-10003038"/>
    <x v="2"/>
    <x v="11"/>
    <s v="Kingston Digital DataTraveler 16GB USB 2.0"/>
    <n v="50.120000000000005"/>
    <n v="7"/>
    <n v="0.2"/>
    <n v="-0.62650000000000716"/>
    <s v="Kelly Williams"/>
    <s v="No"/>
    <s v="2018 / 06"/>
  </r>
  <r>
    <n v="8883"/>
    <x v="4429"/>
    <x v="179"/>
    <d v="2019-10-25T00:00:00"/>
    <x v="1"/>
    <x v="501"/>
    <x v="501"/>
    <x v="1"/>
    <s v="United States"/>
    <x v="28"/>
    <s v="North Carolina"/>
    <n v="27707"/>
    <x v="0"/>
    <s v="TEC-PH-10004071"/>
    <x v="2"/>
    <x v="7"/>
    <s v="PayAnywhere Card Reader"/>
    <n v="15.984000000000002"/>
    <n v="2"/>
    <n v="0.2"/>
    <n v="1.3986000000000001"/>
    <s v="Cassandra Brandow"/>
    <s v="No"/>
    <s v="2019 / 10"/>
  </r>
  <r>
    <n v="8884"/>
    <x v="4429"/>
    <x v="179"/>
    <d v="2019-10-25T00:00:00"/>
    <x v="1"/>
    <x v="501"/>
    <x v="501"/>
    <x v="1"/>
    <s v="United States"/>
    <x v="28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s v="Cassandra Brandow"/>
    <s v="No"/>
    <s v="2019 / 10"/>
  </r>
  <r>
    <n v="8885"/>
    <x v="4430"/>
    <x v="55"/>
    <d v="2016-08-30T00:00:00"/>
    <x v="1"/>
    <x v="29"/>
    <x v="29"/>
    <x v="1"/>
    <s v="United States"/>
    <x v="38"/>
    <s v="Ohio"/>
    <n v="43229"/>
    <x v="3"/>
    <s v="OFF-BI-10001982"/>
    <x v="1"/>
    <x v="8"/>
    <s v="Wilson Jones Custom Binder Spines &amp; Labels"/>
    <n v="6.5280000000000014"/>
    <n v="4"/>
    <n v="0.7"/>
    <n v="-4.5695999999999994"/>
    <s v="Chuck Magee"/>
    <s v="No"/>
    <s v="2016 / 08"/>
  </r>
  <r>
    <n v="8886"/>
    <x v="4430"/>
    <x v="55"/>
    <d v="2016-08-30T00:00:00"/>
    <x v="1"/>
    <x v="29"/>
    <x v="29"/>
    <x v="1"/>
    <s v="United States"/>
    <x v="38"/>
    <s v="Ohio"/>
    <n v="43229"/>
    <x v="3"/>
    <s v="OFF-BI-10004141"/>
    <x v="1"/>
    <x v="8"/>
    <s v="Insertable Tab Indexes For Data Binders"/>
    <n v="2.8620000000000005"/>
    <n v="3"/>
    <n v="0.7"/>
    <n v="-2.2896000000000001"/>
    <s v="Chuck Magee"/>
    <s v="No"/>
    <s v="2016 / 08"/>
  </r>
  <r>
    <n v="8887"/>
    <x v="4430"/>
    <x v="55"/>
    <d v="2016-08-30T00:00:00"/>
    <x v="1"/>
    <x v="29"/>
    <x v="29"/>
    <x v="1"/>
    <s v="United States"/>
    <x v="38"/>
    <s v="Ohio"/>
    <n v="43229"/>
    <x v="3"/>
    <s v="OFF-BI-10002103"/>
    <x v="1"/>
    <x v="8"/>
    <s v="Cardinal Slant-D Ring Binder, Heavy Gauge Vinyl"/>
    <n v="20.856000000000002"/>
    <n v="8"/>
    <n v="0.7"/>
    <n v="-16.684799999999996"/>
    <s v="Chuck Magee"/>
    <s v="No"/>
    <s v="2016 / 08"/>
  </r>
  <r>
    <n v="8888"/>
    <x v="4431"/>
    <x v="923"/>
    <d v="2016-07-30T00:00:00"/>
    <x v="0"/>
    <x v="121"/>
    <x v="121"/>
    <x v="1"/>
    <s v="United States"/>
    <x v="1"/>
    <s v="California"/>
    <n v="90036"/>
    <x v="1"/>
    <s v="OFF-ST-10002574"/>
    <x v="1"/>
    <x v="4"/>
    <s v="SAFCO Commercial Wire Shelving, Black"/>
    <n v="276.27999999999997"/>
    <n v="2"/>
    <n v="0"/>
    <n v="0"/>
    <s v="Anna Andreadi"/>
    <s v="No"/>
    <s v="2016 / 07"/>
  </r>
  <r>
    <n v="8889"/>
    <x v="4432"/>
    <x v="96"/>
    <d v="2019-12-07T00:00:00"/>
    <x v="1"/>
    <x v="529"/>
    <x v="529"/>
    <x v="2"/>
    <s v="United States"/>
    <x v="280"/>
    <s v="California"/>
    <n v="95207"/>
    <x v="1"/>
    <s v="FUR-FU-10003394"/>
    <x v="0"/>
    <x v="5"/>
    <s v="Tenex &quot;The Solids&quot; Textured Chair Mats"/>
    <n v="629.64"/>
    <n v="9"/>
    <n v="0"/>
    <n v="107.03879999999994"/>
    <s v="Anna Andreadi"/>
    <s v="No"/>
    <s v="2019 / 12"/>
  </r>
  <r>
    <n v="8890"/>
    <x v="4433"/>
    <x v="508"/>
    <d v="2018-10-21T00:00:00"/>
    <x v="0"/>
    <x v="763"/>
    <x v="763"/>
    <x v="2"/>
    <s v="United States"/>
    <x v="29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s v="No"/>
    <s v="2018 / 10"/>
  </r>
  <r>
    <n v="8891"/>
    <x v="4433"/>
    <x v="508"/>
    <d v="2018-10-21T00:00:00"/>
    <x v="0"/>
    <x v="763"/>
    <x v="763"/>
    <x v="2"/>
    <s v="United States"/>
    <x v="29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s v="Kelly Williams"/>
    <s v="No"/>
    <s v="2018 / 10"/>
  </r>
  <r>
    <n v="8892"/>
    <x v="4434"/>
    <x v="1142"/>
    <d v="2018-09-18T00:00:00"/>
    <x v="2"/>
    <x v="128"/>
    <x v="128"/>
    <x v="2"/>
    <s v="United States"/>
    <x v="38"/>
    <s v="Georgia"/>
    <n v="31907"/>
    <x v="0"/>
    <s v="FUR-CH-10001146"/>
    <x v="0"/>
    <x v="1"/>
    <s v="Global Value Mid-Back Manager's Chair, Gray"/>
    <n v="121.78"/>
    <n v="2"/>
    <n v="0"/>
    <n v="30.444999999999993"/>
    <s v="Cassandra Brandow"/>
    <s v="Yes"/>
    <s v="2018 / 09"/>
  </r>
  <r>
    <n v="8893"/>
    <x v="4435"/>
    <x v="494"/>
    <d v="2017-12-06T00:00:00"/>
    <x v="1"/>
    <x v="784"/>
    <x v="784"/>
    <x v="2"/>
    <s v="United States"/>
    <x v="70"/>
    <s v="California"/>
    <n v="92037"/>
    <x v="1"/>
    <s v="FUR-CH-10003973"/>
    <x v="0"/>
    <x v="1"/>
    <s v="GuestStacker Chair with Chrome Finish Legs"/>
    <n v="2676.672"/>
    <n v="9"/>
    <n v="0.2"/>
    <n v="267.66720000000009"/>
    <s v="Anna Andreadi"/>
    <s v="No"/>
    <s v="2017 / 12"/>
  </r>
  <r>
    <n v="8894"/>
    <x v="4436"/>
    <x v="79"/>
    <d v="2016-08-12T00:00:00"/>
    <x v="1"/>
    <x v="47"/>
    <x v="47"/>
    <x v="0"/>
    <s v="United States"/>
    <x v="480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s v="No"/>
    <s v="2016 / 08"/>
  </r>
  <r>
    <n v="8895"/>
    <x v="4437"/>
    <x v="243"/>
    <d v="2018-08-22T00:00:00"/>
    <x v="1"/>
    <x v="217"/>
    <x v="217"/>
    <x v="0"/>
    <s v="United States"/>
    <x v="1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s v="Anna Andreadi"/>
    <s v="No"/>
    <s v="2018 / 08"/>
  </r>
  <r>
    <n v="8896"/>
    <x v="4437"/>
    <x v="243"/>
    <d v="2018-08-22T00:00:00"/>
    <x v="1"/>
    <x v="217"/>
    <x v="217"/>
    <x v="0"/>
    <s v="United States"/>
    <x v="1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s v="No"/>
    <s v="2018 / 08"/>
  </r>
  <r>
    <n v="8897"/>
    <x v="4437"/>
    <x v="243"/>
    <d v="2018-08-22T00:00:00"/>
    <x v="1"/>
    <x v="217"/>
    <x v="217"/>
    <x v="0"/>
    <s v="United States"/>
    <x v="1"/>
    <s v="California"/>
    <n v="90004"/>
    <x v="1"/>
    <s v="TEC-PH-10004614"/>
    <x v="2"/>
    <x v="7"/>
    <s v="AT&amp;T 841000 Phone"/>
    <n v="165.60000000000002"/>
    <n v="3"/>
    <n v="0.2"/>
    <n v="10.349999999999994"/>
    <s v="Anna Andreadi"/>
    <s v="No"/>
    <s v="2018 / 08"/>
  </r>
  <r>
    <n v="8898"/>
    <x v="4437"/>
    <x v="243"/>
    <d v="2018-08-22T00:00:00"/>
    <x v="1"/>
    <x v="217"/>
    <x v="217"/>
    <x v="0"/>
    <s v="United States"/>
    <x v="1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s v="No"/>
    <s v="2018 / 08"/>
  </r>
  <r>
    <n v="8899"/>
    <x v="4438"/>
    <x v="976"/>
    <d v="2017-08-09T00:00:00"/>
    <x v="0"/>
    <x v="313"/>
    <x v="313"/>
    <x v="1"/>
    <s v="United States"/>
    <x v="24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s v="2017 / 08"/>
  </r>
  <r>
    <n v="8900"/>
    <x v="4438"/>
    <x v="976"/>
    <d v="2017-08-09T00:00:00"/>
    <x v="0"/>
    <x v="313"/>
    <x v="313"/>
    <x v="1"/>
    <s v="United States"/>
    <x v="24"/>
    <s v="Virginia"/>
    <n v="22153"/>
    <x v="0"/>
    <s v="OFF-LA-10004545"/>
    <x v="1"/>
    <x v="2"/>
    <s v="Avery 50"/>
    <n v="25.06"/>
    <n v="2"/>
    <n v="0"/>
    <n v="11.778199999999998"/>
    <s v="Cassandra Brandow"/>
    <s v="No"/>
    <s v="2017 / 08"/>
  </r>
  <r>
    <n v="8901"/>
    <x v="4439"/>
    <x v="1206"/>
    <d v="2018-06-04T00:00:00"/>
    <x v="1"/>
    <x v="443"/>
    <x v="443"/>
    <x v="0"/>
    <s v="United States"/>
    <x v="27"/>
    <s v="Illinois"/>
    <n v="62521"/>
    <x v="2"/>
    <s v="FUR-FU-10001379"/>
    <x v="0"/>
    <x v="5"/>
    <s v="Executive Impressions 16-1/2&quot; Circular Wall Clock"/>
    <n v="32.064"/>
    <n v="3"/>
    <n v="0.6"/>
    <n v="-12.825599999999994"/>
    <s v="Kelly Williams"/>
    <s v="No"/>
    <s v="2018 / 05"/>
  </r>
  <r>
    <n v="8902"/>
    <x v="4439"/>
    <x v="1206"/>
    <d v="2018-06-04T00:00:00"/>
    <x v="1"/>
    <x v="443"/>
    <x v="443"/>
    <x v="0"/>
    <s v="United States"/>
    <x v="27"/>
    <s v="Illinois"/>
    <n v="62521"/>
    <x v="2"/>
    <s v="OFF-PA-10001846"/>
    <x v="1"/>
    <x v="10"/>
    <s v="Xerox 1899"/>
    <n v="18.496000000000002"/>
    <n v="4"/>
    <n v="0.2"/>
    <n v="6.7048000000000005"/>
    <s v="Kelly Williams"/>
    <s v="No"/>
    <s v="2018 / 05"/>
  </r>
  <r>
    <n v="8903"/>
    <x v="4439"/>
    <x v="1206"/>
    <d v="2018-06-04T00:00:00"/>
    <x v="1"/>
    <x v="443"/>
    <x v="443"/>
    <x v="0"/>
    <s v="United States"/>
    <x v="27"/>
    <s v="Illinois"/>
    <n v="62521"/>
    <x v="2"/>
    <s v="FUR-CH-10000422"/>
    <x v="0"/>
    <x v="1"/>
    <s v="Global Highback Leather Tilter in Burgundy"/>
    <n v="191.07899999999998"/>
    <n v="3"/>
    <n v="0.3"/>
    <n v="-38.215799999999973"/>
    <s v="Kelly Williams"/>
    <s v="No"/>
    <s v="2018 / 05"/>
  </r>
  <r>
    <n v="8904"/>
    <x v="4439"/>
    <x v="1206"/>
    <d v="2018-06-04T00:00:00"/>
    <x v="1"/>
    <x v="443"/>
    <x v="443"/>
    <x v="0"/>
    <s v="United States"/>
    <x v="27"/>
    <s v="Illinois"/>
    <n v="62521"/>
    <x v="2"/>
    <s v="OFF-PA-10004621"/>
    <x v="1"/>
    <x v="10"/>
    <s v="Xerox 212"/>
    <n v="10.368000000000002"/>
    <n v="2"/>
    <n v="0.2"/>
    <n v="3.6288"/>
    <s v="Kelly Williams"/>
    <s v="No"/>
    <s v="2018 / 05"/>
  </r>
  <r>
    <n v="8905"/>
    <x v="4440"/>
    <x v="949"/>
    <d v="2018-07-01T00:00:00"/>
    <x v="3"/>
    <x v="711"/>
    <x v="711"/>
    <x v="2"/>
    <s v="United States"/>
    <x v="20"/>
    <s v="New York"/>
    <n v="10009"/>
    <x v="3"/>
    <s v="OFF-LA-10001474"/>
    <x v="1"/>
    <x v="2"/>
    <s v="Avery 477"/>
    <n v="30.53"/>
    <n v="1"/>
    <n v="0"/>
    <n v="14.043800000000001"/>
    <s v="Chuck Magee"/>
    <s v="No"/>
    <s v="2018 / 07"/>
  </r>
  <r>
    <n v="8906"/>
    <x v="4440"/>
    <x v="949"/>
    <d v="2018-07-01T00:00:00"/>
    <x v="3"/>
    <x v="711"/>
    <x v="711"/>
    <x v="2"/>
    <s v="United States"/>
    <x v="20"/>
    <s v="New York"/>
    <n v="10009"/>
    <x v="3"/>
    <s v="TEC-AC-10001635"/>
    <x v="2"/>
    <x v="11"/>
    <s v="KeyTronic KT400U2 - Keyboard - Black"/>
    <n v="30.839999999999996"/>
    <n v="3"/>
    <n v="0"/>
    <n v="6.1679999999999975"/>
    <s v="Chuck Magee"/>
    <s v="No"/>
    <s v="2018 / 07"/>
  </r>
  <r>
    <n v="8907"/>
    <x v="4440"/>
    <x v="949"/>
    <d v="2018-07-01T00:00:00"/>
    <x v="3"/>
    <x v="711"/>
    <x v="711"/>
    <x v="2"/>
    <s v="United States"/>
    <x v="20"/>
    <s v="New York"/>
    <n v="10009"/>
    <x v="3"/>
    <s v="OFF-PA-10001950"/>
    <x v="1"/>
    <x v="10"/>
    <s v="Southworth 25% Cotton Antique Laid Paper &amp; Envelopes"/>
    <n v="75.06"/>
    <n v="9"/>
    <n v="0"/>
    <n v="33.776999999999994"/>
    <s v="Chuck Magee"/>
    <s v="No"/>
    <s v="2018 / 07"/>
  </r>
  <r>
    <n v="8908"/>
    <x v="4441"/>
    <x v="122"/>
    <d v="2018-12-20T00:00:00"/>
    <x v="2"/>
    <x v="672"/>
    <x v="672"/>
    <x v="1"/>
    <s v="United States"/>
    <x v="8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s v="No"/>
    <s v="2018 / 12"/>
  </r>
  <r>
    <n v="8909"/>
    <x v="4442"/>
    <x v="1207"/>
    <d v="2017-02-01T00:00:00"/>
    <x v="1"/>
    <x v="605"/>
    <x v="605"/>
    <x v="1"/>
    <s v="United States"/>
    <x v="429"/>
    <s v="California"/>
    <n v="92553"/>
    <x v="1"/>
    <s v="OFF-PA-10003790"/>
    <x v="1"/>
    <x v="10"/>
    <s v="Xerox 1991"/>
    <n v="182.72"/>
    <n v="8"/>
    <n v="0"/>
    <n v="84.051199999999994"/>
    <s v="Anna Andreadi"/>
    <s v="No"/>
    <s v="2017 / 01"/>
  </r>
  <r>
    <n v="8910"/>
    <x v="4443"/>
    <x v="960"/>
    <d v="2019-11-01T00:00:00"/>
    <x v="1"/>
    <x v="193"/>
    <x v="193"/>
    <x v="0"/>
    <s v="United States"/>
    <x v="231"/>
    <s v="Massachusetts"/>
    <n v="2149"/>
    <x v="3"/>
    <s v="OFF-LA-10002475"/>
    <x v="1"/>
    <x v="2"/>
    <s v="Avery 519"/>
    <n v="21.93"/>
    <n v="3"/>
    <n v="0"/>
    <n v="10.307099999999998"/>
    <s v="Chuck Magee"/>
    <s v="No"/>
    <s v="2019 / 10"/>
  </r>
  <r>
    <n v="8911"/>
    <x v="4444"/>
    <x v="259"/>
    <d v="2019-11-08T00:00:00"/>
    <x v="1"/>
    <x v="244"/>
    <x v="244"/>
    <x v="0"/>
    <s v="United States"/>
    <x v="346"/>
    <s v="Tennessee"/>
    <n v="37421"/>
    <x v="0"/>
    <s v="TEC-AC-10000303"/>
    <x v="2"/>
    <x v="11"/>
    <s v="Logitech M510 Wireless Mouse"/>
    <n v="95.976000000000013"/>
    <n v="3"/>
    <n v="0.2"/>
    <n v="15.596099999999996"/>
    <s v="Cassandra Brandow"/>
    <s v="No"/>
    <s v="2019 / 11"/>
  </r>
  <r>
    <n v="8912"/>
    <x v="4444"/>
    <x v="259"/>
    <d v="2019-11-08T00:00:00"/>
    <x v="1"/>
    <x v="244"/>
    <x v="244"/>
    <x v="0"/>
    <s v="United States"/>
    <x v="346"/>
    <s v="Tennessee"/>
    <n v="37421"/>
    <x v="0"/>
    <s v="TEC-PH-10000127"/>
    <x v="2"/>
    <x v="7"/>
    <s v="iOttie XL Car Mount"/>
    <n v="143.928"/>
    <n v="9"/>
    <n v="0.2"/>
    <n v="-32.383800000000008"/>
    <s v="Cassandra Brandow"/>
    <s v="No"/>
    <s v="2019 / 11"/>
  </r>
  <r>
    <n v="8913"/>
    <x v="4444"/>
    <x v="259"/>
    <d v="2019-11-08T00:00:00"/>
    <x v="1"/>
    <x v="244"/>
    <x v="244"/>
    <x v="0"/>
    <s v="United States"/>
    <x v="346"/>
    <s v="Tennessee"/>
    <n v="37421"/>
    <x v="0"/>
    <s v="OFF-BI-10004364"/>
    <x v="1"/>
    <x v="8"/>
    <s v="Storex Dura Pro Binders"/>
    <n v="3.5640000000000009"/>
    <n v="2"/>
    <n v="0.7"/>
    <n v="-2.9700000000000006"/>
    <s v="Cassandra Brandow"/>
    <s v="No"/>
    <s v="2019 / 11"/>
  </r>
  <r>
    <n v="8914"/>
    <x v="4444"/>
    <x v="259"/>
    <d v="2019-11-08T00:00:00"/>
    <x v="1"/>
    <x v="244"/>
    <x v="244"/>
    <x v="0"/>
    <s v="United States"/>
    <x v="346"/>
    <s v="Tennessee"/>
    <n v="37421"/>
    <x v="0"/>
    <s v="OFF-LA-10002195"/>
    <x v="1"/>
    <x v="2"/>
    <s v="Avery 481"/>
    <n v="4.9280000000000008"/>
    <n v="2"/>
    <n v="0.2"/>
    <n v="1.7247999999999997"/>
    <s v="Cassandra Brandow"/>
    <s v="No"/>
    <s v="2019 / 11"/>
  </r>
  <r>
    <n v="8915"/>
    <x v="4445"/>
    <x v="195"/>
    <d v="2018-05-13T00:00:00"/>
    <x v="1"/>
    <x v="51"/>
    <x v="51"/>
    <x v="1"/>
    <s v="United States"/>
    <x v="89"/>
    <s v="Texas"/>
    <n v="78745"/>
    <x v="2"/>
    <s v="OFF-ST-10001490"/>
    <x v="1"/>
    <x v="4"/>
    <s v="Hot File 7-Pocket, Floor Stand"/>
    <n v="856.65600000000006"/>
    <n v="6"/>
    <n v="0.2"/>
    <n v="107.08199999999985"/>
    <s v="Kelly Williams"/>
    <s v="Yes"/>
    <s v="2018 / 05"/>
  </r>
  <r>
    <n v="8916"/>
    <x v="4445"/>
    <x v="195"/>
    <d v="2018-05-13T00:00:00"/>
    <x v="1"/>
    <x v="51"/>
    <x v="51"/>
    <x v="1"/>
    <s v="United States"/>
    <x v="89"/>
    <s v="Texas"/>
    <n v="78745"/>
    <x v="2"/>
    <s v="OFF-BI-10002852"/>
    <x v="1"/>
    <x v="8"/>
    <s v="Ibico Standard Transparent Covers"/>
    <n v="13.183999999999997"/>
    <n v="4"/>
    <n v="0.8"/>
    <n v="-20.435200000000002"/>
    <s v="Kelly Williams"/>
    <s v="Yes"/>
    <s v="2018 / 05"/>
  </r>
  <r>
    <n v="8917"/>
    <x v="4445"/>
    <x v="195"/>
    <d v="2018-05-13T00:00:00"/>
    <x v="1"/>
    <x v="51"/>
    <x v="51"/>
    <x v="1"/>
    <s v="United States"/>
    <x v="89"/>
    <s v="Texas"/>
    <n v="78745"/>
    <x v="2"/>
    <s v="OFF-AP-10000390"/>
    <x v="1"/>
    <x v="9"/>
    <s v="Euro Pro Shark Stick Mini Vacuum"/>
    <n v="48.783999999999985"/>
    <n v="4"/>
    <n v="0.8"/>
    <n v="-131.71680000000001"/>
    <s v="Kelly Williams"/>
    <s v="Yes"/>
    <s v="2018 / 05"/>
  </r>
  <r>
    <n v="8918"/>
    <x v="4445"/>
    <x v="195"/>
    <d v="2018-05-13T00:00:00"/>
    <x v="1"/>
    <x v="51"/>
    <x v="51"/>
    <x v="1"/>
    <s v="United States"/>
    <x v="89"/>
    <s v="Texas"/>
    <n v="78745"/>
    <x v="2"/>
    <s v="OFF-PA-10004327"/>
    <x v="1"/>
    <x v="10"/>
    <s v="Xerox 1911"/>
    <n v="76.64"/>
    <n v="2"/>
    <n v="0.2"/>
    <n v="26.823999999999995"/>
    <s v="Kelly Williams"/>
    <s v="Yes"/>
    <s v="2018 / 05"/>
  </r>
  <r>
    <n v="8919"/>
    <x v="4445"/>
    <x v="195"/>
    <d v="2018-05-13T00:00:00"/>
    <x v="1"/>
    <x v="51"/>
    <x v="51"/>
    <x v="1"/>
    <s v="United States"/>
    <x v="89"/>
    <s v="Texas"/>
    <n v="78745"/>
    <x v="2"/>
    <s v="OFF-BI-10002353"/>
    <x v="1"/>
    <x v="8"/>
    <s v="GBC VeloBind Cover Sets"/>
    <n v="18.527999999999995"/>
    <n v="6"/>
    <n v="0.8"/>
    <n v="-27.791999999999994"/>
    <s v="Kelly Williams"/>
    <s v="Yes"/>
    <s v="2018 / 05"/>
  </r>
  <r>
    <n v="8920"/>
    <x v="4446"/>
    <x v="1063"/>
    <d v="2016-04-08T00:00:00"/>
    <x v="1"/>
    <x v="706"/>
    <x v="706"/>
    <x v="1"/>
    <s v="United States"/>
    <x v="173"/>
    <s v="Virginia"/>
    <n v="23464"/>
    <x v="0"/>
    <s v="FUR-FU-10003192"/>
    <x v="0"/>
    <x v="5"/>
    <s v="Luxo Adjustable Task Clamp Lamp"/>
    <n v="177.68"/>
    <n v="2"/>
    <n v="0"/>
    <n v="46.196799999999996"/>
    <s v="Cassandra Brandow"/>
    <s v="No"/>
    <s v="2016 / 04"/>
  </r>
  <r>
    <n v="8921"/>
    <x v="4447"/>
    <x v="582"/>
    <d v="2016-05-03T00:00:00"/>
    <x v="1"/>
    <x v="103"/>
    <x v="103"/>
    <x v="1"/>
    <s v="United States"/>
    <x v="312"/>
    <s v="New York"/>
    <n v="14701"/>
    <x v="3"/>
    <s v="TEC-AC-10000736"/>
    <x v="2"/>
    <x v="11"/>
    <s v="Logitech G600 MMO Gaming Mouse"/>
    <n v="159.97999999999999"/>
    <n v="2"/>
    <n v="0"/>
    <n v="57.592799999999997"/>
    <s v="Chuck Magee"/>
    <s v="No"/>
    <s v="2016 / 04"/>
  </r>
  <r>
    <n v="8922"/>
    <x v="4448"/>
    <x v="964"/>
    <d v="2018-10-08T00:00:00"/>
    <x v="1"/>
    <x v="706"/>
    <x v="706"/>
    <x v="1"/>
    <s v="United States"/>
    <x v="514"/>
    <s v="Florida"/>
    <n v="33134"/>
    <x v="0"/>
    <s v="TEC-PH-10003095"/>
    <x v="2"/>
    <x v="7"/>
    <s v="Samsung HM1900 Bluetooth Headset"/>
    <n v="52.679999999999993"/>
    <n v="3"/>
    <n v="0.2"/>
    <n v="19.754999999999999"/>
    <s v="Cassandra Brandow"/>
    <s v="No"/>
    <s v="2018 / 10"/>
  </r>
  <r>
    <n v="8923"/>
    <x v="4448"/>
    <x v="964"/>
    <d v="2018-10-08T00:00:00"/>
    <x v="1"/>
    <x v="706"/>
    <x v="706"/>
    <x v="1"/>
    <s v="United States"/>
    <x v="514"/>
    <s v="Florida"/>
    <n v="33134"/>
    <x v="0"/>
    <s v="FUR-FU-10002885"/>
    <x v="0"/>
    <x v="5"/>
    <s v="Magna Visual Magnetic Picture Hangers"/>
    <n v="11.568000000000001"/>
    <n v="3"/>
    <n v="0.2"/>
    <n v="2.6028000000000011"/>
    <s v="Cassandra Brandow"/>
    <s v="No"/>
    <s v="2018 / 10"/>
  </r>
  <r>
    <n v="8924"/>
    <x v="4449"/>
    <x v="532"/>
    <d v="2019-06-17T00:00:00"/>
    <x v="1"/>
    <x v="233"/>
    <x v="233"/>
    <x v="0"/>
    <s v="United States"/>
    <x v="365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s v="No"/>
    <s v="2019 / 06"/>
  </r>
  <r>
    <n v="8925"/>
    <x v="4450"/>
    <x v="806"/>
    <d v="2018-02-03T00:00:00"/>
    <x v="1"/>
    <x v="650"/>
    <x v="650"/>
    <x v="0"/>
    <s v="United States"/>
    <x v="179"/>
    <s v="Illinois"/>
    <n v="61107"/>
    <x v="2"/>
    <s v="TEC-PH-10004241"/>
    <x v="2"/>
    <x v="7"/>
    <s v="Nokia Lumia 1020"/>
    <n v="1439.9680000000001"/>
    <n v="4"/>
    <n v="0.2"/>
    <n v="143.99680000000006"/>
    <s v="Kelly Williams"/>
    <s v="No"/>
    <s v="2018 / 01"/>
  </r>
  <r>
    <n v="8926"/>
    <x v="4450"/>
    <x v="806"/>
    <d v="2018-02-03T00:00:00"/>
    <x v="1"/>
    <x v="650"/>
    <x v="650"/>
    <x v="0"/>
    <s v="United States"/>
    <x v="179"/>
    <s v="Illinois"/>
    <n v="61107"/>
    <x v="2"/>
    <s v="OFF-BI-10000546"/>
    <x v="1"/>
    <x v="8"/>
    <s v="Avery Durable Binders"/>
    <n v="1.7279999999999995"/>
    <n v="3"/>
    <n v="0.8"/>
    <n v="-2.678399999999999"/>
    <s v="Kelly Williams"/>
    <s v="No"/>
    <s v="2018 / 01"/>
  </r>
  <r>
    <n v="8927"/>
    <x v="4450"/>
    <x v="806"/>
    <d v="2018-02-03T00:00:00"/>
    <x v="1"/>
    <x v="650"/>
    <x v="650"/>
    <x v="0"/>
    <s v="United States"/>
    <x v="179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s v="Kelly Williams"/>
    <s v="No"/>
    <s v="2018 / 01"/>
  </r>
  <r>
    <n v="8928"/>
    <x v="4451"/>
    <x v="874"/>
    <d v="2017-09-29T00:00:00"/>
    <x v="0"/>
    <x v="164"/>
    <x v="164"/>
    <x v="1"/>
    <s v="United States"/>
    <x v="4"/>
    <s v="Washington"/>
    <n v="98103"/>
    <x v="1"/>
    <s v="OFF-AR-10002067"/>
    <x v="1"/>
    <x v="6"/>
    <s v="Newell 334"/>
    <n v="99.2"/>
    <n v="5"/>
    <n v="0"/>
    <n v="25.792000000000002"/>
    <s v="Anna Andreadi"/>
    <s v="No"/>
    <s v="2017 / 09"/>
  </r>
  <r>
    <n v="8929"/>
    <x v="4452"/>
    <x v="657"/>
    <d v="2017-04-17T00:00:00"/>
    <x v="1"/>
    <x v="224"/>
    <x v="224"/>
    <x v="0"/>
    <s v="United States"/>
    <x v="114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s v="Kelly Williams"/>
    <s v="No"/>
    <s v="2017 / 04"/>
  </r>
  <r>
    <n v="8930"/>
    <x v="4452"/>
    <x v="657"/>
    <d v="2017-04-17T00:00:00"/>
    <x v="1"/>
    <x v="224"/>
    <x v="224"/>
    <x v="0"/>
    <s v="United States"/>
    <x v="114"/>
    <s v="Texas"/>
    <n v="77340"/>
    <x v="2"/>
    <s v="FUR-TA-10002530"/>
    <x v="0"/>
    <x v="3"/>
    <s v="Iceberg OfficeWorks 42&quot; Round Tables"/>
    <n v="211.37199999999999"/>
    <n v="2"/>
    <n v="0.3"/>
    <n v="-45.294000000000011"/>
    <s v="Kelly Williams"/>
    <s v="No"/>
    <s v="2017 / 04"/>
  </r>
  <r>
    <n v="8931"/>
    <x v="4452"/>
    <x v="657"/>
    <d v="2017-04-17T00:00:00"/>
    <x v="1"/>
    <x v="224"/>
    <x v="224"/>
    <x v="0"/>
    <s v="United States"/>
    <x v="114"/>
    <s v="Texas"/>
    <n v="77340"/>
    <x v="2"/>
    <s v="TEC-PH-10001061"/>
    <x v="2"/>
    <x v="7"/>
    <s v="Apple iPhone 5C"/>
    <n v="239.976"/>
    <n v="3"/>
    <n v="0.2"/>
    <n v="17.998199999999997"/>
    <s v="Kelly Williams"/>
    <s v="No"/>
    <s v="2017 / 04"/>
  </r>
  <r>
    <n v="8932"/>
    <x v="4453"/>
    <x v="404"/>
    <d v="2019-12-24T00:00:00"/>
    <x v="1"/>
    <x v="785"/>
    <x v="785"/>
    <x v="1"/>
    <s v="United States"/>
    <x v="158"/>
    <s v="Wisconsin"/>
    <n v="53209"/>
    <x v="2"/>
    <s v="FUR-FU-10001057"/>
    <x v="0"/>
    <x v="5"/>
    <s v="Tensor Track Tree Floor Lamp"/>
    <n v="99.949999999999989"/>
    <n v="5"/>
    <n v="0"/>
    <n v="22.988499999999998"/>
    <s v="Kelly Williams"/>
    <s v="No"/>
    <s v="2019 / 12"/>
  </r>
  <r>
    <n v="8933"/>
    <x v="4453"/>
    <x v="404"/>
    <d v="2019-12-24T00:00:00"/>
    <x v="1"/>
    <x v="785"/>
    <x v="785"/>
    <x v="1"/>
    <s v="United States"/>
    <x v="158"/>
    <s v="Wisconsin"/>
    <n v="53209"/>
    <x v="2"/>
    <s v="TEC-AC-10002331"/>
    <x v="2"/>
    <x v="11"/>
    <s v="Maxell 74 Minute CDR, 10/Pack"/>
    <n v="29.339999999999996"/>
    <n v="3"/>
    <n v="0"/>
    <n v="10.855799999999999"/>
    <s v="Kelly Williams"/>
    <s v="No"/>
    <s v="2019 / 12"/>
  </r>
  <r>
    <n v="8934"/>
    <x v="4454"/>
    <x v="560"/>
    <d v="2018-03-19T00:00:00"/>
    <x v="1"/>
    <x v="259"/>
    <x v="259"/>
    <x v="1"/>
    <s v="United States"/>
    <x v="124"/>
    <s v="Wisconsin"/>
    <n v="54302"/>
    <x v="2"/>
    <s v="FUR-FU-10003724"/>
    <x v="0"/>
    <x v="5"/>
    <s v="Westinghouse Clip-On Gooseneck Lamps"/>
    <n v="16.739999999999998"/>
    <n v="2"/>
    <n v="0"/>
    <n v="4.3523999999999994"/>
    <s v="Kelly Williams"/>
    <s v="No"/>
    <s v="2018 / 03"/>
  </r>
  <r>
    <n v="8935"/>
    <x v="4455"/>
    <x v="151"/>
    <d v="2019-08-27T00:00:00"/>
    <x v="3"/>
    <x v="130"/>
    <x v="130"/>
    <x v="1"/>
    <s v="United States"/>
    <x v="10"/>
    <s v="Pennsylvania"/>
    <n v="19120"/>
    <x v="3"/>
    <s v="OFF-PA-10000528"/>
    <x v="1"/>
    <x v="10"/>
    <s v="Xerox 1981"/>
    <n v="12.672000000000001"/>
    <n v="3"/>
    <n v="0.2"/>
    <n v="3.96"/>
    <s v="Chuck Magee"/>
    <s v="No"/>
    <s v="2019 / 08"/>
  </r>
  <r>
    <n v="8936"/>
    <x v="4455"/>
    <x v="151"/>
    <d v="2019-08-27T00:00:00"/>
    <x v="3"/>
    <x v="130"/>
    <x v="130"/>
    <x v="1"/>
    <s v="United States"/>
    <x v="10"/>
    <s v="Pennsylvania"/>
    <n v="19120"/>
    <x v="3"/>
    <s v="TEC-AC-10001908"/>
    <x v="2"/>
    <x v="11"/>
    <s v="Logitech Wireless Headset h800"/>
    <n v="1119.8880000000001"/>
    <n v="14"/>
    <n v="0.2"/>
    <n v="209.97899999999993"/>
    <s v="Chuck Magee"/>
    <s v="No"/>
    <s v="2019 / 08"/>
  </r>
  <r>
    <n v="8937"/>
    <x v="4456"/>
    <x v="997"/>
    <d v="2017-12-19T00:00:00"/>
    <x v="0"/>
    <x v="38"/>
    <x v="38"/>
    <x v="0"/>
    <s v="United States"/>
    <x v="1"/>
    <s v="California"/>
    <n v="90008"/>
    <x v="1"/>
    <s v="OFF-AR-10003903"/>
    <x v="1"/>
    <x v="6"/>
    <s v="Sanford 52201 APSCO Electric Pencil Sharpener"/>
    <n v="204.85"/>
    <n v="5"/>
    <n v="0"/>
    <n v="53.261000000000003"/>
    <s v="Anna Andreadi"/>
    <s v="No"/>
    <s v="2017 / 12"/>
  </r>
  <r>
    <n v="8938"/>
    <x v="4456"/>
    <x v="997"/>
    <d v="2017-12-19T00:00:00"/>
    <x v="0"/>
    <x v="38"/>
    <x v="38"/>
    <x v="0"/>
    <s v="United States"/>
    <x v="1"/>
    <s v="California"/>
    <n v="90008"/>
    <x v="1"/>
    <s v="TEC-PH-10004908"/>
    <x v="2"/>
    <x v="7"/>
    <s v="Panasonic KX TS3282W Corded phone"/>
    <n v="135.98400000000001"/>
    <n v="2"/>
    <n v="0.2"/>
    <n v="16.997999999999983"/>
    <s v="Anna Andreadi"/>
    <s v="No"/>
    <s v="2017 / 12"/>
  </r>
  <r>
    <n v="8939"/>
    <x v="4456"/>
    <x v="997"/>
    <d v="2017-12-19T00:00:00"/>
    <x v="0"/>
    <x v="38"/>
    <x v="38"/>
    <x v="0"/>
    <s v="United States"/>
    <x v="1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s v="Anna Andreadi"/>
    <s v="No"/>
    <s v="2017 / 12"/>
  </r>
  <r>
    <n v="8940"/>
    <x v="4456"/>
    <x v="997"/>
    <d v="2017-12-19T00:00:00"/>
    <x v="0"/>
    <x v="38"/>
    <x v="38"/>
    <x v="0"/>
    <s v="United States"/>
    <x v="1"/>
    <s v="California"/>
    <n v="90008"/>
    <x v="1"/>
    <s v="OFF-BI-10002026"/>
    <x v="1"/>
    <x v="8"/>
    <s v="Avery Arch Ring Binders"/>
    <n v="92.960000000000008"/>
    <n v="2"/>
    <n v="0.2"/>
    <n v="31.373999999999995"/>
    <s v="Anna Andreadi"/>
    <s v="No"/>
    <s v="2017 / 12"/>
  </r>
  <r>
    <n v="8941"/>
    <x v="4457"/>
    <x v="963"/>
    <d v="2016-08-24T00:00:00"/>
    <x v="0"/>
    <x v="187"/>
    <x v="187"/>
    <x v="0"/>
    <s v="United States"/>
    <x v="368"/>
    <s v="Florida"/>
    <n v="33161"/>
    <x v="0"/>
    <s v="OFF-SU-10003936"/>
    <x v="1"/>
    <x v="14"/>
    <s v="Acme Serrated Blade Letter Opener"/>
    <n v="7.6320000000000014"/>
    <n v="3"/>
    <n v="0.2"/>
    <n v="-1.8126000000000002"/>
    <s v="Cassandra Brandow"/>
    <s v="No"/>
    <s v="2016 / 08"/>
  </r>
  <r>
    <n v="8942"/>
    <x v="4458"/>
    <x v="54"/>
    <d v="2018-11-05T00:00:00"/>
    <x v="2"/>
    <x v="508"/>
    <x v="508"/>
    <x v="0"/>
    <s v="United States"/>
    <x v="32"/>
    <s v="Oregon"/>
    <n v="97206"/>
    <x v="1"/>
    <s v="OFF-BI-10002813"/>
    <x v="1"/>
    <x v="8"/>
    <s v="Avery Reinforcements for Hole-Punch Pages"/>
    <n v="4.1580000000000004"/>
    <n v="7"/>
    <n v="0.7"/>
    <n v="-3.4649999999999999"/>
    <s v="Anna Andreadi"/>
    <s v="Yes"/>
    <s v="2018 / 11"/>
  </r>
  <r>
    <n v="8943"/>
    <x v="4458"/>
    <x v="54"/>
    <d v="2018-11-05T00:00:00"/>
    <x v="2"/>
    <x v="508"/>
    <x v="508"/>
    <x v="0"/>
    <s v="United States"/>
    <x v="32"/>
    <s v="Oregon"/>
    <n v="97206"/>
    <x v="1"/>
    <s v="TEC-MA-10003337"/>
    <x v="2"/>
    <x v="15"/>
    <s v="Okidata B401 Printer"/>
    <n v="179.99100000000004"/>
    <n v="3"/>
    <n v="0.7"/>
    <n v="-251.98739999999992"/>
    <s v="Anna Andreadi"/>
    <s v="Yes"/>
    <s v="2018 / 11"/>
  </r>
  <r>
    <n v="8944"/>
    <x v="4459"/>
    <x v="1208"/>
    <d v="2019-10-16T00:00:00"/>
    <x v="1"/>
    <x v="573"/>
    <x v="573"/>
    <x v="0"/>
    <s v="United States"/>
    <x v="34"/>
    <s v="Illinois"/>
    <n v="60505"/>
    <x v="2"/>
    <s v="FUR-CH-10001545"/>
    <x v="0"/>
    <x v="1"/>
    <s v="Hon Comfortask Task/Swivel Chairs"/>
    <n v="239.358"/>
    <n v="3"/>
    <n v="0.3"/>
    <n v="-47.871600000000001"/>
    <s v="Kelly Williams"/>
    <s v="No"/>
    <s v="2019 / 10"/>
  </r>
  <r>
    <n v="8945"/>
    <x v="4460"/>
    <x v="1035"/>
    <d v="2016-12-08T00:00:00"/>
    <x v="2"/>
    <x v="382"/>
    <x v="382"/>
    <x v="2"/>
    <s v="United States"/>
    <x v="8"/>
    <s v="California"/>
    <n v="94109"/>
    <x v="1"/>
    <s v="OFF-PA-10000062"/>
    <x v="1"/>
    <x v="10"/>
    <s v="Green Bar Computer Printout Paper"/>
    <n v="164.88"/>
    <n v="3"/>
    <n v="0"/>
    <n v="80.791200000000003"/>
    <s v="Anna Andreadi"/>
    <s v="No"/>
    <s v="2016 / 12"/>
  </r>
  <r>
    <n v="8946"/>
    <x v="4461"/>
    <x v="647"/>
    <d v="2016-11-17T00:00:00"/>
    <x v="0"/>
    <x v="609"/>
    <x v="609"/>
    <x v="1"/>
    <s v="United States"/>
    <x v="8"/>
    <s v="California"/>
    <n v="94110"/>
    <x v="1"/>
    <s v="OFF-SU-10001574"/>
    <x v="1"/>
    <x v="14"/>
    <s v="Acme Value Line Scissors"/>
    <n v="10.95"/>
    <n v="3"/>
    <n v="0"/>
    <n v="3.2849999999999993"/>
    <s v="Anna Andreadi"/>
    <s v="No"/>
    <s v="2016 / 11"/>
  </r>
  <r>
    <n v="8947"/>
    <x v="4462"/>
    <x v="165"/>
    <d v="2019-12-28T00:00:00"/>
    <x v="1"/>
    <x v="714"/>
    <x v="714"/>
    <x v="1"/>
    <s v="United States"/>
    <x v="217"/>
    <s v="Massachusetts"/>
    <n v="2740"/>
    <x v="3"/>
    <s v="OFF-PA-10001972"/>
    <x v="1"/>
    <x v="10"/>
    <s v="Xerox 214"/>
    <n v="19.440000000000001"/>
    <n v="3"/>
    <n v="0"/>
    <n v="9.3312000000000008"/>
    <s v="Chuck Magee"/>
    <s v="No"/>
    <s v="2019 / 12"/>
  </r>
  <r>
    <n v="8948"/>
    <x v="4462"/>
    <x v="165"/>
    <d v="2019-12-28T00:00:00"/>
    <x v="1"/>
    <x v="714"/>
    <x v="714"/>
    <x v="1"/>
    <s v="United States"/>
    <x v="217"/>
    <s v="Massachusetts"/>
    <n v="2740"/>
    <x v="3"/>
    <s v="OFF-BI-10000201"/>
    <x v="1"/>
    <x v="8"/>
    <s v="Avery Triangle Shaped Sheet Lifters, Black, 2/Pack"/>
    <n v="12.3"/>
    <n v="5"/>
    <n v="0"/>
    <n v="6.15"/>
    <s v="Chuck Magee"/>
    <s v="No"/>
    <s v="2019 / 12"/>
  </r>
  <r>
    <n v="8949"/>
    <x v="4463"/>
    <x v="163"/>
    <d v="2016-12-26T00:00:00"/>
    <x v="2"/>
    <x v="548"/>
    <x v="548"/>
    <x v="0"/>
    <s v="United States"/>
    <x v="70"/>
    <s v="California"/>
    <n v="92037"/>
    <x v="1"/>
    <s v="OFF-AP-10003278"/>
    <x v="1"/>
    <x v="9"/>
    <s v="Belkin 7-Outlet SurgeMaster Home Series"/>
    <n v="13.97"/>
    <n v="1"/>
    <n v="0"/>
    <n v="3.632200000000001"/>
    <s v="Anna Andreadi"/>
    <s v="No"/>
    <s v="2016 / 12"/>
  </r>
  <r>
    <n v="8950"/>
    <x v="4464"/>
    <x v="66"/>
    <d v="2019-12-28T00:00:00"/>
    <x v="1"/>
    <x v="691"/>
    <x v="691"/>
    <x v="0"/>
    <s v="United States"/>
    <x v="25"/>
    <s v="Tennessee"/>
    <n v="38301"/>
    <x v="0"/>
    <s v="FUR-TA-10002903"/>
    <x v="0"/>
    <x v="3"/>
    <s v="Bevis Round Bullnose 29&quot; High Table Top"/>
    <n v="934.9559999999999"/>
    <n v="6"/>
    <n v="0.4"/>
    <n v="-249.32159999999999"/>
    <s v="Cassandra Brandow"/>
    <s v="Yes"/>
    <s v="2019 / 12"/>
  </r>
  <r>
    <n v="8951"/>
    <x v="4464"/>
    <x v="66"/>
    <d v="2019-12-28T00:00:00"/>
    <x v="1"/>
    <x v="691"/>
    <x v="691"/>
    <x v="0"/>
    <s v="United States"/>
    <x v="25"/>
    <s v="Tennessee"/>
    <n v="38301"/>
    <x v="0"/>
    <s v="TEC-AC-10001013"/>
    <x v="2"/>
    <x v="11"/>
    <s v="Logitech ClearChat Comfort/USB Headset H390"/>
    <n v="46.864000000000004"/>
    <n v="2"/>
    <n v="0.2"/>
    <n v="7.615399999999994"/>
    <s v="Cassandra Brandow"/>
    <s v="Yes"/>
    <s v="2019 / 12"/>
  </r>
  <r>
    <n v="8952"/>
    <x v="4464"/>
    <x v="66"/>
    <d v="2019-12-28T00:00:00"/>
    <x v="1"/>
    <x v="691"/>
    <x v="691"/>
    <x v="0"/>
    <s v="United States"/>
    <x v="25"/>
    <s v="Tennessee"/>
    <n v="38301"/>
    <x v="0"/>
    <s v="OFF-ST-10000918"/>
    <x v="1"/>
    <x v="4"/>
    <s v="Crate-A-Files"/>
    <n v="26.160000000000004"/>
    <n v="3"/>
    <n v="0.2"/>
    <n v="1.961999999999998"/>
    <s v="Cassandra Brandow"/>
    <s v="Yes"/>
    <s v="2019 / 12"/>
  </r>
  <r>
    <n v="8953"/>
    <x v="4464"/>
    <x v="66"/>
    <d v="2019-12-28T00:00:00"/>
    <x v="1"/>
    <x v="691"/>
    <x v="691"/>
    <x v="0"/>
    <s v="United States"/>
    <x v="25"/>
    <s v="Tennessee"/>
    <n v="38301"/>
    <x v="0"/>
    <s v="OFF-AR-10001419"/>
    <x v="1"/>
    <x v="6"/>
    <s v="Newell 325"/>
    <n v="23.128"/>
    <n v="7"/>
    <n v="0.2"/>
    <n v="2.8909999999999982"/>
    <s v="Cassandra Brandow"/>
    <s v="Yes"/>
    <s v="2019 / 12"/>
  </r>
  <r>
    <n v="8954"/>
    <x v="4464"/>
    <x v="66"/>
    <d v="2019-12-28T00:00:00"/>
    <x v="1"/>
    <x v="691"/>
    <x v="691"/>
    <x v="0"/>
    <s v="United States"/>
    <x v="25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s v="Cassandra Brandow"/>
    <s v="Yes"/>
    <s v="2019 / 12"/>
  </r>
  <r>
    <n v="8955"/>
    <x v="4465"/>
    <x v="233"/>
    <d v="2016-08-10T00:00:00"/>
    <x v="0"/>
    <x v="364"/>
    <x v="364"/>
    <x v="0"/>
    <s v="United States"/>
    <x v="108"/>
    <s v="Florida"/>
    <n v="32216"/>
    <x v="0"/>
    <s v="FUR-BO-10000468"/>
    <x v="0"/>
    <x v="0"/>
    <s v="O'Sullivan 2-Shelf Heavy-Duty Bookcases"/>
    <n v="155.45600000000002"/>
    <n v="4"/>
    <n v="0.2"/>
    <n v="-7.7727999999999895"/>
    <s v="Cassandra Brandow"/>
    <s v="No"/>
    <s v="2016 / 08"/>
  </r>
  <r>
    <n v="8956"/>
    <x v="4466"/>
    <x v="59"/>
    <d v="2016-09-24T00:00:00"/>
    <x v="1"/>
    <x v="428"/>
    <x v="428"/>
    <x v="1"/>
    <s v="United States"/>
    <x v="70"/>
    <s v="California"/>
    <n v="92024"/>
    <x v="1"/>
    <s v="OFF-PA-10004610"/>
    <x v="1"/>
    <x v="10"/>
    <s v="Xerox 1900"/>
    <n v="8.56"/>
    <n v="2"/>
    <n v="0"/>
    <n v="3.8519999999999994"/>
    <s v="Anna Andreadi"/>
    <s v="No"/>
    <s v="2016 / 09"/>
  </r>
  <r>
    <n v="8957"/>
    <x v="4467"/>
    <x v="53"/>
    <d v="2019-12-28T00:00:00"/>
    <x v="2"/>
    <x v="371"/>
    <x v="371"/>
    <x v="0"/>
    <s v="United States"/>
    <x v="146"/>
    <s v="Florida"/>
    <n v="33012"/>
    <x v="0"/>
    <s v="FUR-FU-10004963"/>
    <x v="0"/>
    <x v="5"/>
    <s v="Eldon 400 Class Desk Accessories, Black Carbon"/>
    <n v="21"/>
    <n v="3"/>
    <n v="0.2"/>
    <n v="5.7750000000000021"/>
    <s v="Cassandra Brandow"/>
    <s v="No"/>
    <s v="2019 / 12"/>
  </r>
  <r>
    <n v="8958"/>
    <x v="4467"/>
    <x v="53"/>
    <d v="2019-12-28T00:00:00"/>
    <x v="2"/>
    <x v="371"/>
    <x v="371"/>
    <x v="0"/>
    <s v="United States"/>
    <x v="146"/>
    <s v="Florida"/>
    <n v="33012"/>
    <x v="0"/>
    <s v="TEC-MA-10004626"/>
    <x v="2"/>
    <x v="15"/>
    <s v="Lexmark 20R1285 X6650 Wireless All-in-One Printer"/>
    <n v="120"/>
    <n v="2"/>
    <n v="0.5"/>
    <n v="-7.2000000000000028"/>
    <s v="Cassandra Brandow"/>
    <s v="No"/>
    <s v="2019 / 12"/>
  </r>
  <r>
    <n v="8959"/>
    <x v="4468"/>
    <x v="920"/>
    <d v="2019-11-30T00:00:00"/>
    <x v="1"/>
    <x v="197"/>
    <x v="197"/>
    <x v="0"/>
    <s v="United States"/>
    <x v="12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s v="Kelly Williams"/>
    <s v="No"/>
    <s v="2019 / 11"/>
  </r>
  <r>
    <n v="8960"/>
    <x v="4468"/>
    <x v="920"/>
    <d v="2019-11-30T00:00:00"/>
    <x v="1"/>
    <x v="197"/>
    <x v="197"/>
    <x v="0"/>
    <s v="United States"/>
    <x v="12"/>
    <s v="Texas"/>
    <n v="77070"/>
    <x v="2"/>
    <s v="OFF-AP-10002867"/>
    <x v="1"/>
    <x v="9"/>
    <s v="Fellowes Command Center 5-outlet power strip"/>
    <n v="67.839999999999989"/>
    <n v="5"/>
    <n v="0.8"/>
    <n v="-179.77600000000001"/>
    <s v="Kelly Williams"/>
    <s v="No"/>
    <s v="2019 / 11"/>
  </r>
  <r>
    <n v="8961"/>
    <x v="4468"/>
    <x v="920"/>
    <d v="2019-11-30T00:00:00"/>
    <x v="1"/>
    <x v="197"/>
    <x v="197"/>
    <x v="0"/>
    <s v="United States"/>
    <x v="12"/>
    <s v="Texas"/>
    <n v="77070"/>
    <x v="2"/>
    <s v="FUR-CH-10002126"/>
    <x v="0"/>
    <x v="1"/>
    <s v="Hon Deluxe Fabric Upholstered Stacking Chairs"/>
    <n v="853.92999999999984"/>
    <n v="5"/>
    <n v="0.3"/>
    <n v="-24.397999999999911"/>
    <s v="Kelly Williams"/>
    <s v="No"/>
    <s v="2019 / 11"/>
  </r>
  <r>
    <n v="8962"/>
    <x v="4468"/>
    <x v="920"/>
    <d v="2019-11-30T00:00:00"/>
    <x v="1"/>
    <x v="197"/>
    <x v="197"/>
    <x v="0"/>
    <s v="United States"/>
    <x v="12"/>
    <s v="Texas"/>
    <n v="77070"/>
    <x v="2"/>
    <s v="OFF-AR-10001761"/>
    <x v="1"/>
    <x v="6"/>
    <s v="Avery Hi-Liter Smear-Safe Highlighters"/>
    <n v="18.687999999999999"/>
    <n v="4"/>
    <n v="0.2"/>
    <n v="3.7375999999999996"/>
    <s v="Kelly Williams"/>
    <s v="No"/>
    <s v="2019 / 11"/>
  </r>
  <r>
    <n v="8963"/>
    <x v="4469"/>
    <x v="732"/>
    <d v="2018-11-07T00:00:00"/>
    <x v="2"/>
    <x v="752"/>
    <x v="752"/>
    <x v="0"/>
    <s v="United States"/>
    <x v="173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s v="Cassandra Brandow"/>
    <s v="Yes"/>
    <s v="2018 / 11"/>
  </r>
  <r>
    <n v="8964"/>
    <x v="4469"/>
    <x v="732"/>
    <d v="2018-11-07T00:00:00"/>
    <x v="2"/>
    <x v="752"/>
    <x v="752"/>
    <x v="0"/>
    <s v="United States"/>
    <x v="173"/>
    <s v="Virginia"/>
    <n v="23464"/>
    <x v="0"/>
    <s v="TEC-AC-10000057"/>
    <x v="2"/>
    <x v="11"/>
    <s v="Microsoft Natural Ergonomic Keyboard 4000"/>
    <n v="89.97"/>
    <n v="3"/>
    <n v="0"/>
    <n v="18.893699999999995"/>
    <s v="Cassandra Brandow"/>
    <s v="Yes"/>
    <s v="2018 / 11"/>
  </r>
  <r>
    <n v="8965"/>
    <x v="4469"/>
    <x v="732"/>
    <d v="2018-11-07T00:00:00"/>
    <x v="2"/>
    <x v="752"/>
    <x v="752"/>
    <x v="0"/>
    <s v="United States"/>
    <x v="173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s v="Cassandra Brandow"/>
    <s v="Yes"/>
    <s v="2018 / 11"/>
  </r>
  <r>
    <n v="8966"/>
    <x v="4470"/>
    <x v="44"/>
    <d v="2019-11-12T00:00:00"/>
    <x v="1"/>
    <x v="666"/>
    <x v="666"/>
    <x v="0"/>
    <s v="United States"/>
    <x v="12"/>
    <s v="Texas"/>
    <n v="77070"/>
    <x v="2"/>
    <s v="OFF-BI-10000145"/>
    <x v="1"/>
    <x v="8"/>
    <s v="Zipper Ring Binder Pockets"/>
    <n v="1.2479999999999998"/>
    <n v="2"/>
    <n v="0.8"/>
    <n v="-1.934400000000001"/>
    <s v="Kelly Williams"/>
    <s v="No"/>
    <s v="2019 / 11"/>
  </r>
  <r>
    <n v="8967"/>
    <x v="4471"/>
    <x v="54"/>
    <d v="2018-11-07T00:00:00"/>
    <x v="1"/>
    <x v="655"/>
    <x v="655"/>
    <x v="2"/>
    <s v="United States"/>
    <x v="10"/>
    <s v="Pennsylvania"/>
    <n v="19120"/>
    <x v="3"/>
    <s v="TEC-AC-10000892"/>
    <x v="2"/>
    <x v="11"/>
    <s v="NETGEAR N750 Dual Band Wi-Fi Gigabit Router"/>
    <n v="72"/>
    <n v="1"/>
    <n v="0.2"/>
    <n v="14.399999999999999"/>
    <s v="Chuck Magee"/>
    <s v="No"/>
    <s v="2018 / 11"/>
  </r>
  <r>
    <n v="8968"/>
    <x v="4471"/>
    <x v="54"/>
    <d v="2018-11-07T00:00:00"/>
    <x v="1"/>
    <x v="655"/>
    <x v="655"/>
    <x v="2"/>
    <s v="United States"/>
    <x v="10"/>
    <s v="Pennsylvania"/>
    <n v="19120"/>
    <x v="3"/>
    <s v="FUR-CH-10004886"/>
    <x v="0"/>
    <x v="1"/>
    <s v="Bevis Steel Folding Chairs"/>
    <n v="470.15499999999997"/>
    <n v="7"/>
    <n v="0.3"/>
    <n v="-13.432999999999993"/>
    <s v="Chuck Magee"/>
    <s v="No"/>
    <s v="2018 / 11"/>
  </r>
  <r>
    <n v="8969"/>
    <x v="4472"/>
    <x v="125"/>
    <d v="2017-01-01T00:00:00"/>
    <x v="2"/>
    <x v="732"/>
    <x v="732"/>
    <x v="0"/>
    <s v="United States"/>
    <x v="26"/>
    <s v="Tennessee"/>
    <n v="38109"/>
    <x v="0"/>
    <s v="OFF-ST-10002554"/>
    <x v="1"/>
    <x v="4"/>
    <s v="Tennsco Industrial Shelving"/>
    <n v="39.128"/>
    <n v="1"/>
    <n v="0.2"/>
    <n v="-8.803799999999999"/>
    <s v="Cassandra Brandow"/>
    <s v="No"/>
    <s v="2016 / 12"/>
  </r>
  <r>
    <n v="8970"/>
    <x v="4473"/>
    <x v="574"/>
    <d v="2019-12-07T00:00:00"/>
    <x v="1"/>
    <x v="20"/>
    <x v="20"/>
    <x v="1"/>
    <s v="United States"/>
    <x v="80"/>
    <s v="Ohio"/>
    <n v="44107"/>
    <x v="3"/>
    <s v="OFF-AR-10001662"/>
    <x v="1"/>
    <x v="6"/>
    <s v="Rogers Handheld Barrel Pencil Sharpener"/>
    <n v="19.728000000000002"/>
    <n v="9"/>
    <n v="0.2"/>
    <n v="1.7262000000000022"/>
    <s v="Chuck Magee"/>
    <s v="No"/>
    <s v="2019 / 12"/>
  </r>
  <r>
    <n v="8971"/>
    <x v="4473"/>
    <x v="574"/>
    <d v="2019-12-07T00:00:00"/>
    <x v="1"/>
    <x v="20"/>
    <x v="20"/>
    <x v="1"/>
    <s v="United States"/>
    <x v="80"/>
    <s v="Ohio"/>
    <n v="44107"/>
    <x v="3"/>
    <s v="TEC-PH-10004531"/>
    <x v="2"/>
    <x v="7"/>
    <s v="AT&amp;T CL2909"/>
    <n v="151.18799999999999"/>
    <n v="2"/>
    <n v="0.4"/>
    <n v="-25.198000000000008"/>
    <s v="Chuck Magee"/>
    <s v="No"/>
    <s v="2019 / 12"/>
  </r>
  <r>
    <n v="8972"/>
    <x v="4474"/>
    <x v="668"/>
    <d v="2019-03-28T00:00:00"/>
    <x v="1"/>
    <x v="597"/>
    <x v="597"/>
    <x v="0"/>
    <s v="United States"/>
    <x v="20"/>
    <s v="New York"/>
    <n v="10011"/>
    <x v="3"/>
    <s v="FUR-CH-10000665"/>
    <x v="0"/>
    <x v="1"/>
    <s v="Global Airflow Leather Mesh Back Chair, Black"/>
    <n v="271.76400000000001"/>
    <n v="2"/>
    <n v="0.1"/>
    <n v="60.391999999999967"/>
    <s v="Chuck Magee"/>
    <s v="No"/>
    <s v="2019 / 03"/>
  </r>
  <r>
    <n v="8973"/>
    <x v="4475"/>
    <x v="84"/>
    <d v="2016-11-21T00:00:00"/>
    <x v="2"/>
    <x v="76"/>
    <x v="76"/>
    <x v="0"/>
    <s v="United States"/>
    <x v="10"/>
    <s v="Pennsylvania"/>
    <n v="19120"/>
    <x v="3"/>
    <s v="TEC-AC-10003023"/>
    <x v="2"/>
    <x v="11"/>
    <s v="Logitech G105 Gaming Keyboard"/>
    <n v="47.496000000000002"/>
    <n v="1"/>
    <n v="0.2"/>
    <n v="-1.187400000000002"/>
    <s v="Chuck Magee"/>
    <s v="No"/>
    <s v="2016 / 11"/>
  </r>
  <r>
    <n v="8974"/>
    <x v="4476"/>
    <x v="1016"/>
    <d v="2019-04-27T00:00:00"/>
    <x v="0"/>
    <x v="210"/>
    <x v="210"/>
    <x v="0"/>
    <s v="United States"/>
    <x v="1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s v="Anna Andreadi"/>
    <s v="No"/>
    <s v="2019 / 04"/>
  </r>
  <r>
    <n v="8975"/>
    <x v="4477"/>
    <x v="51"/>
    <d v="2019-11-26T00:00:00"/>
    <x v="2"/>
    <x v="687"/>
    <x v="687"/>
    <x v="1"/>
    <s v="United States"/>
    <x v="61"/>
    <s v="Texas"/>
    <n v="75220"/>
    <x v="2"/>
    <s v="OFF-PA-10000477"/>
    <x v="1"/>
    <x v="10"/>
    <s v="Xerox 22"/>
    <n v="36.288000000000011"/>
    <n v="7"/>
    <n v="0.2"/>
    <n v="12.700800000000001"/>
    <s v="Kelly Williams"/>
    <s v="No"/>
    <s v="2019 / 11"/>
  </r>
  <r>
    <n v="8976"/>
    <x v="4477"/>
    <x v="51"/>
    <d v="2019-11-26T00:00:00"/>
    <x v="2"/>
    <x v="687"/>
    <x v="687"/>
    <x v="1"/>
    <s v="United States"/>
    <x v="61"/>
    <s v="Texas"/>
    <n v="75220"/>
    <x v="2"/>
    <s v="OFF-PA-10002923"/>
    <x v="1"/>
    <x v="10"/>
    <s v="Xerox 1942"/>
    <n v="78.304000000000002"/>
    <n v="2"/>
    <n v="0.2"/>
    <n v="29.363999999999997"/>
    <s v="Kelly Williams"/>
    <s v="No"/>
    <s v="2019 / 11"/>
  </r>
  <r>
    <n v="8977"/>
    <x v="4477"/>
    <x v="51"/>
    <d v="2019-11-26T00:00:00"/>
    <x v="2"/>
    <x v="687"/>
    <x v="687"/>
    <x v="1"/>
    <s v="United States"/>
    <x v="61"/>
    <s v="Texas"/>
    <n v="75220"/>
    <x v="2"/>
    <s v="FUR-TA-10003008"/>
    <x v="0"/>
    <x v="3"/>
    <s v="Lesro Round Back Collection Coffee Table, End Table"/>
    <n v="127.785"/>
    <n v="1"/>
    <n v="0.3"/>
    <n v="-31.033499999999989"/>
    <s v="Kelly Williams"/>
    <s v="No"/>
    <s v="2019 / 11"/>
  </r>
  <r>
    <n v="8978"/>
    <x v="4477"/>
    <x v="51"/>
    <d v="2019-11-26T00:00:00"/>
    <x v="2"/>
    <x v="687"/>
    <x v="687"/>
    <x v="1"/>
    <s v="United States"/>
    <x v="61"/>
    <s v="Texas"/>
    <n v="75220"/>
    <x v="2"/>
    <s v="OFF-BI-10003707"/>
    <x v="1"/>
    <x v="8"/>
    <s v="Aluminum Screw Posts"/>
    <n v="6.1039999999999983"/>
    <n v="2"/>
    <n v="0.8"/>
    <n v="-9.1560000000000006"/>
    <s v="Kelly Williams"/>
    <s v="No"/>
    <s v="2019 / 11"/>
  </r>
  <r>
    <n v="8979"/>
    <x v="4478"/>
    <x v="935"/>
    <d v="2016-11-05T00:00:00"/>
    <x v="0"/>
    <x v="664"/>
    <x v="664"/>
    <x v="1"/>
    <s v="United States"/>
    <x v="334"/>
    <s v="New Jersey"/>
    <n v="7050"/>
    <x v="3"/>
    <s v="OFF-BI-10000546"/>
    <x v="1"/>
    <x v="8"/>
    <s v="Avery Durable Binders"/>
    <n v="5.76"/>
    <n v="2"/>
    <n v="0"/>
    <n v="2.8224"/>
    <s v="Chuck Magee"/>
    <s v="No"/>
    <s v="2016 / 11"/>
  </r>
  <r>
    <n v="8980"/>
    <x v="4479"/>
    <x v="324"/>
    <d v="2017-10-24T00:00:00"/>
    <x v="0"/>
    <x v="750"/>
    <x v="750"/>
    <x v="0"/>
    <s v="United States"/>
    <x v="61"/>
    <s v="Texas"/>
    <n v="75220"/>
    <x v="2"/>
    <s v="OFF-BI-10000404"/>
    <x v="1"/>
    <x v="8"/>
    <s v="Avery Printable Repositionable Plastic Tabs"/>
    <n v="1.7199999999999995"/>
    <n v="1"/>
    <n v="0.8"/>
    <n v="-2.8380000000000001"/>
    <s v="Kelly Williams"/>
    <s v="No"/>
    <s v="2017 / 10"/>
  </r>
  <r>
    <n v="8981"/>
    <x v="4480"/>
    <x v="644"/>
    <d v="2016-02-10T00:00:00"/>
    <x v="0"/>
    <x v="111"/>
    <x v="111"/>
    <x v="0"/>
    <s v="United States"/>
    <x v="515"/>
    <s v="Illinois"/>
    <n v="60441"/>
    <x v="2"/>
    <s v="OFF-BI-10001196"/>
    <x v="1"/>
    <x v="8"/>
    <s v="Avery Flip-Chart Easel Binder, Black"/>
    <n v="8.9519999999999982"/>
    <n v="2"/>
    <n v="0.8"/>
    <n v="-14.770800000000001"/>
    <s v="Kelly Williams"/>
    <s v="No"/>
    <s v="2016 / 02"/>
  </r>
  <r>
    <n v="8982"/>
    <x v="4481"/>
    <x v="1193"/>
    <d v="2018-03-12T00:00:00"/>
    <x v="1"/>
    <x v="48"/>
    <x v="48"/>
    <x v="0"/>
    <s v="United States"/>
    <x v="22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s v="No"/>
    <s v="2018 / 03"/>
  </r>
  <r>
    <n v="8983"/>
    <x v="4481"/>
    <x v="1193"/>
    <d v="2018-03-12T00:00:00"/>
    <x v="1"/>
    <x v="48"/>
    <x v="48"/>
    <x v="0"/>
    <s v="United States"/>
    <x v="22"/>
    <s v="Illinois"/>
    <n v="60623"/>
    <x v="2"/>
    <s v="OFF-BI-10004656"/>
    <x v="1"/>
    <x v="8"/>
    <s v="Peel &amp; Stick Add-On Corner Pockets"/>
    <n v="1.7279999999999998"/>
    <n v="4"/>
    <n v="0.8"/>
    <n v="-2.764800000000001"/>
    <s v="Kelly Williams"/>
    <s v="No"/>
    <s v="2018 / 03"/>
  </r>
  <r>
    <n v="8984"/>
    <x v="4481"/>
    <x v="1193"/>
    <d v="2018-03-12T00:00:00"/>
    <x v="1"/>
    <x v="48"/>
    <x v="48"/>
    <x v="0"/>
    <s v="United States"/>
    <x v="22"/>
    <s v="Illinois"/>
    <n v="60623"/>
    <x v="2"/>
    <s v="FUR-FU-10003773"/>
    <x v="0"/>
    <x v="5"/>
    <s v="Eldon Cleatmat Plus Chair Mats for High Pile Carpets"/>
    <n v="159.04"/>
    <n v="5"/>
    <n v="0.6"/>
    <n v="-194.82400000000001"/>
    <s v="Kelly Williams"/>
    <s v="No"/>
    <s v="2018 / 03"/>
  </r>
  <r>
    <n v="8985"/>
    <x v="4481"/>
    <x v="1193"/>
    <d v="2018-03-12T00:00:00"/>
    <x v="1"/>
    <x v="48"/>
    <x v="48"/>
    <x v="0"/>
    <s v="United States"/>
    <x v="22"/>
    <s v="Illinois"/>
    <n v="60623"/>
    <x v="2"/>
    <s v="FUR-TA-10000849"/>
    <x v="0"/>
    <x v="3"/>
    <s v="Bevis Rectangular Conference Tables"/>
    <n v="145.97999999999999"/>
    <n v="2"/>
    <n v="0.5"/>
    <n v="-99.266399999999976"/>
    <s v="Kelly Williams"/>
    <s v="No"/>
    <s v="2018 / 03"/>
  </r>
  <r>
    <n v="8986"/>
    <x v="4482"/>
    <x v="155"/>
    <d v="2017-12-07T00:00:00"/>
    <x v="1"/>
    <x v="161"/>
    <x v="161"/>
    <x v="0"/>
    <s v="United States"/>
    <x v="108"/>
    <s v="North Carolina"/>
    <n v="28540"/>
    <x v="0"/>
    <s v="FUR-FU-10000222"/>
    <x v="0"/>
    <x v="5"/>
    <s v="Seth Thomas 16&quot; Steel Case Clock"/>
    <n v="77.951999999999998"/>
    <n v="3"/>
    <n v="0.2"/>
    <n v="12.667199999999994"/>
    <s v="Cassandra Brandow"/>
    <s v="No"/>
    <s v="2017 / 12"/>
  </r>
  <r>
    <n v="8987"/>
    <x v="4482"/>
    <x v="155"/>
    <d v="2017-12-07T00:00:00"/>
    <x v="1"/>
    <x v="161"/>
    <x v="161"/>
    <x v="0"/>
    <s v="United States"/>
    <x v="108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s v="Cassandra Brandow"/>
    <s v="No"/>
    <s v="2017 / 12"/>
  </r>
  <r>
    <n v="8988"/>
    <x v="4482"/>
    <x v="155"/>
    <d v="2017-12-07T00:00:00"/>
    <x v="1"/>
    <x v="161"/>
    <x v="161"/>
    <x v="0"/>
    <s v="United States"/>
    <x v="108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s v="Cassandra Brandow"/>
    <s v="No"/>
    <s v="2017 / 12"/>
  </r>
  <r>
    <n v="8989"/>
    <x v="4482"/>
    <x v="155"/>
    <d v="2017-12-07T00:00:00"/>
    <x v="1"/>
    <x v="161"/>
    <x v="161"/>
    <x v="0"/>
    <s v="United States"/>
    <x v="108"/>
    <s v="North Carolina"/>
    <n v="28540"/>
    <x v="0"/>
    <s v="OFF-AR-10004078"/>
    <x v="1"/>
    <x v="6"/>
    <s v="Newell 312"/>
    <n v="9.3439999999999994"/>
    <n v="2"/>
    <n v="0.2"/>
    <n v="1.1679999999999997"/>
    <s v="Cassandra Brandow"/>
    <s v="No"/>
    <s v="2017 / 12"/>
  </r>
  <r>
    <n v="8990"/>
    <x v="4483"/>
    <x v="100"/>
    <d v="2017-12-30T00:00:00"/>
    <x v="1"/>
    <x v="447"/>
    <x v="447"/>
    <x v="1"/>
    <s v="United States"/>
    <x v="24"/>
    <s v="Missouri"/>
    <n v="65807"/>
    <x v="2"/>
    <s v="FUR-FU-10003026"/>
    <x v="0"/>
    <x v="5"/>
    <s v="Eldon Regeneration Recycled Desk Accessories, Black"/>
    <n v="9.68"/>
    <n v="2"/>
    <n v="0"/>
    <n v="3.7751999999999999"/>
    <s v="Kelly Williams"/>
    <s v="No"/>
    <s v="2017 / 12"/>
  </r>
  <r>
    <n v="8991"/>
    <x v="4483"/>
    <x v="100"/>
    <d v="2017-12-30T00:00:00"/>
    <x v="1"/>
    <x v="447"/>
    <x v="447"/>
    <x v="1"/>
    <s v="United States"/>
    <x v="24"/>
    <s v="Missouri"/>
    <n v="65807"/>
    <x v="2"/>
    <s v="TEC-CO-10003763"/>
    <x v="2"/>
    <x v="16"/>
    <s v="Canon PC1060 Personal Laser Copier"/>
    <n v="4899.93"/>
    <n v="7"/>
    <n v="0"/>
    <n v="2302.9670999999998"/>
    <s v="Kelly Williams"/>
    <s v="No"/>
    <s v="2017 / 12"/>
  </r>
  <r>
    <n v="8992"/>
    <x v="4484"/>
    <x v="172"/>
    <d v="2019-10-06T00:00:00"/>
    <x v="1"/>
    <x v="184"/>
    <x v="184"/>
    <x v="2"/>
    <s v="United States"/>
    <x v="8"/>
    <s v="California"/>
    <n v="94110"/>
    <x v="1"/>
    <s v="TEC-AC-10004708"/>
    <x v="2"/>
    <x v="11"/>
    <s v="Sony 32GB Class 10 Micro SDHC R40 Memory Card"/>
    <n v="104.75"/>
    <n v="5"/>
    <n v="0"/>
    <n v="21.997499999999999"/>
    <s v="Anna Andreadi"/>
    <s v="No"/>
    <s v="2019 / 10"/>
  </r>
  <r>
    <n v="8993"/>
    <x v="4485"/>
    <x v="524"/>
    <d v="2019-10-21T00:00:00"/>
    <x v="1"/>
    <x v="778"/>
    <x v="778"/>
    <x v="1"/>
    <s v="United States"/>
    <x v="29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s v="Cassandra Brandow"/>
    <s v="No"/>
    <s v="2019 / 10"/>
  </r>
  <r>
    <n v="8994"/>
    <x v="4485"/>
    <x v="524"/>
    <d v="2019-10-21T00:00:00"/>
    <x v="1"/>
    <x v="778"/>
    <x v="778"/>
    <x v="1"/>
    <s v="United States"/>
    <x v="29"/>
    <s v="Tennessee"/>
    <n v="38401"/>
    <x v="0"/>
    <s v="FUR-TA-10001950"/>
    <x v="0"/>
    <x v="3"/>
    <s v="Balt Solid Wood Round Tables"/>
    <n v="1875.258"/>
    <n v="7"/>
    <n v="0.4"/>
    <n v="-968.88329999999996"/>
    <s v="Cassandra Brandow"/>
    <s v="No"/>
    <s v="2019 / 10"/>
  </r>
  <r>
    <n v="8995"/>
    <x v="4486"/>
    <x v="860"/>
    <d v="2016-08-17T00:00:00"/>
    <x v="2"/>
    <x v="394"/>
    <x v="394"/>
    <x v="0"/>
    <s v="United States"/>
    <x v="389"/>
    <s v="Florida"/>
    <n v="33021"/>
    <x v="0"/>
    <s v="OFF-PA-10000312"/>
    <x v="1"/>
    <x v="10"/>
    <s v="Xerox 1955"/>
    <n v="91.360000000000014"/>
    <n v="5"/>
    <n v="0.2"/>
    <n v="29.691999999999993"/>
    <s v="Cassandra Brandow"/>
    <s v="No"/>
    <s v="2016 / 08"/>
  </r>
  <r>
    <n v="8996"/>
    <x v="4486"/>
    <x v="860"/>
    <d v="2016-08-17T00:00:00"/>
    <x v="2"/>
    <x v="394"/>
    <x v="394"/>
    <x v="0"/>
    <s v="United States"/>
    <x v="389"/>
    <s v="Florida"/>
    <n v="33021"/>
    <x v="0"/>
    <s v="OFF-AP-10004708"/>
    <x v="1"/>
    <x v="9"/>
    <s v="Fellowes Superior 10 Outlet Split Surge Protector"/>
    <n v="152.24"/>
    <n v="5"/>
    <n v="0.2"/>
    <n v="17.126999999999988"/>
    <s v="Cassandra Brandow"/>
    <s v="No"/>
    <s v="2016 / 08"/>
  </r>
  <r>
    <n v="8997"/>
    <x v="4487"/>
    <x v="343"/>
    <d v="2019-11-13T00:00:00"/>
    <x v="2"/>
    <x v="310"/>
    <x v="310"/>
    <x v="0"/>
    <s v="United States"/>
    <x v="61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s v="Kelly Williams"/>
    <s v="No"/>
    <s v="2019 / 11"/>
  </r>
  <r>
    <n v="8998"/>
    <x v="4488"/>
    <x v="177"/>
    <d v="2019-03-20T00:00:00"/>
    <x v="3"/>
    <x v="668"/>
    <x v="668"/>
    <x v="0"/>
    <s v="United States"/>
    <x v="12"/>
    <s v="Texas"/>
    <n v="77041"/>
    <x v="2"/>
    <s v="OFF-PA-10000474"/>
    <x v="1"/>
    <x v="10"/>
    <s v="Easy-staple paper"/>
    <n v="56.704000000000001"/>
    <n v="2"/>
    <n v="0.2"/>
    <n v="19.137599999999992"/>
    <s v="Kelly Williams"/>
    <s v="No"/>
    <s v="2019 / 03"/>
  </r>
  <r>
    <n v="8999"/>
    <x v="4488"/>
    <x v="177"/>
    <d v="2019-03-20T00:00:00"/>
    <x v="3"/>
    <x v="668"/>
    <x v="668"/>
    <x v="0"/>
    <s v="United States"/>
    <x v="12"/>
    <s v="Texas"/>
    <n v="77041"/>
    <x v="2"/>
    <s v="OFF-PA-10002377"/>
    <x v="1"/>
    <x v="10"/>
    <s v="Xerox 1916"/>
    <n v="274.06400000000002"/>
    <n v="7"/>
    <n v="0.2"/>
    <n v="102.77399999999999"/>
    <s v="Kelly Williams"/>
    <s v="No"/>
    <s v="2019 / 03"/>
  </r>
  <r>
    <n v="9000"/>
    <x v="4489"/>
    <x v="726"/>
    <d v="2019-05-17T00:00:00"/>
    <x v="1"/>
    <x v="414"/>
    <x v="414"/>
    <x v="2"/>
    <s v="United States"/>
    <x v="10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s v="Chuck Magee"/>
    <s v="No"/>
    <s v="2019 / 05"/>
  </r>
  <r>
    <n v="9001"/>
    <x v="4490"/>
    <x v="169"/>
    <d v="2016-06-22T00:00:00"/>
    <x v="3"/>
    <x v="509"/>
    <x v="509"/>
    <x v="0"/>
    <s v="United States"/>
    <x v="42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s v="Anna Andreadi"/>
    <s v="No"/>
    <s v="2016 / 06"/>
  </r>
  <r>
    <n v="9002"/>
    <x v="4491"/>
    <x v="266"/>
    <d v="2016-12-09T00:00:00"/>
    <x v="1"/>
    <x v="605"/>
    <x v="605"/>
    <x v="1"/>
    <s v="United States"/>
    <x v="406"/>
    <s v="Georgia"/>
    <n v="30328"/>
    <x v="0"/>
    <s v="TEC-AC-10000199"/>
    <x v="2"/>
    <x v="11"/>
    <s v="Kingston Digital DataTraveler 8GB USB 2.0"/>
    <n v="5.95"/>
    <n v="1"/>
    <n v="0"/>
    <n v="0.83300000000000018"/>
    <s v="Cassandra Brandow"/>
    <s v="No"/>
    <s v="2016 / 12"/>
  </r>
  <r>
    <n v="9003"/>
    <x v="4491"/>
    <x v="266"/>
    <d v="2016-12-09T00:00:00"/>
    <x v="1"/>
    <x v="605"/>
    <x v="605"/>
    <x v="1"/>
    <s v="United States"/>
    <x v="406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s v="No"/>
    <s v="2016 / 12"/>
  </r>
  <r>
    <n v="9004"/>
    <x v="4492"/>
    <x v="57"/>
    <d v="2017-04-06T00:00:00"/>
    <x v="3"/>
    <x v="226"/>
    <x v="226"/>
    <x v="0"/>
    <s v="United States"/>
    <x v="258"/>
    <s v="Washington"/>
    <n v="99207"/>
    <x v="1"/>
    <s v="TEC-AC-10001767"/>
    <x v="2"/>
    <x v="11"/>
    <s v="SanDisk Ultra 64 GB MicroSDHC Class 10 Memory Card"/>
    <n v="239.94"/>
    <n v="6"/>
    <n v="0"/>
    <n v="26.393399999999986"/>
    <s v="Anna Andreadi"/>
    <s v="No"/>
    <s v="2017 / 04"/>
  </r>
  <r>
    <n v="9005"/>
    <x v="4492"/>
    <x v="57"/>
    <d v="2017-04-06T00:00:00"/>
    <x v="3"/>
    <x v="226"/>
    <x v="226"/>
    <x v="0"/>
    <s v="United States"/>
    <x v="258"/>
    <s v="Washington"/>
    <n v="99207"/>
    <x v="1"/>
    <s v="OFF-AR-10002467"/>
    <x v="1"/>
    <x v="6"/>
    <s v="Dixon Ticonderoga Pencils"/>
    <n v="23.84"/>
    <n v="8"/>
    <n v="0"/>
    <n v="6.4368000000000016"/>
    <s v="Anna Andreadi"/>
    <s v="No"/>
    <s v="2017 / 04"/>
  </r>
  <r>
    <n v="9006"/>
    <x v="4493"/>
    <x v="551"/>
    <d v="2019-11-18T00:00:00"/>
    <x v="3"/>
    <x v="240"/>
    <x v="240"/>
    <x v="1"/>
    <s v="United States"/>
    <x v="158"/>
    <s v="Wisconsin"/>
    <n v="53209"/>
    <x v="2"/>
    <s v="OFF-ST-10001321"/>
    <x v="1"/>
    <x v="4"/>
    <s v="Decoflex Hanging Personal Folder File, Blue"/>
    <n v="92.52"/>
    <n v="6"/>
    <n v="0"/>
    <n v="24.980400000000007"/>
    <s v="Kelly Williams"/>
    <s v="Yes"/>
    <s v="2019 / 11"/>
  </r>
  <r>
    <n v="9007"/>
    <x v="4493"/>
    <x v="551"/>
    <d v="2019-11-18T00:00:00"/>
    <x v="3"/>
    <x v="240"/>
    <x v="240"/>
    <x v="1"/>
    <s v="United States"/>
    <x v="158"/>
    <s v="Wisconsin"/>
    <n v="53209"/>
    <x v="2"/>
    <s v="OFF-ST-10000777"/>
    <x v="1"/>
    <x v="4"/>
    <s v="Companion Letter/Legal File, Black"/>
    <n v="37.76"/>
    <n v="1"/>
    <n v="0"/>
    <n v="10.572800000000001"/>
    <s v="Kelly Williams"/>
    <s v="Yes"/>
    <s v="2019 / 11"/>
  </r>
  <r>
    <n v="9008"/>
    <x v="4493"/>
    <x v="551"/>
    <d v="2019-11-18T00:00:00"/>
    <x v="3"/>
    <x v="240"/>
    <x v="240"/>
    <x v="1"/>
    <s v="United States"/>
    <x v="158"/>
    <s v="Wisconsin"/>
    <n v="53209"/>
    <x v="2"/>
    <s v="OFF-LA-10003720"/>
    <x v="1"/>
    <x v="2"/>
    <s v="Avery 487"/>
    <n v="7.38"/>
    <n v="2"/>
    <n v="0"/>
    <n v="3.4685999999999999"/>
    <s v="Kelly Williams"/>
    <s v="Yes"/>
    <s v="2019 / 11"/>
  </r>
  <r>
    <n v="9009"/>
    <x v="4493"/>
    <x v="551"/>
    <d v="2019-11-18T00:00:00"/>
    <x v="3"/>
    <x v="240"/>
    <x v="240"/>
    <x v="1"/>
    <s v="United States"/>
    <x v="158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s v="Kelly Williams"/>
    <s v="Yes"/>
    <s v="2019 / 11"/>
  </r>
  <r>
    <n v="9010"/>
    <x v="4494"/>
    <x v="1209"/>
    <d v="2019-07-18T00:00:00"/>
    <x v="1"/>
    <x v="750"/>
    <x v="750"/>
    <x v="0"/>
    <s v="United States"/>
    <x v="54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s v="Chuck Magee"/>
    <s v="No"/>
    <s v="2019 / 07"/>
  </r>
  <r>
    <n v="9011"/>
    <x v="4495"/>
    <x v="240"/>
    <d v="2019-05-23T00:00:00"/>
    <x v="1"/>
    <x v="540"/>
    <x v="540"/>
    <x v="1"/>
    <s v="United States"/>
    <x v="114"/>
    <s v="Alabama"/>
    <n v="35810"/>
    <x v="0"/>
    <s v="OFF-BI-10001787"/>
    <x v="1"/>
    <x v="8"/>
    <s v="Wilson Jones Four-Pocket Poly Binders"/>
    <n v="26.16"/>
    <n v="4"/>
    <n v="0"/>
    <n v="12.8184"/>
    <s v="Cassandra Brandow"/>
    <s v="No"/>
    <s v="2019 / 05"/>
  </r>
  <r>
    <n v="9012"/>
    <x v="4496"/>
    <x v="139"/>
    <d v="2017-12-21T00:00:00"/>
    <x v="2"/>
    <x v="525"/>
    <x v="525"/>
    <x v="2"/>
    <s v="United States"/>
    <x v="12"/>
    <s v="Texas"/>
    <n v="77036"/>
    <x v="2"/>
    <s v="TEC-AC-10004353"/>
    <x v="2"/>
    <x v="11"/>
    <s v="Hypercom P1300 Pinpad"/>
    <n v="100.80000000000001"/>
    <n v="2"/>
    <n v="0.2"/>
    <n v="21.42"/>
    <s v="Kelly Williams"/>
    <s v="No"/>
    <s v="2017 / 12"/>
  </r>
  <r>
    <n v="9013"/>
    <x v="4497"/>
    <x v="823"/>
    <d v="2018-02-22T00:00:00"/>
    <x v="2"/>
    <x v="105"/>
    <x v="105"/>
    <x v="1"/>
    <s v="United States"/>
    <x v="20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s v="Chuck Magee"/>
    <s v="No"/>
    <s v="2018 / 02"/>
  </r>
  <r>
    <n v="9014"/>
    <x v="4498"/>
    <x v="257"/>
    <d v="2019-03-22T00:00:00"/>
    <x v="1"/>
    <x v="771"/>
    <x v="771"/>
    <x v="1"/>
    <s v="United States"/>
    <x v="1"/>
    <s v="California"/>
    <n v="90008"/>
    <x v="1"/>
    <s v="OFF-AR-10002766"/>
    <x v="1"/>
    <x v="6"/>
    <s v="Prang Drawing Pencil Set"/>
    <n v="13.899999999999999"/>
    <n v="5"/>
    <n v="0"/>
    <n v="3.7529999999999997"/>
    <s v="Anna Andreadi"/>
    <s v="Yes"/>
    <s v="2019 / 03"/>
  </r>
  <r>
    <n v="9015"/>
    <x v="4498"/>
    <x v="257"/>
    <d v="2019-03-22T00:00:00"/>
    <x v="1"/>
    <x v="771"/>
    <x v="771"/>
    <x v="1"/>
    <s v="United States"/>
    <x v="1"/>
    <s v="California"/>
    <n v="90008"/>
    <x v="1"/>
    <s v="OFF-EN-10003072"/>
    <x v="1"/>
    <x v="12"/>
    <s v="Peel &amp; Seel Envelopes"/>
    <n v="19.399999999999999"/>
    <n v="5"/>
    <n v="0"/>
    <n v="9.3120000000000012"/>
    <s v="Anna Andreadi"/>
    <s v="Yes"/>
    <s v="2019 / 03"/>
  </r>
  <r>
    <n v="9016"/>
    <x v="4499"/>
    <x v="907"/>
    <d v="2018-12-23T00:00:00"/>
    <x v="1"/>
    <x v="374"/>
    <x v="374"/>
    <x v="1"/>
    <s v="United States"/>
    <x v="51"/>
    <s v="New Mexico"/>
    <n v="88220"/>
    <x v="1"/>
    <s v="OFF-BI-10001636"/>
    <x v="1"/>
    <x v="8"/>
    <s v="Ibico Plastic and Wire Spiral Binding Combs"/>
    <n v="13.488"/>
    <n v="2"/>
    <n v="0.2"/>
    <n v="4.3835999999999995"/>
    <s v="Anna Andreadi"/>
    <s v="No"/>
    <s v="2018 / 12"/>
  </r>
  <r>
    <n v="9017"/>
    <x v="4499"/>
    <x v="907"/>
    <d v="2018-12-23T00:00:00"/>
    <x v="1"/>
    <x v="374"/>
    <x v="374"/>
    <x v="1"/>
    <s v="United States"/>
    <x v="51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s v="Anna Andreadi"/>
    <s v="No"/>
    <s v="2018 / 12"/>
  </r>
  <r>
    <n v="9018"/>
    <x v="4500"/>
    <x v="253"/>
    <d v="2018-03-28T00:00:00"/>
    <x v="0"/>
    <x v="597"/>
    <x v="597"/>
    <x v="0"/>
    <s v="United States"/>
    <x v="449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s v="No"/>
    <s v="2018 / 03"/>
  </r>
  <r>
    <n v="9019"/>
    <x v="4500"/>
    <x v="253"/>
    <d v="2018-03-28T00:00:00"/>
    <x v="0"/>
    <x v="597"/>
    <x v="597"/>
    <x v="0"/>
    <s v="United States"/>
    <x v="449"/>
    <s v="Idaho"/>
    <n v="83201"/>
    <x v="1"/>
    <s v="OFF-BI-10002215"/>
    <x v="1"/>
    <x v="8"/>
    <s v="Wilson Jones Hanging View Binder, White, 1&quot;"/>
    <n v="17.04"/>
    <n v="3"/>
    <n v="0.2"/>
    <n v="5.5379999999999985"/>
    <s v="Anna Andreadi"/>
    <s v="No"/>
    <s v="2018 / 03"/>
  </r>
  <r>
    <n v="9020"/>
    <x v="4501"/>
    <x v="757"/>
    <d v="2016-12-18T00:00:00"/>
    <x v="0"/>
    <x v="97"/>
    <x v="97"/>
    <x v="0"/>
    <s v="United States"/>
    <x v="24"/>
    <s v="Virginia"/>
    <n v="22153"/>
    <x v="0"/>
    <s v="TEC-AC-10001314"/>
    <x v="2"/>
    <x v="11"/>
    <s v="Case Logic 2.4GHz Wireless Keyboard"/>
    <n v="99.98"/>
    <n v="2"/>
    <n v="0"/>
    <n v="7.9983999999999895"/>
    <s v="Cassandra Brandow"/>
    <s v="No"/>
    <s v="2016 / 12"/>
  </r>
  <r>
    <n v="9021"/>
    <x v="4501"/>
    <x v="757"/>
    <d v="2016-12-18T00:00:00"/>
    <x v="0"/>
    <x v="97"/>
    <x v="97"/>
    <x v="0"/>
    <s v="United States"/>
    <x v="24"/>
    <s v="Virginia"/>
    <n v="22153"/>
    <x v="0"/>
    <s v="FUR-FU-10002268"/>
    <x v="0"/>
    <x v="5"/>
    <s v="Ultra Door Push Plate"/>
    <n v="29.46"/>
    <n v="6"/>
    <n v="0"/>
    <n v="9.7217999999999982"/>
    <s v="Cassandra Brandow"/>
    <s v="No"/>
    <s v="2016 / 12"/>
  </r>
  <r>
    <n v="9022"/>
    <x v="4502"/>
    <x v="219"/>
    <d v="2017-11-20T00:00:00"/>
    <x v="1"/>
    <x v="778"/>
    <x v="778"/>
    <x v="1"/>
    <s v="United States"/>
    <x v="167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s v="Chuck Magee"/>
    <s v="No"/>
    <s v="2017 / 11"/>
  </r>
  <r>
    <n v="9023"/>
    <x v="4503"/>
    <x v="250"/>
    <d v="2018-08-23T00:00:00"/>
    <x v="2"/>
    <x v="679"/>
    <x v="679"/>
    <x v="2"/>
    <s v="United States"/>
    <x v="299"/>
    <s v="Colorado"/>
    <n v="80525"/>
    <x v="1"/>
    <s v="FUR-FU-10001979"/>
    <x v="0"/>
    <x v="5"/>
    <s v="Dana Halogen Swing-Arm Architect Lamp"/>
    <n v="98.328000000000003"/>
    <n v="3"/>
    <n v="0.2"/>
    <n v="9.832800000000006"/>
    <s v="Anna Andreadi"/>
    <s v="No"/>
    <s v="2018 / 08"/>
  </r>
  <r>
    <n v="9024"/>
    <x v="4504"/>
    <x v="685"/>
    <d v="2017-07-02T00:00:00"/>
    <x v="2"/>
    <x v="495"/>
    <x v="495"/>
    <x v="0"/>
    <s v="United States"/>
    <x v="20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s v="Chuck Magee"/>
    <s v="No"/>
    <s v="2017 / 06"/>
  </r>
  <r>
    <n v="9025"/>
    <x v="4505"/>
    <x v="190"/>
    <d v="2018-07-02T00:00:00"/>
    <x v="1"/>
    <x v="778"/>
    <x v="778"/>
    <x v="1"/>
    <s v="United States"/>
    <x v="20"/>
    <s v="New York"/>
    <n v="10035"/>
    <x v="3"/>
    <s v="TEC-AC-10002018"/>
    <x v="2"/>
    <x v="11"/>
    <s v="AmazonBasics 3-Button USB Wired Mouse"/>
    <n v="20.97"/>
    <n v="3"/>
    <n v="0"/>
    <n v="9.017100000000001"/>
    <s v="Chuck Magee"/>
    <s v="No"/>
    <s v="2018 / 06"/>
  </r>
  <r>
    <n v="9026"/>
    <x v="4505"/>
    <x v="190"/>
    <d v="2018-07-02T00:00:00"/>
    <x v="1"/>
    <x v="778"/>
    <x v="778"/>
    <x v="1"/>
    <s v="United States"/>
    <x v="20"/>
    <s v="New York"/>
    <n v="10035"/>
    <x v="3"/>
    <s v="TEC-AC-10000397"/>
    <x v="2"/>
    <x v="11"/>
    <s v="Perixx PERIBOARD-512B, Ergonomic Split Keyboard"/>
    <n v="139.96"/>
    <n v="4"/>
    <n v="0"/>
    <n v="9.7972000000000037"/>
    <s v="Chuck Magee"/>
    <s v="No"/>
    <s v="2018 / 06"/>
  </r>
  <r>
    <n v="9027"/>
    <x v="4505"/>
    <x v="190"/>
    <d v="2018-07-02T00:00:00"/>
    <x v="1"/>
    <x v="778"/>
    <x v="778"/>
    <x v="1"/>
    <s v="United States"/>
    <x v="20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s v="Chuck Magee"/>
    <s v="No"/>
    <s v="2018 / 06"/>
  </r>
  <r>
    <n v="9028"/>
    <x v="4506"/>
    <x v="42"/>
    <d v="2018-09-22T00:00:00"/>
    <x v="1"/>
    <x v="22"/>
    <x v="22"/>
    <x v="0"/>
    <s v="United States"/>
    <x v="516"/>
    <s v="Massachusetts"/>
    <n v="1752"/>
    <x v="3"/>
    <s v="FUR-FU-10002597"/>
    <x v="0"/>
    <x v="5"/>
    <s v="C-Line Magnetic Cubicle Keepers, Clear Polypropylene"/>
    <n v="14.82"/>
    <n v="3"/>
    <n v="0"/>
    <n v="6.224400000000001"/>
    <s v="Chuck Magee"/>
    <s v="No"/>
    <s v="2018 / 09"/>
  </r>
  <r>
    <n v="9029"/>
    <x v="4506"/>
    <x v="42"/>
    <d v="2018-09-22T00:00:00"/>
    <x v="1"/>
    <x v="22"/>
    <x v="22"/>
    <x v="0"/>
    <s v="United States"/>
    <x v="516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s v="Chuck Magee"/>
    <s v="No"/>
    <s v="2018 / 09"/>
  </r>
  <r>
    <n v="9030"/>
    <x v="4507"/>
    <x v="667"/>
    <d v="2016-07-23T00:00:00"/>
    <x v="1"/>
    <x v="691"/>
    <x v="691"/>
    <x v="0"/>
    <s v="United States"/>
    <x v="106"/>
    <s v="New York"/>
    <n v="10801"/>
    <x v="3"/>
    <s v="OFF-BI-10002103"/>
    <x v="1"/>
    <x v="8"/>
    <s v="Cardinal Slant-D Ring Binder, Heavy Gauge Vinyl"/>
    <n v="13.904"/>
    <n v="2"/>
    <n v="0.2"/>
    <n v="4.5187999999999997"/>
    <s v="Chuck Magee"/>
    <s v="No"/>
    <s v="2016 / 07"/>
  </r>
  <r>
    <n v="9031"/>
    <x v="4508"/>
    <x v="853"/>
    <d v="2019-09-01T00:00:00"/>
    <x v="3"/>
    <x v="459"/>
    <x v="459"/>
    <x v="1"/>
    <s v="United States"/>
    <x v="4"/>
    <s v="Washington"/>
    <n v="98103"/>
    <x v="1"/>
    <s v="OFF-AP-10001005"/>
    <x v="1"/>
    <x v="9"/>
    <s v="Honeywell Quietcare HEPA Air Cleaner"/>
    <n v="314.60000000000002"/>
    <n v="4"/>
    <n v="0"/>
    <n v="103.81799999999998"/>
    <s v="Anna Andreadi"/>
    <s v="No"/>
    <s v="2019 / 09"/>
  </r>
  <r>
    <n v="9032"/>
    <x v="4508"/>
    <x v="853"/>
    <d v="2019-09-01T00:00:00"/>
    <x v="3"/>
    <x v="459"/>
    <x v="459"/>
    <x v="1"/>
    <s v="United States"/>
    <x v="4"/>
    <s v="Washington"/>
    <n v="98103"/>
    <x v="1"/>
    <s v="FUR-TA-10002607"/>
    <x v="0"/>
    <x v="3"/>
    <s v="KI Conference Tables"/>
    <n v="283.56"/>
    <n v="4"/>
    <n v="0"/>
    <n v="45.36960000000002"/>
    <s v="Anna Andreadi"/>
    <s v="No"/>
    <s v="2019 / 09"/>
  </r>
  <r>
    <n v="9033"/>
    <x v="4509"/>
    <x v="738"/>
    <d v="2019-06-26T00:00:00"/>
    <x v="1"/>
    <x v="46"/>
    <x v="46"/>
    <x v="2"/>
    <s v="United States"/>
    <x v="66"/>
    <s v="Michigan"/>
    <n v="48227"/>
    <x v="2"/>
    <s v="FUR-CH-10000454"/>
    <x v="0"/>
    <x v="1"/>
    <s v="Hon Deluxe Fabric Upholstered Stacking Chairs, Rounded Back"/>
    <n v="487.96"/>
    <n v="2"/>
    <n v="0"/>
    <n v="146.38799999999998"/>
    <s v="Kelly Williams"/>
    <s v="No"/>
    <s v="2019 / 06"/>
  </r>
  <r>
    <n v="9034"/>
    <x v="4510"/>
    <x v="814"/>
    <d v="2016-09-07T00:00:00"/>
    <x v="1"/>
    <x v="183"/>
    <x v="183"/>
    <x v="0"/>
    <s v="United States"/>
    <x v="115"/>
    <s v="Arkansas"/>
    <n v="72701"/>
    <x v="0"/>
    <s v="OFF-BI-10001359"/>
    <x v="1"/>
    <x v="8"/>
    <s v="GBC DocuBind TL300 Electric Binding System"/>
    <n v="1793.98"/>
    <n v="2"/>
    <n v="0"/>
    <n v="843.17059999999992"/>
    <s v="Cassandra Brandow"/>
    <s v="No"/>
    <s v="2016 / 09"/>
  </r>
  <r>
    <n v="9035"/>
    <x v="4511"/>
    <x v="486"/>
    <d v="2017-10-05T00:00:00"/>
    <x v="1"/>
    <x v="75"/>
    <x v="75"/>
    <x v="0"/>
    <s v="United States"/>
    <x v="94"/>
    <s v="Illinois"/>
    <n v="62301"/>
    <x v="2"/>
    <s v="OFF-BI-10003196"/>
    <x v="1"/>
    <x v="8"/>
    <s v="Accohide Poly Flexible Ring Binders"/>
    <n v="2.9919999999999995"/>
    <n v="4"/>
    <n v="0.8"/>
    <n v="-4.4880000000000013"/>
    <s v="Kelly Williams"/>
    <s v="Yes"/>
    <s v="2017 / 10"/>
  </r>
  <r>
    <n v="9036"/>
    <x v="4511"/>
    <x v="486"/>
    <d v="2017-10-05T00:00:00"/>
    <x v="1"/>
    <x v="75"/>
    <x v="75"/>
    <x v="0"/>
    <s v="United States"/>
    <x v="94"/>
    <s v="Illinois"/>
    <n v="62301"/>
    <x v="2"/>
    <s v="TEC-AC-10003657"/>
    <x v="2"/>
    <x v="11"/>
    <s v="Lenovo 17-Key USB Numeric Keypad"/>
    <n v="108.76800000000001"/>
    <n v="4"/>
    <n v="0.2"/>
    <n v="2.7191999999999901"/>
    <s v="Kelly Williams"/>
    <s v="Yes"/>
    <s v="2017 / 10"/>
  </r>
  <r>
    <n v="9037"/>
    <x v="4512"/>
    <x v="1003"/>
    <d v="2017-04-10T00:00:00"/>
    <x v="2"/>
    <x v="261"/>
    <x v="261"/>
    <x v="0"/>
    <s v="United States"/>
    <x v="20"/>
    <s v="New York"/>
    <n v="10035"/>
    <x v="3"/>
    <s v="OFF-PA-10002262"/>
    <x v="1"/>
    <x v="10"/>
    <s v="Xerox 192"/>
    <n v="25.92"/>
    <n v="4"/>
    <n v="0"/>
    <n v="12.441600000000001"/>
    <s v="Chuck Magee"/>
    <s v="No"/>
    <s v="2017 / 04"/>
  </r>
  <r>
    <n v="9038"/>
    <x v="4512"/>
    <x v="1003"/>
    <d v="2017-04-10T00:00:00"/>
    <x v="2"/>
    <x v="261"/>
    <x v="261"/>
    <x v="0"/>
    <s v="United States"/>
    <x v="20"/>
    <s v="New York"/>
    <n v="10035"/>
    <x v="3"/>
    <s v="OFF-ST-10002214"/>
    <x v="1"/>
    <x v="4"/>
    <s v="X-Rack File for Hanging Folders"/>
    <n v="22.58"/>
    <n v="2"/>
    <n v="0"/>
    <n v="5.8707999999999991"/>
    <s v="Chuck Magee"/>
    <s v="No"/>
    <s v="2017 / 04"/>
  </r>
  <r>
    <n v="9039"/>
    <x v="4513"/>
    <x v="610"/>
    <d v="2019-11-21T00:00:00"/>
    <x v="3"/>
    <x v="521"/>
    <x v="521"/>
    <x v="0"/>
    <s v="United States"/>
    <x v="12"/>
    <s v="Texas"/>
    <n v="77095"/>
    <x v="2"/>
    <s v="TEC-PH-10003555"/>
    <x v="2"/>
    <x v="7"/>
    <s v="Motorola HK250 Universal Bluetooth Headset"/>
    <n v="55.176000000000002"/>
    <n v="3"/>
    <n v="0.2"/>
    <n v="-12.414599999999997"/>
    <s v="Kelly Williams"/>
    <s v="No"/>
    <s v="2019 / 11"/>
  </r>
  <r>
    <n v="9040"/>
    <x v="4514"/>
    <x v="907"/>
    <d v="2018-12-21T00:00:00"/>
    <x v="1"/>
    <x v="455"/>
    <x v="455"/>
    <x v="0"/>
    <s v="United States"/>
    <x v="66"/>
    <s v="Michigan"/>
    <n v="48205"/>
    <x v="2"/>
    <s v="OFF-BI-10000545"/>
    <x v="1"/>
    <x v="8"/>
    <s v="GBC Ibimaster 500 Manual ProClick Binding System"/>
    <n v="9892.74"/>
    <n v="13"/>
    <n v="0"/>
    <n v="4946.37"/>
    <s v="Kelly Williams"/>
    <s v="No"/>
    <s v="2018 / 12"/>
  </r>
  <r>
    <n v="9041"/>
    <x v="4515"/>
    <x v="111"/>
    <d v="2016-09-24T00:00:00"/>
    <x v="1"/>
    <x v="540"/>
    <x v="540"/>
    <x v="1"/>
    <s v="United States"/>
    <x v="432"/>
    <s v="Arizona"/>
    <n v="85224"/>
    <x v="1"/>
    <s v="FUR-TA-10004607"/>
    <x v="0"/>
    <x v="3"/>
    <s v="Hon 2111 Invitation Series Straight Table"/>
    <n v="73.915000000000006"/>
    <n v="1"/>
    <n v="0.5"/>
    <n v="-45.827300000000008"/>
    <s v="Anna Andreadi"/>
    <s v="No"/>
    <s v="2016 / 09"/>
  </r>
  <r>
    <n v="9042"/>
    <x v="4516"/>
    <x v="450"/>
    <d v="2016-10-03T00:00:00"/>
    <x v="1"/>
    <x v="190"/>
    <x v="190"/>
    <x v="0"/>
    <s v="United States"/>
    <x v="389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s v="No"/>
    <s v="2016 / 09"/>
  </r>
  <r>
    <n v="9043"/>
    <x v="4517"/>
    <x v="357"/>
    <d v="2017-09-26T00:00:00"/>
    <x v="0"/>
    <x v="152"/>
    <x v="152"/>
    <x v="1"/>
    <s v="United States"/>
    <x v="1"/>
    <s v="California"/>
    <n v="90049"/>
    <x v="1"/>
    <s v="OFF-AP-10004532"/>
    <x v="1"/>
    <x v="9"/>
    <s v="Kensington 6 Outlet Guardian Standard Surge Protector"/>
    <n v="61.44"/>
    <n v="3"/>
    <n v="0"/>
    <n v="16.588799999999999"/>
    <s v="Anna Andreadi"/>
    <s v="No"/>
    <s v="2017 / 09"/>
  </r>
  <r>
    <n v="9044"/>
    <x v="4518"/>
    <x v="77"/>
    <d v="2018-11-13T00:00:00"/>
    <x v="1"/>
    <x v="504"/>
    <x v="504"/>
    <x v="1"/>
    <s v="United States"/>
    <x v="8"/>
    <s v="California"/>
    <n v="94122"/>
    <x v="1"/>
    <s v="TEC-AC-10003911"/>
    <x v="2"/>
    <x v="11"/>
    <s v="NETGEAR AC1750 Dual Band Gigabit Smart WiFi Router"/>
    <n v="479.97"/>
    <n v="3"/>
    <n v="0"/>
    <n v="163.18979999999999"/>
    <s v="Anna Andreadi"/>
    <s v="No"/>
    <s v="2018 / 11"/>
  </r>
  <r>
    <n v="9045"/>
    <x v="4519"/>
    <x v="819"/>
    <d v="2019-12-20T00:00:00"/>
    <x v="0"/>
    <x v="366"/>
    <x v="366"/>
    <x v="1"/>
    <s v="United States"/>
    <x v="282"/>
    <s v="California"/>
    <n v="94086"/>
    <x v="1"/>
    <s v="OFF-BI-10003196"/>
    <x v="1"/>
    <x v="8"/>
    <s v="Accohide Poly Flexible Ring Binders"/>
    <n v="5.9840000000000009"/>
    <n v="2"/>
    <n v="0.2"/>
    <n v="2.2439999999999998"/>
    <s v="Anna Andreadi"/>
    <s v="No"/>
    <s v="2019 / 12"/>
  </r>
  <r>
    <n v="9046"/>
    <x v="4519"/>
    <x v="819"/>
    <d v="2019-12-20T00:00:00"/>
    <x v="0"/>
    <x v="366"/>
    <x v="366"/>
    <x v="1"/>
    <s v="United States"/>
    <x v="282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s v="Anna Andreadi"/>
    <s v="No"/>
    <s v="2019 / 12"/>
  </r>
  <r>
    <n v="9047"/>
    <x v="4519"/>
    <x v="819"/>
    <d v="2019-12-20T00:00:00"/>
    <x v="0"/>
    <x v="366"/>
    <x v="366"/>
    <x v="1"/>
    <s v="United States"/>
    <x v="282"/>
    <s v="California"/>
    <n v="94086"/>
    <x v="1"/>
    <s v="TEC-AC-10000057"/>
    <x v="2"/>
    <x v="11"/>
    <s v="Microsoft Natural Ergonomic Keyboard 4000"/>
    <n v="149.94999999999999"/>
    <n v="5"/>
    <n v="0"/>
    <n v="31.489499999999992"/>
    <s v="Anna Andreadi"/>
    <s v="No"/>
    <s v="2019 / 12"/>
  </r>
  <r>
    <n v="9048"/>
    <x v="4519"/>
    <x v="819"/>
    <d v="2019-12-20T00:00:00"/>
    <x v="0"/>
    <x v="366"/>
    <x v="366"/>
    <x v="1"/>
    <s v="United States"/>
    <x v="282"/>
    <s v="California"/>
    <n v="94086"/>
    <x v="1"/>
    <s v="OFF-AR-10001988"/>
    <x v="1"/>
    <x v="6"/>
    <s v="Bulldog Table or Wall-Mount Pencil Sharpener"/>
    <n v="29.950000000000003"/>
    <n v="5"/>
    <n v="0"/>
    <n v="8.6854999999999993"/>
    <s v="Anna Andreadi"/>
    <s v="No"/>
    <s v="2019 / 12"/>
  </r>
  <r>
    <n v="9049"/>
    <x v="4519"/>
    <x v="819"/>
    <d v="2019-12-20T00:00:00"/>
    <x v="0"/>
    <x v="366"/>
    <x v="366"/>
    <x v="1"/>
    <s v="United States"/>
    <x v="282"/>
    <s v="California"/>
    <n v="94086"/>
    <x v="1"/>
    <s v="OFF-LA-10003498"/>
    <x v="1"/>
    <x v="2"/>
    <s v="Avery 475"/>
    <n v="44.400000000000006"/>
    <n v="3"/>
    <n v="0"/>
    <n v="22.200000000000003"/>
    <s v="Anna Andreadi"/>
    <s v="No"/>
    <s v="2019 / 12"/>
  </r>
  <r>
    <n v="9050"/>
    <x v="4520"/>
    <x v="158"/>
    <d v="2016-09-25T00:00:00"/>
    <x v="1"/>
    <x v="359"/>
    <x v="359"/>
    <x v="2"/>
    <s v="United States"/>
    <x v="20"/>
    <s v="New York"/>
    <n v="10011"/>
    <x v="3"/>
    <s v="OFF-AR-10002956"/>
    <x v="1"/>
    <x v="6"/>
    <s v="Boston 16801 Nautilus Battery Pencil Sharpener"/>
    <n v="66.03"/>
    <n v="3"/>
    <n v="0"/>
    <n v="17.1678"/>
    <s v="Chuck Magee"/>
    <s v="No"/>
    <s v="2016 / 09"/>
  </r>
  <r>
    <n v="9051"/>
    <x v="4521"/>
    <x v="1210"/>
    <d v="2017-05-22T00:00:00"/>
    <x v="1"/>
    <x v="321"/>
    <x v="321"/>
    <x v="1"/>
    <s v="United States"/>
    <x v="1"/>
    <s v="California"/>
    <n v="90004"/>
    <x v="1"/>
    <s v="OFF-PA-10003724"/>
    <x v="1"/>
    <x v="10"/>
    <s v="Wirebound Message Book, 4 per Page"/>
    <n v="10.86"/>
    <n v="2"/>
    <n v="0"/>
    <n v="5.3213999999999997"/>
    <s v="Anna Andreadi"/>
    <s v="No"/>
    <s v="2017 / 05"/>
  </r>
  <r>
    <n v="9052"/>
    <x v="4522"/>
    <x v="959"/>
    <d v="2016-03-31T00:00:00"/>
    <x v="0"/>
    <x v="460"/>
    <x v="460"/>
    <x v="1"/>
    <s v="United States"/>
    <x v="8"/>
    <s v="California"/>
    <n v="94122"/>
    <x v="1"/>
    <s v="OFF-AR-10004272"/>
    <x v="1"/>
    <x v="6"/>
    <s v="Newell 308"/>
    <n v="3.36"/>
    <n v="2"/>
    <n v="0"/>
    <n v="0.83999999999999986"/>
    <s v="Anna Andreadi"/>
    <s v="No"/>
    <s v="2016 / 03"/>
  </r>
  <r>
    <n v="9053"/>
    <x v="4522"/>
    <x v="959"/>
    <d v="2016-03-31T00:00:00"/>
    <x v="0"/>
    <x v="460"/>
    <x v="460"/>
    <x v="1"/>
    <s v="United States"/>
    <x v="8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s v="Anna Andreadi"/>
    <s v="No"/>
    <s v="2016 / 03"/>
  </r>
  <r>
    <n v="9054"/>
    <x v="4522"/>
    <x v="959"/>
    <d v="2016-03-31T00:00:00"/>
    <x v="0"/>
    <x v="460"/>
    <x v="460"/>
    <x v="1"/>
    <s v="United States"/>
    <x v="8"/>
    <s v="California"/>
    <n v="94122"/>
    <x v="1"/>
    <s v="TEC-PH-10004100"/>
    <x v="2"/>
    <x v="7"/>
    <s v="Griffin GC17055 Auxiliary Audio Cable"/>
    <n v="28.783999999999999"/>
    <n v="2"/>
    <n v="0.2"/>
    <n v="2.878400000000001"/>
    <s v="Anna Andreadi"/>
    <s v="No"/>
    <s v="2016 / 03"/>
  </r>
  <r>
    <n v="9055"/>
    <x v="4523"/>
    <x v="585"/>
    <d v="2019-09-28T00:00:00"/>
    <x v="1"/>
    <x v="318"/>
    <x v="318"/>
    <x v="0"/>
    <s v="United States"/>
    <x v="157"/>
    <s v="California"/>
    <n v="92704"/>
    <x v="1"/>
    <s v="OFF-SU-10001218"/>
    <x v="1"/>
    <x v="14"/>
    <s v="Fiskars Softgrip Scissors"/>
    <n v="21.96"/>
    <n v="2"/>
    <n v="0"/>
    <n v="6.1488000000000014"/>
    <s v="Anna Andreadi"/>
    <s v="No"/>
    <s v="2019 / 09"/>
  </r>
  <r>
    <n v="9056"/>
    <x v="4524"/>
    <x v="811"/>
    <d v="2017-09-17T00:00:00"/>
    <x v="0"/>
    <x v="113"/>
    <x v="113"/>
    <x v="0"/>
    <s v="United States"/>
    <x v="4"/>
    <s v="Washington"/>
    <n v="98103"/>
    <x v="1"/>
    <s v="TEC-AC-10004209"/>
    <x v="2"/>
    <x v="11"/>
    <s v="Memorex Froggy Flash Drive 4 GB"/>
    <n v="21.98"/>
    <n v="2"/>
    <n v="0"/>
    <n v="8.5722000000000005"/>
    <s v="Anna Andreadi"/>
    <s v="No"/>
    <s v="2017 / 09"/>
  </r>
  <r>
    <n v="9057"/>
    <x v="4525"/>
    <x v="121"/>
    <d v="2017-11-04T00:00:00"/>
    <x v="2"/>
    <x v="525"/>
    <x v="525"/>
    <x v="2"/>
    <s v="United States"/>
    <x v="20"/>
    <s v="New York"/>
    <n v="10011"/>
    <x v="3"/>
    <s v="FUR-CH-10002073"/>
    <x v="0"/>
    <x v="1"/>
    <s v="Hon Olson Stacker Chairs"/>
    <n v="2621.3220000000001"/>
    <n v="11"/>
    <n v="0.1"/>
    <n v="553.39019999999982"/>
    <s v="Chuck Magee"/>
    <s v="No"/>
    <s v="2017 / 11"/>
  </r>
  <r>
    <n v="9058"/>
    <x v="4526"/>
    <x v="1182"/>
    <d v="2017-10-24T00:00:00"/>
    <x v="1"/>
    <x v="647"/>
    <x v="647"/>
    <x v="0"/>
    <s v="United States"/>
    <x v="1"/>
    <s v="California"/>
    <n v="90045"/>
    <x v="1"/>
    <s v="FUR-FU-10003424"/>
    <x v="0"/>
    <x v="5"/>
    <s v="Nu-Dell Oak Frame"/>
    <n v="74.759999999999991"/>
    <n v="7"/>
    <n v="0"/>
    <n v="23.923199999999994"/>
    <s v="Anna Andreadi"/>
    <s v="No"/>
    <s v="2017 / 10"/>
  </r>
  <r>
    <n v="9059"/>
    <x v="4526"/>
    <x v="1182"/>
    <d v="2017-10-24T00:00:00"/>
    <x v="1"/>
    <x v="647"/>
    <x v="647"/>
    <x v="0"/>
    <s v="United States"/>
    <x v="1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s v="Anna Andreadi"/>
    <s v="No"/>
    <s v="2017 / 10"/>
  </r>
  <r>
    <n v="9060"/>
    <x v="4527"/>
    <x v="403"/>
    <d v="2018-06-18T00:00:00"/>
    <x v="1"/>
    <x v="255"/>
    <x v="255"/>
    <x v="1"/>
    <s v="United States"/>
    <x v="4"/>
    <s v="Washington"/>
    <n v="98103"/>
    <x v="1"/>
    <s v="FUR-TA-10004619"/>
    <x v="0"/>
    <x v="3"/>
    <s v="Hon Non-Folding Utility Tables"/>
    <n v="1115.17"/>
    <n v="7"/>
    <n v="0"/>
    <n v="334.55099999999993"/>
    <s v="Anna Andreadi"/>
    <s v="No"/>
    <s v="2018 / 06"/>
  </r>
  <r>
    <n v="9061"/>
    <x v="4528"/>
    <x v="312"/>
    <d v="2017-11-21T00:00:00"/>
    <x v="2"/>
    <x v="294"/>
    <x v="294"/>
    <x v="1"/>
    <s v="United States"/>
    <x v="70"/>
    <s v="California"/>
    <n v="92024"/>
    <x v="1"/>
    <s v="OFF-BI-10002854"/>
    <x v="1"/>
    <x v="8"/>
    <s v="Performers Binder/Pad Holder, Black"/>
    <n v="89.696000000000012"/>
    <n v="4"/>
    <n v="0.2"/>
    <n v="33.635999999999996"/>
    <s v="Anna Andreadi"/>
    <s v="No"/>
    <s v="2017 / 11"/>
  </r>
  <r>
    <n v="9062"/>
    <x v="4528"/>
    <x v="312"/>
    <d v="2017-11-21T00:00:00"/>
    <x v="2"/>
    <x v="294"/>
    <x v="294"/>
    <x v="1"/>
    <s v="United States"/>
    <x v="70"/>
    <s v="California"/>
    <n v="92024"/>
    <x v="1"/>
    <s v="OFF-LA-10002762"/>
    <x v="1"/>
    <x v="2"/>
    <s v="Avery 485"/>
    <n v="50.12"/>
    <n v="4"/>
    <n v="0"/>
    <n v="23.556399999999996"/>
    <s v="Anna Andreadi"/>
    <s v="No"/>
    <s v="2017 / 11"/>
  </r>
  <r>
    <n v="9063"/>
    <x v="4529"/>
    <x v="905"/>
    <d v="2018-03-06T00:00:00"/>
    <x v="1"/>
    <x v="645"/>
    <x v="645"/>
    <x v="1"/>
    <s v="United States"/>
    <x v="20"/>
    <s v="New York"/>
    <n v="10035"/>
    <x v="3"/>
    <s v="OFF-FA-10003495"/>
    <x v="1"/>
    <x v="13"/>
    <s v="Staples"/>
    <n v="36.480000000000004"/>
    <n v="6"/>
    <n v="0"/>
    <n v="18.240000000000002"/>
    <s v="Chuck Magee"/>
    <s v="No"/>
    <s v="2018 / 02"/>
  </r>
  <r>
    <n v="9064"/>
    <x v="4530"/>
    <x v="1005"/>
    <d v="2016-10-20T00:00:00"/>
    <x v="1"/>
    <x v="214"/>
    <x v="214"/>
    <x v="0"/>
    <s v="United States"/>
    <x v="22"/>
    <s v="Illinois"/>
    <n v="60653"/>
    <x v="2"/>
    <s v="OFF-PA-10002581"/>
    <x v="1"/>
    <x v="10"/>
    <s v="Xerox 1951"/>
    <n v="322.19200000000001"/>
    <n v="13"/>
    <n v="0.2"/>
    <n v="100.68499999999997"/>
    <s v="Kelly Williams"/>
    <s v="No"/>
    <s v="2016 / 10"/>
  </r>
  <r>
    <n v="9065"/>
    <x v="4530"/>
    <x v="1005"/>
    <d v="2016-10-20T00:00:00"/>
    <x v="1"/>
    <x v="214"/>
    <x v="214"/>
    <x v="0"/>
    <s v="United States"/>
    <x v="22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s v="Kelly Williams"/>
    <s v="No"/>
    <s v="2016 / 10"/>
  </r>
  <r>
    <n v="9066"/>
    <x v="4530"/>
    <x v="1005"/>
    <d v="2016-10-20T00:00:00"/>
    <x v="1"/>
    <x v="214"/>
    <x v="214"/>
    <x v="0"/>
    <s v="United States"/>
    <x v="22"/>
    <s v="Illinois"/>
    <n v="60653"/>
    <x v="2"/>
    <s v="OFF-PA-10001184"/>
    <x v="1"/>
    <x v="10"/>
    <s v="Xerox 1903"/>
    <n v="19.136000000000003"/>
    <n v="4"/>
    <n v="0.2"/>
    <n v="6.9367999999999999"/>
    <s v="Kelly Williams"/>
    <s v="No"/>
    <s v="2016 / 10"/>
  </r>
  <r>
    <n v="9067"/>
    <x v="4531"/>
    <x v="1143"/>
    <d v="2019-05-30T00:00:00"/>
    <x v="1"/>
    <x v="298"/>
    <x v="298"/>
    <x v="0"/>
    <s v="United States"/>
    <x v="193"/>
    <s v="Virginia"/>
    <n v="22801"/>
    <x v="0"/>
    <s v="TEC-AC-10000521"/>
    <x v="2"/>
    <x v="11"/>
    <s v="Verbatim Slim CD and DVD Storage Cases, 50/Pack"/>
    <n v="23.08"/>
    <n v="2"/>
    <n v="0"/>
    <n v="6.9239999999999995"/>
    <s v="Cassandra Brandow"/>
    <s v="No"/>
    <s v="2019 / 05"/>
  </r>
  <r>
    <n v="9068"/>
    <x v="4532"/>
    <x v="1084"/>
    <d v="2018-02-10T00:00:00"/>
    <x v="1"/>
    <x v="333"/>
    <x v="333"/>
    <x v="0"/>
    <s v="United States"/>
    <x v="196"/>
    <s v="Maryland"/>
    <n v="20852"/>
    <x v="3"/>
    <s v="TEC-PH-10002890"/>
    <x v="2"/>
    <x v="7"/>
    <s v="AT&amp;T 17929 Lendline Telephone"/>
    <n v="90.48"/>
    <n v="2"/>
    <n v="0"/>
    <n v="23.524799999999999"/>
    <s v="Chuck Magee"/>
    <s v="Yes"/>
    <s v="2018 / 02"/>
  </r>
  <r>
    <n v="9069"/>
    <x v="4533"/>
    <x v="476"/>
    <d v="2018-09-05T00:00:00"/>
    <x v="0"/>
    <x v="78"/>
    <x v="78"/>
    <x v="0"/>
    <s v="United States"/>
    <x v="96"/>
    <s v="Washington"/>
    <n v="98198"/>
    <x v="1"/>
    <s v="FUR-CH-10003061"/>
    <x v="0"/>
    <x v="1"/>
    <s v="Global Leather Task Chair, Black"/>
    <n v="215.976"/>
    <n v="3"/>
    <n v="0.2"/>
    <n v="-2.6997000000000355"/>
    <s v="Anna Andreadi"/>
    <s v="No"/>
    <s v="2018 / 09"/>
  </r>
  <r>
    <n v="9070"/>
    <x v="4533"/>
    <x v="476"/>
    <d v="2018-09-05T00:00:00"/>
    <x v="0"/>
    <x v="78"/>
    <x v="78"/>
    <x v="0"/>
    <s v="United States"/>
    <x v="96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s v="No"/>
    <s v="2018 / 09"/>
  </r>
  <r>
    <n v="9071"/>
    <x v="4534"/>
    <x v="769"/>
    <d v="2019-12-05T00:00:00"/>
    <x v="2"/>
    <x v="722"/>
    <x v="722"/>
    <x v="1"/>
    <s v="United States"/>
    <x v="10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s v="Chuck Magee"/>
    <s v="No"/>
    <s v="2019 / 12"/>
  </r>
  <r>
    <n v="9072"/>
    <x v="4535"/>
    <x v="821"/>
    <d v="2017-06-16T00:00:00"/>
    <x v="1"/>
    <x v="449"/>
    <x v="449"/>
    <x v="2"/>
    <s v="United States"/>
    <x v="38"/>
    <s v="Indiana"/>
    <n v="47201"/>
    <x v="2"/>
    <s v="OFF-ST-10002444"/>
    <x v="1"/>
    <x v="4"/>
    <s v="Recycled Eldon Regeneration Jumbo File"/>
    <n v="24.56"/>
    <n v="2"/>
    <n v="0"/>
    <n v="6.8767999999999994"/>
    <s v="Kelly Williams"/>
    <s v="No"/>
    <s v="2017 / 06"/>
  </r>
  <r>
    <n v="9073"/>
    <x v="4536"/>
    <x v="913"/>
    <d v="2018-09-08T00:00:00"/>
    <x v="1"/>
    <x v="469"/>
    <x v="469"/>
    <x v="0"/>
    <s v="United States"/>
    <x v="24"/>
    <s v="Missouri"/>
    <n v="65807"/>
    <x v="2"/>
    <s v="OFF-EN-10003286"/>
    <x v="1"/>
    <x v="12"/>
    <s v="Staple envelope"/>
    <n v="16.559999999999999"/>
    <n v="2"/>
    <n v="0"/>
    <n v="7.783199999999999"/>
    <s v="Kelly Williams"/>
    <s v="No"/>
    <s v="2018 / 09"/>
  </r>
  <r>
    <n v="9074"/>
    <x v="4536"/>
    <x v="913"/>
    <d v="2018-09-08T00:00:00"/>
    <x v="1"/>
    <x v="469"/>
    <x v="469"/>
    <x v="0"/>
    <s v="United States"/>
    <x v="24"/>
    <s v="Missouri"/>
    <n v="65807"/>
    <x v="2"/>
    <s v="TEC-AC-10000109"/>
    <x v="2"/>
    <x v="11"/>
    <s v="Sony Micro Vault Click 16 GB USB 2.0 Flash Drive"/>
    <n v="279.95"/>
    <n v="5"/>
    <n v="0"/>
    <n v="67.188000000000017"/>
    <s v="Kelly Williams"/>
    <s v="No"/>
    <s v="2018 / 09"/>
  </r>
  <r>
    <n v="9075"/>
    <x v="4537"/>
    <x v="419"/>
    <d v="2016-04-26T00:00:00"/>
    <x v="1"/>
    <x v="587"/>
    <x v="587"/>
    <x v="1"/>
    <s v="United States"/>
    <x v="0"/>
    <s v="Kentucky"/>
    <n v="42420"/>
    <x v="0"/>
    <s v="OFF-ST-10002574"/>
    <x v="1"/>
    <x v="4"/>
    <s v="SAFCO Commercial Wire Shelving, Black"/>
    <n v="828.83999999999992"/>
    <n v="6"/>
    <n v="0"/>
    <n v="0"/>
    <s v="Cassandra Brandow"/>
    <s v="No"/>
    <s v="2016 / 04"/>
  </r>
  <r>
    <n v="9076"/>
    <x v="4538"/>
    <x v="599"/>
    <d v="2017-11-08T00:00:00"/>
    <x v="2"/>
    <x v="558"/>
    <x v="558"/>
    <x v="0"/>
    <s v="United States"/>
    <x v="80"/>
    <s v="Ohio"/>
    <n v="44107"/>
    <x v="3"/>
    <s v="OFF-BI-10000773"/>
    <x v="1"/>
    <x v="8"/>
    <s v="Insertable Tab Post Binder Dividers"/>
    <n v="7.218"/>
    <n v="3"/>
    <n v="0.7"/>
    <n v="-5.5338000000000012"/>
    <s v="Chuck Magee"/>
    <s v="No"/>
    <s v="2017 / 11"/>
  </r>
  <r>
    <n v="9077"/>
    <x v="4538"/>
    <x v="599"/>
    <d v="2017-11-08T00:00:00"/>
    <x v="2"/>
    <x v="558"/>
    <x v="558"/>
    <x v="0"/>
    <s v="United States"/>
    <x v="80"/>
    <s v="Ohio"/>
    <n v="44107"/>
    <x v="3"/>
    <s v="OFF-SU-10004661"/>
    <x v="1"/>
    <x v="14"/>
    <s v="Acme Titanium Bonded Scissors"/>
    <n v="27.200000000000003"/>
    <n v="4"/>
    <n v="0.2"/>
    <n v="2.0399999999999991"/>
    <s v="Chuck Magee"/>
    <s v="No"/>
    <s v="2017 / 11"/>
  </r>
  <r>
    <n v="9078"/>
    <x v="4539"/>
    <x v="935"/>
    <d v="2016-11-07T00:00:00"/>
    <x v="1"/>
    <x v="70"/>
    <x v="70"/>
    <x v="1"/>
    <s v="United States"/>
    <x v="155"/>
    <s v="Nebraska"/>
    <n v="68104"/>
    <x v="2"/>
    <s v="TEC-AC-10003280"/>
    <x v="2"/>
    <x v="11"/>
    <s v="Belkin F8E887 USB Wired Ergonomic Keyboard"/>
    <n v="89.97"/>
    <n v="3"/>
    <n v="0"/>
    <n v="18.893699999999995"/>
    <s v="Kelly Williams"/>
    <s v="No"/>
    <s v="2016 / 11"/>
  </r>
  <r>
    <n v="9079"/>
    <x v="4540"/>
    <x v="595"/>
    <d v="2018-02-23T00:00:00"/>
    <x v="1"/>
    <x v="543"/>
    <x v="543"/>
    <x v="0"/>
    <s v="United States"/>
    <x v="0"/>
    <s v="Kentucky"/>
    <n v="42420"/>
    <x v="0"/>
    <s v="FUR-FU-10003773"/>
    <x v="0"/>
    <x v="5"/>
    <s v="Eldon Cleatmat Plus Chair Mats for High Pile Carpets"/>
    <n v="318.08"/>
    <n v="4"/>
    <n v="0"/>
    <n v="34.988799999999969"/>
    <s v="Cassandra Brandow"/>
    <s v="No"/>
    <s v="2018 / 02"/>
  </r>
  <r>
    <n v="9080"/>
    <x v="4540"/>
    <x v="595"/>
    <d v="2018-02-23T00:00:00"/>
    <x v="1"/>
    <x v="543"/>
    <x v="543"/>
    <x v="0"/>
    <s v="United States"/>
    <x v="0"/>
    <s v="Kentucky"/>
    <n v="42420"/>
    <x v="0"/>
    <s v="OFF-BI-10002412"/>
    <x v="1"/>
    <x v="8"/>
    <s v="Wilson Jones “Snap” Scratch Pad Binder Tool for Ring Binders"/>
    <n v="5.8"/>
    <n v="1"/>
    <n v="0"/>
    <n v="2.61"/>
    <s v="Cassandra Brandow"/>
    <s v="No"/>
    <s v="2018 / 02"/>
  </r>
  <r>
    <n v="9081"/>
    <x v="4541"/>
    <x v="220"/>
    <d v="2019-09-13T00:00:00"/>
    <x v="0"/>
    <x v="175"/>
    <x v="175"/>
    <x v="1"/>
    <s v="United States"/>
    <x v="157"/>
    <s v="California"/>
    <n v="92704"/>
    <x v="1"/>
    <s v="TEC-PH-10002564"/>
    <x v="2"/>
    <x v="7"/>
    <s v="OtterBox Defender Series Case - Samsung Galaxy S4"/>
    <n v="143.952"/>
    <n v="6"/>
    <n v="0.2"/>
    <n v="17.993999999999978"/>
    <s v="Anna Andreadi"/>
    <s v="Yes"/>
    <s v="2019 / 09"/>
  </r>
  <r>
    <n v="9082"/>
    <x v="4541"/>
    <x v="220"/>
    <d v="2019-09-13T00:00:00"/>
    <x v="0"/>
    <x v="175"/>
    <x v="175"/>
    <x v="1"/>
    <s v="United States"/>
    <x v="157"/>
    <s v="California"/>
    <n v="92704"/>
    <x v="1"/>
    <s v="OFF-PA-10002262"/>
    <x v="1"/>
    <x v="10"/>
    <s v="Xerox 192"/>
    <n v="19.440000000000001"/>
    <n v="3"/>
    <n v="0"/>
    <n v="9.3312000000000008"/>
    <s v="Anna Andreadi"/>
    <s v="Yes"/>
    <s v="2019 / 09"/>
  </r>
  <r>
    <n v="9083"/>
    <x v="4542"/>
    <x v="808"/>
    <d v="2019-11-06T00:00:00"/>
    <x v="1"/>
    <x v="767"/>
    <x v="767"/>
    <x v="0"/>
    <s v="United States"/>
    <x v="24"/>
    <s v="Virginia"/>
    <n v="22153"/>
    <x v="0"/>
    <s v="OFF-AR-10000246"/>
    <x v="1"/>
    <x v="6"/>
    <s v="Newell 318"/>
    <n v="5.56"/>
    <n v="2"/>
    <n v="0"/>
    <n v="1.4455999999999998"/>
    <s v="Cassandra Brandow"/>
    <s v="No"/>
    <s v="2019 / 11"/>
  </r>
  <r>
    <n v="9084"/>
    <x v="4543"/>
    <x v="525"/>
    <d v="2017-02-08T00:00:00"/>
    <x v="2"/>
    <x v="628"/>
    <x v="628"/>
    <x v="1"/>
    <s v="United States"/>
    <x v="244"/>
    <s v="Virginia"/>
    <n v="23434"/>
    <x v="0"/>
    <s v="OFF-ST-10002554"/>
    <x v="1"/>
    <x v="4"/>
    <s v="Tennsco Industrial Shelving"/>
    <n v="146.72999999999999"/>
    <n v="3"/>
    <n v="0"/>
    <n v="2.9346000000000032"/>
    <s v="Cassandra Brandow"/>
    <s v="No"/>
    <s v="2017 / 02"/>
  </r>
  <r>
    <n v="9085"/>
    <x v="4543"/>
    <x v="525"/>
    <d v="2017-02-08T00:00:00"/>
    <x v="2"/>
    <x v="628"/>
    <x v="628"/>
    <x v="1"/>
    <s v="United States"/>
    <x v="244"/>
    <s v="Virginia"/>
    <n v="23434"/>
    <x v="0"/>
    <s v="OFF-PA-10002751"/>
    <x v="1"/>
    <x v="10"/>
    <s v="Xerox 1920"/>
    <n v="29.900000000000002"/>
    <n v="5"/>
    <n v="0"/>
    <n v="13.454999999999998"/>
    <s v="Cassandra Brandow"/>
    <s v="No"/>
    <s v="2017 / 02"/>
  </r>
  <r>
    <n v="9086"/>
    <x v="4544"/>
    <x v="545"/>
    <d v="2018-09-12T00:00:00"/>
    <x v="0"/>
    <x v="231"/>
    <x v="231"/>
    <x v="0"/>
    <s v="United States"/>
    <x v="1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s v="Anna Andreadi"/>
    <s v="No"/>
    <s v="2018 / 09"/>
  </r>
  <r>
    <n v="9087"/>
    <x v="4545"/>
    <x v="182"/>
    <d v="2018-09-30T00:00:00"/>
    <x v="1"/>
    <x v="756"/>
    <x v="756"/>
    <x v="1"/>
    <s v="United States"/>
    <x v="12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s v="Kelly Williams"/>
    <s v="No"/>
    <s v="2018 / 09"/>
  </r>
  <r>
    <n v="9088"/>
    <x v="4545"/>
    <x v="182"/>
    <d v="2018-09-30T00:00:00"/>
    <x v="1"/>
    <x v="756"/>
    <x v="756"/>
    <x v="1"/>
    <s v="United States"/>
    <x v="12"/>
    <s v="Texas"/>
    <n v="77041"/>
    <x v="2"/>
    <s v="FUR-CH-10000513"/>
    <x v="0"/>
    <x v="1"/>
    <s v="High-Back Leather Manager's Chair"/>
    <n v="454.96499999999997"/>
    <n v="5"/>
    <n v="0.3"/>
    <n v="-136.48950000000002"/>
    <s v="Kelly Williams"/>
    <s v="No"/>
    <s v="2018 / 09"/>
  </r>
  <r>
    <n v="9089"/>
    <x v="4546"/>
    <x v="83"/>
    <d v="2017-12-20T00:00:00"/>
    <x v="1"/>
    <x v="645"/>
    <x v="645"/>
    <x v="1"/>
    <s v="United States"/>
    <x v="143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s v="Cassandra Brandow"/>
    <s v="No"/>
    <s v="2017 / 12"/>
  </r>
  <r>
    <n v="9090"/>
    <x v="4547"/>
    <x v="42"/>
    <d v="2018-09-20T00:00:00"/>
    <x v="0"/>
    <x v="59"/>
    <x v="59"/>
    <x v="0"/>
    <s v="United States"/>
    <x v="24"/>
    <s v="Ohio"/>
    <n v="45503"/>
    <x v="3"/>
    <s v="OFF-ST-10002790"/>
    <x v="1"/>
    <x v="4"/>
    <s v="Safco Industrial Shelving"/>
    <n v="295.39999999999998"/>
    <n v="5"/>
    <n v="0.2"/>
    <n v="-62.772499999999965"/>
    <s v="Chuck Magee"/>
    <s v="No"/>
    <s v="2018 / 09"/>
  </r>
  <r>
    <n v="9091"/>
    <x v="4548"/>
    <x v="119"/>
    <d v="2019-10-15T00:00:00"/>
    <x v="2"/>
    <x v="117"/>
    <x v="117"/>
    <x v="0"/>
    <s v="United States"/>
    <x v="103"/>
    <s v="Kentucky"/>
    <n v="40214"/>
    <x v="0"/>
    <s v="OFF-ST-10002974"/>
    <x v="1"/>
    <x v="4"/>
    <s v="Trav-L-File Heavy-Duty Shuttle II, Black"/>
    <n v="348.56"/>
    <n v="8"/>
    <n v="0"/>
    <n v="104.56799999999998"/>
    <s v="Cassandra Brandow"/>
    <s v="No"/>
    <s v="2019 / 10"/>
  </r>
  <r>
    <n v="9092"/>
    <x v="4549"/>
    <x v="1141"/>
    <d v="2017-07-03T00:00:00"/>
    <x v="0"/>
    <x v="61"/>
    <x v="61"/>
    <x v="1"/>
    <s v="United States"/>
    <x v="21"/>
    <s v="Ohio"/>
    <n v="45373"/>
    <x v="3"/>
    <s v="OFF-PA-10003177"/>
    <x v="1"/>
    <x v="10"/>
    <s v="Xerox 1999"/>
    <n v="15.552000000000003"/>
    <n v="3"/>
    <n v="0.2"/>
    <n v="5.4432"/>
    <s v="Chuck Magee"/>
    <s v="No"/>
    <s v="2017 / 06"/>
  </r>
  <r>
    <n v="9093"/>
    <x v="4549"/>
    <x v="1141"/>
    <d v="2017-07-03T00:00:00"/>
    <x v="0"/>
    <x v="61"/>
    <x v="61"/>
    <x v="1"/>
    <s v="United States"/>
    <x v="21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s v="Chuck Magee"/>
    <s v="No"/>
    <s v="2017 / 06"/>
  </r>
  <r>
    <n v="9094"/>
    <x v="4550"/>
    <x v="932"/>
    <d v="2017-06-05T00:00:00"/>
    <x v="1"/>
    <x v="219"/>
    <x v="219"/>
    <x v="0"/>
    <s v="United States"/>
    <x v="66"/>
    <s v="Michigan"/>
    <n v="48227"/>
    <x v="2"/>
    <s v="TEC-PH-10001299"/>
    <x v="2"/>
    <x v="7"/>
    <s v="Polycom CX300 Desktop Phone USB VoIP phone"/>
    <n v="299.98"/>
    <n v="2"/>
    <n v="0"/>
    <n v="83.994400000000013"/>
    <s v="Kelly Williams"/>
    <s v="No"/>
    <s v="2017 / 06"/>
  </r>
  <r>
    <n v="9095"/>
    <x v="4550"/>
    <x v="932"/>
    <d v="2017-06-05T00:00:00"/>
    <x v="1"/>
    <x v="219"/>
    <x v="219"/>
    <x v="0"/>
    <s v="United States"/>
    <x v="66"/>
    <s v="Michigan"/>
    <n v="48227"/>
    <x v="2"/>
    <s v="OFF-BI-10004224"/>
    <x v="1"/>
    <x v="8"/>
    <s v="Catalog Binders with Expanding Posts"/>
    <n v="403.68"/>
    <n v="6"/>
    <n v="0"/>
    <n v="181.65599999999998"/>
    <s v="Kelly Williams"/>
    <s v="No"/>
    <s v="2017 / 06"/>
  </r>
  <r>
    <n v="9096"/>
    <x v="4550"/>
    <x v="932"/>
    <d v="2017-06-05T00:00:00"/>
    <x v="1"/>
    <x v="219"/>
    <x v="219"/>
    <x v="0"/>
    <s v="United States"/>
    <x v="66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s v="No"/>
    <s v="2017 / 06"/>
  </r>
  <r>
    <n v="9097"/>
    <x v="4550"/>
    <x v="932"/>
    <d v="2017-06-05T00:00:00"/>
    <x v="1"/>
    <x v="219"/>
    <x v="219"/>
    <x v="0"/>
    <s v="United States"/>
    <x v="66"/>
    <s v="Michigan"/>
    <n v="48227"/>
    <x v="2"/>
    <s v="OFF-LA-10004178"/>
    <x v="1"/>
    <x v="2"/>
    <s v="Avery 491"/>
    <n v="28.91"/>
    <n v="7"/>
    <n v="0"/>
    <n v="13.2986"/>
    <s v="Kelly Williams"/>
    <s v="No"/>
    <s v="2017 / 06"/>
  </r>
  <r>
    <n v="9098"/>
    <x v="4551"/>
    <x v="791"/>
    <d v="2016-04-17T00:00:00"/>
    <x v="1"/>
    <x v="647"/>
    <x v="647"/>
    <x v="0"/>
    <s v="United States"/>
    <x v="41"/>
    <s v="Indiana"/>
    <n v="47401"/>
    <x v="2"/>
    <s v="OFF-PA-10000289"/>
    <x v="1"/>
    <x v="10"/>
    <s v="Xerox 213"/>
    <n v="32.400000000000006"/>
    <n v="5"/>
    <n v="0"/>
    <n v="15.552000000000001"/>
    <s v="Kelly Williams"/>
    <s v="No"/>
    <s v="2016 / 04"/>
  </r>
  <r>
    <n v="9099"/>
    <x v="4552"/>
    <x v="386"/>
    <d v="2019-10-16T00:00:00"/>
    <x v="1"/>
    <x v="377"/>
    <x v="377"/>
    <x v="2"/>
    <s v="United States"/>
    <x v="61"/>
    <s v="Texas"/>
    <n v="75081"/>
    <x v="2"/>
    <s v="TEC-PH-10002085"/>
    <x v="2"/>
    <x v="7"/>
    <s v="Clarity 53712"/>
    <n v="369.54399999999998"/>
    <n v="7"/>
    <n v="0.2"/>
    <n v="27.71580000000003"/>
    <s v="Kelly Williams"/>
    <s v="No"/>
    <s v="2019 / 10"/>
  </r>
  <r>
    <n v="9100"/>
    <x v="4552"/>
    <x v="386"/>
    <d v="2019-10-16T00:00:00"/>
    <x v="1"/>
    <x v="377"/>
    <x v="377"/>
    <x v="2"/>
    <s v="United States"/>
    <x v="61"/>
    <s v="Texas"/>
    <n v="75081"/>
    <x v="2"/>
    <s v="OFF-PA-10001934"/>
    <x v="1"/>
    <x v="10"/>
    <s v="Xerox 1993"/>
    <n v="10.368000000000002"/>
    <n v="2"/>
    <n v="0.2"/>
    <n v="3.7584"/>
    <s v="Kelly Williams"/>
    <s v="No"/>
    <s v="2019 / 10"/>
  </r>
  <r>
    <n v="9101"/>
    <x v="4552"/>
    <x v="386"/>
    <d v="2019-10-16T00:00:00"/>
    <x v="1"/>
    <x v="377"/>
    <x v="377"/>
    <x v="2"/>
    <s v="United States"/>
    <x v="61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s v="Kelly Williams"/>
    <s v="No"/>
    <s v="2019 / 10"/>
  </r>
  <r>
    <n v="9102"/>
    <x v="4553"/>
    <x v="209"/>
    <d v="2017-11-12T00:00:00"/>
    <x v="1"/>
    <x v="455"/>
    <x v="455"/>
    <x v="0"/>
    <s v="United States"/>
    <x v="12"/>
    <s v="Texas"/>
    <n v="77041"/>
    <x v="2"/>
    <s v="OFF-AR-10001683"/>
    <x v="1"/>
    <x v="6"/>
    <s v="Lumber Crayons"/>
    <n v="23.64"/>
    <n v="3"/>
    <n v="0.2"/>
    <n v="5.3190000000000008"/>
    <s v="Kelly Williams"/>
    <s v="No"/>
    <s v="2017 / 11"/>
  </r>
  <r>
    <n v="9103"/>
    <x v="4553"/>
    <x v="209"/>
    <d v="2017-11-12T00:00:00"/>
    <x v="1"/>
    <x v="455"/>
    <x v="455"/>
    <x v="0"/>
    <s v="United States"/>
    <x v="12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s v="Kelly Williams"/>
    <s v="No"/>
    <s v="2017 / 11"/>
  </r>
  <r>
    <n v="9104"/>
    <x v="4553"/>
    <x v="209"/>
    <d v="2017-11-12T00:00:00"/>
    <x v="1"/>
    <x v="455"/>
    <x v="455"/>
    <x v="0"/>
    <s v="United States"/>
    <x v="12"/>
    <s v="Texas"/>
    <n v="77041"/>
    <x v="2"/>
    <s v="FUR-FU-10000193"/>
    <x v="0"/>
    <x v="5"/>
    <s v="Tenex Chairmats For Use with Hard Floors"/>
    <n v="64.959999999999994"/>
    <n v="5"/>
    <n v="0.6"/>
    <n v="-84.447999999999993"/>
    <s v="Kelly Williams"/>
    <s v="No"/>
    <s v="2017 / 11"/>
  </r>
  <r>
    <n v="9105"/>
    <x v="4553"/>
    <x v="209"/>
    <d v="2017-11-12T00:00:00"/>
    <x v="1"/>
    <x v="455"/>
    <x v="455"/>
    <x v="0"/>
    <s v="United States"/>
    <x v="12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s v="Kelly Williams"/>
    <s v="No"/>
    <s v="2017 / 11"/>
  </r>
  <r>
    <n v="9106"/>
    <x v="4553"/>
    <x v="209"/>
    <d v="2017-11-12T00:00:00"/>
    <x v="1"/>
    <x v="455"/>
    <x v="455"/>
    <x v="0"/>
    <s v="United States"/>
    <x v="12"/>
    <s v="Texas"/>
    <n v="77041"/>
    <x v="2"/>
    <s v="OFF-ST-10000129"/>
    <x v="1"/>
    <x v="4"/>
    <s v="Fellowes Recycled Storage Drawers"/>
    <n v="177.64800000000002"/>
    <n v="2"/>
    <n v="0.2"/>
    <n v="-28.867800000000017"/>
    <s v="Kelly Williams"/>
    <s v="No"/>
    <s v="2017 / 11"/>
  </r>
  <r>
    <n v="9107"/>
    <x v="4553"/>
    <x v="209"/>
    <d v="2017-11-12T00:00:00"/>
    <x v="1"/>
    <x v="455"/>
    <x v="455"/>
    <x v="0"/>
    <s v="United States"/>
    <x v="12"/>
    <s v="Texas"/>
    <n v="77041"/>
    <x v="2"/>
    <s v="TEC-MA-10001016"/>
    <x v="2"/>
    <x v="15"/>
    <s v="Canon PC170 Desktop Personal Copier"/>
    <n v="287.90999999999997"/>
    <n v="3"/>
    <n v="0.4"/>
    <n v="33.589499999999987"/>
    <s v="Kelly Williams"/>
    <s v="No"/>
    <s v="2017 / 11"/>
  </r>
  <r>
    <n v="9108"/>
    <x v="4554"/>
    <x v="442"/>
    <d v="2017-05-28T00:00:00"/>
    <x v="2"/>
    <x v="152"/>
    <x v="152"/>
    <x v="1"/>
    <s v="United States"/>
    <x v="319"/>
    <s v="Texas"/>
    <n v="76117"/>
    <x v="2"/>
    <s v="OFF-SU-10002557"/>
    <x v="1"/>
    <x v="14"/>
    <s v="Fiskars Spring-Action Scissors"/>
    <n v="22.368000000000002"/>
    <n v="2"/>
    <n v="0.2"/>
    <n v="1.6776"/>
    <s v="Kelly Williams"/>
    <s v="Yes"/>
    <s v="2017 / 05"/>
  </r>
  <r>
    <n v="9109"/>
    <x v="4554"/>
    <x v="442"/>
    <d v="2017-05-28T00:00:00"/>
    <x v="2"/>
    <x v="152"/>
    <x v="152"/>
    <x v="1"/>
    <s v="United States"/>
    <x v="319"/>
    <s v="Texas"/>
    <n v="76117"/>
    <x v="2"/>
    <s v="OFF-PA-10002160"/>
    <x v="1"/>
    <x v="10"/>
    <s v="Xerox 1978"/>
    <n v="32.368000000000002"/>
    <n v="7"/>
    <n v="0.2"/>
    <n v="11.733400000000001"/>
    <s v="Kelly Williams"/>
    <s v="Yes"/>
    <s v="2017 / 05"/>
  </r>
  <r>
    <n v="9110"/>
    <x v="4554"/>
    <x v="442"/>
    <d v="2017-05-28T00:00:00"/>
    <x v="2"/>
    <x v="152"/>
    <x v="152"/>
    <x v="1"/>
    <s v="United States"/>
    <x v="319"/>
    <s v="Texas"/>
    <n v="76117"/>
    <x v="2"/>
    <s v="TEC-AC-10003095"/>
    <x v="2"/>
    <x v="11"/>
    <s v="Logitech G35 7.1-Channel Surround Sound Headset"/>
    <n v="207.98400000000004"/>
    <n v="2"/>
    <n v="0.2"/>
    <n v="36.397199999999998"/>
    <s v="Kelly Williams"/>
    <s v="Yes"/>
    <s v="2017 / 05"/>
  </r>
  <r>
    <n v="9111"/>
    <x v="4555"/>
    <x v="303"/>
    <d v="2016-10-15T00:00:00"/>
    <x v="2"/>
    <x v="671"/>
    <x v="671"/>
    <x v="2"/>
    <s v="United States"/>
    <x v="102"/>
    <s v="Virginia"/>
    <n v="23223"/>
    <x v="0"/>
    <s v="OFF-EN-10003160"/>
    <x v="1"/>
    <x v="12"/>
    <s v="Pastel Pink Envelopes"/>
    <n v="36.4"/>
    <n v="5"/>
    <n v="0"/>
    <n v="17.472000000000001"/>
    <s v="Cassandra Brandow"/>
    <s v="No"/>
    <s v="2016 / 10"/>
  </r>
  <r>
    <n v="9112"/>
    <x v="4555"/>
    <x v="303"/>
    <d v="2016-10-15T00:00:00"/>
    <x v="2"/>
    <x v="671"/>
    <x v="671"/>
    <x v="2"/>
    <s v="United States"/>
    <x v="102"/>
    <s v="Virginia"/>
    <n v="23223"/>
    <x v="0"/>
    <s v="TEC-AC-10001542"/>
    <x v="2"/>
    <x v="11"/>
    <s v="SanDisk Cruzer 16 GB USB Flash Drive"/>
    <n v="22.96"/>
    <n v="2"/>
    <n v="0"/>
    <n v="4.3623999999999974"/>
    <s v="Cassandra Brandow"/>
    <s v="No"/>
    <s v="2016 / 10"/>
  </r>
  <r>
    <n v="9113"/>
    <x v="4555"/>
    <x v="303"/>
    <d v="2016-10-15T00:00:00"/>
    <x v="2"/>
    <x v="671"/>
    <x v="671"/>
    <x v="2"/>
    <s v="United States"/>
    <x v="102"/>
    <s v="Virginia"/>
    <n v="23223"/>
    <x v="0"/>
    <s v="OFF-ST-10003641"/>
    <x v="1"/>
    <x v="4"/>
    <s v="Space Solutions Industrial Galvanized Steel Shelving."/>
    <n v="315.2"/>
    <n v="4"/>
    <n v="0"/>
    <n v="6.3040000000000305"/>
    <s v="Cassandra Brandow"/>
    <s v="No"/>
    <s v="2016 / 10"/>
  </r>
  <r>
    <n v="9114"/>
    <x v="4555"/>
    <x v="303"/>
    <d v="2016-10-15T00:00:00"/>
    <x v="2"/>
    <x v="671"/>
    <x v="671"/>
    <x v="2"/>
    <s v="United States"/>
    <x v="102"/>
    <s v="Virginia"/>
    <n v="23223"/>
    <x v="0"/>
    <s v="OFF-BI-10002432"/>
    <x v="1"/>
    <x v="8"/>
    <s v="Wilson Jones Standard D-Ring Binders"/>
    <n v="15.18"/>
    <n v="3"/>
    <n v="0"/>
    <n v="7.1345999999999989"/>
    <s v="Cassandra Brandow"/>
    <s v="No"/>
    <s v="2016 / 10"/>
  </r>
  <r>
    <n v="9115"/>
    <x v="4556"/>
    <x v="569"/>
    <d v="2018-02-10T00:00:00"/>
    <x v="0"/>
    <x v="424"/>
    <x v="424"/>
    <x v="1"/>
    <s v="United States"/>
    <x v="1"/>
    <s v="California"/>
    <n v="90049"/>
    <x v="1"/>
    <s v="TEC-PH-10004094"/>
    <x v="2"/>
    <x v="7"/>
    <s v="Motorola L703CM"/>
    <n v="623.96"/>
    <n v="5"/>
    <n v="0.2"/>
    <n v="38.997500000000002"/>
    <s v="Anna Andreadi"/>
    <s v="No"/>
    <s v="2018 / 02"/>
  </r>
  <r>
    <n v="9116"/>
    <x v="4557"/>
    <x v="617"/>
    <d v="2019-01-24T00:00:00"/>
    <x v="0"/>
    <x v="515"/>
    <x v="515"/>
    <x v="0"/>
    <s v="United States"/>
    <x v="10"/>
    <s v="Pennsylvania"/>
    <n v="19140"/>
    <x v="3"/>
    <s v="TEC-PH-10001817"/>
    <x v="2"/>
    <x v="7"/>
    <s v="Wilson Electronics DB Pro Signal Booster"/>
    <n v="429.59999999999997"/>
    <n v="2"/>
    <n v="0.4"/>
    <n v="-93.079999999999984"/>
    <s v="Chuck Magee"/>
    <s v="No"/>
    <s v="2019 / 01"/>
  </r>
  <r>
    <n v="9117"/>
    <x v="4557"/>
    <x v="617"/>
    <d v="2019-01-24T00:00:00"/>
    <x v="0"/>
    <x v="515"/>
    <x v="515"/>
    <x v="0"/>
    <s v="United States"/>
    <x v="10"/>
    <s v="Pennsylvania"/>
    <n v="19140"/>
    <x v="3"/>
    <s v="FUR-FU-10002759"/>
    <x v="0"/>
    <x v="5"/>
    <s v="12-1/2 Diameter Round Wall Clock"/>
    <n v="31.968000000000004"/>
    <n v="2"/>
    <n v="0.2"/>
    <n v="6.3935999999999993"/>
    <s v="Chuck Magee"/>
    <s v="No"/>
    <s v="2019 / 01"/>
  </r>
  <r>
    <n v="9118"/>
    <x v="4557"/>
    <x v="617"/>
    <d v="2019-01-24T00:00:00"/>
    <x v="0"/>
    <x v="515"/>
    <x v="515"/>
    <x v="0"/>
    <s v="United States"/>
    <x v="10"/>
    <s v="Pennsylvania"/>
    <n v="19140"/>
    <x v="3"/>
    <s v="FUR-CH-10000309"/>
    <x v="0"/>
    <x v="1"/>
    <s v="Global Comet Stacking Arm Chair"/>
    <n v="887.27099999999984"/>
    <n v="3"/>
    <n v="0.3"/>
    <n v="-63.376499999999965"/>
    <s v="Chuck Magee"/>
    <s v="No"/>
    <s v="2019 / 01"/>
  </r>
  <r>
    <n v="9119"/>
    <x v="4557"/>
    <x v="617"/>
    <d v="2019-01-24T00:00:00"/>
    <x v="0"/>
    <x v="515"/>
    <x v="515"/>
    <x v="0"/>
    <s v="United States"/>
    <x v="10"/>
    <s v="Pennsylvania"/>
    <n v="19140"/>
    <x v="3"/>
    <s v="OFF-PA-10003673"/>
    <x v="1"/>
    <x v="10"/>
    <s v="Strathmore Photo Mount Cards"/>
    <n v="21.696000000000002"/>
    <n v="4"/>
    <n v="0.2"/>
    <n v="7.0511999999999988"/>
    <s v="Chuck Magee"/>
    <s v="No"/>
    <s v="2019 / 01"/>
  </r>
  <r>
    <n v="9120"/>
    <x v="4558"/>
    <x v="112"/>
    <d v="2018-06-12T00:00:00"/>
    <x v="1"/>
    <x v="176"/>
    <x v="176"/>
    <x v="2"/>
    <s v="United States"/>
    <x v="1"/>
    <s v="California"/>
    <n v="90036"/>
    <x v="1"/>
    <s v="OFF-LA-10000452"/>
    <x v="1"/>
    <x v="2"/>
    <s v="Avery 488"/>
    <n v="22.05"/>
    <n v="7"/>
    <n v="0"/>
    <n v="10.584"/>
    <s v="Anna Andreadi"/>
    <s v="No"/>
    <s v="2018 / 06"/>
  </r>
  <r>
    <n v="9121"/>
    <x v="4558"/>
    <x v="112"/>
    <d v="2018-06-12T00:00:00"/>
    <x v="1"/>
    <x v="176"/>
    <x v="176"/>
    <x v="2"/>
    <s v="United States"/>
    <x v="1"/>
    <s v="California"/>
    <n v="90036"/>
    <x v="1"/>
    <s v="OFF-PA-10000210"/>
    <x v="1"/>
    <x v="10"/>
    <s v="Xerox Blank Computer Paper"/>
    <n v="99.9"/>
    <n v="5"/>
    <n v="0"/>
    <n v="46.952999999999996"/>
    <s v="Anna Andreadi"/>
    <s v="No"/>
    <s v="2018 / 06"/>
  </r>
  <r>
    <n v="9122"/>
    <x v="4559"/>
    <x v="257"/>
    <d v="2019-03-20T00:00:00"/>
    <x v="0"/>
    <x v="759"/>
    <x v="759"/>
    <x v="1"/>
    <s v="United States"/>
    <x v="1"/>
    <s v="California"/>
    <n v="90032"/>
    <x v="1"/>
    <s v="OFF-AP-10000358"/>
    <x v="1"/>
    <x v="9"/>
    <s v="Fellowes Basic Home/Office Series Surge Protectors"/>
    <n v="90.86"/>
    <n v="7"/>
    <n v="0"/>
    <n v="26.349399999999992"/>
    <s v="Anna Andreadi"/>
    <s v="Yes"/>
    <s v="2019 / 03"/>
  </r>
  <r>
    <n v="9123"/>
    <x v="4560"/>
    <x v="221"/>
    <d v="2019-11-24T00:00:00"/>
    <x v="3"/>
    <x v="701"/>
    <x v="701"/>
    <x v="0"/>
    <s v="United States"/>
    <x v="8"/>
    <s v="California"/>
    <n v="94109"/>
    <x v="1"/>
    <s v="OFF-PA-10002137"/>
    <x v="1"/>
    <x v="10"/>
    <s v="Southworth 100% Résumé Paper, 24lb."/>
    <n v="7.78"/>
    <n v="1"/>
    <n v="0"/>
    <n v="3.5009999999999994"/>
    <s v="Anna Andreadi"/>
    <s v="No"/>
    <s v="2019 / 11"/>
  </r>
  <r>
    <n v="9124"/>
    <x v="4561"/>
    <x v="491"/>
    <d v="2018-11-28T00:00:00"/>
    <x v="0"/>
    <x v="13"/>
    <x v="13"/>
    <x v="0"/>
    <s v="United States"/>
    <x v="10"/>
    <s v="Pennsylvania"/>
    <n v="19120"/>
    <x v="3"/>
    <s v="OFF-BI-10003364"/>
    <x v="1"/>
    <x v="8"/>
    <s v="Binding Machine Supplies"/>
    <n v="78.759000000000015"/>
    <n v="9"/>
    <n v="0.7"/>
    <n v="-57.75660000000002"/>
    <s v="Chuck Magee"/>
    <s v="No"/>
    <s v="2018 / 11"/>
  </r>
  <r>
    <n v="9125"/>
    <x v="4562"/>
    <x v="298"/>
    <d v="2018-08-20T00:00:00"/>
    <x v="0"/>
    <x v="15"/>
    <x v="15"/>
    <x v="2"/>
    <s v="United States"/>
    <x v="12"/>
    <s v="Texas"/>
    <n v="77070"/>
    <x v="2"/>
    <s v="FUR-FU-10001940"/>
    <x v="0"/>
    <x v="5"/>
    <s v="Staple-based wall hangings"/>
    <n v="9.5519999999999996"/>
    <n v="3"/>
    <n v="0.6"/>
    <n v="-3.8207999999999984"/>
    <s v="Kelly Williams"/>
    <s v="No"/>
    <s v="2018 / 08"/>
  </r>
  <r>
    <n v="9126"/>
    <x v="4562"/>
    <x v="298"/>
    <d v="2018-08-20T00:00:00"/>
    <x v="0"/>
    <x v="15"/>
    <x v="15"/>
    <x v="2"/>
    <s v="United States"/>
    <x v="12"/>
    <s v="Texas"/>
    <n v="77070"/>
    <x v="2"/>
    <s v="FUR-FU-10000320"/>
    <x v="0"/>
    <x v="5"/>
    <s v="OIC Stacking Trays"/>
    <n v="5.3440000000000003"/>
    <n v="4"/>
    <n v="0.6"/>
    <n v="-2.1375999999999991"/>
    <s v="Kelly Williams"/>
    <s v="No"/>
    <s v="2018 / 08"/>
  </r>
  <r>
    <n v="9127"/>
    <x v="4563"/>
    <x v="109"/>
    <d v="2017-12-03T00:00:00"/>
    <x v="1"/>
    <x v="671"/>
    <x v="671"/>
    <x v="2"/>
    <s v="United States"/>
    <x v="324"/>
    <s v="New Mexico"/>
    <n v="88001"/>
    <x v="1"/>
    <s v="OFF-AR-10004441"/>
    <x v="1"/>
    <x v="6"/>
    <s v="BIC Brite Liner Highlighters"/>
    <n v="8.2799999999999994"/>
    <n v="2"/>
    <n v="0"/>
    <n v="3.4775999999999998"/>
    <s v="Anna Andreadi"/>
    <s v="No"/>
    <s v="2017 / 11"/>
  </r>
  <r>
    <n v="9128"/>
    <x v="4564"/>
    <x v="1126"/>
    <d v="2019-06-01T00:00:00"/>
    <x v="1"/>
    <x v="145"/>
    <x v="145"/>
    <x v="0"/>
    <s v="United States"/>
    <x v="12"/>
    <s v="Texas"/>
    <n v="77070"/>
    <x v="2"/>
    <s v="OFF-ST-10002182"/>
    <x v="1"/>
    <x v="4"/>
    <s v="Iris 3-Drawer Stacking Bin, Black"/>
    <n v="50.135999999999996"/>
    <n v="3"/>
    <n v="0.2"/>
    <n v="-11.2806"/>
    <s v="Kelly Williams"/>
    <s v="No"/>
    <s v="2019 / 05"/>
  </r>
  <r>
    <n v="9129"/>
    <x v="4565"/>
    <x v="507"/>
    <d v="2019-09-05T00:00:00"/>
    <x v="2"/>
    <x v="442"/>
    <x v="442"/>
    <x v="1"/>
    <s v="United States"/>
    <x v="252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s v="Anna Andreadi"/>
    <s v="No"/>
    <s v="2019 / 09"/>
  </r>
  <r>
    <n v="9130"/>
    <x v="4566"/>
    <x v="830"/>
    <d v="2018-03-26T00:00:00"/>
    <x v="0"/>
    <x v="419"/>
    <x v="419"/>
    <x v="0"/>
    <s v="United States"/>
    <x v="138"/>
    <s v="Ohio"/>
    <n v="44105"/>
    <x v="3"/>
    <s v="FUR-BO-10004357"/>
    <x v="0"/>
    <x v="0"/>
    <s v="O'Sullivan Living Dimensions 3-Shelf Bookcases"/>
    <n v="301.46999999999997"/>
    <n v="3"/>
    <n v="0.5"/>
    <n v="-241.17600000000002"/>
    <s v="Chuck Magee"/>
    <s v="No"/>
    <s v="2018 / 03"/>
  </r>
  <r>
    <n v="9131"/>
    <x v="4566"/>
    <x v="830"/>
    <d v="2018-03-26T00:00:00"/>
    <x v="0"/>
    <x v="419"/>
    <x v="419"/>
    <x v="0"/>
    <s v="United States"/>
    <x v="138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s v="Chuck Magee"/>
    <s v="No"/>
    <s v="2018 / 03"/>
  </r>
  <r>
    <n v="9132"/>
    <x v="4567"/>
    <x v="39"/>
    <d v="2019-06-01T00:00:00"/>
    <x v="1"/>
    <x v="550"/>
    <x v="550"/>
    <x v="1"/>
    <s v="United States"/>
    <x v="517"/>
    <s v="Maryland"/>
    <n v="20707"/>
    <x v="3"/>
    <s v="FUR-FU-10001473"/>
    <x v="0"/>
    <x v="5"/>
    <s v="DAX Wood Document Frame"/>
    <n v="27.46"/>
    <n v="2"/>
    <n v="0"/>
    <n v="9.8856000000000002"/>
    <s v="Chuck Magee"/>
    <s v="No"/>
    <s v="2019 / 05"/>
  </r>
  <r>
    <n v="9133"/>
    <x v="4567"/>
    <x v="39"/>
    <d v="2019-06-01T00:00:00"/>
    <x v="1"/>
    <x v="550"/>
    <x v="550"/>
    <x v="1"/>
    <s v="United States"/>
    <x v="517"/>
    <s v="Maryland"/>
    <n v="20707"/>
    <x v="3"/>
    <s v="OFF-AP-10001469"/>
    <x v="1"/>
    <x v="9"/>
    <s v="Fellowes 8 Outlet Superior Workstation Surge Protector"/>
    <n v="125.13"/>
    <n v="3"/>
    <n v="0"/>
    <n v="36.287699999999987"/>
    <s v="Chuck Magee"/>
    <s v="No"/>
    <s v="2019 / 05"/>
  </r>
  <r>
    <n v="9134"/>
    <x v="4568"/>
    <x v="284"/>
    <d v="2017-09-04T00:00:00"/>
    <x v="1"/>
    <x v="563"/>
    <x v="563"/>
    <x v="2"/>
    <s v="United States"/>
    <x v="70"/>
    <s v="California"/>
    <n v="92037"/>
    <x v="1"/>
    <s v="TEC-PH-10004447"/>
    <x v="2"/>
    <x v="7"/>
    <s v="Toshiba IPT2010-SD IP Telephone"/>
    <n v="555.96"/>
    <n v="5"/>
    <n v="0.2"/>
    <n v="41.697000000000003"/>
    <s v="Anna Andreadi"/>
    <s v="No"/>
    <s v="2017 / 08"/>
  </r>
  <r>
    <n v="9135"/>
    <x v="4569"/>
    <x v="408"/>
    <d v="2018-04-17T00:00:00"/>
    <x v="1"/>
    <x v="533"/>
    <x v="533"/>
    <x v="1"/>
    <s v="United States"/>
    <x v="481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s v="Cassandra Brandow"/>
    <s v="No"/>
    <s v="2018 / 04"/>
  </r>
  <r>
    <n v="9136"/>
    <x v="4569"/>
    <x v="408"/>
    <d v="2018-04-17T00:00:00"/>
    <x v="1"/>
    <x v="533"/>
    <x v="533"/>
    <x v="1"/>
    <s v="United States"/>
    <x v="481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s v="Cassandra Brandow"/>
    <s v="No"/>
    <s v="2018 / 04"/>
  </r>
  <r>
    <n v="9137"/>
    <x v="4569"/>
    <x v="408"/>
    <d v="2018-04-17T00:00:00"/>
    <x v="1"/>
    <x v="533"/>
    <x v="533"/>
    <x v="1"/>
    <s v="United States"/>
    <x v="481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s v="No"/>
    <s v="2018 / 04"/>
  </r>
  <r>
    <n v="9138"/>
    <x v="4570"/>
    <x v="563"/>
    <d v="2016-02-09T00:00:00"/>
    <x v="1"/>
    <x v="518"/>
    <x v="518"/>
    <x v="0"/>
    <s v="United States"/>
    <x v="84"/>
    <s v="Florida"/>
    <n v="33710"/>
    <x v="0"/>
    <s v="OFF-BI-10000666"/>
    <x v="1"/>
    <x v="8"/>
    <s v="Surelock Post Binders"/>
    <n v="18.336000000000002"/>
    <n v="2"/>
    <n v="0.7"/>
    <n v="-12.224"/>
    <s v="Cassandra Brandow"/>
    <s v="No"/>
    <s v="2016 / 02"/>
  </r>
  <r>
    <n v="9139"/>
    <x v="4570"/>
    <x v="563"/>
    <d v="2016-02-09T00:00:00"/>
    <x v="1"/>
    <x v="518"/>
    <x v="518"/>
    <x v="0"/>
    <s v="United States"/>
    <x v="84"/>
    <s v="Florida"/>
    <n v="33710"/>
    <x v="0"/>
    <s v="TEC-PH-10002890"/>
    <x v="2"/>
    <x v="7"/>
    <s v="AT&amp;T 17929 Lendline Telephone"/>
    <n v="180.96"/>
    <n v="5"/>
    <n v="0.2"/>
    <n v="13.571999999999996"/>
    <s v="Cassandra Brandow"/>
    <s v="No"/>
    <s v="2016 / 02"/>
  </r>
  <r>
    <n v="9140"/>
    <x v="4571"/>
    <x v="814"/>
    <d v="2016-09-08T00:00:00"/>
    <x v="1"/>
    <x v="298"/>
    <x v="298"/>
    <x v="0"/>
    <s v="United States"/>
    <x v="452"/>
    <s v="Illinois"/>
    <n v="60089"/>
    <x v="2"/>
    <s v="TEC-AC-10000844"/>
    <x v="2"/>
    <x v="11"/>
    <s v="Logitech Gaming G510s - Keyboard"/>
    <n v="475.94400000000002"/>
    <n v="7"/>
    <n v="0.2"/>
    <n v="95.188799999999972"/>
    <s v="Kelly Williams"/>
    <s v="No"/>
    <s v="2016 / 09"/>
  </r>
  <r>
    <n v="9141"/>
    <x v="4572"/>
    <x v="1033"/>
    <d v="2019-10-02T00:00:00"/>
    <x v="0"/>
    <x v="404"/>
    <x v="404"/>
    <x v="2"/>
    <s v="United States"/>
    <x v="1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s v="Anna Andreadi"/>
    <s v="No"/>
    <s v="2019 / 09"/>
  </r>
  <r>
    <n v="9142"/>
    <x v="4573"/>
    <x v="64"/>
    <d v="2018-09-07T00:00:00"/>
    <x v="2"/>
    <x v="783"/>
    <x v="783"/>
    <x v="1"/>
    <s v="United States"/>
    <x v="20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s v="No"/>
    <s v="2018 / 09"/>
  </r>
  <r>
    <n v="9143"/>
    <x v="4574"/>
    <x v="968"/>
    <d v="2019-05-26T00:00:00"/>
    <x v="1"/>
    <x v="502"/>
    <x v="502"/>
    <x v="0"/>
    <s v="United States"/>
    <x v="98"/>
    <s v="Nevada"/>
    <n v="89115"/>
    <x v="1"/>
    <s v="OFF-BI-10004040"/>
    <x v="1"/>
    <x v="8"/>
    <s v="Wilson Jones Impact Binders"/>
    <n v="8.2880000000000003"/>
    <n v="2"/>
    <n v="0.2"/>
    <n v="3.0043999999999995"/>
    <s v="Anna Andreadi"/>
    <s v="No"/>
    <s v="2019 / 05"/>
  </r>
  <r>
    <n v="9144"/>
    <x v="4574"/>
    <x v="968"/>
    <d v="2019-05-26T00:00:00"/>
    <x v="1"/>
    <x v="502"/>
    <x v="502"/>
    <x v="0"/>
    <s v="United States"/>
    <x v="98"/>
    <s v="Nevada"/>
    <n v="89115"/>
    <x v="1"/>
    <s v="TEC-PH-10004094"/>
    <x v="2"/>
    <x v="7"/>
    <s v="Motorola L703CM"/>
    <n v="1123.1280000000002"/>
    <n v="9"/>
    <n v="0.2"/>
    <n v="70.195499999999981"/>
    <s v="Anna Andreadi"/>
    <s v="No"/>
    <s v="2019 / 05"/>
  </r>
  <r>
    <n v="9145"/>
    <x v="4574"/>
    <x v="968"/>
    <d v="2019-05-26T00:00:00"/>
    <x v="1"/>
    <x v="502"/>
    <x v="502"/>
    <x v="0"/>
    <s v="United States"/>
    <x v="98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s v="Anna Andreadi"/>
    <s v="No"/>
    <s v="2019 / 05"/>
  </r>
  <r>
    <n v="9146"/>
    <x v="4575"/>
    <x v="1181"/>
    <d v="2017-09-24T00:00:00"/>
    <x v="1"/>
    <x v="236"/>
    <x v="236"/>
    <x v="0"/>
    <s v="United States"/>
    <x v="14"/>
    <s v="Illinois"/>
    <n v="60540"/>
    <x v="2"/>
    <s v="OFF-BI-10000138"/>
    <x v="1"/>
    <x v="8"/>
    <s v="Acco Translucent Poly Ring Binders"/>
    <n v="2.8079999999999989"/>
    <n v="3"/>
    <n v="0.8"/>
    <n v="-4.492799999999999"/>
    <s v="Kelly Williams"/>
    <s v="No"/>
    <s v="2017 / 09"/>
  </r>
  <r>
    <n v="9147"/>
    <x v="4576"/>
    <x v="1156"/>
    <d v="2018-01-27T00:00:00"/>
    <x v="1"/>
    <x v="118"/>
    <x v="118"/>
    <x v="1"/>
    <s v="United States"/>
    <x v="140"/>
    <s v="Vermont"/>
    <m/>
    <x v="3"/>
    <s v="TEC-AC-10002926"/>
    <x v="2"/>
    <x v="11"/>
    <s v="Logitech Wireless Marathon Mouse M705"/>
    <n v="99.98"/>
    <n v="2"/>
    <n v="0"/>
    <n v="42.991400000000006"/>
    <s v="Chuck Magee"/>
    <s v="No"/>
    <s v="2018 / 01"/>
  </r>
  <r>
    <n v="9148"/>
    <x v="4576"/>
    <x v="1156"/>
    <d v="2018-01-27T00:00:00"/>
    <x v="1"/>
    <x v="118"/>
    <x v="118"/>
    <x v="1"/>
    <s v="United States"/>
    <x v="140"/>
    <s v="Vermont"/>
    <m/>
    <x v="3"/>
    <s v="OFF-AR-10003477"/>
    <x v="1"/>
    <x v="6"/>
    <s v="4009 Highlighters"/>
    <n v="8.0400000000000009"/>
    <n v="6"/>
    <n v="0"/>
    <n v="2.7336"/>
    <s v="Chuck Magee"/>
    <s v="No"/>
    <s v="2018 / 01"/>
  </r>
  <r>
    <n v="9149"/>
    <x v="4576"/>
    <x v="1156"/>
    <d v="2018-01-27T00:00:00"/>
    <x v="1"/>
    <x v="118"/>
    <x v="118"/>
    <x v="1"/>
    <s v="United States"/>
    <x v="140"/>
    <s v="Vermont"/>
    <m/>
    <x v="3"/>
    <s v="OFF-ST-10001526"/>
    <x v="1"/>
    <x v="4"/>
    <s v="Iceberg Mobile Mega Data/Printer Cart"/>
    <n v="1564.29"/>
    <n v="13"/>
    <n v="0"/>
    <n v="406.71539999999993"/>
    <s v="Chuck Magee"/>
    <s v="No"/>
    <s v="2018 / 01"/>
  </r>
  <r>
    <n v="9150"/>
    <x v="4577"/>
    <x v="106"/>
    <d v="2016-06-06T00:00:00"/>
    <x v="1"/>
    <x v="425"/>
    <x v="425"/>
    <x v="1"/>
    <s v="United States"/>
    <x v="66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s v="Kelly Williams"/>
    <s v="No"/>
    <s v="2016 / 06"/>
  </r>
  <r>
    <n v="9151"/>
    <x v="4577"/>
    <x v="106"/>
    <d v="2016-06-06T00:00:00"/>
    <x v="1"/>
    <x v="425"/>
    <x v="425"/>
    <x v="1"/>
    <s v="United States"/>
    <x v="66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s v="Kelly Williams"/>
    <s v="No"/>
    <s v="2016 / 06"/>
  </r>
  <r>
    <n v="9152"/>
    <x v="4578"/>
    <x v="496"/>
    <d v="2017-09-29T00:00:00"/>
    <x v="0"/>
    <x v="27"/>
    <x v="27"/>
    <x v="0"/>
    <s v="United States"/>
    <x v="418"/>
    <s v="Arizona"/>
    <n v="85323"/>
    <x v="1"/>
    <s v="OFF-AR-10003179"/>
    <x v="1"/>
    <x v="6"/>
    <s v="Dixon Ticonderoga Core-Lock Colored Pencils"/>
    <n v="14.576000000000001"/>
    <n v="2"/>
    <n v="0.2"/>
    <n v="2.3685999999999989"/>
    <s v="Anna Andreadi"/>
    <s v="No"/>
    <s v="2017 / 09"/>
  </r>
  <r>
    <n v="9153"/>
    <x v="4578"/>
    <x v="496"/>
    <d v="2017-09-29T00:00:00"/>
    <x v="0"/>
    <x v="27"/>
    <x v="27"/>
    <x v="0"/>
    <s v="United States"/>
    <x v="418"/>
    <s v="Arizona"/>
    <n v="85323"/>
    <x v="1"/>
    <s v="TEC-AC-10002345"/>
    <x v="2"/>
    <x v="11"/>
    <s v="HP Standard 104 key PS/2 Keyboard"/>
    <n v="23.200000000000003"/>
    <n v="2"/>
    <n v="0.2"/>
    <n v="1.4499999999999993"/>
    <s v="Anna Andreadi"/>
    <s v="No"/>
    <s v="2017 / 09"/>
  </r>
  <r>
    <n v="9154"/>
    <x v="4578"/>
    <x v="496"/>
    <d v="2017-09-29T00:00:00"/>
    <x v="0"/>
    <x v="27"/>
    <x v="27"/>
    <x v="0"/>
    <s v="United States"/>
    <x v="418"/>
    <s v="Arizona"/>
    <n v="85323"/>
    <x v="1"/>
    <s v="OFF-AR-10001246"/>
    <x v="1"/>
    <x v="6"/>
    <s v="Newell 317"/>
    <n v="16.463999999999999"/>
    <n v="7"/>
    <n v="0.2"/>
    <n v="1.852199999999999"/>
    <s v="Anna Andreadi"/>
    <s v="No"/>
    <s v="2017 / 09"/>
  </r>
  <r>
    <n v="9155"/>
    <x v="4579"/>
    <x v="1147"/>
    <d v="2018-08-03T00:00:00"/>
    <x v="0"/>
    <x v="730"/>
    <x v="730"/>
    <x v="0"/>
    <s v="United States"/>
    <x v="10"/>
    <s v="Pennsylvania"/>
    <n v="19140"/>
    <x v="3"/>
    <s v="FUR-FU-10004864"/>
    <x v="0"/>
    <x v="5"/>
    <s v="Eldon 500 Class Desk Accessories"/>
    <n v="19.312000000000001"/>
    <n v="2"/>
    <n v="0.2"/>
    <n v="3.1382000000000003"/>
    <s v="Chuck Magee"/>
    <s v="No"/>
    <s v="2018 / 08"/>
  </r>
  <r>
    <n v="9156"/>
    <x v="4580"/>
    <x v="1211"/>
    <d v="2016-01-28T00:00:00"/>
    <x v="1"/>
    <x v="780"/>
    <x v="780"/>
    <x v="0"/>
    <s v="United States"/>
    <x v="98"/>
    <s v="Nevada"/>
    <n v="89115"/>
    <x v="1"/>
    <s v="OFF-PA-10001804"/>
    <x v="1"/>
    <x v="10"/>
    <s v="Xerox 195"/>
    <n v="40.08"/>
    <n v="6"/>
    <n v="0"/>
    <n v="19.238399999999999"/>
    <s v="Anna Andreadi"/>
    <s v="No"/>
    <s v="2016 / 01"/>
  </r>
  <r>
    <n v="9157"/>
    <x v="4581"/>
    <x v="472"/>
    <d v="2016-08-08T00:00:00"/>
    <x v="1"/>
    <x v="504"/>
    <x v="504"/>
    <x v="1"/>
    <s v="United States"/>
    <x v="294"/>
    <s v="Maine"/>
    <n v="4401"/>
    <x v="3"/>
    <s v="OFF-AP-10001271"/>
    <x v="1"/>
    <x v="9"/>
    <s v="Eureka The Boss Cordless Rechargeable Stick Vac"/>
    <n v="101.96"/>
    <n v="2"/>
    <n v="0"/>
    <n v="27.529200000000003"/>
    <s v="Chuck Magee"/>
    <s v="No"/>
    <s v="2016 / 08"/>
  </r>
  <r>
    <n v="9158"/>
    <x v="4581"/>
    <x v="472"/>
    <d v="2016-08-08T00:00:00"/>
    <x v="1"/>
    <x v="504"/>
    <x v="504"/>
    <x v="1"/>
    <s v="United States"/>
    <x v="294"/>
    <s v="Maine"/>
    <n v="4401"/>
    <x v="3"/>
    <s v="OFF-PA-10004353"/>
    <x v="1"/>
    <x v="10"/>
    <s v="Southworth 25% Cotton Premium Laser Paper and Envelopes"/>
    <n v="259.74"/>
    <n v="13"/>
    <n v="0"/>
    <n v="124.6752"/>
    <s v="Chuck Magee"/>
    <s v="No"/>
    <s v="2016 / 08"/>
  </r>
  <r>
    <n v="9159"/>
    <x v="4581"/>
    <x v="472"/>
    <d v="2016-08-08T00:00:00"/>
    <x v="1"/>
    <x v="504"/>
    <x v="504"/>
    <x v="1"/>
    <s v="United States"/>
    <x v="294"/>
    <s v="Maine"/>
    <n v="4401"/>
    <x v="3"/>
    <s v="TEC-AC-10002473"/>
    <x v="2"/>
    <x v="11"/>
    <s v="Maxell 4.7GB DVD-R"/>
    <n v="255.42"/>
    <n v="9"/>
    <n v="0"/>
    <n v="104.7222"/>
    <s v="Chuck Magee"/>
    <s v="No"/>
    <s v="2016 / 08"/>
  </r>
  <r>
    <n v="9160"/>
    <x v="4582"/>
    <x v="888"/>
    <d v="2018-08-14T00:00:00"/>
    <x v="1"/>
    <x v="689"/>
    <x v="689"/>
    <x v="2"/>
    <s v="United States"/>
    <x v="469"/>
    <s v="Tennessee"/>
    <n v="37075"/>
    <x v="0"/>
    <s v="OFF-BI-10003314"/>
    <x v="1"/>
    <x v="8"/>
    <s v="Tuff Stuff Recycled Round Ring Binders"/>
    <n v="4.338000000000001"/>
    <n v="3"/>
    <n v="0.7"/>
    <n v="-3.0366"/>
    <s v="Cassandra Brandow"/>
    <s v="No"/>
    <s v="2018 / 08"/>
  </r>
  <r>
    <n v="9161"/>
    <x v="4582"/>
    <x v="888"/>
    <d v="2018-08-14T00:00:00"/>
    <x v="1"/>
    <x v="689"/>
    <x v="689"/>
    <x v="2"/>
    <s v="United States"/>
    <x v="469"/>
    <s v="Tennessee"/>
    <n v="37075"/>
    <x v="0"/>
    <s v="OFF-BI-10004465"/>
    <x v="1"/>
    <x v="8"/>
    <s v="Avery Durable Slant Ring Binders"/>
    <n v="11.880000000000003"/>
    <n v="5"/>
    <n v="0.7"/>
    <n v="-7.9199999999999982"/>
    <s v="Cassandra Brandow"/>
    <s v="No"/>
    <s v="2018 / 08"/>
  </r>
  <r>
    <n v="9162"/>
    <x v="4583"/>
    <x v="16"/>
    <d v="2018-12-12T00:00:00"/>
    <x v="1"/>
    <x v="151"/>
    <x v="151"/>
    <x v="0"/>
    <s v="United States"/>
    <x v="342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s v="Kelly Williams"/>
    <s v="No"/>
    <s v="2018 / 12"/>
  </r>
  <r>
    <n v="9163"/>
    <x v="4583"/>
    <x v="16"/>
    <d v="2018-12-12T00:00:00"/>
    <x v="1"/>
    <x v="151"/>
    <x v="151"/>
    <x v="0"/>
    <s v="United States"/>
    <x v="342"/>
    <s v="Wisconsin"/>
    <n v="54703"/>
    <x v="2"/>
    <s v="FUR-CH-10002335"/>
    <x v="0"/>
    <x v="1"/>
    <s v="Hon GuestStacker Chair"/>
    <n v="680.01"/>
    <n v="3"/>
    <n v="0"/>
    <n v="176.80260000000001"/>
    <s v="Kelly Williams"/>
    <s v="No"/>
    <s v="2018 / 12"/>
  </r>
  <r>
    <n v="9164"/>
    <x v="4584"/>
    <x v="1212"/>
    <d v="2017-06-12T00:00:00"/>
    <x v="1"/>
    <x v="726"/>
    <x v="726"/>
    <x v="0"/>
    <s v="United States"/>
    <x v="22"/>
    <s v="Illinois"/>
    <n v="60610"/>
    <x v="2"/>
    <s v="TEC-AC-10003433"/>
    <x v="2"/>
    <x v="11"/>
    <s v="Maxell 4.7GB DVD+R 5/Pack"/>
    <n v="2.3760000000000003"/>
    <n v="3"/>
    <n v="0.2"/>
    <n v="0.74249999999999994"/>
    <s v="Kelly Williams"/>
    <s v="No"/>
    <s v="2017 / 06"/>
  </r>
  <r>
    <n v="9165"/>
    <x v="4584"/>
    <x v="1212"/>
    <d v="2017-06-12T00:00:00"/>
    <x v="1"/>
    <x v="726"/>
    <x v="726"/>
    <x v="0"/>
    <s v="United States"/>
    <x v="22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s v="Kelly Williams"/>
    <s v="No"/>
    <s v="2017 / 06"/>
  </r>
  <r>
    <n v="9166"/>
    <x v="4585"/>
    <x v="890"/>
    <d v="2018-06-26T00:00:00"/>
    <x v="0"/>
    <x v="77"/>
    <x v="77"/>
    <x v="0"/>
    <s v="United States"/>
    <x v="70"/>
    <s v="California"/>
    <n v="92037"/>
    <x v="1"/>
    <s v="TEC-MA-10000984"/>
    <x v="2"/>
    <x v="15"/>
    <s v="Okidata MB760 Printer"/>
    <n v="4476.8"/>
    <n v="4"/>
    <n v="0.2"/>
    <n v="503.63999999999965"/>
    <s v="Anna Andreadi"/>
    <s v="No"/>
    <s v="2018 / 06"/>
  </r>
  <r>
    <n v="9167"/>
    <x v="4585"/>
    <x v="890"/>
    <d v="2018-06-26T00:00:00"/>
    <x v="0"/>
    <x v="77"/>
    <x v="77"/>
    <x v="0"/>
    <s v="United States"/>
    <x v="70"/>
    <s v="California"/>
    <n v="92037"/>
    <x v="1"/>
    <s v="OFF-PA-10000418"/>
    <x v="1"/>
    <x v="10"/>
    <s v="Xerox 189"/>
    <n v="104.85"/>
    <n v="1"/>
    <n v="0"/>
    <n v="50.327999999999996"/>
    <s v="Anna Andreadi"/>
    <s v="No"/>
    <s v="2018 / 06"/>
  </r>
  <r>
    <n v="9168"/>
    <x v="4585"/>
    <x v="890"/>
    <d v="2018-06-26T00:00:00"/>
    <x v="0"/>
    <x v="77"/>
    <x v="77"/>
    <x v="0"/>
    <s v="United States"/>
    <x v="70"/>
    <s v="California"/>
    <n v="92037"/>
    <x v="1"/>
    <s v="OFF-AP-10001242"/>
    <x v="1"/>
    <x v="9"/>
    <s v="APC 7 Outlet Network SurgeArrest Surge Protector"/>
    <n v="241.44"/>
    <n v="3"/>
    <n v="0"/>
    <n v="72.431999999999988"/>
    <s v="Anna Andreadi"/>
    <s v="No"/>
    <s v="2018 / 06"/>
  </r>
  <r>
    <n v="9169"/>
    <x v="4586"/>
    <x v="543"/>
    <d v="2018-03-19T00:00:00"/>
    <x v="1"/>
    <x v="319"/>
    <x v="319"/>
    <x v="2"/>
    <s v="United States"/>
    <x v="25"/>
    <s v="Mississippi"/>
    <n v="39212"/>
    <x v="0"/>
    <s v="OFF-PA-10001954"/>
    <x v="1"/>
    <x v="10"/>
    <s v="Xerox 1964"/>
    <n v="319.76"/>
    <n v="14"/>
    <n v="0"/>
    <n v="147.08959999999999"/>
    <s v="Cassandra Brandow"/>
    <s v="No"/>
    <s v="2018 / 03"/>
  </r>
  <r>
    <n v="9170"/>
    <x v="4586"/>
    <x v="543"/>
    <d v="2018-03-19T00:00:00"/>
    <x v="1"/>
    <x v="319"/>
    <x v="319"/>
    <x v="2"/>
    <s v="United States"/>
    <x v="25"/>
    <s v="Mississippi"/>
    <n v="39212"/>
    <x v="0"/>
    <s v="OFF-PA-10001954"/>
    <x v="1"/>
    <x v="10"/>
    <s v="Xerox 1964"/>
    <n v="45.68"/>
    <n v="2"/>
    <n v="0"/>
    <n v="21.012799999999999"/>
    <s v="Cassandra Brandow"/>
    <s v="No"/>
    <s v="2018 / 03"/>
  </r>
  <r>
    <n v="9171"/>
    <x v="4587"/>
    <x v="49"/>
    <d v="2018-12-01T00:00:00"/>
    <x v="3"/>
    <x v="697"/>
    <x v="697"/>
    <x v="2"/>
    <s v="United States"/>
    <x v="475"/>
    <s v="California"/>
    <n v="93030"/>
    <x v="1"/>
    <s v="FUR-FU-10000448"/>
    <x v="0"/>
    <x v="5"/>
    <s v="Tenex Chairmats For Use With Carpeted Floors"/>
    <n v="31.96"/>
    <n v="2"/>
    <n v="0"/>
    <n v="1.597999999999999"/>
    <s v="Anna Andreadi"/>
    <s v="No"/>
    <s v="2018 / 12"/>
  </r>
  <r>
    <n v="9172"/>
    <x v="4587"/>
    <x v="49"/>
    <d v="2018-12-01T00:00:00"/>
    <x v="3"/>
    <x v="697"/>
    <x v="697"/>
    <x v="2"/>
    <s v="United States"/>
    <x v="475"/>
    <s v="California"/>
    <n v="93030"/>
    <x v="1"/>
    <s v="OFF-PA-10001357"/>
    <x v="1"/>
    <x v="10"/>
    <s v="Xerox 1886"/>
    <n v="47.9"/>
    <n v="1"/>
    <n v="0"/>
    <n v="22.991999999999997"/>
    <s v="Anna Andreadi"/>
    <s v="No"/>
    <s v="2018 / 12"/>
  </r>
  <r>
    <n v="9173"/>
    <x v="4587"/>
    <x v="49"/>
    <d v="2018-12-01T00:00:00"/>
    <x v="3"/>
    <x v="697"/>
    <x v="697"/>
    <x v="2"/>
    <s v="United States"/>
    <x v="475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s v="Anna Andreadi"/>
    <s v="No"/>
    <s v="2018 / 12"/>
  </r>
  <r>
    <n v="9174"/>
    <x v="4587"/>
    <x v="49"/>
    <d v="2018-12-01T00:00:00"/>
    <x v="3"/>
    <x v="697"/>
    <x v="697"/>
    <x v="2"/>
    <s v="United States"/>
    <x v="475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s v="Anna Andreadi"/>
    <s v="No"/>
    <s v="2018 / 12"/>
  </r>
  <r>
    <n v="9175"/>
    <x v="4588"/>
    <x v="492"/>
    <d v="2019-06-14T00:00:00"/>
    <x v="0"/>
    <x v="766"/>
    <x v="766"/>
    <x v="0"/>
    <s v="United States"/>
    <x v="239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s v="Anna Andreadi"/>
    <s v="No"/>
    <s v="2019 / 06"/>
  </r>
  <r>
    <n v="9176"/>
    <x v="4588"/>
    <x v="492"/>
    <d v="2019-06-14T00:00:00"/>
    <x v="0"/>
    <x v="766"/>
    <x v="766"/>
    <x v="0"/>
    <s v="United States"/>
    <x v="239"/>
    <s v="Washington"/>
    <n v="98031"/>
    <x v="1"/>
    <s v="OFF-PA-10001639"/>
    <x v="1"/>
    <x v="10"/>
    <s v="Xerox 203"/>
    <n v="19.440000000000001"/>
    <n v="3"/>
    <n v="0"/>
    <n v="9.3312000000000008"/>
    <s v="Anna Andreadi"/>
    <s v="No"/>
    <s v="2019 / 06"/>
  </r>
  <r>
    <n v="9177"/>
    <x v="4589"/>
    <x v="690"/>
    <d v="2018-03-24T00:00:00"/>
    <x v="1"/>
    <x v="566"/>
    <x v="566"/>
    <x v="1"/>
    <s v="United States"/>
    <x v="316"/>
    <s v="Tennessee"/>
    <n v="37211"/>
    <x v="0"/>
    <s v="OFF-BI-10001153"/>
    <x v="1"/>
    <x v="8"/>
    <s v="Ibico Recycled Grain-Textured Covers"/>
    <n v="31.086000000000006"/>
    <n v="3"/>
    <n v="0.7"/>
    <n v="-20.72399999999999"/>
    <s v="Cassandra Brandow"/>
    <s v="No"/>
    <s v="2018 / 03"/>
  </r>
  <r>
    <n v="9178"/>
    <x v="4590"/>
    <x v="696"/>
    <d v="2018-11-18T00:00:00"/>
    <x v="1"/>
    <x v="24"/>
    <x v="24"/>
    <x v="0"/>
    <s v="United States"/>
    <x v="20"/>
    <s v="New York"/>
    <n v="10035"/>
    <x v="3"/>
    <s v="TEC-PH-10003356"/>
    <x v="2"/>
    <x v="7"/>
    <s v="SmartStand Mobile Device Holder, Assorted Colors"/>
    <n v="13.98"/>
    <n v="2"/>
    <n v="0"/>
    <n v="3.9144000000000005"/>
    <s v="Chuck Magee"/>
    <s v="No"/>
    <s v="2018 / 11"/>
  </r>
  <r>
    <n v="9179"/>
    <x v="4590"/>
    <x v="696"/>
    <d v="2018-11-18T00:00:00"/>
    <x v="1"/>
    <x v="24"/>
    <x v="24"/>
    <x v="0"/>
    <s v="United States"/>
    <x v="20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s v="Chuck Magee"/>
    <s v="No"/>
    <s v="2018 / 11"/>
  </r>
  <r>
    <n v="9180"/>
    <x v="4591"/>
    <x v="783"/>
    <d v="2019-08-11T00:00:00"/>
    <x v="1"/>
    <x v="145"/>
    <x v="145"/>
    <x v="0"/>
    <s v="United States"/>
    <x v="223"/>
    <s v="California"/>
    <n v="92683"/>
    <x v="1"/>
    <s v="TEC-PH-10002415"/>
    <x v="2"/>
    <x v="7"/>
    <s v="Polycom VoiceStation 500 Conference phone"/>
    <n v="707.88"/>
    <n v="3"/>
    <n v="0.2"/>
    <n v="44.242500000000035"/>
    <s v="Anna Andreadi"/>
    <s v="No"/>
    <s v="2019 / 08"/>
  </r>
  <r>
    <n v="9181"/>
    <x v="4591"/>
    <x v="783"/>
    <d v="2019-08-11T00:00:00"/>
    <x v="1"/>
    <x v="145"/>
    <x v="145"/>
    <x v="0"/>
    <s v="United States"/>
    <x v="223"/>
    <s v="California"/>
    <n v="92683"/>
    <x v="1"/>
    <s v="OFF-BI-10003355"/>
    <x v="1"/>
    <x v="8"/>
    <s v="Cardinal Holdit Business Card Pockets"/>
    <n v="11.952000000000002"/>
    <n v="3"/>
    <n v="0.2"/>
    <n v="4.1832000000000003"/>
    <s v="Anna Andreadi"/>
    <s v="No"/>
    <s v="2019 / 08"/>
  </r>
  <r>
    <n v="9182"/>
    <x v="4591"/>
    <x v="783"/>
    <d v="2019-08-11T00:00:00"/>
    <x v="1"/>
    <x v="145"/>
    <x v="145"/>
    <x v="0"/>
    <s v="United States"/>
    <x v="223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s v="Anna Andreadi"/>
    <s v="No"/>
    <s v="2019 / 08"/>
  </r>
  <r>
    <n v="9183"/>
    <x v="4591"/>
    <x v="783"/>
    <d v="2019-08-11T00:00:00"/>
    <x v="1"/>
    <x v="145"/>
    <x v="145"/>
    <x v="0"/>
    <s v="United States"/>
    <x v="223"/>
    <s v="California"/>
    <n v="92683"/>
    <x v="1"/>
    <s v="TEC-AC-10004803"/>
    <x v="2"/>
    <x v="11"/>
    <s v="Sony Micro Vault Click 4 GB USB 2.0 Flash Drive"/>
    <n v="55.76"/>
    <n v="4"/>
    <n v="0"/>
    <n v="7.8064000000000036"/>
    <s v="Anna Andreadi"/>
    <s v="No"/>
    <s v="2019 / 08"/>
  </r>
  <r>
    <n v="9184"/>
    <x v="4591"/>
    <x v="783"/>
    <d v="2019-08-11T00:00:00"/>
    <x v="1"/>
    <x v="145"/>
    <x v="145"/>
    <x v="0"/>
    <s v="United States"/>
    <x v="223"/>
    <s v="California"/>
    <n v="92683"/>
    <x v="1"/>
    <s v="OFF-PA-10001970"/>
    <x v="1"/>
    <x v="10"/>
    <s v="Xerox 1881"/>
    <n v="24.56"/>
    <n v="2"/>
    <n v="0"/>
    <n v="11.543199999999999"/>
    <s v="Anna Andreadi"/>
    <s v="No"/>
    <s v="2019 / 08"/>
  </r>
  <r>
    <n v="9185"/>
    <x v="4591"/>
    <x v="783"/>
    <d v="2019-08-11T00:00:00"/>
    <x v="1"/>
    <x v="145"/>
    <x v="145"/>
    <x v="0"/>
    <s v="United States"/>
    <x v="223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s v="Anna Andreadi"/>
    <s v="No"/>
    <s v="2019 / 08"/>
  </r>
  <r>
    <n v="9186"/>
    <x v="4591"/>
    <x v="783"/>
    <d v="2019-08-11T00:00:00"/>
    <x v="1"/>
    <x v="145"/>
    <x v="145"/>
    <x v="0"/>
    <s v="United States"/>
    <x v="223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s v="Anna Andreadi"/>
    <s v="No"/>
    <s v="2019 / 08"/>
  </r>
  <r>
    <n v="9187"/>
    <x v="4591"/>
    <x v="783"/>
    <d v="2019-08-11T00:00:00"/>
    <x v="1"/>
    <x v="145"/>
    <x v="145"/>
    <x v="0"/>
    <s v="United States"/>
    <x v="223"/>
    <s v="California"/>
    <n v="92683"/>
    <x v="1"/>
    <s v="OFF-AP-10002534"/>
    <x v="1"/>
    <x v="9"/>
    <s v="3.6 Cubic Foot Counter Height Office Refrigerator"/>
    <n v="1473.1"/>
    <n v="5"/>
    <n v="0"/>
    <n v="412.46800000000007"/>
    <s v="Anna Andreadi"/>
    <s v="No"/>
    <s v="2019 / 08"/>
  </r>
  <r>
    <n v="9188"/>
    <x v="4592"/>
    <x v="291"/>
    <d v="2017-08-25T00:00:00"/>
    <x v="1"/>
    <x v="598"/>
    <x v="598"/>
    <x v="2"/>
    <s v="United States"/>
    <x v="227"/>
    <s v="Pennsylvania"/>
    <n v="18103"/>
    <x v="3"/>
    <s v="OFF-SU-10001935"/>
    <x v="1"/>
    <x v="14"/>
    <s v="Staple remover"/>
    <n v="3.4880000000000004"/>
    <n v="2"/>
    <n v="0.2"/>
    <n v="-0.69760000000000066"/>
    <s v="Chuck Magee"/>
    <s v="No"/>
    <s v="2017 / 08"/>
  </r>
  <r>
    <n v="9189"/>
    <x v="4592"/>
    <x v="291"/>
    <d v="2017-08-25T00:00:00"/>
    <x v="1"/>
    <x v="598"/>
    <x v="598"/>
    <x v="2"/>
    <s v="United States"/>
    <x v="227"/>
    <s v="Pennsylvania"/>
    <n v="18103"/>
    <x v="3"/>
    <s v="TEC-AC-10000290"/>
    <x v="2"/>
    <x v="11"/>
    <s v="Sabrent 4-Port USB 2.0 Hub"/>
    <n v="21.728000000000002"/>
    <n v="4"/>
    <n v="0.2"/>
    <n v="3.8024000000000004"/>
    <s v="Chuck Magee"/>
    <s v="No"/>
    <s v="2017 / 08"/>
  </r>
  <r>
    <n v="9190"/>
    <x v="4592"/>
    <x v="291"/>
    <d v="2017-08-25T00:00:00"/>
    <x v="1"/>
    <x v="598"/>
    <x v="598"/>
    <x v="2"/>
    <s v="United States"/>
    <x v="227"/>
    <s v="Pennsylvania"/>
    <n v="18103"/>
    <x v="3"/>
    <s v="OFF-ST-10002574"/>
    <x v="1"/>
    <x v="4"/>
    <s v="SAFCO Commercial Wire Shelving, Black"/>
    <n v="663.072"/>
    <n v="6"/>
    <n v="0.2"/>
    <n v="-165.768"/>
    <s v="Chuck Magee"/>
    <s v="No"/>
    <s v="2017 / 08"/>
  </r>
  <r>
    <n v="9191"/>
    <x v="4592"/>
    <x v="291"/>
    <d v="2017-08-25T00:00:00"/>
    <x v="1"/>
    <x v="598"/>
    <x v="598"/>
    <x v="2"/>
    <s v="United States"/>
    <x v="227"/>
    <s v="Pennsylvania"/>
    <n v="18103"/>
    <x v="3"/>
    <s v="OFF-BI-10004519"/>
    <x v="1"/>
    <x v="8"/>
    <s v="GBC DocuBind P100 Manual Binding Machine"/>
    <n v="99.588000000000008"/>
    <n v="2"/>
    <n v="0.7"/>
    <n v="-82.989999999999981"/>
    <s v="Chuck Magee"/>
    <s v="No"/>
    <s v="2017 / 08"/>
  </r>
  <r>
    <n v="9192"/>
    <x v="4592"/>
    <x v="291"/>
    <d v="2017-08-25T00:00:00"/>
    <x v="1"/>
    <x v="598"/>
    <x v="598"/>
    <x v="2"/>
    <s v="United States"/>
    <x v="227"/>
    <s v="Pennsylvania"/>
    <n v="18103"/>
    <x v="3"/>
    <s v="OFF-PA-10003625"/>
    <x v="1"/>
    <x v="10"/>
    <s v="Xerox 1979"/>
    <n v="49.568000000000005"/>
    <n v="2"/>
    <n v="0.2"/>
    <n v="15.489999999999997"/>
    <s v="Chuck Magee"/>
    <s v="No"/>
    <s v="2017 / 08"/>
  </r>
  <r>
    <n v="9193"/>
    <x v="4593"/>
    <x v="121"/>
    <d v="2017-11-07T00:00:00"/>
    <x v="1"/>
    <x v="121"/>
    <x v="121"/>
    <x v="1"/>
    <s v="United States"/>
    <x v="52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s v="Kelly Williams"/>
    <s v="No"/>
    <s v="2017 / 11"/>
  </r>
  <r>
    <n v="9194"/>
    <x v="4593"/>
    <x v="121"/>
    <d v="2017-11-07T00:00:00"/>
    <x v="1"/>
    <x v="121"/>
    <x v="121"/>
    <x v="1"/>
    <s v="United States"/>
    <x v="52"/>
    <s v="Texas"/>
    <n v="78207"/>
    <x v="2"/>
    <s v="TEC-PH-10002200"/>
    <x v="2"/>
    <x v="7"/>
    <s v="Aastra 6757i CT Wireless VoIP phone"/>
    <n v="344.70400000000001"/>
    <n v="2"/>
    <n v="0.2"/>
    <n v="38.779199999999989"/>
    <s v="Kelly Williams"/>
    <s v="No"/>
    <s v="2017 / 11"/>
  </r>
  <r>
    <n v="9195"/>
    <x v="4594"/>
    <x v="953"/>
    <d v="2016-12-06T00:00:00"/>
    <x v="1"/>
    <x v="171"/>
    <x v="171"/>
    <x v="0"/>
    <s v="United States"/>
    <x v="418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s v="Anna Andreadi"/>
    <s v="No"/>
    <s v="2016 / 11"/>
  </r>
  <r>
    <n v="9196"/>
    <x v="4594"/>
    <x v="953"/>
    <d v="2016-12-06T00:00:00"/>
    <x v="1"/>
    <x v="171"/>
    <x v="171"/>
    <x v="0"/>
    <s v="United States"/>
    <x v="418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s v="Anna Andreadi"/>
    <s v="No"/>
    <s v="2016 / 11"/>
  </r>
  <r>
    <n v="9197"/>
    <x v="4595"/>
    <x v="1025"/>
    <d v="2016-05-15T00:00:00"/>
    <x v="1"/>
    <x v="411"/>
    <x v="411"/>
    <x v="0"/>
    <s v="United States"/>
    <x v="49"/>
    <s v="California"/>
    <n v="95123"/>
    <x v="1"/>
    <s v="OFF-PA-10004353"/>
    <x v="1"/>
    <x v="10"/>
    <s v="Southworth 25% Cotton Premium Laser Paper and Envelopes"/>
    <n v="39.96"/>
    <n v="2"/>
    <n v="0"/>
    <n v="19.180800000000001"/>
    <s v="Anna Andreadi"/>
    <s v="No"/>
    <s v="2016 / 05"/>
  </r>
  <r>
    <n v="9198"/>
    <x v="4595"/>
    <x v="1025"/>
    <d v="2016-05-15T00:00:00"/>
    <x v="1"/>
    <x v="411"/>
    <x v="411"/>
    <x v="0"/>
    <s v="United States"/>
    <x v="49"/>
    <s v="California"/>
    <n v="95123"/>
    <x v="1"/>
    <s v="TEC-PH-10001817"/>
    <x v="2"/>
    <x v="7"/>
    <s v="Wilson Electronics DB Pro Signal Booster"/>
    <n v="1432.0000000000002"/>
    <n v="5"/>
    <n v="0.2"/>
    <n v="125.30000000000007"/>
    <s v="Anna Andreadi"/>
    <s v="No"/>
    <s v="2016 / 05"/>
  </r>
  <r>
    <n v="9199"/>
    <x v="4595"/>
    <x v="1025"/>
    <d v="2016-05-15T00:00:00"/>
    <x v="1"/>
    <x v="411"/>
    <x v="411"/>
    <x v="0"/>
    <s v="United States"/>
    <x v="49"/>
    <s v="California"/>
    <n v="95123"/>
    <x v="1"/>
    <s v="OFF-SU-10004737"/>
    <x v="1"/>
    <x v="14"/>
    <s v="Acme Design Stainless Steel Bent Scissors"/>
    <n v="41.04"/>
    <n v="6"/>
    <n v="0"/>
    <n v="11.0808"/>
    <s v="Anna Andreadi"/>
    <s v="No"/>
    <s v="2016 / 05"/>
  </r>
  <r>
    <n v="9200"/>
    <x v="4595"/>
    <x v="1025"/>
    <d v="2016-05-15T00:00:00"/>
    <x v="1"/>
    <x v="411"/>
    <x v="411"/>
    <x v="0"/>
    <s v="United States"/>
    <x v="49"/>
    <s v="California"/>
    <n v="95123"/>
    <x v="1"/>
    <s v="FUR-CH-10002320"/>
    <x v="0"/>
    <x v="1"/>
    <s v="Hon Pagoda Stacking Chairs"/>
    <n v="256.78400000000005"/>
    <n v="1"/>
    <n v="0.2"/>
    <n v="32.097999999999971"/>
    <s v="Anna Andreadi"/>
    <s v="No"/>
    <s v="2016 / 05"/>
  </r>
  <r>
    <n v="9201"/>
    <x v="4596"/>
    <x v="508"/>
    <d v="2018-10-20T00:00:00"/>
    <x v="2"/>
    <x v="749"/>
    <x v="749"/>
    <x v="0"/>
    <s v="United States"/>
    <x v="275"/>
    <s v="New Jersey"/>
    <n v="8861"/>
    <x v="3"/>
    <s v="FUR-BO-10001337"/>
    <x v="0"/>
    <x v="0"/>
    <s v="O'Sullivan Living Dimensions 2-Shelf Bookcases"/>
    <n v="120.98"/>
    <n v="1"/>
    <n v="0"/>
    <n v="12.097999999999999"/>
    <s v="Chuck Magee"/>
    <s v="No"/>
    <s v="2018 / 10"/>
  </r>
  <r>
    <n v="9202"/>
    <x v="4596"/>
    <x v="508"/>
    <d v="2018-10-20T00:00:00"/>
    <x v="2"/>
    <x v="749"/>
    <x v="749"/>
    <x v="0"/>
    <s v="United States"/>
    <x v="275"/>
    <s v="New Jersey"/>
    <n v="8861"/>
    <x v="3"/>
    <s v="OFF-BI-10004584"/>
    <x v="1"/>
    <x v="8"/>
    <s v="GBC ProClick 150 Presentation Binding System"/>
    <n v="315.98"/>
    <n v="1"/>
    <n v="0"/>
    <n v="148.51060000000001"/>
    <s v="Chuck Magee"/>
    <s v="No"/>
    <s v="2018 / 10"/>
  </r>
  <r>
    <n v="9203"/>
    <x v="4597"/>
    <x v="859"/>
    <d v="2018-11-03T00:00:00"/>
    <x v="1"/>
    <x v="553"/>
    <x v="553"/>
    <x v="1"/>
    <s v="United States"/>
    <x v="20"/>
    <s v="New York"/>
    <n v="10011"/>
    <x v="3"/>
    <s v="OFF-BI-10004817"/>
    <x v="1"/>
    <x v="8"/>
    <s v="GBC Personal VeloBind Strips"/>
    <n v="28.752000000000002"/>
    <n v="3"/>
    <n v="0.2"/>
    <n v="10.0632"/>
    <s v="Chuck Magee"/>
    <s v="No"/>
    <s v="2018 / 10"/>
  </r>
  <r>
    <n v="9204"/>
    <x v="4597"/>
    <x v="859"/>
    <d v="2018-11-03T00:00:00"/>
    <x v="1"/>
    <x v="553"/>
    <x v="553"/>
    <x v="1"/>
    <s v="United States"/>
    <x v="20"/>
    <s v="New York"/>
    <n v="10011"/>
    <x v="3"/>
    <s v="OFF-AR-10004602"/>
    <x v="1"/>
    <x v="6"/>
    <s v="Boston KS Multi-Size Manual Pencil Sharpener"/>
    <n v="114.94999999999999"/>
    <n v="5"/>
    <n v="0"/>
    <n v="32.186000000000007"/>
    <s v="Chuck Magee"/>
    <s v="No"/>
    <s v="2018 / 10"/>
  </r>
  <r>
    <n v="9205"/>
    <x v="4598"/>
    <x v="49"/>
    <d v="2018-12-05T00:00:00"/>
    <x v="1"/>
    <x v="92"/>
    <x v="92"/>
    <x v="1"/>
    <s v="United States"/>
    <x v="1"/>
    <s v="California"/>
    <n v="90004"/>
    <x v="1"/>
    <s v="OFF-AR-10001149"/>
    <x v="1"/>
    <x v="6"/>
    <s v="Sanford Colorific Colored Pencils, 12/Box"/>
    <n v="23.04"/>
    <n v="8"/>
    <n v="0"/>
    <n v="6.911999999999999"/>
    <s v="Anna Andreadi"/>
    <s v="Yes"/>
    <s v="2018 / 12"/>
  </r>
  <r>
    <n v="9206"/>
    <x v="4599"/>
    <x v="438"/>
    <d v="2018-04-21T00:00:00"/>
    <x v="3"/>
    <x v="537"/>
    <x v="537"/>
    <x v="0"/>
    <s v="United States"/>
    <x v="451"/>
    <s v="Connecticut"/>
    <n v="6460"/>
    <x v="3"/>
    <s v="OFF-AR-10004817"/>
    <x v="1"/>
    <x v="6"/>
    <s v="Colorific Watercolor Pencils"/>
    <n v="15.48"/>
    <n v="3"/>
    <n v="0"/>
    <n v="4.4891999999999985"/>
    <s v="Chuck Magee"/>
    <s v="No"/>
    <s v="2018 / 04"/>
  </r>
  <r>
    <n v="9207"/>
    <x v="4599"/>
    <x v="438"/>
    <d v="2018-04-21T00:00:00"/>
    <x v="3"/>
    <x v="537"/>
    <x v="537"/>
    <x v="0"/>
    <s v="United States"/>
    <x v="451"/>
    <s v="Connecticut"/>
    <n v="6460"/>
    <x v="3"/>
    <s v="OFF-PA-10003797"/>
    <x v="1"/>
    <x v="10"/>
    <s v="Xerox 209"/>
    <n v="51.84"/>
    <n v="8"/>
    <n v="0"/>
    <n v="24.883200000000002"/>
    <s v="Chuck Magee"/>
    <s v="No"/>
    <s v="2018 / 04"/>
  </r>
  <r>
    <n v="9208"/>
    <x v="4600"/>
    <x v="646"/>
    <d v="2019-08-07T00:00:00"/>
    <x v="1"/>
    <x v="455"/>
    <x v="455"/>
    <x v="0"/>
    <s v="United States"/>
    <x v="41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s v="Kelly Williams"/>
    <s v="No"/>
    <s v="2019 / 08"/>
  </r>
  <r>
    <n v="9209"/>
    <x v="4601"/>
    <x v="646"/>
    <d v="2019-08-08T00:00:00"/>
    <x v="0"/>
    <x v="554"/>
    <x v="554"/>
    <x v="1"/>
    <s v="United States"/>
    <x v="4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s v="Anna Andreadi"/>
    <s v="No"/>
    <s v="2019 / 08"/>
  </r>
  <r>
    <n v="9210"/>
    <x v="4602"/>
    <x v="157"/>
    <d v="2019-12-14T00:00:00"/>
    <x v="0"/>
    <x v="789"/>
    <x v="789"/>
    <x v="2"/>
    <s v="United States"/>
    <x v="140"/>
    <s v="Iowa"/>
    <n v="52601"/>
    <x v="2"/>
    <s v="OFF-EN-10003160"/>
    <x v="1"/>
    <x v="12"/>
    <s v="Pastel Pink Envelopes"/>
    <n v="7.28"/>
    <n v="1"/>
    <n v="0"/>
    <n v="3.4944000000000002"/>
    <s v="Kelly Williams"/>
    <s v="No"/>
    <s v="2019 / 12"/>
  </r>
  <r>
    <n v="9211"/>
    <x v="4602"/>
    <x v="157"/>
    <d v="2019-12-14T00:00:00"/>
    <x v="0"/>
    <x v="789"/>
    <x v="789"/>
    <x v="2"/>
    <s v="United States"/>
    <x v="140"/>
    <s v="Iowa"/>
    <n v="52601"/>
    <x v="2"/>
    <s v="OFF-BI-10002012"/>
    <x v="1"/>
    <x v="8"/>
    <s v="Wilson Jones Easy Flow II Sheet Lifters"/>
    <n v="5.4"/>
    <n v="3"/>
    <n v="0"/>
    <n v="2.5920000000000001"/>
    <s v="Kelly Williams"/>
    <s v="No"/>
    <s v="2019 / 12"/>
  </r>
  <r>
    <n v="9212"/>
    <x v="4603"/>
    <x v="948"/>
    <d v="2017-03-19T00:00:00"/>
    <x v="1"/>
    <x v="482"/>
    <x v="482"/>
    <x v="0"/>
    <s v="United States"/>
    <x v="43"/>
    <s v="California"/>
    <n v="95661"/>
    <x v="1"/>
    <s v="OFF-PA-10002105"/>
    <x v="1"/>
    <x v="10"/>
    <s v="Xerox 223"/>
    <n v="19.440000000000001"/>
    <n v="3"/>
    <n v="0"/>
    <n v="9.3312000000000008"/>
    <s v="Anna Andreadi"/>
    <s v="No"/>
    <s v="2017 / 03"/>
  </r>
  <r>
    <n v="9213"/>
    <x v="4604"/>
    <x v="589"/>
    <d v="2016-12-15T00:00:00"/>
    <x v="1"/>
    <x v="249"/>
    <x v="249"/>
    <x v="1"/>
    <s v="United States"/>
    <x v="8"/>
    <s v="California"/>
    <n v="94110"/>
    <x v="1"/>
    <s v="FUR-FU-10000397"/>
    <x v="0"/>
    <x v="5"/>
    <s v="Luxo Economy Swing Arm Lamp"/>
    <n v="39.880000000000003"/>
    <n v="2"/>
    <n v="0"/>
    <n v="11.166400000000003"/>
    <s v="Anna Andreadi"/>
    <s v="No"/>
    <s v="2016 / 12"/>
  </r>
  <r>
    <n v="9214"/>
    <x v="4604"/>
    <x v="589"/>
    <d v="2016-12-15T00:00:00"/>
    <x v="1"/>
    <x v="249"/>
    <x v="249"/>
    <x v="1"/>
    <s v="United States"/>
    <x v="8"/>
    <s v="California"/>
    <n v="94110"/>
    <x v="1"/>
    <s v="FUR-FU-10000758"/>
    <x v="0"/>
    <x v="5"/>
    <s v="DAX Natural Wood-Tone Poster Frame"/>
    <n v="79.44"/>
    <n v="3"/>
    <n v="0"/>
    <n v="28.598399999999994"/>
    <s v="Anna Andreadi"/>
    <s v="No"/>
    <s v="2016 / 12"/>
  </r>
  <r>
    <n v="9215"/>
    <x v="4605"/>
    <x v="1033"/>
    <d v="2019-10-02T00:00:00"/>
    <x v="2"/>
    <x v="541"/>
    <x v="541"/>
    <x v="1"/>
    <s v="United States"/>
    <x v="10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s v="Chuck Magee"/>
    <s v="No"/>
    <s v="2019 / 09"/>
  </r>
  <r>
    <n v="9216"/>
    <x v="4606"/>
    <x v="831"/>
    <d v="2018-11-26T00:00:00"/>
    <x v="1"/>
    <x v="260"/>
    <x v="260"/>
    <x v="1"/>
    <s v="United States"/>
    <x v="1"/>
    <s v="California"/>
    <n v="90049"/>
    <x v="1"/>
    <s v="OFF-PA-10004451"/>
    <x v="1"/>
    <x v="10"/>
    <s v="Xerox 222"/>
    <n v="32.400000000000006"/>
    <n v="5"/>
    <n v="0"/>
    <n v="15.552000000000001"/>
    <s v="Anna Andreadi"/>
    <s v="No"/>
    <s v="2018 / 11"/>
  </r>
  <r>
    <n v="9217"/>
    <x v="4607"/>
    <x v="221"/>
    <d v="2019-11-30T00:00:00"/>
    <x v="1"/>
    <x v="684"/>
    <x v="684"/>
    <x v="1"/>
    <s v="United States"/>
    <x v="372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s v="No"/>
    <s v="2019 / 11"/>
  </r>
  <r>
    <n v="9218"/>
    <x v="4608"/>
    <x v="237"/>
    <d v="2019-11-17T00:00:00"/>
    <x v="2"/>
    <x v="585"/>
    <x v="585"/>
    <x v="2"/>
    <s v="United States"/>
    <x v="31"/>
    <s v="Minnesota"/>
    <n v="55407"/>
    <x v="2"/>
    <s v="OFF-EN-10004459"/>
    <x v="1"/>
    <x v="12"/>
    <s v="Security-Tint Envelopes"/>
    <n v="15.28"/>
    <n v="2"/>
    <n v="0"/>
    <n v="7.4871999999999996"/>
    <s v="Kelly Williams"/>
    <s v="No"/>
    <s v="2019 / 11"/>
  </r>
  <r>
    <n v="9219"/>
    <x v="4609"/>
    <x v="748"/>
    <d v="2017-08-20T00:00:00"/>
    <x v="1"/>
    <x v="527"/>
    <x v="527"/>
    <x v="0"/>
    <s v="United States"/>
    <x v="10"/>
    <s v="Pennsylvania"/>
    <n v="19120"/>
    <x v="3"/>
    <s v="OFF-ST-10002352"/>
    <x v="1"/>
    <x v="4"/>
    <s v="Iris Project Case"/>
    <n v="44.688000000000002"/>
    <n v="7"/>
    <n v="0.2"/>
    <n v="3.3515999999999977"/>
    <s v="Chuck Magee"/>
    <s v="No"/>
    <s v="2017 / 08"/>
  </r>
  <r>
    <n v="9220"/>
    <x v="4609"/>
    <x v="748"/>
    <d v="2017-08-20T00:00:00"/>
    <x v="1"/>
    <x v="527"/>
    <x v="527"/>
    <x v="0"/>
    <s v="United States"/>
    <x v="10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s v="Chuck Magee"/>
    <s v="No"/>
    <s v="2017 / 08"/>
  </r>
  <r>
    <n v="9221"/>
    <x v="4610"/>
    <x v="119"/>
    <d v="2019-10-14T00:00:00"/>
    <x v="2"/>
    <x v="659"/>
    <x v="659"/>
    <x v="0"/>
    <s v="United States"/>
    <x v="240"/>
    <s v="Louisiana"/>
    <n v="70506"/>
    <x v="0"/>
    <s v="OFF-LA-10000248"/>
    <x v="1"/>
    <x v="2"/>
    <s v="Avery 52"/>
    <n v="11.07"/>
    <n v="3"/>
    <n v="0"/>
    <n v="5.2028999999999996"/>
    <s v="Cassandra Brandow"/>
    <s v="No"/>
    <s v="2019 / 10"/>
  </r>
  <r>
    <n v="9222"/>
    <x v="4610"/>
    <x v="119"/>
    <d v="2019-10-14T00:00:00"/>
    <x v="2"/>
    <x v="659"/>
    <x v="659"/>
    <x v="0"/>
    <s v="United States"/>
    <x v="240"/>
    <s v="Louisiana"/>
    <n v="70506"/>
    <x v="0"/>
    <s v="FUR-TA-10003473"/>
    <x v="0"/>
    <x v="3"/>
    <s v="Bretford Rectangular Conference Table Tops"/>
    <n v="1504.52"/>
    <n v="4"/>
    <n v="0"/>
    <n v="346.03960000000006"/>
    <s v="Cassandra Brandow"/>
    <s v="No"/>
    <s v="2019 / 10"/>
  </r>
  <r>
    <n v="9223"/>
    <x v="4610"/>
    <x v="119"/>
    <d v="2019-10-14T00:00:00"/>
    <x v="2"/>
    <x v="659"/>
    <x v="659"/>
    <x v="0"/>
    <s v="United States"/>
    <x v="240"/>
    <s v="Louisiana"/>
    <n v="70506"/>
    <x v="0"/>
    <s v="OFF-PA-10004355"/>
    <x v="1"/>
    <x v="10"/>
    <s v="Xerox 231"/>
    <n v="25.92"/>
    <n v="4"/>
    <n v="0"/>
    <n v="12.441600000000001"/>
    <s v="Cassandra Brandow"/>
    <s v="No"/>
    <s v="2019 / 10"/>
  </r>
  <r>
    <n v="9224"/>
    <x v="4611"/>
    <x v="259"/>
    <d v="2019-11-04T00:00:00"/>
    <x v="3"/>
    <x v="86"/>
    <x v="86"/>
    <x v="2"/>
    <s v="United States"/>
    <x v="518"/>
    <s v="Texas"/>
    <n v="77803"/>
    <x v="2"/>
    <s v="OFF-BI-10001308"/>
    <x v="1"/>
    <x v="8"/>
    <s v="GBC Standard Plastic Binding Systems' Combs"/>
    <n v="7.5359999999999987"/>
    <n v="6"/>
    <n v="0.8"/>
    <n v="-13.188000000000009"/>
    <s v="Kelly Williams"/>
    <s v="No"/>
    <s v="2019 / 11"/>
  </r>
  <r>
    <n v="9225"/>
    <x v="4611"/>
    <x v="259"/>
    <d v="2019-11-04T00:00:00"/>
    <x v="3"/>
    <x v="86"/>
    <x v="86"/>
    <x v="2"/>
    <s v="United States"/>
    <x v="518"/>
    <s v="Texas"/>
    <n v="77803"/>
    <x v="2"/>
    <s v="OFF-BI-10003094"/>
    <x v="1"/>
    <x v="8"/>
    <s v="Self-Adhesive Ring Binder Labels"/>
    <n v="1.4079999999999997"/>
    <n v="2"/>
    <n v="0.8"/>
    <n v="-2.3232000000000008"/>
    <s v="Kelly Williams"/>
    <s v="No"/>
    <s v="2019 / 11"/>
  </r>
  <r>
    <n v="9226"/>
    <x v="4611"/>
    <x v="259"/>
    <d v="2019-11-04T00:00:00"/>
    <x v="3"/>
    <x v="86"/>
    <x v="86"/>
    <x v="2"/>
    <s v="United States"/>
    <x v="518"/>
    <s v="Texas"/>
    <n v="77803"/>
    <x v="2"/>
    <s v="OFF-BI-10004040"/>
    <x v="1"/>
    <x v="8"/>
    <s v="Wilson Jones Impact Binders"/>
    <n v="4.1439999999999992"/>
    <n v="4"/>
    <n v="0.8"/>
    <n v="-6.4232000000000014"/>
    <s v="Kelly Williams"/>
    <s v="No"/>
    <s v="2019 / 11"/>
  </r>
  <r>
    <n v="9227"/>
    <x v="4611"/>
    <x v="259"/>
    <d v="2019-11-04T00:00:00"/>
    <x v="3"/>
    <x v="86"/>
    <x v="86"/>
    <x v="2"/>
    <s v="United States"/>
    <x v="518"/>
    <s v="Texas"/>
    <n v="77803"/>
    <x v="2"/>
    <s v="OFF-ST-10002485"/>
    <x v="1"/>
    <x v="4"/>
    <s v="Rogers Deluxe File Chest"/>
    <n v="52.751999999999995"/>
    <n v="3"/>
    <n v="0.2"/>
    <n v="-12.528600000000001"/>
    <s v="Kelly Williams"/>
    <s v="No"/>
    <s v="2019 / 11"/>
  </r>
  <r>
    <n v="9228"/>
    <x v="4612"/>
    <x v="498"/>
    <d v="2019-03-24T00:00:00"/>
    <x v="1"/>
    <x v="433"/>
    <x v="433"/>
    <x v="1"/>
    <s v="United States"/>
    <x v="1"/>
    <s v="California"/>
    <n v="90008"/>
    <x v="1"/>
    <s v="OFF-AP-10001205"/>
    <x v="1"/>
    <x v="9"/>
    <s v="Belkin 5 Outlet SurgeMaster Power Centers"/>
    <n v="381.35999999999996"/>
    <n v="7"/>
    <n v="0"/>
    <n v="106.78080000000003"/>
    <s v="Anna Andreadi"/>
    <s v="No"/>
    <s v="2019 / 03"/>
  </r>
  <r>
    <n v="9229"/>
    <x v="4613"/>
    <x v="935"/>
    <d v="2016-11-03T00:00:00"/>
    <x v="3"/>
    <x v="426"/>
    <x v="426"/>
    <x v="2"/>
    <s v="United States"/>
    <x v="1"/>
    <s v="California"/>
    <n v="90049"/>
    <x v="1"/>
    <s v="OFF-AR-10001868"/>
    <x v="1"/>
    <x v="6"/>
    <s v="Prang Dustless Chalk Sticks"/>
    <n v="6.72"/>
    <n v="4"/>
    <n v="0"/>
    <n v="3.36"/>
    <s v="Anna Andreadi"/>
    <s v="No"/>
    <s v="2016 / 11"/>
  </r>
  <r>
    <n v="9230"/>
    <x v="4614"/>
    <x v="283"/>
    <d v="2019-07-26T00:00:00"/>
    <x v="2"/>
    <x v="14"/>
    <x v="14"/>
    <x v="0"/>
    <s v="United States"/>
    <x v="1"/>
    <s v="California"/>
    <n v="90045"/>
    <x v="1"/>
    <s v="OFF-BI-10003429"/>
    <x v="1"/>
    <x v="8"/>
    <s v="Cardinal HOLDit! Binder Insert Strips,Extra Strips"/>
    <n v="15.192"/>
    <n v="3"/>
    <n v="0.2"/>
    <n v="5.5070999999999994"/>
    <s v="Anna Andreadi"/>
    <s v="No"/>
    <s v="2019 / 07"/>
  </r>
  <r>
    <n v="9231"/>
    <x v="4614"/>
    <x v="283"/>
    <d v="2019-07-26T00:00:00"/>
    <x v="2"/>
    <x v="14"/>
    <x v="14"/>
    <x v="0"/>
    <s v="United States"/>
    <x v="1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s v="Anna Andreadi"/>
    <s v="No"/>
    <s v="2019 / 07"/>
  </r>
  <r>
    <n v="9232"/>
    <x v="4615"/>
    <x v="422"/>
    <d v="2016-12-31T00:00:00"/>
    <x v="1"/>
    <x v="261"/>
    <x v="261"/>
    <x v="0"/>
    <s v="United States"/>
    <x v="42"/>
    <s v="Arizona"/>
    <n v="85023"/>
    <x v="1"/>
    <s v="OFF-BI-10003650"/>
    <x v="1"/>
    <x v="8"/>
    <s v="GBC DocuBind 300 Electric Binding Machine"/>
    <n v="946.76400000000024"/>
    <n v="6"/>
    <n v="0.7"/>
    <n v="-694.29359999999997"/>
    <s v="Anna Andreadi"/>
    <s v="No"/>
    <s v="2016 / 12"/>
  </r>
  <r>
    <n v="9233"/>
    <x v="4616"/>
    <x v="476"/>
    <d v="2018-09-06T00:00:00"/>
    <x v="1"/>
    <x v="235"/>
    <x v="235"/>
    <x v="0"/>
    <s v="United States"/>
    <x v="1"/>
    <s v="California"/>
    <n v="90036"/>
    <x v="1"/>
    <s v="FUR-FU-10001889"/>
    <x v="0"/>
    <x v="5"/>
    <s v="Ultra Door Pull Handle"/>
    <n v="94.679999999999993"/>
    <n v="9"/>
    <n v="0"/>
    <n v="31.244399999999995"/>
    <s v="Anna Andreadi"/>
    <s v="Yes"/>
    <s v="2018 / 09"/>
  </r>
  <r>
    <n v="9234"/>
    <x v="4616"/>
    <x v="476"/>
    <d v="2018-09-06T00:00:00"/>
    <x v="1"/>
    <x v="235"/>
    <x v="235"/>
    <x v="0"/>
    <s v="United States"/>
    <x v="1"/>
    <s v="California"/>
    <n v="90036"/>
    <x v="1"/>
    <s v="OFF-ST-10000321"/>
    <x v="1"/>
    <x v="4"/>
    <s v="Akro Stacking Bins"/>
    <n v="23.669999999999998"/>
    <n v="3"/>
    <n v="0"/>
    <n v="0.94679999999999698"/>
    <s v="Anna Andreadi"/>
    <s v="Yes"/>
    <s v="2018 / 09"/>
  </r>
  <r>
    <n v="9235"/>
    <x v="4616"/>
    <x v="476"/>
    <d v="2018-09-06T00:00:00"/>
    <x v="1"/>
    <x v="235"/>
    <x v="235"/>
    <x v="0"/>
    <s v="United States"/>
    <x v="1"/>
    <s v="California"/>
    <n v="90036"/>
    <x v="1"/>
    <s v="TEC-PH-10001530"/>
    <x v="2"/>
    <x v="7"/>
    <s v="Cisco Unified IP Phone 7945G VoIP phone"/>
    <n v="1091.1680000000001"/>
    <n v="4"/>
    <n v="0.2"/>
    <n v="68.197999999999979"/>
    <s v="Anna Andreadi"/>
    <s v="Yes"/>
    <s v="2018 / 09"/>
  </r>
  <r>
    <n v="9236"/>
    <x v="4616"/>
    <x v="476"/>
    <d v="2018-09-06T00:00:00"/>
    <x v="1"/>
    <x v="235"/>
    <x v="235"/>
    <x v="0"/>
    <s v="United States"/>
    <x v="1"/>
    <s v="California"/>
    <n v="90036"/>
    <x v="1"/>
    <s v="OFF-AR-10004752"/>
    <x v="1"/>
    <x v="6"/>
    <s v="Blackstonian Pencils"/>
    <n v="18.689999999999998"/>
    <n v="7"/>
    <n v="0"/>
    <n v="5.2332000000000001"/>
    <s v="Anna Andreadi"/>
    <s v="Yes"/>
    <s v="2018 / 09"/>
  </r>
  <r>
    <n v="9237"/>
    <x v="4616"/>
    <x v="476"/>
    <d v="2018-09-06T00:00:00"/>
    <x v="1"/>
    <x v="235"/>
    <x v="235"/>
    <x v="0"/>
    <s v="United States"/>
    <x v="1"/>
    <s v="California"/>
    <n v="90036"/>
    <x v="1"/>
    <s v="FUR-TA-10001539"/>
    <x v="0"/>
    <x v="3"/>
    <s v="Chromcraft Rectangular Conference Tables"/>
    <n v="568.72800000000007"/>
    <n v="3"/>
    <n v="0.2"/>
    <n v="28.436399999999935"/>
    <s v="Anna Andreadi"/>
    <s v="Yes"/>
    <s v="2018 / 09"/>
  </r>
  <r>
    <n v="9238"/>
    <x v="4616"/>
    <x v="476"/>
    <d v="2018-09-06T00:00:00"/>
    <x v="1"/>
    <x v="235"/>
    <x v="235"/>
    <x v="0"/>
    <s v="United States"/>
    <x v="1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s v="Anna Andreadi"/>
    <s v="Yes"/>
    <s v="2018 / 09"/>
  </r>
  <r>
    <n v="9239"/>
    <x v="4617"/>
    <x v="512"/>
    <d v="2019-02-14T00:00:00"/>
    <x v="2"/>
    <x v="570"/>
    <x v="570"/>
    <x v="0"/>
    <s v="United States"/>
    <x v="38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s v="Chuck Magee"/>
    <s v="No"/>
    <s v="2019 / 02"/>
  </r>
  <r>
    <n v="9240"/>
    <x v="4618"/>
    <x v="855"/>
    <d v="2019-11-02T00:00:00"/>
    <x v="1"/>
    <x v="240"/>
    <x v="240"/>
    <x v="1"/>
    <s v="United States"/>
    <x v="315"/>
    <s v="Florida"/>
    <n v="32303"/>
    <x v="0"/>
    <s v="OFF-PA-10001685"/>
    <x v="1"/>
    <x v="10"/>
    <s v="Easy-staple paper"/>
    <n v="56.783999999999999"/>
    <n v="7"/>
    <n v="0.2"/>
    <n v="20.584200000000003"/>
    <s v="Cassandra Brandow"/>
    <s v="No"/>
    <s v="2019 / 10"/>
  </r>
  <r>
    <n v="9241"/>
    <x v="4618"/>
    <x v="855"/>
    <d v="2019-11-02T00:00:00"/>
    <x v="1"/>
    <x v="240"/>
    <x v="240"/>
    <x v="1"/>
    <s v="United States"/>
    <x v="315"/>
    <s v="Florida"/>
    <n v="32303"/>
    <x v="0"/>
    <s v="OFF-BI-10001097"/>
    <x v="1"/>
    <x v="8"/>
    <s v="Avery Hole Reinforcements"/>
    <n v="5.6070000000000011"/>
    <n v="3"/>
    <n v="0.7"/>
    <n v="-3.9248999999999974"/>
    <s v="Cassandra Brandow"/>
    <s v="No"/>
    <s v="2019 / 10"/>
  </r>
  <r>
    <n v="9242"/>
    <x v="4618"/>
    <x v="855"/>
    <d v="2019-11-02T00:00:00"/>
    <x v="1"/>
    <x v="240"/>
    <x v="240"/>
    <x v="1"/>
    <s v="United States"/>
    <x v="315"/>
    <s v="Florida"/>
    <n v="32303"/>
    <x v="0"/>
    <s v="OFF-AR-10001662"/>
    <x v="1"/>
    <x v="6"/>
    <s v="Rogers Handheld Barrel Pencil Sharpener"/>
    <n v="6.5760000000000005"/>
    <n v="3"/>
    <n v="0.2"/>
    <n v="0.57540000000000058"/>
    <s v="Cassandra Brandow"/>
    <s v="No"/>
    <s v="2019 / 10"/>
  </r>
  <r>
    <n v="9243"/>
    <x v="4619"/>
    <x v="868"/>
    <d v="2016-07-14T00:00:00"/>
    <x v="1"/>
    <x v="284"/>
    <x v="284"/>
    <x v="2"/>
    <s v="United States"/>
    <x v="8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s v="Anna Andreadi"/>
    <s v="No"/>
    <s v="2016 / 07"/>
  </r>
  <r>
    <n v="9244"/>
    <x v="4619"/>
    <x v="868"/>
    <d v="2016-07-14T00:00:00"/>
    <x v="1"/>
    <x v="284"/>
    <x v="284"/>
    <x v="2"/>
    <s v="United States"/>
    <x v="8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s v="No"/>
    <s v="2016 / 07"/>
  </r>
  <r>
    <n v="9245"/>
    <x v="4619"/>
    <x v="868"/>
    <d v="2016-07-14T00:00:00"/>
    <x v="1"/>
    <x v="284"/>
    <x v="284"/>
    <x v="2"/>
    <s v="United States"/>
    <x v="8"/>
    <s v="California"/>
    <n v="94122"/>
    <x v="1"/>
    <s v="OFF-AR-10003251"/>
    <x v="1"/>
    <x v="6"/>
    <s v="Prang Drawing Pencil Set"/>
    <n v="5.56"/>
    <n v="2"/>
    <n v="0"/>
    <n v="2.2239999999999998"/>
    <s v="Anna Andreadi"/>
    <s v="No"/>
    <s v="2016 / 07"/>
  </r>
  <r>
    <n v="9246"/>
    <x v="4619"/>
    <x v="868"/>
    <d v="2016-07-14T00:00:00"/>
    <x v="1"/>
    <x v="284"/>
    <x v="284"/>
    <x v="2"/>
    <s v="United States"/>
    <x v="8"/>
    <s v="California"/>
    <n v="94122"/>
    <x v="1"/>
    <s v="OFF-PA-10002365"/>
    <x v="1"/>
    <x v="10"/>
    <s v="Xerox 1967"/>
    <n v="32.400000000000006"/>
    <n v="5"/>
    <n v="0"/>
    <n v="15.552000000000001"/>
    <s v="Anna Andreadi"/>
    <s v="No"/>
    <s v="2016 / 07"/>
  </r>
  <r>
    <n v="9247"/>
    <x v="4620"/>
    <x v="1053"/>
    <d v="2019-05-26T00:00:00"/>
    <x v="1"/>
    <x v="665"/>
    <x v="665"/>
    <x v="2"/>
    <s v="United States"/>
    <x v="8"/>
    <s v="California"/>
    <n v="94109"/>
    <x v="1"/>
    <s v="OFF-AR-10003651"/>
    <x v="1"/>
    <x v="6"/>
    <s v="Newell 350"/>
    <n v="9.84"/>
    <n v="3"/>
    <n v="0"/>
    <n v="2.8535999999999988"/>
    <s v="Anna Andreadi"/>
    <s v="No"/>
    <s v="2019 / 05"/>
  </r>
  <r>
    <n v="9248"/>
    <x v="4620"/>
    <x v="1053"/>
    <d v="2019-05-26T00:00:00"/>
    <x v="1"/>
    <x v="665"/>
    <x v="665"/>
    <x v="2"/>
    <s v="United States"/>
    <x v="8"/>
    <s v="California"/>
    <n v="94109"/>
    <x v="1"/>
    <s v="OFF-AR-10003732"/>
    <x v="1"/>
    <x v="6"/>
    <s v="Newell 333"/>
    <n v="2.78"/>
    <n v="1"/>
    <n v="0"/>
    <n v="0.72279999999999989"/>
    <s v="Anna Andreadi"/>
    <s v="No"/>
    <s v="2019 / 05"/>
  </r>
  <r>
    <n v="9249"/>
    <x v="4621"/>
    <x v="338"/>
    <d v="2018-11-14T00:00:00"/>
    <x v="1"/>
    <x v="349"/>
    <x v="349"/>
    <x v="0"/>
    <s v="United States"/>
    <x v="20"/>
    <s v="New York"/>
    <n v="10009"/>
    <x v="3"/>
    <s v="OFF-BI-10002557"/>
    <x v="1"/>
    <x v="8"/>
    <s v="Presstex Flexible Ring Binders"/>
    <n v="3.64"/>
    <n v="1"/>
    <n v="0.2"/>
    <n v="1.3649999999999998"/>
    <s v="Chuck Magee"/>
    <s v="No"/>
    <s v="2018 / 11"/>
  </r>
  <r>
    <n v="9250"/>
    <x v="4621"/>
    <x v="338"/>
    <d v="2018-11-14T00:00:00"/>
    <x v="1"/>
    <x v="349"/>
    <x v="349"/>
    <x v="0"/>
    <s v="United States"/>
    <x v="20"/>
    <s v="New York"/>
    <n v="10009"/>
    <x v="3"/>
    <s v="TEC-PH-10003691"/>
    <x v="2"/>
    <x v="7"/>
    <s v="BlackBerry Q10"/>
    <n v="881.93"/>
    <n v="7"/>
    <n v="0"/>
    <n v="220.48250000000002"/>
    <s v="Chuck Magee"/>
    <s v="No"/>
    <s v="2018 / 11"/>
  </r>
  <r>
    <n v="9251"/>
    <x v="4622"/>
    <x v="499"/>
    <d v="2018-12-06T00:00:00"/>
    <x v="1"/>
    <x v="463"/>
    <x v="463"/>
    <x v="1"/>
    <s v="United States"/>
    <x v="292"/>
    <s v="Iowa"/>
    <n v="52302"/>
    <x v="2"/>
    <s v="OFF-BI-10001107"/>
    <x v="1"/>
    <x v="8"/>
    <s v="GBC White Gloss Covers, Plain Front"/>
    <n v="115.84"/>
    <n v="8"/>
    <n v="0"/>
    <n v="54.444800000000001"/>
    <s v="Kelly Williams"/>
    <s v="No"/>
    <s v="2018 / 12"/>
  </r>
  <r>
    <n v="9252"/>
    <x v="4623"/>
    <x v="580"/>
    <d v="2019-03-08T00:00:00"/>
    <x v="1"/>
    <x v="629"/>
    <x v="629"/>
    <x v="1"/>
    <s v="United States"/>
    <x v="1"/>
    <s v="California"/>
    <n v="90008"/>
    <x v="1"/>
    <s v="OFF-BI-10004224"/>
    <x v="1"/>
    <x v="8"/>
    <s v="Catalog Binders with Expanding Posts"/>
    <n v="107.64800000000001"/>
    <n v="2"/>
    <n v="0.2"/>
    <n v="33.639999999999986"/>
    <s v="Anna Andreadi"/>
    <s v="Yes"/>
    <s v="2019 / 03"/>
  </r>
  <r>
    <n v="9253"/>
    <x v="4624"/>
    <x v="397"/>
    <d v="2019-09-25T00:00:00"/>
    <x v="0"/>
    <x v="770"/>
    <x v="770"/>
    <x v="0"/>
    <s v="United States"/>
    <x v="519"/>
    <s v="Arkansas"/>
    <n v="71603"/>
    <x v="0"/>
    <s v="TEC-AC-10001114"/>
    <x v="2"/>
    <x v="11"/>
    <s v="Microsoft Wireless Mobile Mouse 4000"/>
    <n v="199.95000000000002"/>
    <n v="5"/>
    <n v="0"/>
    <n v="63.983999999999988"/>
    <s v="Cassandra Brandow"/>
    <s v="No"/>
    <s v="2019 / 09"/>
  </r>
  <r>
    <n v="9254"/>
    <x v="4624"/>
    <x v="397"/>
    <d v="2019-09-25T00:00:00"/>
    <x v="0"/>
    <x v="770"/>
    <x v="770"/>
    <x v="0"/>
    <s v="United States"/>
    <x v="519"/>
    <s v="Arkansas"/>
    <n v="71603"/>
    <x v="0"/>
    <s v="OFF-PA-10002005"/>
    <x v="1"/>
    <x v="10"/>
    <s v="Xerox 225"/>
    <n v="12.96"/>
    <n v="2"/>
    <n v="0"/>
    <n v="6.2208000000000006"/>
    <s v="Cassandra Brandow"/>
    <s v="No"/>
    <s v="2019 / 09"/>
  </r>
  <r>
    <n v="9255"/>
    <x v="4625"/>
    <x v="1058"/>
    <d v="2016-02-15T00:00:00"/>
    <x v="0"/>
    <x v="315"/>
    <x v="315"/>
    <x v="0"/>
    <s v="United States"/>
    <x v="29"/>
    <s v="Missouri"/>
    <n v="65203"/>
    <x v="2"/>
    <s v="FUR-CH-10001146"/>
    <x v="0"/>
    <x v="1"/>
    <s v="Global Value Mid-Back Manager's Chair, Gray"/>
    <n v="60.89"/>
    <n v="1"/>
    <n v="0"/>
    <n v="15.222499999999997"/>
    <s v="Kelly Williams"/>
    <s v="No"/>
    <s v="2016 / 02"/>
  </r>
  <r>
    <n v="9256"/>
    <x v="4625"/>
    <x v="1058"/>
    <d v="2016-02-15T00:00:00"/>
    <x v="0"/>
    <x v="315"/>
    <x v="315"/>
    <x v="0"/>
    <s v="United States"/>
    <x v="29"/>
    <s v="Missouri"/>
    <n v="65203"/>
    <x v="2"/>
    <s v="OFF-LA-10004853"/>
    <x v="1"/>
    <x v="2"/>
    <s v="Avery 483"/>
    <n v="14.940000000000001"/>
    <n v="3"/>
    <n v="0"/>
    <n v="6.8723999999999998"/>
    <s v="Kelly Williams"/>
    <s v="No"/>
    <s v="2016 / 02"/>
  </r>
  <r>
    <n v="9257"/>
    <x v="4625"/>
    <x v="1058"/>
    <d v="2016-02-15T00:00:00"/>
    <x v="0"/>
    <x v="315"/>
    <x v="315"/>
    <x v="0"/>
    <s v="United States"/>
    <x v="29"/>
    <s v="Missouri"/>
    <n v="65203"/>
    <x v="2"/>
    <s v="OFF-BI-10004728"/>
    <x v="1"/>
    <x v="8"/>
    <s v="Wilson Jones Turn Tabs Binder Tool for Ring Binders"/>
    <n v="9.64"/>
    <n v="2"/>
    <n v="0"/>
    <n v="4.4344000000000001"/>
    <s v="Kelly Williams"/>
    <s v="No"/>
    <s v="2016 / 02"/>
  </r>
  <r>
    <n v="9258"/>
    <x v="4625"/>
    <x v="1058"/>
    <d v="2016-02-15T00:00:00"/>
    <x v="0"/>
    <x v="315"/>
    <x v="315"/>
    <x v="0"/>
    <s v="United States"/>
    <x v="29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s v="No"/>
    <s v="2016 / 02"/>
  </r>
  <r>
    <n v="9259"/>
    <x v="4625"/>
    <x v="1058"/>
    <d v="2016-02-15T00:00:00"/>
    <x v="0"/>
    <x v="315"/>
    <x v="315"/>
    <x v="0"/>
    <s v="United States"/>
    <x v="29"/>
    <s v="Missouri"/>
    <n v="65203"/>
    <x v="2"/>
    <s v="OFF-BI-10004654"/>
    <x v="1"/>
    <x v="8"/>
    <s v="VariCap6 Expandable Binder"/>
    <n v="51.900000000000006"/>
    <n v="3"/>
    <n v="0"/>
    <n v="24.393000000000001"/>
    <s v="Kelly Williams"/>
    <s v="No"/>
    <s v="2016 / 02"/>
  </r>
  <r>
    <n v="9260"/>
    <x v="4625"/>
    <x v="1058"/>
    <d v="2016-02-15T00:00:00"/>
    <x v="0"/>
    <x v="315"/>
    <x v="315"/>
    <x v="0"/>
    <s v="United States"/>
    <x v="29"/>
    <s v="Missouri"/>
    <n v="65203"/>
    <x v="2"/>
    <s v="OFF-ST-10002583"/>
    <x v="1"/>
    <x v="4"/>
    <s v="Fellowes Neat Ideas Storage Cubes"/>
    <n v="64.959999999999994"/>
    <n v="2"/>
    <n v="0"/>
    <n v="2.598399999999998"/>
    <s v="Kelly Williams"/>
    <s v="No"/>
    <s v="2016 / 02"/>
  </r>
  <r>
    <n v="9261"/>
    <x v="4626"/>
    <x v="343"/>
    <d v="2019-11-14T00:00:00"/>
    <x v="0"/>
    <x v="145"/>
    <x v="145"/>
    <x v="0"/>
    <s v="United States"/>
    <x v="520"/>
    <s v="South Dakota"/>
    <n v="57401"/>
    <x v="2"/>
    <s v="OFF-SU-10004661"/>
    <x v="1"/>
    <x v="14"/>
    <s v="Acme Titanium Bonded Scissors"/>
    <n v="25.5"/>
    <n v="3"/>
    <n v="0"/>
    <n v="6.63"/>
    <s v="Kelly Williams"/>
    <s v="No"/>
    <s v="2019 / 11"/>
  </r>
  <r>
    <n v="9262"/>
    <x v="4627"/>
    <x v="264"/>
    <d v="2019-09-02T00:00:00"/>
    <x v="3"/>
    <x v="711"/>
    <x v="711"/>
    <x v="2"/>
    <s v="United States"/>
    <x v="4"/>
    <s v="Washington"/>
    <n v="98103"/>
    <x v="1"/>
    <s v="FUR-CH-10003061"/>
    <x v="0"/>
    <x v="1"/>
    <s v="Global Leather Task Chair, Black"/>
    <n v="215.976"/>
    <n v="3"/>
    <n v="0.2"/>
    <n v="-2.6997000000000355"/>
    <s v="Anna Andreadi"/>
    <s v="No"/>
    <s v="2019 / 09"/>
  </r>
  <r>
    <n v="9263"/>
    <x v="4628"/>
    <x v="330"/>
    <d v="2017-10-13T00:00:00"/>
    <x v="1"/>
    <x v="248"/>
    <x v="248"/>
    <x v="0"/>
    <s v="United States"/>
    <x v="66"/>
    <s v="Michigan"/>
    <n v="48227"/>
    <x v="2"/>
    <s v="FUR-CH-10000513"/>
    <x v="0"/>
    <x v="1"/>
    <s v="High-Back Leather Manager's Chair"/>
    <n v="389.97"/>
    <n v="3"/>
    <n v="0"/>
    <n v="35.097300000000004"/>
    <s v="Kelly Williams"/>
    <s v="No"/>
    <s v="2017 / 10"/>
  </r>
  <r>
    <n v="9264"/>
    <x v="4628"/>
    <x v="330"/>
    <d v="2017-10-13T00:00:00"/>
    <x v="1"/>
    <x v="248"/>
    <x v="248"/>
    <x v="0"/>
    <s v="United States"/>
    <x v="66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s v="Kelly Williams"/>
    <s v="No"/>
    <s v="2017 / 10"/>
  </r>
  <r>
    <n v="9265"/>
    <x v="4629"/>
    <x v="221"/>
    <d v="2019-12-01T00:00:00"/>
    <x v="1"/>
    <x v="199"/>
    <x v="199"/>
    <x v="1"/>
    <s v="United States"/>
    <x v="26"/>
    <s v="Tennessee"/>
    <n v="38109"/>
    <x v="0"/>
    <s v="OFF-BI-10000216"/>
    <x v="1"/>
    <x v="8"/>
    <s v="Mead 1st Gear 2&quot; Zipper Binder, Asst. Colors"/>
    <n v="11.673000000000002"/>
    <n v="3"/>
    <n v="0.7"/>
    <n v="-7.782"/>
    <s v="Cassandra Brandow"/>
    <s v="No"/>
    <s v="2019 / 11"/>
  </r>
  <r>
    <n v="9266"/>
    <x v="4629"/>
    <x v="221"/>
    <d v="2019-12-01T00:00:00"/>
    <x v="1"/>
    <x v="199"/>
    <x v="199"/>
    <x v="1"/>
    <s v="United States"/>
    <x v="26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s v="Cassandra Brandow"/>
    <s v="No"/>
    <s v="2019 / 11"/>
  </r>
  <r>
    <n v="9267"/>
    <x v="4630"/>
    <x v="1213"/>
    <d v="2016-02-09T00:00:00"/>
    <x v="2"/>
    <x v="134"/>
    <x v="134"/>
    <x v="2"/>
    <s v="United States"/>
    <x v="226"/>
    <s v="Nevada"/>
    <n v="89031"/>
    <x v="1"/>
    <s v="FUR-FU-10002111"/>
    <x v="0"/>
    <x v="5"/>
    <s v="Master Caster Door Stop, Large Brown"/>
    <n v="14.56"/>
    <n v="2"/>
    <n v="0"/>
    <n v="5.5327999999999999"/>
    <s v="Anna Andreadi"/>
    <s v="No"/>
    <s v="2016 / 02"/>
  </r>
  <r>
    <n v="9268"/>
    <x v="4631"/>
    <x v="12"/>
    <d v="2017-09-25T00:00:00"/>
    <x v="3"/>
    <x v="229"/>
    <x v="229"/>
    <x v="0"/>
    <s v="United States"/>
    <x v="210"/>
    <s v="New York"/>
    <n v="11520"/>
    <x v="3"/>
    <s v="FUR-CH-10001545"/>
    <x v="0"/>
    <x v="1"/>
    <s v="Hon Comfortask Task/Swivel Chairs"/>
    <n v="102.58200000000001"/>
    <n v="1"/>
    <n v="0.1"/>
    <n v="6.8388000000000009"/>
    <s v="Chuck Magee"/>
    <s v="No"/>
    <s v="2017 / 09"/>
  </r>
  <r>
    <n v="9269"/>
    <x v="4631"/>
    <x v="12"/>
    <d v="2017-09-25T00:00:00"/>
    <x v="3"/>
    <x v="229"/>
    <x v="229"/>
    <x v="0"/>
    <s v="United States"/>
    <x v="210"/>
    <s v="New York"/>
    <n v="11520"/>
    <x v="3"/>
    <s v="OFF-PA-10002947"/>
    <x v="1"/>
    <x v="10"/>
    <s v="Xerox 1923"/>
    <n v="20.04"/>
    <n v="3"/>
    <n v="0"/>
    <n v="9.6191999999999993"/>
    <s v="Chuck Magee"/>
    <s v="No"/>
    <s v="2017 / 09"/>
  </r>
  <r>
    <n v="9270"/>
    <x v="4632"/>
    <x v="170"/>
    <d v="2019-08-28T00:00:00"/>
    <x v="1"/>
    <x v="7"/>
    <x v="7"/>
    <x v="0"/>
    <s v="United States"/>
    <x v="20"/>
    <s v="New York"/>
    <n v="10035"/>
    <x v="3"/>
    <s v="OFF-BI-10003476"/>
    <x v="1"/>
    <x v="8"/>
    <s v="Avery Metallic Poly Binders"/>
    <n v="32.088000000000001"/>
    <n v="7"/>
    <n v="0.2"/>
    <n v="11.2308"/>
    <s v="Chuck Magee"/>
    <s v="No"/>
    <s v="2019 / 08"/>
  </r>
  <r>
    <n v="9271"/>
    <x v="4632"/>
    <x v="170"/>
    <d v="2019-08-28T00:00:00"/>
    <x v="1"/>
    <x v="7"/>
    <x v="7"/>
    <x v="0"/>
    <s v="United States"/>
    <x v="20"/>
    <s v="New York"/>
    <n v="10035"/>
    <x v="3"/>
    <s v="OFF-BI-10001359"/>
    <x v="1"/>
    <x v="8"/>
    <s v="GBC DocuBind TL300 Electric Binding System"/>
    <n v="4305.5520000000006"/>
    <n v="6"/>
    <n v="0.2"/>
    <n v="1453.1237999999996"/>
    <s v="Chuck Magee"/>
    <s v="No"/>
    <s v="2019 / 08"/>
  </r>
  <r>
    <n v="9272"/>
    <x v="4633"/>
    <x v="536"/>
    <d v="2018-05-17T00:00:00"/>
    <x v="1"/>
    <x v="447"/>
    <x v="447"/>
    <x v="1"/>
    <s v="United States"/>
    <x v="20"/>
    <s v="New York"/>
    <n v="10024"/>
    <x v="3"/>
    <s v="FUR-FU-10000320"/>
    <x v="0"/>
    <x v="5"/>
    <s v="OIC Stacking Trays"/>
    <n v="10.02"/>
    <n v="3"/>
    <n v="0"/>
    <n v="4.4088000000000012"/>
    <s v="Chuck Magee"/>
    <s v="No"/>
    <s v="2018 / 05"/>
  </r>
  <r>
    <n v="9273"/>
    <x v="4633"/>
    <x v="536"/>
    <d v="2018-05-17T00:00:00"/>
    <x v="1"/>
    <x v="447"/>
    <x v="447"/>
    <x v="1"/>
    <s v="United States"/>
    <x v="20"/>
    <s v="New York"/>
    <n v="10024"/>
    <x v="3"/>
    <s v="TEC-PH-10001835"/>
    <x v="2"/>
    <x v="7"/>
    <s v="Jawbone JAMBOX Wireless Bluetooth Speaker"/>
    <n v="631.96"/>
    <n v="4"/>
    <n v="0"/>
    <n v="303.3408"/>
    <s v="Chuck Magee"/>
    <s v="No"/>
    <s v="2018 / 05"/>
  </r>
  <r>
    <n v="9274"/>
    <x v="4634"/>
    <x v="264"/>
    <d v="2019-09-06T00:00:00"/>
    <x v="1"/>
    <x v="117"/>
    <x v="117"/>
    <x v="0"/>
    <s v="United States"/>
    <x v="0"/>
    <s v="Kentucky"/>
    <n v="42420"/>
    <x v="0"/>
    <s v="OFF-BI-10003650"/>
    <x v="1"/>
    <x v="8"/>
    <s v="GBC DocuBind 300 Electric Binding Machine"/>
    <n v="1577.94"/>
    <n v="3"/>
    <n v="0"/>
    <n v="757.41120000000001"/>
    <s v="Cassandra Brandow"/>
    <s v="No"/>
    <s v="2019 / 09"/>
  </r>
  <r>
    <n v="9275"/>
    <x v="4635"/>
    <x v="982"/>
    <d v="2016-10-10T00:00:00"/>
    <x v="3"/>
    <x v="712"/>
    <x v="712"/>
    <x v="1"/>
    <s v="United States"/>
    <x v="305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s v="Anna Andreadi"/>
    <s v="No"/>
    <s v="2016 / 10"/>
  </r>
  <r>
    <n v="9276"/>
    <x v="4636"/>
    <x v="439"/>
    <d v="2018-05-29T00:00:00"/>
    <x v="0"/>
    <x v="434"/>
    <x v="434"/>
    <x v="1"/>
    <s v="United States"/>
    <x v="478"/>
    <s v="Florida"/>
    <n v="33445"/>
    <x v="0"/>
    <s v="OFF-ST-10000532"/>
    <x v="1"/>
    <x v="4"/>
    <s v="Advantus Rolling Drawer Organizers"/>
    <n v="184.70400000000001"/>
    <n v="6"/>
    <n v="0.2"/>
    <n v="13.852799999999995"/>
    <s v="Cassandra Brandow"/>
    <s v="No"/>
    <s v="2018 / 05"/>
  </r>
  <r>
    <n v="9277"/>
    <x v="4636"/>
    <x v="439"/>
    <d v="2018-05-29T00:00:00"/>
    <x v="0"/>
    <x v="434"/>
    <x v="434"/>
    <x v="1"/>
    <s v="United States"/>
    <x v="478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s v="Cassandra Brandow"/>
    <s v="No"/>
    <s v="2018 / 05"/>
  </r>
  <r>
    <n v="9278"/>
    <x v="4637"/>
    <x v="96"/>
    <d v="2019-12-05T00:00:00"/>
    <x v="1"/>
    <x v="253"/>
    <x v="253"/>
    <x v="0"/>
    <s v="United States"/>
    <x v="10"/>
    <s v="Pennsylvania"/>
    <n v="19140"/>
    <x v="3"/>
    <s v="OFF-LA-10004853"/>
    <x v="1"/>
    <x v="2"/>
    <s v="Avery 483"/>
    <n v="15.936000000000002"/>
    <n v="4"/>
    <n v="0.2"/>
    <n v="5.1791999999999998"/>
    <s v="Chuck Magee"/>
    <s v="No"/>
    <s v="2019 / 12"/>
  </r>
  <r>
    <n v="9279"/>
    <x v="4637"/>
    <x v="96"/>
    <d v="2019-12-05T00:00:00"/>
    <x v="1"/>
    <x v="253"/>
    <x v="253"/>
    <x v="0"/>
    <s v="United States"/>
    <x v="10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s v="No"/>
    <s v="2019 / 12"/>
  </r>
  <r>
    <n v="9280"/>
    <x v="4637"/>
    <x v="96"/>
    <d v="2019-12-05T00:00:00"/>
    <x v="1"/>
    <x v="253"/>
    <x v="253"/>
    <x v="0"/>
    <s v="United States"/>
    <x v="10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s v="Chuck Magee"/>
    <s v="No"/>
    <s v="2019 / 12"/>
  </r>
  <r>
    <n v="9281"/>
    <x v="4638"/>
    <x v="873"/>
    <d v="2018-09-24T00:00:00"/>
    <x v="1"/>
    <x v="707"/>
    <x v="707"/>
    <x v="2"/>
    <s v="United States"/>
    <x v="4"/>
    <s v="Washington"/>
    <n v="98105"/>
    <x v="1"/>
    <s v="FUR-BO-10002853"/>
    <x v="0"/>
    <x v="0"/>
    <s v="O'Sullivan 5-Shelf Heavy-Duty Bookcases"/>
    <n v="163.88"/>
    <n v="2"/>
    <n v="0"/>
    <n v="40.97"/>
    <s v="Anna Andreadi"/>
    <s v="No"/>
    <s v="2018 / 09"/>
  </r>
  <r>
    <n v="9282"/>
    <x v="4639"/>
    <x v="220"/>
    <d v="2019-09-15T00:00:00"/>
    <x v="1"/>
    <x v="90"/>
    <x v="90"/>
    <x v="0"/>
    <s v="United States"/>
    <x v="102"/>
    <s v="Virginia"/>
    <n v="23223"/>
    <x v="0"/>
    <s v="OFF-AP-10000027"/>
    <x v="1"/>
    <x v="9"/>
    <s v="Hoover Commercial SteamVac"/>
    <n v="67.900000000000006"/>
    <n v="5"/>
    <n v="0"/>
    <n v="20.369999999999997"/>
    <s v="Cassandra Brandow"/>
    <s v="No"/>
    <s v="2019 / 09"/>
  </r>
  <r>
    <n v="9283"/>
    <x v="4640"/>
    <x v="945"/>
    <d v="2019-01-04T00:00:00"/>
    <x v="1"/>
    <x v="699"/>
    <x v="699"/>
    <x v="0"/>
    <s v="United States"/>
    <x v="487"/>
    <s v="Florida"/>
    <n v="33407"/>
    <x v="0"/>
    <s v="OFF-PA-10002421"/>
    <x v="1"/>
    <x v="10"/>
    <s v="Embossed Ink Jet Note Cards"/>
    <n v="72.224000000000004"/>
    <n v="4"/>
    <n v="0.2"/>
    <n v="25.278400000000001"/>
    <s v="Cassandra Brandow"/>
    <s v="No"/>
    <s v="2018 / 12"/>
  </r>
  <r>
    <n v="9284"/>
    <x v="4641"/>
    <x v="264"/>
    <d v="2019-09-04T00:00:00"/>
    <x v="0"/>
    <x v="560"/>
    <x v="560"/>
    <x v="0"/>
    <s v="United States"/>
    <x v="299"/>
    <s v="Colorado"/>
    <n v="80525"/>
    <x v="1"/>
    <s v="OFF-LA-10002475"/>
    <x v="1"/>
    <x v="2"/>
    <s v="Avery 519"/>
    <n v="11.696"/>
    <n v="2"/>
    <n v="0.2"/>
    <n v="3.9473999999999996"/>
    <s v="Anna Andreadi"/>
    <s v="No"/>
    <s v="2019 / 09"/>
  </r>
  <r>
    <n v="9285"/>
    <x v="4642"/>
    <x v="728"/>
    <d v="2016-11-23T00:00:00"/>
    <x v="1"/>
    <x v="149"/>
    <x v="149"/>
    <x v="1"/>
    <s v="United States"/>
    <x v="47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s v="Kelly Williams"/>
    <s v="No"/>
    <s v="2016 / 11"/>
  </r>
  <r>
    <n v="9286"/>
    <x v="4643"/>
    <x v="82"/>
    <d v="2017-11-24T00:00:00"/>
    <x v="2"/>
    <x v="581"/>
    <x v="581"/>
    <x v="0"/>
    <s v="United States"/>
    <x v="53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s v="Cassandra Brandow"/>
    <s v="No"/>
    <s v="2017 / 11"/>
  </r>
  <r>
    <n v="9287"/>
    <x v="4644"/>
    <x v="249"/>
    <d v="2019-06-26T00:00:00"/>
    <x v="1"/>
    <x v="489"/>
    <x v="489"/>
    <x v="2"/>
    <s v="United States"/>
    <x v="61"/>
    <s v="Texas"/>
    <n v="75081"/>
    <x v="2"/>
    <s v="OFF-BI-10003166"/>
    <x v="1"/>
    <x v="8"/>
    <s v="GBC Plasticlear Binding Covers"/>
    <n v="6.8879999999999981"/>
    <n v="3"/>
    <n v="0.8"/>
    <n v="-11.020800000000005"/>
    <s v="Kelly Williams"/>
    <s v="No"/>
    <s v="2019 / 06"/>
  </r>
  <r>
    <n v="9288"/>
    <x v="4644"/>
    <x v="249"/>
    <d v="2019-06-26T00:00:00"/>
    <x v="1"/>
    <x v="489"/>
    <x v="489"/>
    <x v="2"/>
    <s v="United States"/>
    <x v="61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s v="Kelly Williams"/>
    <s v="No"/>
    <s v="2019 / 06"/>
  </r>
  <r>
    <n v="9289"/>
    <x v="4645"/>
    <x v="329"/>
    <d v="2019-12-03T00:00:00"/>
    <x v="2"/>
    <x v="577"/>
    <x v="577"/>
    <x v="0"/>
    <s v="United States"/>
    <x v="10"/>
    <s v="Pennsylvania"/>
    <n v="19134"/>
    <x v="3"/>
    <s v="FUR-CH-10003981"/>
    <x v="0"/>
    <x v="1"/>
    <s v="Global Commerce Series Low-Back Swivel/Tilt Chairs"/>
    <n v="1079.316"/>
    <n v="6"/>
    <n v="0.3"/>
    <n v="-15.418800000000203"/>
    <s v="Chuck Magee"/>
    <s v="No"/>
    <s v="2019 / 11"/>
  </r>
  <r>
    <n v="9290"/>
    <x v="4646"/>
    <x v="488"/>
    <d v="2016-04-26T00:00:00"/>
    <x v="0"/>
    <x v="134"/>
    <x v="134"/>
    <x v="2"/>
    <s v="United States"/>
    <x v="8"/>
    <s v="California"/>
    <n v="94109"/>
    <x v="1"/>
    <s v="OFF-PA-10001878"/>
    <x v="1"/>
    <x v="10"/>
    <s v="Xerox 1891"/>
    <n v="48.91"/>
    <n v="1"/>
    <n v="0"/>
    <n v="22.987699999999997"/>
    <s v="Anna Andreadi"/>
    <s v="No"/>
    <s v="2016 / 04"/>
  </r>
  <r>
    <n v="9291"/>
    <x v="4647"/>
    <x v="865"/>
    <d v="2016-09-25T00:00:00"/>
    <x v="2"/>
    <x v="627"/>
    <x v="627"/>
    <x v="0"/>
    <s v="United States"/>
    <x v="18"/>
    <s v="Delaware"/>
    <n v="19901"/>
    <x v="3"/>
    <s v="OFF-AR-10002375"/>
    <x v="1"/>
    <x v="6"/>
    <s v="Newell 351"/>
    <n v="9.84"/>
    <n v="3"/>
    <n v="0"/>
    <n v="2.8535999999999988"/>
    <s v="Chuck Magee"/>
    <s v="No"/>
    <s v="2016 / 09"/>
  </r>
  <r>
    <n v="9292"/>
    <x v="4647"/>
    <x v="865"/>
    <d v="2016-09-25T00:00:00"/>
    <x v="2"/>
    <x v="627"/>
    <x v="627"/>
    <x v="0"/>
    <s v="United States"/>
    <x v="18"/>
    <s v="Delaware"/>
    <n v="19901"/>
    <x v="3"/>
    <s v="OFF-BI-10004965"/>
    <x v="1"/>
    <x v="8"/>
    <s v="Ibico Covers for Plastic or Wire Binding Elements"/>
    <n v="34.5"/>
    <n v="3"/>
    <n v="0"/>
    <n v="15.524999999999999"/>
    <s v="Chuck Magee"/>
    <s v="No"/>
    <s v="2016 / 09"/>
  </r>
  <r>
    <n v="9293"/>
    <x v="4648"/>
    <x v="580"/>
    <d v="2019-03-02T00:00:00"/>
    <x v="3"/>
    <x v="276"/>
    <x v="276"/>
    <x v="1"/>
    <s v="United States"/>
    <x v="435"/>
    <s v="Texas"/>
    <n v="76706"/>
    <x v="2"/>
    <s v="OFF-BI-10004022"/>
    <x v="1"/>
    <x v="8"/>
    <s v="Acco Suede Grain Vinyl Round Ring Binder"/>
    <n v="0.55599999999999983"/>
    <n v="1"/>
    <n v="0.8"/>
    <n v="-0.94520000000000004"/>
    <s v="Kelly Williams"/>
    <s v="No"/>
    <s v="2019 / 03"/>
  </r>
  <r>
    <n v="9294"/>
    <x v="4649"/>
    <x v="701"/>
    <d v="2019-11-21T00:00:00"/>
    <x v="0"/>
    <x v="577"/>
    <x v="577"/>
    <x v="0"/>
    <s v="United States"/>
    <x v="521"/>
    <s v="Maryland"/>
    <n v="21740"/>
    <x v="3"/>
    <s v="OFF-BI-10000050"/>
    <x v="1"/>
    <x v="8"/>
    <s v="Angle-D Binders with Locking Rings, Label Holders"/>
    <n v="43.8"/>
    <n v="6"/>
    <n v="0"/>
    <n v="20.585999999999999"/>
    <s v="Chuck Magee"/>
    <s v="No"/>
    <s v="2019 / 11"/>
  </r>
  <r>
    <n v="9295"/>
    <x v="4650"/>
    <x v="39"/>
    <d v="2019-06-01T00:00:00"/>
    <x v="1"/>
    <x v="87"/>
    <x v="87"/>
    <x v="1"/>
    <s v="United States"/>
    <x v="138"/>
    <s v="Ohio"/>
    <n v="44105"/>
    <x v="3"/>
    <s v="OFF-PA-10002464"/>
    <x v="1"/>
    <x v="10"/>
    <s v="HP Office Recycled Paper (20Lb. and 87 Bright)"/>
    <n v="13.872000000000002"/>
    <n v="3"/>
    <n v="0.2"/>
    <n v="5.0286000000000008"/>
    <s v="Chuck Magee"/>
    <s v="No"/>
    <s v="2019 / 05"/>
  </r>
  <r>
    <n v="9296"/>
    <x v="4650"/>
    <x v="39"/>
    <d v="2019-06-01T00:00:00"/>
    <x v="1"/>
    <x v="87"/>
    <x v="87"/>
    <x v="1"/>
    <s v="United States"/>
    <x v="138"/>
    <s v="Ohio"/>
    <n v="44105"/>
    <x v="3"/>
    <s v="FUR-BO-10004709"/>
    <x v="0"/>
    <x v="0"/>
    <s v="Bush Westfield Collection Bookcases, Medium Cherry Finish"/>
    <n v="115.96"/>
    <n v="4"/>
    <n v="0.5"/>
    <n v="-64.937599999999989"/>
    <s v="Chuck Magee"/>
    <s v="No"/>
    <s v="2019 / 05"/>
  </r>
  <r>
    <n v="9297"/>
    <x v="4651"/>
    <x v="24"/>
    <d v="2017-04-22T00:00:00"/>
    <x v="0"/>
    <x v="172"/>
    <x v="172"/>
    <x v="1"/>
    <s v="United States"/>
    <x v="392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s v="Kelly Williams"/>
    <s v="No"/>
    <s v="2017 / 04"/>
  </r>
  <r>
    <n v="9298"/>
    <x v="4651"/>
    <x v="24"/>
    <d v="2017-04-22T00:00:00"/>
    <x v="0"/>
    <x v="172"/>
    <x v="172"/>
    <x v="1"/>
    <s v="United States"/>
    <x v="392"/>
    <s v="Texas"/>
    <n v="78501"/>
    <x v="2"/>
    <s v="TEC-PH-10003357"/>
    <x v="2"/>
    <x v="7"/>
    <s v="Grandstream GXP2100 Mainstream Business Phone"/>
    <n v="244.768"/>
    <n v="4"/>
    <n v="0.2"/>
    <n v="24.476800000000004"/>
    <s v="Kelly Williams"/>
    <s v="No"/>
    <s v="2017 / 04"/>
  </r>
  <r>
    <n v="9299"/>
    <x v="4651"/>
    <x v="24"/>
    <d v="2017-04-22T00:00:00"/>
    <x v="0"/>
    <x v="172"/>
    <x v="172"/>
    <x v="1"/>
    <s v="United States"/>
    <x v="392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s v="Kelly Williams"/>
    <s v="No"/>
    <s v="2017 / 04"/>
  </r>
  <r>
    <n v="9300"/>
    <x v="4651"/>
    <x v="24"/>
    <d v="2017-04-22T00:00:00"/>
    <x v="0"/>
    <x v="172"/>
    <x v="172"/>
    <x v="1"/>
    <s v="United States"/>
    <x v="392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s v="No"/>
    <s v="2017 / 04"/>
  </r>
  <r>
    <n v="9301"/>
    <x v="4651"/>
    <x v="24"/>
    <d v="2017-04-22T00:00:00"/>
    <x v="0"/>
    <x v="172"/>
    <x v="172"/>
    <x v="1"/>
    <s v="United States"/>
    <x v="392"/>
    <s v="Texas"/>
    <n v="78501"/>
    <x v="2"/>
    <s v="FUR-CH-10000225"/>
    <x v="0"/>
    <x v="1"/>
    <s v="Global Geo Office Task Chair, Gray"/>
    <n v="56.686"/>
    <n v="1"/>
    <n v="0.3"/>
    <n v="-20.245000000000008"/>
    <s v="Kelly Williams"/>
    <s v="No"/>
    <s v="2017 / 04"/>
  </r>
  <r>
    <n v="9302"/>
    <x v="4651"/>
    <x v="24"/>
    <d v="2017-04-22T00:00:00"/>
    <x v="0"/>
    <x v="172"/>
    <x v="172"/>
    <x v="1"/>
    <s v="United States"/>
    <x v="392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s v="Kelly Williams"/>
    <s v="No"/>
    <s v="2017 / 04"/>
  </r>
  <r>
    <n v="9303"/>
    <x v="4651"/>
    <x v="24"/>
    <d v="2017-04-22T00:00:00"/>
    <x v="0"/>
    <x v="172"/>
    <x v="172"/>
    <x v="1"/>
    <s v="United States"/>
    <x v="392"/>
    <s v="Texas"/>
    <n v="78501"/>
    <x v="2"/>
    <s v="OFF-AR-10003481"/>
    <x v="1"/>
    <x v="6"/>
    <s v="Newell 348"/>
    <n v="7.8719999999999999"/>
    <n v="3"/>
    <n v="0.2"/>
    <n v="0.88559999999999883"/>
    <s v="Kelly Williams"/>
    <s v="No"/>
    <s v="2017 / 04"/>
  </r>
  <r>
    <n v="9304"/>
    <x v="4651"/>
    <x v="24"/>
    <d v="2017-04-22T00:00:00"/>
    <x v="0"/>
    <x v="172"/>
    <x v="172"/>
    <x v="1"/>
    <s v="United States"/>
    <x v="392"/>
    <s v="Texas"/>
    <n v="78501"/>
    <x v="2"/>
    <s v="OFF-PA-10003936"/>
    <x v="1"/>
    <x v="10"/>
    <s v="Xerox 1994"/>
    <n v="15.552000000000003"/>
    <n v="3"/>
    <n v="0.2"/>
    <n v="5.4432"/>
    <s v="Kelly Williams"/>
    <s v="No"/>
    <s v="2017 / 04"/>
  </r>
  <r>
    <n v="9305"/>
    <x v="4651"/>
    <x v="24"/>
    <d v="2017-04-22T00:00:00"/>
    <x v="0"/>
    <x v="172"/>
    <x v="172"/>
    <x v="1"/>
    <s v="United States"/>
    <x v="392"/>
    <s v="Texas"/>
    <n v="78501"/>
    <x v="2"/>
    <s v="OFF-BI-10000320"/>
    <x v="1"/>
    <x v="8"/>
    <s v="GBC Plastic Binding Combs"/>
    <n v="1.4759999999999998"/>
    <n v="1"/>
    <n v="0.8"/>
    <n v="-2.2877999999999998"/>
    <s v="Kelly Williams"/>
    <s v="No"/>
    <s v="2017 / 04"/>
  </r>
  <r>
    <n v="9306"/>
    <x v="4652"/>
    <x v="444"/>
    <d v="2017-09-24T00:00:00"/>
    <x v="1"/>
    <x v="762"/>
    <x v="762"/>
    <x v="2"/>
    <s v="United States"/>
    <x v="364"/>
    <s v="New Mexico"/>
    <n v="87505"/>
    <x v="1"/>
    <s v="OFF-AR-10001972"/>
    <x v="1"/>
    <x v="6"/>
    <s v="Newell 323"/>
    <n v="8.4"/>
    <n v="5"/>
    <n v="0"/>
    <n v="2.1840000000000002"/>
    <s v="Anna Andreadi"/>
    <s v="No"/>
    <s v="2017 / 09"/>
  </r>
  <r>
    <n v="9307"/>
    <x v="4653"/>
    <x v="727"/>
    <d v="2016-03-30T00:00:00"/>
    <x v="1"/>
    <x v="244"/>
    <x v="244"/>
    <x v="0"/>
    <s v="United States"/>
    <x v="8"/>
    <s v="California"/>
    <n v="94110"/>
    <x v="1"/>
    <s v="OFF-AR-10003829"/>
    <x v="1"/>
    <x v="6"/>
    <s v="Newell 35"/>
    <n v="6.56"/>
    <n v="2"/>
    <n v="0"/>
    <n v="1.9023999999999992"/>
    <s v="Anna Andreadi"/>
    <s v="No"/>
    <s v="2016 / 03"/>
  </r>
  <r>
    <n v="9308"/>
    <x v="4653"/>
    <x v="727"/>
    <d v="2016-03-30T00:00:00"/>
    <x v="1"/>
    <x v="244"/>
    <x v="244"/>
    <x v="0"/>
    <s v="United States"/>
    <x v="8"/>
    <s v="California"/>
    <n v="94110"/>
    <x v="1"/>
    <s v="OFF-AR-10003338"/>
    <x v="1"/>
    <x v="6"/>
    <s v="Eberhard Faber 3 1/2&quot; Golf Pencils"/>
    <n v="14.88"/>
    <n v="2"/>
    <n v="0"/>
    <n v="3.7200000000000006"/>
    <s v="Anna Andreadi"/>
    <s v="No"/>
    <s v="2016 / 03"/>
  </r>
  <r>
    <n v="9309"/>
    <x v="4653"/>
    <x v="727"/>
    <d v="2016-03-30T00:00:00"/>
    <x v="1"/>
    <x v="244"/>
    <x v="244"/>
    <x v="0"/>
    <s v="United States"/>
    <x v="8"/>
    <s v="California"/>
    <n v="94110"/>
    <x v="1"/>
    <s v="TEC-AC-10002558"/>
    <x v="2"/>
    <x v="11"/>
    <s v="Imation Swivel Flash Drive USB flash drive - 8 GB"/>
    <n v="45.48"/>
    <n v="4"/>
    <n v="0"/>
    <n v="15.917999999999999"/>
    <s v="Anna Andreadi"/>
    <s v="No"/>
    <s v="2016 / 03"/>
  </r>
  <r>
    <n v="9310"/>
    <x v="4653"/>
    <x v="727"/>
    <d v="2016-03-30T00:00:00"/>
    <x v="1"/>
    <x v="244"/>
    <x v="244"/>
    <x v="0"/>
    <s v="United States"/>
    <x v="8"/>
    <s v="California"/>
    <n v="94110"/>
    <x v="1"/>
    <s v="OFF-AR-10000034"/>
    <x v="1"/>
    <x v="6"/>
    <s v="BIC Brite Liner Grip Highlighters, Assorted, 5/Pack"/>
    <n v="25.44"/>
    <n v="6"/>
    <n v="0"/>
    <n v="9.9215999999999998"/>
    <s v="Anna Andreadi"/>
    <s v="No"/>
    <s v="2016 / 03"/>
  </r>
  <r>
    <n v="9311"/>
    <x v="4654"/>
    <x v="370"/>
    <d v="2018-08-31T00:00:00"/>
    <x v="1"/>
    <x v="629"/>
    <x v="629"/>
    <x v="1"/>
    <s v="United States"/>
    <x v="20"/>
    <s v="New York"/>
    <n v="10024"/>
    <x v="3"/>
    <s v="OFF-BI-10001510"/>
    <x v="1"/>
    <x v="8"/>
    <s v="Deluxe Heavy-Duty Vinyl Round Ring Binder"/>
    <n v="146.68800000000002"/>
    <n v="8"/>
    <n v="0.2"/>
    <n v="45.839999999999996"/>
    <s v="Chuck Magee"/>
    <s v="No"/>
    <s v="2018 / 08"/>
  </r>
  <r>
    <n v="9312"/>
    <x v="4655"/>
    <x v="904"/>
    <d v="2019-03-12T00:00:00"/>
    <x v="1"/>
    <x v="386"/>
    <x v="386"/>
    <x v="0"/>
    <s v="United States"/>
    <x v="61"/>
    <s v="Texas"/>
    <n v="75220"/>
    <x v="2"/>
    <s v="OFF-LA-10000134"/>
    <x v="1"/>
    <x v="2"/>
    <s v="Avery 511"/>
    <n v="4.9280000000000008"/>
    <n v="2"/>
    <n v="0.2"/>
    <n v="1.7247999999999997"/>
    <s v="Kelly Williams"/>
    <s v="No"/>
    <s v="2019 / 03"/>
  </r>
  <r>
    <n v="9313"/>
    <x v="4655"/>
    <x v="904"/>
    <d v="2019-03-12T00:00:00"/>
    <x v="1"/>
    <x v="386"/>
    <x v="386"/>
    <x v="0"/>
    <s v="United States"/>
    <x v="61"/>
    <s v="Texas"/>
    <n v="75220"/>
    <x v="2"/>
    <s v="OFF-AR-10000588"/>
    <x v="1"/>
    <x v="6"/>
    <s v="Newell 345"/>
    <n v="63.488"/>
    <n v="4"/>
    <n v="0.2"/>
    <n v="4.7616000000000014"/>
    <s v="Kelly Williams"/>
    <s v="No"/>
    <s v="2019 / 03"/>
  </r>
  <r>
    <n v="9314"/>
    <x v="4656"/>
    <x v="1214"/>
    <d v="2017-11-11T00:00:00"/>
    <x v="3"/>
    <x v="122"/>
    <x v="122"/>
    <x v="1"/>
    <s v="United States"/>
    <x v="66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s v="Kelly Williams"/>
    <s v="Yes"/>
    <s v="2017 / 11"/>
  </r>
  <r>
    <n v="9315"/>
    <x v="4656"/>
    <x v="1214"/>
    <d v="2017-11-11T00:00:00"/>
    <x v="3"/>
    <x v="122"/>
    <x v="122"/>
    <x v="1"/>
    <s v="United States"/>
    <x v="66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s v="Kelly Williams"/>
    <s v="Yes"/>
    <s v="2017 / 11"/>
  </r>
  <r>
    <n v="9316"/>
    <x v="4657"/>
    <x v="41"/>
    <d v="2018-04-09T00:00:00"/>
    <x v="1"/>
    <x v="423"/>
    <x v="423"/>
    <x v="0"/>
    <s v="United States"/>
    <x v="10"/>
    <s v="Pennsylvania"/>
    <n v="19140"/>
    <x v="3"/>
    <s v="TEC-PH-10000141"/>
    <x v="2"/>
    <x v="7"/>
    <s v="Clearsounds A400"/>
    <n v="118.78199999999998"/>
    <n v="3"/>
    <n v="0.4"/>
    <n v="-27.715799999999994"/>
    <s v="Chuck Magee"/>
    <s v="No"/>
    <s v="2018 / 04"/>
  </r>
  <r>
    <n v="9317"/>
    <x v="4657"/>
    <x v="41"/>
    <d v="2018-04-09T00:00:00"/>
    <x v="1"/>
    <x v="423"/>
    <x v="423"/>
    <x v="0"/>
    <s v="United States"/>
    <x v="10"/>
    <s v="Pennsylvania"/>
    <n v="19140"/>
    <x v="3"/>
    <s v="OFF-SU-10000646"/>
    <x v="1"/>
    <x v="14"/>
    <s v="Premier Automatic Letter Opener"/>
    <n v="769.18400000000008"/>
    <n v="4"/>
    <n v="0.2"/>
    <n v="-163.45159999999996"/>
    <s v="Chuck Magee"/>
    <s v="No"/>
    <s v="2018 / 04"/>
  </r>
  <r>
    <n v="9318"/>
    <x v="4658"/>
    <x v="1215"/>
    <d v="2019-02-26T00:00:00"/>
    <x v="1"/>
    <x v="54"/>
    <x v="54"/>
    <x v="0"/>
    <s v="United States"/>
    <x v="238"/>
    <s v="Texas"/>
    <n v="75007"/>
    <x v="2"/>
    <s v="TEC-AC-10002076"/>
    <x v="2"/>
    <x v="11"/>
    <s v="Microsoft Natural Keyboard Elite"/>
    <n v="47.904000000000003"/>
    <n v="1"/>
    <n v="0.2"/>
    <n v="-2.9940000000000015"/>
    <s v="Kelly Williams"/>
    <s v="No"/>
    <s v="2019 / 02"/>
  </r>
  <r>
    <n v="9319"/>
    <x v="4659"/>
    <x v="228"/>
    <d v="2019-07-25T00:00:00"/>
    <x v="1"/>
    <x v="255"/>
    <x v="255"/>
    <x v="1"/>
    <s v="United States"/>
    <x v="20"/>
    <s v="New York"/>
    <n v="10009"/>
    <x v="3"/>
    <s v="OFF-PA-10000743"/>
    <x v="1"/>
    <x v="10"/>
    <s v="Xerox 1977"/>
    <n v="13.36"/>
    <n v="2"/>
    <n v="0"/>
    <n v="6.4127999999999998"/>
    <s v="Chuck Magee"/>
    <s v="No"/>
    <s v="2019 / 07"/>
  </r>
  <r>
    <n v="9320"/>
    <x v="4659"/>
    <x v="228"/>
    <d v="2019-07-25T00:00:00"/>
    <x v="1"/>
    <x v="255"/>
    <x v="255"/>
    <x v="1"/>
    <s v="United States"/>
    <x v="20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s v="Chuck Magee"/>
    <s v="No"/>
    <s v="2019 / 07"/>
  </r>
  <r>
    <n v="9321"/>
    <x v="4659"/>
    <x v="228"/>
    <d v="2019-07-25T00:00:00"/>
    <x v="1"/>
    <x v="255"/>
    <x v="255"/>
    <x v="1"/>
    <s v="United States"/>
    <x v="20"/>
    <s v="New York"/>
    <n v="10009"/>
    <x v="3"/>
    <s v="FUR-FU-10000747"/>
    <x v="0"/>
    <x v="5"/>
    <s v="Tenex B1-RE Series Chair Mats for Low Pile Carpets"/>
    <n v="183.92"/>
    <n v="4"/>
    <n v="0"/>
    <n v="31.266399999999976"/>
    <s v="Chuck Magee"/>
    <s v="No"/>
    <s v="2019 / 07"/>
  </r>
  <r>
    <n v="9322"/>
    <x v="4660"/>
    <x v="254"/>
    <d v="2018-11-08T00:00:00"/>
    <x v="1"/>
    <x v="325"/>
    <x v="325"/>
    <x v="0"/>
    <s v="United States"/>
    <x v="12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s v="Kelly Williams"/>
    <s v="No"/>
    <s v="2018 / 11"/>
  </r>
  <r>
    <n v="9323"/>
    <x v="4660"/>
    <x v="254"/>
    <d v="2018-11-08T00:00:00"/>
    <x v="1"/>
    <x v="325"/>
    <x v="325"/>
    <x v="0"/>
    <s v="United States"/>
    <x v="12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s v="No"/>
    <s v="2018 / 11"/>
  </r>
  <r>
    <n v="9324"/>
    <x v="4661"/>
    <x v="397"/>
    <d v="2019-09-29T00:00:00"/>
    <x v="1"/>
    <x v="551"/>
    <x v="551"/>
    <x v="0"/>
    <s v="United States"/>
    <x v="1"/>
    <s v="California"/>
    <n v="90036"/>
    <x v="1"/>
    <s v="OFF-PA-10003641"/>
    <x v="1"/>
    <x v="10"/>
    <s v="Xerox 1909"/>
    <n v="211.04"/>
    <n v="8"/>
    <n v="0"/>
    <n v="97.078399999999988"/>
    <s v="Anna Andreadi"/>
    <s v="Yes"/>
    <s v="2019 / 09"/>
  </r>
  <r>
    <n v="9325"/>
    <x v="4661"/>
    <x v="397"/>
    <d v="2019-09-29T00:00:00"/>
    <x v="1"/>
    <x v="551"/>
    <x v="551"/>
    <x v="0"/>
    <s v="United States"/>
    <x v="1"/>
    <s v="California"/>
    <n v="90036"/>
    <x v="1"/>
    <s v="FUR-CH-10003973"/>
    <x v="0"/>
    <x v="1"/>
    <s v="GuestStacker Chair with Chrome Finish Legs"/>
    <n v="594.81600000000003"/>
    <n v="2"/>
    <n v="0.2"/>
    <n v="59.481600000000014"/>
    <s v="Anna Andreadi"/>
    <s v="Yes"/>
    <s v="2019 / 09"/>
  </r>
  <r>
    <n v="9326"/>
    <x v="4661"/>
    <x v="397"/>
    <d v="2019-09-29T00:00:00"/>
    <x v="1"/>
    <x v="551"/>
    <x v="551"/>
    <x v="0"/>
    <s v="United States"/>
    <x v="1"/>
    <s v="California"/>
    <n v="90036"/>
    <x v="1"/>
    <s v="OFF-BI-10000977"/>
    <x v="1"/>
    <x v="8"/>
    <s v="Ibico Plastic Spiral Binding Combs"/>
    <n v="72.960000000000008"/>
    <n v="3"/>
    <n v="0.2"/>
    <n v="23.711999999999996"/>
    <s v="Anna Andreadi"/>
    <s v="Yes"/>
    <s v="2019 / 09"/>
  </r>
  <r>
    <n v="9327"/>
    <x v="4662"/>
    <x v="210"/>
    <d v="2019-09-10T00:00:00"/>
    <x v="2"/>
    <x v="418"/>
    <x v="418"/>
    <x v="0"/>
    <s v="United States"/>
    <x v="156"/>
    <s v="Washington"/>
    <n v="98026"/>
    <x v="1"/>
    <s v="FUR-FU-10004053"/>
    <x v="0"/>
    <x v="5"/>
    <s v="DAX Two-Tone Silver Metal Document Frame"/>
    <n v="80.959999999999994"/>
    <n v="4"/>
    <n v="0"/>
    <n v="34.812800000000003"/>
    <s v="Anna Andreadi"/>
    <s v="No"/>
    <s v="2019 / 09"/>
  </r>
  <r>
    <n v="9328"/>
    <x v="4662"/>
    <x v="210"/>
    <d v="2019-09-10T00:00:00"/>
    <x v="2"/>
    <x v="418"/>
    <x v="418"/>
    <x v="0"/>
    <s v="United States"/>
    <x v="156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s v="Anna Andreadi"/>
    <s v="No"/>
    <s v="2019 / 09"/>
  </r>
  <r>
    <n v="9329"/>
    <x v="4662"/>
    <x v="210"/>
    <d v="2019-09-10T00:00:00"/>
    <x v="2"/>
    <x v="418"/>
    <x v="418"/>
    <x v="0"/>
    <s v="United States"/>
    <x v="156"/>
    <s v="Washington"/>
    <n v="98026"/>
    <x v="1"/>
    <s v="OFF-AR-10004260"/>
    <x v="1"/>
    <x v="6"/>
    <s v="Boston 1799 Powerhouse Electric Pencil Sharpener"/>
    <n v="25.98"/>
    <n v="1"/>
    <n v="0"/>
    <n v="7.2744"/>
    <s v="Anna Andreadi"/>
    <s v="No"/>
    <s v="2019 / 09"/>
  </r>
  <r>
    <n v="9330"/>
    <x v="4663"/>
    <x v="109"/>
    <d v="2017-11-30T00:00:00"/>
    <x v="2"/>
    <x v="219"/>
    <x v="219"/>
    <x v="0"/>
    <s v="United States"/>
    <x v="8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s v="No"/>
    <s v="2017 / 11"/>
  </r>
  <r>
    <n v="9331"/>
    <x v="4664"/>
    <x v="768"/>
    <d v="2017-11-18T00:00:00"/>
    <x v="1"/>
    <x v="686"/>
    <x v="686"/>
    <x v="0"/>
    <s v="United States"/>
    <x v="20"/>
    <s v="New York"/>
    <n v="10035"/>
    <x v="3"/>
    <s v="OFF-EN-10001539"/>
    <x v="1"/>
    <x v="12"/>
    <s v="Staple envelope"/>
    <n v="15.56"/>
    <n v="2"/>
    <n v="0"/>
    <n v="7.3132000000000001"/>
    <s v="Chuck Magee"/>
    <s v="No"/>
    <s v="2017 / 11"/>
  </r>
  <r>
    <n v="9332"/>
    <x v="4665"/>
    <x v="321"/>
    <d v="2018-10-03T00:00:00"/>
    <x v="1"/>
    <x v="20"/>
    <x v="20"/>
    <x v="1"/>
    <s v="United States"/>
    <x v="24"/>
    <s v="Oregon"/>
    <n v="97477"/>
    <x v="1"/>
    <s v="TEC-PH-10001817"/>
    <x v="2"/>
    <x v="7"/>
    <s v="Wilson Electronics DB Pro Signal Booster"/>
    <n v="859.2"/>
    <n v="3"/>
    <n v="0.2"/>
    <n v="75.180000000000064"/>
    <s v="Anna Andreadi"/>
    <s v="No"/>
    <s v="2018 / 09"/>
  </r>
  <r>
    <n v="9333"/>
    <x v="4666"/>
    <x v="220"/>
    <d v="2019-09-13T00:00:00"/>
    <x v="0"/>
    <x v="757"/>
    <x v="757"/>
    <x v="0"/>
    <s v="United States"/>
    <x v="430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s v="Cassandra Brandow"/>
    <s v="No"/>
    <s v="2019 / 09"/>
  </r>
  <r>
    <n v="9334"/>
    <x v="4666"/>
    <x v="220"/>
    <d v="2019-09-13T00:00:00"/>
    <x v="0"/>
    <x v="757"/>
    <x v="757"/>
    <x v="0"/>
    <s v="United States"/>
    <x v="430"/>
    <s v="Kentucky"/>
    <n v="40324"/>
    <x v="0"/>
    <s v="OFF-FA-10000992"/>
    <x v="1"/>
    <x v="13"/>
    <s v="Acco Clips to Go Binder Clips, 24 Clips in Two Sizes"/>
    <n v="14.2"/>
    <n v="4"/>
    <n v="0"/>
    <n v="6.6739999999999995"/>
    <s v="Cassandra Brandow"/>
    <s v="No"/>
    <s v="2019 / 09"/>
  </r>
  <r>
    <n v="9335"/>
    <x v="4667"/>
    <x v="927"/>
    <d v="2019-05-02T00:00:00"/>
    <x v="2"/>
    <x v="151"/>
    <x v="151"/>
    <x v="0"/>
    <s v="United States"/>
    <x v="197"/>
    <s v="Florida"/>
    <n v="33065"/>
    <x v="0"/>
    <s v="FUR-BO-10001798"/>
    <x v="0"/>
    <x v="0"/>
    <s v="Bush Somerset Collection Bookcase"/>
    <n v="314.35199999999998"/>
    <n v="3"/>
    <n v="0.2"/>
    <n v="-15.71759999999999"/>
    <s v="Cassandra Brandow"/>
    <s v="No"/>
    <s v="2019 / 05"/>
  </r>
  <r>
    <n v="9336"/>
    <x v="4667"/>
    <x v="927"/>
    <d v="2019-05-02T00:00:00"/>
    <x v="2"/>
    <x v="151"/>
    <x v="151"/>
    <x v="0"/>
    <s v="United States"/>
    <x v="197"/>
    <s v="Florida"/>
    <n v="33065"/>
    <x v="0"/>
    <s v="OFF-LA-10004409"/>
    <x v="1"/>
    <x v="2"/>
    <s v="Avery 492"/>
    <n v="4.6079999999999997"/>
    <n v="2"/>
    <n v="0.2"/>
    <n v="1.4975999999999996"/>
    <s v="Cassandra Brandow"/>
    <s v="No"/>
    <s v="2019 / 05"/>
  </r>
  <r>
    <n v="9337"/>
    <x v="4668"/>
    <x v="118"/>
    <d v="2019-09-20T00:00:00"/>
    <x v="1"/>
    <x v="388"/>
    <x v="388"/>
    <x v="1"/>
    <s v="United States"/>
    <x v="8"/>
    <s v="California"/>
    <n v="94110"/>
    <x v="1"/>
    <s v="OFF-FA-10000621"/>
    <x v="1"/>
    <x v="13"/>
    <s v="OIC Colored Binder Clips, Assorted Sizes"/>
    <n v="17.899999999999999"/>
    <n v="5"/>
    <n v="0"/>
    <n v="8.7710000000000008"/>
    <s v="Anna Andreadi"/>
    <s v="No"/>
    <s v="2019 / 09"/>
  </r>
  <r>
    <n v="9338"/>
    <x v="4669"/>
    <x v="538"/>
    <d v="2016-10-22T00:00:00"/>
    <x v="0"/>
    <x v="345"/>
    <x v="345"/>
    <x v="1"/>
    <s v="United States"/>
    <x v="8"/>
    <s v="California"/>
    <n v="94110"/>
    <x v="1"/>
    <s v="OFF-BI-10003196"/>
    <x v="1"/>
    <x v="8"/>
    <s v="Accohide Poly Flexible Ring Binders"/>
    <n v="2.9920000000000004"/>
    <n v="1"/>
    <n v="0.2"/>
    <n v="1.1219999999999999"/>
    <s v="Anna Andreadi"/>
    <s v="No"/>
    <s v="2016 / 10"/>
  </r>
  <r>
    <n v="9339"/>
    <x v="4669"/>
    <x v="538"/>
    <d v="2016-10-22T00:00:00"/>
    <x v="0"/>
    <x v="345"/>
    <x v="345"/>
    <x v="1"/>
    <s v="United States"/>
    <x v="8"/>
    <s v="California"/>
    <n v="94110"/>
    <x v="1"/>
    <s v="OFF-BI-10003727"/>
    <x v="1"/>
    <x v="8"/>
    <s v="Avery Durable Slant Ring Binders With Label Holder"/>
    <n v="20.064"/>
    <n v="6"/>
    <n v="0.2"/>
    <n v="7.0223999999999993"/>
    <s v="Anna Andreadi"/>
    <s v="No"/>
    <s v="2016 / 10"/>
  </r>
  <r>
    <n v="9340"/>
    <x v="4669"/>
    <x v="538"/>
    <d v="2016-10-22T00:00:00"/>
    <x v="0"/>
    <x v="345"/>
    <x v="345"/>
    <x v="1"/>
    <s v="United States"/>
    <x v="8"/>
    <s v="California"/>
    <n v="94110"/>
    <x v="1"/>
    <s v="OFF-PA-10003228"/>
    <x v="1"/>
    <x v="10"/>
    <s v="Xerox 1917"/>
    <n v="146.72999999999999"/>
    <n v="3"/>
    <n v="0"/>
    <n v="68.963099999999997"/>
    <s v="Anna Andreadi"/>
    <s v="No"/>
    <s v="2016 / 10"/>
  </r>
  <r>
    <n v="9341"/>
    <x v="4669"/>
    <x v="538"/>
    <d v="2016-10-22T00:00:00"/>
    <x v="0"/>
    <x v="345"/>
    <x v="345"/>
    <x v="1"/>
    <s v="United States"/>
    <x v="8"/>
    <s v="California"/>
    <n v="94110"/>
    <x v="1"/>
    <s v="OFF-LA-10002787"/>
    <x v="1"/>
    <x v="2"/>
    <s v="Avery 480"/>
    <n v="18.75"/>
    <n v="5"/>
    <n v="0"/>
    <n v="9"/>
    <s v="Anna Andreadi"/>
    <s v="No"/>
    <s v="2016 / 10"/>
  </r>
  <r>
    <n v="9342"/>
    <x v="4669"/>
    <x v="538"/>
    <d v="2016-10-22T00:00:00"/>
    <x v="0"/>
    <x v="345"/>
    <x v="345"/>
    <x v="1"/>
    <s v="United States"/>
    <x v="8"/>
    <s v="California"/>
    <n v="94110"/>
    <x v="1"/>
    <s v="TEC-PH-10001305"/>
    <x v="2"/>
    <x v="7"/>
    <s v="Panasonic KX TS208W Corded phone"/>
    <n v="117.57600000000002"/>
    <n v="3"/>
    <n v="0.2"/>
    <n v="11.757600000000011"/>
    <s v="Anna Andreadi"/>
    <s v="No"/>
    <s v="2016 / 10"/>
  </r>
  <r>
    <n v="9343"/>
    <x v="4670"/>
    <x v="69"/>
    <d v="2018-03-18T00:00:00"/>
    <x v="1"/>
    <x v="748"/>
    <x v="748"/>
    <x v="2"/>
    <s v="United States"/>
    <x v="169"/>
    <s v="California"/>
    <n v="92503"/>
    <x v="1"/>
    <s v="OFF-BI-10001036"/>
    <x v="1"/>
    <x v="8"/>
    <s v="Cardinal EasyOpen D-Ring Binders"/>
    <n v="51.184000000000012"/>
    <n v="7"/>
    <n v="0.2"/>
    <n v="19.193999999999999"/>
    <s v="Anna Andreadi"/>
    <s v="No"/>
    <s v="2018 / 03"/>
  </r>
  <r>
    <n v="9344"/>
    <x v="4671"/>
    <x v="922"/>
    <d v="2019-02-20T00:00:00"/>
    <x v="2"/>
    <x v="278"/>
    <x v="278"/>
    <x v="2"/>
    <s v="United States"/>
    <x v="21"/>
    <s v="Ohio"/>
    <n v="45373"/>
    <x v="3"/>
    <s v="FUR-TA-10001086"/>
    <x v="0"/>
    <x v="3"/>
    <s v="SAFCO PlanMaster Boards, 60w x 37-1/2d, White Melamine"/>
    <n v="455.97"/>
    <n v="5"/>
    <n v="0.4"/>
    <n v="-106.39299999999997"/>
    <s v="Chuck Magee"/>
    <s v="Yes"/>
    <s v="2019 / 02"/>
  </r>
  <r>
    <n v="9345"/>
    <x v="4671"/>
    <x v="922"/>
    <d v="2019-02-20T00:00:00"/>
    <x v="2"/>
    <x v="278"/>
    <x v="278"/>
    <x v="2"/>
    <s v="United States"/>
    <x v="21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s v="Yes"/>
    <s v="2019 / 02"/>
  </r>
  <r>
    <n v="9346"/>
    <x v="4671"/>
    <x v="922"/>
    <d v="2019-02-20T00:00:00"/>
    <x v="2"/>
    <x v="278"/>
    <x v="278"/>
    <x v="2"/>
    <s v="United States"/>
    <x v="21"/>
    <s v="Ohio"/>
    <n v="45373"/>
    <x v="3"/>
    <s v="TEC-PH-10000526"/>
    <x v="2"/>
    <x v="7"/>
    <s v="Vtech CS6719"/>
    <n v="57.593999999999994"/>
    <n v="1"/>
    <n v="0.4"/>
    <n v="-11.518799999999999"/>
    <s v="Chuck Magee"/>
    <s v="Yes"/>
    <s v="2019 / 02"/>
  </r>
  <r>
    <n v="9347"/>
    <x v="4671"/>
    <x v="922"/>
    <d v="2019-02-20T00:00:00"/>
    <x v="2"/>
    <x v="278"/>
    <x v="278"/>
    <x v="2"/>
    <s v="United States"/>
    <x v="21"/>
    <s v="Ohio"/>
    <n v="45373"/>
    <x v="3"/>
    <s v="FUR-FU-10004973"/>
    <x v="0"/>
    <x v="5"/>
    <s v="Flat Face Poster Frame"/>
    <n v="30.144000000000002"/>
    <n v="2"/>
    <n v="0.2"/>
    <n v="8.2896000000000001"/>
    <s v="Chuck Magee"/>
    <s v="Yes"/>
    <s v="2019 / 02"/>
  </r>
  <r>
    <n v="9348"/>
    <x v="4671"/>
    <x v="922"/>
    <d v="2019-02-20T00:00:00"/>
    <x v="2"/>
    <x v="278"/>
    <x v="278"/>
    <x v="2"/>
    <s v="United States"/>
    <x v="21"/>
    <s v="Ohio"/>
    <n v="45373"/>
    <x v="3"/>
    <s v="FUR-CH-10003981"/>
    <x v="0"/>
    <x v="1"/>
    <s v="Global Commerce Series Low-Back Swivel/Tilt Chairs"/>
    <n v="899.43"/>
    <n v="5"/>
    <n v="0.3"/>
    <n v="-12.84900000000016"/>
    <s v="Chuck Magee"/>
    <s v="Yes"/>
    <s v="2019 / 02"/>
  </r>
  <r>
    <n v="9349"/>
    <x v="4672"/>
    <x v="596"/>
    <d v="2018-12-28T00:00:00"/>
    <x v="1"/>
    <x v="35"/>
    <x v="35"/>
    <x v="0"/>
    <s v="United States"/>
    <x v="429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s v="Anna Andreadi"/>
    <s v="No"/>
    <s v="2018 / 12"/>
  </r>
  <r>
    <n v="9350"/>
    <x v="4672"/>
    <x v="596"/>
    <d v="2018-12-28T00:00:00"/>
    <x v="1"/>
    <x v="35"/>
    <x v="35"/>
    <x v="0"/>
    <s v="United States"/>
    <x v="429"/>
    <s v="California"/>
    <n v="92553"/>
    <x v="1"/>
    <s v="FUR-FU-10001934"/>
    <x v="0"/>
    <x v="5"/>
    <s v="Magnifier Swing Arm Lamp"/>
    <n v="41.96"/>
    <n v="2"/>
    <n v="0"/>
    <n v="10.909600000000001"/>
    <s v="Anna Andreadi"/>
    <s v="No"/>
    <s v="2018 / 12"/>
  </r>
  <r>
    <n v="9351"/>
    <x v="4673"/>
    <x v="713"/>
    <d v="2018-09-27T00:00:00"/>
    <x v="1"/>
    <x v="317"/>
    <x v="317"/>
    <x v="1"/>
    <s v="United States"/>
    <x v="4"/>
    <s v="Washington"/>
    <n v="98115"/>
    <x v="1"/>
    <s v="OFF-BI-10004970"/>
    <x v="1"/>
    <x v="8"/>
    <s v="ACCOHIDE 3-Ring Binder, Blue, 1&quot;"/>
    <n v="13.216000000000001"/>
    <n v="4"/>
    <n v="0.2"/>
    <n v="4.4603999999999999"/>
    <s v="Anna Andreadi"/>
    <s v="No"/>
    <s v="2018 / 09"/>
  </r>
  <r>
    <n v="9352"/>
    <x v="4673"/>
    <x v="713"/>
    <d v="2018-09-27T00:00:00"/>
    <x v="1"/>
    <x v="317"/>
    <x v="317"/>
    <x v="1"/>
    <s v="United States"/>
    <x v="4"/>
    <s v="Washington"/>
    <n v="98115"/>
    <x v="1"/>
    <s v="FUR-CH-10003396"/>
    <x v="0"/>
    <x v="1"/>
    <s v="Global Deluxe Steno Chair"/>
    <n v="184.75200000000001"/>
    <n v="3"/>
    <n v="0.2"/>
    <n v="-20.784600000000012"/>
    <s v="Anna Andreadi"/>
    <s v="No"/>
    <s v="2018 / 09"/>
  </r>
  <r>
    <n v="9353"/>
    <x v="4674"/>
    <x v="241"/>
    <d v="2019-09-26T00:00:00"/>
    <x v="2"/>
    <x v="197"/>
    <x v="197"/>
    <x v="0"/>
    <s v="United States"/>
    <x v="22"/>
    <s v="Illinois"/>
    <n v="60623"/>
    <x v="2"/>
    <s v="FUR-CH-10003973"/>
    <x v="0"/>
    <x v="1"/>
    <s v="GuestStacker Chair with Chrome Finish Legs"/>
    <n v="520.46399999999994"/>
    <n v="2"/>
    <n v="0.3"/>
    <n v="-14.870399999999961"/>
    <s v="Kelly Williams"/>
    <s v="No"/>
    <s v="2019 / 09"/>
  </r>
  <r>
    <n v="9354"/>
    <x v="4674"/>
    <x v="241"/>
    <d v="2019-09-26T00:00:00"/>
    <x v="2"/>
    <x v="197"/>
    <x v="197"/>
    <x v="0"/>
    <s v="United States"/>
    <x v="22"/>
    <s v="Illinois"/>
    <n v="60623"/>
    <x v="2"/>
    <s v="OFF-PA-10002109"/>
    <x v="1"/>
    <x v="10"/>
    <s v="Wirebound Voice Message Log Book"/>
    <n v="11.423999999999999"/>
    <n v="3"/>
    <n v="0.2"/>
    <n v="3.7127999999999988"/>
    <s v="Kelly Williams"/>
    <s v="No"/>
    <s v="2019 / 09"/>
  </r>
  <r>
    <n v="9355"/>
    <x v="4675"/>
    <x v="494"/>
    <d v="2017-12-05T00:00:00"/>
    <x v="1"/>
    <x v="15"/>
    <x v="15"/>
    <x v="2"/>
    <s v="United States"/>
    <x v="25"/>
    <s v="Michigan"/>
    <n v="49201"/>
    <x v="2"/>
    <s v="OFF-PA-10001826"/>
    <x v="1"/>
    <x v="10"/>
    <s v="Xerox 207"/>
    <n v="19.440000000000001"/>
    <n v="3"/>
    <n v="0"/>
    <n v="9.3312000000000008"/>
    <s v="Kelly Williams"/>
    <s v="No"/>
    <s v="2017 / 12"/>
  </r>
  <r>
    <n v="9356"/>
    <x v="4675"/>
    <x v="494"/>
    <d v="2017-12-05T00:00:00"/>
    <x v="1"/>
    <x v="15"/>
    <x v="15"/>
    <x v="2"/>
    <s v="United States"/>
    <x v="25"/>
    <s v="Michigan"/>
    <n v="49201"/>
    <x v="2"/>
    <s v="OFF-AR-10000823"/>
    <x v="1"/>
    <x v="6"/>
    <s v="Newell 307"/>
    <n v="3.64"/>
    <n v="2"/>
    <n v="0"/>
    <n v="1.0192000000000001"/>
    <s v="Kelly Williams"/>
    <s v="No"/>
    <s v="2017 / 12"/>
  </r>
  <r>
    <n v="9357"/>
    <x v="4675"/>
    <x v="494"/>
    <d v="2017-12-05T00:00:00"/>
    <x v="1"/>
    <x v="15"/>
    <x v="15"/>
    <x v="2"/>
    <s v="United States"/>
    <x v="25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s v="Kelly Williams"/>
    <s v="No"/>
    <s v="2017 / 12"/>
  </r>
  <r>
    <n v="9358"/>
    <x v="4676"/>
    <x v="967"/>
    <d v="2018-01-28T00:00:00"/>
    <x v="0"/>
    <x v="63"/>
    <x v="63"/>
    <x v="1"/>
    <s v="United States"/>
    <x v="20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s v="Chuck Magee"/>
    <s v="No"/>
    <s v="2018 / 01"/>
  </r>
  <r>
    <n v="9359"/>
    <x v="4676"/>
    <x v="967"/>
    <d v="2018-01-28T00:00:00"/>
    <x v="0"/>
    <x v="63"/>
    <x v="63"/>
    <x v="1"/>
    <s v="United States"/>
    <x v="20"/>
    <s v="New York"/>
    <n v="10024"/>
    <x v="3"/>
    <s v="FUR-TA-10001095"/>
    <x v="0"/>
    <x v="3"/>
    <s v="Chromcraft Round Conference Tables"/>
    <n v="313.72199999999998"/>
    <n v="3"/>
    <n v="0.4"/>
    <n v="-99.34529999999998"/>
    <s v="Chuck Magee"/>
    <s v="No"/>
    <s v="2018 / 01"/>
  </r>
  <r>
    <n v="9360"/>
    <x v="4676"/>
    <x v="967"/>
    <d v="2018-01-28T00:00:00"/>
    <x v="0"/>
    <x v="63"/>
    <x v="63"/>
    <x v="1"/>
    <s v="United States"/>
    <x v="20"/>
    <s v="New York"/>
    <n v="10024"/>
    <x v="3"/>
    <s v="FUR-FU-10000747"/>
    <x v="0"/>
    <x v="5"/>
    <s v="Tenex B1-RE Series Chair Mats for Low Pile Carpets"/>
    <n v="45.98"/>
    <n v="1"/>
    <n v="0"/>
    <n v="7.816599999999994"/>
    <s v="Chuck Magee"/>
    <s v="No"/>
    <s v="2018 / 01"/>
  </r>
  <r>
    <n v="9361"/>
    <x v="4676"/>
    <x v="967"/>
    <d v="2018-01-28T00:00:00"/>
    <x v="0"/>
    <x v="63"/>
    <x v="63"/>
    <x v="1"/>
    <s v="United States"/>
    <x v="20"/>
    <s v="New York"/>
    <n v="10024"/>
    <x v="3"/>
    <s v="OFF-ST-10004337"/>
    <x v="1"/>
    <x v="4"/>
    <s v="SAFCO Commercial Wire Shelving, 72h"/>
    <n v="428.68"/>
    <n v="7"/>
    <n v="0"/>
    <n v="0"/>
    <s v="Chuck Magee"/>
    <s v="No"/>
    <s v="2018 / 01"/>
  </r>
  <r>
    <n v="9362"/>
    <x v="4677"/>
    <x v="708"/>
    <d v="2019-03-25T00:00:00"/>
    <x v="1"/>
    <x v="28"/>
    <x v="28"/>
    <x v="2"/>
    <s v="United States"/>
    <x v="4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s v="Anna Andreadi"/>
    <s v="No"/>
    <s v="2019 / 03"/>
  </r>
  <r>
    <n v="9363"/>
    <x v="4677"/>
    <x v="708"/>
    <d v="2019-03-25T00:00:00"/>
    <x v="1"/>
    <x v="28"/>
    <x v="28"/>
    <x v="2"/>
    <s v="United States"/>
    <x v="4"/>
    <s v="Washington"/>
    <n v="98105"/>
    <x v="1"/>
    <s v="OFF-FA-10004838"/>
    <x v="1"/>
    <x v="13"/>
    <s v="Super Bands, 12/Pack"/>
    <n v="13.020000000000001"/>
    <n v="7"/>
    <n v="0"/>
    <n v="0.3906000000000005"/>
    <s v="Anna Andreadi"/>
    <s v="No"/>
    <s v="2019 / 03"/>
  </r>
  <r>
    <n v="9364"/>
    <x v="4677"/>
    <x v="708"/>
    <d v="2019-03-25T00:00:00"/>
    <x v="1"/>
    <x v="28"/>
    <x v="28"/>
    <x v="2"/>
    <s v="United States"/>
    <x v="4"/>
    <s v="Washington"/>
    <n v="98105"/>
    <x v="1"/>
    <s v="FUR-FU-10002364"/>
    <x v="0"/>
    <x v="5"/>
    <s v="Eldon Expressions Wood Desk Accessories, Oak"/>
    <n v="22.14"/>
    <n v="3"/>
    <n v="0"/>
    <n v="6.4205999999999976"/>
    <s v="Anna Andreadi"/>
    <s v="No"/>
    <s v="2019 / 03"/>
  </r>
  <r>
    <n v="9365"/>
    <x v="4677"/>
    <x v="708"/>
    <d v="2019-03-25T00:00:00"/>
    <x v="1"/>
    <x v="28"/>
    <x v="28"/>
    <x v="2"/>
    <s v="United States"/>
    <x v="4"/>
    <s v="Washington"/>
    <n v="98105"/>
    <x v="1"/>
    <s v="OFF-ST-10001809"/>
    <x v="1"/>
    <x v="4"/>
    <s v="Fellowes Officeware Wire Shelving"/>
    <n v="359.32"/>
    <n v="4"/>
    <n v="0"/>
    <n v="7.1863999999999919"/>
    <s v="Anna Andreadi"/>
    <s v="No"/>
    <s v="2019 / 03"/>
  </r>
  <r>
    <n v="9366"/>
    <x v="4678"/>
    <x v="963"/>
    <d v="2016-08-25T00:00:00"/>
    <x v="2"/>
    <x v="226"/>
    <x v="226"/>
    <x v="0"/>
    <s v="United States"/>
    <x v="490"/>
    <s v="Missouri"/>
    <n v="63301"/>
    <x v="2"/>
    <s v="OFF-PA-10001846"/>
    <x v="1"/>
    <x v="10"/>
    <s v="Xerox 1899"/>
    <n v="11.56"/>
    <n v="2"/>
    <n v="0"/>
    <n v="5.6644000000000005"/>
    <s v="Kelly Williams"/>
    <s v="No"/>
    <s v="2016 / 08"/>
  </r>
  <r>
    <n v="9367"/>
    <x v="4679"/>
    <x v="785"/>
    <d v="2016-06-13T00:00:00"/>
    <x v="1"/>
    <x v="502"/>
    <x v="502"/>
    <x v="0"/>
    <s v="United States"/>
    <x v="85"/>
    <s v="New York"/>
    <n v="11561"/>
    <x v="3"/>
    <s v="OFF-BI-10003876"/>
    <x v="1"/>
    <x v="8"/>
    <s v="Green Canvas Binder for 8-1/2&quot; x 14&quot; Sheets"/>
    <n v="68.48"/>
    <n v="2"/>
    <n v="0.2"/>
    <n v="25.679999999999996"/>
    <s v="Chuck Magee"/>
    <s v="No"/>
    <s v="2016 / 06"/>
  </r>
  <r>
    <n v="9368"/>
    <x v="4679"/>
    <x v="785"/>
    <d v="2016-06-13T00:00:00"/>
    <x v="1"/>
    <x v="502"/>
    <x v="502"/>
    <x v="0"/>
    <s v="United States"/>
    <x v="85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s v="Chuck Magee"/>
    <s v="No"/>
    <s v="2016 / 06"/>
  </r>
  <r>
    <n v="9369"/>
    <x v="4680"/>
    <x v="281"/>
    <d v="2018-04-09T00:00:00"/>
    <x v="2"/>
    <x v="20"/>
    <x v="20"/>
    <x v="1"/>
    <s v="United States"/>
    <x v="80"/>
    <s v="New Jersey"/>
    <n v="8701"/>
    <x v="3"/>
    <s v="OFF-PA-10004243"/>
    <x v="1"/>
    <x v="10"/>
    <s v="Xerox 1939"/>
    <n v="37.94"/>
    <n v="2"/>
    <n v="0"/>
    <n v="18.211199999999998"/>
    <s v="Chuck Magee"/>
    <s v="No"/>
    <s v="2018 / 04"/>
  </r>
  <r>
    <n v="9370"/>
    <x v="4681"/>
    <x v="659"/>
    <d v="2019-11-09T00:00:00"/>
    <x v="0"/>
    <x v="471"/>
    <x v="471"/>
    <x v="1"/>
    <s v="United States"/>
    <x v="183"/>
    <s v="Maryland"/>
    <n v="20735"/>
    <x v="3"/>
    <s v="FUR-CH-10000422"/>
    <x v="0"/>
    <x v="1"/>
    <s v="Global Highback Leather Tilter in Burgundy"/>
    <n v="272.96999999999997"/>
    <n v="3"/>
    <n v="0"/>
    <n v="43.675200000000018"/>
    <s v="Chuck Magee"/>
    <s v="No"/>
    <s v="2019 / 11"/>
  </r>
  <r>
    <n v="9371"/>
    <x v="4682"/>
    <x v="352"/>
    <d v="2017-05-31T00:00:00"/>
    <x v="2"/>
    <x v="778"/>
    <x v="778"/>
    <x v="1"/>
    <s v="United States"/>
    <x v="38"/>
    <s v="Ohio"/>
    <n v="43229"/>
    <x v="3"/>
    <s v="FUR-FU-10002506"/>
    <x v="0"/>
    <x v="5"/>
    <s v="Tensor &quot;Hersey Kiss&quot; Styled Floor Lamp"/>
    <n v="41.568000000000005"/>
    <n v="4"/>
    <n v="0.2"/>
    <n v="-4.1568000000000023"/>
    <s v="Chuck Magee"/>
    <s v="No"/>
    <s v="2017 / 05"/>
  </r>
  <r>
    <n v="9372"/>
    <x v="4682"/>
    <x v="352"/>
    <d v="2017-05-31T00:00:00"/>
    <x v="2"/>
    <x v="778"/>
    <x v="778"/>
    <x v="1"/>
    <s v="United States"/>
    <x v="38"/>
    <s v="Ohio"/>
    <n v="43229"/>
    <x v="3"/>
    <s v="FUR-CH-10000863"/>
    <x v="0"/>
    <x v="1"/>
    <s v="Novimex Swivel Fabric Task Chair"/>
    <n v="317.05799999999999"/>
    <n v="3"/>
    <n v="0.3"/>
    <n v="-86.058600000000013"/>
    <s v="Chuck Magee"/>
    <s v="No"/>
    <s v="2017 / 05"/>
  </r>
  <r>
    <n v="9373"/>
    <x v="4682"/>
    <x v="352"/>
    <d v="2017-05-31T00:00:00"/>
    <x v="2"/>
    <x v="778"/>
    <x v="778"/>
    <x v="1"/>
    <s v="United States"/>
    <x v="38"/>
    <s v="Ohio"/>
    <n v="43229"/>
    <x v="3"/>
    <s v="OFF-FA-10002988"/>
    <x v="1"/>
    <x v="13"/>
    <s v="Ideal Clamps"/>
    <n v="8.0399999999999991"/>
    <n v="5"/>
    <n v="0.2"/>
    <n v="2.9144999999999994"/>
    <s v="Chuck Magee"/>
    <s v="No"/>
    <s v="2017 / 05"/>
  </r>
  <r>
    <n v="9374"/>
    <x v="4683"/>
    <x v="917"/>
    <d v="2019-05-11T00:00:00"/>
    <x v="1"/>
    <x v="229"/>
    <x v="229"/>
    <x v="0"/>
    <s v="United States"/>
    <x v="45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s v="Anna Andreadi"/>
    <s v="No"/>
    <s v="2019 / 05"/>
  </r>
  <r>
    <n v="9375"/>
    <x v="4684"/>
    <x v="410"/>
    <d v="2018-06-09T00:00:00"/>
    <x v="1"/>
    <x v="33"/>
    <x v="33"/>
    <x v="1"/>
    <s v="United States"/>
    <x v="4"/>
    <s v="Washington"/>
    <n v="98105"/>
    <x v="1"/>
    <s v="OFF-SU-10002537"/>
    <x v="1"/>
    <x v="14"/>
    <s v="Acme Box Cutter Scissors"/>
    <n v="61.38"/>
    <n v="6"/>
    <n v="0"/>
    <n v="15.958800000000004"/>
    <s v="Anna Andreadi"/>
    <s v="No"/>
    <s v="2018 / 06"/>
  </r>
  <r>
    <n v="9376"/>
    <x v="4685"/>
    <x v="639"/>
    <d v="2017-12-19T00:00:00"/>
    <x v="0"/>
    <x v="219"/>
    <x v="219"/>
    <x v="0"/>
    <s v="United States"/>
    <x v="1"/>
    <s v="California"/>
    <n v="90045"/>
    <x v="1"/>
    <s v="TEC-AC-10003063"/>
    <x v="2"/>
    <x v="11"/>
    <s v="Micro Innovations USB RF Wireless Keyboard with Mouse"/>
    <n v="50"/>
    <n v="2"/>
    <n v="0"/>
    <n v="10.5"/>
    <s v="Anna Andreadi"/>
    <s v="No"/>
    <s v="2017 / 12"/>
  </r>
  <r>
    <n v="9377"/>
    <x v="4686"/>
    <x v="53"/>
    <d v="2019-12-29T00:00:00"/>
    <x v="1"/>
    <x v="22"/>
    <x v="22"/>
    <x v="0"/>
    <s v="United States"/>
    <x v="522"/>
    <s v="New Jersey"/>
    <n v="7017"/>
    <x v="3"/>
    <s v="TEC-AC-10003237"/>
    <x v="2"/>
    <x v="11"/>
    <s v="Memorex Micro Travel Drive 4 GB"/>
    <n v="31.799999999999997"/>
    <n v="3"/>
    <n v="0"/>
    <n v="13.674000000000003"/>
    <s v="Chuck Magee"/>
    <s v="No"/>
    <s v="2019 / 12"/>
  </r>
  <r>
    <n v="9378"/>
    <x v="4687"/>
    <x v="94"/>
    <d v="2019-12-21T00:00:00"/>
    <x v="1"/>
    <x v="317"/>
    <x v="317"/>
    <x v="1"/>
    <s v="United States"/>
    <x v="342"/>
    <s v="Wisconsin"/>
    <n v="54703"/>
    <x v="2"/>
    <s v="OFF-ST-10001031"/>
    <x v="1"/>
    <x v="4"/>
    <s v="Adjustable Personal File Tote"/>
    <n v="32.56"/>
    <n v="2"/>
    <n v="0"/>
    <n v="8.465600000000002"/>
    <s v="Kelly Williams"/>
    <s v="No"/>
    <s v="2019 / 12"/>
  </r>
  <r>
    <n v="9379"/>
    <x v="4688"/>
    <x v="1120"/>
    <d v="2018-05-15T00:00:00"/>
    <x v="1"/>
    <x v="421"/>
    <x v="421"/>
    <x v="0"/>
    <s v="United States"/>
    <x v="22"/>
    <s v="Illinois"/>
    <n v="60610"/>
    <x v="2"/>
    <s v="OFF-EN-10001535"/>
    <x v="1"/>
    <x v="12"/>
    <s v="Grip Seal Envelopes"/>
    <n v="7.0720000000000001"/>
    <n v="2"/>
    <n v="0.2"/>
    <n v="2.3868"/>
    <s v="Kelly Williams"/>
    <s v="No"/>
    <s v="2018 / 05"/>
  </r>
  <r>
    <n v="9380"/>
    <x v="4689"/>
    <x v="851"/>
    <d v="2016-12-27T00:00:00"/>
    <x v="0"/>
    <x v="113"/>
    <x v="113"/>
    <x v="0"/>
    <s v="United States"/>
    <x v="67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s v="Cassandra Brandow"/>
    <s v="No"/>
    <s v="2016 / 12"/>
  </r>
  <r>
    <n v="9381"/>
    <x v="4689"/>
    <x v="851"/>
    <d v="2016-12-27T00:00:00"/>
    <x v="0"/>
    <x v="113"/>
    <x v="113"/>
    <x v="0"/>
    <s v="United States"/>
    <x v="67"/>
    <s v="Florida"/>
    <n v="33614"/>
    <x v="0"/>
    <s v="FUR-CH-10004698"/>
    <x v="0"/>
    <x v="1"/>
    <s v="Padded Folding Chairs, Black, 4/Carton"/>
    <n v="64.784000000000006"/>
    <n v="1"/>
    <n v="0.2"/>
    <n v="6.4784000000000042"/>
    <s v="Cassandra Brandow"/>
    <s v="No"/>
    <s v="2016 / 12"/>
  </r>
  <r>
    <n v="9382"/>
    <x v="4689"/>
    <x v="851"/>
    <d v="2016-12-27T00:00:00"/>
    <x v="0"/>
    <x v="113"/>
    <x v="113"/>
    <x v="0"/>
    <s v="United States"/>
    <x v="67"/>
    <s v="Florida"/>
    <n v="33614"/>
    <x v="0"/>
    <s v="OFF-ST-10000078"/>
    <x v="1"/>
    <x v="4"/>
    <s v="Tennsco 6- and 18-Compartment Lockers"/>
    <n v="424.27200000000005"/>
    <n v="2"/>
    <n v="0.2"/>
    <n v="-10.60680000000005"/>
    <s v="Cassandra Brandow"/>
    <s v="No"/>
    <s v="2016 / 12"/>
  </r>
  <r>
    <n v="9383"/>
    <x v="4689"/>
    <x v="851"/>
    <d v="2016-12-27T00:00:00"/>
    <x v="0"/>
    <x v="113"/>
    <x v="113"/>
    <x v="0"/>
    <s v="United States"/>
    <x v="67"/>
    <s v="Florida"/>
    <n v="33614"/>
    <x v="0"/>
    <s v="OFF-AR-10001868"/>
    <x v="1"/>
    <x v="6"/>
    <s v="Prang Dustless Chalk Sticks"/>
    <n v="1.3440000000000001"/>
    <n v="1"/>
    <n v="0.2"/>
    <n v="0.504"/>
    <s v="Cassandra Brandow"/>
    <s v="No"/>
    <s v="2016 / 12"/>
  </r>
  <r>
    <n v="9384"/>
    <x v="4689"/>
    <x v="851"/>
    <d v="2016-12-27T00:00:00"/>
    <x v="0"/>
    <x v="113"/>
    <x v="113"/>
    <x v="0"/>
    <s v="United States"/>
    <x v="67"/>
    <s v="Florida"/>
    <n v="33614"/>
    <x v="0"/>
    <s v="OFF-ST-10004950"/>
    <x v="1"/>
    <x v="4"/>
    <s v="Acco Perma 3000 Stacking Storage Drawers"/>
    <n v="83.920000000000016"/>
    <n v="5"/>
    <n v="0.2"/>
    <n v="-1.049000000000003"/>
    <s v="Cassandra Brandow"/>
    <s v="No"/>
    <s v="2016 / 12"/>
  </r>
  <r>
    <n v="9385"/>
    <x v="4690"/>
    <x v="938"/>
    <d v="2019-08-16T00:00:00"/>
    <x v="1"/>
    <x v="319"/>
    <x v="319"/>
    <x v="2"/>
    <s v="United States"/>
    <x v="20"/>
    <s v="New York"/>
    <n v="10009"/>
    <x v="3"/>
    <s v="OFF-PA-10003441"/>
    <x v="1"/>
    <x v="10"/>
    <s v="Xerox 226"/>
    <n v="25.92"/>
    <n v="4"/>
    <n v="0"/>
    <n v="12.441600000000001"/>
    <s v="Chuck Magee"/>
    <s v="No"/>
    <s v="2019 / 08"/>
  </r>
  <r>
    <n v="9386"/>
    <x v="4691"/>
    <x v="151"/>
    <d v="2019-08-31T00:00:00"/>
    <x v="1"/>
    <x v="227"/>
    <x v="227"/>
    <x v="0"/>
    <s v="United States"/>
    <x v="123"/>
    <s v="Arizona"/>
    <n v="85204"/>
    <x v="1"/>
    <s v="FUR-FU-10004973"/>
    <x v="0"/>
    <x v="5"/>
    <s v="Flat Face Poster Frame"/>
    <n v="120.57600000000001"/>
    <n v="8"/>
    <n v="0.2"/>
    <n v="33.1584"/>
    <s v="Anna Andreadi"/>
    <s v="No"/>
    <s v="2019 / 08"/>
  </r>
  <r>
    <n v="9387"/>
    <x v="4692"/>
    <x v="617"/>
    <d v="2019-01-23T00:00:00"/>
    <x v="1"/>
    <x v="528"/>
    <x v="528"/>
    <x v="0"/>
    <s v="United States"/>
    <x v="140"/>
    <s v="Vermont"/>
    <m/>
    <x v="3"/>
    <s v="OFF-PA-10000157"/>
    <x v="1"/>
    <x v="10"/>
    <s v="Xerox 191"/>
    <n v="79.92"/>
    <n v="4"/>
    <n v="0"/>
    <n v="37.562399999999997"/>
    <s v="Chuck Magee"/>
    <s v="No"/>
    <s v="2019 / 01"/>
  </r>
  <r>
    <n v="9388"/>
    <x v="4692"/>
    <x v="617"/>
    <d v="2019-01-23T00:00:00"/>
    <x v="1"/>
    <x v="528"/>
    <x v="528"/>
    <x v="0"/>
    <s v="United States"/>
    <x v="140"/>
    <s v="Vermont"/>
    <m/>
    <x v="3"/>
    <s v="OFF-PA-10001970"/>
    <x v="1"/>
    <x v="10"/>
    <s v="Xerox 1881"/>
    <n v="12.28"/>
    <n v="1"/>
    <n v="0"/>
    <n v="5.7715999999999994"/>
    <s v="Chuck Magee"/>
    <s v="No"/>
    <s v="2019 / 01"/>
  </r>
  <r>
    <n v="9389"/>
    <x v="4692"/>
    <x v="617"/>
    <d v="2019-01-23T00:00:00"/>
    <x v="1"/>
    <x v="528"/>
    <x v="528"/>
    <x v="0"/>
    <s v="United States"/>
    <x v="140"/>
    <s v="Vermont"/>
    <m/>
    <x v="3"/>
    <s v="OFF-AP-10000828"/>
    <x v="1"/>
    <x v="9"/>
    <s v="Avanti 4.4 Cu. Ft. Refrigerator"/>
    <n v="542.93999999999994"/>
    <n v="3"/>
    <n v="0"/>
    <n v="152.02319999999997"/>
    <s v="Chuck Magee"/>
    <s v="No"/>
    <s v="2019 / 01"/>
  </r>
  <r>
    <n v="9390"/>
    <x v="4692"/>
    <x v="617"/>
    <d v="2019-01-23T00:00:00"/>
    <x v="1"/>
    <x v="528"/>
    <x v="528"/>
    <x v="0"/>
    <s v="United States"/>
    <x v="140"/>
    <s v="Vermont"/>
    <m/>
    <x v="3"/>
    <s v="OFF-EN-10001509"/>
    <x v="1"/>
    <x v="12"/>
    <s v="Poly String Tie Envelopes"/>
    <n v="2.04"/>
    <n v="1"/>
    <n v="0"/>
    <n v="0.95879999999999987"/>
    <s v="Chuck Magee"/>
    <s v="No"/>
    <s v="2019 / 01"/>
  </r>
  <r>
    <n v="9391"/>
    <x v="4693"/>
    <x v="974"/>
    <d v="2017-06-24T00:00:00"/>
    <x v="1"/>
    <x v="454"/>
    <x v="454"/>
    <x v="2"/>
    <s v="United States"/>
    <x v="12"/>
    <s v="Texas"/>
    <n v="77070"/>
    <x v="2"/>
    <s v="OFF-ST-10003692"/>
    <x v="1"/>
    <x v="4"/>
    <s v="Recycled Steel Personal File for Hanging File Folders"/>
    <n v="228.92"/>
    <n v="5"/>
    <n v="0.2"/>
    <n v="14.307499999999997"/>
    <s v="Kelly Williams"/>
    <s v="No"/>
    <s v="2017 / 06"/>
  </r>
  <r>
    <n v="9392"/>
    <x v="4694"/>
    <x v="677"/>
    <d v="2019-03-16T00:00:00"/>
    <x v="2"/>
    <x v="395"/>
    <x v="395"/>
    <x v="1"/>
    <s v="United States"/>
    <x v="34"/>
    <s v="Illinois"/>
    <n v="60505"/>
    <x v="2"/>
    <s v="TEC-PH-10004700"/>
    <x v="2"/>
    <x v="7"/>
    <s v="PowerGen Dual USB Car Charger"/>
    <n v="7.9920000000000009"/>
    <n v="1"/>
    <n v="0.2"/>
    <n v="2.5973999999999995"/>
    <s v="Kelly Williams"/>
    <s v="No"/>
    <s v="2019 / 03"/>
  </r>
  <r>
    <n v="9393"/>
    <x v="4695"/>
    <x v="969"/>
    <d v="2017-10-25T00:00:00"/>
    <x v="3"/>
    <x v="375"/>
    <x v="375"/>
    <x v="1"/>
    <s v="United States"/>
    <x v="60"/>
    <s v="Colorado"/>
    <n v="80219"/>
    <x v="1"/>
    <s v="FUR-CH-10000422"/>
    <x v="0"/>
    <x v="1"/>
    <s v="Global Highback Leather Tilter in Burgundy"/>
    <n v="582.33600000000001"/>
    <n v="8"/>
    <n v="0.2"/>
    <n v="-29.116799999999955"/>
    <s v="Anna Andreadi"/>
    <s v="No"/>
    <s v="2017 / 10"/>
  </r>
  <r>
    <n v="9394"/>
    <x v="4696"/>
    <x v="59"/>
    <d v="2016-09-23T00:00:00"/>
    <x v="2"/>
    <x v="596"/>
    <x v="596"/>
    <x v="0"/>
    <s v="United States"/>
    <x v="20"/>
    <s v="New York"/>
    <n v="10011"/>
    <x v="3"/>
    <s v="TEC-PH-10003484"/>
    <x v="2"/>
    <x v="7"/>
    <s v="Ooma Telo VoIP Home Phone System"/>
    <n v="629.94999999999993"/>
    <n v="5"/>
    <n v="0"/>
    <n v="157.48750000000001"/>
    <s v="Chuck Magee"/>
    <s v="No"/>
    <s v="2016 / 09"/>
  </r>
  <r>
    <n v="9395"/>
    <x v="4696"/>
    <x v="59"/>
    <d v="2016-09-23T00:00:00"/>
    <x v="2"/>
    <x v="596"/>
    <x v="596"/>
    <x v="0"/>
    <s v="United States"/>
    <x v="20"/>
    <s v="New York"/>
    <n v="10011"/>
    <x v="3"/>
    <s v="FUR-CH-10001394"/>
    <x v="0"/>
    <x v="1"/>
    <s v="Global Leather Executive Chair"/>
    <n v="631.78200000000004"/>
    <n v="2"/>
    <n v="0.1"/>
    <n v="140.39599999999993"/>
    <s v="Chuck Magee"/>
    <s v="No"/>
    <s v="2016 / 09"/>
  </r>
  <r>
    <n v="9396"/>
    <x v="4696"/>
    <x v="59"/>
    <d v="2016-09-23T00:00:00"/>
    <x v="2"/>
    <x v="596"/>
    <x v="596"/>
    <x v="0"/>
    <s v="United States"/>
    <x v="20"/>
    <s v="New York"/>
    <n v="10011"/>
    <x v="3"/>
    <s v="FUR-BO-10002213"/>
    <x v="0"/>
    <x v="0"/>
    <s v="DMI Eclipse Executive Suite Bookcases"/>
    <n v="801.5680000000001"/>
    <n v="2"/>
    <n v="0.2"/>
    <n v="-10.019600000000054"/>
    <s v="Chuck Magee"/>
    <s v="No"/>
    <s v="2016 / 09"/>
  </r>
  <r>
    <n v="9397"/>
    <x v="4696"/>
    <x v="59"/>
    <d v="2016-09-23T00:00:00"/>
    <x v="2"/>
    <x v="596"/>
    <x v="596"/>
    <x v="0"/>
    <s v="United States"/>
    <x v="20"/>
    <s v="New York"/>
    <n v="10011"/>
    <x v="3"/>
    <s v="OFF-LA-10002762"/>
    <x v="1"/>
    <x v="2"/>
    <s v="Avery 485"/>
    <n v="75.179999999999993"/>
    <n v="6"/>
    <n v="0"/>
    <n v="35.334599999999995"/>
    <s v="Chuck Magee"/>
    <s v="No"/>
    <s v="2016 / 09"/>
  </r>
  <r>
    <n v="9398"/>
    <x v="4696"/>
    <x v="59"/>
    <d v="2016-09-23T00:00:00"/>
    <x v="2"/>
    <x v="596"/>
    <x v="596"/>
    <x v="0"/>
    <s v="United States"/>
    <x v="20"/>
    <s v="New York"/>
    <n v="10011"/>
    <x v="3"/>
    <s v="OFF-AP-10003842"/>
    <x v="1"/>
    <x v="9"/>
    <s v="Euro-Pro Shark Turbo Vacuum"/>
    <n v="30.98"/>
    <n v="1"/>
    <n v="0"/>
    <n v="8.0548000000000002"/>
    <s v="Chuck Magee"/>
    <s v="No"/>
    <s v="2016 / 09"/>
  </r>
  <r>
    <n v="9399"/>
    <x v="4696"/>
    <x v="59"/>
    <d v="2016-09-23T00:00:00"/>
    <x v="2"/>
    <x v="596"/>
    <x v="596"/>
    <x v="0"/>
    <s v="United States"/>
    <x v="20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s v="No"/>
    <s v="2016 / 09"/>
  </r>
  <r>
    <n v="9400"/>
    <x v="4697"/>
    <x v="583"/>
    <d v="2018-11-15T00:00:00"/>
    <x v="1"/>
    <x v="790"/>
    <x v="790"/>
    <x v="0"/>
    <s v="United States"/>
    <x v="523"/>
    <s v="Illinois"/>
    <n v="60004"/>
    <x v="2"/>
    <s v="OFF-AR-10003394"/>
    <x v="1"/>
    <x v="6"/>
    <s v="Newell 332"/>
    <n v="14.111999999999998"/>
    <n v="6"/>
    <n v="0.2"/>
    <n v="1.2348000000000008"/>
    <s v="Kelly Williams"/>
    <s v="No"/>
    <s v="2018 / 11"/>
  </r>
  <r>
    <n v="9401"/>
    <x v="4698"/>
    <x v="1216"/>
    <d v="2017-09-21T00:00:00"/>
    <x v="1"/>
    <x v="214"/>
    <x v="214"/>
    <x v="0"/>
    <s v="United States"/>
    <x v="311"/>
    <s v="Virginia"/>
    <n v="23602"/>
    <x v="0"/>
    <s v="OFF-EN-10001539"/>
    <x v="1"/>
    <x v="12"/>
    <s v="Staple envelope"/>
    <n v="31.12"/>
    <n v="4"/>
    <n v="0"/>
    <n v="14.6264"/>
    <s v="Cassandra Brandow"/>
    <s v="No"/>
    <s v="2017 / 09"/>
  </r>
  <r>
    <n v="9402"/>
    <x v="4699"/>
    <x v="1217"/>
    <d v="2016-06-28T00:00:00"/>
    <x v="1"/>
    <x v="221"/>
    <x v="221"/>
    <x v="0"/>
    <s v="United States"/>
    <x v="93"/>
    <s v="Arizona"/>
    <n v="85705"/>
    <x v="1"/>
    <s v="FUR-FU-10001731"/>
    <x v="0"/>
    <x v="5"/>
    <s v="Acrylic Self-Standing Desk Frames"/>
    <n v="4.2720000000000002"/>
    <n v="2"/>
    <n v="0.2"/>
    <n v="0.96119999999999983"/>
    <s v="Anna Andreadi"/>
    <s v="No"/>
    <s v="2016 / 06"/>
  </r>
  <r>
    <n v="9403"/>
    <x v="4700"/>
    <x v="399"/>
    <d v="2018-08-17T00:00:00"/>
    <x v="0"/>
    <x v="413"/>
    <x v="413"/>
    <x v="0"/>
    <s v="United States"/>
    <x v="20"/>
    <s v="New York"/>
    <n v="10024"/>
    <x v="3"/>
    <s v="FUR-TA-10001095"/>
    <x v="0"/>
    <x v="3"/>
    <s v="Chromcraft Round Conference Tables"/>
    <n v="209.148"/>
    <n v="2"/>
    <n v="0.4"/>
    <n v="-66.230199999999996"/>
    <s v="Chuck Magee"/>
    <s v="No"/>
    <s v="2018 / 08"/>
  </r>
  <r>
    <n v="9404"/>
    <x v="4700"/>
    <x v="399"/>
    <d v="2018-08-17T00:00:00"/>
    <x v="0"/>
    <x v="413"/>
    <x v="413"/>
    <x v="0"/>
    <s v="United States"/>
    <x v="20"/>
    <s v="New York"/>
    <n v="10024"/>
    <x v="3"/>
    <s v="OFF-ST-10000078"/>
    <x v="1"/>
    <x v="4"/>
    <s v="Tennsco 6- and 18-Compartment Lockers"/>
    <n v="1591.02"/>
    <n v="6"/>
    <n v="0"/>
    <n v="286.38359999999989"/>
    <s v="Chuck Magee"/>
    <s v="No"/>
    <s v="2018 / 08"/>
  </r>
  <r>
    <n v="9405"/>
    <x v="4701"/>
    <x v="669"/>
    <d v="2019-04-17T00:00:00"/>
    <x v="1"/>
    <x v="317"/>
    <x v="317"/>
    <x v="1"/>
    <s v="United States"/>
    <x v="10"/>
    <s v="Pennsylvania"/>
    <n v="19134"/>
    <x v="3"/>
    <s v="OFF-FA-10004076"/>
    <x v="1"/>
    <x v="13"/>
    <s v="Translucent Push Pins by OIC"/>
    <n v="7.92"/>
    <n v="5"/>
    <n v="0.2"/>
    <n v="1.6829999999999994"/>
    <s v="Chuck Magee"/>
    <s v="No"/>
    <s v="2019 / 04"/>
  </r>
  <r>
    <n v="9406"/>
    <x v="4702"/>
    <x v="619"/>
    <d v="2016-03-17T00:00:00"/>
    <x v="2"/>
    <x v="46"/>
    <x v="46"/>
    <x v="2"/>
    <s v="United States"/>
    <x v="22"/>
    <s v="Illinois"/>
    <n v="60653"/>
    <x v="2"/>
    <s v="TEC-MA-10003626"/>
    <x v="2"/>
    <x v="15"/>
    <s v="Hewlett-Packard Deskjet 6540 Color Inkjet Printer"/>
    <n v="574.91"/>
    <n v="2"/>
    <n v="0.3"/>
    <n v="156.04699999999997"/>
    <s v="Kelly Williams"/>
    <s v="No"/>
    <s v="2016 / 03"/>
  </r>
  <r>
    <n v="9407"/>
    <x v="4702"/>
    <x v="619"/>
    <d v="2016-03-17T00:00:00"/>
    <x v="2"/>
    <x v="46"/>
    <x v="46"/>
    <x v="2"/>
    <s v="United States"/>
    <x v="22"/>
    <s v="Illinois"/>
    <n v="60653"/>
    <x v="2"/>
    <s v="OFF-PA-10001215"/>
    <x v="1"/>
    <x v="10"/>
    <s v="Xerox 1963"/>
    <n v="8.4480000000000004"/>
    <n v="2"/>
    <n v="0.2"/>
    <n v="2.6399999999999997"/>
    <s v="Kelly Williams"/>
    <s v="No"/>
    <s v="2016 / 03"/>
  </r>
  <r>
    <n v="9408"/>
    <x v="4703"/>
    <x v="585"/>
    <d v="2019-09-24T00:00:00"/>
    <x v="0"/>
    <x v="95"/>
    <x v="95"/>
    <x v="0"/>
    <s v="United States"/>
    <x v="20"/>
    <s v="New York"/>
    <n v="10035"/>
    <x v="3"/>
    <s v="TEC-AC-10002842"/>
    <x v="2"/>
    <x v="11"/>
    <s v="WD My Passport Ultra 2TB Portable External Hard Drive"/>
    <n v="1071"/>
    <n v="9"/>
    <n v="0"/>
    <n v="171.36000000000007"/>
    <s v="Chuck Magee"/>
    <s v="No"/>
    <s v="2019 / 09"/>
  </r>
  <r>
    <n v="9409"/>
    <x v="4703"/>
    <x v="585"/>
    <d v="2019-09-24T00:00:00"/>
    <x v="0"/>
    <x v="95"/>
    <x v="95"/>
    <x v="0"/>
    <s v="United States"/>
    <x v="20"/>
    <s v="New York"/>
    <n v="10035"/>
    <x v="3"/>
    <s v="FUR-FU-10004864"/>
    <x v="0"/>
    <x v="5"/>
    <s v="Eldon 500 Class Desk Accessories"/>
    <n v="12.07"/>
    <n v="1"/>
    <n v="0"/>
    <n v="3.9831000000000003"/>
    <s v="Chuck Magee"/>
    <s v="No"/>
    <s v="2019 / 09"/>
  </r>
  <r>
    <n v="9410"/>
    <x v="4704"/>
    <x v="389"/>
    <d v="2019-12-13T00:00:00"/>
    <x v="2"/>
    <x v="576"/>
    <x v="576"/>
    <x v="0"/>
    <s v="United States"/>
    <x v="10"/>
    <s v="Pennsylvania"/>
    <n v="19143"/>
    <x v="3"/>
    <s v="OFF-BI-10000014"/>
    <x v="1"/>
    <x v="8"/>
    <s v="Heavy-Duty E-Z-D Binders"/>
    <n v="3.2730000000000006"/>
    <n v="1"/>
    <n v="0.7"/>
    <n v="-2.5092999999999996"/>
    <s v="Chuck Magee"/>
    <s v="No"/>
    <s v="2019 / 12"/>
  </r>
  <r>
    <n v="9411"/>
    <x v="4704"/>
    <x v="389"/>
    <d v="2019-12-13T00:00:00"/>
    <x v="2"/>
    <x v="576"/>
    <x v="576"/>
    <x v="0"/>
    <s v="United States"/>
    <x v="10"/>
    <s v="Pennsylvania"/>
    <n v="19143"/>
    <x v="3"/>
    <s v="FUR-FU-10001475"/>
    <x v="0"/>
    <x v="5"/>
    <s v="Contract Clock, 14&quot;, Brown"/>
    <n v="87.92"/>
    <n v="5"/>
    <n v="0.2"/>
    <n v="15.385999999999999"/>
    <s v="Chuck Magee"/>
    <s v="No"/>
    <s v="2019 / 12"/>
  </r>
  <r>
    <n v="9412"/>
    <x v="4705"/>
    <x v="612"/>
    <d v="2018-03-14T00:00:00"/>
    <x v="0"/>
    <x v="186"/>
    <x v="186"/>
    <x v="1"/>
    <s v="United States"/>
    <x v="220"/>
    <s v="Arizona"/>
    <n v="85301"/>
    <x v="1"/>
    <s v="OFF-ST-10001272"/>
    <x v="1"/>
    <x v="4"/>
    <s v="Mini 13-1/2 Capacity Data Binder Rack, Pearl"/>
    <n v="104.69600000000001"/>
    <n v="1"/>
    <n v="0.2"/>
    <n v="6.5434999999999981"/>
    <s v="Anna Andreadi"/>
    <s v="No"/>
    <s v="2018 / 03"/>
  </r>
  <r>
    <n v="9413"/>
    <x v="4706"/>
    <x v="746"/>
    <d v="2017-01-29T00:00:00"/>
    <x v="2"/>
    <x v="253"/>
    <x v="253"/>
    <x v="0"/>
    <s v="United States"/>
    <x v="1"/>
    <s v="California"/>
    <n v="90036"/>
    <x v="1"/>
    <s v="FUR-CH-10002024"/>
    <x v="0"/>
    <x v="1"/>
    <s v="HON 5400 Series Task Chairs for Big and Tall"/>
    <n v="2803.92"/>
    <n v="5"/>
    <n v="0.2"/>
    <n v="0"/>
    <s v="Anna Andreadi"/>
    <s v="No"/>
    <s v="2017 / 01"/>
  </r>
  <r>
    <n v="9414"/>
    <x v="4707"/>
    <x v="182"/>
    <d v="2018-09-27T00:00:00"/>
    <x v="2"/>
    <x v="588"/>
    <x v="588"/>
    <x v="1"/>
    <s v="United States"/>
    <x v="12"/>
    <s v="Texas"/>
    <n v="77041"/>
    <x v="2"/>
    <s v="OFF-BI-10004001"/>
    <x v="1"/>
    <x v="8"/>
    <s v="GBC Recycled VeloBinder Covers"/>
    <n v="6.8159999999999981"/>
    <n v="2"/>
    <n v="0.8"/>
    <n v="-11.587200000000003"/>
    <s v="Kelly Williams"/>
    <s v="No"/>
    <s v="2018 / 09"/>
  </r>
  <r>
    <n v="9415"/>
    <x v="4708"/>
    <x v="1090"/>
    <d v="2017-10-22T00:00:00"/>
    <x v="1"/>
    <x v="547"/>
    <x v="547"/>
    <x v="0"/>
    <s v="United States"/>
    <x v="4"/>
    <s v="Washington"/>
    <n v="98115"/>
    <x v="1"/>
    <s v="TEC-PH-10004094"/>
    <x v="2"/>
    <x v="7"/>
    <s v="Motorola L703CM"/>
    <n v="249.58400000000003"/>
    <n v="2"/>
    <n v="0.2"/>
    <n v="15.598999999999997"/>
    <s v="Anna Andreadi"/>
    <s v="No"/>
    <s v="2017 / 10"/>
  </r>
  <r>
    <n v="9416"/>
    <x v="4708"/>
    <x v="1090"/>
    <d v="2017-10-22T00:00:00"/>
    <x v="1"/>
    <x v="547"/>
    <x v="547"/>
    <x v="0"/>
    <s v="United States"/>
    <x v="4"/>
    <s v="Washington"/>
    <n v="98115"/>
    <x v="1"/>
    <s v="OFF-PA-10001184"/>
    <x v="1"/>
    <x v="10"/>
    <s v="Xerox 1903"/>
    <n v="17.940000000000001"/>
    <n v="3"/>
    <n v="0"/>
    <n v="8.7906000000000013"/>
    <s v="Anna Andreadi"/>
    <s v="No"/>
    <s v="2017 / 10"/>
  </r>
  <r>
    <n v="9417"/>
    <x v="4708"/>
    <x v="1090"/>
    <d v="2017-10-22T00:00:00"/>
    <x v="1"/>
    <x v="547"/>
    <x v="547"/>
    <x v="0"/>
    <s v="United States"/>
    <x v="4"/>
    <s v="Washington"/>
    <n v="98115"/>
    <x v="1"/>
    <s v="FUR-FU-10002505"/>
    <x v="0"/>
    <x v="5"/>
    <s v="Eldon 100 Class Desk Accessories"/>
    <n v="10.11"/>
    <n v="3"/>
    <n v="0"/>
    <n v="3.2351999999999994"/>
    <s v="Anna Andreadi"/>
    <s v="No"/>
    <s v="2017 / 10"/>
  </r>
  <r>
    <n v="9418"/>
    <x v="4709"/>
    <x v="1218"/>
    <d v="2016-11-01T00:00:00"/>
    <x v="1"/>
    <x v="279"/>
    <x v="279"/>
    <x v="2"/>
    <s v="United States"/>
    <x v="115"/>
    <s v="North Carolina"/>
    <n v="28314"/>
    <x v="0"/>
    <s v="OFF-PA-10001166"/>
    <x v="1"/>
    <x v="10"/>
    <s v="Xerox 2"/>
    <n v="10.368000000000002"/>
    <n v="2"/>
    <n v="0.2"/>
    <n v="3.6288"/>
    <s v="Cassandra Brandow"/>
    <s v="No"/>
    <s v="2016 / 10"/>
  </r>
  <r>
    <n v="9419"/>
    <x v="4709"/>
    <x v="1218"/>
    <d v="2016-11-01T00:00:00"/>
    <x v="1"/>
    <x v="279"/>
    <x v="279"/>
    <x v="2"/>
    <s v="United States"/>
    <x v="115"/>
    <s v="North Carolina"/>
    <n v="28314"/>
    <x v="0"/>
    <s v="OFF-PA-10000349"/>
    <x v="1"/>
    <x v="10"/>
    <s v="Easy-staple paper"/>
    <n v="11.952000000000002"/>
    <n v="3"/>
    <n v="0.2"/>
    <n v="4.0338000000000003"/>
    <s v="Cassandra Brandow"/>
    <s v="No"/>
    <s v="2016 / 10"/>
  </r>
  <r>
    <n v="9420"/>
    <x v="4710"/>
    <x v="280"/>
    <d v="2019-10-04T00:00:00"/>
    <x v="0"/>
    <x v="281"/>
    <x v="281"/>
    <x v="1"/>
    <s v="United States"/>
    <x v="12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s v="Kelly Williams"/>
    <s v="No"/>
    <s v="2019 / 10"/>
  </r>
  <r>
    <n v="9421"/>
    <x v="4710"/>
    <x v="280"/>
    <d v="2019-10-04T00:00:00"/>
    <x v="0"/>
    <x v="281"/>
    <x v="281"/>
    <x v="1"/>
    <s v="United States"/>
    <x v="12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s v="Kelly Williams"/>
    <s v="No"/>
    <s v="2019 / 10"/>
  </r>
  <r>
    <n v="9422"/>
    <x v="4711"/>
    <x v="149"/>
    <d v="2016-07-27T00:00:00"/>
    <x v="1"/>
    <x v="714"/>
    <x v="714"/>
    <x v="1"/>
    <s v="United States"/>
    <x v="8"/>
    <s v="California"/>
    <n v="94122"/>
    <x v="1"/>
    <s v="TEC-PH-10000441"/>
    <x v="2"/>
    <x v="7"/>
    <s v="VTech DS6151"/>
    <n v="604.75199999999995"/>
    <n v="6"/>
    <n v="0.2"/>
    <n v="60.475200000000058"/>
    <s v="Anna Andreadi"/>
    <s v="No"/>
    <s v="2016 / 07"/>
  </r>
  <r>
    <n v="9423"/>
    <x v="4711"/>
    <x v="149"/>
    <d v="2016-07-27T00:00:00"/>
    <x v="1"/>
    <x v="714"/>
    <x v="714"/>
    <x v="1"/>
    <s v="United States"/>
    <x v="8"/>
    <s v="California"/>
    <n v="94122"/>
    <x v="1"/>
    <s v="OFF-SU-10004664"/>
    <x v="1"/>
    <x v="14"/>
    <s v="Acme Softgrip Scissors"/>
    <n v="40.700000000000003"/>
    <n v="5"/>
    <n v="0"/>
    <n v="11.802999999999999"/>
    <s v="Anna Andreadi"/>
    <s v="No"/>
    <s v="2016 / 07"/>
  </r>
  <r>
    <n v="9424"/>
    <x v="4711"/>
    <x v="149"/>
    <d v="2016-07-27T00:00:00"/>
    <x v="1"/>
    <x v="714"/>
    <x v="714"/>
    <x v="1"/>
    <s v="United States"/>
    <x v="8"/>
    <s v="California"/>
    <n v="94122"/>
    <x v="1"/>
    <s v="TEC-PH-10004531"/>
    <x v="2"/>
    <x v="7"/>
    <s v="AT&amp;T CL2909"/>
    <n v="302.37599999999998"/>
    <n v="3"/>
    <n v="0.2"/>
    <n v="37.796999999999997"/>
    <s v="Anna Andreadi"/>
    <s v="No"/>
    <s v="2016 / 07"/>
  </r>
  <r>
    <n v="9425"/>
    <x v="4711"/>
    <x v="149"/>
    <d v="2016-07-27T00:00:00"/>
    <x v="1"/>
    <x v="714"/>
    <x v="714"/>
    <x v="1"/>
    <s v="United States"/>
    <x v="8"/>
    <s v="California"/>
    <n v="94122"/>
    <x v="1"/>
    <s v="TEC-AC-10002167"/>
    <x v="2"/>
    <x v="11"/>
    <s v="Imation 8gb Micro Traveldrive Usb 2.0 Flash Drive"/>
    <n v="45"/>
    <n v="3"/>
    <n v="0"/>
    <n v="4.9500000000000011"/>
    <s v="Anna Andreadi"/>
    <s v="No"/>
    <s v="2016 / 07"/>
  </r>
  <r>
    <n v="9426"/>
    <x v="4712"/>
    <x v="171"/>
    <d v="2016-09-17T00:00:00"/>
    <x v="0"/>
    <x v="560"/>
    <x v="560"/>
    <x v="0"/>
    <s v="United States"/>
    <x v="20"/>
    <s v="New York"/>
    <n v="10035"/>
    <x v="3"/>
    <s v="FUR-CH-10002024"/>
    <x v="0"/>
    <x v="1"/>
    <s v="HON 5400 Series Task Chairs for Big and Tall"/>
    <n v="3785.2920000000004"/>
    <n v="6"/>
    <n v="0.1"/>
    <n v="420.58800000000019"/>
    <s v="Chuck Magee"/>
    <s v="No"/>
    <s v="2016 / 09"/>
  </r>
  <r>
    <n v="9427"/>
    <x v="4713"/>
    <x v="306"/>
    <d v="2018-09-20T00:00:00"/>
    <x v="1"/>
    <x v="738"/>
    <x v="738"/>
    <x v="0"/>
    <s v="United States"/>
    <x v="4"/>
    <s v="Washington"/>
    <n v="98105"/>
    <x v="1"/>
    <s v="OFF-AR-10002445"/>
    <x v="1"/>
    <x v="6"/>
    <s v="SANFORD Major Accent Highlighters"/>
    <n v="35.4"/>
    <n v="5"/>
    <n v="0"/>
    <n v="13.452000000000002"/>
    <s v="Anna Andreadi"/>
    <s v="No"/>
    <s v="2018 / 09"/>
  </r>
  <r>
    <n v="9428"/>
    <x v="4714"/>
    <x v="501"/>
    <d v="2016-12-01T00:00:00"/>
    <x v="1"/>
    <x v="705"/>
    <x v="705"/>
    <x v="1"/>
    <s v="United States"/>
    <x v="198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s v="Chuck Magee"/>
    <s v="No"/>
    <s v="2016 / 11"/>
  </r>
  <r>
    <n v="9429"/>
    <x v="4715"/>
    <x v="218"/>
    <d v="2016-05-16T00:00:00"/>
    <x v="1"/>
    <x v="100"/>
    <x v="100"/>
    <x v="1"/>
    <s v="United States"/>
    <x v="114"/>
    <s v="Texas"/>
    <n v="77340"/>
    <x v="2"/>
    <s v="FUR-CH-10000015"/>
    <x v="0"/>
    <x v="1"/>
    <s v="Hon Multipurpose Stacking Arm Chairs"/>
    <n v="1212.9599999999998"/>
    <n v="8"/>
    <n v="0.3"/>
    <n v="-69.311999999999898"/>
    <s v="Kelly Williams"/>
    <s v="No"/>
    <s v="2016 / 05"/>
  </r>
  <r>
    <n v="9430"/>
    <x v="4716"/>
    <x v="834"/>
    <d v="2017-09-01T00:00:00"/>
    <x v="1"/>
    <x v="130"/>
    <x v="130"/>
    <x v="1"/>
    <s v="United States"/>
    <x v="61"/>
    <s v="Texas"/>
    <n v="75081"/>
    <x v="2"/>
    <s v="TEC-PH-10004165"/>
    <x v="2"/>
    <x v="7"/>
    <s v="Mitel MiVoice 5330e IP Phone"/>
    <n v="1099.96"/>
    <n v="5"/>
    <n v="0.2"/>
    <n v="82.496999999999957"/>
    <s v="Kelly Williams"/>
    <s v="No"/>
    <s v="2017 / 08"/>
  </r>
  <r>
    <n v="9431"/>
    <x v="4716"/>
    <x v="834"/>
    <d v="2017-09-01T00:00:00"/>
    <x v="1"/>
    <x v="130"/>
    <x v="130"/>
    <x v="1"/>
    <s v="United States"/>
    <x v="61"/>
    <s v="Texas"/>
    <n v="75081"/>
    <x v="2"/>
    <s v="FUR-TA-10004607"/>
    <x v="0"/>
    <x v="3"/>
    <s v="Hon 2111 Invitation Series Straight Table"/>
    <n v="103.48100000000001"/>
    <n v="1"/>
    <n v="0.3"/>
    <n v="-16.261300000000006"/>
    <s v="Kelly Williams"/>
    <s v="No"/>
    <s v="2017 / 08"/>
  </r>
  <r>
    <n v="9432"/>
    <x v="4717"/>
    <x v="974"/>
    <d v="2017-06-19T00:00:00"/>
    <x v="3"/>
    <x v="452"/>
    <x v="452"/>
    <x v="2"/>
    <s v="United States"/>
    <x v="10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s v="Chuck Magee"/>
    <s v="No"/>
    <s v="2017 / 06"/>
  </r>
  <r>
    <n v="9433"/>
    <x v="4718"/>
    <x v="493"/>
    <d v="2017-08-23T00:00:00"/>
    <x v="1"/>
    <x v="56"/>
    <x v="56"/>
    <x v="0"/>
    <s v="United States"/>
    <x v="97"/>
    <s v="Arizona"/>
    <n v="85345"/>
    <x v="1"/>
    <s v="TEC-AC-10002217"/>
    <x v="2"/>
    <x v="11"/>
    <s v="Imation Clip USB flash drive - 8 GB"/>
    <n v="30.080000000000002"/>
    <n v="2"/>
    <n v="0.2"/>
    <n v="-5.2640000000000002"/>
    <s v="Anna Andreadi"/>
    <s v="No"/>
    <s v="2017 / 08"/>
  </r>
  <r>
    <n v="9434"/>
    <x v="4718"/>
    <x v="493"/>
    <d v="2017-08-23T00:00:00"/>
    <x v="1"/>
    <x v="56"/>
    <x v="56"/>
    <x v="0"/>
    <s v="United States"/>
    <x v="97"/>
    <s v="Arizona"/>
    <n v="85345"/>
    <x v="1"/>
    <s v="OFF-PA-10001937"/>
    <x v="1"/>
    <x v="10"/>
    <s v="Xerox 21"/>
    <n v="36.288000000000011"/>
    <n v="7"/>
    <n v="0.2"/>
    <n v="12.700800000000001"/>
    <s v="Anna Andreadi"/>
    <s v="No"/>
    <s v="2017 / 08"/>
  </r>
  <r>
    <n v="9435"/>
    <x v="4718"/>
    <x v="493"/>
    <d v="2017-08-23T00:00:00"/>
    <x v="1"/>
    <x v="56"/>
    <x v="56"/>
    <x v="0"/>
    <s v="United States"/>
    <x v="97"/>
    <s v="Arizona"/>
    <n v="85345"/>
    <x v="1"/>
    <s v="OFF-AR-10000203"/>
    <x v="1"/>
    <x v="6"/>
    <s v="Newell 336"/>
    <n v="10.272000000000002"/>
    <n v="3"/>
    <n v="0.2"/>
    <n v="1.1555999999999984"/>
    <s v="Anna Andreadi"/>
    <s v="No"/>
    <s v="2017 / 08"/>
  </r>
  <r>
    <n v="9436"/>
    <x v="4718"/>
    <x v="493"/>
    <d v="2017-08-23T00:00:00"/>
    <x v="1"/>
    <x v="56"/>
    <x v="56"/>
    <x v="0"/>
    <s v="United States"/>
    <x v="97"/>
    <s v="Arizona"/>
    <n v="85345"/>
    <x v="1"/>
    <s v="TEC-AC-10001142"/>
    <x v="2"/>
    <x v="11"/>
    <s v="First Data FD10 PIN Pad"/>
    <n v="252.8"/>
    <n v="4"/>
    <n v="0.2"/>
    <n v="-31.600000000000037"/>
    <s v="Anna Andreadi"/>
    <s v="No"/>
    <s v="2017 / 08"/>
  </r>
  <r>
    <n v="9437"/>
    <x v="4719"/>
    <x v="12"/>
    <d v="2017-09-25T00:00:00"/>
    <x v="3"/>
    <x v="298"/>
    <x v="298"/>
    <x v="0"/>
    <s v="United States"/>
    <x v="10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s v="No"/>
    <s v="2017 / 09"/>
  </r>
  <r>
    <n v="9438"/>
    <x v="4720"/>
    <x v="1143"/>
    <d v="2019-05-31T00:00:00"/>
    <x v="1"/>
    <x v="303"/>
    <x v="303"/>
    <x v="0"/>
    <s v="United States"/>
    <x v="147"/>
    <s v="California"/>
    <n v="92054"/>
    <x v="1"/>
    <s v="OFF-PA-10000520"/>
    <x v="1"/>
    <x v="10"/>
    <s v="Xerox 201"/>
    <n v="12.96"/>
    <n v="2"/>
    <n v="0"/>
    <n v="6.2208000000000006"/>
    <s v="Anna Andreadi"/>
    <s v="No"/>
    <s v="2019 / 05"/>
  </r>
  <r>
    <n v="9439"/>
    <x v="4721"/>
    <x v="689"/>
    <d v="2019-08-05T00:00:00"/>
    <x v="1"/>
    <x v="411"/>
    <x v="411"/>
    <x v="0"/>
    <s v="United States"/>
    <x v="10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s v="Chuck Magee"/>
    <s v="No"/>
    <s v="2019 / 07"/>
  </r>
  <r>
    <n v="9440"/>
    <x v="4722"/>
    <x v="36"/>
    <d v="2016-10-17T00:00:00"/>
    <x v="1"/>
    <x v="771"/>
    <x v="771"/>
    <x v="1"/>
    <s v="United States"/>
    <x v="22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s v="No"/>
    <s v="2016 / 10"/>
  </r>
  <r>
    <n v="9441"/>
    <x v="4723"/>
    <x v="594"/>
    <d v="2016-05-29T00:00:00"/>
    <x v="1"/>
    <x v="768"/>
    <x v="768"/>
    <x v="0"/>
    <s v="United States"/>
    <x v="20"/>
    <s v="New York"/>
    <n v="10035"/>
    <x v="3"/>
    <s v="OFF-PA-10001471"/>
    <x v="1"/>
    <x v="10"/>
    <s v="Strathmore Photo Frame Cards"/>
    <n v="14.62"/>
    <n v="2"/>
    <n v="0"/>
    <n v="6.7251999999999992"/>
    <s v="Chuck Magee"/>
    <s v="No"/>
    <s v="2016 / 05"/>
  </r>
  <r>
    <n v="9442"/>
    <x v="4724"/>
    <x v="282"/>
    <d v="2016-12-31T00:00:00"/>
    <x v="0"/>
    <x v="791"/>
    <x v="791"/>
    <x v="0"/>
    <s v="United States"/>
    <x v="239"/>
    <s v="Ohio"/>
    <n v="44240"/>
    <x v="3"/>
    <s v="OFF-AP-10003281"/>
    <x v="1"/>
    <x v="9"/>
    <s v="Acco 6 Outlet Guardian Standard Surge Suppressor"/>
    <n v="48.36"/>
    <n v="5"/>
    <n v="0.2"/>
    <n v="6.0449999999999946"/>
    <s v="Chuck Magee"/>
    <s v="No"/>
    <s v="2016 / 12"/>
  </r>
  <r>
    <n v="9443"/>
    <x v="4725"/>
    <x v="104"/>
    <d v="2019-04-11T00:00:00"/>
    <x v="1"/>
    <x v="367"/>
    <x v="367"/>
    <x v="2"/>
    <s v="United States"/>
    <x v="108"/>
    <s v="Florida"/>
    <n v="32216"/>
    <x v="0"/>
    <s v="OFF-AR-10003156"/>
    <x v="1"/>
    <x v="6"/>
    <s v="50 Colored Long Pencils"/>
    <n v="16.256"/>
    <n v="2"/>
    <n v="0.2"/>
    <n v="1.2192000000000007"/>
    <s v="Cassandra Brandow"/>
    <s v="No"/>
    <s v="2019 / 04"/>
  </r>
  <r>
    <n v="9444"/>
    <x v="4725"/>
    <x v="104"/>
    <d v="2019-04-11T00:00:00"/>
    <x v="1"/>
    <x v="367"/>
    <x v="367"/>
    <x v="2"/>
    <s v="United States"/>
    <x v="108"/>
    <s v="Florida"/>
    <n v="32216"/>
    <x v="0"/>
    <s v="TEC-PH-10000576"/>
    <x v="2"/>
    <x v="7"/>
    <s v="AT&amp;T 1080 Corded phone"/>
    <n v="219.18400000000003"/>
    <n v="2"/>
    <n v="0.2"/>
    <n v="19.178600000000003"/>
    <s v="Cassandra Brandow"/>
    <s v="No"/>
    <s v="2019 / 04"/>
  </r>
  <r>
    <n v="9445"/>
    <x v="4726"/>
    <x v="879"/>
    <d v="2017-03-02T00:00:00"/>
    <x v="2"/>
    <x v="734"/>
    <x v="734"/>
    <x v="1"/>
    <s v="United States"/>
    <x v="224"/>
    <s v="Texas"/>
    <n v="75019"/>
    <x v="2"/>
    <s v="TEC-PH-10003215"/>
    <x v="2"/>
    <x v="7"/>
    <s v="Jackery Bar Premium Fast-charging Portable Charger"/>
    <n v="95.84"/>
    <n v="4"/>
    <n v="0.2"/>
    <n v="34.741999999999997"/>
    <s v="Kelly Williams"/>
    <s v="No"/>
    <s v="2017 / 03"/>
  </r>
  <r>
    <n v="9446"/>
    <x v="4727"/>
    <x v="352"/>
    <d v="2017-06-03T00:00:00"/>
    <x v="1"/>
    <x v="41"/>
    <x v="41"/>
    <x v="0"/>
    <s v="United States"/>
    <x v="245"/>
    <s v="Indiana"/>
    <n v="46203"/>
    <x v="2"/>
    <s v="OFF-LA-10004484"/>
    <x v="1"/>
    <x v="2"/>
    <s v="Avery 476"/>
    <n v="12.39"/>
    <n v="3"/>
    <n v="0"/>
    <n v="5.6993999999999998"/>
    <s v="Kelly Williams"/>
    <s v="No"/>
    <s v="2017 / 05"/>
  </r>
  <r>
    <n v="9447"/>
    <x v="4728"/>
    <x v="897"/>
    <d v="2018-09-28T00:00:00"/>
    <x v="1"/>
    <x v="663"/>
    <x v="663"/>
    <x v="0"/>
    <s v="United States"/>
    <x v="104"/>
    <s v="Indiana"/>
    <n v="46226"/>
    <x v="2"/>
    <s v="OFF-PA-10002245"/>
    <x v="1"/>
    <x v="10"/>
    <s v="Xerox 1895"/>
    <n v="35.880000000000003"/>
    <n v="6"/>
    <n v="0"/>
    <n v="16.146000000000001"/>
    <s v="Kelly Williams"/>
    <s v="No"/>
    <s v="2018 / 09"/>
  </r>
  <r>
    <n v="9448"/>
    <x v="4729"/>
    <x v="837"/>
    <d v="2019-06-03T00:00:00"/>
    <x v="1"/>
    <x v="35"/>
    <x v="35"/>
    <x v="0"/>
    <s v="United States"/>
    <x v="251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s v="Kelly Williams"/>
    <s v="No"/>
    <s v="2019 / 05"/>
  </r>
  <r>
    <n v="9449"/>
    <x v="4730"/>
    <x v="42"/>
    <d v="2018-09-23T00:00:00"/>
    <x v="1"/>
    <x v="254"/>
    <x v="254"/>
    <x v="2"/>
    <s v="United States"/>
    <x v="252"/>
    <s v="Washington"/>
    <n v="98052"/>
    <x v="1"/>
    <s v="OFF-LA-10002195"/>
    <x v="1"/>
    <x v="2"/>
    <s v="Avery 481"/>
    <n v="12.32"/>
    <n v="4"/>
    <n v="0"/>
    <n v="5.9135999999999997"/>
    <s v="Anna Andreadi"/>
    <s v="Yes"/>
    <s v="2018 / 09"/>
  </r>
  <r>
    <n v="9450"/>
    <x v="4731"/>
    <x v="78"/>
    <d v="2016-09-13T00:00:00"/>
    <x v="1"/>
    <x v="358"/>
    <x v="358"/>
    <x v="0"/>
    <s v="United States"/>
    <x v="8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s v="No"/>
    <s v="2016 / 09"/>
  </r>
  <r>
    <n v="9451"/>
    <x v="4732"/>
    <x v="95"/>
    <d v="2019-06-07T00:00:00"/>
    <x v="1"/>
    <x v="246"/>
    <x v="246"/>
    <x v="2"/>
    <s v="United States"/>
    <x v="258"/>
    <s v="Washington"/>
    <n v="99207"/>
    <x v="1"/>
    <s v="OFF-ST-10004963"/>
    <x v="1"/>
    <x v="4"/>
    <s v="Eldon Gobal File Keepers"/>
    <n v="136.26"/>
    <n v="9"/>
    <n v="0"/>
    <n v="5.4503999999999913"/>
    <s v="Anna Andreadi"/>
    <s v="No"/>
    <s v="2019 / 06"/>
  </r>
  <r>
    <n v="9452"/>
    <x v="4733"/>
    <x v="694"/>
    <d v="2017-10-05T00:00:00"/>
    <x v="1"/>
    <x v="532"/>
    <x v="532"/>
    <x v="1"/>
    <s v="United States"/>
    <x v="1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s v="Anna Andreadi"/>
    <s v="No"/>
    <s v="2017 / 09"/>
  </r>
  <r>
    <n v="9453"/>
    <x v="4733"/>
    <x v="694"/>
    <d v="2017-10-05T00:00:00"/>
    <x v="1"/>
    <x v="532"/>
    <x v="532"/>
    <x v="1"/>
    <s v="United States"/>
    <x v="1"/>
    <s v="California"/>
    <n v="90032"/>
    <x v="1"/>
    <s v="OFF-BI-10004001"/>
    <x v="1"/>
    <x v="8"/>
    <s v="GBC Recycled VeloBinder Covers"/>
    <n v="81.792000000000002"/>
    <n v="6"/>
    <n v="0.2"/>
    <n v="26.582399999999986"/>
    <s v="Anna Andreadi"/>
    <s v="No"/>
    <s v="2017 / 09"/>
  </r>
  <r>
    <n v="9454"/>
    <x v="4733"/>
    <x v="694"/>
    <d v="2017-10-05T00:00:00"/>
    <x v="1"/>
    <x v="532"/>
    <x v="532"/>
    <x v="1"/>
    <s v="United States"/>
    <x v="1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s v="Anna Andreadi"/>
    <s v="No"/>
    <s v="2017 / 09"/>
  </r>
  <r>
    <n v="9455"/>
    <x v="4733"/>
    <x v="694"/>
    <d v="2017-10-05T00:00:00"/>
    <x v="1"/>
    <x v="532"/>
    <x v="532"/>
    <x v="1"/>
    <s v="United States"/>
    <x v="1"/>
    <s v="California"/>
    <n v="90032"/>
    <x v="1"/>
    <s v="TEC-PH-10003555"/>
    <x v="2"/>
    <x v="7"/>
    <s v="Motorola HK250 Universal Bluetooth Headset"/>
    <n v="36.783999999999999"/>
    <n v="2"/>
    <n v="0.2"/>
    <n v="-8.2763999999999971"/>
    <s v="Anna Andreadi"/>
    <s v="No"/>
    <s v="2017 / 09"/>
  </r>
  <r>
    <n v="9456"/>
    <x v="4734"/>
    <x v="950"/>
    <d v="2018-06-19T00:00:00"/>
    <x v="0"/>
    <x v="311"/>
    <x v="311"/>
    <x v="2"/>
    <s v="United States"/>
    <x v="346"/>
    <s v="Tennessee"/>
    <n v="37421"/>
    <x v="0"/>
    <s v="TEC-MA-10003493"/>
    <x v="2"/>
    <x v="15"/>
    <s v="Penpower WorldCard Pro Card Scanner"/>
    <n v="91.474999999999994"/>
    <n v="1"/>
    <n v="0.5"/>
    <n v="-1.8294999999999959"/>
    <s v="Cassandra Brandow"/>
    <s v="No"/>
    <s v="2018 / 06"/>
  </r>
  <r>
    <n v="9457"/>
    <x v="4735"/>
    <x v="837"/>
    <d v="2019-06-03T00:00:00"/>
    <x v="1"/>
    <x v="308"/>
    <x v="308"/>
    <x v="1"/>
    <s v="United States"/>
    <x v="247"/>
    <s v="North Carolina"/>
    <n v="27405"/>
    <x v="0"/>
    <s v="TEC-AC-10002380"/>
    <x v="2"/>
    <x v="11"/>
    <s v="Sony 8GB Class 10 Micro SDHC R40 Memory Card"/>
    <n v="27.192"/>
    <n v="3"/>
    <n v="0.2"/>
    <n v="0.33989999999999654"/>
    <s v="Cassandra Brandow"/>
    <s v="No"/>
    <s v="2019 / 05"/>
  </r>
  <r>
    <n v="9458"/>
    <x v="4735"/>
    <x v="837"/>
    <d v="2019-06-03T00:00:00"/>
    <x v="1"/>
    <x v="308"/>
    <x v="308"/>
    <x v="1"/>
    <s v="United States"/>
    <x v="247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s v="Cassandra Brandow"/>
    <s v="No"/>
    <s v="2019 / 05"/>
  </r>
  <r>
    <n v="9459"/>
    <x v="4736"/>
    <x v="1148"/>
    <d v="2016-10-14T00:00:00"/>
    <x v="1"/>
    <x v="81"/>
    <x v="81"/>
    <x v="0"/>
    <s v="United States"/>
    <x v="8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s v="Anna Andreadi"/>
    <s v="No"/>
    <s v="2016 / 10"/>
  </r>
  <r>
    <n v="9460"/>
    <x v="4736"/>
    <x v="1148"/>
    <d v="2016-10-14T00:00:00"/>
    <x v="1"/>
    <x v="81"/>
    <x v="81"/>
    <x v="0"/>
    <s v="United States"/>
    <x v="8"/>
    <s v="California"/>
    <n v="94122"/>
    <x v="1"/>
    <s v="TEC-PH-10002583"/>
    <x v="2"/>
    <x v="7"/>
    <s v="iOttie HLCRIO102 Car Mount"/>
    <n v="15.991999999999999"/>
    <n v="1"/>
    <n v="0.2"/>
    <n v="-2.9985000000000022"/>
    <s v="Anna Andreadi"/>
    <s v="No"/>
    <s v="2016 / 10"/>
  </r>
  <r>
    <n v="9461"/>
    <x v="4737"/>
    <x v="664"/>
    <d v="2016-11-22T00:00:00"/>
    <x v="0"/>
    <x v="435"/>
    <x v="435"/>
    <x v="2"/>
    <s v="United States"/>
    <x v="20"/>
    <s v="New York"/>
    <n v="10024"/>
    <x v="3"/>
    <s v="OFF-PA-10003591"/>
    <x v="1"/>
    <x v="10"/>
    <s v="Southworth 100% Cotton The Best Paper"/>
    <n v="34.44"/>
    <n v="3"/>
    <n v="0"/>
    <n v="17.22"/>
    <s v="Chuck Magee"/>
    <s v="No"/>
    <s v="2016 / 11"/>
  </r>
  <r>
    <n v="9462"/>
    <x v="4738"/>
    <x v="538"/>
    <d v="2016-10-24T00:00:00"/>
    <x v="1"/>
    <x v="258"/>
    <x v="258"/>
    <x v="2"/>
    <s v="United States"/>
    <x v="80"/>
    <s v="California"/>
    <n v="90712"/>
    <x v="1"/>
    <s v="TEC-PH-10004922"/>
    <x v="2"/>
    <x v="7"/>
    <s v="RCA Visys Integrated PBX 8-Line Router"/>
    <n v="321.55200000000002"/>
    <n v="6"/>
    <n v="0.2"/>
    <n v="20.097000000000008"/>
    <s v="Anna Andreadi"/>
    <s v="Yes"/>
    <s v="2016 / 10"/>
  </r>
  <r>
    <n v="9463"/>
    <x v="4739"/>
    <x v="920"/>
    <d v="2019-11-30T00:00:00"/>
    <x v="0"/>
    <x v="29"/>
    <x v="29"/>
    <x v="1"/>
    <s v="United States"/>
    <x v="103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s v="No"/>
    <s v="2019 / 11"/>
  </r>
  <r>
    <n v="9464"/>
    <x v="4740"/>
    <x v="1219"/>
    <d v="2016-03-03T00:00:00"/>
    <x v="2"/>
    <x v="559"/>
    <x v="559"/>
    <x v="0"/>
    <s v="United States"/>
    <x v="38"/>
    <s v="Ohio"/>
    <n v="43229"/>
    <x v="3"/>
    <s v="OFF-AR-10003560"/>
    <x v="1"/>
    <x v="6"/>
    <s v="Zebra Zazzle Fluorescent Highlighters"/>
    <n v="19.456000000000003"/>
    <n v="4"/>
    <n v="0.2"/>
    <n v="3.4047999999999981"/>
    <s v="Chuck Magee"/>
    <s v="No"/>
    <s v="2016 / 02"/>
  </r>
  <r>
    <n v="9465"/>
    <x v="4741"/>
    <x v="1059"/>
    <d v="2016-12-25T00:00:00"/>
    <x v="1"/>
    <x v="547"/>
    <x v="547"/>
    <x v="0"/>
    <s v="United States"/>
    <x v="46"/>
    <s v="Delaware"/>
    <n v="19711"/>
    <x v="3"/>
    <s v="OFF-LA-10004409"/>
    <x v="1"/>
    <x v="2"/>
    <s v="Avery 492"/>
    <n v="17.28"/>
    <n v="6"/>
    <n v="0"/>
    <n v="7.9487999999999985"/>
    <s v="Chuck Magee"/>
    <s v="No"/>
    <s v="2016 / 12"/>
  </r>
  <r>
    <n v="9466"/>
    <x v="4742"/>
    <x v="258"/>
    <d v="2018-11-23T00:00:00"/>
    <x v="1"/>
    <x v="25"/>
    <x v="25"/>
    <x v="1"/>
    <s v="United States"/>
    <x v="4"/>
    <s v="Washington"/>
    <n v="98115"/>
    <x v="1"/>
    <s v="FUR-FU-10000448"/>
    <x v="0"/>
    <x v="5"/>
    <s v="Tenex Chairmats For Use With Carpeted Floors"/>
    <n v="31.96"/>
    <n v="2"/>
    <n v="0"/>
    <n v="1.597999999999999"/>
    <s v="Anna Andreadi"/>
    <s v="No"/>
    <s v="2018 / 11"/>
  </r>
  <r>
    <n v="9467"/>
    <x v="4743"/>
    <x v="60"/>
    <d v="2019-11-10T00:00:00"/>
    <x v="0"/>
    <x v="512"/>
    <x v="512"/>
    <x v="0"/>
    <s v="United States"/>
    <x v="20"/>
    <s v="New York"/>
    <n v="10024"/>
    <x v="3"/>
    <s v="OFF-BI-10002735"/>
    <x v="1"/>
    <x v="8"/>
    <s v="GBC Prestige Therm-A-Bind Covers"/>
    <n v="164.68800000000002"/>
    <n v="6"/>
    <n v="0.2"/>
    <n v="55.582200000000007"/>
    <s v="Chuck Magee"/>
    <s v="No"/>
    <s v="2019 / 11"/>
  </r>
  <r>
    <n v="9468"/>
    <x v="4743"/>
    <x v="60"/>
    <d v="2019-11-10T00:00:00"/>
    <x v="0"/>
    <x v="512"/>
    <x v="512"/>
    <x v="0"/>
    <s v="United States"/>
    <x v="20"/>
    <s v="New York"/>
    <n v="10024"/>
    <x v="3"/>
    <s v="FUR-TA-10003469"/>
    <x v="0"/>
    <x v="3"/>
    <s v="Balt Split Level Computer Training Table"/>
    <n v="166.5"/>
    <n v="2"/>
    <n v="0.4"/>
    <n v="-66.599999999999994"/>
    <s v="Chuck Magee"/>
    <s v="No"/>
    <s v="2019 / 11"/>
  </r>
  <r>
    <n v="9469"/>
    <x v="4743"/>
    <x v="60"/>
    <d v="2019-11-10T00:00:00"/>
    <x v="0"/>
    <x v="512"/>
    <x v="512"/>
    <x v="0"/>
    <s v="United States"/>
    <x v="20"/>
    <s v="New York"/>
    <n v="10024"/>
    <x v="3"/>
    <s v="OFF-PA-10001870"/>
    <x v="1"/>
    <x v="10"/>
    <s v="Xerox 202"/>
    <n v="12.96"/>
    <n v="2"/>
    <n v="0"/>
    <n v="6.2208000000000006"/>
    <s v="Chuck Magee"/>
    <s v="No"/>
    <s v="2019 / 11"/>
  </r>
  <r>
    <n v="9470"/>
    <x v="4743"/>
    <x v="60"/>
    <d v="2019-11-10T00:00:00"/>
    <x v="0"/>
    <x v="512"/>
    <x v="512"/>
    <x v="0"/>
    <s v="United States"/>
    <x v="20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s v="No"/>
    <s v="2019 / 11"/>
  </r>
  <r>
    <n v="9471"/>
    <x v="4743"/>
    <x v="60"/>
    <d v="2019-11-10T00:00:00"/>
    <x v="0"/>
    <x v="512"/>
    <x v="512"/>
    <x v="0"/>
    <s v="United States"/>
    <x v="20"/>
    <s v="New York"/>
    <n v="10024"/>
    <x v="3"/>
    <s v="TEC-PH-10001448"/>
    <x v="2"/>
    <x v="7"/>
    <s v="Anker Astro 15000mAh USB Portable Charger"/>
    <n v="99.98"/>
    <n v="2"/>
    <n v="0"/>
    <n v="3.9991999999999877"/>
    <s v="Chuck Magee"/>
    <s v="No"/>
    <s v="2019 / 11"/>
  </r>
  <r>
    <n v="9472"/>
    <x v="4743"/>
    <x v="60"/>
    <d v="2019-11-10T00:00:00"/>
    <x v="0"/>
    <x v="512"/>
    <x v="512"/>
    <x v="0"/>
    <s v="United States"/>
    <x v="20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s v="Chuck Magee"/>
    <s v="No"/>
    <s v="2019 / 11"/>
  </r>
  <r>
    <n v="9473"/>
    <x v="4743"/>
    <x v="60"/>
    <d v="2019-11-10T00:00:00"/>
    <x v="0"/>
    <x v="512"/>
    <x v="512"/>
    <x v="0"/>
    <s v="United States"/>
    <x v="20"/>
    <s v="New York"/>
    <n v="10024"/>
    <x v="3"/>
    <s v="FUR-CH-10004875"/>
    <x v="0"/>
    <x v="1"/>
    <s v="Harbour Creations 67200 Series Stacking Chairs"/>
    <n v="128.12400000000002"/>
    <n v="2"/>
    <n v="0.1"/>
    <n v="24.2012"/>
    <s v="Chuck Magee"/>
    <s v="No"/>
    <s v="2019 / 11"/>
  </r>
  <r>
    <n v="9474"/>
    <x v="4743"/>
    <x v="60"/>
    <d v="2019-11-10T00:00:00"/>
    <x v="0"/>
    <x v="512"/>
    <x v="512"/>
    <x v="0"/>
    <s v="United States"/>
    <x v="20"/>
    <s v="New York"/>
    <n v="10024"/>
    <x v="3"/>
    <s v="FUR-FU-10004245"/>
    <x v="0"/>
    <x v="5"/>
    <s v="Career Cubicle Clock, 8 1/4&quot;, Black"/>
    <n v="101.4"/>
    <n v="5"/>
    <n v="0"/>
    <n v="38.532000000000004"/>
    <s v="Chuck Magee"/>
    <s v="No"/>
    <s v="2019 / 11"/>
  </r>
  <r>
    <n v="9475"/>
    <x v="4744"/>
    <x v="70"/>
    <d v="2017-06-05T00:00:00"/>
    <x v="0"/>
    <x v="25"/>
    <x v="25"/>
    <x v="1"/>
    <s v="United States"/>
    <x v="22"/>
    <s v="Illinois"/>
    <n v="60653"/>
    <x v="2"/>
    <s v="OFF-LA-10000443"/>
    <x v="1"/>
    <x v="2"/>
    <s v="Avery 501"/>
    <n v="5.9039999999999999"/>
    <n v="2"/>
    <n v="0.2"/>
    <n v="1.9925999999999999"/>
    <s v="Kelly Williams"/>
    <s v="No"/>
    <s v="2017 / 05"/>
  </r>
  <r>
    <n v="9476"/>
    <x v="4744"/>
    <x v="70"/>
    <d v="2017-06-05T00:00:00"/>
    <x v="0"/>
    <x v="25"/>
    <x v="25"/>
    <x v="1"/>
    <s v="United States"/>
    <x v="22"/>
    <s v="Illinois"/>
    <n v="60653"/>
    <x v="2"/>
    <s v="OFF-PA-10001125"/>
    <x v="1"/>
    <x v="10"/>
    <s v="Xerox 1988"/>
    <n v="173.48800000000003"/>
    <n v="7"/>
    <n v="0.2"/>
    <n v="54.214999999999982"/>
    <s v="Kelly Williams"/>
    <s v="No"/>
    <s v="2017 / 05"/>
  </r>
  <r>
    <n v="9477"/>
    <x v="4744"/>
    <x v="70"/>
    <d v="2017-06-05T00:00:00"/>
    <x v="0"/>
    <x v="25"/>
    <x v="25"/>
    <x v="1"/>
    <s v="United States"/>
    <x v="22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s v="Kelly Williams"/>
    <s v="No"/>
    <s v="2017 / 05"/>
  </r>
  <r>
    <n v="9478"/>
    <x v="4744"/>
    <x v="70"/>
    <d v="2017-06-05T00:00:00"/>
    <x v="0"/>
    <x v="25"/>
    <x v="25"/>
    <x v="1"/>
    <s v="United States"/>
    <x v="22"/>
    <s v="Illinois"/>
    <n v="60653"/>
    <x v="2"/>
    <s v="OFF-BI-10004364"/>
    <x v="1"/>
    <x v="8"/>
    <s v="Storex Dura Pro Binders"/>
    <n v="3.5639999999999992"/>
    <n v="3"/>
    <n v="0.8"/>
    <n v="-6.2370000000000019"/>
    <s v="Kelly Williams"/>
    <s v="No"/>
    <s v="2017 / 05"/>
  </r>
  <r>
    <n v="9479"/>
    <x v="4745"/>
    <x v="557"/>
    <d v="2016-09-14T00:00:00"/>
    <x v="1"/>
    <x v="757"/>
    <x v="757"/>
    <x v="0"/>
    <s v="United States"/>
    <x v="524"/>
    <s v="Illinois"/>
    <n v="60543"/>
    <x v="2"/>
    <s v="OFF-FA-10000936"/>
    <x v="1"/>
    <x v="13"/>
    <s v="Acco Hot Clips Clips to Go"/>
    <n v="13.16"/>
    <n v="5"/>
    <n v="0.2"/>
    <n v="4.1124999999999998"/>
    <s v="Kelly Williams"/>
    <s v="No"/>
    <s v="2016 / 09"/>
  </r>
  <r>
    <n v="9480"/>
    <x v="4745"/>
    <x v="557"/>
    <d v="2016-09-14T00:00:00"/>
    <x v="1"/>
    <x v="757"/>
    <x v="757"/>
    <x v="0"/>
    <s v="United States"/>
    <x v="524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s v="Kelly Williams"/>
    <s v="No"/>
    <s v="2016 / 09"/>
  </r>
  <r>
    <n v="9481"/>
    <x v="4745"/>
    <x v="557"/>
    <d v="2016-09-14T00:00:00"/>
    <x v="1"/>
    <x v="757"/>
    <x v="757"/>
    <x v="0"/>
    <s v="United States"/>
    <x v="524"/>
    <s v="Illinois"/>
    <n v="60543"/>
    <x v="2"/>
    <s v="OFF-BI-10004632"/>
    <x v="1"/>
    <x v="8"/>
    <s v="Ibico Hi-Tech Manual Binding System"/>
    <n v="304.98999999999995"/>
    <n v="5"/>
    <n v="0.8"/>
    <n v="-533.73250000000007"/>
    <s v="Kelly Williams"/>
    <s v="No"/>
    <s v="2016 / 09"/>
  </r>
  <r>
    <n v="9482"/>
    <x v="4746"/>
    <x v="44"/>
    <d v="2019-11-12T00:00:00"/>
    <x v="1"/>
    <x v="668"/>
    <x v="668"/>
    <x v="0"/>
    <s v="United States"/>
    <x v="61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s v="Kelly Williams"/>
    <s v="No"/>
    <s v="2019 / 11"/>
  </r>
  <r>
    <n v="9483"/>
    <x v="4747"/>
    <x v="782"/>
    <d v="2017-06-24T00:00:00"/>
    <x v="0"/>
    <x v="604"/>
    <x v="604"/>
    <x v="2"/>
    <s v="United States"/>
    <x v="10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s v="Chuck Magee"/>
    <s v="No"/>
    <s v="2017 / 06"/>
  </r>
  <r>
    <n v="9484"/>
    <x v="4748"/>
    <x v="192"/>
    <d v="2016-07-28T00:00:00"/>
    <x v="1"/>
    <x v="437"/>
    <x v="437"/>
    <x v="2"/>
    <s v="United States"/>
    <x v="1"/>
    <s v="California"/>
    <n v="90008"/>
    <x v="1"/>
    <s v="OFF-AR-10004757"/>
    <x v="1"/>
    <x v="6"/>
    <s v="Crayola Colored Pencils"/>
    <n v="19.68"/>
    <n v="6"/>
    <n v="0"/>
    <n v="6.4943999999999988"/>
    <s v="Anna Andreadi"/>
    <s v="No"/>
    <s v="2016 / 07"/>
  </r>
  <r>
    <n v="9485"/>
    <x v="4749"/>
    <x v="499"/>
    <d v="2018-12-04T00:00:00"/>
    <x v="0"/>
    <x v="501"/>
    <x v="501"/>
    <x v="1"/>
    <s v="United States"/>
    <x v="12"/>
    <s v="Texas"/>
    <n v="77036"/>
    <x v="2"/>
    <s v="FUR-BO-10003893"/>
    <x v="0"/>
    <x v="0"/>
    <s v="Sauder Camden County Collection Library"/>
    <n v="781.86399999999992"/>
    <n v="10"/>
    <n v="0.32"/>
    <n v="-137.97600000000008"/>
    <s v="Kelly Williams"/>
    <s v="No"/>
    <s v="2018 / 12"/>
  </r>
  <r>
    <n v="9486"/>
    <x v="4749"/>
    <x v="499"/>
    <d v="2018-12-04T00:00:00"/>
    <x v="0"/>
    <x v="501"/>
    <x v="501"/>
    <x v="1"/>
    <s v="United States"/>
    <x v="12"/>
    <s v="Texas"/>
    <n v="77036"/>
    <x v="2"/>
    <s v="OFF-PA-10003893"/>
    <x v="1"/>
    <x v="10"/>
    <s v="Xerox 1962"/>
    <n v="30.816000000000003"/>
    <n v="9"/>
    <n v="0.2"/>
    <n v="9.6299999999999955"/>
    <s v="Kelly Williams"/>
    <s v="No"/>
    <s v="2018 / 12"/>
  </r>
  <r>
    <n v="9487"/>
    <x v="4750"/>
    <x v="386"/>
    <d v="2019-10-12T00:00:00"/>
    <x v="3"/>
    <x v="173"/>
    <x v="173"/>
    <x v="0"/>
    <s v="United States"/>
    <x v="320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s v="Chuck Magee"/>
    <s v="No"/>
    <s v="2019 / 10"/>
  </r>
  <r>
    <n v="9488"/>
    <x v="4751"/>
    <x v="157"/>
    <d v="2019-12-13T00:00:00"/>
    <x v="2"/>
    <x v="240"/>
    <x v="240"/>
    <x v="1"/>
    <s v="United States"/>
    <x v="267"/>
    <s v="New Jersey"/>
    <n v="7501"/>
    <x v="3"/>
    <s v="OFF-FA-10001561"/>
    <x v="1"/>
    <x v="13"/>
    <s v="Stockwell Push Pins"/>
    <n v="6.5400000000000009"/>
    <n v="3"/>
    <n v="0"/>
    <n v="2.1581999999999999"/>
    <s v="Chuck Magee"/>
    <s v="No"/>
    <s v="2019 / 12"/>
  </r>
  <r>
    <n v="9489"/>
    <x v="4752"/>
    <x v="486"/>
    <d v="2017-10-04T00:00:00"/>
    <x v="2"/>
    <x v="75"/>
    <x v="75"/>
    <x v="0"/>
    <s v="United States"/>
    <x v="32"/>
    <s v="Oregon"/>
    <n v="97206"/>
    <x v="1"/>
    <s v="TEC-PH-10001817"/>
    <x v="2"/>
    <x v="7"/>
    <s v="Wilson Electronics DB Pro Signal Booster"/>
    <n v="572.80000000000007"/>
    <n v="2"/>
    <n v="0.2"/>
    <n v="50.120000000000033"/>
    <s v="Anna Andreadi"/>
    <s v="No"/>
    <s v="2017 / 10"/>
  </r>
  <r>
    <n v="9490"/>
    <x v="4753"/>
    <x v="1220"/>
    <d v="2018-08-11T00:00:00"/>
    <x v="1"/>
    <x v="716"/>
    <x v="716"/>
    <x v="1"/>
    <s v="United States"/>
    <x v="114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s v="Cassandra Brandow"/>
    <s v="No"/>
    <s v="2018 / 08"/>
  </r>
  <r>
    <n v="9491"/>
    <x v="4754"/>
    <x v="1032"/>
    <d v="2019-01-07T00:00:00"/>
    <x v="1"/>
    <x v="200"/>
    <x v="200"/>
    <x v="0"/>
    <s v="United States"/>
    <x v="8"/>
    <s v="California"/>
    <n v="94110"/>
    <x v="1"/>
    <s v="OFF-BI-10004584"/>
    <x v="1"/>
    <x v="8"/>
    <s v="GBC ProClick 150 Presentation Binding System"/>
    <n v="2022.2720000000002"/>
    <n v="8"/>
    <n v="0.2"/>
    <n v="682.5168000000001"/>
    <s v="Anna Andreadi"/>
    <s v="No"/>
    <s v="2019 / 01"/>
  </r>
  <r>
    <n v="9492"/>
    <x v="4754"/>
    <x v="1032"/>
    <d v="2019-01-07T00:00:00"/>
    <x v="1"/>
    <x v="200"/>
    <x v="200"/>
    <x v="0"/>
    <s v="United States"/>
    <x v="8"/>
    <s v="California"/>
    <n v="94110"/>
    <x v="1"/>
    <s v="OFF-AR-10000817"/>
    <x v="1"/>
    <x v="6"/>
    <s v="Manco Dry-Lighter Erasable Highlighter"/>
    <n v="9.120000000000001"/>
    <n v="3"/>
    <n v="0"/>
    <n v="3.1007999999999996"/>
    <s v="Anna Andreadi"/>
    <s v="No"/>
    <s v="2019 / 01"/>
  </r>
  <r>
    <n v="9493"/>
    <x v="4755"/>
    <x v="659"/>
    <d v="2019-11-07T00:00:00"/>
    <x v="3"/>
    <x v="685"/>
    <x v="685"/>
    <x v="0"/>
    <s v="United States"/>
    <x v="268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s v="Kelly Williams"/>
    <s v="No"/>
    <s v="2019 / 11"/>
  </r>
  <r>
    <n v="9494"/>
    <x v="4756"/>
    <x v="835"/>
    <d v="2018-01-08T00:00:00"/>
    <x v="1"/>
    <x v="635"/>
    <x v="635"/>
    <x v="1"/>
    <s v="United States"/>
    <x v="387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s v="Kelly Williams"/>
    <s v="No"/>
    <s v="2018 / 01"/>
  </r>
  <r>
    <n v="9495"/>
    <x v="4756"/>
    <x v="835"/>
    <d v="2018-01-08T00:00:00"/>
    <x v="1"/>
    <x v="635"/>
    <x v="635"/>
    <x v="1"/>
    <s v="United States"/>
    <x v="387"/>
    <s v="Oklahoma"/>
    <n v="74012"/>
    <x v="2"/>
    <s v="OFF-BI-10004364"/>
    <x v="1"/>
    <x v="8"/>
    <s v="Storex Dura Pro Binders"/>
    <n v="11.88"/>
    <n v="2"/>
    <n v="0"/>
    <n v="5.3460000000000001"/>
    <s v="Kelly Williams"/>
    <s v="No"/>
    <s v="2018 / 01"/>
  </r>
  <r>
    <n v="9496"/>
    <x v="4757"/>
    <x v="536"/>
    <d v="2018-05-16T00:00:00"/>
    <x v="1"/>
    <x v="718"/>
    <x v="718"/>
    <x v="0"/>
    <s v="United States"/>
    <x v="133"/>
    <s v="California"/>
    <n v="92691"/>
    <x v="1"/>
    <s v="TEC-AC-10004518"/>
    <x v="2"/>
    <x v="11"/>
    <s v="Memorex Mini Travel Drive 32 GB USB 2.0 Flash Drive"/>
    <n v="120"/>
    <n v="6"/>
    <n v="0"/>
    <n v="46.800000000000004"/>
    <s v="Anna Andreadi"/>
    <s v="No"/>
    <s v="2018 / 05"/>
  </r>
  <r>
    <n v="9497"/>
    <x v="4757"/>
    <x v="536"/>
    <d v="2018-05-16T00:00:00"/>
    <x v="1"/>
    <x v="718"/>
    <x v="718"/>
    <x v="0"/>
    <s v="United States"/>
    <x v="133"/>
    <s v="California"/>
    <n v="92691"/>
    <x v="1"/>
    <s v="OFF-AP-10002222"/>
    <x v="1"/>
    <x v="9"/>
    <s v="Staple holder"/>
    <n v="8.67"/>
    <n v="1"/>
    <n v="0"/>
    <n v="2.3409000000000004"/>
    <s v="Anna Andreadi"/>
    <s v="No"/>
    <s v="2018 / 05"/>
  </r>
  <r>
    <n v="9498"/>
    <x v="4758"/>
    <x v="60"/>
    <d v="2019-11-07T00:00:00"/>
    <x v="2"/>
    <x v="144"/>
    <x v="144"/>
    <x v="2"/>
    <s v="United States"/>
    <x v="382"/>
    <s v="Indiana"/>
    <n v="46142"/>
    <x v="2"/>
    <s v="OFF-PA-10002615"/>
    <x v="1"/>
    <x v="10"/>
    <s v="Ampad Gold Fibre Wirebound Steno Books, 6&quot; x 9&quot;, Gregg Ruled"/>
    <n v="4.41"/>
    <n v="1"/>
    <n v="0"/>
    <n v="2.0286"/>
    <s v="Kelly Williams"/>
    <s v="No"/>
    <s v="2019 / 11"/>
  </r>
  <r>
    <n v="9499"/>
    <x v="4758"/>
    <x v="60"/>
    <d v="2019-11-07T00:00:00"/>
    <x v="2"/>
    <x v="144"/>
    <x v="144"/>
    <x v="2"/>
    <s v="United States"/>
    <x v="382"/>
    <s v="Indiana"/>
    <n v="46142"/>
    <x v="2"/>
    <s v="OFF-PA-10000565"/>
    <x v="1"/>
    <x v="10"/>
    <s v="Easy-staple paper"/>
    <n v="167.94"/>
    <n v="3"/>
    <n v="0"/>
    <n v="82.290599999999998"/>
    <s v="Kelly Williams"/>
    <s v="No"/>
    <s v="2019 / 11"/>
  </r>
  <r>
    <n v="9500"/>
    <x v="4758"/>
    <x v="60"/>
    <d v="2019-11-07T00:00:00"/>
    <x v="2"/>
    <x v="144"/>
    <x v="144"/>
    <x v="2"/>
    <s v="United States"/>
    <x v="382"/>
    <s v="Indiana"/>
    <n v="46142"/>
    <x v="2"/>
    <s v="OFF-PA-10003673"/>
    <x v="1"/>
    <x v="10"/>
    <s v="Strathmore Photo Mount Cards"/>
    <n v="67.8"/>
    <n v="10"/>
    <n v="0"/>
    <n v="31.187999999999999"/>
    <s v="Kelly Williams"/>
    <s v="No"/>
    <s v="2019 / 11"/>
  </r>
  <r>
    <n v="9501"/>
    <x v="4759"/>
    <x v="439"/>
    <d v="2018-05-30T00:00:00"/>
    <x v="1"/>
    <x v="632"/>
    <x v="632"/>
    <x v="0"/>
    <s v="United States"/>
    <x v="158"/>
    <s v="Wisconsin"/>
    <n v="53209"/>
    <x v="2"/>
    <s v="FUR-FU-10002088"/>
    <x v="0"/>
    <x v="5"/>
    <s v="Nu-Dell Float Frame 11 x 14 1/2"/>
    <n v="26.94"/>
    <n v="3"/>
    <n v="0"/>
    <n v="11.314800000000002"/>
    <s v="Kelly Williams"/>
    <s v="No"/>
    <s v="2018 / 05"/>
  </r>
  <r>
    <n v="9502"/>
    <x v="4760"/>
    <x v="312"/>
    <d v="2017-11-24T00:00:00"/>
    <x v="1"/>
    <x v="608"/>
    <x v="608"/>
    <x v="0"/>
    <s v="United States"/>
    <x v="8"/>
    <s v="California"/>
    <n v="94109"/>
    <x v="1"/>
    <s v="FUR-FU-10001546"/>
    <x v="0"/>
    <x v="5"/>
    <s v="Dana Swing-Arm Lamps"/>
    <n v="32.04"/>
    <n v="3"/>
    <n v="0"/>
    <n v="8.01"/>
    <s v="Anna Andreadi"/>
    <s v="No"/>
    <s v="2017 / 11"/>
  </r>
  <r>
    <n v="9503"/>
    <x v="4761"/>
    <x v="183"/>
    <d v="2018-04-29T00:00:00"/>
    <x v="1"/>
    <x v="462"/>
    <x v="462"/>
    <x v="0"/>
    <s v="United States"/>
    <x v="410"/>
    <s v="New York"/>
    <n v="13440"/>
    <x v="3"/>
    <s v="OFF-AR-10000614"/>
    <x v="1"/>
    <x v="6"/>
    <s v="Barrel Sharpener"/>
    <n v="32.129999999999995"/>
    <n v="9"/>
    <n v="0"/>
    <n v="8.3537999999999997"/>
    <s v="Chuck Magee"/>
    <s v="No"/>
    <s v="2018 / 04"/>
  </r>
  <r>
    <n v="9504"/>
    <x v="4761"/>
    <x v="183"/>
    <d v="2018-04-29T00:00:00"/>
    <x v="1"/>
    <x v="462"/>
    <x v="462"/>
    <x v="0"/>
    <s v="United States"/>
    <x v="410"/>
    <s v="New York"/>
    <n v="13440"/>
    <x v="3"/>
    <s v="OFF-AR-10003190"/>
    <x v="1"/>
    <x v="6"/>
    <s v="Newell 32"/>
    <n v="2.88"/>
    <n v="1"/>
    <n v="0"/>
    <n v="0.80640000000000001"/>
    <s v="Chuck Magee"/>
    <s v="No"/>
    <s v="2018 / 04"/>
  </r>
  <r>
    <n v="9505"/>
    <x v="4762"/>
    <x v="500"/>
    <d v="2018-10-18T00:00:00"/>
    <x v="1"/>
    <x v="463"/>
    <x v="463"/>
    <x v="1"/>
    <s v="United States"/>
    <x v="20"/>
    <s v="New York"/>
    <n v="10009"/>
    <x v="3"/>
    <s v="TEC-PH-10004094"/>
    <x v="2"/>
    <x v="7"/>
    <s v="Motorola L703CM"/>
    <n v="1091.93"/>
    <n v="7"/>
    <n v="0"/>
    <n v="272.98250000000002"/>
    <s v="Chuck Magee"/>
    <s v="No"/>
    <s v="2018 / 10"/>
  </r>
  <r>
    <n v="9506"/>
    <x v="4762"/>
    <x v="500"/>
    <d v="2018-10-18T00:00:00"/>
    <x v="1"/>
    <x v="463"/>
    <x v="463"/>
    <x v="1"/>
    <s v="United States"/>
    <x v="20"/>
    <s v="New York"/>
    <n v="10009"/>
    <x v="3"/>
    <s v="OFF-PA-10001970"/>
    <x v="1"/>
    <x v="10"/>
    <s v="Xerox 1908"/>
    <n v="111.96"/>
    <n v="2"/>
    <n v="0"/>
    <n v="54.860399999999998"/>
    <s v="Chuck Magee"/>
    <s v="No"/>
    <s v="2018 / 10"/>
  </r>
  <r>
    <n v="9507"/>
    <x v="4763"/>
    <x v="267"/>
    <d v="2016-04-07T00:00:00"/>
    <x v="0"/>
    <x v="76"/>
    <x v="76"/>
    <x v="0"/>
    <s v="United States"/>
    <x v="363"/>
    <s v="Michigan"/>
    <n v="48127"/>
    <x v="2"/>
    <s v="OFF-AR-10002952"/>
    <x v="1"/>
    <x v="6"/>
    <s v="Stanley Contemporary Battery Pencil Sharpeners"/>
    <n v="26.7"/>
    <n v="2"/>
    <n v="0"/>
    <n v="7.4759999999999991"/>
    <s v="Kelly Williams"/>
    <s v="No"/>
    <s v="2016 / 04"/>
  </r>
  <r>
    <n v="9508"/>
    <x v="4763"/>
    <x v="267"/>
    <d v="2016-04-07T00:00:00"/>
    <x v="0"/>
    <x v="76"/>
    <x v="76"/>
    <x v="0"/>
    <s v="United States"/>
    <x v="363"/>
    <s v="Michigan"/>
    <n v="48127"/>
    <x v="2"/>
    <s v="OFF-BI-10004209"/>
    <x v="1"/>
    <x v="8"/>
    <s v="Fellowes Twister Kit, Gray/Clear, 3/pkg"/>
    <n v="40.199999999999996"/>
    <n v="5"/>
    <n v="0"/>
    <n v="18.089999999999996"/>
    <s v="Kelly Williams"/>
    <s v="No"/>
    <s v="2016 / 04"/>
  </r>
  <r>
    <n v="9509"/>
    <x v="4763"/>
    <x v="267"/>
    <d v="2016-04-07T00:00:00"/>
    <x v="0"/>
    <x v="76"/>
    <x v="76"/>
    <x v="0"/>
    <s v="United States"/>
    <x v="363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s v="Kelly Williams"/>
    <s v="No"/>
    <s v="2016 / 04"/>
  </r>
  <r>
    <n v="9510"/>
    <x v="4763"/>
    <x v="267"/>
    <d v="2016-04-07T00:00:00"/>
    <x v="0"/>
    <x v="76"/>
    <x v="76"/>
    <x v="0"/>
    <s v="United States"/>
    <x v="363"/>
    <s v="Michigan"/>
    <n v="48127"/>
    <x v="2"/>
    <s v="OFF-ST-10000991"/>
    <x v="1"/>
    <x v="4"/>
    <s v="Space Solutions HD Industrial Steel Shelving."/>
    <n v="689.81999999999994"/>
    <n v="6"/>
    <n v="0"/>
    <n v="20.694600000000008"/>
    <s v="Kelly Williams"/>
    <s v="No"/>
    <s v="2016 / 04"/>
  </r>
  <r>
    <n v="9511"/>
    <x v="4764"/>
    <x v="876"/>
    <d v="2018-08-11T00:00:00"/>
    <x v="1"/>
    <x v="215"/>
    <x v="215"/>
    <x v="0"/>
    <s v="United States"/>
    <x v="20"/>
    <s v="New York"/>
    <n v="10024"/>
    <x v="3"/>
    <s v="OFF-AR-10002399"/>
    <x v="1"/>
    <x v="6"/>
    <s v="Dixon Prang Watercolor Pencils, 10-Color Set with Brush"/>
    <n v="38.339999999999996"/>
    <n v="9"/>
    <n v="0"/>
    <n v="15.7194"/>
    <s v="Chuck Magee"/>
    <s v="No"/>
    <s v="2018 / 08"/>
  </r>
  <r>
    <n v="9512"/>
    <x v="4765"/>
    <x v="637"/>
    <d v="2016-12-16T00:00:00"/>
    <x v="2"/>
    <x v="688"/>
    <x v="688"/>
    <x v="1"/>
    <s v="United States"/>
    <x v="22"/>
    <s v="Illinois"/>
    <n v="60623"/>
    <x v="2"/>
    <s v="OFF-BI-10002353"/>
    <x v="1"/>
    <x v="8"/>
    <s v="GBC VeloBind Cover Sets"/>
    <n v="9.2639999999999976"/>
    <n v="3"/>
    <n v="0.8"/>
    <n v="-13.895999999999997"/>
    <s v="Kelly Williams"/>
    <s v="No"/>
    <s v="2016 / 12"/>
  </r>
  <r>
    <n v="9513"/>
    <x v="4766"/>
    <x v="1109"/>
    <d v="2019-06-03T00:00:00"/>
    <x v="0"/>
    <x v="409"/>
    <x v="409"/>
    <x v="0"/>
    <s v="United States"/>
    <x v="61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s v="Kelly Williams"/>
    <s v="No"/>
    <s v="2019 / 05"/>
  </r>
  <r>
    <n v="9514"/>
    <x v="4767"/>
    <x v="500"/>
    <d v="2018-10-19T00:00:00"/>
    <x v="1"/>
    <x v="648"/>
    <x v="648"/>
    <x v="0"/>
    <s v="United States"/>
    <x v="233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s v="Kelly Williams"/>
    <s v="No"/>
    <s v="2018 / 10"/>
  </r>
  <r>
    <n v="9515"/>
    <x v="4768"/>
    <x v="619"/>
    <d v="2016-03-18T00:00:00"/>
    <x v="1"/>
    <x v="739"/>
    <x v="739"/>
    <x v="2"/>
    <s v="United States"/>
    <x v="108"/>
    <s v="Florida"/>
    <n v="32216"/>
    <x v="0"/>
    <s v="OFF-PA-10000176"/>
    <x v="1"/>
    <x v="10"/>
    <s v="Xerox 1887"/>
    <n v="91.055999999999997"/>
    <n v="6"/>
    <n v="0.2"/>
    <n v="31.869599999999995"/>
    <s v="Cassandra Brandow"/>
    <s v="No"/>
    <s v="2016 / 03"/>
  </r>
  <r>
    <n v="9516"/>
    <x v="4769"/>
    <x v="1221"/>
    <d v="2016-02-24T00:00:00"/>
    <x v="1"/>
    <x v="111"/>
    <x v="111"/>
    <x v="0"/>
    <s v="United States"/>
    <x v="22"/>
    <s v="Illinois"/>
    <n v="60653"/>
    <x v="2"/>
    <s v="OFF-AR-10003631"/>
    <x v="1"/>
    <x v="6"/>
    <s v="Staples in misc. colors"/>
    <n v="54.207999999999998"/>
    <n v="14"/>
    <n v="0.2"/>
    <n v="8.808799999999998"/>
    <s v="Kelly Williams"/>
    <s v="No"/>
    <s v="2016 / 02"/>
  </r>
  <r>
    <n v="9517"/>
    <x v="4770"/>
    <x v="252"/>
    <d v="2017-08-26T00:00:00"/>
    <x v="0"/>
    <x v="384"/>
    <x v="384"/>
    <x v="0"/>
    <s v="United States"/>
    <x v="256"/>
    <s v="Ohio"/>
    <n v="43402"/>
    <x v="3"/>
    <s v="TEC-PH-10000923"/>
    <x v="2"/>
    <x v="7"/>
    <s v="Belkin SportFit Armband For iPhone 5s/5c, Fuchsia"/>
    <n v="26.981999999999999"/>
    <n v="3"/>
    <n v="0.4"/>
    <n v="4.0472999999999999"/>
    <s v="Chuck Magee"/>
    <s v="No"/>
    <s v="2017 / 08"/>
  </r>
  <r>
    <n v="9518"/>
    <x v="4770"/>
    <x v="252"/>
    <d v="2017-08-26T00:00:00"/>
    <x v="0"/>
    <x v="384"/>
    <x v="384"/>
    <x v="0"/>
    <s v="United States"/>
    <x v="256"/>
    <s v="Ohio"/>
    <n v="43402"/>
    <x v="3"/>
    <s v="OFF-LA-10003190"/>
    <x v="1"/>
    <x v="2"/>
    <s v="Avery 474"/>
    <n v="6.911999999999999"/>
    <n v="3"/>
    <n v="0.2"/>
    <n v="2.5056000000000003"/>
    <s v="Chuck Magee"/>
    <s v="No"/>
    <s v="2017 / 08"/>
  </r>
  <r>
    <n v="9519"/>
    <x v="4770"/>
    <x v="252"/>
    <d v="2017-08-26T00:00:00"/>
    <x v="0"/>
    <x v="384"/>
    <x v="384"/>
    <x v="0"/>
    <s v="United States"/>
    <x v="256"/>
    <s v="Ohio"/>
    <n v="43402"/>
    <x v="3"/>
    <s v="OFF-ST-10003208"/>
    <x v="1"/>
    <x v="4"/>
    <s v="Adjustable Depth Letter/Legal Cart"/>
    <n v="435.50400000000002"/>
    <n v="3"/>
    <n v="0.2"/>
    <n v="48.994199999999921"/>
    <s v="Chuck Magee"/>
    <s v="No"/>
    <s v="2017 / 08"/>
  </r>
  <r>
    <n v="9520"/>
    <x v="4771"/>
    <x v="540"/>
    <d v="2019-05-12T00:00:00"/>
    <x v="0"/>
    <x v="514"/>
    <x v="514"/>
    <x v="0"/>
    <s v="United States"/>
    <x v="8"/>
    <s v="California"/>
    <n v="94110"/>
    <x v="1"/>
    <s v="OFF-AP-10000692"/>
    <x v="1"/>
    <x v="9"/>
    <s v="Fellowes Mighty 8 Compact Surge Protector"/>
    <n v="81.08"/>
    <n v="4"/>
    <n v="0"/>
    <n v="22.702400000000004"/>
    <s v="Anna Andreadi"/>
    <s v="No"/>
    <s v="2019 / 05"/>
  </r>
  <r>
    <n v="9521"/>
    <x v="4772"/>
    <x v="1084"/>
    <d v="2018-02-09T00:00:00"/>
    <x v="1"/>
    <x v="80"/>
    <x v="80"/>
    <x v="1"/>
    <s v="United States"/>
    <x v="1"/>
    <s v="California"/>
    <n v="90049"/>
    <x v="1"/>
    <s v="OFF-ST-10004180"/>
    <x v="1"/>
    <x v="4"/>
    <s v="Safco Commercial Shelving"/>
    <n v="93.02"/>
    <n v="2"/>
    <n v="0"/>
    <n v="3.720799999999997"/>
    <s v="Anna Andreadi"/>
    <s v="No"/>
    <s v="2018 / 02"/>
  </r>
  <r>
    <n v="9522"/>
    <x v="4773"/>
    <x v="174"/>
    <d v="2016-12-25T00:00:00"/>
    <x v="1"/>
    <x v="611"/>
    <x v="611"/>
    <x v="0"/>
    <s v="United States"/>
    <x v="22"/>
    <s v="Illinois"/>
    <n v="60623"/>
    <x v="2"/>
    <s v="TEC-PH-10002817"/>
    <x v="2"/>
    <x v="7"/>
    <s v="RCA ViSYS 25425RE1 Corded phone"/>
    <n v="323.97600000000006"/>
    <n v="3"/>
    <n v="0.2"/>
    <n v="36.44729999999997"/>
    <s v="Kelly Williams"/>
    <s v="No"/>
    <s v="2016 / 12"/>
  </r>
  <r>
    <n v="9523"/>
    <x v="4773"/>
    <x v="174"/>
    <d v="2016-12-25T00:00:00"/>
    <x v="1"/>
    <x v="611"/>
    <x v="611"/>
    <x v="0"/>
    <s v="United States"/>
    <x v="22"/>
    <s v="Illinois"/>
    <n v="60623"/>
    <x v="2"/>
    <s v="OFF-PA-10000295"/>
    <x v="1"/>
    <x v="10"/>
    <s v="Xerox 229"/>
    <n v="15.552000000000003"/>
    <n v="3"/>
    <n v="0.2"/>
    <n v="5.4432"/>
    <s v="Kelly Williams"/>
    <s v="No"/>
    <s v="2016 / 12"/>
  </r>
  <r>
    <n v="9524"/>
    <x v="4773"/>
    <x v="174"/>
    <d v="2016-12-25T00:00:00"/>
    <x v="1"/>
    <x v="611"/>
    <x v="611"/>
    <x v="0"/>
    <s v="United States"/>
    <x v="22"/>
    <s v="Illinois"/>
    <n v="60623"/>
    <x v="2"/>
    <s v="OFF-ST-10000419"/>
    <x v="1"/>
    <x v="4"/>
    <s v="Rogers Jumbo File, Granite"/>
    <n v="32.591999999999999"/>
    <n v="3"/>
    <n v="0.2"/>
    <n v="-7.7406000000000006"/>
    <s v="Kelly Williams"/>
    <s v="No"/>
    <s v="2016 / 12"/>
  </r>
  <r>
    <n v="9525"/>
    <x v="4774"/>
    <x v="256"/>
    <d v="2019-12-06T00:00:00"/>
    <x v="2"/>
    <x v="583"/>
    <x v="583"/>
    <x v="2"/>
    <s v="United States"/>
    <x v="4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s v="Anna Andreadi"/>
    <s v="Yes"/>
    <s v="2019 / 12"/>
  </r>
  <r>
    <n v="9526"/>
    <x v="4774"/>
    <x v="256"/>
    <d v="2019-12-06T00:00:00"/>
    <x v="2"/>
    <x v="583"/>
    <x v="583"/>
    <x v="2"/>
    <s v="United States"/>
    <x v="4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s v="Anna Andreadi"/>
    <s v="Yes"/>
    <s v="2019 / 12"/>
  </r>
  <r>
    <n v="9527"/>
    <x v="4774"/>
    <x v="256"/>
    <d v="2019-12-06T00:00:00"/>
    <x v="2"/>
    <x v="583"/>
    <x v="583"/>
    <x v="2"/>
    <s v="United States"/>
    <x v="4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s v="Anna Andreadi"/>
    <s v="Yes"/>
    <s v="2019 / 12"/>
  </r>
  <r>
    <n v="9528"/>
    <x v="4774"/>
    <x v="256"/>
    <d v="2019-12-06T00:00:00"/>
    <x v="2"/>
    <x v="583"/>
    <x v="583"/>
    <x v="2"/>
    <s v="United States"/>
    <x v="4"/>
    <s v="Washington"/>
    <n v="98115"/>
    <x v="1"/>
    <s v="OFF-BI-10001543"/>
    <x v="1"/>
    <x v="8"/>
    <s v="GBC VeloBinder Manual Binding System"/>
    <n v="172.75200000000001"/>
    <n v="6"/>
    <n v="0.2"/>
    <n v="60.463200000000015"/>
    <s v="Anna Andreadi"/>
    <s v="Yes"/>
    <s v="2019 / 12"/>
  </r>
  <r>
    <n v="9529"/>
    <x v="4774"/>
    <x v="256"/>
    <d v="2019-12-06T00:00:00"/>
    <x v="2"/>
    <x v="583"/>
    <x v="583"/>
    <x v="2"/>
    <s v="United States"/>
    <x v="4"/>
    <s v="Washington"/>
    <n v="98115"/>
    <x v="1"/>
    <s v="OFF-BI-10002071"/>
    <x v="1"/>
    <x v="8"/>
    <s v="Fellowes Black Plastic Comb Bindings"/>
    <n v="9.2959999999999994"/>
    <n v="2"/>
    <n v="0.2"/>
    <n v="3.0211999999999994"/>
    <s v="Anna Andreadi"/>
    <s v="Yes"/>
    <s v="2019 / 12"/>
  </r>
  <r>
    <n v="9530"/>
    <x v="4775"/>
    <x v="668"/>
    <d v="2019-03-25T00:00:00"/>
    <x v="3"/>
    <x v="556"/>
    <x v="556"/>
    <x v="1"/>
    <s v="United States"/>
    <x v="486"/>
    <s v="Texas"/>
    <n v="77705"/>
    <x v="2"/>
    <s v="OFF-ST-10002352"/>
    <x v="1"/>
    <x v="4"/>
    <s v="Iris Project Case"/>
    <n v="12.768000000000001"/>
    <n v="2"/>
    <n v="0.2"/>
    <n v="0.95759999999999934"/>
    <s v="Kelly Williams"/>
    <s v="No"/>
    <s v="2019 / 03"/>
  </r>
  <r>
    <n v="9531"/>
    <x v="4776"/>
    <x v="141"/>
    <d v="2019-07-12T00:00:00"/>
    <x v="1"/>
    <x v="280"/>
    <x v="280"/>
    <x v="2"/>
    <s v="United States"/>
    <x v="4"/>
    <s v="Washington"/>
    <n v="98103"/>
    <x v="1"/>
    <s v="OFF-PA-10003127"/>
    <x v="1"/>
    <x v="10"/>
    <s v="Easy-staple paper"/>
    <n v="52.76"/>
    <n v="2"/>
    <n v="0"/>
    <n v="24.269599999999997"/>
    <s v="Anna Andreadi"/>
    <s v="No"/>
    <s v="2019 / 07"/>
  </r>
  <r>
    <n v="9532"/>
    <x v="4777"/>
    <x v="40"/>
    <d v="2019-10-31T00:00:00"/>
    <x v="1"/>
    <x v="682"/>
    <x v="682"/>
    <x v="2"/>
    <s v="United States"/>
    <x v="61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s v="Kelly Williams"/>
    <s v="No"/>
    <s v="2019 / 10"/>
  </r>
  <r>
    <n v="9533"/>
    <x v="4778"/>
    <x v="189"/>
    <d v="2018-10-31T00:00:00"/>
    <x v="1"/>
    <x v="572"/>
    <x v="572"/>
    <x v="0"/>
    <s v="United States"/>
    <x v="20"/>
    <s v="New York"/>
    <n v="10011"/>
    <x v="3"/>
    <s v="FUR-CH-10000553"/>
    <x v="0"/>
    <x v="1"/>
    <s v="Metal Folding Chairs, Beige, 4/Carton"/>
    <n v="427.64400000000001"/>
    <n v="14"/>
    <n v="0.1"/>
    <n v="80.777199999999979"/>
    <s v="Chuck Magee"/>
    <s v="No"/>
    <s v="2018 / 10"/>
  </r>
  <r>
    <n v="9534"/>
    <x v="4778"/>
    <x v="189"/>
    <d v="2018-10-31T00:00:00"/>
    <x v="1"/>
    <x v="572"/>
    <x v="572"/>
    <x v="0"/>
    <s v="United States"/>
    <x v="20"/>
    <s v="New York"/>
    <n v="10011"/>
    <x v="3"/>
    <s v="OFF-FA-10000134"/>
    <x v="1"/>
    <x v="13"/>
    <s v="Advantus Push Pins, Aluminum Head"/>
    <n v="40.669999999999995"/>
    <n v="7"/>
    <n v="0"/>
    <n v="12.607699999999999"/>
    <s v="Chuck Magee"/>
    <s v="No"/>
    <s v="2018 / 10"/>
  </r>
  <r>
    <n v="9535"/>
    <x v="4778"/>
    <x v="189"/>
    <d v="2018-10-31T00:00:00"/>
    <x v="1"/>
    <x v="572"/>
    <x v="572"/>
    <x v="0"/>
    <s v="United States"/>
    <x v="20"/>
    <s v="New York"/>
    <n v="10011"/>
    <x v="3"/>
    <s v="OFF-ST-10000636"/>
    <x v="1"/>
    <x v="4"/>
    <s v="Rogers Profile Extra Capacity Storage Tub"/>
    <n v="33.479999999999997"/>
    <n v="2"/>
    <n v="0"/>
    <n v="1.3391999999999982"/>
    <s v="Chuck Magee"/>
    <s v="No"/>
    <s v="2018 / 10"/>
  </r>
  <r>
    <n v="9536"/>
    <x v="4778"/>
    <x v="189"/>
    <d v="2018-10-31T00:00:00"/>
    <x v="1"/>
    <x v="572"/>
    <x v="572"/>
    <x v="0"/>
    <s v="United States"/>
    <x v="20"/>
    <s v="New York"/>
    <n v="10011"/>
    <x v="3"/>
    <s v="OFF-BI-10002949"/>
    <x v="1"/>
    <x v="8"/>
    <s v="Prestige Round Ring Binders"/>
    <n v="9.7280000000000015"/>
    <n v="2"/>
    <n v="0.2"/>
    <n v="3.283199999999999"/>
    <s v="Chuck Magee"/>
    <s v="No"/>
    <s v="2018 / 10"/>
  </r>
  <r>
    <n v="9537"/>
    <x v="4779"/>
    <x v="492"/>
    <d v="2019-06-14T00:00:00"/>
    <x v="0"/>
    <x v="59"/>
    <x v="59"/>
    <x v="0"/>
    <s v="United States"/>
    <x v="22"/>
    <s v="Illinois"/>
    <n v="60610"/>
    <x v="2"/>
    <s v="FUR-FU-10002364"/>
    <x v="0"/>
    <x v="5"/>
    <s v="Eldon Expressions Wood Desk Accessories, Oak"/>
    <n v="8.8559999999999999"/>
    <n v="3"/>
    <n v="0.6"/>
    <n v="-6.8634000000000013"/>
    <s v="Kelly Williams"/>
    <s v="No"/>
    <s v="2019 / 06"/>
  </r>
  <r>
    <n v="9538"/>
    <x v="4780"/>
    <x v="477"/>
    <d v="2018-09-27T00:00:00"/>
    <x v="2"/>
    <x v="442"/>
    <x v="442"/>
    <x v="1"/>
    <s v="United States"/>
    <x v="8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s v="Anna Andreadi"/>
    <s v="No"/>
    <s v="2018 / 09"/>
  </r>
  <r>
    <n v="9539"/>
    <x v="4781"/>
    <x v="210"/>
    <d v="2019-09-09T00:00:00"/>
    <x v="2"/>
    <x v="211"/>
    <x v="211"/>
    <x v="0"/>
    <s v="United States"/>
    <x v="205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s v="Chuck Magee"/>
    <s v="No"/>
    <s v="2019 / 09"/>
  </r>
  <r>
    <n v="9540"/>
    <x v="4781"/>
    <x v="210"/>
    <d v="2019-09-09T00:00:00"/>
    <x v="2"/>
    <x v="211"/>
    <x v="211"/>
    <x v="0"/>
    <s v="United States"/>
    <x v="205"/>
    <s v="Rhode Island"/>
    <n v="2908"/>
    <x v="3"/>
    <s v="OFF-PA-10000157"/>
    <x v="1"/>
    <x v="10"/>
    <s v="Xerox 191"/>
    <n v="39.96"/>
    <n v="2"/>
    <n v="0"/>
    <n v="18.781199999999998"/>
    <s v="Chuck Magee"/>
    <s v="No"/>
    <s v="2019 / 09"/>
  </r>
  <r>
    <n v="9541"/>
    <x v="4782"/>
    <x v="1222"/>
    <d v="2017-05-16T00:00:00"/>
    <x v="0"/>
    <x v="28"/>
    <x v="28"/>
    <x v="2"/>
    <s v="United States"/>
    <x v="42"/>
    <s v="Arizona"/>
    <n v="85023"/>
    <x v="1"/>
    <s v="FUR-CH-10004540"/>
    <x v="0"/>
    <x v="1"/>
    <s v="Global Chrome Stack Chair"/>
    <n v="191.96800000000002"/>
    <n v="7"/>
    <n v="0.2"/>
    <n v="16.797200000000004"/>
    <s v="Anna Andreadi"/>
    <s v="No"/>
    <s v="2017 / 05"/>
  </r>
  <r>
    <n v="9542"/>
    <x v="4783"/>
    <x v="705"/>
    <d v="2017-08-10T00:00:00"/>
    <x v="1"/>
    <x v="345"/>
    <x v="345"/>
    <x v="1"/>
    <s v="United States"/>
    <x v="12"/>
    <s v="Texas"/>
    <n v="77095"/>
    <x v="2"/>
    <s v="OFF-LA-10004544"/>
    <x v="1"/>
    <x v="2"/>
    <s v="Avery 505"/>
    <n v="35.520000000000003"/>
    <n v="3"/>
    <n v="0.2"/>
    <n v="13.320000000000002"/>
    <s v="Kelly Williams"/>
    <s v="No"/>
    <s v="2017 / 08"/>
  </r>
  <r>
    <n v="9543"/>
    <x v="4783"/>
    <x v="705"/>
    <d v="2017-08-10T00:00:00"/>
    <x v="1"/>
    <x v="345"/>
    <x v="345"/>
    <x v="1"/>
    <s v="United States"/>
    <x v="12"/>
    <s v="Texas"/>
    <n v="77095"/>
    <x v="2"/>
    <s v="OFF-BI-10001097"/>
    <x v="1"/>
    <x v="8"/>
    <s v="Avery Hole Reinforcements"/>
    <n v="6.2299999999999986"/>
    <n v="5"/>
    <n v="0.8"/>
    <n v="-9.6565000000000047"/>
    <s v="Kelly Williams"/>
    <s v="No"/>
    <s v="2017 / 08"/>
  </r>
  <r>
    <n v="9544"/>
    <x v="4783"/>
    <x v="705"/>
    <d v="2017-08-10T00:00:00"/>
    <x v="1"/>
    <x v="345"/>
    <x v="345"/>
    <x v="1"/>
    <s v="United States"/>
    <x v="12"/>
    <s v="Texas"/>
    <n v="77095"/>
    <x v="2"/>
    <s v="OFF-PA-10003302"/>
    <x v="1"/>
    <x v="10"/>
    <s v="Xerox 1906"/>
    <n v="56.704000000000001"/>
    <n v="2"/>
    <n v="0.2"/>
    <n v="19.137599999999992"/>
    <s v="Kelly Williams"/>
    <s v="No"/>
    <s v="2017 / 08"/>
  </r>
  <r>
    <n v="9545"/>
    <x v="4783"/>
    <x v="705"/>
    <d v="2017-08-10T00:00:00"/>
    <x v="1"/>
    <x v="345"/>
    <x v="345"/>
    <x v="1"/>
    <s v="United States"/>
    <x v="12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s v="Kelly Williams"/>
    <s v="No"/>
    <s v="2017 / 08"/>
  </r>
  <r>
    <n v="9546"/>
    <x v="4784"/>
    <x v="194"/>
    <d v="2016-11-02T00:00:00"/>
    <x v="1"/>
    <x v="544"/>
    <x v="544"/>
    <x v="1"/>
    <s v="United States"/>
    <x v="38"/>
    <s v="Indiana"/>
    <n v="47201"/>
    <x v="2"/>
    <s v="TEC-AC-10003433"/>
    <x v="2"/>
    <x v="11"/>
    <s v="Maxell 4.7GB DVD+R 5/Pack"/>
    <n v="1.98"/>
    <n v="2"/>
    <n v="0"/>
    <n v="0.89100000000000001"/>
    <s v="Kelly Williams"/>
    <s v="No"/>
    <s v="2016 / 10"/>
  </r>
  <r>
    <n v="9547"/>
    <x v="4784"/>
    <x v="194"/>
    <d v="2016-11-02T00:00:00"/>
    <x v="1"/>
    <x v="544"/>
    <x v="544"/>
    <x v="1"/>
    <s v="United States"/>
    <x v="38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s v="Kelly Williams"/>
    <s v="No"/>
    <s v="2016 / 10"/>
  </r>
  <r>
    <n v="9548"/>
    <x v="4785"/>
    <x v="1133"/>
    <d v="2018-06-20T00:00:00"/>
    <x v="0"/>
    <x v="34"/>
    <x v="34"/>
    <x v="1"/>
    <s v="United States"/>
    <x v="10"/>
    <s v="Pennsylvania"/>
    <n v="19134"/>
    <x v="3"/>
    <s v="OFF-PA-10004610"/>
    <x v="1"/>
    <x v="10"/>
    <s v="Xerox 1900"/>
    <n v="6.8480000000000008"/>
    <n v="2"/>
    <n v="0.2"/>
    <n v="2.1399999999999992"/>
    <s v="Chuck Magee"/>
    <s v="No"/>
    <s v="2018 / 06"/>
  </r>
  <r>
    <n v="9549"/>
    <x v="4785"/>
    <x v="1133"/>
    <d v="2018-06-20T00:00:00"/>
    <x v="0"/>
    <x v="34"/>
    <x v="34"/>
    <x v="1"/>
    <s v="United States"/>
    <x v="10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s v="Chuck Magee"/>
    <s v="No"/>
    <s v="2018 / 06"/>
  </r>
  <r>
    <n v="9550"/>
    <x v="4785"/>
    <x v="1133"/>
    <d v="2018-06-20T00:00:00"/>
    <x v="0"/>
    <x v="34"/>
    <x v="34"/>
    <x v="1"/>
    <s v="United States"/>
    <x v="10"/>
    <s v="Pennsylvania"/>
    <n v="19134"/>
    <x v="3"/>
    <s v="OFF-AP-10001394"/>
    <x v="1"/>
    <x v="9"/>
    <s v="Harmony Air Purifier"/>
    <n v="453.6"/>
    <n v="3"/>
    <n v="0.2"/>
    <n v="90.71999999999997"/>
    <s v="Chuck Magee"/>
    <s v="No"/>
    <s v="2018 / 06"/>
  </r>
  <r>
    <n v="9551"/>
    <x v="4786"/>
    <x v="910"/>
    <d v="2017-05-06T00:00:00"/>
    <x v="2"/>
    <x v="376"/>
    <x v="376"/>
    <x v="2"/>
    <s v="United States"/>
    <x v="49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s v="Anna Andreadi"/>
    <s v="No"/>
    <s v="2017 / 05"/>
  </r>
  <r>
    <n v="9552"/>
    <x v="4787"/>
    <x v="113"/>
    <d v="2017-11-14T00:00:00"/>
    <x v="1"/>
    <x v="710"/>
    <x v="710"/>
    <x v="0"/>
    <s v="United States"/>
    <x v="10"/>
    <s v="Pennsylvania"/>
    <n v="19140"/>
    <x v="3"/>
    <s v="OFF-ST-10001526"/>
    <x v="1"/>
    <x v="4"/>
    <s v="Iceberg Mobile Mega Data/Printer Cart"/>
    <n v="577.58400000000006"/>
    <n v="6"/>
    <n v="0.2"/>
    <n v="43.318799999999953"/>
    <s v="Chuck Magee"/>
    <s v="No"/>
    <s v="2017 / 11"/>
  </r>
  <r>
    <n v="9553"/>
    <x v="4788"/>
    <x v="1051"/>
    <d v="2017-06-03T00:00:00"/>
    <x v="1"/>
    <x v="786"/>
    <x v="786"/>
    <x v="2"/>
    <s v="United States"/>
    <x v="24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s v="Cassandra Brandow"/>
    <s v="No"/>
    <s v="2017 / 05"/>
  </r>
  <r>
    <n v="9554"/>
    <x v="4789"/>
    <x v="897"/>
    <d v="2018-09-27T00:00:00"/>
    <x v="1"/>
    <x v="416"/>
    <x v="416"/>
    <x v="1"/>
    <s v="United States"/>
    <x v="266"/>
    <s v="Colorado"/>
    <n v="80020"/>
    <x v="1"/>
    <s v="FUR-FU-10000246"/>
    <x v="0"/>
    <x v="5"/>
    <s v="Aluminum Document Frame"/>
    <n v="68.432000000000016"/>
    <n v="7"/>
    <n v="0.2"/>
    <n v="8.5539999999999878"/>
    <s v="Anna Andreadi"/>
    <s v="No"/>
    <s v="2018 / 09"/>
  </r>
  <r>
    <n v="9555"/>
    <x v="4790"/>
    <x v="109"/>
    <d v="2017-12-02T00:00:00"/>
    <x v="1"/>
    <x v="686"/>
    <x v="686"/>
    <x v="0"/>
    <s v="United States"/>
    <x v="38"/>
    <s v="Ohio"/>
    <n v="43229"/>
    <x v="3"/>
    <s v="FUR-FU-10003799"/>
    <x v="0"/>
    <x v="5"/>
    <s v="Seth Thomas 13 1/2&quot; Wall Clock"/>
    <n v="71.12"/>
    <n v="5"/>
    <n v="0.2"/>
    <n v="9.7789999999999964"/>
    <s v="Chuck Magee"/>
    <s v="No"/>
    <s v="2017 / 11"/>
  </r>
  <r>
    <n v="9556"/>
    <x v="4790"/>
    <x v="109"/>
    <d v="2017-12-02T00:00:00"/>
    <x v="1"/>
    <x v="686"/>
    <x v="686"/>
    <x v="0"/>
    <s v="United States"/>
    <x v="38"/>
    <s v="Ohio"/>
    <n v="43229"/>
    <x v="3"/>
    <s v="OFF-FA-10003021"/>
    <x v="1"/>
    <x v="13"/>
    <s v="Staples"/>
    <n v="3.008"/>
    <n v="2"/>
    <n v="0.2"/>
    <n v="0.56399999999999983"/>
    <s v="Chuck Magee"/>
    <s v="No"/>
    <s v="2017 / 11"/>
  </r>
  <r>
    <n v="9557"/>
    <x v="4791"/>
    <x v="155"/>
    <d v="2017-12-05T00:00:00"/>
    <x v="0"/>
    <x v="6"/>
    <x v="6"/>
    <x v="2"/>
    <s v="United States"/>
    <x v="3"/>
    <s v="New Hampshire"/>
    <n v="3301"/>
    <x v="3"/>
    <s v="OFF-PA-10003656"/>
    <x v="1"/>
    <x v="10"/>
    <s v="Xerox 1935"/>
    <n v="184.66"/>
    <n v="7"/>
    <n v="0"/>
    <n v="84.943599999999989"/>
    <s v="Chuck Magee"/>
    <s v="No"/>
    <s v="2017 / 12"/>
  </r>
  <r>
    <n v="9558"/>
    <x v="4792"/>
    <x v="1136"/>
    <d v="2016-10-19T00:00:00"/>
    <x v="0"/>
    <x v="432"/>
    <x v="432"/>
    <x v="0"/>
    <s v="United States"/>
    <x v="12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s v="Kelly Williams"/>
    <s v="No"/>
    <s v="2016 / 10"/>
  </r>
  <r>
    <n v="9559"/>
    <x v="4793"/>
    <x v="973"/>
    <d v="2018-05-05T00:00:00"/>
    <x v="2"/>
    <x v="792"/>
    <x v="792"/>
    <x v="0"/>
    <s v="United States"/>
    <x v="46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s v="Chuck Magee"/>
    <s v="No"/>
    <s v="2018 / 05"/>
  </r>
  <r>
    <n v="9560"/>
    <x v="4793"/>
    <x v="973"/>
    <d v="2018-05-05T00:00:00"/>
    <x v="2"/>
    <x v="792"/>
    <x v="792"/>
    <x v="0"/>
    <s v="United States"/>
    <x v="46"/>
    <s v="Ohio"/>
    <n v="43055"/>
    <x v="3"/>
    <s v="OFF-ST-10002554"/>
    <x v="1"/>
    <x v="4"/>
    <s v="Tennsco Industrial Shelving"/>
    <n v="195.64"/>
    <n v="5"/>
    <n v="0.2"/>
    <n v="-44.018999999999991"/>
    <s v="Chuck Magee"/>
    <s v="No"/>
    <s v="2018 / 05"/>
  </r>
  <r>
    <n v="9561"/>
    <x v="4793"/>
    <x v="973"/>
    <d v="2018-05-05T00:00:00"/>
    <x v="2"/>
    <x v="792"/>
    <x v="792"/>
    <x v="0"/>
    <s v="United States"/>
    <x v="46"/>
    <s v="Ohio"/>
    <n v="43055"/>
    <x v="3"/>
    <s v="FUR-FU-10001876"/>
    <x v="0"/>
    <x v="5"/>
    <s v="Computer Room Manger, 14&quot;"/>
    <n v="51.967999999999996"/>
    <n v="2"/>
    <n v="0.2"/>
    <n v="10.393599999999998"/>
    <s v="Chuck Magee"/>
    <s v="No"/>
    <s v="2018 / 05"/>
  </r>
  <r>
    <n v="9562"/>
    <x v="4793"/>
    <x v="973"/>
    <d v="2018-05-05T00:00:00"/>
    <x v="2"/>
    <x v="792"/>
    <x v="792"/>
    <x v="0"/>
    <s v="United States"/>
    <x v="46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s v="Chuck Magee"/>
    <s v="No"/>
    <s v="2018 / 05"/>
  </r>
  <r>
    <n v="9563"/>
    <x v="4793"/>
    <x v="973"/>
    <d v="2018-05-05T00:00:00"/>
    <x v="2"/>
    <x v="792"/>
    <x v="792"/>
    <x v="0"/>
    <s v="United States"/>
    <x v="46"/>
    <s v="Ohio"/>
    <n v="43055"/>
    <x v="3"/>
    <s v="TEC-MA-10003589"/>
    <x v="2"/>
    <x v="15"/>
    <s v="Cisco 8961 IP Phone Charcoal"/>
    <n v="224.93700000000004"/>
    <n v="3"/>
    <n v="0.7"/>
    <n v="-164.9538"/>
    <s v="Chuck Magee"/>
    <s v="No"/>
    <s v="2018 / 05"/>
  </r>
  <r>
    <n v="9564"/>
    <x v="4793"/>
    <x v="973"/>
    <d v="2018-05-05T00:00:00"/>
    <x v="2"/>
    <x v="792"/>
    <x v="792"/>
    <x v="0"/>
    <s v="United States"/>
    <x v="46"/>
    <s v="Ohio"/>
    <n v="43055"/>
    <x v="3"/>
    <s v="OFF-LA-10000081"/>
    <x v="1"/>
    <x v="2"/>
    <s v="Avery 496"/>
    <n v="6"/>
    <n v="2"/>
    <n v="0.2"/>
    <n v="2.0999999999999996"/>
    <s v="Chuck Magee"/>
    <s v="No"/>
    <s v="2018 / 05"/>
  </r>
  <r>
    <n v="9565"/>
    <x v="4794"/>
    <x v="932"/>
    <d v="2017-06-08T00:00:00"/>
    <x v="1"/>
    <x v="344"/>
    <x v="344"/>
    <x v="2"/>
    <s v="United States"/>
    <x v="1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s v="No"/>
    <s v="2017 / 06"/>
  </r>
  <r>
    <n v="9566"/>
    <x v="4795"/>
    <x v="691"/>
    <d v="2016-03-31T00:00:00"/>
    <x v="3"/>
    <x v="228"/>
    <x v="228"/>
    <x v="0"/>
    <s v="United States"/>
    <x v="67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s v="No"/>
    <s v="2016 / 03"/>
  </r>
  <r>
    <n v="9567"/>
    <x v="4795"/>
    <x v="691"/>
    <d v="2016-03-31T00:00:00"/>
    <x v="3"/>
    <x v="228"/>
    <x v="228"/>
    <x v="0"/>
    <s v="United States"/>
    <x v="67"/>
    <s v="Florida"/>
    <n v="33614"/>
    <x v="0"/>
    <s v="OFF-BI-10001636"/>
    <x v="1"/>
    <x v="8"/>
    <s v="Ibico Plastic and Wire Spiral Binding Combs"/>
    <n v="12.645000000000001"/>
    <n v="5"/>
    <n v="0.7"/>
    <n v="-10.116"/>
    <s v="Cassandra Brandow"/>
    <s v="No"/>
    <s v="2016 / 03"/>
  </r>
  <r>
    <n v="9568"/>
    <x v="4795"/>
    <x v="691"/>
    <d v="2016-03-31T00:00:00"/>
    <x v="3"/>
    <x v="228"/>
    <x v="228"/>
    <x v="0"/>
    <s v="United States"/>
    <x v="67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s v="Cassandra Brandow"/>
    <s v="No"/>
    <s v="2016 / 03"/>
  </r>
  <r>
    <n v="9569"/>
    <x v="4796"/>
    <x v="957"/>
    <d v="2019-07-07T00:00:00"/>
    <x v="2"/>
    <x v="460"/>
    <x v="460"/>
    <x v="1"/>
    <s v="United States"/>
    <x v="9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s v="Kelly Williams"/>
    <s v="No"/>
    <s v="2019 / 07"/>
  </r>
  <r>
    <n v="9570"/>
    <x v="4797"/>
    <x v="496"/>
    <d v="2017-09-24T00:00:00"/>
    <x v="3"/>
    <x v="93"/>
    <x v="93"/>
    <x v="0"/>
    <s v="United States"/>
    <x v="38"/>
    <s v="Ohio"/>
    <n v="43229"/>
    <x v="3"/>
    <s v="OFF-BI-10003196"/>
    <x v="1"/>
    <x v="8"/>
    <s v="Accohide Poly Flexible Ring Binders"/>
    <n v="6.732000000000002"/>
    <n v="6"/>
    <n v="0.7"/>
    <n v="-4.4879999999999978"/>
    <s v="Chuck Magee"/>
    <s v="No"/>
    <s v="2017 / 09"/>
  </r>
  <r>
    <n v="9571"/>
    <x v="4797"/>
    <x v="496"/>
    <d v="2017-09-24T00:00:00"/>
    <x v="3"/>
    <x v="93"/>
    <x v="93"/>
    <x v="0"/>
    <s v="United States"/>
    <x v="38"/>
    <s v="Ohio"/>
    <n v="43229"/>
    <x v="3"/>
    <s v="OFF-ST-10001172"/>
    <x v="1"/>
    <x v="4"/>
    <s v="Tennsco Lockers, Sand"/>
    <n v="33.568000000000005"/>
    <n v="2"/>
    <n v="0.2"/>
    <n v="1.6783999999999981"/>
    <s v="Chuck Magee"/>
    <s v="No"/>
    <s v="2017 / 09"/>
  </r>
  <r>
    <n v="9572"/>
    <x v="4797"/>
    <x v="496"/>
    <d v="2017-09-24T00:00:00"/>
    <x v="3"/>
    <x v="93"/>
    <x v="93"/>
    <x v="0"/>
    <s v="United States"/>
    <x v="38"/>
    <s v="Ohio"/>
    <n v="43229"/>
    <x v="3"/>
    <s v="OFF-EN-10003068"/>
    <x v="1"/>
    <x v="12"/>
    <s v="#6 3/4 Gummed Flap White Envelopes"/>
    <n v="15.840000000000002"/>
    <n v="2"/>
    <n v="0.2"/>
    <n v="5.5439999999999987"/>
    <s v="Chuck Magee"/>
    <s v="No"/>
    <s v="2017 / 09"/>
  </r>
  <r>
    <n v="9573"/>
    <x v="4797"/>
    <x v="496"/>
    <d v="2017-09-24T00:00:00"/>
    <x v="3"/>
    <x v="93"/>
    <x v="93"/>
    <x v="0"/>
    <s v="United States"/>
    <x v="38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s v="No"/>
    <s v="2017 / 09"/>
  </r>
  <r>
    <n v="9574"/>
    <x v="4797"/>
    <x v="496"/>
    <d v="2017-09-24T00:00:00"/>
    <x v="3"/>
    <x v="93"/>
    <x v="93"/>
    <x v="0"/>
    <s v="United States"/>
    <x v="38"/>
    <s v="Ohio"/>
    <n v="43229"/>
    <x v="3"/>
    <s v="OFF-AR-10003504"/>
    <x v="1"/>
    <x v="6"/>
    <s v="Newell 347"/>
    <n v="17.12"/>
    <n v="5"/>
    <n v="0.2"/>
    <n v="1.9259999999999975"/>
    <s v="Chuck Magee"/>
    <s v="No"/>
    <s v="2017 / 09"/>
  </r>
  <r>
    <n v="9575"/>
    <x v="4798"/>
    <x v="863"/>
    <d v="2017-08-13T00:00:00"/>
    <x v="3"/>
    <x v="11"/>
    <x v="11"/>
    <x v="0"/>
    <s v="United States"/>
    <x v="225"/>
    <s v="California"/>
    <n v="91767"/>
    <x v="1"/>
    <s v="FUR-FU-10001889"/>
    <x v="0"/>
    <x v="5"/>
    <s v="Ultra Door Pull Handle"/>
    <n v="31.56"/>
    <n v="3"/>
    <n v="0"/>
    <n v="10.4148"/>
    <s v="Anna Andreadi"/>
    <s v="No"/>
    <s v="2017 / 08"/>
  </r>
  <r>
    <n v="9576"/>
    <x v="4799"/>
    <x v="989"/>
    <d v="2017-05-28T00:00:00"/>
    <x v="0"/>
    <x v="519"/>
    <x v="519"/>
    <x v="0"/>
    <s v="United States"/>
    <x v="52"/>
    <s v="Texas"/>
    <n v="78207"/>
    <x v="2"/>
    <s v="FUR-CH-10000863"/>
    <x v="0"/>
    <x v="1"/>
    <s v="Novimex Swivel Fabric Task Chair"/>
    <n v="105.68599999999999"/>
    <n v="1"/>
    <n v="0.3"/>
    <n v="-28.686199999999999"/>
    <s v="Kelly Williams"/>
    <s v="No"/>
    <s v="2017 / 05"/>
  </r>
  <r>
    <n v="9577"/>
    <x v="4799"/>
    <x v="989"/>
    <d v="2017-05-28T00:00:00"/>
    <x v="0"/>
    <x v="519"/>
    <x v="519"/>
    <x v="0"/>
    <s v="United States"/>
    <x v="52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s v="Kelly Williams"/>
    <s v="No"/>
    <s v="2017 / 05"/>
  </r>
  <r>
    <n v="9578"/>
    <x v="4799"/>
    <x v="989"/>
    <d v="2017-05-28T00:00:00"/>
    <x v="0"/>
    <x v="519"/>
    <x v="519"/>
    <x v="0"/>
    <s v="United States"/>
    <x v="52"/>
    <s v="Texas"/>
    <n v="78207"/>
    <x v="2"/>
    <s v="FUR-CH-10004754"/>
    <x v="0"/>
    <x v="1"/>
    <s v="Global Stack Chair with Arms, Black"/>
    <n v="104.93"/>
    <n v="5"/>
    <n v="0.3"/>
    <n v="-4.4969999999999999"/>
    <s v="Kelly Williams"/>
    <s v="No"/>
    <s v="2017 / 05"/>
  </r>
  <r>
    <n v="9579"/>
    <x v="4800"/>
    <x v="32"/>
    <d v="2019-09-16T00:00:00"/>
    <x v="2"/>
    <x v="42"/>
    <x v="42"/>
    <x v="2"/>
    <s v="United States"/>
    <x v="20"/>
    <s v="New York"/>
    <n v="10035"/>
    <x v="3"/>
    <s v="TEC-PH-10004586"/>
    <x v="2"/>
    <x v="7"/>
    <s v="Wilson SignalBoost 841262 DB PRO Amplifier Kit"/>
    <n v="1079.8499999999999"/>
    <n v="3"/>
    <n v="0"/>
    <n v="323.95499999999993"/>
    <s v="Chuck Magee"/>
    <s v="No"/>
    <s v="2019 / 09"/>
  </r>
  <r>
    <n v="9580"/>
    <x v="4800"/>
    <x v="32"/>
    <d v="2019-09-16T00:00:00"/>
    <x v="2"/>
    <x v="42"/>
    <x v="42"/>
    <x v="2"/>
    <s v="United States"/>
    <x v="20"/>
    <s v="New York"/>
    <n v="10035"/>
    <x v="3"/>
    <s v="OFF-ST-10001370"/>
    <x v="1"/>
    <x v="4"/>
    <s v="Sensible Storage WireTech Storage Systems"/>
    <n v="70.98"/>
    <n v="1"/>
    <n v="0"/>
    <n v="3.5489999999999924"/>
    <s v="Chuck Magee"/>
    <s v="No"/>
    <s v="2019 / 09"/>
  </r>
  <r>
    <n v="9581"/>
    <x v="4800"/>
    <x v="32"/>
    <d v="2019-09-16T00:00:00"/>
    <x v="2"/>
    <x v="42"/>
    <x v="42"/>
    <x v="2"/>
    <s v="United States"/>
    <x v="20"/>
    <s v="New York"/>
    <n v="10035"/>
    <x v="3"/>
    <s v="OFF-AR-10001988"/>
    <x v="1"/>
    <x v="6"/>
    <s v="Bulldog Table or Wall-Mount Pencil Sharpener"/>
    <n v="29.950000000000003"/>
    <n v="5"/>
    <n v="0"/>
    <n v="8.6854999999999993"/>
    <s v="Chuck Magee"/>
    <s v="No"/>
    <s v="2019 / 09"/>
  </r>
  <r>
    <n v="9582"/>
    <x v="4800"/>
    <x v="32"/>
    <d v="2019-09-16T00:00:00"/>
    <x v="2"/>
    <x v="42"/>
    <x v="42"/>
    <x v="2"/>
    <s v="United States"/>
    <x v="20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s v="Chuck Magee"/>
    <s v="No"/>
    <s v="2019 / 09"/>
  </r>
  <r>
    <n v="9583"/>
    <x v="4801"/>
    <x v="843"/>
    <d v="2018-06-11T00:00:00"/>
    <x v="1"/>
    <x v="789"/>
    <x v="789"/>
    <x v="2"/>
    <s v="United States"/>
    <x v="10"/>
    <s v="Pennsylvania"/>
    <n v="19120"/>
    <x v="3"/>
    <s v="OFF-FA-10002988"/>
    <x v="1"/>
    <x v="13"/>
    <s v="Ideal Clamps"/>
    <n v="9.6479999999999997"/>
    <n v="6"/>
    <n v="0.2"/>
    <n v="3.4973999999999998"/>
    <s v="Chuck Magee"/>
    <s v="No"/>
    <s v="2018 / 06"/>
  </r>
  <r>
    <n v="9584"/>
    <x v="4802"/>
    <x v="643"/>
    <d v="2019-06-27T00:00:00"/>
    <x v="0"/>
    <x v="766"/>
    <x v="766"/>
    <x v="0"/>
    <s v="United States"/>
    <x v="20"/>
    <s v="New York"/>
    <n v="10024"/>
    <x v="3"/>
    <s v="FUR-BO-10002213"/>
    <x v="0"/>
    <x v="0"/>
    <s v="DMI Eclipse Executive Suite Bookcases"/>
    <n v="400.78400000000005"/>
    <n v="1"/>
    <n v="0.2"/>
    <n v="-5.0098000000000269"/>
    <s v="Chuck Magee"/>
    <s v="No"/>
    <s v="2019 / 06"/>
  </r>
  <r>
    <n v="9585"/>
    <x v="4803"/>
    <x v="775"/>
    <d v="2019-08-27T00:00:00"/>
    <x v="2"/>
    <x v="707"/>
    <x v="707"/>
    <x v="2"/>
    <s v="United States"/>
    <x v="66"/>
    <s v="Michigan"/>
    <n v="48234"/>
    <x v="2"/>
    <s v="OFF-ST-10000344"/>
    <x v="1"/>
    <x v="4"/>
    <s v="Neat Ideas Personal Hanging Folder Files, Black"/>
    <n v="53.72"/>
    <n v="4"/>
    <n v="0"/>
    <n v="13.967199999999998"/>
    <s v="Kelly Williams"/>
    <s v="No"/>
    <s v="2019 / 08"/>
  </r>
  <r>
    <n v="9586"/>
    <x v="4804"/>
    <x v="370"/>
    <d v="2018-08-28T00:00:00"/>
    <x v="2"/>
    <x v="458"/>
    <x v="458"/>
    <x v="1"/>
    <s v="United States"/>
    <x v="100"/>
    <s v="Florida"/>
    <n v="33142"/>
    <x v="0"/>
    <s v="OFF-PA-10002319"/>
    <x v="1"/>
    <x v="10"/>
    <s v="Xerox 1944"/>
    <n v="31.007999999999999"/>
    <n v="1"/>
    <n v="0.2"/>
    <n v="11.240400000000001"/>
    <s v="Cassandra Brandow"/>
    <s v="No"/>
    <s v="2018 / 08"/>
  </r>
  <r>
    <n v="9587"/>
    <x v="4805"/>
    <x v="741"/>
    <d v="2018-11-18T00:00:00"/>
    <x v="3"/>
    <x v="648"/>
    <x v="648"/>
    <x v="0"/>
    <s v="United States"/>
    <x v="3"/>
    <s v="California"/>
    <n v="94521"/>
    <x v="1"/>
    <s v="OFF-BI-10002437"/>
    <x v="1"/>
    <x v="8"/>
    <s v="Recycled Premium Regency Composition Covers"/>
    <n v="61.120000000000005"/>
    <n v="5"/>
    <n v="0.2"/>
    <n v="22.155999999999999"/>
    <s v="Anna Andreadi"/>
    <s v="No"/>
    <s v="2018 / 11"/>
  </r>
  <r>
    <n v="9588"/>
    <x v="4806"/>
    <x v="827"/>
    <d v="2019-04-22T00:00:00"/>
    <x v="1"/>
    <x v="606"/>
    <x v="606"/>
    <x v="1"/>
    <s v="United States"/>
    <x v="22"/>
    <s v="Illinois"/>
    <n v="60653"/>
    <x v="2"/>
    <s v="OFF-ST-10001418"/>
    <x v="1"/>
    <x v="4"/>
    <s v="Carina Media Storage Towers in Natural &amp; Black"/>
    <n v="195.136"/>
    <n v="4"/>
    <n v="0.2"/>
    <n v="-43.9056"/>
    <s v="Kelly Williams"/>
    <s v="No"/>
    <s v="2019 / 04"/>
  </r>
  <r>
    <n v="9589"/>
    <x v="4807"/>
    <x v="283"/>
    <d v="2019-07-28T00:00:00"/>
    <x v="1"/>
    <x v="616"/>
    <x v="616"/>
    <x v="0"/>
    <s v="United States"/>
    <x v="320"/>
    <s v="Illinois"/>
    <n v="60090"/>
    <x v="2"/>
    <s v="OFF-AR-10000380"/>
    <x v="1"/>
    <x v="6"/>
    <s v="Hunt PowerHouse Electric Pencil Sharpener, Blue"/>
    <n v="121.536"/>
    <n v="4"/>
    <n v="0.2"/>
    <n v="15.191999999999979"/>
    <s v="Kelly Williams"/>
    <s v="No"/>
    <s v="2019 / 07"/>
  </r>
  <r>
    <n v="9590"/>
    <x v="4808"/>
    <x v="218"/>
    <d v="2016-05-15T00:00:00"/>
    <x v="1"/>
    <x v="787"/>
    <x v="787"/>
    <x v="2"/>
    <s v="United States"/>
    <x v="22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s v="No"/>
    <s v="2016 / 05"/>
  </r>
  <r>
    <n v="9591"/>
    <x v="4808"/>
    <x v="218"/>
    <d v="2016-05-15T00:00:00"/>
    <x v="1"/>
    <x v="787"/>
    <x v="787"/>
    <x v="2"/>
    <s v="United States"/>
    <x v="22"/>
    <s v="Illinois"/>
    <n v="60610"/>
    <x v="2"/>
    <s v="OFF-BI-10002026"/>
    <x v="1"/>
    <x v="8"/>
    <s v="Avery Arch Ring Binders"/>
    <n v="104.57999999999998"/>
    <n v="9"/>
    <n v="0.8"/>
    <n v="-172.55700000000007"/>
    <s v="Kelly Williams"/>
    <s v="No"/>
    <s v="2016 / 05"/>
  </r>
  <r>
    <n v="9592"/>
    <x v="4809"/>
    <x v="1062"/>
    <d v="2018-08-01T00:00:00"/>
    <x v="1"/>
    <x v="593"/>
    <x v="593"/>
    <x v="2"/>
    <s v="United States"/>
    <x v="45"/>
    <s v="Texas"/>
    <n v="77506"/>
    <x v="2"/>
    <s v="FUR-FU-10003691"/>
    <x v="0"/>
    <x v="5"/>
    <s v="Eldon Image Series Desk Accessories, Ebony"/>
    <n v="24.700000000000003"/>
    <n v="5"/>
    <n v="0.6"/>
    <n v="-9.8799999999999955"/>
    <s v="Kelly Williams"/>
    <s v="No"/>
    <s v="2018 / 07"/>
  </r>
  <r>
    <n v="9593"/>
    <x v="4809"/>
    <x v="1062"/>
    <d v="2018-08-01T00:00:00"/>
    <x v="1"/>
    <x v="593"/>
    <x v="593"/>
    <x v="2"/>
    <s v="United States"/>
    <x v="45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s v="Kelly Williams"/>
    <s v="No"/>
    <s v="2018 / 07"/>
  </r>
  <r>
    <n v="9594"/>
    <x v="4810"/>
    <x v="32"/>
    <d v="2019-09-19T00:00:00"/>
    <x v="1"/>
    <x v="521"/>
    <x v="521"/>
    <x v="0"/>
    <s v="United States"/>
    <x v="20"/>
    <s v="New York"/>
    <n v="10024"/>
    <x v="3"/>
    <s v="OFF-PA-10002741"/>
    <x v="1"/>
    <x v="10"/>
    <s v="Xerox 1980"/>
    <n v="8.56"/>
    <n v="2"/>
    <n v="0"/>
    <n v="3.8519999999999994"/>
    <s v="Chuck Magee"/>
    <s v="Yes"/>
    <s v="2019 / 09"/>
  </r>
  <r>
    <n v="9595"/>
    <x v="4810"/>
    <x v="32"/>
    <d v="2019-09-19T00:00:00"/>
    <x v="1"/>
    <x v="521"/>
    <x v="521"/>
    <x v="0"/>
    <s v="United States"/>
    <x v="20"/>
    <s v="New York"/>
    <n v="10024"/>
    <x v="3"/>
    <s v="OFF-PA-10003845"/>
    <x v="1"/>
    <x v="10"/>
    <s v="Xerox 1987"/>
    <n v="11.56"/>
    <n v="2"/>
    <n v="0"/>
    <n v="5.6644000000000005"/>
    <s v="Chuck Magee"/>
    <s v="Yes"/>
    <s v="2019 / 09"/>
  </r>
  <r>
    <n v="9596"/>
    <x v="4811"/>
    <x v="714"/>
    <d v="2019-01-29T00:00:00"/>
    <x v="1"/>
    <x v="470"/>
    <x v="470"/>
    <x v="1"/>
    <s v="United States"/>
    <x v="49"/>
    <s v="California"/>
    <n v="95123"/>
    <x v="1"/>
    <s v="OFF-AP-10001492"/>
    <x v="1"/>
    <x v="9"/>
    <s v="Acco Six-Outlet Power Strip, 4' Cord Length"/>
    <n v="25.86"/>
    <n v="3"/>
    <n v="0"/>
    <n v="6.7236000000000002"/>
    <s v="Anna Andreadi"/>
    <s v="No"/>
    <s v="2019 / 01"/>
  </r>
  <r>
    <n v="9597"/>
    <x v="4811"/>
    <x v="714"/>
    <d v="2019-01-29T00:00:00"/>
    <x v="1"/>
    <x v="470"/>
    <x v="470"/>
    <x v="1"/>
    <s v="United States"/>
    <x v="49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s v="Anna Andreadi"/>
    <s v="No"/>
    <s v="2019 / 01"/>
  </r>
  <r>
    <n v="9598"/>
    <x v="4811"/>
    <x v="714"/>
    <d v="2019-01-29T00:00:00"/>
    <x v="1"/>
    <x v="470"/>
    <x v="470"/>
    <x v="1"/>
    <s v="United States"/>
    <x v="49"/>
    <s v="California"/>
    <n v="95123"/>
    <x v="1"/>
    <s v="TEC-PH-10000193"/>
    <x v="2"/>
    <x v="7"/>
    <s v="Jensen SMPS-640 - speaker phone"/>
    <n v="110.352"/>
    <n v="3"/>
    <n v="0.2"/>
    <n v="8.2763999999999953"/>
    <s v="Anna Andreadi"/>
    <s v="No"/>
    <s v="2019 / 01"/>
  </r>
  <r>
    <n v="9599"/>
    <x v="4812"/>
    <x v="444"/>
    <d v="2017-09-23T00:00:00"/>
    <x v="1"/>
    <x v="763"/>
    <x v="763"/>
    <x v="2"/>
    <s v="United States"/>
    <x v="301"/>
    <s v="California"/>
    <n v="95823"/>
    <x v="1"/>
    <s v="FUR-FU-10003464"/>
    <x v="0"/>
    <x v="5"/>
    <s v="Seth Thomas 8 1/2&quot; Cubicle Clock"/>
    <n v="60.84"/>
    <n v="3"/>
    <n v="0"/>
    <n v="19.468799999999998"/>
    <s v="Anna Andreadi"/>
    <s v="No"/>
    <s v="2017 / 09"/>
  </r>
  <r>
    <n v="9600"/>
    <x v="4813"/>
    <x v="1223"/>
    <d v="2017-04-18T00:00:00"/>
    <x v="1"/>
    <x v="236"/>
    <x v="236"/>
    <x v="0"/>
    <s v="United States"/>
    <x v="24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s v="Anna Andreadi"/>
    <s v="No"/>
    <s v="2017 / 04"/>
  </r>
  <r>
    <n v="9601"/>
    <x v="4814"/>
    <x v="540"/>
    <d v="2019-05-11T00:00:00"/>
    <x v="0"/>
    <x v="182"/>
    <x v="182"/>
    <x v="1"/>
    <s v="United States"/>
    <x v="511"/>
    <s v="Texas"/>
    <n v="76063"/>
    <x v="2"/>
    <s v="OFF-PA-10003848"/>
    <x v="1"/>
    <x v="10"/>
    <s v="Xerox 1997"/>
    <n v="41.472000000000008"/>
    <n v="8"/>
    <n v="0.2"/>
    <n v="14.5152"/>
    <s v="Kelly Williams"/>
    <s v="No"/>
    <s v="2019 / 05"/>
  </r>
  <r>
    <n v="9602"/>
    <x v="4815"/>
    <x v="913"/>
    <d v="2018-09-09T00:00:00"/>
    <x v="1"/>
    <x v="187"/>
    <x v="187"/>
    <x v="0"/>
    <s v="United States"/>
    <x v="186"/>
    <s v="Arkansas"/>
    <n v="72401"/>
    <x v="0"/>
    <s v="OFF-PA-10001357"/>
    <x v="1"/>
    <x v="10"/>
    <s v="Xerox 1886"/>
    <n v="239.5"/>
    <n v="5"/>
    <n v="0"/>
    <n v="114.95999999999998"/>
    <s v="Cassandra Brandow"/>
    <s v="No"/>
    <s v="2018 / 09"/>
  </r>
  <r>
    <n v="9603"/>
    <x v="4816"/>
    <x v="946"/>
    <d v="2016-05-22T00:00:00"/>
    <x v="2"/>
    <x v="143"/>
    <x v="143"/>
    <x v="0"/>
    <s v="United States"/>
    <x v="173"/>
    <s v="Virginia"/>
    <n v="23464"/>
    <x v="0"/>
    <s v="OFF-SU-10004737"/>
    <x v="1"/>
    <x v="14"/>
    <s v="Acme Design Stainless Steel Bent Scissors"/>
    <n v="34.200000000000003"/>
    <n v="5"/>
    <n v="0"/>
    <n v="9.234"/>
    <s v="Cassandra Brandow"/>
    <s v="No"/>
    <s v="2016 / 05"/>
  </r>
  <r>
    <n v="9604"/>
    <x v="4817"/>
    <x v="26"/>
    <d v="2018-06-23T00:00:00"/>
    <x v="1"/>
    <x v="664"/>
    <x v="664"/>
    <x v="1"/>
    <s v="United States"/>
    <x v="30"/>
    <s v="New York"/>
    <n v="14609"/>
    <x v="3"/>
    <s v="FUR-TA-10003715"/>
    <x v="0"/>
    <x v="3"/>
    <s v="Hon 2111 Invitation Series Corner Table"/>
    <n v="376.86599999999999"/>
    <n v="3"/>
    <n v="0.4"/>
    <n v="-213.55740000000006"/>
    <s v="Chuck Magee"/>
    <s v="No"/>
    <s v="2018 / 06"/>
  </r>
  <r>
    <n v="9605"/>
    <x v="4818"/>
    <x v="121"/>
    <d v="2017-11-05T00:00:00"/>
    <x v="2"/>
    <x v="283"/>
    <x v="283"/>
    <x v="0"/>
    <s v="United States"/>
    <x v="269"/>
    <s v="Virginia"/>
    <n v="23320"/>
    <x v="0"/>
    <s v="OFF-AP-10003099"/>
    <x v="1"/>
    <x v="9"/>
    <s v="Eureka Hand Vacuum, Bagless"/>
    <n v="197.72"/>
    <n v="4"/>
    <n v="0"/>
    <n v="55.36160000000001"/>
    <s v="Cassandra Brandow"/>
    <s v="No"/>
    <s v="2017 / 11"/>
  </r>
  <r>
    <n v="9606"/>
    <x v="4819"/>
    <x v="259"/>
    <d v="2019-11-09T00:00:00"/>
    <x v="1"/>
    <x v="428"/>
    <x v="428"/>
    <x v="1"/>
    <s v="United States"/>
    <x v="152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s v="Chuck Magee"/>
    <s v="No"/>
    <s v="2019 / 11"/>
  </r>
  <r>
    <n v="9607"/>
    <x v="4819"/>
    <x v="259"/>
    <d v="2019-11-09T00:00:00"/>
    <x v="1"/>
    <x v="428"/>
    <x v="428"/>
    <x v="1"/>
    <s v="United States"/>
    <x v="152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s v="Chuck Magee"/>
    <s v="No"/>
    <s v="2019 / 11"/>
  </r>
  <r>
    <n v="9608"/>
    <x v="4820"/>
    <x v="256"/>
    <d v="2019-12-08T00:00:00"/>
    <x v="0"/>
    <x v="569"/>
    <x v="569"/>
    <x v="0"/>
    <s v="United States"/>
    <x v="20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s v="Chuck Magee"/>
    <s v="No"/>
    <s v="2019 / 12"/>
  </r>
  <r>
    <n v="9609"/>
    <x v="4820"/>
    <x v="256"/>
    <d v="2019-12-08T00:00:00"/>
    <x v="0"/>
    <x v="569"/>
    <x v="569"/>
    <x v="0"/>
    <s v="United States"/>
    <x v="20"/>
    <s v="New York"/>
    <n v="10024"/>
    <x v="3"/>
    <s v="OFF-LA-10000248"/>
    <x v="1"/>
    <x v="2"/>
    <s v="Avery 52"/>
    <n v="11.07"/>
    <n v="3"/>
    <n v="0"/>
    <n v="5.2028999999999996"/>
    <s v="Chuck Magee"/>
    <s v="No"/>
    <s v="2019 / 12"/>
  </r>
  <r>
    <n v="9610"/>
    <x v="4821"/>
    <x v="458"/>
    <d v="2018-05-19T00:00:00"/>
    <x v="0"/>
    <x v="183"/>
    <x v="183"/>
    <x v="0"/>
    <s v="United States"/>
    <x v="1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s v="Anna Andreadi"/>
    <s v="Yes"/>
    <s v="2018 / 05"/>
  </r>
  <r>
    <n v="9611"/>
    <x v="4821"/>
    <x v="458"/>
    <d v="2018-05-19T00:00:00"/>
    <x v="0"/>
    <x v="183"/>
    <x v="183"/>
    <x v="0"/>
    <s v="United States"/>
    <x v="1"/>
    <s v="California"/>
    <n v="90045"/>
    <x v="1"/>
    <s v="OFF-LA-10002195"/>
    <x v="1"/>
    <x v="2"/>
    <s v="Avery 481"/>
    <n v="27.72"/>
    <n v="9"/>
    <n v="0"/>
    <n v="13.3056"/>
    <s v="Anna Andreadi"/>
    <s v="Yes"/>
    <s v="2018 / 05"/>
  </r>
  <r>
    <n v="9612"/>
    <x v="4822"/>
    <x v="1200"/>
    <d v="2019-10-30T00:00:00"/>
    <x v="1"/>
    <x v="229"/>
    <x v="229"/>
    <x v="0"/>
    <s v="United States"/>
    <x v="25"/>
    <s v="Mississippi"/>
    <n v="39212"/>
    <x v="0"/>
    <s v="OFF-FA-10000735"/>
    <x v="1"/>
    <x v="13"/>
    <s v="Staples"/>
    <n v="11.68"/>
    <n v="4"/>
    <n v="0"/>
    <n v="5.2559999999999993"/>
    <s v="Cassandra Brandow"/>
    <s v="No"/>
    <s v="2019 / 10"/>
  </r>
  <r>
    <n v="9613"/>
    <x v="4823"/>
    <x v="31"/>
    <d v="2018-09-22T00:00:00"/>
    <x v="1"/>
    <x v="217"/>
    <x v="217"/>
    <x v="0"/>
    <s v="United States"/>
    <x v="350"/>
    <s v="California"/>
    <n v="95695"/>
    <x v="1"/>
    <s v="TEC-PH-10001299"/>
    <x v="2"/>
    <x v="7"/>
    <s v="Polycom CX300 Desktop Phone USB VoIP phone"/>
    <n v="239.98400000000004"/>
    <n v="2"/>
    <n v="0.2"/>
    <n v="23.998400000000004"/>
    <s v="Anna Andreadi"/>
    <s v="No"/>
    <s v="2018 / 09"/>
  </r>
  <r>
    <n v="9614"/>
    <x v="4824"/>
    <x v="7"/>
    <d v="2016-11-13T00:00:00"/>
    <x v="2"/>
    <x v="89"/>
    <x v="89"/>
    <x v="1"/>
    <s v="United States"/>
    <x v="4"/>
    <s v="Washington"/>
    <n v="98115"/>
    <x v="1"/>
    <s v="OFF-AP-10002892"/>
    <x v="1"/>
    <x v="9"/>
    <s v="Belkin F5C206VTEL 6 Outlet Surge"/>
    <n v="22.98"/>
    <n v="1"/>
    <n v="0"/>
    <n v="6.8939999999999984"/>
    <s v="Anna Andreadi"/>
    <s v="No"/>
    <s v="2016 / 11"/>
  </r>
  <r>
    <n v="9615"/>
    <x v="4824"/>
    <x v="7"/>
    <d v="2016-11-13T00:00:00"/>
    <x v="2"/>
    <x v="89"/>
    <x v="89"/>
    <x v="1"/>
    <s v="United States"/>
    <x v="4"/>
    <s v="Washington"/>
    <n v="98115"/>
    <x v="1"/>
    <s v="TEC-AC-10002718"/>
    <x v="2"/>
    <x v="11"/>
    <s v="Belkin Standard 104 key USB Keyboard"/>
    <n v="102.13"/>
    <n v="7"/>
    <n v="0"/>
    <n v="15.319499999999996"/>
    <s v="Anna Andreadi"/>
    <s v="No"/>
    <s v="2016 / 11"/>
  </r>
  <r>
    <n v="9616"/>
    <x v="4824"/>
    <x v="7"/>
    <d v="2016-11-13T00:00:00"/>
    <x v="2"/>
    <x v="89"/>
    <x v="89"/>
    <x v="1"/>
    <s v="United States"/>
    <x v="4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s v="No"/>
    <s v="2016 / 11"/>
  </r>
  <r>
    <n v="9617"/>
    <x v="4825"/>
    <x v="250"/>
    <d v="2018-08-29T00:00:00"/>
    <x v="1"/>
    <x v="463"/>
    <x v="463"/>
    <x v="1"/>
    <s v="United States"/>
    <x v="1"/>
    <s v="California"/>
    <n v="90049"/>
    <x v="1"/>
    <s v="OFF-AR-10002255"/>
    <x v="1"/>
    <x v="6"/>
    <s v="Newell 346"/>
    <n v="5.76"/>
    <n v="2"/>
    <n v="0"/>
    <n v="1.6703999999999999"/>
    <s v="Anna Andreadi"/>
    <s v="No"/>
    <s v="2018 / 08"/>
  </r>
  <r>
    <n v="9618"/>
    <x v="4826"/>
    <x v="673"/>
    <d v="2019-11-21T00:00:00"/>
    <x v="1"/>
    <x v="510"/>
    <x v="510"/>
    <x v="1"/>
    <s v="United States"/>
    <x v="256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s v="Chuck Magee"/>
    <s v="No"/>
    <s v="2019 / 11"/>
  </r>
  <r>
    <n v="9619"/>
    <x v="4826"/>
    <x v="673"/>
    <d v="2019-11-21T00:00:00"/>
    <x v="1"/>
    <x v="510"/>
    <x v="510"/>
    <x v="1"/>
    <s v="United States"/>
    <x v="256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s v="Chuck Magee"/>
    <s v="No"/>
    <s v="2019 / 11"/>
  </r>
  <r>
    <n v="9620"/>
    <x v="4826"/>
    <x v="673"/>
    <d v="2019-11-21T00:00:00"/>
    <x v="1"/>
    <x v="510"/>
    <x v="510"/>
    <x v="1"/>
    <s v="United States"/>
    <x v="256"/>
    <s v="Ohio"/>
    <n v="43402"/>
    <x v="3"/>
    <s v="TEC-AC-10002335"/>
    <x v="2"/>
    <x v="11"/>
    <s v="Logitech Media Keyboard K200"/>
    <n v="139.96000000000004"/>
    <n v="5"/>
    <n v="0.2"/>
    <n v="-1.7495000000000118"/>
    <s v="Chuck Magee"/>
    <s v="No"/>
    <s v="2019 / 11"/>
  </r>
  <r>
    <n v="9621"/>
    <x v="4827"/>
    <x v="467"/>
    <d v="2016-09-30T00:00:00"/>
    <x v="1"/>
    <x v="526"/>
    <x v="526"/>
    <x v="2"/>
    <s v="United States"/>
    <x v="152"/>
    <s v="Ohio"/>
    <n v="43130"/>
    <x v="3"/>
    <s v="OFF-AP-10001634"/>
    <x v="1"/>
    <x v="9"/>
    <s v="Hoover Commercial Lightweight Upright Vacuum"/>
    <n v="16.704000000000001"/>
    <n v="6"/>
    <n v="0.2"/>
    <n v="1.2527999999999988"/>
    <s v="Chuck Magee"/>
    <s v="No"/>
    <s v="2016 / 09"/>
  </r>
  <r>
    <n v="9622"/>
    <x v="4827"/>
    <x v="467"/>
    <d v="2016-09-30T00:00:00"/>
    <x v="1"/>
    <x v="526"/>
    <x v="526"/>
    <x v="2"/>
    <s v="United States"/>
    <x v="152"/>
    <s v="Ohio"/>
    <n v="43130"/>
    <x v="3"/>
    <s v="TEC-AC-10002370"/>
    <x v="2"/>
    <x v="11"/>
    <s v="Maxell CD-R Discs"/>
    <n v="3.1520000000000001"/>
    <n v="2"/>
    <n v="0.2"/>
    <n v="0.47279999999999966"/>
    <s v="Chuck Magee"/>
    <s v="No"/>
    <s v="2016 / 09"/>
  </r>
  <r>
    <n v="9623"/>
    <x v="4827"/>
    <x v="467"/>
    <d v="2016-09-30T00:00:00"/>
    <x v="1"/>
    <x v="526"/>
    <x v="526"/>
    <x v="2"/>
    <s v="United States"/>
    <x v="152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s v="No"/>
    <s v="2016 / 09"/>
  </r>
  <r>
    <n v="9624"/>
    <x v="4828"/>
    <x v="222"/>
    <d v="2019-06-30T00:00:00"/>
    <x v="2"/>
    <x v="250"/>
    <x v="250"/>
    <x v="0"/>
    <s v="United States"/>
    <x v="61"/>
    <s v="Texas"/>
    <n v="75220"/>
    <x v="2"/>
    <s v="OFF-AP-10000240"/>
    <x v="1"/>
    <x v="9"/>
    <s v="Belkin F9G930V10-GRY 9 Outlet Surge"/>
    <n v="21.391999999999992"/>
    <n v="2"/>
    <n v="0.8"/>
    <n v="-54.549600000000012"/>
    <s v="Kelly Williams"/>
    <s v="No"/>
    <s v="2019 / 06"/>
  </r>
  <r>
    <n v="9625"/>
    <x v="4828"/>
    <x v="222"/>
    <d v="2019-06-30T00:00:00"/>
    <x v="2"/>
    <x v="250"/>
    <x v="250"/>
    <x v="0"/>
    <s v="United States"/>
    <x v="61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s v="Kelly Williams"/>
    <s v="No"/>
    <s v="2019 / 06"/>
  </r>
  <r>
    <n v="9626"/>
    <x v="4828"/>
    <x v="222"/>
    <d v="2019-06-30T00:00:00"/>
    <x v="2"/>
    <x v="250"/>
    <x v="250"/>
    <x v="0"/>
    <s v="United States"/>
    <x v="61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s v="Kelly Williams"/>
    <s v="No"/>
    <s v="2019 / 06"/>
  </r>
  <r>
    <n v="9627"/>
    <x v="4829"/>
    <x v="397"/>
    <d v="2019-09-25T00:00:00"/>
    <x v="2"/>
    <x v="186"/>
    <x v="186"/>
    <x v="1"/>
    <s v="United States"/>
    <x v="270"/>
    <s v="Texas"/>
    <n v="79424"/>
    <x v="2"/>
    <s v="OFF-PA-10001846"/>
    <x v="1"/>
    <x v="10"/>
    <s v="Xerox 1899"/>
    <n v="9.2480000000000011"/>
    <n v="2"/>
    <n v="0.2"/>
    <n v="3.3524000000000003"/>
    <s v="Kelly Williams"/>
    <s v="No"/>
    <s v="2019 / 09"/>
  </r>
  <r>
    <n v="9628"/>
    <x v="4830"/>
    <x v="533"/>
    <d v="2016-11-27T00:00:00"/>
    <x v="1"/>
    <x v="590"/>
    <x v="590"/>
    <x v="0"/>
    <s v="United States"/>
    <x v="66"/>
    <s v="Michigan"/>
    <n v="48227"/>
    <x v="2"/>
    <s v="OFF-BI-10002049"/>
    <x v="1"/>
    <x v="8"/>
    <s v="UniKeep View Case Binders"/>
    <n v="14.669999999999998"/>
    <n v="3"/>
    <n v="0"/>
    <n v="6.7481999999999989"/>
    <s v="Kelly Williams"/>
    <s v="No"/>
    <s v="2016 / 11"/>
  </r>
  <r>
    <n v="9629"/>
    <x v="4831"/>
    <x v="286"/>
    <d v="2016-01-18T00:00:00"/>
    <x v="1"/>
    <x v="462"/>
    <x v="462"/>
    <x v="0"/>
    <s v="United States"/>
    <x v="46"/>
    <s v="Ohio"/>
    <n v="43055"/>
    <x v="3"/>
    <s v="OFF-PA-10002947"/>
    <x v="1"/>
    <x v="10"/>
    <s v="Xerox 1923"/>
    <n v="37.408000000000001"/>
    <n v="7"/>
    <n v="0.2"/>
    <n v="13.0928"/>
    <s v="Chuck Magee"/>
    <s v="No"/>
    <s v="2016 / 01"/>
  </r>
  <r>
    <n v="9630"/>
    <x v="4831"/>
    <x v="286"/>
    <d v="2016-01-18T00:00:00"/>
    <x v="1"/>
    <x v="462"/>
    <x v="462"/>
    <x v="0"/>
    <s v="United States"/>
    <x v="46"/>
    <s v="Ohio"/>
    <n v="43055"/>
    <x v="3"/>
    <s v="OFF-BI-10003476"/>
    <x v="1"/>
    <x v="8"/>
    <s v="Avery Metallic Poly Binders"/>
    <n v="3.4380000000000006"/>
    <n v="2"/>
    <n v="0.7"/>
    <n v="-2.5212000000000003"/>
    <s v="Chuck Magee"/>
    <s v="No"/>
    <s v="2016 / 01"/>
  </r>
  <r>
    <n v="9631"/>
    <x v="4832"/>
    <x v="1206"/>
    <d v="2018-06-06T00:00:00"/>
    <x v="1"/>
    <x v="392"/>
    <x v="392"/>
    <x v="0"/>
    <s v="United States"/>
    <x v="20"/>
    <s v="New York"/>
    <n v="10011"/>
    <x v="3"/>
    <s v="OFF-BI-10002609"/>
    <x v="1"/>
    <x v="8"/>
    <s v="Avery Hidden Tab Dividers for Binding Systems"/>
    <n v="7.1519999999999992"/>
    <n v="3"/>
    <n v="0.2"/>
    <n v="2.3243999999999994"/>
    <s v="Chuck Magee"/>
    <s v="No"/>
    <s v="2018 / 05"/>
  </r>
  <r>
    <n v="9632"/>
    <x v="4832"/>
    <x v="1206"/>
    <d v="2018-06-06T00:00:00"/>
    <x v="1"/>
    <x v="392"/>
    <x v="392"/>
    <x v="0"/>
    <s v="United States"/>
    <x v="20"/>
    <s v="New York"/>
    <n v="10011"/>
    <x v="3"/>
    <s v="TEC-PH-10003215"/>
    <x v="2"/>
    <x v="7"/>
    <s v="Jackery Bar Premium Fast-charging Portable Charger"/>
    <n v="179.7"/>
    <n v="6"/>
    <n v="0"/>
    <n v="88.052999999999997"/>
    <s v="Chuck Magee"/>
    <s v="No"/>
    <s v="2018 / 05"/>
  </r>
  <r>
    <n v="9633"/>
    <x v="4833"/>
    <x v="778"/>
    <d v="2019-02-17T00:00:00"/>
    <x v="1"/>
    <x v="708"/>
    <x v="708"/>
    <x v="0"/>
    <s v="United States"/>
    <x v="31"/>
    <s v="Minnesota"/>
    <n v="55407"/>
    <x v="2"/>
    <s v="OFF-AP-10004785"/>
    <x v="1"/>
    <x v="9"/>
    <s v="Holmes Replacement Filter for HEPA Air Cleaner, Medium Room"/>
    <n v="90.64"/>
    <n v="8"/>
    <n v="0"/>
    <n v="38.975200000000008"/>
    <s v="Kelly Williams"/>
    <s v="No"/>
    <s v="2019 / 02"/>
  </r>
  <r>
    <n v="9634"/>
    <x v="4834"/>
    <x v="1005"/>
    <d v="2016-10-17T00:00:00"/>
    <x v="2"/>
    <x v="646"/>
    <x v="646"/>
    <x v="0"/>
    <s v="United States"/>
    <x v="231"/>
    <s v="Massachusetts"/>
    <n v="2149"/>
    <x v="3"/>
    <s v="TEC-AC-10000865"/>
    <x v="2"/>
    <x v="11"/>
    <s v="WD My Passport Ultra 500GB Portable External Hard Drive"/>
    <n v="177"/>
    <n v="3"/>
    <n v="0"/>
    <n v="30.089999999999982"/>
    <s v="Chuck Magee"/>
    <s v="No"/>
    <s v="2016 / 10"/>
  </r>
  <r>
    <n v="9635"/>
    <x v="4834"/>
    <x v="1005"/>
    <d v="2016-10-17T00:00:00"/>
    <x v="2"/>
    <x v="646"/>
    <x v="646"/>
    <x v="0"/>
    <s v="United States"/>
    <x v="231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s v="Chuck Magee"/>
    <s v="No"/>
    <s v="2016 / 10"/>
  </r>
  <r>
    <n v="9636"/>
    <x v="4834"/>
    <x v="1005"/>
    <d v="2016-10-17T00:00:00"/>
    <x v="2"/>
    <x v="646"/>
    <x v="646"/>
    <x v="0"/>
    <s v="United States"/>
    <x v="231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s v="Chuck Magee"/>
    <s v="No"/>
    <s v="2016 / 10"/>
  </r>
  <r>
    <n v="9637"/>
    <x v="4835"/>
    <x v="728"/>
    <d v="2016-11-25T00:00:00"/>
    <x v="1"/>
    <x v="186"/>
    <x v="186"/>
    <x v="1"/>
    <s v="United States"/>
    <x v="4"/>
    <s v="Washington"/>
    <n v="98105"/>
    <x v="1"/>
    <s v="FUR-FU-10003553"/>
    <x v="0"/>
    <x v="5"/>
    <s v="Howard Miller 13-1/2&quot; Diameter Rosebrook Wall Clock"/>
    <n v="137.54"/>
    <n v="2"/>
    <n v="0"/>
    <n v="55.016000000000005"/>
    <s v="Anna Andreadi"/>
    <s v="No"/>
    <s v="2016 / 11"/>
  </r>
  <r>
    <n v="9638"/>
    <x v="4835"/>
    <x v="728"/>
    <d v="2016-11-25T00:00:00"/>
    <x v="1"/>
    <x v="186"/>
    <x v="186"/>
    <x v="1"/>
    <s v="United States"/>
    <x v="4"/>
    <s v="Washington"/>
    <n v="98105"/>
    <x v="1"/>
    <s v="FUR-TA-10003008"/>
    <x v="0"/>
    <x v="3"/>
    <s v="Lesro Round Back Collection Coffee Table, End Table"/>
    <n v="730.2"/>
    <n v="4"/>
    <n v="0"/>
    <n v="94.926000000000045"/>
    <s v="Anna Andreadi"/>
    <s v="No"/>
    <s v="2016 / 11"/>
  </r>
  <r>
    <n v="9639"/>
    <x v="4836"/>
    <x v="105"/>
    <d v="2019-11-15T00:00:00"/>
    <x v="0"/>
    <x v="212"/>
    <x v="212"/>
    <x v="0"/>
    <s v="United States"/>
    <x v="1"/>
    <s v="California"/>
    <n v="90032"/>
    <x v="1"/>
    <s v="OFF-PA-10001846"/>
    <x v="1"/>
    <x v="10"/>
    <s v="Xerox 1899"/>
    <n v="11.56"/>
    <n v="2"/>
    <n v="0"/>
    <n v="5.6644000000000005"/>
    <s v="Anna Andreadi"/>
    <s v="No"/>
    <s v="2019 / 11"/>
  </r>
  <r>
    <n v="9640"/>
    <x v="4837"/>
    <x v="1224"/>
    <d v="2017-01-31T00:00:00"/>
    <x v="0"/>
    <x v="98"/>
    <x v="98"/>
    <x v="0"/>
    <s v="United States"/>
    <x v="3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s v="Cassandra Brandow"/>
    <s v="No"/>
    <s v="2017 / 01"/>
  </r>
  <r>
    <n v="9641"/>
    <x v="4838"/>
    <x v="1009"/>
    <d v="2016-03-12T00:00:00"/>
    <x v="1"/>
    <x v="782"/>
    <x v="782"/>
    <x v="1"/>
    <s v="United States"/>
    <x v="4"/>
    <s v="Washington"/>
    <n v="98103"/>
    <x v="1"/>
    <s v="OFF-AR-10000390"/>
    <x v="1"/>
    <x v="6"/>
    <s v="Newell Chalk Holder"/>
    <n v="20.65"/>
    <n v="5"/>
    <n v="0"/>
    <n v="9.4989999999999988"/>
    <s v="Anna Andreadi"/>
    <s v="No"/>
    <s v="2016 / 03"/>
  </r>
  <r>
    <n v="9642"/>
    <x v="4838"/>
    <x v="1009"/>
    <d v="2016-03-12T00:00:00"/>
    <x v="1"/>
    <x v="782"/>
    <x v="782"/>
    <x v="1"/>
    <s v="United States"/>
    <x v="4"/>
    <s v="Washington"/>
    <n v="98103"/>
    <x v="1"/>
    <s v="OFF-ST-10000934"/>
    <x v="1"/>
    <x v="4"/>
    <s v="Contico 72&quot;H Heavy-Duty Storage System"/>
    <n v="204.89999999999998"/>
    <n v="5"/>
    <n v="0"/>
    <n v="0"/>
    <s v="Anna Andreadi"/>
    <s v="No"/>
    <s v="2016 / 03"/>
  </r>
  <r>
    <n v="9643"/>
    <x v="4838"/>
    <x v="1009"/>
    <d v="2016-03-12T00:00:00"/>
    <x v="1"/>
    <x v="782"/>
    <x v="782"/>
    <x v="1"/>
    <s v="United States"/>
    <x v="4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s v="Anna Andreadi"/>
    <s v="No"/>
    <s v="2016 / 03"/>
  </r>
  <r>
    <n v="9644"/>
    <x v="4838"/>
    <x v="1009"/>
    <d v="2016-03-12T00:00:00"/>
    <x v="1"/>
    <x v="782"/>
    <x v="782"/>
    <x v="1"/>
    <s v="United States"/>
    <x v="4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s v="Anna Andreadi"/>
    <s v="No"/>
    <s v="2016 / 03"/>
  </r>
  <r>
    <n v="9645"/>
    <x v="4839"/>
    <x v="110"/>
    <d v="2019-06-13T00:00:00"/>
    <x v="1"/>
    <x v="383"/>
    <x v="383"/>
    <x v="0"/>
    <s v="United States"/>
    <x v="220"/>
    <s v="Arizona"/>
    <n v="85301"/>
    <x v="1"/>
    <s v="TEC-AC-10002006"/>
    <x v="2"/>
    <x v="11"/>
    <s v="Memorex Micro Travel Drive 16 GB"/>
    <n v="89.544000000000011"/>
    <n v="7"/>
    <n v="0.2"/>
    <n v="12.312299999999993"/>
    <s v="Anna Andreadi"/>
    <s v="No"/>
    <s v="2019 / 06"/>
  </r>
  <r>
    <n v="9646"/>
    <x v="4839"/>
    <x v="110"/>
    <d v="2019-06-13T00:00:00"/>
    <x v="1"/>
    <x v="383"/>
    <x v="383"/>
    <x v="0"/>
    <s v="United States"/>
    <x v="220"/>
    <s v="Arizona"/>
    <n v="85301"/>
    <x v="1"/>
    <s v="OFF-ST-10002485"/>
    <x v="1"/>
    <x v="4"/>
    <s v="Rogers Deluxe File Chest"/>
    <n v="35.167999999999999"/>
    <n v="2"/>
    <n v="0.2"/>
    <n v="-8.3524000000000012"/>
    <s v="Anna Andreadi"/>
    <s v="No"/>
    <s v="2019 / 06"/>
  </r>
  <r>
    <n v="9647"/>
    <x v="4839"/>
    <x v="110"/>
    <d v="2019-06-13T00:00:00"/>
    <x v="1"/>
    <x v="383"/>
    <x v="383"/>
    <x v="0"/>
    <s v="United States"/>
    <x v="220"/>
    <s v="Arizona"/>
    <n v="85301"/>
    <x v="1"/>
    <s v="OFF-BI-10000778"/>
    <x v="1"/>
    <x v="8"/>
    <s v="GBC VeloBinder Electric Binding Machine"/>
    <n v="72.588000000000008"/>
    <n v="2"/>
    <n v="0.7"/>
    <n v="-48.391999999999982"/>
    <s v="Anna Andreadi"/>
    <s v="No"/>
    <s v="2019 / 06"/>
  </r>
  <r>
    <n v="9648"/>
    <x v="4840"/>
    <x v="84"/>
    <d v="2016-11-24T00:00:00"/>
    <x v="1"/>
    <x v="596"/>
    <x v="596"/>
    <x v="0"/>
    <s v="United States"/>
    <x v="525"/>
    <s v="Minnesota"/>
    <n v="55433"/>
    <x v="2"/>
    <s v="OFF-ST-10000877"/>
    <x v="1"/>
    <x v="4"/>
    <s v="Recycled Steel Personal File for Standard File Folders"/>
    <n v="221.16"/>
    <n v="4"/>
    <n v="0"/>
    <n v="57.501599999999996"/>
    <s v="Kelly Williams"/>
    <s v="No"/>
    <s v="2016 / 11"/>
  </r>
  <r>
    <n v="9649"/>
    <x v="4840"/>
    <x v="84"/>
    <d v="2016-11-24T00:00:00"/>
    <x v="1"/>
    <x v="596"/>
    <x v="596"/>
    <x v="0"/>
    <s v="United States"/>
    <x v="525"/>
    <s v="Minnesota"/>
    <n v="55433"/>
    <x v="2"/>
    <s v="TEC-PH-10002103"/>
    <x v="2"/>
    <x v="7"/>
    <s v="Jabra SPEAK 410"/>
    <n v="281.96999999999997"/>
    <n v="3"/>
    <n v="0"/>
    <n v="78.951599999999999"/>
    <s v="Kelly Williams"/>
    <s v="No"/>
    <s v="2016 / 11"/>
  </r>
  <r>
    <n v="9650"/>
    <x v="4841"/>
    <x v="491"/>
    <d v="2018-11-30T00:00:00"/>
    <x v="1"/>
    <x v="333"/>
    <x v="333"/>
    <x v="0"/>
    <s v="United States"/>
    <x v="1"/>
    <s v="California"/>
    <n v="90045"/>
    <x v="1"/>
    <s v="FUR-BO-10002213"/>
    <x v="0"/>
    <x v="0"/>
    <s v="DMI Eclipse Executive Suite Bookcases"/>
    <n v="3406.6640000000002"/>
    <n v="8"/>
    <n v="0.15"/>
    <n v="160.31359999999984"/>
    <s v="Anna Andreadi"/>
    <s v="No"/>
    <s v="2018 / 11"/>
  </r>
  <r>
    <n v="9651"/>
    <x v="4841"/>
    <x v="491"/>
    <d v="2018-11-30T00:00:00"/>
    <x v="1"/>
    <x v="333"/>
    <x v="333"/>
    <x v="0"/>
    <s v="United States"/>
    <x v="1"/>
    <s v="California"/>
    <n v="90045"/>
    <x v="1"/>
    <s v="OFF-AR-10004269"/>
    <x v="1"/>
    <x v="6"/>
    <s v="Newell 31"/>
    <n v="37.17"/>
    <n v="9"/>
    <n v="0"/>
    <n v="10.4076"/>
    <s v="Anna Andreadi"/>
    <s v="No"/>
    <s v="2018 / 11"/>
  </r>
  <r>
    <n v="9652"/>
    <x v="4841"/>
    <x v="491"/>
    <d v="2018-11-30T00:00:00"/>
    <x v="1"/>
    <x v="333"/>
    <x v="333"/>
    <x v="0"/>
    <s v="United States"/>
    <x v="1"/>
    <s v="California"/>
    <n v="90045"/>
    <x v="1"/>
    <s v="OFF-AP-10000055"/>
    <x v="1"/>
    <x v="9"/>
    <s v="Belkin F9S820V06 8 Outlet Surge"/>
    <n v="64.959999999999994"/>
    <n v="2"/>
    <n v="0"/>
    <n v="19.487999999999992"/>
    <s v="Anna Andreadi"/>
    <s v="No"/>
    <s v="2018 / 11"/>
  </r>
  <r>
    <n v="9653"/>
    <x v="4841"/>
    <x v="491"/>
    <d v="2018-11-30T00:00:00"/>
    <x v="1"/>
    <x v="333"/>
    <x v="333"/>
    <x v="0"/>
    <s v="United States"/>
    <x v="1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s v="Anna Andreadi"/>
    <s v="No"/>
    <s v="2018 / 11"/>
  </r>
  <r>
    <n v="9654"/>
    <x v="4842"/>
    <x v="205"/>
    <d v="2019-01-27T00:00:00"/>
    <x v="1"/>
    <x v="6"/>
    <x v="6"/>
    <x v="2"/>
    <s v="United States"/>
    <x v="93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s v="Anna Andreadi"/>
    <s v="No"/>
    <s v="2019 / 01"/>
  </r>
  <r>
    <n v="9655"/>
    <x v="4842"/>
    <x v="205"/>
    <d v="2019-01-27T00:00:00"/>
    <x v="1"/>
    <x v="6"/>
    <x v="6"/>
    <x v="2"/>
    <s v="United States"/>
    <x v="93"/>
    <s v="Arizona"/>
    <n v="85705"/>
    <x v="1"/>
    <s v="OFF-BI-10004506"/>
    <x v="1"/>
    <x v="8"/>
    <s v="Wilson Jones data.warehouse D-Ring Binders with DublLock"/>
    <n v="4.9380000000000006"/>
    <n v="2"/>
    <n v="0.7"/>
    <n v="-3.6212"/>
    <s v="Anna Andreadi"/>
    <s v="No"/>
    <s v="2019 / 01"/>
  </r>
  <r>
    <n v="9656"/>
    <x v="4843"/>
    <x v="358"/>
    <d v="2016-09-29T00:00:00"/>
    <x v="1"/>
    <x v="548"/>
    <x v="548"/>
    <x v="0"/>
    <s v="United States"/>
    <x v="20"/>
    <s v="New York"/>
    <n v="10035"/>
    <x v="3"/>
    <s v="FUR-FU-10001876"/>
    <x v="0"/>
    <x v="5"/>
    <s v="Computer Room Manger, 14&quot;"/>
    <n v="97.44"/>
    <n v="3"/>
    <n v="0"/>
    <n v="35.078399999999995"/>
    <s v="Chuck Magee"/>
    <s v="No"/>
    <s v="2016 / 09"/>
  </r>
  <r>
    <n v="9657"/>
    <x v="4843"/>
    <x v="358"/>
    <d v="2016-09-29T00:00:00"/>
    <x v="1"/>
    <x v="548"/>
    <x v="548"/>
    <x v="0"/>
    <s v="United States"/>
    <x v="20"/>
    <s v="New York"/>
    <n v="10035"/>
    <x v="3"/>
    <s v="OFF-BI-10003355"/>
    <x v="1"/>
    <x v="8"/>
    <s v="Cardinal Holdit Business Card Pockets"/>
    <n v="3.9840000000000004"/>
    <n v="1"/>
    <n v="0.2"/>
    <n v="1.3944000000000001"/>
    <s v="Chuck Magee"/>
    <s v="No"/>
    <s v="2016 / 09"/>
  </r>
  <r>
    <n v="9658"/>
    <x v="4843"/>
    <x v="358"/>
    <d v="2016-09-29T00:00:00"/>
    <x v="1"/>
    <x v="548"/>
    <x v="548"/>
    <x v="0"/>
    <s v="United States"/>
    <x v="20"/>
    <s v="New York"/>
    <n v="10035"/>
    <x v="3"/>
    <s v="OFF-AR-10003876"/>
    <x v="1"/>
    <x v="6"/>
    <s v="Avery Hi-Liter GlideStik Fluorescent Highlighter, Yellow Ink"/>
    <n v="13.04"/>
    <n v="4"/>
    <n v="0"/>
    <n v="5.7376000000000005"/>
    <s v="Chuck Magee"/>
    <s v="No"/>
    <s v="2016 / 09"/>
  </r>
  <r>
    <n v="9659"/>
    <x v="4843"/>
    <x v="358"/>
    <d v="2016-09-29T00:00:00"/>
    <x v="1"/>
    <x v="548"/>
    <x v="548"/>
    <x v="0"/>
    <s v="United States"/>
    <x v="20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s v="No"/>
    <s v="2016 / 09"/>
  </r>
  <r>
    <n v="9660"/>
    <x v="4844"/>
    <x v="959"/>
    <d v="2016-03-30T00:00:00"/>
    <x v="0"/>
    <x v="473"/>
    <x v="473"/>
    <x v="0"/>
    <s v="United States"/>
    <x v="225"/>
    <s v="California"/>
    <n v="91767"/>
    <x v="1"/>
    <s v="OFF-LA-10001982"/>
    <x v="1"/>
    <x v="2"/>
    <s v="Smead Alpha-Z Color-Coded Name Labels First Letter Starter Set"/>
    <n v="18.75"/>
    <n v="5"/>
    <n v="0"/>
    <n v="9"/>
    <s v="Anna Andreadi"/>
    <s v="No"/>
    <s v="2016 / 03"/>
  </r>
  <r>
    <n v="9661"/>
    <x v="4845"/>
    <x v="112"/>
    <d v="2018-06-11T00:00:00"/>
    <x v="1"/>
    <x v="467"/>
    <x v="467"/>
    <x v="2"/>
    <s v="United States"/>
    <x v="443"/>
    <s v="California"/>
    <n v="93101"/>
    <x v="1"/>
    <s v="TEC-PH-10001459"/>
    <x v="2"/>
    <x v="7"/>
    <s v="Samsung Galaxy Mega 6.3"/>
    <n v="3023.9280000000003"/>
    <n v="9"/>
    <n v="0.2"/>
    <n v="226.79460000000006"/>
    <s v="Anna Andreadi"/>
    <s v="No"/>
    <s v="2018 / 06"/>
  </r>
  <r>
    <n v="9662"/>
    <x v="4845"/>
    <x v="112"/>
    <d v="2018-06-11T00:00:00"/>
    <x v="1"/>
    <x v="467"/>
    <x v="467"/>
    <x v="2"/>
    <s v="United States"/>
    <x v="443"/>
    <s v="California"/>
    <n v="93101"/>
    <x v="1"/>
    <s v="TEC-AC-10002134"/>
    <x v="2"/>
    <x v="11"/>
    <s v="Rosewill 107 Normal Keys USB Wired Standard Keyboard"/>
    <n v="26.96"/>
    <n v="2"/>
    <n v="0"/>
    <n v="3.7744"/>
    <s v="Anna Andreadi"/>
    <s v="No"/>
    <s v="2018 / 06"/>
  </r>
  <r>
    <n v="9663"/>
    <x v="4845"/>
    <x v="112"/>
    <d v="2018-06-11T00:00:00"/>
    <x v="1"/>
    <x v="467"/>
    <x v="467"/>
    <x v="2"/>
    <s v="United States"/>
    <x v="443"/>
    <s v="California"/>
    <n v="93101"/>
    <x v="1"/>
    <s v="TEC-PH-10001760"/>
    <x v="2"/>
    <x v="7"/>
    <s v="Bose SoundLink Bluetooth Speaker"/>
    <n v="477.6"/>
    <n v="3"/>
    <n v="0.2"/>
    <n v="161.19000000000003"/>
    <s v="Anna Andreadi"/>
    <s v="No"/>
    <s v="2018 / 06"/>
  </r>
  <r>
    <n v="9664"/>
    <x v="4846"/>
    <x v="515"/>
    <d v="2019-09-05T00:00:00"/>
    <x v="1"/>
    <x v="474"/>
    <x v="474"/>
    <x v="0"/>
    <s v="United States"/>
    <x v="8"/>
    <s v="California"/>
    <n v="94109"/>
    <x v="1"/>
    <s v="OFF-ST-10001511"/>
    <x v="1"/>
    <x v="4"/>
    <s v="Space Solutions Commercial Steel Shelving"/>
    <n v="193.95000000000002"/>
    <n v="3"/>
    <n v="0"/>
    <n v="9.6974999999999838"/>
    <s v="Anna Andreadi"/>
    <s v="No"/>
    <s v="2019 / 08"/>
  </r>
  <r>
    <n v="9665"/>
    <x v="4847"/>
    <x v="214"/>
    <d v="2017-12-07T00:00:00"/>
    <x v="3"/>
    <x v="120"/>
    <x v="120"/>
    <x v="1"/>
    <s v="United States"/>
    <x v="169"/>
    <s v="California"/>
    <n v="92503"/>
    <x v="1"/>
    <s v="OFF-PA-10003953"/>
    <x v="1"/>
    <x v="10"/>
    <s v="Xerox 218"/>
    <n v="12.96"/>
    <n v="2"/>
    <n v="0"/>
    <n v="6.2208000000000006"/>
    <s v="Anna Andreadi"/>
    <s v="No"/>
    <s v="2017 / 12"/>
  </r>
  <r>
    <n v="9666"/>
    <x v="4848"/>
    <x v="673"/>
    <d v="2019-11-20T00:00:00"/>
    <x v="1"/>
    <x v="62"/>
    <x v="62"/>
    <x v="0"/>
    <s v="United States"/>
    <x v="1"/>
    <s v="California"/>
    <n v="90049"/>
    <x v="1"/>
    <s v="FUR-FU-10003268"/>
    <x v="0"/>
    <x v="5"/>
    <s v="Eldon Radial Chair Mat for Low to Medium Pile Carpets"/>
    <n v="119.94"/>
    <n v="3"/>
    <n v="0"/>
    <n v="23.987999999999996"/>
    <s v="Anna Andreadi"/>
    <s v="No"/>
    <s v="2019 / 11"/>
  </r>
  <r>
    <n v="9667"/>
    <x v="4848"/>
    <x v="673"/>
    <d v="2019-11-20T00:00:00"/>
    <x v="1"/>
    <x v="62"/>
    <x v="62"/>
    <x v="0"/>
    <s v="United States"/>
    <x v="1"/>
    <s v="California"/>
    <n v="90049"/>
    <x v="1"/>
    <s v="FUR-FU-10001847"/>
    <x v="0"/>
    <x v="5"/>
    <s v="Eldon Image Series Black Desk Accessories"/>
    <n v="12.419999999999998"/>
    <n v="3"/>
    <n v="0"/>
    <n v="4.4711999999999996"/>
    <s v="Anna Andreadi"/>
    <s v="No"/>
    <s v="2019 / 11"/>
  </r>
  <r>
    <n v="9668"/>
    <x v="4849"/>
    <x v="131"/>
    <d v="2018-04-27T00:00:00"/>
    <x v="1"/>
    <x v="578"/>
    <x v="578"/>
    <x v="0"/>
    <s v="United States"/>
    <x v="526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s v="Anna Andreadi"/>
    <s v="No"/>
    <s v="2018 / 04"/>
  </r>
  <r>
    <n v="9669"/>
    <x v="4849"/>
    <x v="131"/>
    <d v="2018-04-27T00:00:00"/>
    <x v="1"/>
    <x v="578"/>
    <x v="578"/>
    <x v="0"/>
    <s v="United States"/>
    <x v="526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s v="Anna Andreadi"/>
    <s v="No"/>
    <s v="2018 / 04"/>
  </r>
  <r>
    <n v="9670"/>
    <x v="4850"/>
    <x v="459"/>
    <d v="2019-04-06T00:00:00"/>
    <x v="1"/>
    <x v="733"/>
    <x v="733"/>
    <x v="0"/>
    <s v="United States"/>
    <x v="27"/>
    <s v="Alabama"/>
    <n v="35601"/>
    <x v="0"/>
    <s v="OFF-LA-10001569"/>
    <x v="1"/>
    <x v="2"/>
    <s v="Avery 499"/>
    <n v="14.940000000000001"/>
    <n v="3"/>
    <n v="0"/>
    <n v="6.8723999999999998"/>
    <s v="Cassandra Brandow"/>
    <s v="No"/>
    <s v="2019 / 04"/>
  </r>
  <r>
    <n v="9671"/>
    <x v="4851"/>
    <x v="863"/>
    <d v="2017-08-15T00:00:00"/>
    <x v="2"/>
    <x v="136"/>
    <x v="136"/>
    <x v="1"/>
    <s v="United States"/>
    <x v="247"/>
    <s v="North Carolina"/>
    <n v="27405"/>
    <x v="0"/>
    <s v="OFF-AR-10001446"/>
    <x v="1"/>
    <x v="6"/>
    <s v="Newell 309"/>
    <n v="64.680000000000007"/>
    <n v="7"/>
    <n v="0.2"/>
    <n v="8.0849999999999973"/>
    <s v="Cassandra Brandow"/>
    <s v="No"/>
    <s v="2017 / 08"/>
  </r>
  <r>
    <n v="9672"/>
    <x v="4852"/>
    <x v="38"/>
    <d v="2019-11-19T00:00:00"/>
    <x v="1"/>
    <x v="107"/>
    <x v="107"/>
    <x v="0"/>
    <s v="United States"/>
    <x v="65"/>
    <s v="California"/>
    <n v="94568"/>
    <x v="1"/>
    <s v="TEC-PH-10003442"/>
    <x v="2"/>
    <x v="7"/>
    <s v="Samsung Replacement EH64AVFWE Premium Headset"/>
    <n v="22"/>
    <n v="5"/>
    <n v="0.2"/>
    <n v="1.375"/>
    <s v="Anna Andreadi"/>
    <s v="No"/>
    <s v="2019 / 11"/>
  </r>
  <r>
    <n v="9673"/>
    <x v="4853"/>
    <x v="443"/>
    <d v="2018-12-28T00:00:00"/>
    <x v="1"/>
    <x v="86"/>
    <x v="86"/>
    <x v="2"/>
    <s v="United States"/>
    <x v="10"/>
    <s v="Pennsylvania"/>
    <n v="19143"/>
    <x v="3"/>
    <s v="OFF-PA-10000477"/>
    <x v="1"/>
    <x v="10"/>
    <s v="Xerox 1952"/>
    <n v="7.9680000000000009"/>
    <n v="2"/>
    <n v="0.2"/>
    <n v="2.6892000000000005"/>
    <s v="Chuck Magee"/>
    <s v="No"/>
    <s v="2018 / 12"/>
  </r>
  <r>
    <n v="9674"/>
    <x v="4853"/>
    <x v="443"/>
    <d v="2018-12-28T00:00:00"/>
    <x v="1"/>
    <x v="86"/>
    <x v="86"/>
    <x v="2"/>
    <s v="United States"/>
    <x v="10"/>
    <s v="Pennsylvania"/>
    <n v="19143"/>
    <x v="3"/>
    <s v="TEC-PH-10002645"/>
    <x v="2"/>
    <x v="7"/>
    <s v="LG G2"/>
    <n v="1499.9699999999998"/>
    <n v="5"/>
    <n v="0.4"/>
    <n v="-374.99250000000006"/>
    <s v="Chuck Magee"/>
    <s v="No"/>
    <s v="2018 / 12"/>
  </r>
  <r>
    <n v="9675"/>
    <x v="4854"/>
    <x v="192"/>
    <d v="2016-07-24T00:00:00"/>
    <x v="0"/>
    <x v="139"/>
    <x v="139"/>
    <x v="0"/>
    <s v="United States"/>
    <x v="12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s v="Kelly Williams"/>
    <s v="No"/>
    <s v="2016 / 07"/>
  </r>
  <r>
    <n v="9676"/>
    <x v="4855"/>
    <x v="715"/>
    <d v="2018-05-10T00:00:00"/>
    <x v="1"/>
    <x v="421"/>
    <x v="421"/>
    <x v="0"/>
    <s v="United States"/>
    <x v="329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s v="Anna Andreadi"/>
    <s v="No"/>
    <s v="2018 / 05"/>
  </r>
  <r>
    <n v="9677"/>
    <x v="4856"/>
    <x v="683"/>
    <d v="2016-12-03T00:00:00"/>
    <x v="1"/>
    <x v="637"/>
    <x v="637"/>
    <x v="1"/>
    <s v="United States"/>
    <x v="102"/>
    <s v="Indiana"/>
    <n v="47374"/>
    <x v="2"/>
    <s v="OFF-EN-10003862"/>
    <x v="1"/>
    <x v="12"/>
    <s v="Laser &amp; Ink Jet Business Envelopes"/>
    <n v="64.02"/>
    <n v="6"/>
    <n v="0"/>
    <n v="29.449199999999998"/>
    <s v="Kelly Williams"/>
    <s v="No"/>
    <s v="2016 / 11"/>
  </r>
  <r>
    <n v="9678"/>
    <x v="4857"/>
    <x v="724"/>
    <d v="2018-04-23T00:00:00"/>
    <x v="1"/>
    <x v="703"/>
    <x v="703"/>
    <x v="1"/>
    <s v="United States"/>
    <x v="20"/>
    <s v="New York"/>
    <n v="10009"/>
    <x v="3"/>
    <s v="OFF-AR-10001573"/>
    <x v="1"/>
    <x v="6"/>
    <s v="American Pencil"/>
    <n v="6.99"/>
    <n v="3"/>
    <n v="0"/>
    <n v="2.027099999999999"/>
    <s v="Chuck Magee"/>
    <s v="No"/>
    <s v="2018 / 04"/>
  </r>
  <r>
    <n v="9679"/>
    <x v="4857"/>
    <x v="724"/>
    <d v="2018-04-23T00:00:00"/>
    <x v="1"/>
    <x v="703"/>
    <x v="703"/>
    <x v="1"/>
    <s v="United States"/>
    <x v="20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s v="Chuck Magee"/>
    <s v="No"/>
    <s v="2018 / 04"/>
  </r>
  <r>
    <n v="9680"/>
    <x v="4858"/>
    <x v="17"/>
    <d v="2017-12-31T00:00:00"/>
    <x v="1"/>
    <x v="692"/>
    <x v="692"/>
    <x v="1"/>
    <s v="United States"/>
    <x v="8"/>
    <s v="California"/>
    <n v="94122"/>
    <x v="1"/>
    <s v="OFF-ST-10000046"/>
    <x v="1"/>
    <x v="4"/>
    <s v="Fellowes Super Stor/Drawer Files"/>
    <n v="323.10000000000002"/>
    <n v="2"/>
    <n v="0"/>
    <n v="61.38900000000001"/>
    <s v="Anna Andreadi"/>
    <s v="No"/>
    <s v="2017 / 12"/>
  </r>
  <r>
    <n v="9681"/>
    <x v="4858"/>
    <x v="17"/>
    <d v="2017-12-31T00:00:00"/>
    <x v="1"/>
    <x v="692"/>
    <x v="692"/>
    <x v="1"/>
    <s v="United States"/>
    <x v="8"/>
    <s v="California"/>
    <n v="94122"/>
    <x v="1"/>
    <s v="TEC-PH-10003505"/>
    <x v="2"/>
    <x v="7"/>
    <s v="Geemarc AmpliPOWER60"/>
    <n v="668.16"/>
    <n v="9"/>
    <n v="0.2"/>
    <n v="75.167999999999921"/>
    <s v="Anna Andreadi"/>
    <s v="No"/>
    <s v="2017 / 12"/>
  </r>
  <r>
    <n v="9682"/>
    <x v="4859"/>
    <x v="1096"/>
    <d v="2019-12-18T00:00:00"/>
    <x v="1"/>
    <x v="212"/>
    <x v="212"/>
    <x v="0"/>
    <s v="United States"/>
    <x v="8"/>
    <s v="California"/>
    <n v="94122"/>
    <x v="1"/>
    <s v="OFF-LA-10004559"/>
    <x v="1"/>
    <x v="2"/>
    <s v="Avery 49"/>
    <n v="8.64"/>
    <n v="3"/>
    <n v="0"/>
    <n v="4.2336"/>
    <s v="Anna Andreadi"/>
    <s v="No"/>
    <s v="2019 / 12"/>
  </r>
  <r>
    <n v="9683"/>
    <x v="4859"/>
    <x v="1096"/>
    <d v="2019-12-18T00:00:00"/>
    <x v="1"/>
    <x v="212"/>
    <x v="212"/>
    <x v="0"/>
    <s v="United States"/>
    <x v="8"/>
    <s v="California"/>
    <n v="94122"/>
    <x v="1"/>
    <s v="OFF-PA-10003172"/>
    <x v="1"/>
    <x v="10"/>
    <s v="Xerox 1996"/>
    <n v="38.880000000000003"/>
    <n v="6"/>
    <n v="0"/>
    <n v="18.662400000000002"/>
    <s v="Anna Andreadi"/>
    <s v="No"/>
    <s v="2019 / 12"/>
  </r>
  <r>
    <n v="9684"/>
    <x v="4859"/>
    <x v="1096"/>
    <d v="2019-12-18T00:00:00"/>
    <x v="1"/>
    <x v="212"/>
    <x v="212"/>
    <x v="0"/>
    <s v="United States"/>
    <x v="8"/>
    <s v="California"/>
    <n v="94122"/>
    <x v="1"/>
    <s v="FUR-FU-10001473"/>
    <x v="0"/>
    <x v="5"/>
    <s v="Eldon Executive Woodline II Desk Accessories, Mahogany"/>
    <n v="201.04"/>
    <n v="8"/>
    <n v="0"/>
    <n v="54.280799999999999"/>
    <s v="Anna Andreadi"/>
    <s v="No"/>
    <s v="2019 / 12"/>
  </r>
  <r>
    <n v="9685"/>
    <x v="4859"/>
    <x v="1096"/>
    <d v="2019-12-18T00:00:00"/>
    <x v="1"/>
    <x v="212"/>
    <x v="212"/>
    <x v="0"/>
    <s v="United States"/>
    <x v="8"/>
    <s v="California"/>
    <n v="94122"/>
    <x v="1"/>
    <s v="OFF-PA-10000232"/>
    <x v="1"/>
    <x v="10"/>
    <s v="Xerox 1975"/>
    <n v="12.96"/>
    <n v="2"/>
    <n v="0"/>
    <n v="6.3504000000000005"/>
    <s v="Anna Andreadi"/>
    <s v="No"/>
    <s v="2019 / 12"/>
  </r>
  <r>
    <n v="9686"/>
    <x v="4860"/>
    <x v="460"/>
    <d v="2019-01-04T00:00:00"/>
    <x v="0"/>
    <x v="783"/>
    <x v="783"/>
    <x v="1"/>
    <s v="United States"/>
    <x v="1"/>
    <s v="California"/>
    <n v="90032"/>
    <x v="1"/>
    <s v="TEC-AC-10000682"/>
    <x v="2"/>
    <x v="11"/>
    <s v="Kensington K72356US Mouse-in-a-Box USB Desktop Mouse"/>
    <n v="16.59"/>
    <n v="1"/>
    <n v="0"/>
    <n v="5.8064999999999998"/>
    <s v="Anna Andreadi"/>
    <s v="No"/>
    <s v="2019 / 01"/>
  </r>
  <r>
    <n v="9687"/>
    <x v="4861"/>
    <x v="1109"/>
    <d v="2019-06-03T00:00:00"/>
    <x v="1"/>
    <x v="567"/>
    <x v="567"/>
    <x v="0"/>
    <s v="United States"/>
    <x v="70"/>
    <s v="California"/>
    <n v="92037"/>
    <x v="1"/>
    <s v="OFF-AR-10003405"/>
    <x v="1"/>
    <x v="6"/>
    <s v="Dixon My First Ticonderoga Pencil, #2"/>
    <n v="35.099999999999994"/>
    <n v="6"/>
    <n v="0"/>
    <n v="10.178999999999997"/>
    <s v="Anna Andreadi"/>
    <s v="No"/>
    <s v="2019 / 05"/>
  </r>
  <r>
    <n v="9688"/>
    <x v="4862"/>
    <x v="1033"/>
    <d v="2019-10-06T00:00:00"/>
    <x v="1"/>
    <x v="337"/>
    <x v="337"/>
    <x v="2"/>
    <s v="United States"/>
    <x v="81"/>
    <s v="Texas"/>
    <n v="76017"/>
    <x v="2"/>
    <s v="OFF-BI-10000301"/>
    <x v="1"/>
    <x v="8"/>
    <s v="GBC Instant Report Kit"/>
    <n v="11.645999999999997"/>
    <n v="9"/>
    <n v="0.8"/>
    <n v="-17.469000000000005"/>
    <s v="Kelly Williams"/>
    <s v="No"/>
    <s v="2019 / 09"/>
  </r>
  <r>
    <n v="9689"/>
    <x v="4863"/>
    <x v="308"/>
    <d v="2019-06-27T00:00:00"/>
    <x v="1"/>
    <x v="38"/>
    <x v="38"/>
    <x v="0"/>
    <s v="United States"/>
    <x v="102"/>
    <s v="Virginia"/>
    <n v="23223"/>
    <x v="0"/>
    <s v="OFF-PA-10001534"/>
    <x v="1"/>
    <x v="10"/>
    <s v="Xerox 230"/>
    <n v="32.400000000000006"/>
    <n v="5"/>
    <n v="0"/>
    <n v="15.552000000000001"/>
    <s v="Cassandra Brandow"/>
    <s v="No"/>
    <s v="2019 / 06"/>
  </r>
  <r>
    <n v="9690"/>
    <x v="4863"/>
    <x v="308"/>
    <d v="2019-06-27T00:00:00"/>
    <x v="1"/>
    <x v="38"/>
    <x v="38"/>
    <x v="0"/>
    <s v="United States"/>
    <x v="102"/>
    <s v="Virginia"/>
    <n v="23223"/>
    <x v="0"/>
    <s v="TEC-PH-10003691"/>
    <x v="2"/>
    <x v="7"/>
    <s v="BlackBerry Q10"/>
    <n v="503.96"/>
    <n v="4"/>
    <n v="0"/>
    <n v="125.99000000000001"/>
    <s v="Cassandra Brandow"/>
    <s v="No"/>
    <s v="2019 / 06"/>
  </r>
  <r>
    <n v="9691"/>
    <x v="4864"/>
    <x v="1095"/>
    <d v="2019-04-05T00:00:00"/>
    <x v="2"/>
    <x v="638"/>
    <x v="638"/>
    <x v="2"/>
    <s v="United States"/>
    <x v="20"/>
    <s v="New York"/>
    <n v="10035"/>
    <x v="3"/>
    <s v="OFF-AR-10001545"/>
    <x v="1"/>
    <x v="6"/>
    <s v="Newell 326"/>
    <n v="7.04"/>
    <n v="4"/>
    <n v="0"/>
    <n v="2.0415999999999999"/>
    <s v="Chuck Magee"/>
    <s v="No"/>
    <s v="2019 / 04"/>
  </r>
  <r>
    <n v="9692"/>
    <x v="4865"/>
    <x v="50"/>
    <d v="2017-11-17T00:00:00"/>
    <x v="1"/>
    <x v="138"/>
    <x v="138"/>
    <x v="0"/>
    <s v="United States"/>
    <x v="12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s v="Kelly Williams"/>
    <s v="No"/>
    <s v="2017 / 11"/>
  </r>
  <r>
    <n v="9693"/>
    <x v="4866"/>
    <x v="834"/>
    <d v="2017-09-02T00:00:00"/>
    <x v="1"/>
    <x v="416"/>
    <x v="416"/>
    <x v="1"/>
    <s v="United States"/>
    <x v="54"/>
    <s v="Connecticut"/>
    <n v="6824"/>
    <x v="3"/>
    <s v="OFF-ST-10001837"/>
    <x v="1"/>
    <x v="4"/>
    <s v="SAFCO Mobile Desk Side File, Wire Frame"/>
    <n v="470.35999999999996"/>
    <n v="11"/>
    <n v="0"/>
    <n v="122.2936"/>
    <s v="Chuck Magee"/>
    <s v="No"/>
    <s v="2017 / 08"/>
  </r>
  <r>
    <n v="9694"/>
    <x v="4867"/>
    <x v="241"/>
    <d v="2019-09-28T00:00:00"/>
    <x v="0"/>
    <x v="71"/>
    <x v="71"/>
    <x v="2"/>
    <s v="United States"/>
    <x v="8"/>
    <s v="California"/>
    <n v="94110"/>
    <x v="1"/>
    <s v="OFF-PA-10000551"/>
    <x v="1"/>
    <x v="10"/>
    <s v="Array Memo Cubes"/>
    <n v="31.08"/>
    <n v="6"/>
    <n v="0"/>
    <n v="15.229199999999999"/>
    <s v="Anna Andreadi"/>
    <s v="No"/>
    <s v="2019 / 09"/>
  </r>
  <r>
    <n v="9695"/>
    <x v="4867"/>
    <x v="241"/>
    <d v="2019-09-28T00:00:00"/>
    <x v="0"/>
    <x v="71"/>
    <x v="71"/>
    <x v="2"/>
    <s v="United States"/>
    <x v="8"/>
    <s v="California"/>
    <n v="94110"/>
    <x v="1"/>
    <s v="OFF-SU-10001574"/>
    <x v="1"/>
    <x v="14"/>
    <s v="Acme Value Line Scissors"/>
    <n v="7.3"/>
    <n v="2"/>
    <n v="0"/>
    <n v="2.1899999999999995"/>
    <s v="Anna Andreadi"/>
    <s v="No"/>
    <s v="2019 / 09"/>
  </r>
  <r>
    <n v="9696"/>
    <x v="4868"/>
    <x v="25"/>
    <d v="2018-12-14T00:00:00"/>
    <x v="2"/>
    <x v="281"/>
    <x v="281"/>
    <x v="1"/>
    <s v="United States"/>
    <x v="24"/>
    <s v="Ohio"/>
    <n v="45503"/>
    <x v="3"/>
    <s v="OFF-AP-10002892"/>
    <x v="1"/>
    <x v="9"/>
    <s v="Belkin F5C206VTEL 6 Outlet Surge"/>
    <n v="73.536000000000001"/>
    <n v="4"/>
    <n v="0.2"/>
    <n v="9.1919999999999931"/>
    <s v="Chuck Magee"/>
    <s v="No"/>
    <s v="2018 / 12"/>
  </r>
  <r>
    <n v="9697"/>
    <x v="4869"/>
    <x v="1225"/>
    <d v="2016-06-15T00:00:00"/>
    <x v="0"/>
    <x v="96"/>
    <x v="96"/>
    <x v="1"/>
    <s v="United States"/>
    <x v="66"/>
    <s v="Michigan"/>
    <n v="48234"/>
    <x v="2"/>
    <s v="OFF-LA-10003930"/>
    <x v="1"/>
    <x v="2"/>
    <s v="Dot Matrix Printer Tape Reel Labels, White, 5000/Box"/>
    <n v="491.55"/>
    <n v="5"/>
    <n v="0"/>
    <n v="240.8595"/>
    <s v="Kelly Williams"/>
    <s v="No"/>
    <s v="2016 / 06"/>
  </r>
  <r>
    <n v="9698"/>
    <x v="4870"/>
    <x v="21"/>
    <d v="2018-03-11T00:00:00"/>
    <x v="3"/>
    <x v="389"/>
    <x v="389"/>
    <x v="2"/>
    <s v="United States"/>
    <x v="10"/>
    <s v="Pennsylvania"/>
    <n v="19140"/>
    <x v="3"/>
    <s v="FUR-FU-10001037"/>
    <x v="0"/>
    <x v="5"/>
    <s v="DAX Charcoal/Nickel-Tone Document Frame, 5 x 7"/>
    <n v="30.336000000000002"/>
    <n v="4"/>
    <n v="0.2"/>
    <n v="9.48"/>
    <s v="Chuck Magee"/>
    <s v="No"/>
    <s v="2018 / 03"/>
  </r>
  <r>
    <n v="9699"/>
    <x v="4871"/>
    <x v="934"/>
    <d v="2019-12-19T00:00:00"/>
    <x v="1"/>
    <x v="730"/>
    <x v="730"/>
    <x v="0"/>
    <s v="United States"/>
    <x v="75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s v="Anna Andreadi"/>
    <s v="No"/>
    <s v="2019 / 12"/>
  </r>
  <r>
    <n v="9700"/>
    <x v="4871"/>
    <x v="934"/>
    <d v="2019-12-19T00:00:00"/>
    <x v="1"/>
    <x v="730"/>
    <x v="730"/>
    <x v="0"/>
    <s v="United States"/>
    <x v="75"/>
    <s v="California"/>
    <n v="90301"/>
    <x v="1"/>
    <s v="OFF-AP-10000027"/>
    <x v="1"/>
    <x v="9"/>
    <s v="Hoover Commercial SteamVac"/>
    <n v="54.32"/>
    <n v="4"/>
    <n v="0"/>
    <n v="16.295999999999999"/>
    <s v="Anna Andreadi"/>
    <s v="No"/>
    <s v="2019 / 12"/>
  </r>
  <r>
    <n v="9701"/>
    <x v="4871"/>
    <x v="934"/>
    <d v="2019-12-19T00:00:00"/>
    <x v="1"/>
    <x v="730"/>
    <x v="730"/>
    <x v="0"/>
    <s v="United States"/>
    <x v="75"/>
    <s v="California"/>
    <n v="90301"/>
    <x v="1"/>
    <s v="TEC-PH-10000675"/>
    <x v="2"/>
    <x v="7"/>
    <s v="Panasonic KX TS3282B Corded phone"/>
    <n v="196.77600000000001"/>
    <n v="3"/>
    <n v="0.2"/>
    <n v="14.758199999999995"/>
    <s v="Anna Andreadi"/>
    <s v="No"/>
    <s v="2019 / 12"/>
  </r>
  <r>
    <n v="9702"/>
    <x v="4872"/>
    <x v="859"/>
    <d v="2018-11-04T00:00:00"/>
    <x v="1"/>
    <x v="727"/>
    <x v="727"/>
    <x v="0"/>
    <s v="United States"/>
    <x v="527"/>
    <s v="California"/>
    <n v="93405"/>
    <x v="1"/>
    <s v="OFF-FA-10003059"/>
    <x v="1"/>
    <x v="13"/>
    <s v="Assorted Color Push Pins"/>
    <n v="3.62"/>
    <n v="2"/>
    <n v="0"/>
    <n v="1.1945999999999999"/>
    <s v="Anna Andreadi"/>
    <s v="Yes"/>
    <s v="2018 / 10"/>
  </r>
  <r>
    <n v="9703"/>
    <x v="4873"/>
    <x v="689"/>
    <d v="2019-08-04T00:00:00"/>
    <x v="1"/>
    <x v="697"/>
    <x v="697"/>
    <x v="2"/>
    <s v="United States"/>
    <x v="40"/>
    <s v="Delaware"/>
    <n v="19805"/>
    <x v="3"/>
    <s v="OFF-PA-10003256"/>
    <x v="1"/>
    <x v="10"/>
    <s v="Avery Personal Creations Heavyweight Cards"/>
    <n v="11.54"/>
    <n v="1"/>
    <n v="0"/>
    <n v="5.5391999999999992"/>
    <s v="Chuck Magee"/>
    <s v="No"/>
    <s v="2019 / 07"/>
  </r>
  <r>
    <n v="9704"/>
    <x v="4873"/>
    <x v="689"/>
    <d v="2019-08-04T00:00:00"/>
    <x v="1"/>
    <x v="697"/>
    <x v="697"/>
    <x v="2"/>
    <s v="United States"/>
    <x v="40"/>
    <s v="Delaware"/>
    <n v="19805"/>
    <x v="3"/>
    <s v="OFF-BI-10003656"/>
    <x v="1"/>
    <x v="8"/>
    <s v="Fellowes PB200 Plastic Comb Binding Machine"/>
    <n v="849.95"/>
    <n v="5"/>
    <n v="0"/>
    <n v="390.97699999999998"/>
    <s v="Chuck Magee"/>
    <s v="No"/>
    <s v="2019 / 07"/>
  </r>
  <r>
    <n v="9705"/>
    <x v="4873"/>
    <x v="689"/>
    <d v="2019-08-04T00:00:00"/>
    <x v="1"/>
    <x v="697"/>
    <x v="697"/>
    <x v="2"/>
    <s v="United States"/>
    <x v="40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s v="Chuck Magee"/>
    <s v="No"/>
    <s v="2019 / 07"/>
  </r>
  <r>
    <n v="9706"/>
    <x v="4874"/>
    <x v="15"/>
    <d v="2019-10-23T00:00:00"/>
    <x v="1"/>
    <x v="559"/>
    <x v="559"/>
    <x v="0"/>
    <s v="United States"/>
    <x v="8"/>
    <s v="California"/>
    <n v="94122"/>
    <x v="1"/>
    <s v="OFF-BI-10004826"/>
    <x v="1"/>
    <x v="8"/>
    <s v="JM Magazine Binder"/>
    <n v="39.624000000000009"/>
    <n v="3"/>
    <n v="0.2"/>
    <n v="13.868400000000001"/>
    <s v="Anna Andreadi"/>
    <s v="No"/>
    <s v="2019 / 10"/>
  </r>
  <r>
    <n v="9707"/>
    <x v="4875"/>
    <x v="147"/>
    <d v="2018-10-27T00:00:00"/>
    <x v="1"/>
    <x v="229"/>
    <x v="229"/>
    <x v="0"/>
    <s v="United States"/>
    <x v="1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s v="Anna Andreadi"/>
    <s v="Yes"/>
    <s v="2018 / 10"/>
  </r>
  <r>
    <n v="9708"/>
    <x v="4875"/>
    <x v="147"/>
    <d v="2018-10-27T00:00:00"/>
    <x v="1"/>
    <x v="229"/>
    <x v="229"/>
    <x v="0"/>
    <s v="United States"/>
    <x v="1"/>
    <s v="California"/>
    <n v="90045"/>
    <x v="1"/>
    <s v="OFF-AR-10000390"/>
    <x v="1"/>
    <x v="6"/>
    <s v="Newell Chalk Holder"/>
    <n v="12.39"/>
    <n v="3"/>
    <n v="0"/>
    <n v="5.6993999999999998"/>
    <s v="Anna Andreadi"/>
    <s v="Yes"/>
    <s v="2018 / 10"/>
  </r>
  <r>
    <n v="9709"/>
    <x v="4875"/>
    <x v="147"/>
    <d v="2018-10-27T00:00:00"/>
    <x v="1"/>
    <x v="229"/>
    <x v="229"/>
    <x v="0"/>
    <s v="United States"/>
    <x v="1"/>
    <s v="California"/>
    <n v="90045"/>
    <x v="1"/>
    <s v="FUR-FU-10003731"/>
    <x v="0"/>
    <x v="5"/>
    <s v="Eldon Expressions Wood and Plastic Desk Accessories, Oak"/>
    <n v="19.96"/>
    <n v="2"/>
    <n v="0"/>
    <n v="5.5888000000000009"/>
    <s v="Anna Andreadi"/>
    <s v="Yes"/>
    <s v="2018 / 10"/>
  </r>
  <r>
    <n v="9710"/>
    <x v="4875"/>
    <x v="147"/>
    <d v="2018-10-27T00:00:00"/>
    <x v="1"/>
    <x v="229"/>
    <x v="229"/>
    <x v="0"/>
    <s v="United States"/>
    <x v="1"/>
    <s v="California"/>
    <n v="90045"/>
    <x v="1"/>
    <s v="OFF-ST-10002743"/>
    <x v="1"/>
    <x v="4"/>
    <s v="SAFCO Boltless Steel Shelving"/>
    <n v="340.92"/>
    <n v="3"/>
    <n v="0"/>
    <n v="3.4091999999999842"/>
    <s v="Anna Andreadi"/>
    <s v="Yes"/>
    <s v="2018 / 10"/>
  </r>
  <r>
    <n v="9711"/>
    <x v="4876"/>
    <x v="1127"/>
    <d v="2016-11-10T00:00:00"/>
    <x v="1"/>
    <x v="198"/>
    <x v="198"/>
    <x v="0"/>
    <s v="United States"/>
    <x v="10"/>
    <s v="Pennsylvania"/>
    <n v="19143"/>
    <x v="3"/>
    <s v="FUR-FU-10001468"/>
    <x v="0"/>
    <x v="5"/>
    <s v="Tenex Antistatic Computer Chair Mats"/>
    <n v="273.56799999999998"/>
    <n v="2"/>
    <n v="0.2"/>
    <n v="-34.196000000000026"/>
    <s v="Chuck Magee"/>
    <s v="No"/>
    <s v="2016 / 11"/>
  </r>
  <r>
    <n v="9712"/>
    <x v="4876"/>
    <x v="1127"/>
    <d v="2016-11-10T00:00:00"/>
    <x v="1"/>
    <x v="198"/>
    <x v="198"/>
    <x v="0"/>
    <s v="United States"/>
    <x v="10"/>
    <s v="Pennsylvania"/>
    <n v="19143"/>
    <x v="3"/>
    <s v="OFF-BI-10003684"/>
    <x v="1"/>
    <x v="8"/>
    <s v="Wilson Jones Legal Size Ring Binders"/>
    <n v="13.194000000000001"/>
    <n v="2"/>
    <n v="0.7"/>
    <n v="-8.7959999999999958"/>
    <s v="Chuck Magee"/>
    <s v="No"/>
    <s v="2016 / 11"/>
  </r>
  <r>
    <n v="9713"/>
    <x v="4876"/>
    <x v="1127"/>
    <d v="2016-11-10T00:00:00"/>
    <x v="1"/>
    <x v="198"/>
    <x v="198"/>
    <x v="0"/>
    <s v="United States"/>
    <x v="10"/>
    <s v="Pennsylvania"/>
    <n v="19143"/>
    <x v="3"/>
    <s v="OFF-ST-10003716"/>
    <x v="1"/>
    <x v="4"/>
    <s v="Tennsco Double-Tier Lockers"/>
    <n v="1080.096"/>
    <n v="6"/>
    <n v="0.2"/>
    <n v="-94.508399999999995"/>
    <s v="Chuck Magee"/>
    <s v="No"/>
    <s v="2016 / 11"/>
  </r>
  <r>
    <n v="9714"/>
    <x v="4876"/>
    <x v="1127"/>
    <d v="2016-11-10T00:00:00"/>
    <x v="1"/>
    <x v="198"/>
    <x v="198"/>
    <x v="0"/>
    <s v="United States"/>
    <x v="10"/>
    <s v="Pennsylvania"/>
    <n v="19143"/>
    <x v="3"/>
    <s v="TEC-AC-10001101"/>
    <x v="2"/>
    <x v="11"/>
    <s v="Sony 16GB Class 10 Micro SDHC R40 Memory Card"/>
    <n v="51.56"/>
    <n v="5"/>
    <n v="0.2"/>
    <n v="-6.4450000000000021"/>
    <s v="Chuck Magee"/>
    <s v="No"/>
    <s v="2016 / 11"/>
  </r>
  <r>
    <n v="9715"/>
    <x v="4876"/>
    <x v="1127"/>
    <d v="2016-11-10T00:00:00"/>
    <x v="1"/>
    <x v="198"/>
    <x v="198"/>
    <x v="0"/>
    <s v="United States"/>
    <x v="10"/>
    <s v="Pennsylvania"/>
    <n v="19143"/>
    <x v="3"/>
    <s v="TEC-AC-10004864"/>
    <x v="2"/>
    <x v="11"/>
    <s v="Memorex Micro Travel Drive 32 GB"/>
    <n v="58.415999999999997"/>
    <n v="2"/>
    <n v="0.2"/>
    <n v="16.794600000000003"/>
    <s v="Chuck Magee"/>
    <s v="No"/>
    <s v="2016 / 11"/>
  </r>
  <r>
    <n v="9716"/>
    <x v="4877"/>
    <x v="77"/>
    <d v="2018-11-12T00:00:00"/>
    <x v="1"/>
    <x v="436"/>
    <x v="436"/>
    <x v="0"/>
    <s v="United States"/>
    <x v="8"/>
    <s v="California"/>
    <n v="94122"/>
    <x v="1"/>
    <s v="OFF-BI-10001543"/>
    <x v="1"/>
    <x v="8"/>
    <s v="GBC VeloBinder Manual Binding System"/>
    <n v="57.584000000000003"/>
    <n v="2"/>
    <n v="0.2"/>
    <n v="20.154400000000003"/>
    <s v="Anna Andreadi"/>
    <s v="No"/>
    <s v="2018 / 11"/>
  </r>
  <r>
    <n v="9717"/>
    <x v="4878"/>
    <x v="399"/>
    <d v="2018-08-14T00:00:00"/>
    <x v="0"/>
    <x v="489"/>
    <x v="489"/>
    <x v="2"/>
    <s v="United States"/>
    <x v="10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s v="Chuck Magee"/>
    <s v="No"/>
    <s v="2018 / 08"/>
  </r>
  <r>
    <n v="9718"/>
    <x v="4879"/>
    <x v="198"/>
    <d v="2018-05-31T00:00:00"/>
    <x v="3"/>
    <x v="247"/>
    <x v="247"/>
    <x v="0"/>
    <s v="United States"/>
    <x v="12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s v="Kelly Williams"/>
    <s v="No"/>
    <s v="2018 / 05"/>
  </r>
  <r>
    <n v="9719"/>
    <x v="4879"/>
    <x v="198"/>
    <d v="2018-05-31T00:00:00"/>
    <x v="3"/>
    <x v="247"/>
    <x v="247"/>
    <x v="0"/>
    <s v="United States"/>
    <x v="12"/>
    <s v="Texas"/>
    <n v="77041"/>
    <x v="2"/>
    <s v="TEC-AC-10000109"/>
    <x v="2"/>
    <x v="11"/>
    <s v="Sony Micro Vault Click 16 GB USB 2.0 Flash Drive"/>
    <n v="223.96"/>
    <n v="5"/>
    <n v="0.2"/>
    <n v="11.198000000000015"/>
    <s v="Kelly Williams"/>
    <s v="No"/>
    <s v="2018 / 05"/>
  </r>
  <r>
    <n v="9720"/>
    <x v="4880"/>
    <x v="105"/>
    <d v="2019-11-14T00:00:00"/>
    <x v="0"/>
    <x v="589"/>
    <x v="589"/>
    <x v="0"/>
    <s v="United States"/>
    <x v="152"/>
    <s v="Pennsylvania"/>
    <n v="17602"/>
    <x v="3"/>
    <s v="OFF-ST-10002574"/>
    <x v="1"/>
    <x v="4"/>
    <s v="SAFCO Commercial Wire Shelving, Black"/>
    <n v="221.024"/>
    <n v="2"/>
    <n v="0.2"/>
    <n v="-55.256"/>
    <s v="Chuck Magee"/>
    <s v="No"/>
    <s v="2019 / 11"/>
  </r>
  <r>
    <n v="9721"/>
    <x v="4881"/>
    <x v="897"/>
    <d v="2018-09-26T00:00:00"/>
    <x v="1"/>
    <x v="294"/>
    <x v="294"/>
    <x v="1"/>
    <s v="United States"/>
    <x v="124"/>
    <s v="Wisconsin"/>
    <n v="54302"/>
    <x v="2"/>
    <s v="FUR-FU-10002445"/>
    <x v="0"/>
    <x v="5"/>
    <s v="DAX Two-Tone Rosewood/Black Document Frame, Desktop, 5 x 7"/>
    <n v="18.96"/>
    <n v="2"/>
    <n v="0"/>
    <n v="7.5840000000000014"/>
    <s v="Kelly Williams"/>
    <s v="No"/>
    <s v="2018 / 09"/>
  </r>
  <r>
    <n v="9722"/>
    <x v="4882"/>
    <x v="595"/>
    <d v="2018-02-20T00:00:00"/>
    <x v="1"/>
    <x v="535"/>
    <x v="535"/>
    <x v="0"/>
    <s v="United States"/>
    <x v="20"/>
    <s v="New York"/>
    <n v="10024"/>
    <x v="3"/>
    <s v="FUR-CH-10001802"/>
    <x v="0"/>
    <x v="1"/>
    <s v="Hon Every-Day Chair Series Swivel Task Chairs"/>
    <n v="326.64600000000002"/>
    <n v="3"/>
    <n v="0.1"/>
    <n v="39.923399999999994"/>
    <s v="Chuck Magee"/>
    <s v="No"/>
    <s v="2018 / 02"/>
  </r>
  <r>
    <n v="9723"/>
    <x v="4882"/>
    <x v="595"/>
    <d v="2018-02-20T00:00:00"/>
    <x v="1"/>
    <x v="535"/>
    <x v="535"/>
    <x v="0"/>
    <s v="United States"/>
    <x v="20"/>
    <s v="New York"/>
    <n v="10024"/>
    <x v="3"/>
    <s v="TEC-AC-10003628"/>
    <x v="2"/>
    <x v="11"/>
    <s v="Logitech 910-002974 M325 Wireless Mouse for Web Scrolling"/>
    <n v="89.97"/>
    <n v="3"/>
    <n v="0"/>
    <n v="39.586800000000011"/>
    <s v="Chuck Magee"/>
    <s v="No"/>
    <s v="2018 / 02"/>
  </r>
  <r>
    <n v="9724"/>
    <x v="4883"/>
    <x v="1091"/>
    <d v="2016-12-26T00:00:00"/>
    <x v="1"/>
    <x v="69"/>
    <x v="69"/>
    <x v="2"/>
    <s v="United States"/>
    <x v="20"/>
    <s v="New York"/>
    <n v="10011"/>
    <x v="3"/>
    <s v="OFF-BI-10003984"/>
    <x v="1"/>
    <x v="8"/>
    <s v="Lock-Up Easel 'Spel-Binder'"/>
    <n v="296.71200000000005"/>
    <n v="13"/>
    <n v="0.2"/>
    <n v="100.14029999999998"/>
    <s v="Chuck Magee"/>
    <s v="No"/>
    <s v="2016 / 12"/>
  </r>
  <r>
    <n v="9725"/>
    <x v="4884"/>
    <x v="901"/>
    <d v="2017-12-11T00:00:00"/>
    <x v="1"/>
    <x v="621"/>
    <x v="621"/>
    <x v="0"/>
    <s v="United States"/>
    <x v="41"/>
    <s v="Illinois"/>
    <n v="61701"/>
    <x v="2"/>
    <s v="OFF-EN-10004459"/>
    <x v="1"/>
    <x v="12"/>
    <s v="Security-Tint Envelopes"/>
    <n v="12.224"/>
    <n v="2"/>
    <n v="0.2"/>
    <n v="4.4311999999999996"/>
    <s v="Kelly Williams"/>
    <s v="No"/>
    <s v="2017 / 12"/>
  </r>
  <r>
    <n v="9726"/>
    <x v="4885"/>
    <x v="697"/>
    <d v="2019-09-20T00:00:00"/>
    <x v="2"/>
    <x v="618"/>
    <x v="618"/>
    <x v="0"/>
    <s v="United States"/>
    <x v="394"/>
    <s v="Idaho"/>
    <n v="83704"/>
    <x v="1"/>
    <s v="TEC-AC-10001109"/>
    <x v="2"/>
    <x v="11"/>
    <s v="Logitech Trackman Marble Mouse"/>
    <n v="89.97"/>
    <n v="3"/>
    <n v="0"/>
    <n v="37.787400000000005"/>
    <s v="Anna Andreadi"/>
    <s v="No"/>
    <s v="2019 / 09"/>
  </r>
  <r>
    <n v="9727"/>
    <x v="4886"/>
    <x v="574"/>
    <d v="2019-12-04T00:00:00"/>
    <x v="2"/>
    <x v="27"/>
    <x v="27"/>
    <x v="0"/>
    <s v="United States"/>
    <x v="90"/>
    <s v="Massachusetts"/>
    <n v="1852"/>
    <x v="3"/>
    <s v="OFF-AP-10001293"/>
    <x v="1"/>
    <x v="9"/>
    <s v="Belkin 8 Outlet Surge Protector"/>
    <n v="286.85999999999996"/>
    <n v="7"/>
    <n v="0"/>
    <n v="80.320799999999991"/>
    <s v="Chuck Magee"/>
    <s v="Yes"/>
    <s v="2019 / 12"/>
  </r>
  <r>
    <n v="9728"/>
    <x v="4886"/>
    <x v="574"/>
    <d v="2019-12-04T00:00:00"/>
    <x v="2"/>
    <x v="27"/>
    <x v="27"/>
    <x v="0"/>
    <s v="United States"/>
    <x v="90"/>
    <s v="Massachusetts"/>
    <n v="1852"/>
    <x v="3"/>
    <s v="TEC-PH-10004977"/>
    <x v="2"/>
    <x v="7"/>
    <s v="GE 30524EE4"/>
    <n v="979.95"/>
    <n v="5"/>
    <n v="0"/>
    <n v="284.18549999999993"/>
    <s v="Chuck Magee"/>
    <s v="Yes"/>
    <s v="2019 / 12"/>
  </r>
  <r>
    <n v="9729"/>
    <x v="4886"/>
    <x v="574"/>
    <d v="2019-12-04T00:00:00"/>
    <x v="2"/>
    <x v="27"/>
    <x v="27"/>
    <x v="0"/>
    <s v="United States"/>
    <x v="90"/>
    <s v="Massachusetts"/>
    <n v="1852"/>
    <x v="3"/>
    <s v="OFF-SU-10001935"/>
    <x v="1"/>
    <x v="14"/>
    <s v="Staple remover"/>
    <n v="4.3600000000000003"/>
    <n v="2"/>
    <n v="0"/>
    <n v="0.17439999999999944"/>
    <s v="Chuck Magee"/>
    <s v="Yes"/>
    <s v="2019 / 12"/>
  </r>
  <r>
    <n v="9730"/>
    <x v="4887"/>
    <x v="411"/>
    <d v="2016-10-04T00:00:00"/>
    <x v="1"/>
    <x v="432"/>
    <x v="432"/>
    <x v="0"/>
    <s v="United States"/>
    <x v="4"/>
    <s v="Washington"/>
    <n v="98115"/>
    <x v="1"/>
    <s v="OFF-BI-10001308"/>
    <x v="1"/>
    <x v="8"/>
    <s v="GBC Standard Plastic Binding Systems' Combs"/>
    <n v="10.048000000000002"/>
    <n v="2"/>
    <n v="0.2"/>
    <n v="3.1399999999999988"/>
    <s v="Anna Andreadi"/>
    <s v="No"/>
    <s v="2016 / 09"/>
  </r>
  <r>
    <n v="9731"/>
    <x v="4887"/>
    <x v="411"/>
    <d v="2016-10-04T00:00:00"/>
    <x v="1"/>
    <x v="432"/>
    <x v="432"/>
    <x v="0"/>
    <s v="United States"/>
    <x v="4"/>
    <s v="Washington"/>
    <n v="98115"/>
    <x v="1"/>
    <s v="OFF-ST-10000046"/>
    <x v="1"/>
    <x v="4"/>
    <s v="Fellowes Super Stor/Drawer Files"/>
    <n v="807.75"/>
    <n v="5"/>
    <n v="0"/>
    <n v="153.47250000000003"/>
    <s v="Anna Andreadi"/>
    <s v="No"/>
    <s v="2016 / 09"/>
  </r>
  <r>
    <n v="9732"/>
    <x v="4888"/>
    <x v="237"/>
    <d v="2019-11-19T00:00:00"/>
    <x v="1"/>
    <x v="555"/>
    <x v="555"/>
    <x v="0"/>
    <s v="United States"/>
    <x v="1"/>
    <s v="California"/>
    <n v="90049"/>
    <x v="1"/>
    <s v="OFF-AR-10003504"/>
    <x v="1"/>
    <x v="6"/>
    <s v="Newell 347"/>
    <n v="34.24"/>
    <n v="8"/>
    <n v="0"/>
    <n v="9.9295999999999971"/>
    <s v="Anna Andreadi"/>
    <s v="No"/>
    <s v="2019 / 11"/>
  </r>
  <r>
    <n v="9733"/>
    <x v="4889"/>
    <x v="1071"/>
    <d v="2016-08-25T00:00:00"/>
    <x v="1"/>
    <x v="714"/>
    <x v="714"/>
    <x v="1"/>
    <s v="United States"/>
    <x v="409"/>
    <s v="Virginia"/>
    <n v="23666"/>
    <x v="0"/>
    <s v="FUR-CH-10001797"/>
    <x v="0"/>
    <x v="1"/>
    <s v="Safco Chair Connectors, 6/Carton"/>
    <n v="500.23999999999995"/>
    <n v="13"/>
    <n v="0"/>
    <n v="145.06959999999992"/>
    <s v="Cassandra Brandow"/>
    <s v="No"/>
    <s v="2016 / 08"/>
  </r>
  <r>
    <n v="9734"/>
    <x v="4889"/>
    <x v="1071"/>
    <d v="2016-08-25T00:00:00"/>
    <x v="1"/>
    <x v="714"/>
    <x v="714"/>
    <x v="1"/>
    <s v="United States"/>
    <x v="409"/>
    <s v="Virginia"/>
    <n v="23666"/>
    <x v="0"/>
    <s v="OFF-PA-10000246"/>
    <x v="1"/>
    <x v="10"/>
    <s v="Riverleaf Stik-Withit Designer Note Cubes"/>
    <n v="20.12"/>
    <n v="2"/>
    <n v="0"/>
    <n v="9.2552000000000003"/>
    <s v="Cassandra Brandow"/>
    <s v="No"/>
    <s v="2016 / 08"/>
  </r>
  <r>
    <n v="9735"/>
    <x v="4889"/>
    <x v="1071"/>
    <d v="2016-08-25T00:00:00"/>
    <x v="1"/>
    <x v="714"/>
    <x v="714"/>
    <x v="1"/>
    <s v="United States"/>
    <x v="409"/>
    <s v="Virginia"/>
    <n v="23666"/>
    <x v="0"/>
    <s v="OFF-BI-10001359"/>
    <x v="1"/>
    <x v="8"/>
    <s v="GBC DocuBind TL300 Electric Binding System"/>
    <n v="896.99"/>
    <n v="1"/>
    <n v="0"/>
    <n v="421.58529999999996"/>
    <s v="Cassandra Brandow"/>
    <s v="No"/>
    <s v="2016 / 08"/>
  </r>
  <r>
    <n v="9736"/>
    <x v="4890"/>
    <x v="84"/>
    <d v="2016-11-22T00:00:00"/>
    <x v="0"/>
    <x v="57"/>
    <x v="57"/>
    <x v="2"/>
    <s v="United States"/>
    <x v="10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s v="No"/>
    <s v="2016 / 11"/>
  </r>
  <r>
    <n v="9737"/>
    <x v="4891"/>
    <x v="685"/>
    <d v="2017-07-03T00:00:00"/>
    <x v="1"/>
    <x v="739"/>
    <x v="739"/>
    <x v="2"/>
    <s v="United States"/>
    <x v="155"/>
    <s v="Nebraska"/>
    <n v="68104"/>
    <x v="2"/>
    <s v="TEC-PH-10004667"/>
    <x v="2"/>
    <x v="7"/>
    <s v="Cisco 8x8 Inc. 6753i IP Business Phone System"/>
    <n v="269.98"/>
    <n v="2"/>
    <n v="0"/>
    <n v="72.894599999999997"/>
    <s v="Kelly Williams"/>
    <s v="No"/>
    <s v="2017 / 06"/>
  </r>
  <r>
    <n v="9738"/>
    <x v="4892"/>
    <x v="633"/>
    <d v="2019-03-21T00:00:00"/>
    <x v="1"/>
    <x v="629"/>
    <x v="629"/>
    <x v="1"/>
    <s v="United States"/>
    <x v="1"/>
    <s v="California"/>
    <n v="90032"/>
    <x v="1"/>
    <s v="OFF-ST-10002615"/>
    <x v="1"/>
    <x v="4"/>
    <s v="Dual Level, Single-Width Filing Carts"/>
    <n v="310.12"/>
    <n v="2"/>
    <n v="0"/>
    <n v="80.631200000000007"/>
    <s v="Anna Andreadi"/>
    <s v="No"/>
    <s v="2019 / 03"/>
  </r>
  <r>
    <n v="9739"/>
    <x v="4892"/>
    <x v="633"/>
    <d v="2019-03-21T00:00:00"/>
    <x v="1"/>
    <x v="629"/>
    <x v="629"/>
    <x v="1"/>
    <s v="United States"/>
    <x v="1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s v="Anna Andreadi"/>
    <s v="No"/>
    <s v="2019 / 03"/>
  </r>
  <r>
    <n v="9740"/>
    <x v="4892"/>
    <x v="633"/>
    <d v="2019-03-21T00:00:00"/>
    <x v="1"/>
    <x v="629"/>
    <x v="629"/>
    <x v="1"/>
    <s v="United States"/>
    <x v="1"/>
    <s v="California"/>
    <n v="90032"/>
    <x v="1"/>
    <s v="OFF-BI-10001757"/>
    <x v="1"/>
    <x v="8"/>
    <s v="Pressboard Hanging Data Binders for Unburst Sheets"/>
    <n v="19.68"/>
    <n v="5"/>
    <n v="0.2"/>
    <n v="6.8879999999999981"/>
    <s v="Anna Andreadi"/>
    <s v="No"/>
    <s v="2019 / 03"/>
  </r>
  <r>
    <n v="9741"/>
    <x v="4892"/>
    <x v="633"/>
    <d v="2019-03-21T00:00:00"/>
    <x v="1"/>
    <x v="629"/>
    <x v="629"/>
    <x v="1"/>
    <s v="United States"/>
    <x v="1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s v="Anna Andreadi"/>
    <s v="No"/>
    <s v="2019 / 03"/>
  </r>
  <r>
    <n v="9742"/>
    <x v="4893"/>
    <x v="627"/>
    <d v="2017-11-12T00:00:00"/>
    <x v="1"/>
    <x v="425"/>
    <x v="425"/>
    <x v="1"/>
    <s v="United States"/>
    <x v="140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s v="Chuck Magee"/>
    <s v="No"/>
    <s v="2017 / 11"/>
  </r>
  <r>
    <n v="9743"/>
    <x v="4894"/>
    <x v="354"/>
    <d v="2019-12-02T00:00:00"/>
    <x v="1"/>
    <x v="212"/>
    <x v="212"/>
    <x v="0"/>
    <s v="United States"/>
    <x v="70"/>
    <s v="California"/>
    <n v="92037"/>
    <x v="1"/>
    <s v="OFF-LA-10001074"/>
    <x v="1"/>
    <x v="2"/>
    <s v="Round Specialty Laser Printer Labels"/>
    <n v="62.65"/>
    <n v="5"/>
    <n v="0"/>
    <n v="29.445499999999996"/>
    <s v="Anna Andreadi"/>
    <s v="No"/>
    <s v="2019 / 11"/>
  </r>
  <r>
    <n v="9744"/>
    <x v="4895"/>
    <x v="950"/>
    <d v="2018-06-22T00:00:00"/>
    <x v="1"/>
    <x v="370"/>
    <x v="370"/>
    <x v="0"/>
    <s v="United States"/>
    <x v="46"/>
    <s v="Delaware"/>
    <n v="19711"/>
    <x v="3"/>
    <s v="OFF-LA-10001641"/>
    <x v="1"/>
    <x v="2"/>
    <s v="Avery 518"/>
    <n v="9.4499999999999993"/>
    <n v="3"/>
    <n v="0"/>
    <n v="4.5359999999999996"/>
    <s v="Chuck Magee"/>
    <s v="No"/>
    <s v="2018 / 06"/>
  </r>
  <r>
    <n v="9745"/>
    <x v="4896"/>
    <x v="276"/>
    <d v="2019-01-25T00:00:00"/>
    <x v="1"/>
    <x v="648"/>
    <x v="648"/>
    <x v="0"/>
    <s v="United States"/>
    <x v="34"/>
    <s v="Illinois"/>
    <n v="60505"/>
    <x v="2"/>
    <s v="OFF-EN-10002230"/>
    <x v="1"/>
    <x v="12"/>
    <s v="Airmail Envelopes"/>
    <n v="268.57600000000002"/>
    <n v="4"/>
    <n v="0.2"/>
    <n v="90.64439999999999"/>
    <s v="Kelly Williams"/>
    <s v="No"/>
    <s v="2019 / 01"/>
  </r>
  <r>
    <n v="9746"/>
    <x v="4897"/>
    <x v="221"/>
    <d v="2019-11-24T00:00:00"/>
    <x v="3"/>
    <x v="443"/>
    <x v="443"/>
    <x v="0"/>
    <s v="United States"/>
    <x v="1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s v="Anna Andreadi"/>
    <s v="No"/>
    <s v="2019 / 11"/>
  </r>
  <r>
    <n v="9747"/>
    <x v="4897"/>
    <x v="221"/>
    <d v="2019-11-24T00:00:00"/>
    <x v="3"/>
    <x v="443"/>
    <x v="443"/>
    <x v="0"/>
    <s v="United States"/>
    <x v="1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s v="Anna Andreadi"/>
    <s v="No"/>
    <s v="2019 / 11"/>
  </r>
  <r>
    <n v="9748"/>
    <x v="4898"/>
    <x v="7"/>
    <d v="2016-11-15T00:00:00"/>
    <x v="1"/>
    <x v="3"/>
    <x v="3"/>
    <x v="0"/>
    <s v="United States"/>
    <x v="22"/>
    <s v="Illinois"/>
    <n v="60653"/>
    <x v="2"/>
    <s v="FUR-FU-10000175"/>
    <x v="0"/>
    <x v="5"/>
    <s v="DAX Wood Document Frame."/>
    <n v="10.984000000000002"/>
    <n v="2"/>
    <n v="0.6"/>
    <n v="-7.9634"/>
    <s v="Kelly Williams"/>
    <s v="No"/>
    <s v="2016 / 11"/>
  </r>
  <r>
    <n v="9749"/>
    <x v="4898"/>
    <x v="7"/>
    <d v="2016-11-15T00:00:00"/>
    <x v="1"/>
    <x v="3"/>
    <x v="3"/>
    <x v="0"/>
    <s v="United States"/>
    <x v="22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s v="Kelly Williams"/>
    <s v="No"/>
    <s v="2016 / 11"/>
  </r>
  <r>
    <n v="9750"/>
    <x v="4899"/>
    <x v="758"/>
    <d v="2018-03-08T00:00:00"/>
    <x v="1"/>
    <x v="613"/>
    <x v="613"/>
    <x v="1"/>
    <s v="United States"/>
    <x v="18"/>
    <s v="New Hampshire"/>
    <n v="3820"/>
    <x v="3"/>
    <s v="TEC-AC-10002567"/>
    <x v="2"/>
    <x v="11"/>
    <s v="Logitech G602 Wireless Gaming Mouse"/>
    <n v="159.97999999999999"/>
    <n v="2"/>
    <n v="0"/>
    <n v="57.592799999999997"/>
    <s v="Chuck Magee"/>
    <s v="No"/>
    <s v="2018 / 03"/>
  </r>
  <r>
    <n v="9751"/>
    <x v="4900"/>
    <x v="1226"/>
    <d v="2018-10-15T00:00:00"/>
    <x v="1"/>
    <x v="212"/>
    <x v="212"/>
    <x v="0"/>
    <s v="United States"/>
    <x v="22"/>
    <s v="Illinois"/>
    <n v="60610"/>
    <x v="2"/>
    <s v="OFF-AR-10003183"/>
    <x v="1"/>
    <x v="6"/>
    <s v="Avery Fluorescent Highlighter Four-Color Set"/>
    <n v="5.3440000000000003"/>
    <n v="2"/>
    <n v="0.2"/>
    <n v="0.66799999999999948"/>
    <s v="Kelly Williams"/>
    <s v="No"/>
    <s v="2018 / 10"/>
  </r>
  <r>
    <n v="9752"/>
    <x v="4900"/>
    <x v="1226"/>
    <d v="2018-10-15T00:00:00"/>
    <x v="1"/>
    <x v="212"/>
    <x v="212"/>
    <x v="0"/>
    <s v="United States"/>
    <x v="22"/>
    <s v="Illinois"/>
    <n v="60610"/>
    <x v="2"/>
    <s v="OFF-AR-10001446"/>
    <x v="1"/>
    <x v="6"/>
    <s v="Newell 309"/>
    <n v="27.72"/>
    <n v="3"/>
    <n v="0.2"/>
    <n v="3.4649999999999999"/>
    <s v="Kelly Williams"/>
    <s v="No"/>
    <s v="2018 / 10"/>
  </r>
  <r>
    <n v="9753"/>
    <x v="4901"/>
    <x v="949"/>
    <d v="2018-07-02T00:00:00"/>
    <x v="2"/>
    <x v="125"/>
    <x v="125"/>
    <x v="2"/>
    <s v="United States"/>
    <x v="4"/>
    <s v="Washington"/>
    <n v="98115"/>
    <x v="1"/>
    <s v="OFF-BI-10000145"/>
    <x v="1"/>
    <x v="8"/>
    <s v="Zipper Ring Binder Pockets"/>
    <n v="2.4960000000000004"/>
    <n v="1"/>
    <n v="0.2"/>
    <n v="0.90479999999999983"/>
    <s v="Anna Andreadi"/>
    <s v="No"/>
    <s v="2018 / 07"/>
  </r>
  <r>
    <n v="9754"/>
    <x v="4902"/>
    <x v="996"/>
    <d v="2019-03-29T00:00:00"/>
    <x v="0"/>
    <x v="48"/>
    <x v="48"/>
    <x v="0"/>
    <s v="United States"/>
    <x v="102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s v="No"/>
    <s v="2019 / 03"/>
  </r>
  <r>
    <n v="9755"/>
    <x v="4902"/>
    <x v="996"/>
    <d v="2019-03-29T00:00:00"/>
    <x v="0"/>
    <x v="48"/>
    <x v="48"/>
    <x v="0"/>
    <s v="United States"/>
    <x v="102"/>
    <s v="Virginia"/>
    <n v="23223"/>
    <x v="0"/>
    <s v="OFF-BI-10001679"/>
    <x v="1"/>
    <x v="8"/>
    <s v="GBC Instant Index System for Binding Systems"/>
    <n v="17.760000000000002"/>
    <n v="2"/>
    <n v="0"/>
    <n v="8.8800000000000008"/>
    <s v="Cassandra Brandow"/>
    <s v="No"/>
    <s v="2019 / 03"/>
  </r>
  <r>
    <n v="9756"/>
    <x v="4902"/>
    <x v="996"/>
    <d v="2019-03-29T00:00:00"/>
    <x v="0"/>
    <x v="48"/>
    <x v="48"/>
    <x v="0"/>
    <s v="United States"/>
    <x v="102"/>
    <s v="Virginia"/>
    <n v="23223"/>
    <x v="0"/>
    <s v="OFF-ST-10001128"/>
    <x v="1"/>
    <x v="4"/>
    <s v="Carina Mini System Audio Rack, Model AR050B"/>
    <n v="332.94"/>
    <n v="3"/>
    <n v="0"/>
    <n v="9.9882000000000204"/>
    <s v="Cassandra Brandow"/>
    <s v="No"/>
    <s v="2019 / 03"/>
  </r>
  <r>
    <n v="9757"/>
    <x v="4902"/>
    <x v="996"/>
    <d v="2019-03-29T00:00:00"/>
    <x v="0"/>
    <x v="48"/>
    <x v="48"/>
    <x v="0"/>
    <s v="United States"/>
    <x v="102"/>
    <s v="Virginia"/>
    <n v="23223"/>
    <x v="0"/>
    <s v="FUR-TA-10002533"/>
    <x v="0"/>
    <x v="3"/>
    <s v="BPI Conference Tables"/>
    <n v="292.10000000000002"/>
    <n v="2"/>
    <n v="0"/>
    <n v="58.419999999999987"/>
    <s v="Cassandra Brandow"/>
    <s v="No"/>
    <s v="2019 / 03"/>
  </r>
  <r>
    <n v="9758"/>
    <x v="4902"/>
    <x v="996"/>
    <d v="2019-03-29T00:00:00"/>
    <x v="0"/>
    <x v="48"/>
    <x v="48"/>
    <x v="0"/>
    <s v="United States"/>
    <x v="102"/>
    <s v="Virginia"/>
    <n v="23223"/>
    <x v="0"/>
    <s v="TEC-PH-10004006"/>
    <x v="2"/>
    <x v="7"/>
    <s v="Panasonic KX - TS880B Telephone"/>
    <n v="206.1"/>
    <n v="5"/>
    <n v="0"/>
    <n v="55.647000000000006"/>
    <s v="Cassandra Brandow"/>
    <s v="No"/>
    <s v="2019 / 03"/>
  </r>
  <r>
    <n v="9759"/>
    <x v="4902"/>
    <x v="996"/>
    <d v="2019-03-29T00:00:00"/>
    <x v="0"/>
    <x v="48"/>
    <x v="48"/>
    <x v="0"/>
    <s v="United States"/>
    <x v="102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s v="Cassandra Brandow"/>
    <s v="No"/>
    <s v="2019 / 03"/>
  </r>
  <r>
    <n v="9760"/>
    <x v="4903"/>
    <x v="731"/>
    <d v="2018-11-05T00:00:00"/>
    <x v="1"/>
    <x v="245"/>
    <x v="245"/>
    <x v="1"/>
    <s v="United States"/>
    <x v="8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s v="No"/>
    <s v="2018 / 10"/>
  </r>
  <r>
    <n v="9761"/>
    <x v="4904"/>
    <x v="259"/>
    <d v="2019-11-08T00:00:00"/>
    <x v="1"/>
    <x v="454"/>
    <x v="454"/>
    <x v="2"/>
    <s v="United States"/>
    <x v="528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s v="Cassandra Brandow"/>
    <s v="No"/>
    <s v="2019 / 11"/>
  </r>
  <r>
    <n v="9762"/>
    <x v="4905"/>
    <x v="1047"/>
    <d v="2016-02-18T00:00:00"/>
    <x v="1"/>
    <x v="504"/>
    <x v="504"/>
    <x v="1"/>
    <s v="United States"/>
    <x v="4"/>
    <s v="Washington"/>
    <n v="98103"/>
    <x v="1"/>
    <s v="TEC-AC-10000736"/>
    <x v="2"/>
    <x v="11"/>
    <s v="Logitech G600 MMO Gaming Mouse"/>
    <n v="239.96999999999997"/>
    <n v="3"/>
    <n v="0"/>
    <n v="86.389199999999988"/>
    <s v="Anna Andreadi"/>
    <s v="No"/>
    <s v="2016 / 02"/>
  </r>
  <r>
    <n v="9763"/>
    <x v="4905"/>
    <x v="1047"/>
    <d v="2016-02-18T00:00:00"/>
    <x v="1"/>
    <x v="504"/>
    <x v="504"/>
    <x v="1"/>
    <s v="United States"/>
    <x v="4"/>
    <s v="Washington"/>
    <n v="98103"/>
    <x v="1"/>
    <s v="OFF-AP-10001293"/>
    <x v="1"/>
    <x v="9"/>
    <s v="Belkin 8 Outlet Surge Protector"/>
    <n v="81.96"/>
    <n v="2"/>
    <n v="0"/>
    <n v="22.948799999999999"/>
    <s v="Anna Andreadi"/>
    <s v="No"/>
    <s v="2016 / 02"/>
  </r>
  <r>
    <n v="9764"/>
    <x v="4905"/>
    <x v="1047"/>
    <d v="2016-02-18T00:00:00"/>
    <x v="1"/>
    <x v="504"/>
    <x v="504"/>
    <x v="1"/>
    <s v="United States"/>
    <x v="4"/>
    <s v="Washington"/>
    <n v="98103"/>
    <x v="1"/>
    <s v="OFF-SU-10000157"/>
    <x v="1"/>
    <x v="14"/>
    <s v="Compact Automatic Electric Letter Opener"/>
    <n v="238.62"/>
    <n v="2"/>
    <n v="0"/>
    <n v="4.7724000000000046"/>
    <s v="Anna Andreadi"/>
    <s v="No"/>
    <s v="2016 / 02"/>
  </r>
  <r>
    <n v="9765"/>
    <x v="4906"/>
    <x v="1227"/>
    <d v="2016-06-23T00:00:00"/>
    <x v="1"/>
    <x v="498"/>
    <x v="498"/>
    <x v="0"/>
    <s v="United States"/>
    <x v="1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s v="Anna Andreadi"/>
    <s v="No"/>
    <s v="2016 / 06"/>
  </r>
  <r>
    <n v="9766"/>
    <x v="4907"/>
    <x v="1228"/>
    <d v="2019-03-06T00:00:00"/>
    <x v="1"/>
    <x v="551"/>
    <x v="551"/>
    <x v="0"/>
    <s v="United States"/>
    <x v="209"/>
    <s v="Connecticut"/>
    <n v="6457"/>
    <x v="3"/>
    <s v="OFF-BI-10001757"/>
    <x v="1"/>
    <x v="8"/>
    <s v="Pressboard Hanging Data Binders for Unburst Sheets"/>
    <n v="9.84"/>
    <n v="2"/>
    <n v="0"/>
    <n v="4.7231999999999994"/>
    <s v="Chuck Magee"/>
    <s v="No"/>
    <s v="2019 / 02"/>
  </r>
  <r>
    <n v="9767"/>
    <x v="4907"/>
    <x v="1228"/>
    <d v="2019-03-06T00:00:00"/>
    <x v="1"/>
    <x v="551"/>
    <x v="551"/>
    <x v="0"/>
    <s v="United States"/>
    <x v="209"/>
    <s v="Connecticut"/>
    <n v="6457"/>
    <x v="3"/>
    <s v="OFF-PA-10002137"/>
    <x v="1"/>
    <x v="10"/>
    <s v="Southworth 100% Résumé Paper, 24lb."/>
    <n v="7.78"/>
    <n v="1"/>
    <n v="0"/>
    <n v="3.5009999999999994"/>
    <s v="Chuck Magee"/>
    <s v="No"/>
    <s v="2019 / 02"/>
  </r>
  <r>
    <n v="9768"/>
    <x v="4908"/>
    <x v="34"/>
    <d v="2019-12-15T00:00:00"/>
    <x v="1"/>
    <x v="560"/>
    <x v="560"/>
    <x v="0"/>
    <s v="United States"/>
    <x v="354"/>
    <s v="Michigan"/>
    <n v="49505"/>
    <x v="2"/>
    <s v="OFF-BI-10000088"/>
    <x v="1"/>
    <x v="8"/>
    <s v="GBC Imprintable Covers"/>
    <n v="54.900000000000006"/>
    <n v="5"/>
    <n v="0"/>
    <n v="26.901000000000003"/>
    <s v="Kelly Williams"/>
    <s v="No"/>
    <s v="2019 / 12"/>
  </r>
  <r>
    <n v="9769"/>
    <x v="4909"/>
    <x v="226"/>
    <d v="2019-12-14T00:00:00"/>
    <x v="1"/>
    <x v="426"/>
    <x v="426"/>
    <x v="2"/>
    <s v="United States"/>
    <x v="8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s v="Anna Andreadi"/>
    <s v="Yes"/>
    <s v="2019 / 12"/>
  </r>
  <r>
    <n v="9770"/>
    <x v="4910"/>
    <x v="390"/>
    <d v="2018-11-30T00:00:00"/>
    <x v="1"/>
    <x v="337"/>
    <x v="337"/>
    <x v="2"/>
    <s v="United States"/>
    <x v="146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s v="Cassandra Brandow"/>
    <s v="No"/>
    <s v="2018 / 11"/>
  </r>
  <r>
    <n v="9771"/>
    <x v="4910"/>
    <x v="390"/>
    <d v="2018-11-30T00:00:00"/>
    <x v="1"/>
    <x v="337"/>
    <x v="337"/>
    <x v="2"/>
    <s v="United States"/>
    <x v="146"/>
    <s v="Florida"/>
    <n v="33012"/>
    <x v="0"/>
    <s v="OFF-PA-10001609"/>
    <x v="1"/>
    <x v="10"/>
    <s v="Tops Wirebound Message Log Books"/>
    <n v="10.528"/>
    <n v="4"/>
    <n v="0.2"/>
    <n v="3.4215999999999993"/>
    <s v="Cassandra Brandow"/>
    <s v="No"/>
    <s v="2018 / 11"/>
  </r>
  <r>
    <n v="9772"/>
    <x v="4910"/>
    <x v="390"/>
    <d v="2018-11-30T00:00:00"/>
    <x v="1"/>
    <x v="337"/>
    <x v="337"/>
    <x v="2"/>
    <s v="United States"/>
    <x v="146"/>
    <s v="Florida"/>
    <n v="33012"/>
    <x v="0"/>
    <s v="OFF-AP-10002765"/>
    <x v="1"/>
    <x v="9"/>
    <s v="Fellowes Advanced Computer Series Surge Protectors"/>
    <n v="42.384"/>
    <n v="2"/>
    <n v="0.2"/>
    <n v="4.2384000000000022"/>
    <s v="Cassandra Brandow"/>
    <s v="No"/>
    <s v="2018 / 11"/>
  </r>
  <r>
    <n v="9773"/>
    <x v="4911"/>
    <x v="894"/>
    <d v="2018-07-03T00:00:00"/>
    <x v="3"/>
    <x v="524"/>
    <x v="524"/>
    <x v="1"/>
    <s v="United States"/>
    <x v="10"/>
    <s v="Pennsylvania"/>
    <n v="19143"/>
    <x v="3"/>
    <s v="OFF-PA-10000167"/>
    <x v="1"/>
    <x v="10"/>
    <s v="Xerox 1925"/>
    <n v="123.92000000000002"/>
    <n v="5"/>
    <n v="0.2"/>
    <n v="38.724999999999994"/>
    <s v="Chuck Magee"/>
    <s v="No"/>
    <s v="2018 / 07"/>
  </r>
  <r>
    <n v="9774"/>
    <x v="4912"/>
    <x v="190"/>
    <d v="2018-07-03T00:00:00"/>
    <x v="1"/>
    <x v="418"/>
    <x v="418"/>
    <x v="0"/>
    <s v="United States"/>
    <x v="118"/>
    <s v="Georgia"/>
    <n v="30318"/>
    <x v="0"/>
    <s v="TEC-PH-10004434"/>
    <x v="2"/>
    <x v="7"/>
    <s v="Cisco IP Phone 7961G VoIP phone - Dark gray"/>
    <n v="135.94999999999999"/>
    <n v="1"/>
    <n v="0"/>
    <n v="39.425499999999985"/>
    <s v="Cassandra Brandow"/>
    <s v="No"/>
    <s v="2018 / 06"/>
  </r>
  <r>
    <n v="9775"/>
    <x v="4913"/>
    <x v="711"/>
    <d v="2016-07-30T00:00:00"/>
    <x v="1"/>
    <x v="166"/>
    <x v="166"/>
    <x v="0"/>
    <s v="United States"/>
    <x v="52"/>
    <s v="Texas"/>
    <n v="78207"/>
    <x v="2"/>
    <s v="OFF-BI-10004995"/>
    <x v="1"/>
    <x v="8"/>
    <s v="GBC DocuBind P400 Electric Binding System"/>
    <n v="2177.5839999999994"/>
    <n v="8"/>
    <n v="0.8"/>
    <n v="-3701.8928000000014"/>
    <s v="Kelly Williams"/>
    <s v="Yes"/>
    <s v="2016 / 07"/>
  </r>
  <r>
    <n v="9776"/>
    <x v="4913"/>
    <x v="711"/>
    <d v="2016-07-30T00:00:00"/>
    <x v="1"/>
    <x v="166"/>
    <x v="166"/>
    <x v="0"/>
    <s v="United States"/>
    <x v="52"/>
    <s v="Texas"/>
    <n v="78207"/>
    <x v="2"/>
    <s v="FUR-FU-10004666"/>
    <x v="0"/>
    <x v="5"/>
    <s v="DAX Clear Channel Poster Frame"/>
    <n v="17.496000000000002"/>
    <n v="3"/>
    <n v="0.6"/>
    <n v="-10.060199999999998"/>
    <s v="Kelly Williams"/>
    <s v="Yes"/>
    <s v="2016 / 07"/>
  </r>
  <r>
    <n v="9777"/>
    <x v="4913"/>
    <x v="711"/>
    <d v="2016-07-30T00:00:00"/>
    <x v="1"/>
    <x v="166"/>
    <x v="166"/>
    <x v="0"/>
    <s v="United States"/>
    <x v="52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s v="Kelly Williams"/>
    <s v="Yes"/>
    <s v="2016 / 07"/>
  </r>
  <r>
    <n v="9778"/>
    <x v="4913"/>
    <x v="711"/>
    <d v="2016-07-30T00:00:00"/>
    <x v="1"/>
    <x v="166"/>
    <x v="166"/>
    <x v="0"/>
    <s v="United States"/>
    <x v="52"/>
    <s v="Texas"/>
    <n v="78207"/>
    <x v="2"/>
    <s v="TEC-AC-10002076"/>
    <x v="2"/>
    <x v="11"/>
    <s v="Microsoft Natural Keyboard Elite"/>
    <n v="431.13600000000002"/>
    <n v="9"/>
    <n v="0.2"/>
    <n v="-26.946000000000012"/>
    <s v="Kelly Williams"/>
    <s v="Yes"/>
    <s v="2016 / 07"/>
  </r>
  <r>
    <n v="9779"/>
    <x v="4913"/>
    <x v="711"/>
    <d v="2016-07-30T00:00:00"/>
    <x v="1"/>
    <x v="166"/>
    <x v="166"/>
    <x v="0"/>
    <s v="United States"/>
    <x v="52"/>
    <s v="Texas"/>
    <n v="78207"/>
    <x v="2"/>
    <s v="OFF-BI-10001679"/>
    <x v="1"/>
    <x v="8"/>
    <s v="GBC Instant Index System for Binding Systems"/>
    <n v="8.879999999999999"/>
    <n v="5"/>
    <n v="0.8"/>
    <n v="-13.32"/>
    <s v="Kelly Williams"/>
    <s v="Yes"/>
    <s v="2016 / 07"/>
  </r>
  <r>
    <n v="9780"/>
    <x v="4913"/>
    <x v="711"/>
    <d v="2016-07-30T00:00:00"/>
    <x v="1"/>
    <x v="166"/>
    <x v="166"/>
    <x v="0"/>
    <s v="United States"/>
    <x v="52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s v="Kelly Williams"/>
    <s v="Yes"/>
    <s v="2016 / 07"/>
  </r>
  <r>
    <n v="9781"/>
    <x v="4914"/>
    <x v="749"/>
    <d v="2018-09-18T00:00:00"/>
    <x v="1"/>
    <x v="52"/>
    <x v="52"/>
    <x v="0"/>
    <s v="United States"/>
    <x v="85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s v="Chuck Magee"/>
    <s v="No"/>
    <s v="2018 / 09"/>
  </r>
  <r>
    <n v="9782"/>
    <x v="4914"/>
    <x v="749"/>
    <d v="2018-09-18T00:00:00"/>
    <x v="1"/>
    <x v="52"/>
    <x v="52"/>
    <x v="0"/>
    <s v="United States"/>
    <x v="85"/>
    <s v="New York"/>
    <n v="11561"/>
    <x v="3"/>
    <s v="OFF-BI-10004390"/>
    <x v="1"/>
    <x v="8"/>
    <s v="GBC DocuBind 200 Manual Binding Machine"/>
    <n v="673.5680000000001"/>
    <n v="2"/>
    <n v="0.2"/>
    <n v="252.58799999999999"/>
    <s v="Chuck Magee"/>
    <s v="No"/>
    <s v="2018 / 09"/>
  </r>
  <r>
    <n v="9783"/>
    <x v="4915"/>
    <x v="70"/>
    <d v="2017-06-02T00:00:00"/>
    <x v="0"/>
    <x v="605"/>
    <x v="605"/>
    <x v="1"/>
    <s v="United States"/>
    <x v="267"/>
    <s v="New Jersey"/>
    <n v="7501"/>
    <x v="3"/>
    <s v="OFF-PA-10002120"/>
    <x v="1"/>
    <x v="10"/>
    <s v="Xerox 1889"/>
    <n v="274.8"/>
    <n v="5"/>
    <n v="0"/>
    <n v="134.65199999999999"/>
    <s v="Chuck Magee"/>
    <s v="No"/>
    <s v="2017 / 05"/>
  </r>
  <r>
    <n v="9784"/>
    <x v="4915"/>
    <x v="70"/>
    <d v="2017-06-02T00:00:00"/>
    <x v="0"/>
    <x v="605"/>
    <x v="605"/>
    <x v="1"/>
    <s v="United States"/>
    <x v="267"/>
    <s v="New Jersey"/>
    <n v="7501"/>
    <x v="3"/>
    <s v="OFF-ST-10004340"/>
    <x v="1"/>
    <x v="4"/>
    <s v="Fellowes Mobile File Cart, Black"/>
    <n v="62.18"/>
    <n v="1"/>
    <n v="0"/>
    <n v="16.788600000000002"/>
    <s v="Chuck Magee"/>
    <s v="No"/>
    <s v="2017 / 05"/>
  </r>
  <r>
    <n v="9785"/>
    <x v="4915"/>
    <x v="70"/>
    <d v="2017-06-02T00:00:00"/>
    <x v="0"/>
    <x v="605"/>
    <x v="605"/>
    <x v="1"/>
    <s v="United States"/>
    <x v="267"/>
    <s v="New Jersey"/>
    <n v="7501"/>
    <x v="3"/>
    <s v="FUR-FU-10001847"/>
    <x v="0"/>
    <x v="5"/>
    <s v="Eldon Image Series Black Desk Accessories"/>
    <n v="8.2799999999999994"/>
    <n v="2"/>
    <n v="0"/>
    <n v="2.9807999999999995"/>
    <s v="Chuck Magee"/>
    <s v="No"/>
    <s v="2017 / 05"/>
  </r>
  <r>
    <n v="9786"/>
    <x v="4916"/>
    <x v="1229"/>
    <d v="2017-05-13T00:00:00"/>
    <x v="1"/>
    <x v="250"/>
    <x v="250"/>
    <x v="0"/>
    <s v="United States"/>
    <x v="103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s v="No"/>
    <s v="2017 / 05"/>
  </r>
  <r>
    <n v="9787"/>
    <x v="4917"/>
    <x v="1127"/>
    <d v="2016-11-05T00:00:00"/>
    <x v="3"/>
    <x v="767"/>
    <x v="767"/>
    <x v="0"/>
    <s v="United States"/>
    <x v="409"/>
    <s v="Virginia"/>
    <n v="23666"/>
    <x v="0"/>
    <s v="FUR-CH-10004754"/>
    <x v="0"/>
    <x v="1"/>
    <s v="Global Stack Chair with Arms, Black"/>
    <n v="149.9"/>
    <n v="5"/>
    <n v="0"/>
    <n v="40.472999999999999"/>
    <s v="Cassandra Brandow"/>
    <s v="No"/>
    <s v="2016 / 11"/>
  </r>
  <r>
    <n v="9788"/>
    <x v="4918"/>
    <x v="996"/>
    <d v="2019-04-01T00:00:00"/>
    <x v="1"/>
    <x v="170"/>
    <x v="170"/>
    <x v="0"/>
    <s v="United States"/>
    <x v="12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s v="Kelly Williams"/>
    <s v="No"/>
    <s v="2019 / 03"/>
  </r>
  <r>
    <n v="9789"/>
    <x v="4918"/>
    <x v="996"/>
    <d v="2019-04-01T00:00:00"/>
    <x v="1"/>
    <x v="170"/>
    <x v="170"/>
    <x v="0"/>
    <s v="United States"/>
    <x v="12"/>
    <s v="Texas"/>
    <n v="77070"/>
    <x v="2"/>
    <s v="FUR-CH-10004063"/>
    <x v="0"/>
    <x v="1"/>
    <s v="Global Deluxe High-Back Manager's Chair"/>
    <n v="600.55799999999999"/>
    <n v="3"/>
    <n v="0.3"/>
    <n v="-8.5794000000000779"/>
    <s v="Kelly Williams"/>
    <s v="No"/>
    <s v="2019 / 03"/>
  </r>
  <r>
    <n v="9790"/>
    <x v="4918"/>
    <x v="996"/>
    <d v="2019-04-01T00:00:00"/>
    <x v="1"/>
    <x v="170"/>
    <x v="170"/>
    <x v="0"/>
    <s v="United States"/>
    <x v="12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s v="Kelly Williams"/>
    <s v="No"/>
    <s v="2019 / 03"/>
  </r>
  <r>
    <n v="9791"/>
    <x v="4918"/>
    <x v="996"/>
    <d v="2019-04-01T00:00:00"/>
    <x v="1"/>
    <x v="170"/>
    <x v="170"/>
    <x v="0"/>
    <s v="United States"/>
    <x v="12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s v="Kelly Williams"/>
    <s v="No"/>
    <s v="2019 / 03"/>
  </r>
  <r>
    <n v="9792"/>
    <x v="4919"/>
    <x v="371"/>
    <d v="2016-05-23T00:00:00"/>
    <x v="0"/>
    <x v="347"/>
    <x v="347"/>
    <x v="0"/>
    <s v="United States"/>
    <x v="12"/>
    <s v="Texas"/>
    <n v="77070"/>
    <x v="2"/>
    <s v="OFF-EN-10003134"/>
    <x v="1"/>
    <x v="12"/>
    <s v="Staple envelope"/>
    <n v="56.063999999999993"/>
    <n v="6"/>
    <n v="0.2"/>
    <n v="21.024000000000001"/>
    <s v="Kelly Williams"/>
    <s v="No"/>
    <s v="2016 / 05"/>
  </r>
  <r>
    <n v="9793"/>
    <x v="4919"/>
    <x v="371"/>
    <d v="2016-05-23T00:00:00"/>
    <x v="0"/>
    <x v="347"/>
    <x v="347"/>
    <x v="0"/>
    <s v="United States"/>
    <x v="12"/>
    <s v="Texas"/>
    <n v="77070"/>
    <x v="2"/>
    <s v="FUR-CH-10003396"/>
    <x v="0"/>
    <x v="1"/>
    <s v="Global Deluxe Steno Chair"/>
    <n v="107.77200000000001"/>
    <n v="2"/>
    <n v="0.3"/>
    <n v="-29.252400000000009"/>
    <s v="Kelly Williams"/>
    <s v="No"/>
    <s v="2016 / 05"/>
  </r>
  <r>
    <n v="9794"/>
    <x v="4919"/>
    <x v="371"/>
    <d v="2016-05-23T00:00:00"/>
    <x v="0"/>
    <x v="347"/>
    <x v="347"/>
    <x v="0"/>
    <s v="United States"/>
    <x v="12"/>
    <s v="Texas"/>
    <n v="77070"/>
    <x v="2"/>
    <s v="OFF-PA-10001560"/>
    <x v="1"/>
    <x v="10"/>
    <s v="Adams Telephone Message Books, 5 1/4” x 11”"/>
    <n v="4.8320000000000007"/>
    <n v="1"/>
    <n v="0.2"/>
    <n v="1.6307999999999998"/>
    <s v="Kelly Williams"/>
    <s v="No"/>
    <s v="2016 / 05"/>
  </r>
  <r>
    <n v="9795"/>
    <x v="4919"/>
    <x v="371"/>
    <d v="2016-05-23T00:00:00"/>
    <x v="0"/>
    <x v="347"/>
    <x v="347"/>
    <x v="0"/>
    <s v="United States"/>
    <x v="12"/>
    <s v="Texas"/>
    <n v="77070"/>
    <x v="2"/>
    <s v="OFF-BI-10000977"/>
    <x v="1"/>
    <x v="8"/>
    <s v="Ibico Plastic Spiral Binding Combs"/>
    <n v="18.239999999999995"/>
    <n v="3"/>
    <n v="0.8"/>
    <n v="-31.00800000000001"/>
    <s v="Kelly Williams"/>
    <s v="No"/>
    <s v="2016 / 05"/>
  </r>
  <r>
    <n v="9796"/>
    <x v="4920"/>
    <x v="206"/>
    <d v="2018-05-28T00:00:00"/>
    <x v="1"/>
    <x v="64"/>
    <x v="64"/>
    <x v="1"/>
    <s v="United States"/>
    <x v="22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s v="Kelly Williams"/>
    <s v="No"/>
    <s v="2018 / 05"/>
  </r>
  <r>
    <n v="9797"/>
    <x v="4921"/>
    <x v="1026"/>
    <d v="2017-01-17T00:00:00"/>
    <x v="1"/>
    <x v="703"/>
    <x v="703"/>
    <x v="1"/>
    <s v="United States"/>
    <x v="167"/>
    <s v="Ohio"/>
    <n v="43615"/>
    <x v="3"/>
    <s v="OFF-AR-10001374"/>
    <x v="1"/>
    <x v="6"/>
    <s v="BIC Brite Liner Highlighters, Chisel Tip"/>
    <n v="10.368000000000002"/>
    <n v="2"/>
    <n v="0.2"/>
    <n v="1.5551999999999992"/>
    <s v="Chuck Magee"/>
    <s v="No"/>
    <s v="2017 / 01"/>
  </r>
  <r>
    <n v="9798"/>
    <x v="4921"/>
    <x v="1026"/>
    <d v="2017-01-17T00:00:00"/>
    <x v="1"/>
    <x v="703"/>
    <x v="703"/>
    <x v="1"/>
    <s v="United States"/>
    <x v="167"/>
    <s v="Ohio"/>
    <n v="43615"/>
    <x v="3"/>
    <s v="TEC-PH-10004977"/>
    <x v="2"/>
    <x v="7"/>
    <s v="GE 30524EE4"/>
    <n v="235.18799999999999"/>
    <n v="2"/>
    <n v="0.4"/>
    <n v="-43.117800000000045"/>
    <s v="Chuck Magee"/>
    <s v="No"/>
    <s v="2017 / 01"/>
  </r>
  <r>
    <n v="9799"/>
    <x v="4921"/>
    <x v="1026"/>
    <d v="2017-01-17T00:00:00"/>
    <x v="1"/>
    <x v="703"/>
    <x v="703"/>
    <x v="1"/>
    <s v="United States"/>
    <x v="167"/>
    <s v="Ohio"/>
    <n v="43615"/>
    <x v="3"/>
    <s v="TEC-PH-10000912"/>
    <x v="2"/>
    <x v="7"/>
    <s v="Anker 24W Portable Micro USB Car Charger"/>
    <n v="26.376000000000001"/>
    <n v="4"/>
    <n v="0.4"/>
    <n v="2.6375999999999991"/>
    <s v="Chuck Magee"/>
    <s v="No"/>
    <s v="2017 / 01"/>
  </r>
  <r>
    <n v="9800"/>
    <x v="4921"/>
    <x v="1026"/>
    <d v="2017-01-17T00:00:00"/>
    <x v="1"/>
    <x v="703"/>
    <x v="703"/>
    <x v="1"/>
    <s v="United States"/>
    <x v="167"/>
    <s v="Ohio"/>
    <n v="43615"/>
    <x v="3"/>
    <s v="TEC-AC-10000487"/>
    <x v="2"/>
    <x v="11"/>
    <s v="SanDisk Cruzer 4 GB USB Flash Drive"/>
    <n v="10.384"/>
    <n v="2"/>
    <n v="0.2"/>
    <n v="2.2065999999999999"/>
    <s v="Chuck Magee"/>
    <s v="No"/>
    <s v="2017 / 01"/>
  </r>
  <r>
    <n v="9801"/>
    <x v="4921"/>
    <x v="1026"/>
    <d v="2017-01-17T00:00:00"/>
    <x v="1"/>
    <x v="703"/>
    <x v="703"/>
    <x v="1"/>
    <s v="United States"/>
    <x v="167"/>
    <s v="Ohio"/>
    <n v="43615"/>
    <x v="3"/>
    <s v="TEC-PH-10002262"/>
    <x v="2"/>
    <x v="7"/>
    <s v="LG Electronics Tone+ HBS-730 Bluetooth Headset"/>
    <n v="107.11799999999999"/>
    <n v="3"/>
    <n v="0.4"/>
    <n v="-21.423599999999993"/>
    <s v="Chuck Magee"/>
    <s v="No"/>
    <s v="2017 / 01"/>
  </r>
  <r>
    <n v="9802"/>
    <x v="4922"/>
    <x v="365"/>
    <d v="2019-10-06T00:00:00"/>
    <x v="1"/>
    <x v="300"/>
    <x v="300"/>
    <x v="0"/>
    <s v="United States"/>
    <x v="529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s v="No"/>
    <s v="2019 / 09"/>
  </r>
  <r>
    <n v="9803"/>
    <x v="4923"/>
    <x v="1074"/>
    <d v="2017-07-20T00:00:00"/>
    <x v="0"/>
    <x v="307"/>
    <x v="307"/>
    <x v="0"/>
    <s v="United States"/>
    <x v="20"/>
    <s v="New York"/>
    <n v="10024"/>
    <x v="3"/>
    <s v="OFF-BI-10004182"/>
    <x v="1"/>
    <x v="8"/>
    <s v="Economy Binders"/>
    <n v="3.3280000000000003"/>
    <n v="2"/>
    <n v="0.2"/>
    <n v="1.2064000000000001"/>
    <s v="Chuck Magee"/>
    <s v="No"/>
    <s v="2017 / 07"/>
  </r>
  <r>
    <n v="9804"/>
    <x v="4923"/>
    <x v="1074"/>
    <d v="2017-07-20T00:00:00"/>
    <x v="0"/>
    <x v="307"/>
    <x v="307"/>
    <x v="0"/>
    <s v="United States"/>
    <x v="20"/>
    <s v="New York"/>
    <n v="10024"/>
    <x v="3"/>
    <s v="TEC-PH-10002468"/>
    <x v="2"/>
    <x v="7"/>
    <s v="Plantronics CS 50-USB - headset - Convertible, Monaural"/>
    <n v="135.99"/>
    <n v="1"/>
    <n v="0"/>
    <n v="36.717300000000009"/>
    <s v="Chuck Magee"/>
    <s v="No"/>
    <s v="2017 / 07"/>
  </r>
  <r>
    <n v="9805"/>
    <x v="4923"/>
    <x v="1074"/>
    <d v="2017-07-20T00:00:00"/>
    <x v="0"/>
    <x v="307"/>
    <x v="307"/>
    <x v="0"/>
    <s v="United States"/>
    <x v="20"/>
    <s v="New York"/>
    <n v="10024"/>
    <x v="3"/>
    <s v="FUR-FU-10002364"/>
    <x v="0"/>
    <x v="5"/>
    <s v="Eldon Expressions Wood Desk Accessories, Oak"/>
    <n v="7.38"/>
    <n v="1"/>
    <n v="0"/>
    <n v="2.1401999999999992"/>
    <s v="Chuck Magee"/>
    <s v="No"/>
    <s v="2017 / 07"/>
  </r>
  <r>
    <n v="9806"/>
    <x v="4924"/>
    <x v="147"/>
    <d v="2018-10-26T00:00:00"/>
    <x v="1"/>
    <x v="399"/>
    <x v="399"/>
    <x v="2"/>
    <s v="United States"/>
    <x v="2"/>
    <s v="Florida"/>
    <n v="33311"/>
    <x v="0"/>
    <s v="FUR-FU-10002878"/>
    <x v="0"/>
    <x v="5"/>
    <s v="Seth Thomas 14&quot; Day/Date Wall Clock"/>
    <n v="45.568000000000005"/>
    <n v="2"/>
    <n v="0.2"/>
    <n v="9.6832000000000011"/>
    <s v="Cassandra Brandow"/>
    <s v="No"/>
    <s v="2018 / 10"/>
  </r>
  <r>
    <n v="9807"/>
    <x v="4924"/>
    <x v="147"/>
    <d v="2018-10-26T00:00:00"/>
    <x v="1"/>
    <x v="399"/>
    <x v="399"/>
    <x v="2"/>
    <s v="United States"/>
    <x v="2"/>
    <s v="Florida"/>
    <n v="33311"/>
    <x v="0"/>
    <s v="OFF-BI-10004817"/>
    <x v="1"/>
    <x v="8"/>
    <s v="GBC Personal VeloBind Strips"/>
    <n v="28.752000000000006"/>
    <n v="8"/>
    <n v="0.7"/>
    <n v="-21.084799999999994"/>
    <s v="Cassandra Brandow"/>
    <s v="No"/>
    <s v="2018 / 10"/>
  </r>
  <r>
    <n v="9808"/>
    <x v="4925"/>
    <x v="944"/>
    <d v="2019-08-01T00:00:00"/>
    <x v="0"/>
    <x v="527"/>
    <x v="527"/>
    <x v="0"/>
    <s v="United States"/>
    <x v="253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s v="Cassandra Brandow"/>
    <s v="No"/>
    <s v="2019 / 07"/>
  </r>
  <r>
    <n v="9809"/>
    <x v="4926"/>
    <x v="246"/>
    <d v="2019-07-26T00:00:00"/>
    <x v="1"/>
    <x v="690"/>
    <x v="690"/>
    <x v="0"/>
    <s v="United States"/>
    <x v="22"/>
    <s v="Illinois"/>
    <n v="60623"/>
    <x v="2"/>
    <s v="OFF-BI-10001116"/>
    <x v="1"/>
    <x v="8"/>
    <s v="Wilson Jones 1&quot; Hanging DublLock Ring Binders"/>
    <n v="2.1119999999999997"/>
    <n v="2"/>
    <n v="0.8"/>
    <n v="-3.3792"/>
    <s v="Kelly Williams"/>
    <s v="No"/>
    <s v="2019 / 07"/>
  </r>
  <r>
    <n v="9810"/>
    <x v="4927"/>
    <x v="845"/>
    <d v="2016-11-11T00:00:00"/>
    <x v="0"/>
    <x v="180"/>
    <x v="180"/>
    <x v="0"/>
    <s v="United States"/>
    <x v="32"/>
    <s v="Oregon"/>
    <n v="97206"/>
    <x v="1"/>
    <s v="OFF-PA-10000304"/>
    <x v="1"/>
    <x v="10"/>
    <s v="Xerox 1995"/>
    <n v="25.920000000000005"/>
    <n v="5"/>
    <n v="0.2"/>
    <n v="9.0719999999999992"/>
    <s v="Anna Andreadi"/>
    <s v="No"/>
    <s v="2016 / 11"/>
  </r>
  <r>
    <n v="9811"/>
    <x v="4927"/>
    <x v="845"/>
    <d v="2016-11-11T00:00:00"/>
    <x v="0"/>
    <x v="180"/>
    <x v="180"/>
    <x v="0"/>
    <s v="United States"/>
    <x v="32"/>
    <s v="Oregon"/>
    <n v="97206"/>
    <x v="1"/>
    <s v="OFF-AR-10002240"/>
    <x v="1"/>
    <x v="6"/>
    <s v="Panasonic KP-150 Electric Pencil Sharpener"/>
    <n v="120.76800000000001"/>
    <n v="4"/>
    <n v="0.2"/>
    <n v="9.0575999999999972"/>
    <s v="Anna Andreadi"/>
    <s v="No"/>
    <s v="2016 / 11"/>
  </r>
  <r>
    <n v="9812"/>
    <x v="4928"/>
    <x v="581"/>
    <d v="2018-11-30T00:00:00"/>
    <x v="2"/>
    <x v="90"/>
    <x v="90"/>
    <x v="0"/>
    <s v="United States"/>
    <x v="522"/>
    <s v="New Jersey"/>
    <n v="7017"/>
    <x v="3"/>
    <s v="OFF-PA-10001246"/>
    <x v="1"/>
    <x v="10"/>
    <s v="Xerox 215"/>
    <n v="25.92"/>
    <n v="4"/>
    <n v="0"/>
    <n v="12.441600000000001"/>
    <s v="Chuck Magee"/>
    <s v="No"/>
    <s v="2018 / 11"/>
  </r>
  <r>
    <n v="9813"/>
    <x v="4928"/>
    <x v="581"/>
    <d v="2018-11-30T00:00:00"/>
    <x v="2"/>
    <x v="90"/>
    <x v="90"/>
    <x v="0"/>
    <s v="United States"/>
    <x v="522"/>
    <s v="New Jersey"/>
    <n v="7017"/>
    <x v="3"/>
    <s v="OFF-AR-10000658"/>
    <x v="1"/>
    <x v="6"/>
    <s v="Newell 324"/>
    <n v="34.650000000000006"/>
    <n v="3"/>
    <n v="0"/>
    <n v="9.702"/>
    <s v="Chuck Magee"/>
    <s v="No"/>
    <s v="2018 / 11"/>
  </r>
  <r>
    <n v="9814"/>
    <x v="4928"/>
    <x v="581"/>
    <d v="2018-11-30T00:00:00"/>
    <x v="2"/>
    <x v="90"/>
    <x v="90"/>
    <x v="0"/>
    <s v="United States"/>
    <x v="522"/>
    <s v="New Jersey"/>
    <n v="7017"/>
    <x v="3"/>
    <s v="OFF-PA-10000100"/>
    <x v="1"/>
    <x v="10"/>
    <s v="Xerox 1945"/>
    <n v="204.95000000000002"/>
    <n v="5"/>
    <n v="0"/>
    <n v="100.4255"/>
    <s v="Chuck Magee"/>
    <s v="No"/>
    <s v="2018 / 11"/>
  </r>
  <r>
    <n v="9815"/>
    <x v="4928"/>
    <x v="581"/>
    <d v="2018-11-30T00:00:00"/>
    <x v="2"/>
    <x v="90"/>
    <x v="90"/>
    <x v="0"/>
    <s v="United States"/>
    <x v="522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s v="Chuck Magee"/>
    <s v="No"/>
    <s v="2018 / 11"/>
  </r>
  <r>
    <n v="9816"/>
    <x v="4929"/>
    <x v="1212"/>
    <d v="2017-06-12T00:00:00"/>
    <x v="1"/>
    <x v="122"/>
    <x v="122"/>
    <x v="1"/>
    <s v="United States"/>
    <x v="84"/>
    <s v="Florida"/>
    <n v="33710"/>
    <x v="0"/>
    <s v="OFF-PA-10002581"/>
    <x v="1"/>
    <x v="10"/>
    <s v="Xerox 1951"/>
    <n v="173.48800000000003"/>
    <n v="7"/>
    <n v="0.2"/>
    <n v="54.214999999999982"/>
    <s v="Cassandra Brandow"/>
    <s v="No"/>
    <s v="2017 / 06"/>
  </r>
  <r>
    <n v="9817"/>
    <x v="4929"/>
    <x v="1212"/>
    <d v="2017-06-12T00:00:00"/>
    <x v="1"/>
    <x v="122"/>
    <x v="122"/>
    <x v="1"/>
    <s v="United States"/>
    <x v="84"/>
    <s v="Florida"/>
    <n v="33710"/>
    <x v="0"/>
    <s v="OFF-ST-10000046"/>
    <x v="1"/>
    <x v="4"/>
    <s v="Fellowes Super Stor/Drawer Files"/>
    <n v="516.96"/>
    <n v="4"/>
    <n v="0.2"/>
    <n v="-6.4619999999999891"/>
    <s v="Cassandra Brandow"/>
    <s v="No"/>
    <s v="2017 / 06"/>
  </r>
  <r>
    <n v="9818"/>
    <x v="4929"/>
    <x v="1212"/>
    <d v="2017-06-12T00:00:00"/>
    <x v="1"/>
    <x v="122"/>
    <x v="122"/>
    <x v="1"/>
    <s v="United States"/>
    <x v="84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s v="Cassandra Brandow"/>
    <s v="No"/>
    <s v="2017 / 06"/>
  </r>
  <r>
    <n v="9819"/>
    <x v="4929"/>
    <x v="1212"/>
    <d v="2017-06-12T00:00:00"/>
    <x v="1"/>
    <x v="122"/>
    <x v="122"/>
    <x v="1"/>
    <s v="United States"/>
    <x v="84"/>
    <s v="Florida"/>
    <n v="33710"/>
    <x v="0"/>
    <s v="OFF-AR-10003856"/>
    <x v="1"/>
    <x v="6"/>
    <s v="Newell 344"/>
    <n v="4.4479999999999995"/>
    <n v="2"/>
    <n v="0.2"/>
    <n v="0.3335999999999999"/>
    <s v="Cassandra Brandow"/>
    <s v="No"/>
    <s v="2017 / 06"/>
  </r>
  <r>
    <n v="9820"/>
    <x v="4929"/>
    <x v="1212"/>
    <d v="2017-06-12T00:00:00"/>
    <x v="1"/>
    <x v="122"/>
    <x v="122"/>
    <x v="1"/>
    <s v="United States"/>
    <x v="84"/>
    <s v="Florida"/>
    <n v="33710"/>
    <x v="0"/>
    <s v="OFF-LA-10001982"/>
    <x v="1"/>
    <x v="2"/>
    <s v="Smead Alpha-Z Color-Coded Name Labels First Letter Starter Set"/>
    <n v="9"/>
    <n v="3"/>
    <n v="0.2"/>
    <n v="3.1499999999999995"/>
    <s v="Cassandra Brandow"/>
    <s v="No"/>
    <s v="2017 / 06"/>
  </r>
  <r>
    <n v="9821"/>
    <x v="4929"/>
    <x v="1212"/>
    <d v="2017-06-12T00:00:00"/>
    <x v="1"/>
    <x v="122"/>
    <x v="122"/>
    <x v="1"/>
    <s v="United States"/>
    <x v="84"/>
    <s v="Florida"/>
    <n v="33710"/>
    <x v="0"/>
    <s v="OFF-PA-10001215"/>
    <x v="1"/>
    <x v="10"/>
    <s v="Xerox 1963"/>
    <n v="42.24"/>
    <n v="10"/>
    <n v="0.2"/>
    <n v="13.199999999999998"/>
    <s v="Cassandra Brandow"/>
    <s v="No"/>
    <s v="2017 / 06"/>
  </r>
  <r>
    <n v="9822"/>
    <x v="4929"/>
    <x v="1212"/>
    <d v="2017-06-12T00:00:00"/>
    <x v="1"/>
    <x v="122"/>
    <x v="122"/>
    <x v="1"/>
    <s v="United States"/>
    <x v="84"/>
    <s v="Florida"/>
    <n v="33710"/>
    <x v="0"/>
    <s v="OFF-BI-10002429"/>
    <x v="1"/>
    <x v="8"/>
    <s v="Premier Elliptical Ring Binder, Black"/>
    <n v="18.264000000000003"/>
    <n v="2"/>
    <n v="0.7"/>
    <n v="-13.393599999999999"/>
    <s v="Cassandra Brandow"/>
    <s v="No"/>
    <s v="2017 / 06"/>
  </r>
  <r>
    <n v="9823"/>
    <x v="4930"/>
    <x v="860"/>
    <d v="2016-08-19T00:00:00"/>
    <x v="1"/>
    <x v="205"/>
    <x v="205"/>
    <x v="0"/>
    <s v="United States"/>
    <x v="8"/>
    <s v="California"/>
    <n v="94122"/>
    <x v="1"/>
    <s v="OFF-AP-10003287"/>
    <x v="1"/>
    <x v="9"/>
    <s v="Tripp Lite TLP810NET Broadband Surge for Modem/Fax"/>
    <n v="152.91"/>
    <n v="3"/>
    <n v="0"/>
    <n v="42.814799999999998"/>
    <s v="Anna Andreadi"/>
    <s v="Yes"/>
    <s v="2016 / 08"/>
  </r>
  <r>
    <n v="9824"/>
    <x v="4930"/>
    <x v="860"/>
    <d v="2016-08-19T00:00:00"/>
    <x v="1"/>
    <x v="205"/>
    <x v="205"/>
    <x v="0"/>
    <s v="United States"/>
    <x v="8"/>
    <s v="California"/>
    <n v="94122"/>
    <x v="1"/>
    <s v="OFF-PA-10000167"/>
    <x v="1"/>
    <x v="10"/>
    <s v="Xerox 1925"/>
    <n v="92.94"/>
    <n v="3"/>
    <n v="0"/>
    <n v="41.822999999999993"/>
    <s v="Anna Andreadi"/>
    <s v="Yes"/>
    <s v="2016 / 08"/>
  </r>
  <r>
    <n v="9825"/>
    <x v="4930"/>
    <x v="860"/>
    <d v="2016-08-19T00:00:00"/>
    <x v="1"/>
    <x v="205"/>
    <x v="205"/>
    <x v="0"/>
    <s v="United States"/>
    <x v="8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s v="Anna Andreadi"/>
    <s v="Yes"/>
    <s v="2016 / 08"/>
  </r>
  <r>
    <n v="9826"/>
    <x v="4930"/>
    <x v="860"/>
    <d v="2016-08-19T00:00:00"/>
    <x v="1"/>
    <x v="205"/>
    <x v="205"/>
    <x v="0"/>
    <s v="United States"/>
    <x v="8"/>
    <s v="California"/>
    <n v="94122"/>
    <x v="1"/>
    <s v="OFF-BI-10003638"/>
    <x v="1"/>
    <x v="8"/>
    <s v="GBC Durable Plastic Covers"/>
    <n v="46.440000000000005"/>
    <n v="3"/>
    <n v="0.2"/>
    <n v="15.092999999999998"/>
    <s v="Anna Andreadi"/>
    <s v="Yes"/>
    <s v="2016 / 08"/>
  </r>
  <r>
    <n v="9827"/>
    <x v="4930"/>
    <x v="860"/>
    <d v="2016-08-19T00:00:00"/>
    <x v="1"/>
    <x v="205"/>
    <x v="205"/>
    <x v="0"/>
    <s v="United States"/>
    <x v="8"/>
    <s v="California"/>
    <n v="94122"/>
    <x v="1"/>
    <s v="FUR-CH-10003833"/>
    <x v="0"/>
    <x v="1"/>
    <s v="Novimex Fabric Task Chair"/>
    <n v="195.136"/>
    <n v="4"/>
    <n v="0.2"/>
    <n v="-12.196000000000005"/>
    <s v="Anna Andreadi"/>
    <s v="Yes"/>
    <s v="2016 / 08"/>
  </r>
  <r>
    <n v="9828"/>
    <x v="4931"/>
    <x v="249"/>
    <d v="2019-06-26T00:00:00"/>
    <x v="1"/>
    <x v="40"/>
    <x v="40"/>
    <x v="1"/>
    <s v="United States"/>
    <x v="20"/>
    <s v="New York"/>
    <n v="10035"/>
    <x v="3"/>
    <s v="OFF-ST-10001511"/>
    <x v="1"/>
    <x v="4"/>
    <s v="Space Solutions Commercial Steel Shelving"/>
    <n v="129.30000000000001"/>
    <n v="2"/>
    <n v="0"/>
    <n v="6.4649999999999892"/>
    <s v="Chuck Magee"/>
    <s v="No"/>
    <s v="2019 / 06"/>
  </r>
  <r>
    <n v="9829"/>
    <x v="4931"/>
    <x v="249"/>
    <d v="2019-06-26T00:00:00"/>
    <x v="1"/>
    <x v="40"/>
    <x v="40"/>
    <x v="1"/>
    <s v="United States"/>
    <x v="20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s v="Chuck Magee"/>
    <s v="No"/>
    <s v="2019 / 06"/>
  </r>
  <r>
    <n v="9830"/>
    <x v="4932"/>
    <x v="11"/>
    <d v="2019-07-23T00:00:00"/>
    <x v="1"/>
    <x v="173"/>
    <x v="173"/>
    <x v="0"/>
    <s v="United States"/>
    <x v="35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s v="Cassandra Brandow"/>
    <s v="No"/>
    <s v="2019 / 07"/>
  </r>
  <r>
    <n v="9831"/>
    <x v="4933"/>
    <x v="757"/>
    <d v="2016-12-18T00:00:00"/>
    <x v="0"/>
    <x v="253"/>
    <x v="253"/>
    <x v="0"/>
    <s v="United States"/>
    <x v="486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s v="Kelly Williams"/>
    <s v="No"/>
    <s v="2016 / 12"/>
  </r>
  <r>
    <n v="9832"/>
    <x v="4933"/>
    <x v="757"/>
    <d v="2016-12-18T00:00:00"/>
    <x v="0"/>
    <x v="253"/>
    <x v="253"/>
    <x v="0"/>
    <s v="United States"/>
    <x v="486"/>
    <s v="Texas"/>
    <n v="77705"/>
    <x v="2"/>
    <s v="FUR-FU-10001706"/>
    <x v="0"/>
    <x v="5"/>
    <s v="Longer-Life Soft White Bulbs"/>
    <n v="8.6240000000000023"/>
    <n v="7"/>
    <n v="0.6"/>
    <n v="-2.5872000000000011"/>
    <s v="Kelly Williams"/>
    <s v="No"/>
    <s v="2016 / 12"/>
  </r>
  <r>
    <n v="9833"/>
    <x v="4934"/>
    <x v="598"/>
    <d v="2016-05-22T00:00:00"/>
    <x v="0"/>
    <x v="654"/>
    <x v="654"/>
    <x v="0"/>
    <s v="United States"/>
    <x v="61"/>
    <s v="Texas"/>
    <n v="75220"/>
    <x v="2"/>
    <s v="OFF-PA-10001526"/>
    <x v="1"/>
    <x v="10"/>
    <s v="Xerox 1949"/>
    <n v="3.9840000000000004"/>
    <n v="1"/>
    <n v="0.2"/>
    <n v="1.4442000000000004"/>
    <s v="Kelly Williams"/>
    <s v="No"/>
    <s v="2016 / 05"/>
  </r>
  <r>
    <n v="9834"/>
    <x v="4935"/>
    <x v="32"/>
    <d v="2019-09-19T00:00:00"/>
    <x v="1"/>
    <x v="388"/>
    <x v="388"/>
    <x v="1"/>
    <s v="United States"/>
    <x v="24"/>
    <s v="Ohio"/>
    <n v="45503"/>
    <x v="3"/>
    <s v="TEC-AC-10002001"/>
    <x v="2"/>
    <x v="11"/>
    <s v="Logitech Wireless Gaming Headset G930"/>
    <n v="895.94400000000019"/>
    <n v="7"/>
    <n v="0.2"/>
    <n v="190.38810000000001"/>
    <s v="Chuck Magee"/>
    <s v="No"/>
    <s v="2019 / 09"/>
  </r>
  <r>
    <n v="9835"/>
    <x v="4936"/>
    <x v="1155"/>
    <d v="2018-10-12T00:00:00"/>
    <x v="2"/>
    <x v="576"/>
    <x v="576"/>
    <x v="0"/>
    <s v="United States"/>
    <x v="189"/>
    <s v="Texas"/>
    <n v="77571"/>
    <x v="2"/>
    <s v="FUR-FU-10004963"/>
    <x v="0"/>
    <x v="5"/>
    <s v="Eldon 400 Class Desk Accessories, Black Carbon"/>
    <n v="14"/>
    <n v="4"/>
    <n v="0.6"/>
    <n v="-6.2999999999999972"/>
    <s v="Kelly Williams"/>
    <s v="No"/>
    <s v="2018 / 10"/>
  </r>
  <r>
    <n v="9836"/>
    <x v="4936"/>
    <x v="1155"/>
    <d v="2018-10-12T00:00:00"/>
    <x v="2"/>
    <x v="576"/>
    <x v="576"/>
    <x v="0"/>
    <s v="United States"/>
    <x v="189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s v="Kelly Williams"/>
    <s v="No"/>
    <s v="2018 / 10"/>
  </r>
  <r>
    <n v="9837"/>
    <x v="4937"/>
    <x v="477"/>
    <d v="2018-10-01T00:00:00"/>
    <x v="1"/>
    <x v="297"/>
    <x v="297"/>
    <x v="0"/>
    <s v="United States"/>
    <x v="85"/>
    <s v="California"/>
    <n v="90805"/>
    <x v="1"/>
    <s v="OFF-PA-10000141"/>
    <x v="1"/>
    <x v="10"/>
    <s v="Ampad Evidence Wirebond Steno Books, 6&quot; x 9&quot;"/>
    <n v="10.9"/>
    <n v="5"/>
    <n v="0"/>
    <n v="5.1229999999999993"/>
    <s v="Anna Andreadi"/>
    <s v="No"/>
    <s v="2018 / 09"/>
  </r>
  <r>
    <n v="9838"/>
    <x v="4937"/>
    <x v="477"/>
    <d v="2018-10-01T00:00:00"/>
    <x v="1"/>
    <x v="297"/>
    <x v="297"/>
    <x v="0"/>
    <s v="United States"/>
    <x v="85"/>
    <s v="California"/>
    <n v="90805"/>
    <x v="1"/>
    <s v="OFF-LA-10003923"/>
    <x v="1"/>
    <x v="2"/>
    <s v="Alphabetical Labels for Top Tab Filing"/>
    <n v="29.6"/>
    <n v="2"/>
    <n v="0"/>
    <n v="14.8"/>
    <s v="Anna Andreadi"/>
    <s v="No"/>
    <s v="2018 / 09"/>
  </r>
  <r>
    <n v="9839"/>
    <x v="4937"/>
    <x v="477"/>
    <d v="2018-10-01T00:00:00"/>
    <x v="1"/>
    <x v="297"/>
    <x v="297"/>
    <x v="0"/>
    <s v="United States"/>
    <x v="85"/>
    <s v="California"/>
    <n v="90805"/>
    <x v="1"/>
    <s v="OFF-LA-10001771"/>
    <x v="1"/>
    <x v="2"/>
    <s v="Avery 513"/>
    <n v="4.9800000000000004"/>
    <n v="1"/>
    <n v="0"/>
    <n v="2.2907999999999999"/>
    <s v="Anna Andreadi"/>
    <s v="No"/>
    <s v="2018 / 09"/>
  </r>
  <r>
    <n v="9840"/>
    <x v="4937"/>
    <x v="477"/>
    <d v="2018-10-01T00:00:00"/>
    <x v="1"/>
    <x v="297"/>
    <x v="297"/>
    <x v="0"/>
    <s v="United States"/>
    <x v="85"/>
    <s v="California"/>
    <n v="90805"/>
    <x v="1"/>
    <s v="TEC-CO-10001943"/>
    <x v="2"/>
    <x v="16"/>
    <s v="Canon PC-428 Personal Copier"/>
    <n v="479.97600000000006"/>
    <n v="3"/>
    <n v="0.2"/>
    <n v="161.99189999999999"/>
    <s v="Anna Andreadi"/>
    <s v="No"/>
    <s v="2018 / 09"/>
  </r>
  <r>
    <n v="9841"/>
    <x v="4937"/>
    <x v="477"/>
    <d v="2018-10-01T00:00:00"/>
    <x v="1"/>
    <x v="297"/>
    <x v="297"/>
    <x v="0"/>
    <s v="United States"/>
    <x v="85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s v="Anna Andreadi"/>
    <s v="No"/>
    <s v="2018 / 09"/>
  </r>
  <r>
    <n v="9842"/>
    <x v="4937"/>
    <x v="477"/>
    <d v="2018-10-01T00:00:00"/>
    <x v="1"/>
    <x v="297"/>
    <x v="297"/>
    <x v="0"/>
    <s v="United States"/>
    <x v="85"/>
    <s v="California"/>
    <n v="90805"/>
    <x v="1"/>
    <s v="OFF-AR-10002255"/>
    <x v="1"/>
    <x v="6"/>
    <s v="Newell 346"/>
    <n v="5.76"/>
    <n v="2"/>
    <n v="0"/>
    <n v="1.6703999999999999"/>
    <s v="Anna Andreadi"/>
    <s v="No"/>
    <s v="2018 / 09"/>
  </r>
  <r>
    <n v="9843"/>
    <x v="4937"/>
    <x v="477"/>
    <d v="2018-10-01T00:00:00"/>
    <x v="1"/>
    <x v="297"/>
    <x v="297"/>
    <x v="0"/>
    <s v="United States"/>
    <x v="85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s v="Anna Andreadi"/>
    <s v="No"/>
    <s v="2018 / 09"/>
  </r>
  <r>
    <n v="9844"/>
    <x v="4938"/>
    <x v="561"/>
    <d v="2016-06-06T00:00:00"/>
    <x v="2"/>
    <x v="681"/>
    <x v="681"/>
    <x v="0"/>
    <s v="United States"/>
    <x v="27"/>
    <s v="Illinois"/>
    <n v="62521"/>
    <x v="2"/>
    <s v="OFF-LA-10001771"/>
    <x v="1"/>
    <x v="2"/>
    <s v="Avery 513"/>
    <n v="15.936000000000002"/>
    <n v="4"/>
    <n v="0.2"/>
    <n v="5.1791999999999998"/>
    <s v="Kelly Williams"/>
    <s v="No"/>
    <s v="2016 / 06"/>
  </r>
  <r>
    <n v="9845"/>
    <x v="4938"/>
    <x v="561"/>
    <d v="2016-06-06T00:00:00"/>
    <x v="2"/>
    <x v="681"/>
    <x v="681"/>
    <x v="0"/>
    <s v="United States"/>
    <x v="27"/>
    <s v="Illinois"/>
    <n v="62521"/>
    <x v="2"/>
    <s v="FUR-FU-10001475"/>
    <x v="0"/>
    <x v="5"/>
    <s v="Contract Clock, 14&quot;, Brown"/>
    <n v="61.543999999999997"/>
    <n v="7"/>
    <n v="0.6"/>
    <n v="-40.003599999999999"/>
    <s v="Kelly Williams"/>
    <s v="No"/>
    <s v="2016 / 06"/>
  </r>
  <r>
    <n v="9846"/>
    <x v="4938"/>
    <x v="561"/>
    <d v="2016-06-06T00:00:00"/>
    <x v="2"/>
    <x v="681"/>
    <x v="681"/>
    <x v="0"/>
    <s v="United States"/>
    <x v="27"/>
    <s v="Illinois"/>
    <n v="62521"/>
    <x v="2"/>
    <s v="OFF-ST-10000877"/>
    <x v="1"/>
    <x v="4"/>
    <s v="Recycled Steel Personal File for Standard File Folders"/>
    <n v="132.696"/>
    <n v="3"/>
    <n v="0.2"/>
    <n v="9.9521999999999977"/>
    <s v="Kelly Williams"/>
    <s v="No"/>
    <s v="2016 / 06"/>
  </r>
  <r>
    <n v="9847"/>
    <x v="4939"/>
    <x v="264"/>
    <d v="2019-09-04T00:00:00"/>
    <x v="0"/>
    <x v="762"/>
    <x v="762"/>
    <x v="2"/>
    <s v="United States"/>
    <x v="1"/>
    <s v="California"/>
    <n v="90008"/>
    <x v="1"/>
    <s v="OFF-AP-10001492"/>
    <x v="1"/>
    <x v="9"/>
    <s v="Acco Six-Outlet Power Strip, 4' Cord Length"/>
    <n v="43.099999999999994"/>
    <n v="5"/>
    <n v="0"/>
    <n v="11.206"/>
    <s v="Anna Andreadi"/>
    <s v="Yes"/>
    <s v="2019 / 09"/>
  </r>
  <r>
    <n v="9848"/>
    <x v="4939"/>
    <x v="264"/>
    <d v="2019-09-04T00:00:00"/>
    <x v="0"/>
    <x v="762"/>
    <x v="762"/>
    <x v="2"/>
    <s v="United States"/>
    <x v="1"/>
    <s v="California"/>
    <n v="90008"/>
    <x v="1"/>
    <s v="FUR-FU-10004188"/>
    <x v="0"/>
    <x v="5"/>
    <s v="Luxo Professional Combination Clamp-On Lamps"/>
    <n v="511.5"/>
    <n v="5"/>
    <n v="0"/>
    <n v="132.99"/>
    <s v="Anna Andreadi"/>
    <s v="Yes"/>
    <s v="2019 / 09"/>
  </r>
  <r>
    <n v="9849"/>
    <x v="4939"/>
    <x v="264"/>
    <d v="2019-09-04T00:00:00"/>
    <x v="0"/>
    <x v="762"/>
    <x v="762"/>
    <x v="2"/>
    <s v="United States"/>
    <x v="1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s v="Anna Andreadi"/>
    <s v="Yes"/>
    <s v="2019 / 09"/>
  </r>
  <r>
    <n v="9850"/>
    <x v="4940"/>
    <x v="791"/>
    <d v="2016-04-18T00:00:00"/>
    <x v="1"/>
    <x v="553"/>
    <x v="553"/>
    <x v="1"/>
    <s v="United States"/>
    <x v="529"/>
    <s v="California"/>
    <n v="95240"/>
    <x v="1"/>
    <s v="OFF-AR-10002987"/>
    <x v="1"/>
    <x v="6"/>
    <s v="Prismacolor Color Pencil Set"/>
    <n v="39.68"/>
    <n v="2"/>
    <n v="0"/>
    <n v="16.268800000000002"/>
    <s v="Anna Andreadi"/>
    <s v="No"/>
    <s v="2016 / 04"/>
  </r>
  <r>
    <n v="9851"/>
    <x v="4941"/>
    <x v="440"/>
    <d v="2018-05-06T00:00:00"/>
    <x v="1"/>
    <x v="553"/>
    <x v="553"/>
    <x v="1"/>
    <s v="United States"/>
    <x v="20"/>
    <s v="New York"/>
    <n v="10009"/>
    <x v="3"/>
    <s v="FUR-FU-10000732"/>
    <x v="0"/>
    <x v="5"/>
    <s v="Eldon 200 Class Desk Accessories"/>
    <n v="12.56"/>
    <n v="2"/>
    <n v="0"/>
    <n v="4.0191999999999997"/>
    <s v="Chuck Magee"/>
    <s v="No"/>
    <s v="2018 / 05"/>
  </r>
  <r>
    <n v="9852"/>
    <x v="4941"/>
    <x v="440"/>
    <d v="2018-05-06T00:00:00"/>
    <x v="1"/>
    <x v="553"/>
    <x v="553"/>
    <x v="1"/>
    <s v="United States"/>
    <x v="20"/>
    <s v="New York"/>
    <n v="10009"/>
    <x v="3"/>
    <s v="OFF-BI-10001670"/>
    <x v="1"/>
    <x v="8"/>
    <s v="Vinyl Sectional Post Binders"/>
    <n v="90.480000000000018"/>
    <n v="3"/>
    <n v="0.2"/>
    <n v="33.93"/>
    <s v="Chuck Magee"/>
    <s v="No"/>
    <s v="2018 / 05"/>
  </r>
  <r>
    <n v="9853"/>
    <x v="4941"/>
    <x v="440"/>
    <d v="2018-05-06T00:00:00"/>
    <x v="1"/>
    <x v="553"/>
    <x v="553"/>
    <x v="1"/>
    <s v="United States"/>
    <x v="20"/>
    <s v="New York"/>
    <n v="10009"/>
    <x v="3"/>
    <s v="OFF-PA-10000533"/>
    <x v="1"/>
    <x v="10"/>
    <s v="Southworth Parchment Paper &amp; Envelopes"/>
    <n v="13.08"/>
    <n v="2"/>
    <n v="0"/>
    <n v="6.0167999999999999"/>
    <s v="Chuck Magee"/>
    <s v="No"/>
    <s v="2018 / 05"/>
  </r>
  <r>
    <n v="9854"/>
    <x v="4941"/>
    <x v="440"/>
    <d v="2018-05-06T00:00:00"/>
    <x v="1"/>
    <x v="553"/>
    <x v="553"/>
    <x v="1"/>
    <s v="United States"/>
    <x v="20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s v="Chuck Magee"/>
    <s v="No"/>
    <s v="2018 / 05"/>
  </r>
  <r>
    <n v="9855"/>
    <x v="4942"/>
    <x v="249"/>
    <d v="2019-06-23T00:00:00"/>
    <x v="1"/>
    <x v="654"/>
    <x v="654"/>
    <x v="0"/>
    <s v="United States"/>
    <x v="8"/>
    <s v="California"/>
    <n v="94109"/>
    <x v="1"/>
    <s v="FUR-FU-10002396"/>
    <x v="0"/>
    <x v="5"/>
    <s v="DAX Copper Panel Document Frame, 5 x 7 Size"/>
    <n v="50.32"/>
    <n v="4"/>
    <n v="0"/>
    <n v="21.134400000000003"/>
    <s v="Anna Andreadi"/>
    <s v="No"/>
    <s v="2019 / 06"/>
  </r>
  <r>
    <n v="9856"/>
    <x v="4942"/>
    <x v="249"/>
    <d v="2019-06-23T00:00:00"/>
    <x v="1"/>
    <x v="654"/>
    <x v="654"/>
    <x v="0"/>
    <s v="United States"/>
    <x v="8"/>
    <s v="California"/>
    <n v="94109"/>
    <x v="1"/>
    <s v="OFF-PA-10004438"/>
    <x v="1"/>
    <x v="10"/>
    <s v="Xerox 1907"/>
    <n v="24.56"/>
    <n v="2"/>
    <n v="0"/>
    <n v="11.543199999999999"/>
    <s v="Anna Andreadi"/>
    <s v="No"/>
    <s v="2019 / 06"/>
  </r>
  <r>
    <n v="9857"/>
    <x v="4943"/>
    <x v="1230"/>
    <d v="2016-11-11T00:00:00"/>
    <x v="1"/>
    <x v="654"/>
    <x v="654"/>
    <x v="0"/>
    <s v="United States"/>
    <x v="38"/>
    <s v="Georgia"/>
    <n v="31907"/>
    <x v="0"/>
    <s v="OFF-PA-10000587"/>
    <x v="1"/>
    <x v="10"/>
    <s v="Array Parchment Paper, Assorted Colors"/>
    <n v="43.68"/>
    <n v="6"/>
    <n v="0"/>
    <n v="20.9664"/>
    <s v="Cassandra Brandow"/>
    <s v="No"/>
    <s v="2016 / 11"/>
  </r>
  <r>
    <n v="9858"/>
    <x v="4944"/>
    <x v="514"/>
    <d v="2017-03-30T00:00:00"/>
    <x v="1"/>
    <x v="225"/>
    <x v="225"/>
    <x v="1"/>
    <s v="United States"/>
    <x v="4"/>
    <s v="Washington"/>
    <n v="98103"/>
    <x v="1"/>
    <s v="FUR-TA-10001889"/>
    <x v="0"/>
    <x v="3"/>
    <s v="Bush Advantage Collection Racetrack Conference Table"/>
    <n v="3393.68"/>
    <n v="8"/>
    <n v="0"/>
    <n v="610.86239999999998"/>
    <s v="Anna Andreadi"/>
    <s v="No"/>
    <s v="2017 / 03"/>
  </r>
  <r>
    <n v="9859"/>
    <x v="4945"/>
    <x v="424"/>
    <d v="2019-01-20T00:00:00"/>
    <x v="1"/>
    <x v="367"/>
    <x v="367"/>
    <x v="2"/>
    <s v="United States"/>
    <x v="102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s v="Kelly Williams"/>
    <s v="No"/>
    <s v="2019 / 01"/>
  </r>
  <r>
    <n v="9860"/>
    <x v="4945"/>
    <x v="424"/>
    <d v="2019-01-20T00:00:00"/>
    <x v="1"/>
    <x v="367"/>
    <x v="367"/>
    <x v="2"/>
    <s v="United States"/>
    <x v="102"/>
    <s v="Indiana"/>
    <n v="47374"/>
    <x v="2"/>
    <s v="OFF-FA-10003472"/>
    <x v="1"/>
    <x v="13"/>
    <s v="Bagged Rubber Bands"/>
    <n v="2.52"/>
    <n v="2"/>
    <n v="0"/>
    <n v="0.1008"/>
    <s v="Kelly Williams"/>
    <s v="No"/>
    <s v="2019 / 01"/>
  </r>
  <r>
    <n v="9861"/>
    <x v="4945"/>
    <x v="424"/>
    <d v="2019-01-20T00:00:00"/>
    <x v="1"/>
    <x v="367"/>
    <x v="367"/>
    <x v="2"/>
    <s v="United States"/>
    <x v="102"/>
    <s v="Indiana"/>
    <n v="47374"/>
    <x v="2"/>
    <s v="TEC-PH-10000169"/>
    <x v="2"/>
    <x v="7"/>
    <s v="ARKON Windshield Dashboard Air Vent Car Mount Holder"/>
    <n v="67.8"/>
    <n v="4"/>
    <n v="0"/>
    <n v="1.3559999999999945"/>
    <s v="Kelly Williams"/>
    <s v="No"/>
    <s v="2019 / 01"/>
  </r>
  <r>
    <n v="9862"/>
    <x v="4945"/>
    <x v="424"/>
    <d v="2019-01-20T00:00:00"/>
    <x v="1"/>
    <x v="367"/>
    <x v="367"/>
    <x v="2"/>
    <s v="United States"/>
    <x v="102"/>
    <s v="Indiana"/>
    <n v="47374"/>
    <x v="2"/>
    <s v="OFF-ST-10002562"/>
    <x v="1"/>
    <x v="4"/>
    <s v="Staple magnet"/>
    <n v="18.760000000000002"/>
    <n v="2"/>
    <n v="0"/>
    <n v="5.2528000000000006"/>
    <s v="Kelly Williams"/>
    <s v="No"/>
    <s v="2019 / 01"/>
  </r>
  <r>
    <n v="9863"/>
    <x v="4945"/>
    <x v="424"/>
    <d v="2019-01-20T00:00:00"/>
    <x v="1"/>
    <x v="367"/>
    <x v="367"/>
    <x v="2"/>
    <s v="United States"/>
    <x v="102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s v="Kelly Williams"/>
    <s v="No"/>
    <s v="2019 / 01"/>
  </r>
  <r>
    <n v="9864"/>
    <x v="4945"/>
    <x v="424"/>
    <d v="2019-01-20T00:00:00"/>
    <x v="1"/>
    <x v="367"/>
    <x v="367"/>
    <x v="2"/>
    <s v="United States"/>
    <x v="102"/>
    <s v="Indiana"/>
    <n v="47374"/>
    <x v="2"/>
    <s v="OFF-PA-10004156"/>
    <x v="1"/>
    <x v="10"/>
    <s v="Xerox 188"/>
    <n v="11.34"/>
    <n v="1"/>
    <n v="0"/>
    <n v="5.5565999999999995"/>
    <s v="Kelly Williams"/>
    <s v="No"/>
    <s v="2019 / 01"/>
  </r>
  <r>
    <n v="9865"/>
    <x v="4945"/>
    <x v="424"/>
    <d v="2019-01-20T00:00:00"/>
    <x v="1"/>
    <x v="367"/>
    <x v="367"/>
    <x v="2"/>
    <s v="United States"/>
    <x v="102"/>
    <s v="Indiana"/>
    <n v="47374"/>
    <x v="2"/>
    <s v="TEC-AC-10004469"/>
    <x v="2"/>
    <x v="11"/>
    <s v="Microsoft Sculpt Comfort Mouse"/>
    <n v="159.80000000000001"/>
    <n v="4"/>
    <n v="0"/>
    <n v="70.312000000000012"/>
    <s v="Kelly Williams"/>
    <s v="No"/>
    <s v="2019 / 01"/>
  </r>
  <r>
    <n v="9866"/>
    <x v="4945"/>
    <x v="424"/>
    <d v="2019-01-20T00:00:00"/>
    <x v="1"/>
    <x v="367"/>
    <x v="367"/>
    <x v="2"/>
    <s v="United States"/>
    <x v="102"/>
    <s v="Indiana"/>
    <n v="47374"/>
    <x v="2"/>
    <s v="FUR-FU-10001037"/>
    <x v="0"/>
    <x v="5"/>
    <s v="DAX Charcoal/Nickel-Tone Document Frame, 5 x 7"/>
    <n v="18.96"/>
    <n v="2"/>
    <n v="0"/>
    <n v="8.532"/>
    <s v="Kelly Williams"/>
    <s v="No"/>
    <s v="2019 / 01"/>
  </r>
  <r>
    <n v="9867"/>
    <x v="4946"/>
    <x v="514"/>
    <d v="2017-03-28T00:00:00"/>
    <x v="0"/>
    <x v="416"/>
    <x v="416"/>
    <x v="1"/>
    <s v="United States"/>
    <x v="20"/>
    <s v="New York"/>
    <n v="10009"/>
    <x v="3"/>
    <s v="OFF-ST-10002615"/>
    <x v="1"/>
    <x v="4"/>
    <s v="Dual Level, Single-Width Filing Carts"/>
    <n v="1085.42"/>
    <n v="7"/>
    <n v="0"/>
    <n v="282.20920000000001"/>
    <s v="Chuck Magee"/>
    <s v="No"/>
    <s v="2017 / 03"/>
  </r>
  <r>
    <n v="9868"/>
    <x v="4946"/>
    <x v="514"/>
    <d v="2017-03-28T00:00:00"/>
    <x v="0"/>
    <x v="416"/>
    <x v="416"/>
    <x v="1"/>
    <s v="United States"/>
    <x v="20"/>
    <s v="New York"/>
    <n v="10009"/>
    <x v="3"/>
    <s v="OFF-AP-10000595"/>
    <x v="1"/>
    <x v="9"/>
    <s v="Disposable Triple-Filter Dust Bags"/>
    <n v="13.11"/>
    <n v="3"/>
    <n v="0"/>
    <n v="3.4086000000000003"/>
    <s v="Chuck Magee"/>
    <s v="No"/>
    <s v="2017 / 03"/>
  </r>
  <r>
    <n v="9869"/>
    <x v="4947"/>
    <x v="301"/>
    <d v="2016-11-03T00:00:00"/>
    <x v="2"/>
    <x v="105"/>
    <x v="105"/>
    <x v="1"/>
    <s v="United States"/>
    <x v="530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s v="Chuck Magee"/>
    <s v="No"/>
    <s v="2016 / 11"/>
  </r>
  <r>
    <n v="9870"/>
    <x v="4947"/>
    <x v="301"/>
    <d v="2016-11-03T00:00:00"/>
    <x v="2"/>
    <x v="105"/>
    <x v="105"/>
    <x v="1"/>
    <s v="United States"/>
    <x v="530"/>
    <s v="Ohio"/>
    <n v="45040"/>
    <x v="3"/>
    <s v="OFF-BI-10000494"/>
    <x v="1"/>
    <x v="8"/>
    <s v="Acco Economy Flexible Poly Round Ring Binder"/>
    <n v="3.1320000000000001"/>
    <n v="2"/>
    <n v="0.7"/>
    <n v="-2.6099999999999994"/>
    <s v="Chuck Magee"/>
    <s v="No"/>
    <s v="2016 / 11"/>
  </r>
  <r>
    <n v="9871"/>
    <x v="4947"/>
    <x v="301"/>
    <d v="2016-11-03T00:00:00"/>
    <x v="2"/>
    <x v="105"/>
    <x v="105"/>
    <x v="1"/>
    <s v="United States"/>
    <x v="530"/>
    <s v="Ohio"/>
    <n v="45040"/>
    <x v="3"/>
    <s v="OFF-BI-10001658"/>
    <x v="1"/>
    <x v="8"/>
    <s v="GBC Standard Therm-A-Bind Covers"/>
    <n v="22.428000000000004"/>
    <n v="3"/>
    <n v="0.7"/>
    <n v="-17.942399999999992"/>
    <s v="Chuck Magee"/>
    <s v="No"/>
    <s v="2016 / 11"/>
  </r>
  <r>
    <n v="9872"/>
    <x v="4948"/>
    <x v="833"/>
    <d v="2019-10-06T00:00:00"/>
    <x v="3"/>
    <x v="708"/>
    <x v="708"/>
    <x v="0"/>
    <s v="United States"/>
    <x v="22"/>
    <s v="Illinois"/>
    <n v="60623"/>
    <x v="2"/>
    <s v="OFF-ST-10003208"/>
    <x v="1"/>
    <x v="4"/>
    <s v="Adjustable Depth Letter/Legal Cart"/>
    <n v="290.33600000000001"/>
    <n v="2"/>
    <n v="0.2"/>
    <n v="32.662799999999947"/>
    <s v="Kelly Williams"/>
    <s v="No"/>
    <s v="2019 / 10"/>
  </r>
  <r>
    <n v="9873"/>
    <x v="4948"/>
    <x v="833"/>
    <d v="2019-10-06T00:00:00"/>
    <x v="3"/>
    <x v="708"/>
    <x v="708"/>
    <x v="0"/>
    <s v="United States"/>
    <x v="22"/>
    <s v="Illinois"/>
    <n v="60623"/>
    <x v="2"/>
    <s v="OFF-AR-10004790"/>
    <x v="1"/>
    <x v="6"/>
    <s v="Staples in misc. colors"/>
    <n v="19.152000000000001"/>
    <n v="2"/>
    <n v="0.2"/>
    <n v="1.1969999999999992"/>
    <s v="Kelly Williams"/>
    <s v="No"/>
    <s v="2019 / 10"/>
  </r>
  <r>
    <n v="9874"/>
    <x v="4949"/>
    <x v="107"/>
    <d v="2018-12-14T00:00:00"/>
    <x v="1"/>
    <x v="359"/>
    <x v="359"/>
    <x v="2"/>
    <s v="United States"/>
    <x v="20"/>
    <s v="New York"/>
    <n v="10024"/>
    <x v="3"/>
    <s v="OFF-PA-10004609"/>
    <x v="1"/>
    <x v="10"/>
    <s v="Xerox 221"/>
    <n v="6.48"/>
    <n v="1"/>
    <n v="0"/>
    <n v="3.1104000000000003"/>
    <s v="Chuck Magee"/>
    <s v="No"/>
    <s v="2018 / 12"/>
  </r>
  <r>
    <n v="9875"/>
    <x v="4950"/>
    <x v="897"/>
    <d v="2018-09-24T00:00:00"/>
    <x v="0"/>
    <x v="472"/>
    <x v="472"/>
    <x v="2"/>
    <s v="United States"/>
    <x v="215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s v="Chuck Magee"/>
    <s v="No"/>
    <s v="2018 / 09"/>
  </r>
  <r>
    <n v="9876"/>
    <x v="4951"/>
    <x v="1231"/>
    <d v="2018-01-05T00:00:00"/>
    <x v="1"/>
    <x v="167"/>
    <x v="167"/>
    <x v="0"/>
    <s v="United States"/>
    <x v="20"/>
    <s v="New York"/>
    <n v="10035"/>
    <x v="3"/>
    <s v="OFF-SU-10003936"/>
    <x v="1"/>
    <x v="14"/>
    <s v="Acme Serrated Blade Letter Opener"/>
    <n v="6.36"/>
    <n v="2"/>
    <n v="0"/>
    <n v="6.3600000000000101E-2"/>
    <s v="Chuck Magee"/>
    <s v="No"/>
    <s v="2017 / 12"/>
  </r>
  <r>
    <n v="9877"/>
    <x v="4952"/>
    <x v="693"/>
    <d v="2019-04-21T00:00:00"/>
    <x v="2"/>
    <x v="534"/>
    <x v="534"/>
    <x v="2"/>
    <s v="United States"/>
    <x v="138"/>
    <s v="Ohio"/>
    <n v="44105"/>
    <x v="3"/>
    <s v="OFF-ST-10000078"/>
    <x v="1"/>
    <x v="4"/>
    <s v="Tennsco 6- and 18-Compartment Lockers"/>
    <n v="848.5440000000001"/>
    <n v="4"/>
    <n v="0.2"/>
    <n v="-21.213600000000099"/>
    <s v="Chuck Magee"/>
    <s v="No"/>
    <s v="2019 / 04"/>
  </r>
  <r>
    <n v="9878"/>
    <x v="4952"/>
    <x v="693"/>
    <d v="2019-04-21T00:00:00"/>
    <x v="2"/>
    <x v="534"/>
    <x v="534"/>
    <x v="2"/>
    <s v="United States"/>
    <x v="138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s v="Chuck Magee"/>
    <s v="No"/>
    <s v="2019 / 04"/>
  </r>
  <r>
    <n v="9879"/>
    <x v="4952"/>
    <x v="693"/>
    <d v="2019-04-21T00:00:00"/>
    <x v="2"/>
    <x v="534"/>
    <x v="534"/>
    <x v="2"/>
    <s v="United States"/>
    <x v="138"/>
    <s v="Ohio"/>
    <n v="44105"/>
    <x v="3"/>
    <s v="TEC-PH-10004080"/>
    <x v="2"/>
    <x v="7"/>
    <s v="Avaya 5410 Digital phone"/>
    <n v="122.38199999999999"/>
    <n v="3"/>
    <n v="0.4"/>
    <n v="-24.476399999999998"/>
    <s v="Chuck Magee"/>
    <s v="No"/>
    <s v="2019 / 04"/>
  </r>
  <r>
    <n v="9880"/>
    <x v="4953"/>
    <x v="1036"/>
    <d v="2018-08-25T00:00:00"/>
    <x v="1"/>
    <x v="271"/>
    <x v="271"/>
    <x v="0"/>
    <s v="United States"/>
    <x v="20"/>
    <s v="New York"/>
    <n v="10035"/>
    <x v="3"/>
    <s v="FUR-CH-10002961"/>
    <x v="0"/>
    <x v="1"/>
    <s v="Leather Task Chair, Black"/>
    <n v="573.17399999999998"/>
    <n v="7"/>
    <n v="0.1"/>
    <n v="63.685999999999979"/>
    <s v="Chuck Magee"/>
    <s v="No"/>
    <s v="2018 / 08"/>
  </r>
  <r>
    <n v="9881"/>
    <x v="4954"/>
    <x v="352"/>
    <d v="2017-05-31T00:00:00"/>
    <x v="2"/>
    <x v="385"/>
    <x v="385"/>
    <x v="2"/>
    <s v="United States"/>
    <x v="138"/>
    <s v="Ohio"/>
    <n v="44105"/>
    <x v="3"/>
    <s v="OFF-PA-10000474"/>
    <x v="1"/>
    <x v="10"/>
    <s v="Easy-staple paper"/>
    <n v="85.055999999999997"/>
    <n v="3"/>
    <n v="0.2"/>
    <n v="28.706399999999991"/>
    <s v="Chuck Magee"/>
    <s v="No"/>
    <s v="2017 / 05"/>
  </r>
  <r>
    <n v="9882"/>
    <x v="4955"/>
    <x v="1132"/>
    <d v="2016-08-13T00:00:00"/>
    <x v="2"/>
    <x v="328"/>
    <x v="328"/>
    <x v="0"/>
    <s v="United States"/>
    <x v="318"/>
    <s v="Georgia"/>
    <n v="30188"/>
    <x v="0"/>
    <s v="OFF-BI-10000138"/>
    <x v="1"/>
    <x v="8"/>
    <s v="Acco Translucent Poly Ring Binders"/>
    <n v="14.04"/>
    <n v="3"/>
    <n v="0"/>
    <n v="6.7392000000000003"/>
    <s v="Cassandra Brandow"/>
    <s v="No"/>
    <s v="2016 / 08"/>
  </r>
  <r>
    <n v="9883"/>
    <x v="4955"/>
    <x v="1132"/>
    <d v="2016-08-13T00:00:00"/>
    <x v="2"/>
    <x v="328"/>
    <x v="328"/>
    <x v="0"/>
    <s v="United States"/>
    <x v="318"/>
    <s v="Georgia"/>
    <n v="30188"/>
    <x v="0"/>
    <s v="TEC-AC-10000023"/>
    <x v="2"/>
    <x v="11"/>
    <s v="Maxell 74 Minute CD-R Spindle, 50/Pack"/>
    <n v="272.61"/>
    <n v="13"/>
    <n v="0"/>
    <n v="98.139599999999987"/>
    <s v="Cassandra Brandow"/>
    <s v="No"/>
    <s v="2016 / 08"/>
  </r>
  <r>
    <n v="9884"/>
    <x v="4956"/>
    <x v="1232"/>
    <d v="2016-04-08T00:00:00"/>
    <x v="1"/>
    <x v="722"/>
    <x v="722"/>
    <x v="1"/>
    <s v="United States"/>
    <x v="1"/>
    <s v="California"/>
    <n v="90008"/>
    <x v="1"/>
    <s v="OFF-EN-10001415"/>
    <x v="1"/>
    <x v="12"/>
    <s v="Staple envelope"/>
    <n v="11.16"/>
    <n v="2"/>
    <n v="0"/>
    <n v="5.58"/>
    <s v="Anna Andreadi"/>
    <s v="No"/>
    <s v="2016 / 04"/>
  </r>
  <r>
    <n v="9885"/>
    <x v="4956"/>
    <x v="1232"/>
    <d v="2016-04-08T00:00:00"/>
    <x v="1"/>
    <x v="722"/>
    <x v="722"/>
    <x v="1"/>
    <s v="United States"/>
    <x v="1"/>
    <s v="California"/>
    <n v="90008"/>
    <x v="1"/>
    <s v="TEC-AC-10001284"/>
    <x v="2"/>
    <x v="11"/>
    <s v="Enermax Briskie RF Wireless Keyboard and Mouse Combo"/>
    <n v="62.31"/>
    <n v="3"/>
    <n v="0"/>
    <n v="22.4316"/>
    <s v="Anna Andreadi"/>
    <s v="No"/>
    <s v="2016 / 04"/>
  </r>
  <r>
    <n v="9886"/>
    <x v="4956"/>
    <x v="1232"/>
    <d v="2016-04-08T00:00:00"/>
    <x v="1"/>
    <x v="722"/>
    <x v="722"/>
    <x v="1"/>
    <s v="United States"/>
    <x v="1"/>
    <s v="California"/>
    <n v="90008"/>
    <x v="1"/>
    <s v="TEC-AC-10000736"/>
    <x v="2"/>
    <x v="11"/>
    <s v="Logitech G600 MMO Gaming Mouse"/>
    <n v="159.97999999999999"/>
    <n v="2"/>
    <n v="0"/>
    <n v="57.592799999999997"/>
    <s v="Anna Andreadi"/>
    <s v="No"/>
    <s v="2016 / 04"/>
  </r>
  <r>
    <n v="9887"/>
    <x v="4957"/>
    <x v="1211"/>
    <d v="2016-01-27T00:00:00"/>
    <x v="1"/>
    <x v="611"/>
    <x v="611"/>
    <x v="0"/>
    <s v="United States"/>
    <x v="240"/>
    <s v="Indiana"/>
    <n v="47905"/>
    <x v="2"/>
    <s v="OFF-FA-10003467"/>
    <x v="1"/>
    <x v="13"/>
    <s v="Alliance Big Bands Rubber Bands, 12/Pack"/>
    <n v="5.9399999999999995"/>
    <n v="3"/>
    <n v="0"/>
    <n v="0"/>
    <s v="Kelly Williams"/>
    <s v="No"/>
    <s v="2016 / 01"/>
  </r>
  <r>
    <n v="9888"/>
    <x v="4958"/>
    <x v="386"/>
    <d v="2019-10-15T00:00:00"/>
    <x v="2"/>
    <x v="244"/>
    <x v="244"/>
    <x v="0"/>
    <s v="United States"/>
    <x v="20"/>
    <s v="New York"/>
    <n v="10024"/>
    <x v="3"/>
    <s v="OFF-PA-10000477"/>
    <x v="1"/>
    <x v="10"/>
    <s v="Xerox 1952"/>
    <n v="9.9600000000000009"/>
    <n v="2"/>
    <n v="0"/>
    <n v="4.6812000000000005"/>
    <s v="Chuck Magee"/>
    <s v="No"/>
    <s v="2019 / 10"/>
  </r>
  <r>
    <n v="9889"/>
    <x v="4959"/>
    <x v="816"/>
    <d v="2017-08-12T00:00:00"/>
    <x v="1"/>
    <x v="361"/>
    <x v="361"/>
    <x v="0"/>
    <s v="United States"/>
    <x v="456"/>
    <s v="New York"/>
    <n v="13501"/>
    <x v="3"/>
    <s v="TEC-AC-10000736"/>
    <x v="2"/>
    <x v="11"/>
    <s v="Logitech G600 MMO Gaming Mouse"/>
    <n v="79.989999999999995"/>
    <n v="1"/>
    <n v="0"/>
    <n v="28.796399999999998"/>
    <s v="Chuck Magee"/>
    <s v="No"/>
    <s v="2017 / 08"/>
  </r>
  <r>
    <n v="9890"/>
    <x v="4960"/>
    <x v="498"/>
    <d v="2019-03-20T00:00:00"/>
    <x v="2"/>
    <x v="500"/>
    <x v="500"/>
    <x v="1"/>
    <s v="United States"/>
    <x v="80"/>
    <s v="New Jersey"/>
    <n v="8701"/>
    <x v="3"/>
    <s v="OFF-AR-10002467"/>
    <x v="1"/>
    <x v="6"/>
    <s v="Dixon Ticonderoga Pencils"/>
    <n v="8.94"/>
    <n v="3"/>
    <n v="0"/>
    <n v="2.4138000000000006"/>
    <s v="Chuck Magee"/>
    <s v="No"/>
    <s v="2019 / 03"/>
  </r>
  <r>
    <n v="9891"/>
    <x v="4961"/>
    <x v="197"/>
    <d v="2018-07-28T00:00:00"/>
    <x v="0"/>
    <x v="64"/>
    <x v="64"/>
    <x v="1"/>
    <s v="United States"/>
    <x v="158"/>
    <s v="Wisconsin"/>
    <n v="53209"/>
    <x v="2"/>
    <s v="OFF-PA-10004996"/>
    <x v="1"/>
    <x v="10"/>
    <s v="Speediset Carbonless Redi-Letter 7&quot; x 8 1/2&quot;"/>
    <n v="20.62"/>
    <n v="2"/>
    <n v="0"/>
    <n v="9.6913999999999998"/>
    <s v="Kelly Williams"/>
    <s v="No"/>
    <s v="2018 / 07"/>
  </r>
  <r>
    <n v="9892"/>
    <x v="4961"/>
    <x v="197"/>
    <d v="2018-07-28T00:00:00"/>
    <x v="0"/>
    <x v="64"/>
    <x v="64"/>
    <x v="1"/>
    <s v="United States"/>
    <x v="158"/>
    <s v="Wisconsin"/>
    <n v="53209"/>
    <x v="2"/>
    <s v="TEC-AC-10003116"/>
    <x v="2"/>
    <x v="11"/>
    <s v="Memorex Froggy Flash Drive 8 GB"/>
    <n v="124.25"/>
    <n v="7"/>
    <n v="0"/>
    <n v="48.457499999999996"/>
    <s v="Kelly Williams"/>
    <s v="No"/>
    <s v="2018 / 07"/>
  </r>
  <r>
    <n v="9893"/>
    <x v="4961"/>
    <x v="197"/>
    <d v="2018-07-28T00:00:00"/>
    <x v="0"/>
    <x v="64"/>
    <x v="64"/>
    <x v="1"/>
    <s v="United States"/>
    <x v="158"/>
    <s v="Wisconsin"/>
    <n v="53209"/>
    <x v="2"/>
    <s v="TEC-PH-10002262"/>
    <x v="2"/>
    <x v="7"/>
    <s v="LG Electronics Tone+ HBS-730 Bluetooth Headset"/>
    <n v="297.55"/>
    <n v="5"/>
    <n v="0"/>
    <n v="83.314000000000021"/>
    <s v="Kelly Williams"/>
    <s v="No"/>
    <s v="2018 / 07"/>
  </r>
  <r>
    <n v="9894"/>
    <x v="4961"/>
    <x v="197"/>
    <d v="2018-07-28T00:00:00"/>
    <x v="0"/>
    <x v="64"/>
    <x v="64"/>
    <x v="1"/>
    <s v="United States"/>
    <x v="158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s v="Kelly Williams"/>
    <s v="No"/>
    <s v="2018 / 07"/>
  </r>
  <r>
    <n v="9895"/>
    <x v="4961"/>
    <x v="197"/>
    <d v="2018-07-28T00:00:00"/>
    <x v="0"/>
    <x v="64"/>
    <x v="64"/>
    <x v="1"/>
    <s v="United States"/>
    <x v="158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s v="Kelly Williams"/>
    <s v="No"/>
    <s v="2018 / 07"/>
  </r>
  <r>
    <n v="9896"/>
    <x v="4962"/>
    <x v="467"/>
    <d v="2016-10-01T00:00:00"/>
    <x v="1"/>
    <x v="462"/>
    <x v="462"/>
    <x v="0"/>
    <s v="United States"/>
    <x v="22"/>
    <s v="Illinois"/>
    <n v="60623"/>
    <x v="2"/>
    <s v="TEC-AC-10004859"/>
    <x v="2"/>
    <x v="11"/>
    <s v="Maxell Pro 80 Minute CD-R, 10/Pack"/>
    <n v="153.82400000000001"/>
    <n v="11"/>
    <n v="0.2"/>
    <n v="38.456000000000003"/>
    <s v="Kelly Williams"/>
    <s v="No"/>
    <s v="2016 / 09"/>
  </r>
  <r>
    <n v="9897"/>
    <x v="4963"/>
    <x v="1103"/>
    <d v="2016-06-20T00:00:00"/>
    <x v="0"/>
    <x v="226"/>
    <x v="226"/>
    <x v="0"/>
    <s v="United States"/>
    <x v="22"/>
    <s v="Illinois"/>
    <n v="60653"/>
    <x v="2"/>
    <s v="OFF-PA-10001725"/>
    <x v="1"/>
    <x v="10"/>
    <s v="Xerox 1892"/>
    <n v="62.015999999999998"/>
    <n v="2"/>
    <n v="0.2"/>
    <n v="22.480800000000002"/>
    <s v="Kelly Williams"/>
    <s v="No"/>
    <s v="2016 / 06"/>
  </r>
  <r>
    <n v="9898"/>
    <x v="4964"/>
    <x v="112"/>
    <d v="2018-06-10T00:00:00"/>
    <x v="1"/>
    <x v="431"/>
    <x v="431"/>
    <x v="0"/>
    <s v="United States"/>
    <x v="54"/>
    <s v="Ohio"/>
    <n v="45014"/>
    <x v="3"/>
    <s v="FUR-FU-10004306"/>
    <x v="0"/>
    <x v="5"/>
    <s v="Electrix Halogen Magnifier Lamp"/>
    <n v="466.32000000000005"/>
    <n v="3"/>
    <n v="0.2"/>
    <n v="34.97399999999999"/>
    <s v="Chuck Magee"/>
    <s v="No"/>
    <s v="2018 / 06"/>
  </r>
  <r>
    <n v="9899"/>
    <x v="4964"/>
    <x v="112"/>
    <d v="2018-06-10T00:00:00"/>
    <x v="1"/>
    <x v="431"/>
    <x v="431"/>
    <x v="0"/>
    <s v="United States"/>
    <x v="54"/>
    <s v="Ohio"/>
    <n v="45014"/>
    <x v="3"/>
    <s v="FUR-FU-10004845"/>
    <x v="0"/>
    <x v="5"/>
    <s v="Deflect-o EconoMat Nonstudded, No Bevel Mat"/>
    <n v="82.64"/>
    <n v="2"/>
    <n v="0.2"/>
    <n v="0"/>
    <s v="Chuck Magee"/>
    <s v="No"/>
    <s v="2018 / 06"/>
  </r>
  <r>
    <n v="9900"/>
    <x v="4965"/>
    <x v="1176"/>
    <d v="2016-04-03T00:00:00"/>
    <x v="1"/>
    <x v="486"/>
    <x v="486"/>
    <x v="2"/>
    <s v="United States"/>
    <x v="24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s v="Chuck Magee"/>
    <s v="No"/>
    <s v="2016 / 03"/>
  </r>
  <r>
    <n v="9901"/>
    <x v="4966"/>
    <x v="170"/>
    <d v="2019-08-25T00:00:00"/>
    <x v="1"/>
    <x v="790"/>
    <x v="790"/>
    <x v="0"/>
    <s v="United States"/>
    <x v="103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s v="No"/>
    <s v="2019 / 08"/>
  </r>
  <r>
    <n v="9902"/>
    <x v="4966"/>
    <x v="170"/>
    <d v="2019-08-25T00:00:00"/>
    <x v="1"/>
    <x v="790"/>
    <x v="790"/>
    <x v="0"/>
    <s v="United States"/>
    <x v="103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s v="Anna Andreadi"/>
    <s v="No"/>
    <s v="2019 / 08"/>
  </r>
  <r>
    <n v="9903"/>
    <x v="4966"/>
    <x v="170"/>
    <d v="2019-08-25T00:00:00"/>
    <x v="1"/>
    <x v="790"/>
    <x v="790"/>
    <x v="0"/>
    <s v="United States"/>
    <x v="103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s v="Anna Andreadi"/>
    <s v="No"/>
    <s v="2019 / 08"/>
  </r>
  <r>
    <n v="9904"/>
    <x v="4967"/>
    <x v="607"/>
    <d v="2016-11-18T00:00:00"/>
    <x v="1"/>
    <x v="24"/>
    <x v="24"/>
    <x v="0"/>
    <s v="United States"/>
    <x v="238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s v="Kelly Williams"/>
    <s v="No"/>
    <s v="2016 / 11"/>
  </r>
  <r>
    <n v="9905"/>
    <x v="4967"/>
    <x v="607"/>
    <d v="2016-11-18T00:00:00"/>
    <x v="1"/>
    <x v="24"/>
    <x v="24"/>
    <x v="0"/>
    <s v="United States"/>
    <x v="238"/>
    <s v="Texas"/>
    <n v="75007"/>
    <x v="2"/>
    <s v="TEC-AC-10002567"/>
    <x v="2"/>
    <x v="11"/>
    <s v="Logitech G602 Wireless Gaming Mouse"/>
    <n v="127.98399999999999"/>
    <n v="2"/>
    <n v="0.2"/>
    <n v="25.596799999999998"/>
    <s v="Kelly Williams"/>
    <s v="No"/>
    <s v="2016 / 11"/>
  </r>
  <r>
    <n v="9906"/>
    <x v="4968"/>
    <x v="1023"/>
    <d v="2017-09-15T00:00:00"/>
    <x v="2"/>
    <x v="629"/>
    <x v="629"/>
    <x v="1"/>
    <s v="United States"/>
    <x v="125"/>
    <s v="California"/>
    <n v="92804"/>
    <x v="1"/>
    <s v="FUR-FU-10004973"/>
    <x v="0"/>
    <x v="5"/>
    <s v="Flat Face Poster Frame"/>
    <n v="131.88"/>
    <n v="7"/>
    <n v="0"/>
    <n v="55.389600000000002"/>
    <s v="Anna Andreadi"/>
    <s v="No"/>
    <s v="2017 / 09"/>
  </r>
  <r>
    <n v="9907"/>
    <x v="4968"/>
    <x v="1023"/>
    <d v="2017-09-15T00:00:00"/>
    <x v="2"/>
    <x v="629"/>
    <x v="629"/>
    <x v="1"/>
    <s v="United States"/>
    <x v="125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s v="No"/>
    <s v="2017 / 09"/>
  </r>
  <r>
    <n v="9908"/>
    <x v="4968"/>
    <x v="1023"/>
    <d v="2017-09-15T00:00:00"/>
    <x v="2"/>
    <x v="629"/>
    <x v="629"/>
    <x v="1"/>
    <s v="United States"/>
    <x v="125"/>
    <s v="California"/>
    <n v="92804"/>
    <x v="1"/>
    <s v="FUR-CH-10000155"/>
    <x v="0"/>
    <x v="1"/>
    <s v="Global Comet Stacking Armless Chair"/>
    <n v="717.72"/>
    <n v="3"/>
    <n v="0.2"/>
    <n v="71.77200000000002"/>
    <s v="Anna Andreadi"/>
    <s v="No"/>
    <s v="2017 / 09"/>
  </r>
  <r>
    <n v="9909"/>
    <x v="4968"/>
    <x v="1023"/>
    <d v="2017-09-15T00:00:00"/>
    <x v="2"/>
    <x v="629"/>
    <x v="629"/>
    <x v="1"/>
    <s v="United States"/>
    <x v="125"/>
    <s v="California"/>
    <n v="92804"/>
    <x v="1"/>
    <s v="FUR-FU-10002379"/>
    <x v="0"/>
    <x v="5"/>
    <s v="Eldon Econocleat Chair Mats for Low Pile Carpets"/>
    <n v="207.35"/>
    <n v="5"/>
    <n v="0"/>
    <n v="24.881999999999991"/>
    <s v="Anna Andreadi"/>
    <s v="No"/>
    <s v="2017 / 09"/>
  </r>
  <r>
    <n v="9910"/>
    <x v="4968"/>
    <x v="1023"/>
    <d v="2017-09-15T00:00:00"/>
    <x v="2"/>
    <x v="629"/>
    <x v="629"/>
    <x v="1"/>
    <s v="United States"/>
    <x v="125"/>
    <s v="California"/>
    <n v="92804"/>
    <x v="1"/>
    <s v="FUR-FU-10004018"/>
    <x v="0"/>
    <x v="5"/>
    <s v="Tensor Computer Mounted Lamp"/>
    <n v="44.67"/>
    <n v="3"/>
    <n v="0"/>
    <n v="12.060900000000002"/>
    <s v="Anna Andreadi"/>
    <s v="No"/>
    <s v="2017 / 09"/>
  </r>
  <r>
    <n v="9911"/>
    <x v="4968"/>
    <x v="1023"/>
    <d v="2017-09-15T00:00:00"/>
    <x v="2"/>
    <x v="629"/>
    <x v="629"/>
    <x v="1"/>
    <s v="United States"/>
    <x v="125"/>
    <s v="California"/>
    <n v="92804"/>
    <x v="1"/>
    <s v="OFF-PA-10000994"/>
    <x v="1"/>
    <x v="10"/>
    <s v="Xerox 1915"/>
    <n v="209.7"/>
    <n v="2"/>
    <n v="0"/>
    <n v="100.65599999999999"/>
    <s v="Anna Andreadi"/>
    <s v="No"/>
    <s v="2017 / 09"/>
  </r>
  <r>
    <n v="9912"/>
    <x v="4969"/>
    <x v="267"/>
    <d v="2016-04-09T00:00:00"/>
    <x v="1"/>
    <x v="532"/>
    <x v="532"/>
    <x v="1"/>
    <s v="United States"/>
    <x v="102"/>
    <s v="Kentucky"/>
    <n v="40475"/>
    <x v="0"/>
    <s v="OFF-BI-10002852"/>
    <x v="1"/>
    <x v="8"/>
    <s v="Ibico Standard Transparent Covers"/>
    <n v="115.36"/>
    <n v="7"/>
    <n v="0"/>
    <n v="56.526400000000002"/>
    <s v="Cassandra Brandow"/>
    <s v="No"/>
    <s v="2016 / 04"/>
  </r>
  <r>
    <n v="9913"/>
    <x v="4970"/>
    <x v="998"/>
    <d v="2017-10-12T00:00:00"/>
    <x v="2"/>
    <x v="471"/>
    <x v="471"/>
    <x v="1"/>
    <s v="United States"/>
    <x v="443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s v="Anna Andreadi"/>
    <s v="No"/>
    <s v="2017 / 10"/>
  </r>
  <r>
    <n v="9914"/>
    <x v="4970"/>
    <x v="998"/>
    <d v="2017-10-12T00:00:00"/>
    <x v="2"/>
    <x v="471"/>
    <x v="471"/>
    <x v="1"/>
    <s v="United States"/>
    <x v="443"/>
    <s v="California"/>
    <n v="93101"/>
    <x v="1"/>
    <s v="OFF-LA-10000414"/>
    <x v="1"/>
    <x v="2"/>
    <s v="Avery 503"/>
    <n v="31.049999999999997"/>
    <n v="3"/>
    <n v="0"/>
    <n v="14.904"/>
    <s v="Anna Andreadi"/>
    <s v="No"/>
    <s v="2017 / 10"/>
  </r>
  <r>
    <n v="9915"/>
    <x v="4971"/>
    <x v="926"/>
    <d v="2019-01-31T00:00:00"/>
    <x v="0"/>
    <x v="612"/>
    <x v="612"/>
    <x v="0"/>
    <s v="United States"/>
    <x v="292"/>
    <s v="Iowa"/>
    <n v="52302"/>
    <x v="2"/>
    <s v="OFF-PA-10003848"/>
    <x v="1"/>
    <x v="10"/>
    <s v="Xerox 1997"/>
    <n v="12.96"/>
    <n v="2"/>
    <n v="0"/>
    <n v="6.2208000000000006"/>
    <s v="Kelly Williams"/>
    <s v="No"/>
    <s v="2019 / 01"/>
  </r>
  <r>
    <n v="9916"/>
    <x v="4971"/>
    <x v="926"/>
    <d v="2019-01-31T00:00:00"/>
    <x v="0"/>
    <x v="612"/>
    <x v="612"/>
    <x v="0"/>
    <s v="United States"/>
    <x v="292"/>
    <s v="Iowa"/>
    <n v="52302"/>
    <x v="2"/>
    <s v="OFF-PA-10000176"/>
    <x v="1"/>
    <x v="10"/>
    <s v="Xerox 1887"/>
    <n v="94.85"/>
    <n v="5"/>
    <n v="0"/>
    <n v="45.527999999999992"/>
    <s v="Kelly Williams"/>
    <s v="No"/>
    <s v="2019 / 01"/>
  </r>
  <r>
    <n v="9917"/>
    <x v="4971"/>
    <x v="926"/>
    <d v="2019-01-31T00:00:00"/>
    <x v="0"/>
    <x v="612"/>
    <x v="612"/>
    <x v="0"/>
    <s v="United States"/>
    <x v="292"/>
    <s v="Iowa"/>
    <n v="52302"/>
    <x v="2"/>
    <s v="OFF-ST-10001590"/>
    <x v="1"/>
    <x v="4"/>
    <s v="Tenex Personal Project File with Scoop Front Design, Black"/>
    <n v="13.48"/>
    <n v="1"/>
    <n v="0"/>
    <n v="3.5047999999999995"/>
    <s v="Kelly Williams"/>
    <s v="No"/>
    <s v="2019 / 01"/>
  </r>
  <r>
    <n v="9918"/>
    <x v="4971"/>
    <x v="926"/>
    <d v="2019-01-31T00:00:00"/>
    <x v="0"/>
    <x v="612"/>
    <x v="612"/>
    <x v="0"/>
    <s v="United States"/>
    <x v="292"/>
    <s v="Iowa"/>
    <n v="52302"/>
    <x v="2"/>
    <s v="FUR-FU-10000010"/>
    <x v="0"/>
    <x v="5"/>
    <s v="DAX Value U-Channel Document Frames, Easel Back"/>
    <n v="14.91"/>
    <n v="3"/>
    <n v="0"/>
    <n v="4.6220999999999997"/>
    <s v="Kelly Williams"/>
    <s v="No"/>
    <s v="2019 / 01"/>
  </r>
  <r>
    <n v="9919"/>
    <x v="4972"/>
    <x v="496"/>
    <d v="2017-09-29T00:00:00"/>
    <x v="1"/>
    <x v="440"/>
    <x v="440"/>
    <x v="0"/>
    <s v="United States"/>
    <x v="20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s v="Chuck Magee"/>
    <s v="No"/>
    <s v="2017 / 09"/>
  </r>
  <r>
    <n v="9920"/>
    <x v="4973"/>
    <x v="543"/>
    <d v="2018-03-19T00:00:00"/>
    <x v="1"/>
    <x v="501"/>
    <x v="501"/>
    <x v="1"/>
    <s v="United States"/>
    <x v="518"/>
    <s v="Texas"/>
    <n v="77803"/>
    <x v="2"/>
    <s v="FUR-CH-10000863"/>
    <x v="0"/>
    <x v="1"/>
    <s v="Novimex Swivel Fabric Task Chair"/>
    <n v="528.42999999999995"/>
    <n v="5"/>
    <n v="0.3"/>
    <n v="-143.43099999999998"/>
    <s v="Kelly Williams"/>
    <s v="No"/>
    <s v="2018 / 03"/>
  </r>
  <r>
    <n v="9921"/>
    <x v="4973"/>
    <x v="543"/>
    <d v="2018-03-19T00:00:00"/>
    <x v="1"/>
    <x v="501"/>
    <x v="501"/>
    <x v="1"/>
    <s v="United States"/>
    <x v="518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s v="Kelly Williams"/>
    <s v="No"/>
    <s v="2018 / 03"/>
  </r>
  <r>
    <n v="9922"/>
    <x v="4974"/>
    <x v="156"/>
    <d v="2016-11-30T00:00:00"/>
    <x v="1"/>
    <x v="401"/>
    <x v="401"/>
    <x v="2"/>
    <s v="United States"/>
    <x v="59"/>
    <s v="Ohio"/>
    <n v="44312"/>
    <x v="3"/>
    <s v="OFF-BI-10003350"/>
    <x v="1"/>
    <x v="8"/>
    <s v="Acco Expandable Hanging Binders"/>
    <n v="5.7420000000000009"/>
    <n v="3"/>
    <n v="0.7"/>
    <n v="-4.5935999999999986"/>
    <s v="Chuck Magee"/>
    <s v="No"/>
    <s v="2016 / 11"/>
  </r>
  <r>
    <n v="9923"/>
    <x v="4975"/>
    <x v="636"/>
    <d v="2019-05-10T00:00:00"/>
    <x v="1"/>
    <x v="223"/>
    <x v="223"/>
    <x v="0"/>
    <s v="United States"/>
    <x v="22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s v="Kelly Williams"/>
    <s v="No"/>
    <s v="2019 / 05"/>
  </r>
  <r>
    <n v="9924"/>
    <x v="4976"/>
    <x v="305"/>
    <d v="2017-03-23T00:00:00"/>
    <x v="2"/>
    <x v="704"/>
    <x v="704"/>
    <x v="1"/>
    <s v="United States"/>
    <x v="20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s v="Chuck Magee"/>
    <s v="No"/>
    <s v="2017 / 03"/>
  </r>
  <r>
    <n v="9925"/>
    <x v="4976"/>
    <x v="305"/>
    <d v="2017-03-23T00:00:00"/>
    <x v="2"/>
    <x v="704"/>
    <x v="704"/>
    <x v="1"/>
    <s v="United States"/>
    <x v="20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s v="Chuck Magee"/>
    <s v="No"/>
    <s v="2017 / 03"/>
  </r>
  <r>
    <n v="9926"/>
    <x v="4976"/>
    <x v="305"/>
    <d v="2017-03-23T00:00:00"/>
    <x v="2"/>
    <x v="704"/>
    <x v="704"/>
    <x v="1"/>
    <s v="United States"/>
    <x v="20"/>
    <s v="New York"/>
    <n v="10035"/>
    <x v="3"/>
    <s v="OFF-BI-10003656"/>
    <x v="1"/>
    <x v="8"/>
    <s v="Fellowes PB200 Plastic Comb Binding Machine"/>
    <n v="1087.9360000000001"/>
    <n v="8"/>
    <n v="0.2"/>
    <n v="353.5791999999999"/>
    <s v="Chuck Magee"/>
    <s v="No"/>
    <s v="2017 / 03"/>
  </r>
  <r>
    <n v="9927"/>
    <x v="4976"/>
    <x v="305"/>
    <d v="2017-03-23T00:00:00"/>
    <x v="2"/>
    <x v="704"/>
    <x v="704"/>
    <x v="1"/>
    <s v="United States"/>
    <x v="20"/>
    <s v="New York"/>
    <n v="10035"/>
    <x v="3"/>
    <s v="TEC-PH-10002310"/>
    <x v="2"/>
    <x v="7"/>
    <s v="Panasonic KX T7731-B Digital phone"/>
    <n v="199.98"/>
    <n v="2"/>
    <n v="0"/>
    <n v="53.994599999999991"/>
    <s v="Chuck Magee"/>
    <s v="No"/>
    <s v="2017 / 03"/>
  </r>
  <r>
    <n v="9928"/>
    <x v="4976"/>
    <x v="305"/>
    <d v="2017-03-23T00:00:00"/>
    <x v="2"/>
    <x v="704"/>
    <x v="704"/>
    <x v="1"/>
    <s v="United States"/>
    <x v="20"/>
    <s v="New York"/>
    <n v="10035"/>
    <x v="3"/>
    <s v="OFF-ST-10001172"/>
    <x v="1"/>
    <x v="4"/>
    <s v="Tennsco Lockers, Sand"/>
    <n v="83.92"/>
    <n v="4"/>
    <n v="0"/>
    <n v="20.140799999999999"/>
    <s v="Chuck Magee"/>
    <s v="No"/>
    <s v="2017 / 03"/>
  </r>
  <r>
    <n v="9929"/>
    <x v="4977"/>
    <x v="913"/>
    <d v="2018-09-04T00:00:00"/>
    <x v="3"/>
    <x v="780"/>
    <x v="780"/>
    <x v="0"/>
    <s v="United States"/>
    <x v="8"/>
    <s v="California"/>
    <n v="94122"/>
    <x v="1"/>
    <s v="FUR-FU-10000260"/>
    <x v="0"/>
    <x v="5"/>
    <s v="6&quot; Cubicle Wall Clock, Black"/>
    <n v="24.27"/>
    <n v="3"/>
    <n v="0"/>
    <n v="8.7371999999999996"/>
    <s v="Anna Andreadi"/>
    <s v="No"/>
    <s v="2018 / 09"/>
  </r>
  <r>
    <n v="9930"/>
    <x v="4977"/>
    <x v="913"/>
    <d v="2018-09-04T00:00:00"/>
    <x v="3"/>
    <x v="780"/>
    <x v="780"/>
    <x v="0"/>
    <s v="United States"/>
    <x v="8"/>
    <s v="California"/>
    <n v="94122"/>
    <x v="1"/>
    <s v="TEC-CO-10003763"/>
    <x v="2"/>
    <x v="16"/>
    <s v="Canon PC1060 Personal Laser Copier"/>
    <n v="2799.9600000000005"/>
    <n v="5"/>
    <n v="0.2"/>
    <n v="944.98649999999986"/>
    <s v="Anna Andreadi"/>
    <s v="No"/>
    <s v="2018 / 09"/>
  </r>
  <r>
    <n v="9931"/>
    <x v="4978"/>
    <x v="50"/>
    <d v="2017-11-17T00:00:00"/>
    <x v="1"/>
    <x v="168"/>
    <x v="168"/>
    <x v="0"/>
    <s v="United States"/>
    <x v="272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s v="Anna Andreadi"/>
    <s v="No"/>
    <s v="2017 / 11"/>
  </r>
  <r>
    <n v="9932"/>
    <x v="4978"/>
    <x v="50"/>
    <d v="2017-11-17T00:00:00"/>
    <x v="1"/>
    <x v="168"/>
    <x v="168"/>
    <x v="0"/>
    <s v="United States"/>
    <x v="272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s v="Anna Andreadi"/>
    <s v="No"/>
    <s v="2017 / 11"/>
  </r>
  <r>
    <n v="9933"/>
    <x v="4978"/>
    <x v="50"/>
    <d v="2017-11-17T00:00:00"/>
    <x v="1"/>
    <x v="168"/>
    <x v="168"/>
    <x v="0"/>
    <s v="United States"/>
    <x v="272"/>
    <s v="California"/>
    <n v="92404"/>
    <x v="1"/>
    <s v="OFF-PA-10004610"/>
    <x v="1"/>
    <x v="10"/>
    <s v="Xerox 1900"/>
    <n v="29.96"/>
    <n v="7"/>
    <n v="0"/>
    <n v="13.481999999999998"/>
    <s v="Anna Andreadi"/>
    <s v="No"/>
    <s v="2017 / 11"/>
  </r>
  <r>
    <n v="9934"/>
    <x v="4979"/>
    <x v="384"/>
    <d v="2016-07-14T00:00:00"/>
    <x v="2"/>
    <x v="523"/>
    <x v="523"/>
    <x v="0"/>
    <s v="United States"/>
    <x v="221"/>
    <s v="New York"/>
    <n v="14304"/>
    <x v="3"/>
    <s v="TEC-PH-10004912"/>
    <x v="2"/>
    <x v="7"/>
    <s v="Cisco SPA112 2 Port Phone Adapter"/>
    <n v="164.85000000000002"/>
    <n v="3"/>
    <n v="0"/>
    <n v="47.806499999999993"/>
    <s v="Chuck Magee"/>
    <s v="No"/>
    <s v="2016 / 07"/>
  </r>
  <r>
    <n v="9935"/>
    <x v="4980"/>
    <x v="281"/>
    <d v="2018-04-12T00:00:00"/>
    <x v="1"/>
    <x v="238"/>
    <x v="238"/>
    <x v="0"/>
    <s v="United States"/>
    <x v="10"/>
    <s v="Pennsylvania"/>
    <n v="19120"/>
    <x v="3"/>
    <s v="OFF-AP-10003278"/>
    <x v="1"/>
    <x v="9"/>
    <s v="Belkin 7-Outlet SurgeMaster Home Series"/>
    <n v="33.528000000000006"/>
    <n v="3"/>
    <n v="0.2"/>
    <n v="2.5146000000000015"/>
    <s v="Chuck Magee"/>
    <s v="No"/>
    <s v="2018 / 04"/>
  </r>
  <r>
    <n v="9936"/>
    <x v="4980"/>
    <x v="281"/>
    <d v="2018-04-12T00:00:00"/>
    <x v="1"/>
    <x v="238"/>
    <x v="238"/>
    <x v="0"/>
    <s v="United States"/>
    <x v="10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s v="Chuck Magee"/>
    <s v="No"/>
    <s v="2018 / 04"/>
  </r>
  <r>
    <n v="9937"/>
    <x v="4981"/>
    <x v="92"/>
    <d v="2019-06-28T00:00:00"/>
    <x v="1"/>
    <x v="623"/>
    <x v="623"/>
    <x v="0"/>
    <s v="United States"/>
    <x v="395"/>
    <s v="Rhode Island"/>
    <n v="2920"/>
    <x v="3"/>
    <s v="OFF-BI-10002735"/>
    <x v="1"/>
    <x v="8"/>
    <s v="GBC Prestige Therm-A-Bind Covers"/>
    <n v="102.93"/>
    <n v="3"/>
    <n v="0"/>
    <n v="48.377100000000006"/>
    <s v="Chuck Magee"/>
    <s v="No"/>
    <s v="2019 / 06"/>
  </r>
  <r>
    <n v="9938"/>
    <x v="4982"/>
    <x v="1233"/>
    <d v="2018-06-06T00:00:00"/>
    <x v="0"/>
    <x v="291"/>
    <x v="291"/>
    <x v="1"/>
    <s v="United States"/>
    <x v="1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s v="Anna Andreadi"/>
    <s v="No"/>
    <s v="2018 / 06"/>
  </r>
  <r>
    <n v="9939"/>
    <x v="4983"/>
    <x v="939"/>
    <d v="2018-12-17T00:00:00"/>
    <x v="1"/>
    <x v="374"/>
    <x v="374"/>
    <x v="1"/>
    <s v="United States"/>
    <x v="20"/>
    <s v="New York"/>
    <n v="10009"/>
    <x v="3"/>
    <s v="FUR-FU-10004864"/>
    <x v="0"/>
    <x v="5"/>
    <s v="Eldon 500 Class Desk Accessories"/>
    <n v="60.35"/>
    <n v="5"/>
    <n v="0"/>
    <n v="19.915500000000002"/>
    <s v="Chuck Magee"/>
    <s v="No"/>
    <s v="2018 / 12"/>
  </r>
  <r>
    <n v="9940"/>
    <x v="4983"/>
    <x v="939"/>
    <d v="2018-12-17T00:00:00"/>
    <x v="1"/>
    <x v="374"/>
    <x v="374"/>
    <x v="1"/>
    <s v="United States"/>
    <x v="20"/>
    <s v="New York"/>
    <n v="10009"/>
    <x v="3"/>
    <s v="OFF-SU-10000952"/>
    <x v="1"/>
    <x v="14"/>
    <s v="Fiskars Home &amp; Office Scissors"/>
    <n v="35.520000000000003"/>
    <n v="4"/>
    <n v="0"/>
    <n v="9.9456000000000024"/>
    <s v="Chuck Magee"/>
    <s v="No"/>
    <s v="2018 / 12"/>
  </r>
  <r>
    <n v="9941"/>
    <x v="4983"/>
    <x v="939"/>
    <d v="2018-12-17T00:00:00"/>
    <x v="1"/>
    <x v="374"/>
    <x v="374"/>
    <x v="1"/>
    <s v="United States"/>
    <x v="20"/>
    <s v="New York"/>
    <n v="10009"/>
    <x v="3"/>
    <s v="OFF-AR-10000462"/>
    <x v="1"/>
    <x v="6"/>
    <s v="Sanford Pocket Accent Highlighters"/>
    <n v="11.200000000000001"/>
    <n v="7"/>
    <n v="0"/>
    <n v="4.8160000000000007"/>
    <s v="Chuck Magee"/>
    <s v="No"/>
    <s v="2018 / 12"/>
  </r>
  <r>
    <n v="9942"/>
    <x v="4984"/>
    <x v="221"/>
    <d v="2019-11-30T00:00:00"/>
    <x v="1"/>
    <x v="252"/>
    <x v="252"/>
    <x v="0"/>
    <s v="United States"/>
    <x v="8"/>
    <s v="California"/>
    <n v="94122"/>
    <x v="1"/>
    <s v="TEC-AC-10001772"/>
    <x v="2"/>
    <x v="11"/>
    <s v="Memorex Mini Travel Drive 16 GB USB 2.0 Flash Drive"/>
    <n v="223.58"/>
    <n v="14"/>
    <n v="0"/>
    <n v="87.196200000000005"/>
    <s v="Anna Andreadi"/>
    <s v="No"/>
    <s v="2019 / 11"/>
  </r>
  <r>
    <n v="9943"/>
    <x v="4985"/>
    <x v="129"/>
    <d v="2017-01-03T00:00:00"/>
    <x v="1"/>
    <x v="198"/>
    <x v="198"/>
    <x v="0"/>
    <s v="United States"/>
    <x v="125"/>
    <s v="California"/>
    <n v="92804"/>
    <x v="1"/>
    <s v="OFF-ST-10001128"/>
    <x v="1"/>
    <x v="4"/>
    <s v="Carina Mini System Audio Rack, Model AR050B"/>
    <n v="998.82"/>
    <n v="9"/>
    <n v="0"/>
    <n v="29.964600000000061"/>
    <s v="Anna Andreadi"/>
    <s v="No"/>
    <s v="2016 / 12"/>
  </r>
  <r>
    <n v="9944"/>
    <x v="4985"/>
    <x v="129"/>
    <d v="2017-01-03T00:00:00"/>
    <x v="1"/>
    <x v="198"/>
    <x v="198"/>
    <x v="0"/>
    <s v="United States"/>
    <x v="125"/>
    <s v="California"/>
    <n v="92804"/>
    <x v="1"/>
    <s v="OFF-SU-10002537"/>
    <x v="1"/>
    <x v="14"/>
    <s v="Acme Box Cutter Scissors"/>
    <n v="51.150000000000006"/>
    <n v="5"/>
    <n v="0"/>
    <n v="13.299000000000003"/>
    <s v="Anna Andreadi"/>
    <s v="No"/>
    <s v="2016 / 12"/>
  </r>
  <r>
    <n v="9945"/>
    <x v="4986"/>
    <x v="1234"/>
    <d v="2017-04-17T00:00:00"/>
    <x v="0"/>
    <x v="372"/>
    <x v="372"/>
    <x v="2"/>
    <s v="United States"/>
    <x v="4"/>
    <s v="Washington"/>
    <n v="98103"/>
    <x v="1"/>
    <s v="OFF-ST-10000419"/>
    <x v="1"/>
    <x v="4"/>
    <s v="Rogers Jumbo File, Granite"/>
    <n v="40.74"/>
    <n v="3"/>
    <n v="0"/>
    <n v="0.4073999999999991"/>
    <s v="Anna Andreadi"/>
    <s v="No"/>
    <s v="2017 / 04"/>
  </r>
  <r>
    <n v="9946"/>
    <x v="4987"/>
    <x v="1086"/>
    <d v="2016-03-06T00:00:00"/>
    <x v="1"/>
    <x v="468"/>
    <x v="468"/>
    <x v="1"/>
    <s v="United States"/>
    <x v="10"/>
    <s v="Pennsylvania"/>
    <n v="19120"/>
    <x v="3"/>
    <s v="OFF-PA-10000327"/>
    <x v="1"/>
    <x v="10"/>
    <s v="Xerox 1971"/>
    <n v="3.4240000000000004"/>
    <n v="1"/>
    <n v="0.2"/>
    <n v="1.0699999999999996"/>
    <s v="Chuck Magee"/>
    <s v="No"/>
    <s v="2016 / 03"/>
  </r>
  <r>
    <n v="9947"/>
    <x v="4987"/>
    <x v="1086"/>
    <d v="2016-03-06T00:00:00"/>
    <x v="1"/>
    <x v="468"/>
    <x v="468"/>
    <x v="1"/>
    <s v="United States"/>
    <x v="10"/>
    <s v="Pennsylvania"/>
    <n v="19120"/>
    <x v="3"/>
    <s v="TEC-AC-10004353"/>
    <x v="2"/>
    <x v="11"/>
    <s v="Hypercom P1300 Pinpad"/>
    <n v="151.20000000000002"/>
    <n v="3"/>
    <n v="0.2"/>
    <n v="32.130000000000003"/>
    <s v="Chuck Magee"/>
    <s v="No"/>
    <s v="2016 / 03"/>
  </r>
  <r>
    <n v="9948"/>
    <x v="4988"/>
    <x v="702"/>
    <d v="2019-06-03T00:00:00"/>
    <x v="0"/>
    <x v="304"/>
    <x v="304"/>
    <x v="1"/>
    <s v="United States"/>
    <x v="245"/>
    <s v="Indiana"/>
    <n v="46203"/>
    <x v="2"/>
    <s v="FUR-CH-10003746"/>
    <x v="0"/>
    <x v="1"/>
    <s v="Hon 4070 Series Pagoda Round Back Stacking Chairs"/>
    <n v="1925.88"/>
    <n v="6"/>
    <n v="0"/>
    <n v="539.24639999999999"/>
    <s v="Kelly Williams"/>
    <s v="No"/>
    <s v="2019 / 06"/>
  </r>
  <r>
    <n v="9949"/>
    <x v="4988"/>
    <x v="702"/>
    <d v="2019-06-03T00:00:00"/>
    <x v="0"/>
    <x v="304"/>
    <x v="304"/>
    <x v="1"/>
    <s v="United States"/>
    <x v="245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s v="Kelly Williams"/>
    <s v="No"/>
    <s v="2019 / 06"/>
  </r>
  <r>
    <n v="9950"/>
    <x v="4988"/>
    <x v="702"/>
    <d v="2019-06-03T00:00:00"/>
    <x v="0"/>
    <x v="304"/>
    <x v="304"/>
    <x v="1"/>
    <s v="United States"/>
    <x v="245"/>
    <s v="Indiana"/>
    <n v="46203"/>
    <x v="2"/>
    <s v="TEC-AC-10004568"/>
    <x v="2"/>
    <x v="11"/>
    <s v="Maxell LTO Ultrium - 800 GB"/>
    <n v="83.97"/>
    <n v="3"/>
    <n v="0"/>
    <n v="15.954299999999993"/>
    <s v="Kelly Williams"/>
    <s v="No"/>
    <s v="2019 / 06"/>
  </r>
  <r>
    <n v="9951"/>
    <x v="4988"/>
    <x v="702"/>
    <d v="2019-06-03T00:00:00"/>
    <x v="0"/>
    <x v="304"/>
    <x v="304"/>
    <x v="1"/>
    <s v="United States"/>
    <x v="245"/>
    <s v="Indiana"/>
    <n v="46203"/>
    <x v="2"/>
    <s v="TEC-AC-10001714"/>
    <x v="2"/>
    <x v="11"/>
    <s v="Logitech MX Performance Wireless Mouse"/>
    <n v="39.89"/>
    <n v="1"/>
    <n v="0"/>
    <n v="14.7593"/>
    <s v="Kelly Williams"/>
    <s v="No"/>
    <s v="2019 / 06"/>
  </r>
  <r>
    <n v="9952"/>
    <x v="4988"/>
    <x v="702"/>
    <d v="2019-06-03T00:00:00"/>
    <x v="0"/>
    <x v="304"/>
    <x v="304"/>
    <x v="1"/>
    <s v="United States"/>
    <x v="245"/>
    <s v="Indiana"/>
    <n v="46203"/>
    <x v="2"/>
    <s v="OFF-BI-10002072"/>
    <x v="1"/>
    <x v="8"/>
    <s v="Cardinal Slant-D Ring Binders"/>
    <n v="17.38"/>
    <n v="2"/>
    <n v="0"/>
    <n v="8.69"/>
    <s v="Kelly Williams"/>
    <s v="No"/>
    <s v="2019 / 06"/>
  </r>
  <r>
    <n v="9953"/>
    <x v="4989"/>
    <x v="639"/>
    <d v="2017-12-16T00:00:00"/>
    <x v="0"/>
    <x v="715"/>
    <x v="715"/>
    <x v="1"/>
    <s v="United States"/>
    <x v="1"/>
    <s v="California"/>
    <n v="90045"/>
    <x v="1"/>
    <s v="OFF-BI-10001153"/>
    <x v="1"/>
    <x v="8"/>
    <s v="Ibico Recycled Grain-Textured Covers"/>
    <n v="55.264000000000003"/>
    <n v="2"/>
    <n v="0.2"/>
    <n v="20.723999999999997"/>
    <s v="Anna Andreadi"/>
    <s v="Yes"/>
    <s v="2017 / 12"/>
  </r>
  <r>
    <n v="9954"/>
    <x v="4989"/>
    <x v="639"/>
    <d v="2017-12-16T00:00:00"/>
    <x v="0"/>
    <x v="715"/>
    <x v="715"/>
    <x v="1"/>
    <s v="United States"/>
    <x v="1"/>
    <s v="California"/>
    <n v="90045"/>
    <x v="1"/>
    <s v="OFF-PA-10004983"/>
    <x v="1"/>
    <x v="10"/>
    <s v="Xerox 23"/>
    <n v="6.48"/>
    <n v="1"/>
    <n v="0"/>
    <n v="3.1104000000000003"/>
    <s v="Anna Andreadi"/>
    <s v="Yes"/>
    <s v="2017 / 12"/>
  </r>
  <r>
    <n v="9955"/>
    <x v="4989"/>
    <x v="639"/>
    <d v="2017-12-16T00:00:00"/>
    <x v="0"/>
    <x v="715"/>
    <x v="715"/>
    <x v="1"/>
    <s v="United States"/>
    <x v="1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s v="Anna Andreadi"/>
    <s v="Yes"/>
    <s v="2017 / 12"/>
  </r>
  <r>
    <n v="9956"/>
    <x v="4989"/>
    <x v="639"/>
    <d v="2017-12-16T00:00:00"/>
    <x v="0"/>
    <x v="715"/>
    <x v="715"/>
    <x v="1"/>
    <s v="United States"/>
    <x v="1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s v="Anna Andreadi"/>
    <s v="Yes"/>
    <s v="2017 / 12"/>
  </r>
  <r>
    <n v="9957"/>
    <x v="4990"/>
    <x v="7"/>
    <d v="2016-11-17T00:00:00"/>
    <x v="1"/>
    <x v="607"/>
    <x v="607"/>
    <x v="2"/>
    <s v="United States"/>
    <x v="106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s v="Yes"/>
    <s v="2016 / 11"/>
  </r>
  <r>
    <n v="9958"/>
    <x v="4990"/>
    <x v="7"/>
    <d v="2016-11-17T00:00:00"/>
    <x v="1"/>
    <x v="607"/>
    <x v="607"/>
    <x v="2"/>
    <s v="United States"/>
    <x v="106"/>
    <s v="New York"/>
    <n v="10801"/>
    <x v="3"/>
    <s v="OFF-PA-10004039"/>
    <x v="1"/>
    <x v="10"/>
    <s v="Xerox 1882"/>
    <n v="223.92"/>
    <n v="4"/>
    <n v="0"/>
    <n v="109.7208"/>
    <s v="Chuck Magee"/>
    <s v="Yes"/>
    <s v="2016 / 11"/>
  </r>
  <r>
    <n v="9959"/>
    <x v="4990"/>
    <x v="7"/>
    <d v="2016-11-17T00:00:00"/>
    <x v="1"/>
    <x v="607"/>
    <x v="607"/>
    <x v="2"/>
    <s v="United States"/>
    <x v="106"/>
    <s v="New York"/>
    <n v="10801"/>
    <x v="3"/>
    <s v="OFF-SU-10001574"/>
    <x v="1"/>
    <x v="14"/>
    <s v="Acme Value Line Scissors"/>
    <n v="7.3"/>
    <n v="2"/>
    <n v="0"/>
    <n v="2.1899999999999995"/>
    <s v="Chuck Magee"/>
    <s v="Yes"/>
    <s v="2016 / 11"/>
  </r>
  <r>
    <n v="9960"/>
    <x v="4991"/>
    <x v="833"/>
    <d v="2019-10-11T00:00:00"/>
    <x v="1"/>
    <x v="219"/>
    <x v="219"/>
    <x v="0"/>
    <s v="United States"/>
    <x v="432"/>
    <s v="Arizona"/>
    <n v="85224"/>
    <x v="1"/>
    <s v="OFF-AR-10001761"/>
    <x v="1"/>
    <x v="6"/>
    <s v="Avery Hi-Liter Smear-Safe Highlighters"/>
    <n v="9.3439999999999994"/>
    <n v="2"/>
    <n v="0.2"/>
    <n v="1.8687999999999998"/>
    <s v="Anna Andreadi"/>
    <s v="No"/>
    <s v="2019 / 10"/>
  </r>
  <r>
    <n v="9961"/>
    <x v="4992"/>
    <x v="118"/>
    <d v="2019-09-18T00:00:00"/>
    <x v="0"/>
    <x v="642"/>
    <x v="642"/>
    <x v="2"/>
    <s v="United States"/>
    <x v="159"/>
    <s v="Kentucky"/>
    <n v="41042"/>
    <x v="0"/>
    <s v="TEC-AC-10002305"/>
    <x v="2"/>
    <x v="11"/>
    <s v="KeyTronic E03601U1 - Keyboard - Beige"/>
    <n v="18"/>
    <n v="1"/>
    <n v="0"/>
    <n v="3.2399999999999984"/>
    <s v="Cassandra Brandow"/>
    <s v="No"/>
    <s v="2019 / 09"/>
  </r>
  <r>
    <n v="9962"/>
    <x v="4993"/>
    <x v="531"/>
    <d v="2017-03-22T00:00:00"/>
    <x v="2"/>
    <x v="475"/>
    <x v="475"/>
    <x v="2"/>
    <s v="United States"/>
    <x v="12"/>
    <s v="Texas"/>
    <n v="77041"/>
    <x v="2"/>
    <s v="OFF-PA-10000675"/>
    <x v="1"/>
    <x v="10"/>
    <s v="Xerox 1919"/>
    <n v="65.584000000000003"/>
    <n v="2"/>
    <n v="0.2"/>
    <n v="23.7742"/>
    <s v="Kelly Williams"/>
    <s v="No"/>
    <s v="2017 / 03"/>
  </r>
  <r>
    <n v="9963"/>
    <x v="4993"/>
    <x v="531"/>
    <d v="2017-03-22T00:00:00"/>
    <x v="2"/>
    <x v="475"/>
    <x v="475"/>
    <x v="2"/>
    <s v="United States"/>
    <x v="12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s v="No"/>
    <s v="2017 / 03"/>
  </r>
  <r>
    <n v="9964"/>
    <x v="4994"/>
    <x v="353"/>
    <d v="2017-07-26T00:00:00"/>
    <x v="3"/>
    <x v="238"/>
    <x v="238"/>
    <x v="0"/>
    <s v="United States"/>
    <x v="10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s v="Chuck Magee"/>
    <s v="No"/>
    <s v="2017 / 07"/>
  </r>
  <r>
    <n v="9965"/>
    <x v="4995"/>
    <x v="5"/>
    <d v="2018-12-10T00:00:00"/>
    <x v="0"/>
    <x v="785"/>
    <x v="785"/>
    <x v="1"/>
    <s v="United States"/>
    <x v="46"/>
    <s v="Delaware"/>
    <n v="19711"/>
    <x v="3"/>
    <s v="FUR-FU-10002671"/>
    <x v="0"/>
    <x v="5"/>
    <s v="Electrix 20W Halogen Replacement Bulb for Zoom-In Desk Lamp"/>
    <n v="13.4"/>
    <n v="1"/>
    <n v="0"/>
    <n v="6.4319999999999995"/>
    <s v="Chuck Magee"/>
    <s v="No"/>
    <s v="2018 / 12"/>
  </r>
  <r>
    <n v="9966"/>
    <x v="4995"/>
    <x v="5"/>
    <d v="2018-12-10T00:00:00"/>
    <x v="0"/>
    <x v="785"/>
    <x v="785"/>
    <x v="1"/>
    <s v="United States"/>
    <x v="46"/>
    <s v="Delaware"/>
    <n v="19711"/>
    <x v="3"/>
    <s v="OFF-PA-10000349"/>
    <x v="1"/>
    <x v="10"/>
    <s v="Easy-staple paper"/>
    <n v="4.9800000000000004"/>
    <n v="1"/>
    <n v="0"/>
    <n v="2.3406000000000002"/>
    <s v="Chuck Magee"/>
    <s v="No"/>
    <s v="2018 / 12"/>
  </r>
  <r>
    <n v="9967"/>
    <x v="4995"/>
    <x v="5"/>
    <d v="2018-12-10T00:00:00"/>
    <x v="0"/>
    <x v="785"/>
    <x v="785"/>
    <x v="1"/>
    <s v="United States"/>
    <x v="46"/>
    <s v="Delaware"/>
    <n v="19711"/>
    <x v="3"/>
    <s v="OFF-EN-10004483"/>
    <x v="1"/>
    <x v="12"/>
    <s v="#10 White Business Envelopes,4 1/8 x 9 1/2"/>
    <n v="109.69"/>
    <n v="7"/>
    <n v="0"/>
    <n v="51.554299999999991"/>
    <s v="Chuck Magee"/>
    <s v="No"/>
    <s v="2018 / 12"/>
  </r>
  <r>
    <n v="9968"/>
    <x v="4996"/>
    <x v="157"/>
    <d v="2019-12-17T00:00:00"/>
    <x v="1"/>
    <x v="579"/>
    <x v="579"/>
    <x v="0"/>
    <s v="United States"/>
    <x v="135"/>
    <s v="New Jersey"/>
    <n v="7060"/>
    <x v="3"/>
    <s v="OFF-BI-10004209"/>
    <x v="1"/>
    <x v="8"/>
    <s v="Fellowes Twister Kit, Gray/Clear, 3/pkg"/>
    <n v="40.199999999999996"/>
    <n v="5"/>
    <n v="0"/>
    <n v="18.089999999999996"/>
    <s v="Chuck Magee"/>
    <s v="No"/>
    <s v="2019 / 12"/>
  </r>
  <r>
    <n v="9969"/>
    <x v="4996"/>
    <x v="157"/>
    <d v="2019-12-17T00:00:00"/>
    <x v="1"/>
    <x v="579"/>
    <x v="579"/>
    <x v="0"/>
    <s v="United States"/>
    <x v="135"/>
    <s v="New Jersey"/>
    <n v="7060"/>
    <x v="3"/>
    <s v="OFF-BI-10004600"/>
    <x v="1"/>
    <x v="8"/>
    <s v="Ibico Ibimaster 300 Manual Binding System"/>
    <n v="735.98"/>
    <n v="2"/>
    <n v="0"/>
    <n v="331.19099999999997"/>
    <s v="Chuck Magee"/>
    <s v="No"/>
    <s v="2019 / 12"/>
  </r>
  <r>
    <n v="9970"/>
    <x v="4996"/>
    <x v="157"/>
    <d v="2019-12-17T00:00:00"/>
    <x v="1"/>
    <x v="579"/>
    <x v="579"/>
    <x v="0"/>
    <s v="United States"/>
    <x v="135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s v="Chuck Magee"/>
    <s v="No"/>
    <s v="2019 / 12"/>
  </r>
  <r>
    <n v="9971"/>
    <x v="4997"/>
    <x v="1141"/>
    <d v="2017-07-02T00:00:00"/>
    <x v="1"/>
    <x v="88"/>
    <x v="88"/>
    <x v="2"/>
    <s v="United States"/>
    <x v="214"/>
    <s v="Georgia"/>
    <n v="30080"/>
    <x v="0"/>
    <s v="OFF-BI-10002867"/>
    <x v="1"/>
    <x v="8"/>
    <s v="GBC Recycled Regency Composition Covers"/>
    <n v="119.56"/>
    <n v="2"/>
    <n v="0"/>
    <n v="54.997599999999991"/>
    <s v="Cassandra Brandow"/>
    <s v="No"/>
    <s v="2017 / 06"/>
  </r>
  <r>
    <n v="9972"/>
    <x v="4997"/>
    <x v="1141"/>
    <d v="2017-07-02T00:00:00"/>
    <x v="1"/>
    <x v="88"/>
    <x v="88"/>
    <x v="2"/>
    <s v="United States"/>
    <x v="214"/>
    <s v="Georgia"/>
    <n v="30080"/>
    <x v="0"/>
    <s v="OFF-AR-10000538"/>
    <x v="1"/>
    <x v="6"/>
    <s v="Boston Model 1800 Electric Pencil Sharpener, Gray"/>
    <n v="140.75"/>
    <n v="5"/>
    <n v="0"/>
    <n v="42.22499999999998"/>
    <s v="Cassandra Brandow"/>
    <s v="No"/>
    <s v="2017 / 06"/>
  </r>
  <r>
    <n v="9973"/>
    <x v="4998"/>
    <x v="108"/>
    <d v="2018-09-17T00:00:00"/>
    <x v="1"/>
    <x v="53"/>
    <x v="53"/>
    <x v="0"/>
    <s v="United States"/>
    <x v="12"/>
    <s v="Texas"/>
    <n v="77041"/>
    <x v="2"/>
    <s v="OFF-EN-10000056"/>
    <x v="1"/>
    <x v="12"/>
    <s v="Cameo Buff Policy Envelopes"/>
    <n v="99.567999999999998"/>
    <n v="2"/>
    <n v="0.2"/>
    <n v="33.604199999999992"/>
    <s v="Kelly Williams"/>
    <s v="No"/>
    <s v="2018 / 09"/>
  </r>
  <r>
    <n v="9974"/>
    <x v="4999"/>
    <x v="409"/>
    <d v="2018-12-10T00:00:00"/>
    <x v="1"/>
    <x v="399"/>
    <x v="399"/>
    <x v="2"/>
    <s v="United States"/>
    <x v="1"/>
    <s v="California"/>
    <n v="90032"/>
    <x v="1"/>
    <s v="TEC-PH-10004080"/>
    <x v="2"/>
    <x v="7"/>
    <s v="Avaya 5410 Digital phone"/>
    <n v="271.95999999999998"/>
    <n v="5"/>
    <n v="0.2"/>
    <n v="27.195999999999998"/>
    <s v="Anna Andreadi"/>
    <s v="No"/>
    <s v="2018 / 12"/>
  </r>
  <r>
    <n v="9975"/>
    <x v="4999"/>
    <x v="409"/>
    <d v="2018-12-10T00:00:00"/>
    <x v="1"/>
    <x v="399"/>
    <x v="399"/>
    <x v="2"/>
    <s v="United States"/>
    <x v="1"/>
    <s v="California"/>
    <n v="90032"/>
    <x v="1"/>
    <s v="OFF-AR-10004752"/>
    <x v="1"/>
    <x v="6"/>
    <s v="Blackstonian Pencils"/>
    <n v="18.689999999999998"/>
    <n v="7"/>
    <n v="0"/>
    <n v="5.2332000000000001"/>
    <s v="Anna Andreadi"/>
    <s v="No"/>
    <s v="2018 / 12"/>
  </r>
  <r>
    <n v="9976"/>
    <x v="4999"/>
    <x v="409"/>
    <d v="2018-12-10T00:00:00"/>
    <x v="1"/>
    <x v="399"/>
    <x v="399"/>
    <x v="2"/>
    <s v="United States"/>
    <x v="1"/>
    <s v="California"/>
    <n v="90032"/>
    <x v="1"/>
    <s v="OFF-PA-10000743"/>
    <x v="1"/>
    <x v="10"/>
    <s v="Xerox 1977"/>
    <n v="13.36"/>
    <n v="2"/>
    <n v="0"/>
    <n v="6.4127999999999998"/>
    <s v="Anna Andreadi"/>
    <s v="No"/>
    <s v="2018 / 12"/>
  </r>
  <r>
    <n v="9977"/>
    <x v="4999"/>
    <x v="409"/>
    <d v="2018-12-10T00:00:00"/>
    <x v="1"/>
    <x v="399"/>
    <x v="399"/>
    <x v="2"/>
    <s v="United States"/>
    <x v="1"/>
    <s v="California"/>
    <n v="90032"/>
    <x v="1"/>
    <s v="TEC-PH-10002496"/>
    <x v="2"/>
    <x v="7"/>
    <s v="Cisco SPA301"/>
    <n v="249.58400000000003"/>
    <n v="2"/>
    <n v="0.2"/>
    <n v="31.197999999999986"/>
    <s v="Anna Andreadi"/>
    <s v="No"/>
    <s v="2018 / 12"/>
  </r>
  <r>
    <n v="9978"/>
    <x v="4999"/>
    <x v="409"/>
    <d v="2018-12-10T00:00:00"/>
    <x v="1"/>
    <x v="399"/>
    <x v="399"/>
    <x v="2"/>
    <s v="United States"/>
    <x v="1"/>
    <s v="California"/>
    <n v="90032"/>
    <x v="1"/>
    <s v="OFF-FA-10003467"/>
    <x v="1"/>
    <x v="13"/>
    <s v="Alliance Big Bands Rubber Bands, 12/Pack"/>
    <n v="13.86"/>
    <n v="7"/>
    <n v="0"/>
    <n v="0"/>
    <s v="Anna Andreadi"/>
    <s v="No"/>
    <s v="2018 / 12"/>
  </r>
  <r>
    <n v="9979"/>
    <x v="4999"/>
    <x v="409"/>
    <d v="2018-12-10T00:00:00"/>
    <x v="1"/>
    <x v="399"/>
    <x v="399"/>
    <x v="2"/>
    <s v="United States"/>
    <x v="1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s v="Anna Andreadi"/>
    <s v="No"/>
    <s v="2018 / 12"/>
  </r>
  <r>
    <n v="9980"/>
    <x v="4999"/>
    <x v="409"/>
    <d v="2018-12-10T00:00:00"/>
    <x v="1"/>
    <x v="399"/>
    <x v="399"/>
    <x v="2"/>
    <s v="United States"/>
    <x v="1"/>
    <s v="California"/>
    <n v="90032"/>
    <x v="1"/>
    <s v="OFF-BI-10002026"/>
    <x v="1"/>
    <x v="8"/>
    <s v="Ibico Recycled Linen-Style Covers"/>
    <n v="437.47200000000009"/>
    <n v="14"/>
    <n v="0.2"/>
    <n v="153.11519999999999"/>
    <s v="Anna Andreadi"/>
    <s v="No"/>
    <s v="2018 / 12"/>
  </r>
  <r>
    <n v="9981"/>
    <x v="5000"/>
    <x v="684"/>
    <d v="2017-09-09T00:00:00"/>
    <x v="0"/>
    <x v="517"/>
    <x v="517"/>
    <x v="0"/>
    <s v="United States"/>
    <x v="240"/>
    <s v="Louisiana"/>
    <n v="70506"/>
    <x v="0"/>
    <s v="FUR-TA-10001039"/>
    <x v="0"/>
    <x v="3"/>
    <s v="KI Adjustable-Height Table"/>
    <n v="85.98"/>
    <n v="1"/>
    <n v="0"/>
    <n v="22.354800000000004"/>
    <s v="Cassandra Brandow"/>
    <s v="No"/>
    <s v="2017 / 09"/>
  </r>
  <r>
    <n v="9982"/>
    <x v="5001"/>
    <x v="646"/>
    <d v="2019-08-06T00:00:00"/>
    <x v="2"/>
    <x v="26"/>
    <x v="26"/>
    <x v="0"/>
    <s v="United States"/>
    <x v="54"/>
    <s v="Ohio"/>
    <n v="45014"/>
    <x v="3"/>
    <s v="OFF-LA-10004484"/>
    <x v="1"/>
    <x v="2"/>
    <s v="Avery 476"/>
    <n v="16.520000000000003"/>
    <n v="5"/>
    <n v="0.2"/>
    <n v="5.368999999999998"/>
    <s v="Chuck Magee"/>
    <s v="No"/>
    <s v="2019 / 08"/>
  </r>
  <r>
    <n v="9983"/>
    <x v="5002"/>
    <x v="897"/>
    <d v="2018-09-28T00:00:00"/>
    <x v="1"/>
    <x v="53"/>
    <x v="53"/>
    <x v="0"/>
    <s v="United States"/>
    <x v="354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s v="No"/>
    <s v="2018 / 09"/>
  </r>
  <r>
    <n v="9984"/>
    <x v="5002"/>
    <x v="897"/>
    <d v="2018-09-28T00:00:00"/>
    <x v="1"/>
    <x v="53"/>
    <x v="53"/>
    <x v="0"/>
    <s v="United States"/>
    <x v="354"/>
    <s v="Michigan"/>
    <n v="49505"/>
    <x v="2"/>
    <s v="TEC-PH-10001305"/>
    <x v="2"/>
    <x v="7"/>
    <s v="Panasonic KX TS208W Corded phone"/>
    <n v="97.98"/>
    <n v="2"/>
    <n v="0"/>
    <n v="27.434400000000011"/>
    <s v="Kelly Williams"/>
    <s v="No"/>
    <s v="2018 / 09"/>
  </r>
  <r>
    <n v="9985"/>
    <x v="5003"/>
    <x v="961"/>
    <d v="2017-05-23T00:00:00"/>
    <x v="1"/>
    <x v="231"/>
    <x v="231"/>
    <x v="0"/>
    <s v="United States"/>
    <x v="85"/>
    <s v="New York"/>
    <n v="11561"/>
    <x v="3"/>
    <s v="OFF-LA-10003766"/>
    <x v="1"/>
    <x v="2"/>
    <s v="Self-Adhesive Removable Labels"/>
    <n v="31.5"/>
    <n v="10"/>
    <n v="0"/>
    <n v="15.120000000000001"/>
    <s v="Chuck Magee"/>
    <s v="No"/>
    <s v="2017 / 05"/>
  </r>
  <r>
    <n v="9986"/>
    <x v="5003"/>
    <x v="961"/>
    <d v="2017-05-23T00:00:00"/>
    <x v="1"/>
    <x v="231"/>
    <x v="231"/>
    <x v="0"/>
    <s v="United States"/>
    <x v="85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s v="Chuck Magee"/>
    <s v="No"/>
    <s v="2017 / 05"/>
  </r>
  <r>
    <n v="9987"/>
    <x v="5004"/>
    <x v="321"/>
    <d v="2018-10-03T00:00:00"/>
    <x v="1"/>
    <x v="586"/>
    <x v="586"/>
    <x v="0"/>
    <s v="United States"/>
    <x v="1"/>
    <s v="California"/>
    <n v="90008"/>
    <x v="1"/>
    <s v="TEC-AC-10003399"/>
    <x v="2"/>
    <x v="11"/>
    <s v="Memorex Mini Travel Drive 64 GB USB 2.0 Flash Drive"/>
    <n v="36.24"/>
    <n v="1"/>
    <n v="0"/>
    <n v="15.220800000000001"/>
    <s v="Anna Andreadi"/>
    <s v="No"/>
    <s v="2018 / 09"/>
  </r>
  <r>
    <n v="9988"/>
    <x v="5005"/>
    <x v="701"/>
    <d v="2019-11-21T00:00:00"/>
    <x v="1"/>
    <x v="19"/>
    <x v="19"/>
    <x v="1"/>
    <s v="United States"/>
    <x v="417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s v="Cassandra Brandow"/>
    <s v="No"/>
    <s v="2019 / 11"/>
  </r>
  <r>
    <n v="9989"/>
    <x v="5005"/>
    <x v="701"/>
    <d v="2019-11-21T00:00:00"/>
    <x v="1"/>
    <x v="19"/>
    <x v="19"/>
    <x v="1"/>
    <s v="United States"/>
    <x v="417"/>
    <s v="Georgia"/>
    <n v="30605"/>
    <x v="0"/>
    <s v="TEC-PH-10004006"/>
    <x v="2"/>
    <x v="7"/>
    <s v="Panasonic KX - TS880B Telephone"/>
    <n v="206.1"/>
    <n v="5"/>
    <n v="0"/>
    <n v="55.647000000000006"/>
    <s v="Cassandra Brandow"/>
    <s v="No"/>
    <s v="2019 / 11"/>
  </r>
  <r>
    <n v="9990"/>
    <x v="5006"/>
    <x v="1235"/>
    <d v="2016-01-23T00:00:00"/>
    <x v="0"/>
    <x v="483"/>
    <x v="483"/>
    <x v="0"/>
    <s v="United States"/>
    <x v="100"/>
    <s v="Florida"/>
    <n v="33180"/>
    <x v="0"/>
    <s v="FUR-FU-10001889"/>
    <x v="0"/>
    <x v="5"/>
    <s v="Ultra Door Pull Handle"/>
    <n v="25.248000000000001"/>
    <n v="3"/>
    <n v="0.2"/>
    <n v="4.1027999999999993"/>
    <s v="Cassandra Brandow"/>
    <s v="No"/>
    <s v="2016 / 01"/>
  </r>
  <r>
    <n v="9991"/>
    <x v="5007"/>
    <x v="425"/>
    <d v="2019-03-03T00:00:00"/>
    <x v="1"/>
    <x v="72"/>
    <x v="72"/>
    <x v="0"/>
    <s v="United States"/>
    <x v="116"/>
    <s v="California"/>
    <n v="92627"/>
    <x v="1"/>
    <s v="FUR-FU-10000747"/>
    <x v="0"/>
    <x v="5"/>
    <s v="Tenex B1-RE Series Chair Mats for Low Pile Carpets"/>
    <n v="91.96"/>
    <n v="2"/>
    <n v="0"/>
    <n v="15.633199999999988"/>
    <s v="Anna Andreadi"/>
    <s v="Yes"/>
    <s v="2019 / 02"/>
  </r>
  <r>
    <n v="9992"/>
    <x v="5007"/>
    <x v="425"/>
    <d v="2019-03-03T00:00:00"/>
    <x v="1"/>
    <x v="72"/>
    <x v="72"/>
    <x v="0"/>
    <s v="United States"/>
    <x v="116"/>
    <s v="California"/>
    <n v="92627"/>
    <x v="1"/>
    <s v="TEC-PH-10003645"/>
    <x v="2"/>
    <x v="7"/>
    <s v="Aastra 57i VoIP phone"/>
    <n v="258.57600000000002"/>
    <n v="2"/>
    <n v="0.2"/>
    <n v="19.393200000000007"/>
    <s v="Anna Andreadi"/>
    <s v="Yes"/>
    <s v="2019 / 02"/>
  </r>
  <r>
    <n v="9993"/>
    <x v="5007"/>
    <x v="425"/>
    <d v="2019-03-03T00:00:00"/>
    <x v="1"/>
    <x v="72"/>
    <x v="72"/>
    <x v="0"/>
    <s v="United States"/>
    <x v="116"/>
    <s v="California"/>
    <n v="92627"/>
    <x v="1"/>
    <s v="OFF-PA-10004041"/>
    <x v="1"/>
    <x v="10"/>
    <s v="It's Hot Message Books with Stickers, 2 3/4&quot; x 5&quot;"/>
    <n v="29.6"/>
    <n v="4"/>
    <n v="0"/>
    <n v="13.32"/>
    <s v="Anna Andreadi"/>
    <s v="Yes"/>
    <s v="2019 / 02"/>
  </r>
  <r>
    <n v="9994"/>
    <x v="5008"/>
    <x v="464"/>
    <d v="2019-05-09T00:00:00"/>
    <x v="0"/>
    <x v="417"/>
    <x v="417"/>
    <x v="0"/>
    <s v="United States"/>
    <x v="223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s v="Anna Andreadi"/>
    <s v="No"/>
    <s v="2019 / 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7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2" fieldListSortAscending="1">
  <location ref="A1:B12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 measureFilter="1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9"/>
  </rowFields>
  <rowItems count="11">
    <i>
      <x v="437"/>
    </i>
    <i>
      <x v="300"/>
    </i>
    <i>
      <x v="21"/>
    </i>
    <i>
      <x v="215"/>
    </i>
    <i>
      <x v="233"/>
    </i>
    <i>
      <x v="123"/>
    </i>
    <i>
      <x v="438"/>
    </i>
    <i>
      <x v="452"/>
    </i>
    <i>
      <x v="266"/>
    </i>
    <i>
      <x v="329"/>
    </i>
    <i t="grand">
      <x/>
    </i>
  </rowItems>
  <colItems count="1">
    <i/>
  </colItems>
  <dataFields count="1">
    <dataField name="Сумма по полю Profit" fld="20" baseField="0" baseItem="0" numFmtId="2"/>
  </dataFields>
  <formats count="4">
    <format dxfId="8">
      <pivotArea collapsedLevelsAreSubtotals="1" fieldPosition="0">
        <references count="1">
          <reference field="9" count="10">
            <x v="80"/>
            <x v="207"/>
            <x v="216"/>
            <x v="266"/>
            <x v="329"/>
            <x v="374"/>
            <x v="437"/>
            <x v="438"/>
            <x v="452"/>
            <x v="464"/>
          </reference>
        </references>
      </pivotArea>
    </format>
    <format dxfId="9">
      <pivotArea collapsedLevelsAreSubtotals="1" fieldPosition="0">
        <references count="1">
          <reference field="9" count="52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</reference>
        </references>
      </pivotArea>
    </format>
    <format dxfId="10">
      <pivotArea grandRow="1" outline="0" collapsedLevelsAreSubtotals="1" fieldPosition="0"/>
    </format>
    <format dxfId="11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8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0">
  <location ref="A1:B12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6"/>
  </rowFields>
  <rowItems count="11">
    <i>
      <x v="194"/>
    </i>
    <i>
      <x v="35"/>
    </i>
    <i>
      <x v="431"/>
    </i>
    <i>
      <x v="157"/>
    </i>
    <i>
      <x v="757"/>
    </i>
    <i>
      <x v="6"/>
    </i>
    <i>
      <x v="334"/>
    </i>
    <i>
      <x v="671"/>
    </i>
    <i>
      <x v="622"/>
    </i>
    <i>
      <x v="730"/>
    </i>
    <i t="grand">
      <x/>
    </i>
  </rowItems>
  <colItems count="1">
    <i/>
  </colItems>
  <dataFields count="1">
    <dataField name="Сумма по полю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9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8">
  <location ref="A1:B12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15"/>
  </rowFields>
  <rowItems count="11"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Сумма по полю Profit" fld="2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alestable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chartFormat="13">
  <location ref="A1:C54" firstHeaderRow="0" firstDataRow="1" firstDataCol="1"/>
  <pivotFields count="25">
    <pivotField showAll="0"/>
    <pivotField showAll="0"/>
    <pivotField name="Период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24" baseItem="1" numFmtId="165"/>
    <dataField name="Прибыль" fld="20" baseField="0" baseItem="0"/>
  </dataFields>
  <formats count="8">
    <format dxfId="0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1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24" count="1">
            <x v="2"/>
          </reference>
        </references>
      </pivotArea>
    </format>
    <format dxfId="2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2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24" count="1">
            <x v="3"/>
          </reference>
        </references>
      </pivotArea>
    </format>
    <format dxfId="4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3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24" count="1">
            <x v="4"/>
          </reference>
        </references>
      </pivotArea>
    </format>
    <format dxfId="6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4"/>
          </reference>
        </references>
      </pivotArea>
    </format>
    <format dxfId="7">
      <pivotArea field="2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>
  <location ref="A3:A5013" firstHeaderRow="1" firstDataRow="1" firstDataCol="1"/>
  <pivotFields count="25">
    <pivotField showAll="0"/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salestable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chartFormat="8">
  <location ref="A1:B54" firstHeaderRow="1" firstDataRow="1" firstDataCol="1"/>
  <pivotFields count="25">
    <pivotField showAll="0"/>
    <pivotField showAll="0"/>
    <pivotField name="Период"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Прибыль" fld="20" baseField="24" baseItem="1" numFmtId="164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5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32">
  <location ref="A1:C5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7" baseItem="0"/>
    <dataField name="Прибыль" fld="20" baseField="7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6" cacheId="35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8">
  <location ref="A1:C6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0" baseItem="0"/>
    <dataField name="Прибыль" fld="20" baseField="0" baseItem="0"/>
  </dataFields>
  <formats count="1">
    <format dxfId="12">
      <pivotArea collapsedLevelsAreSubtotals="1" fieldPosition="0">
        <references count="1">
          <reference field="12" count="3">
            <x v="0"/>
            <x v="1"/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10" name="salestable"/>
    <pivotTable tabId="11" name="salestable"/>
    <pivotTable tabId="15" name="СводнаяТаблица2"/>
    <pivotTable tabId="21" name="СводнаяТаблица8"/>
    <pivotTable tabId="22" name="СводнаяТаблица9"/>
    <pivotTable tabId="19" name="СводнаяТаблица6"/>
    <pivotTable tabId="20" name="СводнаяТаблица7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0" name="salestable"/>
    <pivotTable tabId="11" name="salestable"/>
    <pivotTable tabId="15" name="СводнаяТаблица2"/>
    <pivotTable tabId="21" name="СводнаяТаблица8"/>
    <pivotTable tabId="22" name="СводнаяТаблица9"/>
    <pivotTable tabId="18" name="СводнаяТаблица5"/>
    <pivotTable tabId="20" name="СводнаяТаблица7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10" name="salestable"/>
    <pivotTable tabId="15" name="СводнаяТаблица2"/>
    <pivotTable tabId="11" name="salestable"/>
    <pivotTable tabId="21" name="СводнаяТаблица8"/>
    <pivotTable tabId="22" name="СводнаяТаблица9"/>
    <pivotTable tabId="18" name="СводнаяТаблица5"/>
    <pivotTable tabId="19" name="СводнаяТаблица6"/>
    <pivotTable tabId="20" name="СводнаяТаблица7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10" name="salestable"/>
    <pivotTable tabId="15" name="СводнаяТаблица2"/>
    <pivotTable tabId="11" name="salestable"/>
    <pivotTable tabId="21" name="СводнаяТаблица8"/>
    <pivotTable tabId="18" name="СводнаяТаблица5"/>
    <pivotTable tabId="19" name="СводнаяТаблица6"/>
    <pivotTable tabId="20" name="СводнаяТаблица7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hip_Mode" sourceName="Ship Mode">
  <pivotTables>
    <pivotTable tabId="10" name="salestable"/>
    <pivotTable tabId="21" name="СводнаяТаблица8"/>
    <pivotTable tabId="22" name="СводнаяТаблица9"/>
    <pivotTable tabId="15" name="СводнаяТаблица2"/>
    <pivotTable tabId="11" name="salestable"/>
    <pivotTable tabId="18" name="СводнаяТаблица5"/>
    <pivotTable tabId="19" name="СводнаяТаблица6"/>
    <pivotTable tabId="20" name="СводнаяТаблица7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 1" cache="Срез_Segment" caption="Сегмент" rowHeight="222250"/>
  <slicer name="Region 1" cache="Срез_Region" caption="Регион" rowHeight="222250"/>
  <slicer name="Category 1" cache="Срез_Category" caption="Категория" rowHeight="222250"/>
  <slicer name="Sub-Category 1" cache="Срез_Sub_Category" caption="Подкатегория" rowHeight="222250"/>
  <slicer name="Ship Mode 1" cache="Срез_Ship_Mode" caption="Ship Mode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2250"/>
  <slicer name="Region" cache="Срез_Region" caption="Region" rowHeight="222250"/>
  <slicer name="Category" cache="Срез_Category" caption="Category" rowHeight="222250"/>
  <slicer name="Sub-Category" cache="Срез_Sub_Category" caption="Sub-Category" rowHeight="222250"/>
  <slicer name="Ship Mode" cache="Срез_Ship_Mode" caption="Ship Mode" rowHeight="222250"/>
</slicers>
</file>

<file path=xl/tables/table1.xml><?xml version="1.0" encoding="utf-8"?>
<table xmlns="http://schemas.openxmlformats.org/spreadsheetml/2006/main" id="1" name="OrderData" displayName="OrderData" ref="A1:X9995" totalsRowShown="0">
  <autoFilter ref="A1:X9995"/>
  <tableColumns count="24">
    <tableColumn id="1" name="Row ID" dataDxfId="27"/>
    <tableColumn id="2" name="Order ID" dataDxfId="26"/>
    <tableColumn id="3" name="Order Date" dataDxfId="25"/>
    <tableColumn id="4" name="Ship Date" dataDxfId="24"/>
    <tableColumn id="5" name="Ship Mode" dataDxfId="23"/>
    <tableColumn id="6" name="Customer ID" dataDxfId="22"/>
    <tableColumn id="7" name="Customer Name" dataDxfId="21"/>
    <tableColumn id="8" name="Segment" dataDxfId="20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Person" dataDxfId="19">
      <calculatedColumnFormula>IF(People!$B$2=Orders!M2,People!$A$2,IF(People!$B$3=Orders!M2,People!$A$3,IF(People!$B$4=Orders!M2,People!$A$4,IF(People!$B$5=Orders!M2,People!$A$5,0))))</calculatedColumnFormula>
    </tableColumn>
    <tableColumn id="23" name="Returns" dataDxfId="18">
      <calculatedColumnFormula>IFERROR(VLOOKUP(B2,Returns!A:B,Returns!B:B,TRUE),"No")</calculatedColumnFormula>
    </tableColumn>
    <tableColumn id="24" name="DateForm" dataDxfId="17">
      <calculatedColumnFormula>TEXT(C2,"ГГГГ / ММ")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B5" totalsRowShown="0" headerRowDxfId="16">
  <autoFilter ref="A1:B5"/>
  <tableColumns count="2">
    <tableColumn id="1" name="Person" dataDxfId="15"/>
    <tableColumn id="2" name="Region" dataDxfId="14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A1:B801" totalsRowShown="0">
  <autoFilter ref="A1:B801"/>
  <tableColumns count="2">
    <tableColumn id="1" name="Returned" dataDxfId="13"/>
    <tableColumn id="2" name="Order ID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10" name="salestable"/>
    <pivotTable tabId="11" name="salestable"/>
    <pivotTable tabId="15" name="СводнаяТаблица2"/>
    <pivotTable tabId="21" name="СводнаяТаблица8"/>
    <pivotTable tabId="22" name="СводнаяТаблица9"/>
    <pivotTable tabId="18" name="СводнаяТаблица5"/>
    <pivotTable tabId="19" name="СводнаяТаблица6"/>
    <pivotTable tabId="20" name="СводнаяТаблица7"/>
  </pivotTables>
  <state minimalRefreshVersion="6" lastRefreshVersion="6" pivotCacheId="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Период" cache="ВстроеннаяВременнаяШкала_Order_Date" caption="Период" level="1" selectionLevel="1" scrollPosition="2016-11-13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showGridLines="0" tabSelected="1" view="pageBreakPreview" zoomScale="80" zoomScaleNormal="100" zoomScaleSheetLayoutView="80" workbookViewId="0">
      <selection activeCell="C53" sqref="C53"/>
    </sheetView>
  </sheetViews>
  <sheetFormatPr defaultRowHeight="12.6" x14ac:dyDescent="0.25"/>
  <cols>
    <col min="1" max="16384" width="8.88671875" style="12"/>
  </cols>
  <sheetData/>
  <pageMargins left="0.25" right="0.25" top="0.75" bottom="0.75" header="0.3" footer="0.3"/>
  <pageSetup paperSize="9" scale="68" orientation="landscape" horizontalDpi="300" verticalDpi="300" r:id="rId1"/>
  <colBreaks count="1" manualBreakCount="1">
    <brk id="10" max="35" man="1"/>
  </colBreaks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5"/>
  <sheetViews>
    <sheetView topLeftCell="B1" workbookViewId="0">
      <selection activeCell="B2" sqref="B2:B12"/>
    </sheetView>
  </sheetViews>
  <sheetFormatPr defaultRowHeight="12.6" x14ac:dyDescent="0.25"/>
  <cols>
    <col min="1" max="1" width="18.44140625" bestFit="1" customWidth="1"/>
    <col min="2" max="3" width="20.88671875" bestFit="1" customWidth="1"/>
  </cols>
  <sheetData>
    <row r="1" spans="1:2" x14ac:dyDescent="0.25">
      <c r="A1" s="4" t="s">
        <v>11177</v>
      </c>
      <c r="B1" t="s">
        <v>11195</v>
      </c>
    </row>
    <row r="2" spans="1:2" x14ac:dyDescent="0.25">
      <c r="A2" s="5" t="s">
        <v>833</v>
      </c>
      <c r="B2" s="13">
        <v>6377.1959999999999</v>
      </c>
    </row>
    <row r="3" spans="1:2" x14ac:dyDescent="0.25">
      <c r="A3" s="5" t="s">
        <v>363</v>
      </c>
      <c r="B3" s="13">
        <v>6824.5846000000001</v>
      </c>
    </row>
    <row r="4" spans="1:2" x14ac:dyDescent="0.25">
      <c r="A4" s="5" t="s">
        <v>1506</v>
      </c>
      <c r="B4" s="13">
        <v>6993.6629000000003</v>
      </c>
    </row>
    <row r="5" spans="1:2" x14ac:dyDescent="0.25">
      <c r="A5" s="5" t="s">
        <v>294</v>
      </c>
      <c r="B5" s="13">
        <v>7581.6828000000005</v>
      </c>
    </row>
    <row r="6" spans="1:2" x14ac:dyDescent="0.25">
      <c r="A6" s="5" t="s">
        <v>3485</v>
      </c>
      <c r="B6" s="13">
        <v>10018.387599999998</v>
      </c>
    </row>
    <row r="7" spans="1:2" x14ac:dyDescent="0.25">
      <c r="A7" s="5" t="s">
        <v>773</v>
      </c>
      <c r="B7" s="13">
        <v>13181.790800000002</v>
      </c>
    </row>
    <row r="8" spans="1:2" x14ac:dyDescent="0.25">
      <c r="A8" s="5" t="s">
        <v>116</v>
      </c>
      <c r="B8" s="13">
        <v>17507.385399999981</v>
      </c>
    </row>
    <row r="9" spans="1:2" x14ac:dyDescent="0.25">
      <c r="A9" s="5" t="s">
        <v>88</v>
      </c>
      <c r="B9" s="13">
        <v>29156.096699999991</v>
      </c>
    </row>
    <row r="10" spans="1:2" x14ac:dyDescent="0.25">
      <c r="A10" s="5" t="s">
        <v>39</v>
      </c>
      <c r="B10" s="13">
        <v>30440.757899999968</v>
      </c>
    </row>
    <row r="11" spans="1:2" x14ac:dyDescent="0.25">
      <c r="A11" s="5" t="s">
        <v>239</v>
      </c>
      <c r="B11" s="13">
        <v>62036.98369999999</v>
      </c>
    </row>
    <row r="12" spans="1:2" x14ac:dyDescent="0.25">
      <c r="A12" s="5" t="s">
        <v>11176</v>
      </c>
      <c r="B12" s="13">
        <v>190118.52839999992</v>
      </c>
    </row>
    <row r="534" spans="2:2" x14ac:dyDescent="0.25">
      <c r="B534" s="8"/>
    </row>
    <row r="535" spans="2:2" x14ac:dyDescent="0.25">
      <c r="B535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E32" sqref="E32"/>
    </sheetView>
  </sheetViews>
  <sheetFormatPr defaultRowHeight="12.6" x14ac:dyDescent="0.25"/>
  <cols>
    <col min="1" max="1" width="18.44140625" customWidth="1"/>
    <col min="2" max="2" width="20.88671875" bestFit="1" customWidth="1"/>
  </cols>
  <sheetData>
    <row r="1" spans="1:2" x14ac:dyDescent="0.25">
      <c r="A1" s="4" t="s">
        <v>11177</v>
      </c>
      <c r="B1" t="s">
        <v>11195</v>
      </c>
    </row>
    <row r="2" spans="1:2" x14ac:dyDescent="0.25">
      <c r="A2" s="5" t="s">
        <v>4611</v>
      </c>
      <c r="B2" s="3">
        <v>2869.0759999999996</v>
      </c>
    </row>
    <row r="3" spans="1:2" x14ac:dyDescent="0.25">
      <c r="A3" s="5" t="s">
        <v>3316</v>
      </c>
      <c r="B3" s="3">
        <v>2884.6207999999997</v>
      </c>
    </row>
    <row r="4" spans="1:2" x14ac:dyDescent="0.25">
      <c r="A4" s="5" t="s">
        <v>3252</v>
      </c>
      <c r="B4" s="3">
        <v>3038.6253999999999</v>
      </c>
    </row>
    <row r="5" spans="1:2" x14ac:dyDescent="0.25">
      <c r="A5" s="5" t="s">
        <v>1505</v>
      </c>
      <c r="B5" s="3">
        <v>3899.8904000000002</v>
      </c>
    </row>
    <row r="6" spans="1:2" x14ac:dyDescent="0.25">
      <c r="A6" s="5" t="s">
        <v>4458</v>
      </c>
      <c r="B6" s="3">
        <v>4703.7882999999983</v>
      </c>
    </row>
    <row r="7" spans="1:2" x14ac:dyDescent="0.25">
      <c r="A7" s="5" t="s">
        <v>3170</v>
      </c>
      <c r="B7" s="3">
        <v>5444.8054999999995</v>
      </c>
    </row>
    <row r="8" spans="1:2" x14ac:dyDescent="0.25">
      <c r="A8" s="5" t="s">
        <v>2334</v>
      </c>
      <c r="B8" s="3">
        <v>5622.4292000000005</v>
      </c>
    </row>
    <row r="9" spans="1:2" x14ac:dyDescent="0.25">
      <c r="A9" s="5" t="s">
        <v>1378</v>
      </c>
      <c r="B9" s="3">
        <v>5757.4119000000001</v>
      </c>
    </row>
    <row r="10" spans="1:2" x14ac:dyDescent="0.25">
      <c r="A10" s="5" t="s">
        <v>1356</v>
      </c>
      <c r="B10" s="3">
        <v>6976.0958999999993</v>
      </c>
    </row>
    <row r="11" spans="1:2" x14ac:dyDescent="0.25">
      <c r="A11" s="5" t="s">
        <v>3961</v>
      </c>
      <c r="B11" s="3">
        <v>8981.3238999999994</v>
      </c>
    </row>
    <row r="12" spans="1:2" x14ac:dyDescent="0.25">
      <c r="A12" s="5" t="s">
        <v>11176</v>
      </c>
      <c r="B12" s="3">
        <v>50178.067299999995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L13" sqref="L13"/>
    </sheetView>
  </sheetViews>
  <sheetFormatPr defaultRowHeight="12.6" x14ac:dyDescent="0.25"/>
  <cols>
    <col min="1" max="1" width="18.44140625" bestFit="1" customWidth="1"/>
    <col min="2" max="2" width="20.88671875" bestFit="1" customWidth="1"/>
  </cols>
  <sheetData>
    <row r="1" spans="1:2" x14ac:dyDescent="0.25">
      <c r="A1" s="4" t="s">
        <v>11177</v>
      </c>
      <c r="B1" t="s">
        <v>11195</v>
      </c>
    </row>
    <row r="2" spans="1:2" x14ac:dyDescent="0.25">
      <c r="A2" s="5" t="s">
        <v>157</v>
      </c>
      <c r="B2" s="3">
        <v>6964.1767000000027</v>
      </c>
    </row>
    <row r="3" spans="1:2" x14ac:dyDescent="0.25">
      <c r="A3" s="5" t="s">
        <v>60</v>
      </c>
      <c r="B3" s="3">
        <v>13059.143599999985</v>
      </c>
    </row>
    <row r="4" spans="1:2" x14ac:dyDescent="0.25">
      <c r="A4" s="5" t="s">
        <v>73</v>
      </c>
      <c r="B4" s="3">
        <v>18138.005399999995</v>
      </c>
    </row>
    <row r="5" spans="1:2" x14ac:dyDescent="0.25">
      <c r="A5" s="5" t="s">
        <v>55</v>
      </c>
      <c r="B5" s="3">
        <v>21278.826399999987</v>
      </c>
    </row>
    <row r="6" spans="1:2" x14ac:dyDescent="0.25">
      <c r="A6" s="5" t="s">
        <v>34</v>
      </c>
      <c r="B6" s="3">
        <v>26590.166300000019</v>
      </c>
    </row>
    <row r="7" spans="1:2" x14ac:dyDescent="0.25">
      <c r="A7" s="5" t="s">
        <v>70</v>
      </c>
      <c r="B7" s="3">
        <v>30221.763299999984</v>
      </c>
    </row>
    <row r="8" spans="1:2" x14ac:dyDescent="0.25">
      <c r="A8" s="5" t="s">
        <v>84</v>
      </c>
      <c r="B8" s="3">
        <v>34053.569299999966</v>
      </c>
    </row>
    <row r="9" spans="1:2" x14ac:dyDescent="0.25">
      <c r="A9" s="5" t="s">
        <v>146</v>
      </c>
      <c r="B9" s="3">
        <v>41936.635699999926</v>
      </c>
    </row>
    <row r="10" spans="1:2" x14ac:dyDescent="0.25">
      <c r="A10" s="5" t="s">
        <v>67</v>
      </c>
      <c r="B10" s="3">
        <v>44515.730599999988</v>
      </c>
    </row>
    <row r="11" spans="1:2" x14ac:dyDescent="0.25">
      <c r="A11" s="5" t="s">
        <v>1065</v>
      </c>
      <c r="B11" s="3">
        <v>55617.8249</v>
      </c>
    </row>
    <row r="12" spans="1:2" x14ac:dyDescent="0.25">
      <c r="A12" s="5" t="s">
        <v>11176</v>
      </c>
      <c r="B12" s="3">
        <v>292375.84219999984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995"/>
  <sheetViews>
    <sheetView topLeftCell="A2" workbookViewId="0">
      <selection activeCell="C1" sqref="C1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30" width="11.21875" customWidth="1"/>
    <col min="31" max="120" width="12.21875" customWidth="1"/>
    <col min="121" max="256" width="13.21875" customWidth="1"/>
  </cols>
  <sheetData>
    <row r="1" spans="1:2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11174</v>
      </c>
      <c r="X1" t="s">
        <v>11175</v>
      </c>
      <c r="Y1" t="s">
        <v>10942</v>
      </c>
      <c r="Z1" t="s">
        <v>10943</v>
      </c>
      <c r="AA1" t="s">
        <v>10944</v>
      </c>
      <c r="AB1" t="s">
        <v>10945</v>
      </c>
      <c r="AC1" t="s">
        <v>10946</v>
      </c>
      <c r="AD1" t="s">
        <v>10947</v>
      </c>
      <c r="AE1" t="s">
        <v>10948</v>
      </c>
      <c r="AF1" t="s">
        <v>10949</v>
      </c>
      <c r="AG1" t="s">
        <v>10950</v>
      </c>
      <c r="AH1" t="s">
        <v>10951</v>
      </c>
      <c r="AI1" t="s">
        <v>10952</v>
      </c>
      <c r="AJ1" t="s">
        <v>10953</v>
      </c>
      <c r="AK1" t="s">
        <v>10954</v>
      </c>
      <c r="AL1" t="s">
        <v>10955</v>
      </c>
      <c r="AM1" t="s">
        <v>10956</v>
      </c>
      <c r="AN1" t="s">
        <v>10957</v>
      </c>
      <c r="AO1" t="s">
        <v>10958</v>
      </c>
      <c r="AP1" t="s">
        <v>10959</v>
      </c>
      <c r="AQ1" t="s">
        <v>10960</v>
      </c>
      <c r="AR1" t="s">
        <v>10961</v>
      </c>
      <c r="AS1" t="s">
        <v>10962</v>
      </c>
      <c r="AT1" t="s">
        <v>10963</v>
      </c>
      <c r="AU1" t="s">
        <v>10964</v>
      </c>
      <c r="AV1" t="s">
        <v>10965</v>
      </c>
      <c r="AW1" t="s">
        <v>10966</v>
      </c>
      <c r="AX1" t="s">
        <v>10967</v>
      </c>
      <c r="AY1" t="s">
        <v>10968</v>
      </c>
      <c r="AZ1" t="s">
        <v>10969</v>
      </c>
      <c r="BA1" t="s">
        <v>10970</v>
      </c>
      <c r="BB1" t="s">
        <v>10971</v>
      </c>
      <c r="BC1" t="s">
        <v>10972</v>
      </c>
      <c r="BD1" t="s">
        <v>10973</v>
      </c>
      <c r="BE1" t="s">
        <v>10974</v>
      </c>
      <c r="BF1" t="s">
        <v>10975</v>
      </c>
      <c r="BG1" t="s">
        <v>10976</v>
      </c>
      <c r="BH1" t="s">
        <v>10977</v>
      </c>
      <c r="BI1" t="s">
        <v>10978</v>
      </c>
      <c r="BJ1" t="s">
        <v>10979</v>
      </c>
      <c r="BK1" t="s">
        <v>10980</v>
      </c>
      <c r="BL1" t="s">
        <v>10981</v>
      </c>
      <c r="BM1" t="s">
        <v>10982</v>
      </c>
      <c r="BN1" t="s">
        <v>10983</v>
      </c>
      <c r="BO1" t="s">
        <v>10984</v>
      </c>
      <c r="BP1" t="s">
        <v>10985</v>
      </c>
      <c r="BQ1" t="s">
        <v>10986</v>
      </c>
      <c r="BR1" t="s">
        <v>10987</v>
      </c>
      <c r="BS1" t="s">
        <v>10988</v>
      </c>
      <c r="BT1" t="s">
        <v>10989</v>
      </c>
      <c r="BU1" t="s">
        <v>10990</v>
      </c>
      <c r="BV1" t="s">
        <v>10991</v>
      </c>
      <c r="BW1" t="s">
        <v>10992</v>
      </c>
      <c r="BX1" t="s">
        <v>10993</v>
      </c>
      <c r="BY1" t="s">
        <v>10994</v>
      </c>
      <c r="BZ1" t="s">
        <v>10995</v>
      </c>
      <c r="CA1" t="s">
        <v>10996</v>
      </c>
      <c r="CB1" t="s">
        <v>10997</v>
      </c>
      <c r="CC1" t="s">
        <v>10998</v>
      </c>
      <c r="CD1" t="s">
        <v>10999</v>
      </c>
      <c r="CE1" t="s">
        <v>11000</v>
      </c>
      <c r="CF1" t="s">
        <v>11001</v>
      </c>
      <c r="CG1" t="s">
        <v>11002</v>
      </c>
      <c r="CH1" t="s">
        <v>11003</v>
      </c>
      <c r="CI1" t="s">
        <v>11004</v>
      </c>
      <c r="CJ1" t="s">
        <v>11005</v>
      </c>
      <c r="CK1" t="s">
        <v>11006</v>
      </c>
      <c r="CL1" t="s">
        <v>11007</v>
      </c>
      <c r="CM1" t="s">
        <v>11008</v>
      </c>
      <c r="CN1" t="s">
        <v>11009</v>
      </c>
      <c r="CO1" t="s">
        <v>11010</v>
      </c>
      <c r="CP1" t="s">
        <v>11011</v>
      </c>
      <c r="CQ1" t="s">
        <v>11012</v>
      </c>
      <c r="CR1" t="s">
        <v>11013</v>
      </c>
      <c r="CS1" t="s">
        <v>11014</v>
      </c>
      <c r="CT1" t="s">
        <v>11015</v>
      </c>
      <c r="CU1" t="s">
        <v>11016</v>
      </c>
      <c r="CV1" t="s">
        <v>11017</v>
      </c>
      <c r="CW1" t="s">
        <v>11018</v>
      </c>
      <c r="CX1" t="s">
        <v>11019</v>
      </c>
      <c r="CY1" t="s">
        <v>11020</v>
      </c>
      <c r="CZ1" t="s">
        <v>11021</v>
      </c>
      <c r="DA1" t="s">
        <v>11022</v>
      </c>
      <c r="DB1" t="s">
        <v>11023</v>
      </c>
      <c r="DC1" t="s">
        <v>11024</v>
      </c>
      <c r="DD1" t="s">
        <v>11025</v>
      </c>
      <c r="DE1" t="s">
        <v>11026</v>
      </c>
      <c r="DF1" t="s">
        <v>11027</v>
      </c>
      <c r="DG1" t="s">
        <v>11028</v>
      </c>
      <c r="DH1" t="s">
        <v>11029</v>
      </c>
      <c r="DI1" t="s">
        <v>11030</v>
      </c>
      <c r="DJ1" t="s">
        <v>11031</v>
      </c>
      <c r="DK1" t="s">
        <v>11032</v>
      </c>
      <c r="DL1" t="s">
        <v>11033</v>
      </c>
      <c r="DM1" t="s">
        <v>11034</v>
      </c>
      <c r="DN1" t="s">
        <v>11035</v>
      </c>
      <c r="DO1" t="s">
        <v>11036</v>
      </c>
      <c r="DP1" t="s">
        <v>11037</v>
      </c>
      <c r="DQ1" t="s">
        <v>11038</v>
      </c>
      <c r="DR1" t="s">
        <v>11039</v>
      </c>
      <c r="DS1" t="s">
        <v>11040</v>
      </c>
      <c r="DT1" t="s">
        <v>11041</v>
      </c>
      <c r="DU1" t="s">
        <v>11042</v>
      </c>
      <c r="DV1" t="s">
        <v>11043</v>
      </c>
      <c r="DW1" t="s">
        <v>11044</v>
      </c>
      <c r="DX1" t="s">
        <v>11045</v>
      </c>
      <c r="DY1" t="s">
        <v>11046</v>
      </c>
      <c r="DZ1" t="s">
        <v>11047</v>
      </c>
      <c r="EA1" t="s">
        <v>11048</v>
      </c>
      <c r="EB1" t="s">
        <v>11049</v>
      </c>
      <c r="EC1" t="s">
        <v>11050</v>
      </c>
      <c r="ED1" t="s">
        <v>11051</v>
      </c>
      <c r="EE1" t="s">
        <v>11052</v>
      </c>
      <c r="EF1" t="s">
        <v>11053</v>
      </c>
      <c r="EG1" t="s">
        <v>11054</v>
      </c>
      <c r="EH1" t="s">
        <v>11055</v>
      </c>
      <c r="EI1" t="s">
        <v>11056</v>
      </c>
      <c r="EJ1" t="s">
        <v>11057</v>
      </c>
      <c r="EK1" t="s">
        <v>11058</v>
      </c>
      <c r="EL1" t="s">
        <v>11059</v>
      </c>
      <c r="EM1" t="s">
        <v>11060</v>
      </c>
      <c r="EN1" t="s">
        <v>11061</v>
      </c>
      <c r="EO1" t="s">
        <v>11062</v>
      </c>
      <c r="EP1" t="s">
        <v>11063</v>
      </c>
      <c r="EQ1" t="s">
        <v>11064</v>
      </c>
      <c r="ER1" t="s">
        <v>11065</v>
      </c>
      <c r="ES1" t="s">
        <v>11066</v>
      </c>
      <c r="ET1" t="s">
        <v>11067</v>
      </c>
      <c r="EU1" t="s">
        <v>11068</v>
      </c>
      <c r="EV1" t="s">
        <v>11069</v>
      </c>
      <c r="EW1" t="s">
        <v>11070</v>
      </c>
      <c r="EX1" t="s">
        <v>11071</v>
      </c>
      <c r="EY1" t="s">
        <v>11072</v>
      </c>
      <c r="EZ1" t="s">
        <v>11073</v>
      </c>
      <c r="FA1" t="s">
        <v>11074</v>
      </c>
      <c r="FB1" t="s">
        <v>11075</v>
      </c>
      <c r="FC1" t="s">
        <v>11076</v>
      </c>
      <c r="FD1" t="s">
        <v>11077</v>
      </c>
      <c r="FE1" t="s">
        <v>11078</v>
      </c>
      <c r="FF1" t="s">
        <v>11079</v>
      </c>
      <c r="FG1" t="s">
        <v>11080</v>
      </c>
      <c r="FH1" t="s">
        <v>11081</v>
      </c>
      <c r="FI1" t="s">
        <v>11082</v>
      </c>
      <c r="FJ1" t="s">
        <v>11083</v>
      </c>
      <c r="FK1" t="s">
        <v>11084</v>
      </c>
      <c r="FL1" t="s">
        <v>11085</v>
      </c>
      <c r="FM1" t="s">
        <v>11086</v>
      </c>
      <c r="FN1" t="s">
        <v>11087</v>
      </c>
      <c r="FO1" t="s">
        <v>11088</v>
      </c>
      <c r="FP1" t="s">
        <v>11089</v>
      </c>
      <c r="FQ1" t="s">
        <v>11090</v>
      </c>
      <c r="FR1" t="s">
        <v>11091</v>
      </c>
      <c r="FS1" t="s">
        <v>11092</v>
      </c>
      <c r="FT1" t="s">
        <v>11093</v>
      </c>
      <c r="FU1" t="s">
        <v>11094</v>
      </c>
      <c r="FV1" t="s">
        <v>11095</v>
      </c>
      <c r="FW1" t="s">
        <v>11096</v>
      </c>
      <c r="FX1" t="s">
        <v>11097</v>
      </c>
      <c r="FY1" t="s">
        <v>11098</v>
      </c>
      <c r="FZ1" t="s">
        <v>11099</v>
      </c>
      <c r="GA1" t="s">
        <v>11100</v>
      </c>
      <c r="GB1" t="s">
        <v>11101</v>
      </c>
      <c r="GC1" t="s">
        <v>11102</v>
      </c>
      <c r="GD1" t="s">
        <v>11103</v>
      </c>
      <c r="GE1" t="s">
        <v>11104</v>
      </c>
      <c r="GF1" t="s">
        <v>11105</v>
      </c>
      <c r="GG1" t="s">
        <v>11106</v>
      </c>
      <c r="GH1" t="s">
        <v>11107</v>
      </c>
      <c r="GI1" t="s">
        <v>11108</v>
      </c>
      <c r="GJ1" t="s">
        <v>11109</v>
      </c>
      <c r="GK1" t="s">
        <v>11110</v>
      </c>
      <c r="GL1" t="s">
        <v>11111</v>
      </c>
      <c r="GM1" t="s">
        <v>11112</v>
      </c>
      <c r="GN1" t="s">
        <v>11113</v>
      </c>
      <c r="GO1" t="s">
        <v>11114</v>
      </c>
      <c r="GP1" t="s">
        <v>11115</v>
      </c>
      <c r="GQ1" t="s">
        <v>11116</v>
      </c>
      <c r="GR1" t="s">
        <v>11117</v>
      </c>
      <c r="GS1" t="s">
        <v>11118</v>
      </c>
      <c r="GT1" t="s">
        <v>11119</v>
      </c>
      <c r="GU1" t="s">
        <v>11120</v>
      </c>
      <c r="GV1" t="s">
        <v>11121</v>
      </c>
      <c r="GW1" t="s">
        <v>11122</v>
      </c>
      <c r="GX1" t="s">
        <v>11123</v>
      </c>
      <c r="GY1" t="s">
        <v>11124</v>
      </c>
      <c r="GZ1" t="s">
        <v>11125</v>
      </c>
      <c r="HA1" t="s">
        <v>11126</v>
      </c>
      <c r="HB1" t="s">
        <v>11127</v>
      </c>
      <c r="HC1" t="s">
        <v>11128</v>
      </c>
      <c r="HD1" t="s">
        <v>11129</v>
      </c>
      <c r="HE1" t="s">
        <v>11130</v>
      </c>
      <c r="HF1" t="s">
        <v>11131</v>
      </c>
      <c r="HG1" t="s">
        <v>11132</v>
      </c>
      <c r="HH1" t="s">
        <v>11133</v>
      </c>
      <c r="HI1" t="s">
        <v>11134</v>
      </c>
      <c r="HJ1" t="s">
        <v>11135</v>
      </c>
      <c r="HK1" t="s">
        <v>11136</v>
      </c>
      <c r="HL1" t="s">
        <v>11137</v>
      </c>
      <c r="HM1" t="s">
        <v>11138</v>
      </c>
      <c r="HN1" t="s">
        <v>11139</v>
      </c>
      <c r="HO1" t="s">
        <v>11140</v>
      </c>
      <c r="HP1" t="s">
        <v>11141</v>
      </c>
      <c r="HQ1" t="s">
        <v>11142</v>
      </c>
      <c r="HR1" t="s">
        <v>11143</v>
      </c>
      <c r="HS1" t="s">
        <v>11144</v>
      </c>
      <c r="HT1" t="s">
        <v>11145</v>
      </c>
      <c r="HU1" t="s">
        <v>11146</v>
      </c>
      <c r="HV1" t="s">
        <v>11147</v>
      </c>
      <c r="HW1" t="s">
        <v>11148</v>
      </c>
      <c r="HX1" t="s">
        <v>11149</v>
      </c>
      <c r="HY1" t="s">
        <v>11150</v>
      </c>
      <c r="HZ1" t="s">
        <v>11151</v>
      </c>
      <c r="IA1" t="s">
        <v>11152</v>
      </c>
      <c r="IB1" t="s">
        <v>11153</v>
      </c>
      <c r="IC1" t="s">
        <v>11154</v>
      </c>
      <c r="ID1" t="s">
        <v>11155</v>
      </c>
      <c r="IE1" t="s">
        <v>11156</v>
      </c>
      <c r="IF1" t="s">
        <v>11157</v>
      </c>
      <c r="IG1" t="s">
        <v>11158</v>
      </c>
      <c r="IH1" t="s">
        <v>11159</v>
      </c>
      <c r="II1" t="s">
        <v>11160</v>
      </c>
      <c r="IJ1" t="s">
        <v>11161</v>
      </c>
      <c r="IK1" t="s">
        <v>11162</v>
      </c>
      <c r="IL1" t="s">
        <v>11163</v>
      </c>
      <c r="IM1" t="s">
        <v>11164</v>
      </c>
      <c r="IN1" t="s">
        <v>11165</v>
      </c>
      <c r="IO1" t="s">
        <v>11166</v>
      </c>
      <c r="IP1" t="s">
        <v>11167</v>
      </c>
      <c r="IQ1" t="s">
        <v>11168</v>
      </c>
      <c r="IR1" t="s">
        <v>11169</v>
      </c>
      <c r="IS1" t="s">
        <v>11170</v>
      </c>
      <c r="IT1" t="s">
        <v>11171</v>
      </c>
      <c r="IU1" t="s">
        <v>11172</v>
      </c>
      <c r="IV1" t="s">
        <v>11173</v>
      </c>
    </row>
    <row r="2" spans="1:256" x14ac:dyDescent="0.25">
      <c r="A2" s="1">
        <v>1</v>
      </c>
      <c r="B2" s="3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IF(People!$B$2=Orders!M2,People!$A$2,IF(People!$B$3=Orders!M2,People!$A$3,IF(People!$B$4=Orders!M2,People!$A$4,IF(People!$B$5=Orders!M2,People!$A$5,0))))</f>
        <v>Cassandra Brandow</v>
      </c>
      <c r="W2" t="str">
        <f>IFERROR(INDEX(Returns!A:A,MATCH(Orders!B2,Returns!B:B,0),),"No")</f>
        <v>No</v>
      </c>
      <c r="X2" t="str">
        <f t="shared" ref="X2:X65" si="0">TEXT(C2,"ГГГГ / ММ")</f>
        <v>2018 / 11</v>
      </c>
    </row>
    <row r="3" spans="1:256" x14ac:dyDescent="0.25">
      <c r="A3" s="1">
        <v>2</v>
      </c>
      <c r="B3" s="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IF(People!$B$2=Orders!M3,People!$A$2,IF(People!$B$3=Orders!M3,People!$A$3,IF(People!$B$4=Orders!M3,People!$A$4,IF(People!$B$5=Orders!M3,People!$A$5,0))))</f>
        <v>Cassandra Brandow</v>
      </c>
      <c r="W3" t="str">
        <f>IFERROR(INDEX(Returns!A:A,MATCH(Orders!B3,Returns!B:B,0),),"No")</f>
        <v>No</v>
      </c>
      <c r="X3" t="str">
        <f t="shared" si="0"/>
        <v>2018 / 11</v>
      </c>
    </row>
    <row r="4" spans="1:256" x14ac:dyDescent="0.25">
      <c r="A4" s="1">
        <v>3</v>
      </c>
      <c r="B4" s="3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IF(People!$B$2=Orders!M4,People!$A$2,IF(People!$B$3=Orders!M4,People!$A$3,IF(People!$B$4=Orders!M4,People!$A$4,IF(People!$B$5=Orders!M4,People!$A$5,0))))</f>
        <v>Anna Andreadi</v>
      </c>
      <c r="W4" t="str">
        <f>IFERROR(INDEX(Returns!A:A,MATCH(Orders!B4,Returns!B:B,0),),"No")</f>
        <v>No</v>
      </c>
      <c r="X4" t="str">
        <f t="shared" si="0"/>
        <v>2018 / 06</v>
      </c>
    </row>
    <row r="5" spans="1:256" x14ac:dyDescent="0.25">
      <c r="A5" s="1">
        <v>4</v>
      </c>
      <c r="B5" s="3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IF(People!$B$2=Orders!M5,People!$A$2,IF(People!$B$3=Orders!M5,People!$A$3,IF(People!$B$4=Orders!M5,People!$A$4,IF(People!$B$5=Orders!M5,People!$A$5,0))))</f>
        <v>Cassandra Brandow</v>
      </c>
      <c r="W5" t="str">
        <f>IFERROR(INDEX(Returns!A:A,MATCH(Orders!B5,Returns!B:B,0),),"No")</f>
        <v>No</v>
      </c>
      <c r="X5" t="str">
        <f t="shared" si="0"/>
        <v>2017 / 10</v>
      </c>
    </row>
    <row r="6" spans="1:256" x14ac:dyDescent="0.25">
      <c r="A6" s="1">
        <v>5</v>
      </c>
      <c r="B6" s="3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IF(People!$B$2=Orders!M6,People!$A$2,IF(People!$B$3=Orders!M6,People!$A$3,IF(People!$B$4=Orders!M6,People!$A$4,IF(People!$B$5=Orders!M6,People!$A$5,0))))</f>
        <v>Cassandra Brandow</v>
      </c>
      <c r="W6" t="str">
        <f>IFERROR(INDEX(Returns!A:A,MATCH(Orders!B6,Returns!B:B,0),),"No")</f>
        <v>No</v>
      </c>
      <c r="X6" t="str">
        <f t="shared" si="0"/>
        <v>2017 / 10</v>
      </c>
    </row>
    <row r="7" spans="1:256" x14ac:dyDescent="0.25">
      <c r="A7" s="1">
        <v>6</v>
      </c>
      <c r="B7" s="3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IF(People!$B$2=Orders!M7,People!$A$2,IF(People!$B$3=Orders!M7,People!$A$3,IF(People!$B$4=Orders!M7,People!$A$4,IF(People!$B$5=Orders!M7,People!$A$5,0))))</f>
        <v>Anna Andreadi</v>
      </c>
      <c r="W7" t="str">
        <f>IFERROR(INDEX(Returns!A:A,MATCH(Orders!B7,Returns!B:B,0),),"No")</f>
        <v>No</v>
      </c>
      <c r="X7" t="str">
        <f t="shared" si="0"/>
        <v>2016 / 06</v>
      </c>
    </row>
    <row r="8" spans="1:256" x14ac:dyDescent="0.25">
      <c r="A8" s="1">
        <v>7</v>
      </c>
      <c r="B8" s="3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t="str">
        <f>IF(People!$B$2=Orders!M8,People!$A$2,IF(People!$B$3=Orders!M8,People!$A$3,IF(People!$B$4=Orders!M8,People!$A$4,IF(People!$B$5=Orders!M8,People!$A$5,0))))</f>
        <v>Anna Andreadi</v>
      </c>
      <c r="W8" t="str">
        <f>IFERROR(INDEX(Returns!A:A,MATCH(Orders!B8,Returns!B:B,0),),"No")</f>
        <v>No</v>
      </c>
      <c r="X8" t="str">
        <f t="shared" si="0"/>
        <v>2016 / 06</v>
      </c>
    </row>
    <row r="9" spans="1:256" x14ac:dyDescent="0.25">
      <c r="A9" s="1">
        <v>8</v>
      </c>
      <c r="B9" s="3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IF(People!$B$2=Orders!M9,People!$A$2,IF(People!$B$3=Orders!M9,People!$A$3,IF(People!$B$4=Orders!M9,People!$A$4,IF(People!$B$5=Orders!M9,People!$A$5,0))))</f>
        <v>Anna Andreadi</v>
      </c>
      <c r="W9" t="str">
        <f>IFERROR(INDEX(Returns!A:A,MATCH(Orders!B9,Returns!B:B,0),),"No")</f>
        <v>No</v>
      </c>
      <c r="X9" t="str">
        <f t="shared" si="0"/>
        <v>2016 / 06</v>
      </c>
    </row>
    <row r="10" spans="1:256" x14ac:dyDescent="0.25">
      <c r="A10" s="1">
        <v>9</v>
      </c>
      <c r="B10" s="3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IF(People!$B$2=Orders!M10,People!$A$2,IF(People!$B$3=Orders!M10,People!$A$3,IF(People!$B$4=Orders!M10,People!$A$4,IF(People!$B$5=Orders!M10,People!$A$5,0))))</f>
        <v>Anna Andreadi</v>
      </c>
      <c r="W10" t="str">
        <f>IFERROR(INDEX(Returns!A:A,MATCH(Orders!B10,Returns!B:B,0),),"No")</f>
        <v>No</v>
      </c>
      <c r="X10" t="str">
        <f t="shared" si="0"/>
        <v>2016 / 06</v>
      </c>
    </row>
    <row r="11" spans="1:256" x14ac:dyDescent="0.25">
      <c r="A11" s="1">
        <v>10</v>
      </c>
      <c r="B11" s="3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IF(People!$B$2=Orders!M11,People!$A$2,IF(People!$B$3=Orders!M11,People!$A$3,IF(People!$B$4=Orders!M11,People!$A$4,IF(People!$B$5=Orders!M11,People!$A$5,0))))</f>
        <v>Anna Andreadi</v>
      </c>
      <c r="W11" t="str">
        <f>IFERROR(INDEX(Returns!A:A,MATCH(Orders!B11,Returns!B:B,0),),"No")</f>
        <v>No</v>
      </c>
      <c r="X11" t="str">
        <f t="shared" si="0"/>
        <v>2016 / 06</v>
      </c>
    </row>
    <row r="12" spans="1:256" x14ac:dyDescent="0.25">
      <c r="A12" s="1">
        <v>11</v>
      </c>
      <c r="B12" s="3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IF(People!$B$2=Orders!M12,People!$A$2,IF(People!$B$3=Orders!M12,People!$A$3,IF(People!$B$4=Orders!M12,People!$A$4,IF(People!$B$5=Orders!M12,People!$A$5,0))))</f>
        <v>Anna Andreadi</v>
      </c>
      <c r="W12" t="str">
        <f>IFERROR(INDEX(Returns!A:A,MATCH(Orders!B12,Returns!B:B,0),),"No")</f>
        <v>No</v>
      </c>
      <c r="X12" t="str">
        <f t="shared" si="0"/>
        <v>2016 / 06</v>
      </c>
    </row>
    <row r="13" spans="1:256" x14ac:dyDescent="0.25">
      <c r="A13" s="1">
        <v>12</v>
      </c>
      <c r="B13" s="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IF(People!$B$2=Orders!M13,People!$A$2,IF(People!$B$3=Orders!M13,People!$A$3,IF(People!$B$4=Orders!M13,People!$A$4,IF(People!$B$5=Orders!M13,People!$A$5,0))))</f>
        <v>Anna Andreadi</v>
      </c>
      <c r="W13" t="str">
        <f>IFERROR(INDEX(Returns!A:A,MATCH(Orders!B13,Returns!B:B,0),),"No")</f>
        <v>No</v>
      </c>
      <c r="X13" t="str">
        <f t="shared" si="0"/>
        <v>2016 / 06</v>
      </c>
    </row>
    <row r="14" spans="1:256" x14ac:dyDescent="0.25">
      <c r="A14" s="1">
        <v>13</v>
      </c>
      <c r="B14" s="3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IF(People!$B$2=Orders!M14,People!$A$2,IF(People!$B$3=Orders!M14,People!$A$3,IF(People!$B$4=Orders!M14,People!$A$4,IF(People!$B$5=Orders!M14,People!$A$5,0))))</f>
        <v>Cassandra Brandow</v>
      </c>
      <c r="W14" t="str">
        <f>IFERROR(INDEX(Returns!A:A,MATCH(Orders!B14,Returns!B:B,0),),"No")</f>
        <v>No</v>
      </c>
      <c r="X14" t="str">
        <f t="shared" si="0"/>
        <v>2019 / 04</v>
      </c>
    </row>
    <row r="15" spans="1:256" x14ac:dyDescent="0.25">
      <c r="A15" s="1">
        <v>14</v>
      </c>
      <c r="B15" s="3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IF(People!$B$2=Orders!M15,People!$A$2,IF(People!$B$3=Orders!M15,People!$A$3,IF(People!$B$4=Orders!M15,People!$A$4,IF(People!$B$5=Orders!M15,People!$A$5,0))))</f>
        <v>Anna Andreadi</v>
      </c>
      <c r="W15" t="str">
        <f>IFERROR(INDEX(Returns!A:A,MATCH(Orders!B15,Returns!B:B,0),),"No")</f>
        <v>No</v>
      </c>
      <c r="X15" t="str">
        <f t="shared" si="0"/>
        <v>2018 / 12</v>
      </c>
    </row>
    <row r="16" spans="1:256" x14ac:dyDescent="0.25">
      <c r="A16" s="1">
        <v>15</v>
      </c>
      <c r="B16" s="3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IF(People!$B$2=Orders!M16,People!$A$2,IF(People!$B$3=Orders!M16,People!$A$3,IF(People!$B$4=Orders!M16,People!$A$4,IF(People!$B$5=Orders!M16,People!$A$5,0))))</f>
        <v>Kelly Williams</v>
      </c>
      <c r="W16" t="str">
        <f>IFERROR(INDEX(Returns!A:A,MATCH(Orders!B16,Returns!B:B,0),),"No")</f>
        <v>No</v>
      </c>
      <c r="X16" t="str">
        <f t="shared" si="0"/>
        <v>2017 / 11</v>
      </c>
    </row>
    <row r="17" spans="1:24" x14ac:dyDescent="0.25">
      <c r="A17" s="1">
        <v>16</v>
      </c>
      <c r="B17" s="3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IF(People!$B$2=Orders!M17,People!$A$2,IF(People!$B$3=Orders!M17,People!$A$3,IF(People!$B$4=Orders!M17,People!$A$4,IF(People!$B$5=Orders!M17,People!$A$5,0))))</f>
        <v>Kelly Williams</v>
      </c>
      <c r="W17" t="str">
        <f>IFERROR(INDEX(Returns!A:A,MATCH(Orders!B17,Returns!B:B,0),),"No")</f>
        <v>No</v>
      </c>
      <c r="X17" t="str">
        <f t="shared" si="0"/>
        <v>2017 / 11</v>
      </c>
    </row>
    <row r="18" spans="1:24" x14ac:dyDescent="0.25">
      <c r="A18" s="1">
        <v>17</v>
      </c>
      <c r="B18" s="3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IF(People!$B$2=Orders!M18,People!$A$2,IF(People!$B$3=Orders!M18,People!$A$3,IF(People!$B$4=Orders!M18,People!$A$4,IF(People!$B$5=Orders!M18,People!$A$5,0))))</f>
        <v>Kelly Williams</v>
      </c>
      <c r="W18" t="str">
        <f>IFERROR(INDEX(Returns!A:A,MATCH(Orders!B18,Returns!B:B,0),),"No")</f>
        <v>No</v>
      </c>
      <c r="X18" t="str">
        <f t="shared" si="0"/>
        <v>2016 / 11</v>
      </c>
    </row>
    <row r="19" spans="1:24" x14ac:dyDescent="0.25">
      <c r="A19" s="1">
        <v>18</v>
      </c>
      <c r="B19" s="3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IF(People!$B$2=Orders!M19,People!$A$2,IF(People!$B$3=Orders!M19,People!$A$3,IF(People!$B$4=Orders!M19,People!$A$4,IF(People!$B$5=Orders!M19,People!$A$5,0))))</f>
        <v>Anna Andreadi</v>
      </c>
      <c r="W19" t="str">
        <f>IFERROR(INDEX(Returns!A:A,MATCH(Orders!B19,Returns!B:B,0),),"No")</f>
        <v>No</v>
      </c>
      <c r="X19" t="str">
        <f t="shared" si="0"/>
        <v>2016 / 05</v>
      </c>
    </row>
    <row r="20" spans="1:24" x14ac:dyDescent="0.25">
      <c r="A20" s="1">
        <v>19</v>
      </c>
      <c r="B20" s="3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IF(People!$B$2=Orders!M20,People!$A$2,IF(People!$B$3=Orders!M20,People!$A$3,IF(People!$B$4=Orders!M20,People!$A$4,IF(People!$B$5=Orders!M20,People!$A$5,0))))</f>
        <v>Anna Andreadi</v>
      </c>
      <c r="W20" t="str">
        <f>IFERROR(INDEX(Returns!A:A,MATCH(Orders!B20,Returns!B:B,0),),"No")</f>
        <v>Yes</v>
      </c>
      <c r="X20" t="str">
        <f t="shared" si="0"/>
        <v>2016 / 08</v>
      </c>
    </row>
    <row r="21" spans="1:24" x14ac:dyDescent="0.25">
      <c r="A21" s="1">
        <v>20</v>
      </c>
      <c r="B21" s="3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IF(People!$B$2=Orders!M21,People!$A$2,IF(People!$B$3=Orders!M21,People!$A$3,IF(People!$B$4=Orders!M21,People!$A$4,IF(People!$B$5=Orders!M21,People!$A$5,0))))</f>
        <v>Anna Andreadi</v>
      </c>
      <c r="W21" t="str">
        <f>IFERROR(INDEX(Returns!A:A,MATCH(Orders!B21,Returns!B:B,0),),"No")</f>
        <v>Yes</v>
      </c>
      <c r="X21" t="str">
        <f t="shared" si="0"/>
        <v>2016 / 08</v>
      </c>
    </row>
    <row r="22" spans="1:24" x14ac:dyDescent="0.25">
      <c r="A22" s="1">
        <v>21</v>
      </c>
      <c r="B22" s="3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IF(People!$B$2=Orders!M22,People!$A$2,IF(People!$B$3=Orders!M22,People!$A$3,IF(People!$B$4=Orders!M22,People!$A$4,IF(People!$B$5=Orders!M22,People!$A$5,0))))</f>
        <v>Anna Andreadi</v>
      </c>
      <c r="W22" t="str">
        <f>IFERROR(INDEX(Returns!A:A,MATCH(Orders!B22,Returns!B:B,0),),"No")</f>
        <v>Yes</v>
      </c>
      <c r="X22" t="str">
        <f t="shared" si="0"/>
        <v>2016 / 08</v>
      </c>
    </row>
    <row r="23" spans="1:24" x14ac:dyDescent="0.25">
      <c r="A23" s="1">
        <v>22</v>
      </c>
      <c r="B23" s="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IF(People!$B$2=Orders!M23,People!$A$2,IF(People!$B$3=Orders!M23,People!$A$3,IF(People!$B$4=Orders!M23,People!$A$4,IF(People!$B$5=Orders!M23,People!$A$5,0))))</f>
        <v>Kelly Williams</v>
      </c>
      <c r="W23" t="str">
        <f>IFERROR(INDEX(Returns!A:A,MATCH(Orders!B23,Returns!B:B,0),),"No")</f>
        <v>No</v>
      </c>
      <c r="X23" t="str">
        <f t="shared" si="0"/>
        <v>2018 / 12</v>
      </c>
    </row>
    <row r="24" spans="1:24" x14ac:dyDescent="0.25">
      <c r="A24" s="1">
        <v>23</v>
      </c>
      <c r="B24" s="3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IF(People!$B$2=Orders!M24,People!$A$2,IF(People!$B$3=Orders!M24,People!$A$3,IF(People!$B$4=Orders!M24,People!$A$4,IF(People!$B$5=Orders!M24,People!$A$5,0))))</f>
        <v>Kelly Williams</v>
      </c>
      <c r="W24" t="str">
        <f>IFERROR(INDEX(Returns!A:A,MATCH(Orders!B24,Returns!B:B,0),),"No")</f>
        <v>No</v>
      </c>
      <c r="X24" t="str">
        <f t="shared" si="0"/>
        <v>2018 / 12</v>
      </c>
    </row>
    <row r="25" spans="1:24" x14ac:dyDescent="0.25">
      <c r="A25" s="1">
        <v>24</v>
      </c>
      <c r="B25" s="3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IF(People!$B$2=Orders!M25,People!$A$2,IF(People!$B$3=Orders!M25,People!$A$3,IF(People!$B$4=Orders!M25,People!$A$4,IF(People!$B$5=Orders!M25,People!$A$5,0))))</f>
        <v>Chuck Magee</v>
      </c>
      <c r="W25" t="str">
        <f>IFERROR(INDEX(Returns!A:A,MATCH(Orders!B25,Returns!B:B,0),),"No")</f>
        <v>No</v>
      </c>
      <c r="X25" t="str">
        <f t="shared" si="0"/>
        <v>2019 / 07</v>
      </c>
    </row>
    <row r="26" spans="1:24" x14ac:dyDescent="0.25">
      <c r="A26" s="1">
        <v>25</v>
      </c>
      <c r="B26" s="3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IF(People!$B$2=Orders!M26,People!$A$2,IF(People!$B$3=Orders!M26,People!$A$3,IF(People!$B$4=Orders!M26,People!$A$4,IF(People!$B$5=Orders!M26,People!$A$5,0))))</f>
        <v>Anna Andreadi</v>
      </c>
      <c r="W26" t="str">
        <f>IFERROR(INDEX(Returns!A:A,MATCH(Orders!B26,Returns!B:B,0),),"No")</f>
        <v>No</v>
      </c>
      <c r="X26" t="str">
        <f t="shared" si="0"/>
        <v>2017 / 09</v>
      </c>
    </row>
    <row r="27" spans="1:24" x14ac:dyDescent="0.25">
      <c r="A27" s="1">
        <v>26</v>
      </c>
      <c r="B27" s="3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IF(People!$B$2=Orders!M27,People!$A$2,IF(People!$B$3=Orders!M27,People!$A$3,IF(People!$B$4=Orders!M27,People!$A$4,IF(People!$B$5=Orders!M27,People!$A$5,0))))</f>
        <v>Anna Andreadi</v>
      </c>
      <c r="W27" t="str">
        <f>IFERROR(INDEX(Returns!A:A,MATCH(Orders!B27,Returns!B:B,0),),"No")</f>
        <v>No</v>
      </c>
      <c r="X27" t="str">
        <f t="shared" si="0"/>
        <v>2018 / 01</v>
      </c>
    </row>
    <row r="28" spans="1:24" x14ac:dyDescent="0.25">
      <c r="A28" s="1">
        <v>27</v>
      </c>
      <c r="B28" s="3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IF(People!$B$2=Orders!M28,People!$A$2,IF(People!$B$3=Orders!M28,People!$A$3,IF(People!$B$4=Orders!M28,People!$A$4,IF(People!$B$5=Orders!M28,People!$A$5,0))))</f>
        <v>Anna Andreadi</v>
      </c>
      <c r="W28" t="str">
        <f>IFERROR(INDEX(Returns!A:A,MATCH(Orders!B28,Returns!B:B,0),),"No")</f>
        <v>No</v>
      </c>
      <c r="X28" t="str">
        <f t="shared" si="0"/>
        <v>2018 / 01</v>
      </c>
    </row>
    <row r="29" spans="1:24" x14ac:dyDescent="0.25">
      <c r="A29" s="1">
        <v>28</v>
      </c>
      <c r="B29" s="3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IF(People!$B$2=Orders!M29,People!$A$2,IF(People!$B$3=Orders!M29,People!$A$3,IF(People!$B$4=Orders!M29,People!$A$4,IF(People!$B$5=Orders!M29,People!$A$5,0))))</f>
        <v>Chuck Magee</v>
      </c>
      <c r="W29" t="str">
        <f>IFERROR(INDEX(Returns!A:A,MATCH(Orders!B29,Returns!B:B,0),),"No")</f>
        <v>No</v>
      </c>
      <c r="X29" t="str">
        <f t="shared" si="0"/>
        <v>2017 / 09</v>
      </c>
    </row>
    <row r="30" spans="1:24" x14ac:dyDescent="0.25">
      <c r="A30" s="1">
        <v>29</v>
      </c>
      <c r="B30" s="3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IF(People!$B$2=Orders!M30,People!$A$2,IF(People!$B$3=Orders!M30,People!$A$3,IF(People!$B$4=Orders!M30,People!$A$4,IF(People!$B$5=Orders!M30,People!$A$5,0))))</f>
        <v>Chuck Magee</v>
      </c>
      <c r="W30" t="str">
        <f>IFERROR(INDEX(Returns!A:A,MATCH(Orders!B30,Returns!B:B,0),),"No")</f>
        <v>No</v>
      </c>
      <c r="X30" t="str">
        <f t="shared" si="0"/>
        <v>2017 / 09</v>
      </c>
    </row>
    <row r="31" spans="1:24" x14ac:dyDescent="0.25">
      <c r="A31" s="1">
        <v>30</v>
      </c>
      <c r="B31" s="3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IF(People!$B$2=Orders!M31,People!$A$2,IF(People!$B$3=Orders!M31,People!$A$3,IF(People!$B$4=Orders!M31,People!$A$4,IF(People!$B$5=Orders!M31,People!$A$5,0))))</f>
        <v>Chuck Magee</v>
      </c>
      <c r="W31" t="str">
        <f>IFERROR(INDEX(Returns!A:A,MATCH(Orders!B31,Returns!B:B,0),),"No")</f>
        <v>No</v>
      </c>
      <c r="X31" t="str">
        <f t="shared" si="0"/>
        <v>2017 / 09</v>
      </c>
    </row>
    <row r="32" spans="1:24" x14ac:dyDescent="0.25">
      <c r="A32" s="1">
        <v>31</v>
      </c>
      <c r="B32" s="3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IF(People!$B$2=Orders!M32,People!$A$2,IF(People!$B$3=Orders!M32,People!$A$3,IF(People!$B$4=Orders!M32,People!$A$4,IF(People!$B$5=Orders!M32,People!$A$5,0))))</f>
        <v>Chuck Magee</v>
      </c>
      <c r="W32" t="str">
        <f>IFERROR(INDEX(Returns!A:A,MATCH(Orders!B32,Returns!B:B,0),),"No")</f>
        <v>No</v>
      </c>
      <c r="X32" t="str">
        <f t="shared" si="0"/>
        <v>2017 / 09</v>
      </c>
    </row>
    <row r="33" spans="1:24" x14ac:dyDescent="0.25">
      <c r="A33" s="1">
        <v>32</v>
      </c>
      <c r="B33" s="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IF(People!$B$2=Orders!M33,People!$A$2,IF(People!$B$3=Orders!M33,People!$A$3,IF(People!$B$4=Orders!M33,People!$A$4,IF(People!$B$5=Orders!M33,People!$A$5,0))))</f>
        <v>Chuck Magee</v>
      </c>
      <c r="W33" t="str">
        <f>IFERROR(INDEX(Returns!A:A,MATCH(Orders!B33,Returns!B:B,0),),"No")</f>
        <v>No</v>
      </c>
      <c r="X33" t="str">
        <f t="shared" si="0"/>
        <v>2017 / 09</v>
      </c>
    </row>
    <row r="34" spans="1:24" x14ac:dyDescent="0.25">
      <c r="A34" s="1">
        <v>33</v>
      </c>
      <c r="B34" s="3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IF(People!$B$2=Orders!M34,People!$A$2,IF(People!$B$3=Orders!M34,People!$A$3,IF(People!$B$4=Orders!M34,People!$A$4,IF(People!$B$5=Orders!M34,People!$A$5,0))))</f>
        <v>Chuck Magee</v>
      </c>
      <c r="W34" t="str">
        <f>IFERROR(INDEX(Returns!A:A,MATCH(Orders!B34,Returns!B:B,0),),"No")</f>
        <v>No</v>
      </c>
      <c r="X34" t="str">
        <f t="shared" si="0"/>
        <v>2017 / 09</v>
      </c>
    </row>
    <row r="35" spans="1:24" x14ac:dyDescent="0.25">
      <c r="A35" s="1">
        <v>34</v>
      </c>
      <c r="B35" s="3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IF(People!$B$2=Orders!M35,People!$A$2,IF(People!$B$3=Orders!M35,People!$A$3,IF(People!$B$4=Orders!M35,People!$A$4,IF(People!$B$5=Orders!M35,People!$A$5,0))))</f>
        <v>Chuck Magee</v>
      </c>
      <c r="W35" t="str">
        <f>IFERROR(INDEX(Returns!A:A,MATCH(Orders!B35,Returns!B:B,0),),"No")</f>
        <v>No</v>
      </c>
      <c r="X35" t="str">
        <f t="shared" si="0"/>
        <v>2017 / 09</v>
      </c>
    </row>
    <row r="36" spans="1:24" x14ac:dyDescent="0.25">
      <c r="A36" s="1">
        <v>35</v>
      </c>
      <c r="B36" s="3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IF(People!$B$2=Orders!M36,People!$A$2,IF(People!$B$3=Orders!M36,People!$A$3,IF(People!$B$4=Orders!M36,People!$A$4,IF(People!$B$5=Orders!M36,People!$A$5,0))))</f>
        <v>Kelly Williams</v>
      </c>
      <c r="W36" t="str">
        <f>IFERROR(INDEX(Returns!A:A,MATCH(Orders!B36,Returns!B:B,0),),"No")</f>
        <v>No</v>
      </c>
      <c r="X36" t="str">
        <f t="shared" si="0"/>
        <v>2019 / 10</v>
      </c>
    </row>
    <row r="37" spans="1:24" x14ac:dyDescent="0.25">
      <c r="A37" s="1">
        <v>36</v>
      </c>
      <c r="B37" s="3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IF(People!$B$2=Orders!M37,People!$A$2,IF(People!$B$3=Orders!M37,People!$A$3,IF(People!$B$4=Orders!M37,People!$A$4,IF(People!$B$5=Orders!M37,People!$A$5,0))))</f>
        <v>Kelly Williams</v>
      </c>
      <c r="W37" t="str">
        <f>IFERROR(INDEX(Returns!A:A,MATCH(Orders!B37,Returns!B:B,0),),"No")</f>
        <v>No</v>
      </c>
      <c r="X37" t="str">
        <f t="shared" si="0"/>
        <v>2018 / 12</v>
      </c>
    </row>
    <row r="38" spans="1:24" x14ac:dyDescent="0.25">
      <c r="A38" s="1">
        <v>37</v>
      </c>
      <c r="B38" s="3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IF(People!$B$2=Orders!M38,People!$A$2,IF(People!$B$3=Orders!M38,People!$A$3,IF(People!$B$4=Orders!M38,People!$A$4,IF(People!$B$5=Orders!M38,People!$A$5,0))))</f>
        <v>Kelly Williams</v>
      </c>
      <c r="W38" t="str">
        <f>IFERROR(INDEX(Returns!A:A,MATCH(Orders!B38,Returns!B:B,0),),"No")</f>
        <v>No</v>
      </c>
      <c r="X38" t="str">
        <f t="shared" si="0"/>
        <v>2018 / 12</v>
      </c>
    </row>
    <row r="39" spans="1:24" x14ac:dyDescent="0.25">
      <c r="A39" s="1">
        <v>38</v>
      </c>
      <c r="B39" s="3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IF(People!$B$2=Orders!M39,People!$A$2,IF(People!$B$3=Orders!M39,People!$A$3,IF(People!$B$4=Orders!M39,People!$A$4,IF(People!$B$5=Orders!M39,People!$A$5,0))))</f>
        <v>Kelly Williams</v>
      </c>
      <c r="W39" t="str">
        <f>IFERROR(INDEX(Returns!A:A,MATCH(Orders!B39,Returns!B:B,0),),"No")</f>
        <v>No</v>
      </c>
      <c r="X39" t="str">
        <f t="shared" si="0"/>
        <v>2017 / 12</v>
      </c>
    </row>
    <row r="40" spans="1:24" x14ac:dyDescent="0.25">
      <c r="A40" s="1">
        <v>39</v>
      </c>
      <c r="B40" s="3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IF(People!$B$2=Orders!M40,People!$A$2,IF(People!$B$3=Orders!M40,People!$A$3,IF(People!$B$4=Orders!M40,People!$A$4,IF(People!$B$5=Orders!M40,People!$A$5,0))))</f>
        <v>Kelly Williams</v>
      </c>
      <c r="W40" t="str">
        <f>IFERROR(INDEX(Returns!A:A,MATCH(Orders!B40,Returns!B:B,0),),"No")</f>
        <v>No</v>
      </c>
      <c r="X40" t="str">
        <f t="shared" si="0"/>
        <v>2017 / 12</v>
      </c>
    </row>
    <row r="41" spans="1:24" x14ac:dyDescent="0.25">
      <c r="A41" s="1">
        <v>40</v>
      </c>
      <c r="B41" s="3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IF(People!$B$2=Orders!M41,People!$A$2,IF(People!$B$3=Orders!M41,People!$A$3,IF(People!$B$4=Orders!M41,People!$A$4,IF(People!$B$5=Orders!M41,People!$A$5,0))))</f>
        <v>Kelly Williams</v>
      </c>
      <c r="W41" t="str">
        <f>IFERROR(INDEX(Returns!A:A,MATCH(Orders!B41,Returns!B:B,0),),"No")</f>
        <v>No</v>
      </c>
      <c r="X41" t="str">
        <f t="shared" si="0"/>
        <v>2017 / 12</v>
      </c>
    </row>
    <row r="42" spans="1:24" x14ac:dyDescent="0.25">
      <c r="A42" s="1">
        <v>41</v>
      </c>
      <c r="B42" s="3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IF(People!$B$2=Orders!M42,People!$A$2,IF(People!$B$3=Orders!M42,People!$A$3,IF(People!$B$4=Orders!M42,People!$A$4,IF(People!$B$5=Orders!M42,People!$A$5,0))))</f>
        <v>Kelly Williams</v>
      </c>
      <c r="W42" t="str">
        <f>IFERROR(INDEX(Returns!A:A,MATCH(Orders!B42,Returns!B:B,0),),"No")</f>
        <v>No</v>
      </c>
      <c r="X42" t="str">
        <f t="shared" si="0"/>
        <v>2017 / 12</v>
      </c>
    </row>
    <row r="43" spans="1:24" x14ac:dyDescent="0.25">
      <c r="A43" s="1">
        <v>42</v>
      </c>
      <c r="B43" s="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IF(People!$B$2=Orders!M43,People!$A$2,IF(People!$B$3=Orders!M43,People!$A$3,IF(People!$B$4=Orders!M43,People!$A$4,IF(People!$B$5=Orders!M43,People!$A$5,0))))</f>
        <v>Kelly Williams</v>
      </c>
      <c r="W43" t="str">
        <f>IFERROR(INDEX(Returns!A:A,MATCH(Orders!B43,Returns!B:B,0),),"No")</f>
        <v>No</v>
      </c>
      <c r="X43" t="str">
        <f t="shared" si="0"/>
        <v>2019 / 09</v>
      </c>
    </row>
    <row r="44" spans="1:24" x14ac:dyDescent="0.25">
      <c r="A44" s="1">
        <v>43</v>
      </c>
      <c r="B44" s="3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IF(People!$B$2=Orders!M44,People!$A$2,IF(People!$B$3=Orders!M44,People!$A$3,IF(People!$B$4=Orders!M44,People!$A$4,IF(People!$B$5=Orders!M44,People!$A$5,0))))</f>
        <v>Anna Andreadi</v>
      </c>
      <c r="W44" t="str">
        <f>IFERROR(INDEX(Returns!A:A,MATCH(Orders!B44,Returns!B:B,0),),"No")</f>
        <v>No</v>
      </c>
      <c r="X44" t="str">
        <f t="shared" si="0"/>
        <v>2018 / 07</v>
      </c>
    </row>
    <row r="45" spans="1:24" x14ac:dyDescent="0.25">
      <c r="A45" s="1">
        <v>44</v>
      </c>
      <c r="B45" s="3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IF(People!$B$2=Orders!M45,People!$A$2,IF(People!$B$3=Orders!M45,People!$A$3,IF(People!$B$4=Orders!M45,People!$A$4,IF(People!$B$5=Orders!M45,People!$A$5,0))))</f>
        <v>Cassandra Brandow</v>
      </c>
      <c r="W45" t="str">
        <f>IFERROR(INDEX(Returns!A:A,MATCH(Orders!B45,Returns!B:B,0),),"No")</f>
        <v>No</v>
      </c>
      <c r="X45" t="str">
        <f t="shared" si="0"/>
        <v>2019 / 09</v>
      </c>
    </row>
    <row r="46" spans="1:24" x14ac:dyDescent="0.25">
      <c r="A46" s="1">
        <v>45</v>
      </c>
      <c r="B46" s="3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t="str">
        <f>IF(People!$B$2=Orders!M46,People!$A$2,IF(People!$B$3=Orders!M46,People!$A$3,IF(People!$B$4=Orders!M46,People!$A$4,IF(People!$B$5=Orders!M46,People!$A$5,0))))</f>
        <v>Kelly Williams</v>
      </c>
      <c r="W46" t="str">
        <f>IFERROR(INDEX(Returns!A:A,MATCH(Orders!B46,Returns!B:B,0),),"No")</f>
        <v>No</v>
      </c>
      <c r="X46" t="str">
        <f t="shared" si="0"/>
        <v>2018 / 03</v>
      </c>
    </row>
    <row r="47" spans="1:24" x14ac:dyDescent="0.25">
      <c r="A47" s="1">
        <v>46</v>
      </c>
      <c r="B47" s="3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IF(People!$B$2=Orders!M47,People!$A$2,IF(People!$B$3=Orders!M47,People!$A$3,IF(People!$B$4=Orders!M47,People!$A$4,IF(People!$B$5=Orders!M47,People!$A$5,0))))</f>
        <v>Kelly Williams</v>
      </c>
      <c r="W47" t="str">
        <f>IFERROR(INDEX(Returns!A:A,MATCH(Orders!B47,Returns!B:B,0),),"No")</f>
        <v>No</v>
      </c>
      <c r="X47" t="str">
        <f t="shared" si="0"/>
        <v>2018 / 03</v>
      </c>
    </row>
    <row r="48" spans="1:24" x14ac:dyDescent="0.25">
      <c r="A48" s="1">
        <v>47</v>
      </c>
      <c r="B48" s="3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IF(People!$B$2=Orders!M48,People!$A$2,IF(People!$B$3=Orders!M48,People!$A$3,IF(People!$B$4=Orders!M48,People!$A$4,IF(People!$B$5=Orders!M48,People!$A$5,0))))</f>
        <v>Kelly Williams</v>
      </c>
      <c r="W48" t="str">
        <f>IFERROR(INDEX(Returns!A:A,MATCH(Orders!B48,Returns!B:B,0),),"No")</f>
        <v>No</v>
      </c>
      <c r="X48" t="str">
        <f t="shared" si="0"/>
        <v>2016 / 10</v>
      </c>
    </row>
    <row r="49" spans="1:24" x14ac:dyDescent="0.25">
      <c r="A49" s="1">
        <v>48</v>
      </c>
      <c r="B49" s="3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IF(People!$B$2=Orders!M49,People!$A$2,IF(People!$B$3=Orders!M49,People!$A$3,IF(People!$B$4=Orders!M49,People!$A$4,IF(People!$B$5=Orders!M49,People!$A$5,0))))</f>
        <v>Chuck Magee</v>
      </c>
      <c r="W49" t="str">
        <f>IFERROR(INDEX(Returns!A:A,MATCH(Orders!B49,Returns!B:B,0),),"No")</f>
        <v>No</v>
      </c>
      <c r="X49" t="str">
        <f t="shared" si="0"/>
        <v>2018 / 06</v>
      </c>
    </row>
    <row r="50" spans="1:24" x14ac:dyDescent="0.25">
      <c r="A50" s="1">
        <v>49</v>
      </c>
      <c r="B50" s="3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IF(People!$B$2=Orders!M50,People!$A$2,IF(People!$B$3=Orders!M50,People!$A$3,IF(People!$B$4=Orders!M50,People!$A$4,IF(People!$B$5=Orders!M50,People!$A$5,0))))</f>
        <v>Chuck Magee</v>
      </c>
      <c r="W50" t="str">
        <f>IFERROR(INDEX(Returns!A:A,MATCH(Orders!B50,Returns!B:B,0),),"No")</f>
        <v>No</v>
      </c>
      <c r="X50" t="str">
        <f t="shared" si="0"/>
        <v>2018 / 06</v>
      </c>
    </row>
    <row r="51" spans="1:24" x14ac:dyDescent="0.25">
      <c r="A51" s="1">
        <v>50</v>
      </c>
      <c r="B51" s="3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t="str">
        <f>IF(People!$B$2=Orders!M51,People!$A$2,IF(People!$B$3=Orders!M51,People!$A$3,IF(People!$B$4=Orders!M51,People!$A$4,IF(People!$B$5=Orders!M51,People!$A$5,0))))</f>
        <v>Kelly Williams</v>
      </c>
      <c r="W51" t="str">
        <f>IFERROR(INDEX(Returns!A:A,MATCH(Orders!B51,Returns!B:B,0),),"No")</f>
        <v>No</v>
      </c>
      <c r="X51" t="str">
        <f t="shared" si="0"/>
        <v>2017 / 04</v>
      </c>
    </row>
    <row r="52" spans="1:24" x14ac:dyDescent="0.25">
      <c r="A52" s="1">
        <v>51</v>
      </c>
      <c r="B52" s="3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IF(People!$B$2=Orders!M52,People!$A$2,IF(People!$B$3=Orders!M52,People!$A$3,IF(People!$B$4=Orders!M52,People!$A$4,IF(People!$B$5=Orders!M52,People!$A$5,0))))</f>
        <v>Kelly Williams</v>
      </c>
      <c r="W52" t="str">
        <f>IFERROR(INDEX(Returns!A:A,MATCH(Orders!B52,Returns!B:B,0),),"No")</f>
        <v>No</v>
      </c>
      <c r="X52" t="str">
        <f t="shared" si="0"/>
        <v>2017 / 04</v>
      </c>
    </row>
    <row r="53" spans="1:24" x14ac:dyDescent="0.25">
      <c r="A53" s="1">
        <v>52</v>
      </c>
      <c r="B53" s="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IF(People!$B$2=Orders!M53,People!$A$2,IF(People!$B$3=Orders!M53,People!$A$3,IF(People!$B$4=Orders!M53,People!$A$4,IF(People!$B$5=Orders!M53,People!$A$5,0))))</f>
        <v>Kelly Williams</v>
      </c>
      <c r="W53" t="str">
        <f>IFERROR(INDEX(Returns!A:A,MATCH(Orders!B53,Returns!B:B,0),),"No")</f>
        <v>No</v>
      </c>
      <c r="X53" t="str">
        <f t="shared" si="0"/>
        <v>2017 / 04</v>
      </c>
    </row>
    <row r="54" spans="1:24" x14ac:dyDescent="0.25">
      <c r="A54" s="1">
        <v>53</v>
      </c>
      <c r="B54" s="3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IF(People!$B$2=Orders!M54,People!$A$2,IF(People!$B$3=Orders!M54,People!$A$3,IF(People!$B$4=Orders!M54,People!$A$4,IF(People!$B$5=Orders!M54,People!$A$5,0))))</f>
        <v>Kelly Williams</v>
      </c>
      <c r="W54" t="str">
        <f>IFERROR(INDEX(Returns!A:A,MATCH(Orders!B54,Returns!B:B,0),),"No")</f>
        <v>No</v>
      </c>
      <c r="X54" t="str">
        <f t="shared" si="0"/>
        <v>2017 / 04</v>
      </c>
    </row>
    <row r="55" spans="1:24" x14ac:dyDescent="0.25">
      <c r="A55" s="1">
        <v>54</v>
      </c>
      <c r="B55" s="3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IF(People!$B$2=Orders!M55,People!$A$2,IF(People!$B$3=Orders!M55,People!$A$3,IF(People!$B$4=Orders!M55,People!$A$4,IF(People!$B$5=Orders!M55,People!$A$5,0))))</f>
        <v>Chuck Magee</v>
      </c>
      <c r="W55" t="str">
        <f>IFERROR(INDEX(Returns!A:A,MATCH(Orders!B55,Returns!B:B,0),),"No")</f>
        <v>No</v>
      </c>
      <c r="X55" t="str">
        <f t="shared" si="0"/>
        <v>2018 / 12</v>
      </c>
    </row>
    <row r="56" spans="1:24" x14ac:dyDescent="0.25">
      <c r="A56" s="1">
        <v>55</v>
      </c>
      <c r="B56" s="3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IF(People!$B$2=Orders!M56,People!$A$2,IF(People!$B$3=Orders!M56,People!$A$3,IF(People!$B$4=Orders!M56,People!$A$4,IF(People!$B$5=Orders!M56,People!$A$5,0))))</f>
        <v>Chuck Magee</v>
      </c>
      <c r="W56" t="str">
        <f>IFERROR(INDEX(Returns!A:A,MATCH(Orders!B56,Returns!B:B,0),),"No")</f>
        <v>No</v>
      </c>
      <c r="X56" t="str">
        <f t="shared" si="0"/>
        <v>2018 / 12</v>
      </c>
    </row>
    <row r="57" spans="1:24" x14ac:dyDescent="0.25">
      <c r="A57" s="1">
        <v>56</v>
      </c>
      <c r="B57" s="3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IF(People!$B$2=Orders!M57,People!$A$2,IF(People!$B$3=Orders!M57,People!$A$3,IF(People!$B$4=Orders!M57,People!$A$4,IF(People!$B$5=Orders!M57,People!$A$5,0))))</f>
        <v>Chuck Magee</v>
      </c>
      <c r="W57" t="str">
        <f>IFERROR(INDEX(Returns!A:A,MATCH(Orders!B57,Returns!B:B,0),),"No")</f>
        <v>Yes</v>
      </c>
      <c r="X57" t="str">
        <f t="shared" si="0"/>
        <v>2018 / 06</v>
      </c>
    </row>
    <row r="58" spans="1:24" x14ac:dyDescent="0.25">
      <c r="A58" s="1">
        <v>57</v>
      </c>
      <c r="B58" s="3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IF(People!$B$2=Orders!M58,People!$A$2,IF(People!$B$3=Orders!M58,People!$A$3,IF(People!$B$4=Orders!M58,People!$A$4,IF(People!$B$5=Orders!M58,People!$A$5,0))))</f>
        <v>Chuck Magee</v>
      </c>
      <c r="W58" t="str">
        <f>IFERROR(INDEX(Returns!A:A,MATCH(Orders!B58,Returns!B:B,0),),"No")</f>
        <v>Yes</v>
      </c>
      <c r="X58" t="str">
        <f t="shared" si="0"/>
        <v>2018 / 06</v>
      </c>
    </row>
    <row r="59" spans="1:24" x14ac:dyDescent="0.25">
      <c r="A59" s="1">
        <v>58</v>
      </c>
      <c r="B59" s="3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IF(People!$B$2=Orders!M59,People!$A$2,IF(People!$B$3=Orders!M59,People!$A$3,IF(People!$B$4=Orders!M59,People!$A$4,IF(People!$B$5=Orders!M59,People!$A$5,0))))</f>
        <v>Chuck Magee</v>
      </c>
      <c r="W59" t="str">
        <f>IFERROR(INDEX(Returns!A:A,MATCH(Orders!B59,Returns!B:B,0),),"No")</f>
        <v>Yes</v>
      </c>
      <c r="X59" t="str">
        <f t="shared" si="0"/>
        <v>2018 / 06</v>
      </c>
    </row>
    <row r="60" spans="1:24" x14ac:dyDescent="0.25">
      <c r="A60" s="1">
        <v>59</v>
      </c>
      <c r="B60" s="3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IF(People!$B$2=Orders!M60,People!$A$2,IF(People!$B$3=Orders!M60,People!$A$3,IF(People!$B$4=Orders!M60,People!$A$4,IF(People!$B$5=Orders!M60,People!$A$5,0))))</f>
        <v>Chuck Magee</v>
      </c>
      <c r="W60" t="str">
        <f>IFERROR(INDEX(Returns!A:A,MATCH(Orders!B60,Returns!B:B,0),),"No")</f>
        <v>Yes</v>
      </c>
      <c r="X60" t="str">
        <f t="shared" si="0"/>
        <v>2018 / 06</v>
      </c>
    </row>
    <row r="61" spans="1:24" x14ac:dyDescent="0.25">
      <c r="A61" s="1">
        <v>60</v>
      </c>
      <c r="B61" s="3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IF(People!$B$2=Orders!M61,People!$A$2,IF(People!$B$3=Orders!M61,People!$A$3,IF(People!$B$4=Orders!M61,People!$A$4,IF(People!$B$5=Orders!M61,People!$A$5,0))))</f>
        <v>Chuck Magee</v>
      </c>
      <c r="W61" t="str">
        <f>IFERROR(INDEX(Returns!A:A,MATCH(Orders!B61,Returns!B:B,0),),"No")</f>
        <v>Yes</v>
      </c>
      <c r="X61" t="str">
        <f t="shared" si="0"/>
        <v>2018 / 06</v>
      </c>
    </row>
    <row r="62" spans="1:24" x14ac:dyDescent="0.25">
      <c r="A62" s="1">
        <v>61</v>
      </c>
      <c r="B62" s="3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IF(People!$B$2=Orders!M62,People!$A$2,IF(People!$B$3=Orders!M62,People!$A$3,IF(People!$B$4=Orders!M62,People!$A$4,IF(People!$B$5=Orders!M62,People!$A$5,0))))</f>
        <v>Chuck Magee</v>
      </c>
      <c r="W62" t="str">
        <f>IFERROR(INDEX(Returns!A:A,MATCH(Orders!B62,Returns!B:B,0),),"No")</f>
        <v>Yes</v>
      </c>
      <c r="X62" t="str">
        <f t="shared" si="0"/>
        <v>2018 / 06</v>
      </c>
    </row>
    <row r="63" spans="1:24" x14ac:dyDescent="0.25">
      <c r="A63" s="1">
        <v>62</v>
      </c>
      <c r="B63" s="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t="str">
        <f>IF(People!$B$2=Orders!M63,People!$A$2,IF(People!$B$3=Orders!M63,People!$A$3,IF(People!$B$4=Orders!M63,People!$A$4,IF(People!$B$5=Orders!M63,People!$A$5,0))))</f>
        <v>Chuck Magee</v>
      </c>
      <c r="W63" t="str">
        <f>IFERROR(INDEX(Returns!A:A,MATCH(Orders!B63,Returns!B:B,0),),"No")</f>
        <v>Yes</v>
      </c>
      <c r="X63" t="str">
        <f t="shared" si="0"/>
        <v>2018 / 06</v>
      </c>
    </row>
    <row r="64" spans="1:24" x14ac:dyDescent="0.25">
      <c r="A64" s="1">
        <v>63</v>
      </c>
      <c r="B64" s="3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IF(People!$B$2=Orders!M64,People!$A$2,IF(People!$B$3=Orders!M64,People!$A$3,IF(People!$B$4=Orders!M64,People!$A$4,IF(People!$B$5=Orders!M64,People!$A$5,0))))</f>
        <v>Anna Andreadi</v>
      </c>
      <c r="W64" t="str">
        <f>IFERROR(INDEX(Returns!A:A,MATCH(Orders!B64,Returns!B:B,0),),"No")</f>
        <v>No</v>
      </c>
      <c r="X64" t="str">
        <f t="shared" si="0"/>
        <v>2017 / 11</v>
      </c>
    </row>
    <row r="65" spans="1:24" x14ac:dyDescent="0.25">
      <c r="A65" s="1">
        <v>64</v>
      </c>
      <c r="B65" s="3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IF(People!$B$2=Orders!M65,People!$A$2,IF(People!$B$3=Orders!M65,People!$A$3,IF(People!$B$4=Orders!M65,People!$A$4,IF(People!$B$5=Orders!M65,People!$A$5,0))))</f>
        <v>Anna Andreadi</v>
      </c>
      <c r="W65" t="str">
        <f>IFERROR(INDEX(Returns!A:A,MATCH(Orders!B65,Returns!B:B,0),),"No")</f>
        <v>No</v>
      </c>
      <c r="X65" t="str">
        <f t="shared" si="0"/>
        <v>2017 / 11</v>
      </c>
    </row>
    <row r="66" spans="1:24" x14ac:dyDescent="0.25">
      <c r="A66" s="1">
        <v>65</v>
      </c>
      <c r="B66" s="3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IF(People!$B$2=Orders!M66,People!$A$2,IF(People!$B$3=Orders!M66,People!$A$3,IF(People!$B$4=Orders!M66,People!$A$4,IF(People!$B$5=Orders!M66,People!$A$5,0))))</f>
        <v>Anna Andreadi</v>
      </c>
      <c r="W66" t="str">
        <f>IFERROR(INDEX(Returns!A:A,MATCH(Orders!B66,Returns!B:B,0),),"No")</f>
        <v>No</v>
      </c>
      <c r="X66" t="str">
        <f t="shared" ref="X66:X129" si="1">TEXT(C66,"ГГГГ / ММ")</f>
        <v>2017 / 11</v>
      </c>
    </row>
    <row r="67" spans="1:24" x14ac:dyDescent="0.25">
      <c r="A67" s="1">
        <v>66</v>
      </c>
      <c r="B67" s="3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IF(People!$B$2=Orders!M67,People!$A$2,IF(People!$B$3=Orders!M67,People!$A$3,IF(People!$B$4=Orders!M67,People!$A$4,IF(People!$B$5=Orders!M67,People!$A$5,0))))</f>
        <v>Anna Andreadi</v>
      </c>
      <c r="W67" t="str">
        <f>IFERROR(INDEX(Returns!A:A,MATCH(Orders!B67,Returns!B:B,0),),"No")</f>
        <v>No</v>
      </c>
      <c r="X67" t="str">
        <f t="shared" si="1"/>
        <v>2017 / 11</v>
      </c>
    </row>
    <row r="68" spans="1:24" x14ac:dyDescent="0.25">
      <c r="A68" s="1">
        <v>67</v>
      </c>
      <c r="B68" s="3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IF(People!$B$2=Orders!M68,People!$A$2,IF(People!$B$3=Orders!M68,People!$A$3,IF(People!$B$4=Orders!M68,People!$A$4,IF(People!$B$5=Orders!M68,People!$A$5,0))))</f>
        <v>Kelly Williams</v>
      </c>
      <c r="W68" t="str">
        <f>IFERROR(INDEX(Returns!A:A,MATCH(Orders!B68,Returns!B:B,0),),"No")</f>
        <v>No</v>
      </c>
      <c r="X68" t="str">
        <f t="shared" si="1"/>
        <v>2017 / 04</v>
      </c>
    </row>
    <row r="69" spans="1:24" x14ac:dyDescent="0.25">
      <c r="A69" s="1">
        <v>68</v>
      </c>
      <c r="B69" s="3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IF(People!$B$2=Orders!M69,People!$A$2,IF(People!$B$3=Orders!M69,People!$A$3,IF(People!$B$4=Orders!M69,People!$A$4,IF(People!$B$5=Orders!M69,People!$A$5,0))))</f>
        <v>Anna Andreadi</v>
      </c>
      <c r="W69" t="str">
        <f>IFERROR(INDEX(Returns!A:A,MATCH(Orders!B69,Returns!B:B,0),),"No")</f>
        <v>No</v>
      </c>
      <c r="X69" t="str">
        <f t="shared" si="1"/>
        <v>2016 / 12</v>
      </c>
    </row>
    <row r="70" spans="1:24" x14ac:dyDescent="0.25">
      <c r="A70" s="1">
        <v>69</v>
      </c>
      <c r="B70" s="3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IF(People!$B$2=Orders!M70,People!$A$2,IF(People!$B$3=Orders!M70,People!$A$3,IF(People!$B$4=Orders!M70,People!$A$4,IF(People!$B$5=Orders!M70,People!$A$5,0))))</f>
        <v>Anna Andreadi</v>
      </c>
      <c r="W70" t="str">
        <f>IFERROR(INDEX(Returns!A:A,MATCH(Orders!B70,Returns!B:B,0),),"No")</f>
        <v>No</v>
      </c>
      <c r="X70" t="str">
        <f t="shared" si="1"/>
        <v>2016 / 12</v>
      </c>
    </row>
    <row r="71" spans="1:24" x14ac:dyDescent="0.25">
      <c r="A71" s="1">
        <v>70</v>
      </c>
      <c r="B71" s="3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IF(People!$B$2=Orders!M71,People!$A$2,IF(People!$B$3=Orders!M71,People!$A$3,IF(People!$B$4=Orders!M71,People!$A$4,IF(People!$B$5=Orders!M71,People!$A$5,0))))</f>
        <v>Cassandra Brandow</v>
      </c>
      <c r="W71" t="str">
        <f>IFERROR(INDEX(Returns!A:A,MATCH(Orders!B71,Returns!B:B,0),),"No")</f>
        <v>No</v>
      </c>
      <c r="X71" t="str">
        <f t="shared" si="1"/>
        <v>2018 / 06</v>
      </c>
    </row>
    <row r="72" spans="1:24" x14ac:dyDescent="0.25">
      <c r="A72" s="1">
        <v>71</v>
      </c>
      <c r="B72" s="3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IF(People!$B$2=Orders!M72,People!$A$2,IF(People!$B$3=Orders!M72,People!$A$3,IF(People!$B$4=Orders!M72,People!$A$4,IF(People!$B$5=Orders!M72,People!$A$5,0))))</f>
        <v>Chuck Magee</v>
      </c>
      <c r="W72" t="str">
        <f>IFERROR(INDEX(Returns!A:A,MATCH(Orders!B72,Returns!B:B,0),),"No")</f>
        <v>No</v>
      </c>
      <c r="X72" t="str">
        <f t="shared" si="1"/>
        <v>2018 / 09</v>
      </c>
    </row>
    <row r="73" spans="1:24" x14ac:dyDescent="0.25">
      <c r="A73" s="1">
        <v>72</v>
      </c>
      <c r="B73" s="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IF(People!$B$2=Orders!M73,People!$A$2,IF(People!$B$3=Orders!M73,People!$A$3,IF(People!$B$4=Orders!M73,People!$A$4,IF(People!$B$5=Orders!M73,People!$A$5,0))))</f>
        <v>Kelly Williams</v>
      </c>
      <c r="W73" t="str">
        <f>IFERROR(INDEX(Returns!A:A,MATCH(Orders!B73,Returns!B:B,0),),"No")</f>
        <v>No</v>
      </c>
      <c r="X73" t="str">
        <f t="shared" si="1"/>
        <v>2019 / 09</v>
      </c>
    </row>
    <row r="74" spans="1:24" x14ac:dyDescent="0.25">
      <c r="A74" s="1">
        <v>73</v>
      </c>
      <c r="B74" s="3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IF(People!$B$2=Orders!M74,People!$A$2,IF(People!$B$3=Orders!M74,People!$A$3,IF(People!$B$4=Orders!M74,People!$A$4,IF(People!$B$5=Orders!M74,People!$A$5,0))))</f>
        <v>Cassandra Brandow</v>
      </c>
      <c r="W74" t="str">
        <f>IFERROR(INDEX(Returns!A:A,MATCH(Orders!B74,Returns!B:B,0),),"No")</f>
        <v>No</v>
      </c>
      <c r="X74" t="str">
        <f t="shared" si="1"/>
        <v>2017 / 04</v>
      </c>
    </row>
    <row r="75" spans="1:24" x14ac:dyDescent="0.25">
      <c r="A75" s="1">
        <v>74</v>
      </c>
      <c r="B75" s="3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IF(People!$B$2=Orders!M75,People!$A$2,IF(People!$B$3=Orders!M75,People!$A$3,IF(People!$B$4=Orders!M75,People!$A$4,IF(People!$B$5=Orders!M75,People!$A$5,0))))</f>
        <v>Cassandra Brandow</v>
      </c>
      <c r="W75" t="str">
        <f>IFERROR(INDEX(Returns!A:A,MATCH(Orders!B75,Returns!B:B,0),),"No")</f>
        <v>No</v>
      </c>
      <c r="X75" t="str">
        <f t="shared" si="1"/>
        <v>2017 / 04</v>
      </c>
    </row>
    <row r="76" spans="1:24" x14ac:dyDescent="0.25">
      <c r="A76" s="1">
        <v>75</v>
      </c>
      <c r="B76" s="3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IF(People!$B$2=Orders!M76,People!$A$2,IF(People!$B$3=Orders!M76,People!$A$3,IF(People!$B$4=Orders!M76,People!$A$4,IF(People!$B$5=Orders!M76,People!$A$5,0))))</f>
        <v>Cassandra Brandow</v>
      </c>
      <c r="W76" t="str">
        <f>IFERROR(INDEX(Returns!A:A,MATCH(Orders!B76,Returns!B:B,0),),"No")</f>
        <v>No</v>
      </c>
      <c r="X76" t="str">
        <f t="shared" si="1"/>
        <v>2017 / 04</v>
      </c>
    </row>
    <row r="77" spans="1:24" x14ac:dyDescent="0.25">
      <c r="A77" s="1">
        <v>76</v>
      </c>
      <c r="B77" s="3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IF(People!$B$2=Orders!M77,People!$A$2,IF(People!$B$3=Orders!M77,People!$A$3,IF(People!$B$4=Orders!M77,People!$A$4,IF(People!$B$5=Orders!M77,People!$A$5,0))))</f>
        <v>Kelly Williams</v>
      </c>
      <c r="W77" t="str">
        <f>IFERROR(INDEX(Returns!A:A,MATCH(Orders!B77,Returns!B:B,0),),"No")</f>
        <v>No</v>
      </c>
      <c r="X77" t="str">
        <f t="shared" si="1"/>
        <v>2019 / 12</v>
      </c>
    </row>
    <row r="78" spans="1:24" x14ac:dyDescent="0.25">
      <c r="A78" s="1">
        <v>77</v>
      </c>
      <c r="B78" s="3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IF(People!$B$2=Orders!M78,People!$A$2,IF(People!$B$3=Orders!M78,People!$A$3,IF(People!$B$4=Orders!M78,People!$A$4,IF(People!$B$5=Orders!M78,People!$A$5,0))))</f>
        <v>Kelly Williams</v>
      </c>
      <c r="W78" t="str">
        <f>IFERROR(INDEX(Returns!A:A,MATCH(Orders!B78,Returns!B:B,0),),"No")</f>
        <v>No</v>
      </c>
      <c r="X78" t="str">
        <f t="shared" si="1"/>
        <v>2019 / 12</v>
      </c>
    </row>
    <row r="79" spans="1:24" x14ac:dyDescent="0.25">
      <c r="A79" s="1">
        <v>78</v>
      </c>
      <c r="B79" s="3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IF(People!$B$2=Orders!M79,People!$A$2,IF(People!$B$3=Orders!M79,People!$A$3,IF(People!$B$4=Orders!M79,People!$A$4,IF(People!$B$5=Orders!M79,People!$A$5,0))))</f>
        <v>Kelly Williams</v>
      </c>
      <c r="W79" t="str">
        <f>IFERROR(INDEX(Returns!A:A,MATCH(Orders!B79,Returns!B:B,0),),"No")</f>
        <v>No</v>
      </c>
      <c r="X79" t="str">
        <f t="shared" si="1"/>
        <v>2019 / 12</v>
      </c>
    </row>
    <row r="80" spans="1:24" x14ac:dyDescent="0.25">
      <c r="A80" s="1">
        <v>79</v>
      </c>
      <c r="B80" s="3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IF(People!$B$2=Orders!M80,People!$A$2,IF(People!$B$3=Orders!M80,People!$A$3,IF(People!$B$4=Orders!M80,People!$A$4,IF(People!$B$5=Orders!M80,People!$A$5,0))))</f>
        <v>Kelly Williams</v>
      </c>
      <c r="W80" t="str">
        <f>IFERROR(INDEX(Returns!A:A,MATCH(Orders!B80,Returns!B:B,0),),"No")</f>
        <v>No</v>
      </c>
      <c r="X80" t="str">
        <f t="shared" si="1"/>
        <v>2016 / 11</v>
      </c>
    </row>
    <row r="81" spans="1:24" x14ac:dyDescent="0.25">
      <c r="A81" s="1">
        <v>80</v>
      </c>
      <c r="B81" s="3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IF(People!$B$2=Orders!M81,People!$A$2,IF(People!$B$3=Orders!M81,People!$A$3,IF(People!$B$4=Orders!M81,People!$A$4,IF(People!$B$5=Orders!M81,People!$A$5,0))))</f>
        <v>Cassandra Brandow</v>
      </c>
      <c r="W81" t="str">
        <f>IFERROR(INDEX(Returns!A:A,MATCH(Orders!B81,Returns!B:B,0),),"No")</f>
        <v>No</v>
      </c>
      <c r="X81" t="str">
        <f t="shared" si="1"/>
        <v>2018 / 06</v>
      </c>
    </row>
    <row r="82" spans="1:24" x14ac:dyDescent="0.25">
      <c r="A82" s="1">
        <v>81</v>
      </c>
      <c r="B82" s="3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IF(People!$B$2=Orders!M82,People!$A$2,IF(People!$B$3=Orders!M82,People!$A$3,IF(People!$B$4=Orders!M82,People!$A$4,IF(People!$B$5=Orders!M82,People!$A$5,0))))</f>
        <v>Cassandra Brandow</v>
      </c>
      <c r="W82" t="str">
        <f>IFERROR(INDEX(Returns!A:A,MATCH(Orders!B82,Returns!B:B,0),),"No")</f>
        <v>No</v>
      </c>
      <c r="X82" t="str">
        <f t="shared" si="1"/>
        <v>2018 / 06</v>
      </c>
    </row>
    <row r="83" spans="1:24" x14ac:dyDescent="0.25">
      <c r="A83" s="1">
        <v>82</v>
      </c>
      <c r="B83" s="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IF(People!$B$2=Orders!M83,People!$A$2,IF(People!$B$3=Orders!M83,People!$A$3,IF(People!$B$4=Orders!M83,People!$A$4,IF(People!$B$5=Orders!M83,People!$A$5,0))))</f>
        <v>Anna Andreadi</v>
      </c>
      <c r="W83" t="str">
        <f>IFERROR(INDEX(Returns!A:A,MATCH(Orders!B83,Returns!B:B,0),),"No")</f>
        <v>No</v>
      </c>
      <c r="X83" t="str">
        <f t="shared" si="1"/>
        <v>2016 / 10</v>
      </c>
    </row>
    <row r="84" spans="1:24" x14ac:dyDescent="0.25">
      <c r="A84" s="1">
        <v>83</v>
      </c>
      <c r="B84" s="3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IF(People!$B$2=Orders!M84,People!$A$2,IF(People!$B$3=Orders!M84,People!$A$3,IF(People!$B$4=Orders!M84,People!$A$4,IF(People!$B$5=Orders!M84,People!$A$5,0))))</f>
        <v>Anna Andreadi</v>
      </c>
      <c r="W84" t="str">
        <f>IFERROR(INDEX(Returns!A:A,MATCH(Orders!B84,Returns!B:B,0),),"No")</f>
        <v>No</v>
      </c>
      <c r="X84" t="str">
        <f t="shared" si="1"/>
        <v>2016 / 10</v>
      </c>
    </row>
    <row r="85" spans="1:24" x14ac:dyDescent="0.25">
      <c r="A85" s="1">
        <v>84</v>
      </c>
      <c r="B85" s="3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IF(People!$B$2=Orders!M85,People!$A$2,IF(People!$B$3=Orders!M85,People!$A$3,IF(People!$B$4=Orders!M85,People!$A$4,IF(People!$B$5=Orders!M85,People!$A$5,0))))</f>
        <v>Cassandra Brandow</v>
      </c>
      <c r="W85" t="str">
        <f>IFERROR(INDEX(Returns!A:A,MATCH(Orders!B85,Returns!B:B,0),),"No")</f>
        <v>No</v>
      </c>
      <c r="X85" t="str">
        <f t="shared" si="1"/>
        <v>2017 / 09</v>
      </c>
    </row>
    <row r="86" spans="1:24" x14ac:dyDescent="0.25">
      <c r="A86" s="1">
        <v>85</v>
      </c>
      <c r="B86" s="3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IF(People!$B$2=Orders!M86,People!$A$2,IF(People!$B$3=Orders!M86,People!$A$3,IF(People!$B$4=Orders!M86,People!$A$4,IF(People!$B$5=Orders!M86,People!$A$5,0))))</f>
        <v>Kelly Williams</v>
      </c>
      <c r="W86" t="str">
        <f>IFERROR(INDEX(Returns!A:A,MATCH(Orders!B86,Returns!B:B,0),),"No")</f>
        <v>No</v>
      </c>
      <c r="X86" t="str">
        <f t="shared" si="1"/>
        <v>2019 / 11</v>
      </c>
    </row>
    <row r="87" spans="1:24" x14ac:dyDescent="0.25">
      <c r="A87" s="1">
        <v>86</v>
      </c>
      <c r="B87" s="3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IF(People!$B$2=Orders!M87,People!$A$2,IF(People!$B$3=Orders!M87,People!$A$3,IF(People!$B$4=Orders!M87,People!$A$4,IF(People!$B$5=Orders!M87,People!$A$5,0))))</f>
        <v>Cassandra Brandow</v>
      </c>
      <c r="W87" t="str">
        <f>IFERROR(INDEX(Returns!A:A,MATCH(Orders!B87,Returns!B:B,0),),"No")</f>
        <v>No</v>
      </c>
      <c r="X87" t="str">
        <f t="shared" si="1"/>
        <v>2019 / 05</v>
      </c>
    </row>
    <row r="88" spans="1:24" x14ac:dyDescent="0.25">
      <c r="A88" s="1">
        <v>87</v>
      </c>
      <c r="B88" s="3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IF(People!$B$2=Orders!M88,People!$A$2,IF(People!$B$3=Orders!M88,People!$A$3,IF(People!$B$4=Orders!M88,People!$A$4,IF(People!$B$5=Orders!M88,People!$A$5,0))))</f>
        <v>Kelly Williams</v>
      </c>
      <c r="W88" t="str">
        <f>IFERROR(INDEX(Returns!A:A,MATCH(Orders!B88,Returns!B:B,0),),"No")</f>
        <v>No</v>
      </c>
      <c r="X88" t="str">
        <f t="shared" si="1"/>
        <v>2019 / 10</v>
      </c>
    </row>
    <row r="89" spans="1:24" x14ac:dyDescent="0.25">
      <c r="A89" s="1">
        <v>88</v>
      </c>
      <c r="B89" s="3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IF(People!$B$2=Orders!M89,People!$A$2,IF(People!$B$3=Orders!M89,People!$A$3,IF(People!$B$4=Orders!M89,People!$A$4,IF(People!$B$5=Orders!M89,People!$A$5,0))))</f>
        <v>Kelly Williams</v>
      </c>
      <c r="W89" t="str">
        <f>IFERROR(INDEX(Returns!A:A,MATCH(Orders!B89,Returns!B:B,0),),"No")</f>
        <v>No</v>
      </c>
      <c r="X89" t="str">
        <f t="shared" si="1"/>
        <v>2019 / 10</v>
      </c>
    </row>
    <row r="90" spans="1:24" x14ac:dyDescent="0.25">
      <c r="A90" s="1">
        <v>89</v>
      </c>
      <c r="B90" s="3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IF(People!$B$2=Orders!M90,People!$A$2,IF(People!$B$3=Orders!M90,People!$A$3,IF(People!$B$4=Orders!M90,People!$A$4,IF(People!$B$5=Orders!M90,People!$A$5,0))))</f>
        <v>Kelly Williams</v>
      </c>
      <c r="W90" t="str">
        <f>IFERROR(INDEX(Returns!A:A,MATCH(Orders!B90,Returns!B:B,0),),"No")</f>
        <v>No</v>
      </c>
      <c r="X90" t="str">
        <f t="shared" si="1"/>
        <v>2018 / 04</v>
      </c>
    </row>
    <row r="91" spans="1:24" x14ac:dyDescent="0.25">
      <c r="A91" s="1">
        <v>90</v>
      </c>
      <c r="B91" s="3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IF(People!$B$2=Orders!M91,People!$A$2,IF(People!$B$3=Orders!M91,People!$A$3,IF(People!$B$4=Orders!M91,People!$A$4,IF(People!$B$5=Orders!M91,People!$A$5,0))))</f>
        <v>Anna Andreadi</v>
      </c>
      <c r="W91" t="str">
        <f>IFERROR(INDEX(Returns!A:A,MATCH(Orders!B91,Returns!B:B,0),),"No")</f>
        <v>Yes</v>
      </c>
      <c r="X91" t="str">
        <f t="shared" si="1"/>
        <v>2018 / 09</v>
      </c>
    </row>
    <row r="92" spans="1:24" x14ac:dyDescent="0.25">
      <c r="A92" s="1">
        <v>91</v>
      </c>
      <c r="B92" s="3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IF(People!$B$2=Orders!M92,People!$A$2,IF(People!$B$3=Orders!M92,People!$A$3,IF(People!$B$4=Orders!M92,People!$A$4,IF(People!$B$5=Orders!M92,People!$A$5,0))))</f>
        <v>Anna Andreadi</v>
      </c>
      <c r="W92" t="str">
        <f>IFERROR(INDEX(Returns!A:A,MATCH(Orders!B92,Returns!B:B,0),),"No")</f>
        <v>Yes</v>
      </c>
      <c r="X92" t="str">
        <f t="shared" si="1"/>
        <v>2018 / 09</v>
      </c>
    </row>
    <row r="93" spans="1:24" x14ac:dyDescent="0.25">
      <c r="A93" s="1">
        <v>92</v>
      </c>
      <c r="B93" s="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IF(People!$B$2=Orders!M93,People!$A$2,IF(People!$B$3=Orders!M93,People!$A$3,IF(People!$B$4=Orders!M93,People!$A$4,IF(People!$B$5=Orders!M93,People!$A$5,0))))</f>
        <v>Anna Andreadi</v>
      </c>
      <c r="W93" t="str">
        <f>IFERROR(INDEX(Returns!A:A,MATCH(Orders!B93,Returns!B:B,0),),"No")</f>
        <v>Yes</v>
      </c>
      <c r="X93" t="str">
        <f t="shared" si="1"/>
        <v>2018 / 09</v>
      </c>
    </row>
    <row r="94" spans="1:24" x14ac:dyDescent="0.25">
      <c r="A94" s="1">
        <v>93</v>
      </c>
      <c r="B94" s="3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IF(People!$B$2=Orders!M94,People!$A$2,IF(People!$B$3=Orders!M94,People!$A$3,IF(People!$B$4=Orders!M94,People!$A$4,IF(People!$B$5=Orders!M94,People!$A$5,0))))</f>
        <v>Kelly Williams</v>
      </c>
      <c r="W94" t="str">
        <f>IFERROR(INDEX(Returns!A:A,MATCH(Orders!B94,Returns!B:B,0),),"No")</f>
        <v>No</v>
      </c>
      <c r="X94" t="str">
        <f t="shared" si="1"/>
        <v>2017 / 01</v>
      </c>
    </row>
    <row r="95" spans="1:24" x14ac:dyDescent="0.25">
      <c r="A95" s="1">
        <v>94</v>
      </c>
      <c r="B95" s="3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IF(People!$B$2=Orders!M95,People!$A$2,IF(People!$B$3=Orders!M95,People!$A$3,IF(People!$B$4=Orders!M95,People!$A$4,IF(People!$B$5=Orders!M95,People!$A$5,0))))</f>
        <v>Kelly Williams</v>
      </c>
      <c r="W95" t="str">
        <f>IFERROR(INDEX(Returns!A:A,MATCH(Orders!B95,Returns!B:B,0),),"No")</f>
        <v>No</v>
      </c>
      <c r="X95" t="str">
        <f t="shared" si="1"/>
        <v>2017 / 01</v>
      </c>
    </row>
    <row r="96" spans="1:24" x14ac:dyDescent="0.25">
      <c r="A96" s="1">
        <v>95</v>
      </c>
      <c r="B96" s="3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IF(People!$B$2=Orders!M96,People!$A$2,IF(People!$B$3=Orders!M96,People!$A$3,IF(People!$B$4=Orders!M96,People!$A$4,IF(People!$B$5=Orders!M96,People!$A$5,0))))</f>
        <v>Kelly Williams</v>
      </c>
      <c r="W96" t="str">
        <f>IFERROR(INDEX(Returns!A:A,MATCH(Orders!B96,Returns!B:B,0),),"No")</f>
        <v>No</v>
      </c>
      <c r="X96" t="str">
        <f t="shared" si="1"/>
        <v>2017 / 01</v>
      </c>
    </row>
    <row r="97" spans="1:24" x14ac:dyDescent="0.25">
      <c r="A97" s="1">
        <v>96</v>
      </c>
      <c r="B97" s="3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IF(People!$B$2=Orders!M97,People!$A$2,IF(People!$B$3=Orders!M97,People!$A$3,IF(People!$B$4=Orders!M97,People!$A$4,IF(People!$B$5=Orders!M97,People!$A$5,0))))</f>
        <v>Anna Andreadi</v>
      </c>
      <c r="W97" t="str">
        <f>IFERROR(INDEX(Returns!A:A,MATCH(Orders!B97,Returns!B:B,0),),"No")</f>
        <v>No</v>
      </c>
      <c r="X97" t="str">
        <f t="shared" si="1"/>
        <v>2019 / 11</v>
      </c>
    </row>
    <row r="98" spans="1:24" x14ac:dyDescent="0.25">
      <c r="A98" s="1">
        <v>97</v>
      </c>
      <c r="B98" s="3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t="str">
        <f>IF(People!$B$2=Orders!M98,People!$A$2,IF(People!$B$3=Orders!M98,People!$A$3,IF(People!$B$4=Orders!M98,People!$A$4,IF(People!$B$5=Orders!M98,People!$A$5,0))))</f>
        <v>Chuck Magee</v>
      </c>
      <c r="W98" t="str">
        <f>IFERROR(INDEX(Returns!A:A,MATCH(Orders!B98,Returns!B:B,0),),"No")</f>
        <v>No</v>
      </c>
      <c r="X98" t="str">
        <f t="shared" si="1"/>
        <v>2019 / 11</v>
      </c>
    </row>
    <row r="99" spans="1:24" x14ac:dyDescent="0.25">
      <c r="A99" s="1">
        <v>98</v>
      </c>
      <c r="B99" s="3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IF(People!$B$2=Orders!M99,People!$A$2,IF(People!$B$3=Orders!M99,People!$A$3,IF(People!$B$4=Orders!M99,People!$A$4,IF(People!$B$5=Orders!M99,People!$A$5,0))))</f>
        <v>Anna Andreadi</v>
      </c>
      <c r="W99" t="str">
        <f>IFERROR(INDEX(Returns!A:A,MATCH(Orders!B99,Returns!B:B,0),),"No")</f>
        <v>No</v>
      </c>
      <c r="X99" t="str">
        <f t="shared" si="1"/>
        <v>2019 / 06</v>
      </c>
    </row>
    <row r="100" spans="1:24" x14ac:dyDescent="0.25">
      <c r="A100" s="1">
        <v>99</v>
      </c>
      <c r="B100" s="3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IF(People!$B$2=Orders!M100,People!$A$2,IF(People!$B$3=Orders!M100,People!$A$3,IF(People!$B$4=Orders!M100,People!$A$4,IF(People!$B$5=Orders!M100,People!$A$5,0))))</f>
        <v>Kelly Williams</v>
      </c>
      <c r="W100" t="str">
        <f>IFERROR(INDEX(Returns!A:A,MATCH(Orders!B100,Returns!B:B,0),),"No")</f>
        <v>No</v>
      </c>
      <c r="X100" t="str">
        <f t="shared" si="1"/>
        <v>2018 / 09</v>
      </c>
    </row>
    <row r="101" spans="1:24" x14ac:dyDescent="0.25">
      <c r="A101" s="1">
        <v>100</v>
      </c>
      <c r="B101" s="3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IF(People!$B$2=Orders!M101,People!$A$2,IF(People!$B$3=Orders!M101,People!$A$3,IF(People!$B$4=Orders!M101,People!$A$4,IF(People!$B$5=Orders!M101,People!$A$5,0))))</f>
        <v>Kelly Williams</v>
      </c>
      <c r="W101" t="str">
        <f>IFERROR(INDEX(Returns!A:A,MATCH(Orders!B101,Returns!B:B,0),),"No")</f>
        <v>No</v>
      </c>
      <c r="X101" t="str">
        <f t="shared" si="1"/>
        <v>2018 / 08</v>
      </c>
    </row>
    <row r="102" spans="1:24" x14ac:dyDescent="0.25">
      <c r="A102" s="1">
        <v>101</v>
      </c>
      <c r="B102" s="3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IF(People!$B$2=Orders!M102,People!$A$2,IF(People!$B$3=Orders!M102,People!$A$3,IF(People!$B$4=Orders!M102,People!$A$4,IF(People!$B$5=Orders!M102,People!$A$5,0))))</f>
        <v>Kelly Williams</v>
      </c>
      <c r="W102" t="str">
        <f>IFERROR(INDEX(Returns!A:A,MATCH(Orders!B102,Returns!B:B,0),),"No")</f>
        <v>No</v>
      </c>
      <c r="X102" t="str">
        <f t="shared" si="1"/>
        <v>2018 / 08</v>
      </c>
    </row>
    <row r="103" spans="1:24" x14ac:dyDescent="0.25">
      <c r="A103" s="1">
        <v>102</v>
      </c>
      <c r="B103" s="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IF(People!$B$2=Orders!M103,People!$A$2,IF(People!$B$3=Orders!M103,People!$A$3,IF(People!$B$4=Orders!M103,People!$A$4,IF(People!$B$5=Orders!M103,People!$A$5,0))))</f>
        <v>Kelly Williams</v>
      </c>
      <c r="W103" t="str">
        <f>IFERROR(INDEX(Returns!A:A,MATCH(Orders!B103,Returns!B:B,0),),"No")</f>
        <v>No</v>
      </c>
      <c r="X103" t="str">
        <f t="shared" si="1"/>
        <v>2018 / 08</v>
      </c>
    </row>
    <row r="104" spans="1:24" x14ac:dyDescent="0.25">
      <c r="A104" s="1">
        <v>103</v>
      </c>
      <c r="B104" s="3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IF(People!$B$2=Orders!M104,People!$A$2,IF(People!$B$3=Orders!M104,People!$A$3,IF(People!$B$4=Orders!M104,People!$A$4,IF(People!$B$5=Orders!M104,People!$A$5,0))))</f>
        <v>Kelly Williams</v>
      </c>
      <c r="W104" t="str">
        <f>IFERROR(INDEX(Returns!A:A,MATCH(Orders!B104,Returns!B:B,0),),"No")</f>
        <v>No</v>
      </c>
      <c r="X104" t="str">
        <f t="shared" si="1"/>
        <v>2018 / 12</v>
      </c>
    </row>
    <row r="105" spans="1:24" x14ac:dyDescent="0.25">
      <c r="A105" s="1">
        <v>104</v>
      </c>
      <c r="B105" s="3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IF(People!$B$2=Orders!M105,People!$A$2,IF(People!$B$3=Orders!M105,People!$A$3,IF(People!$B$4=Orders!M105,People!$A$4,IF(People!$B$5=Orders!M105,People!$A$5,0))))</f>
        <v>Anna Andreadi</v>
      </c>
      <c r="W105" t="str">
        <f>IFERROR(INDEX(Returns!A:A,MATCH(Orders!B105,Returns!B:B,0),),"No")</f>
        <v>No</v>
      </c>
      <c r="X105" t="str">
        <f t="shared" si="1"/>
        <v>2017 / 11</v>
      </c>
    </row>
    <row r="106" spans="1:24" x14ac:dyDescent="0.25">
      <c r="A106" s="1">
        <v>105</v>
      </c>
      <c r="B106" s="3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IF(People!$B$2=Orders!M106,People!$A$2,IF(People!$B$3=Orders!M106,People!$A$3,IF(People!$B$4=Orders!M106,People!$A$4,IF(People!$B$5=Orders!M106,People!$A$5,0))))</f>
        <v>Anna Andreadi</v>
      </c>
      <c r="W106" t="str">
        <f>IFERROR(INDEX(Returns!A:A,MATCH(Orders!B106,Returns!B:B,0),),"No")</f>
        <v>No</v>
      </c>
      <c r="X106" t="str">
        <f t="shared" si="1"/>
        <v>2017 / 11</v>
      </c>
    </row>
    <row r="107" spans="1:24" x14ac:dyDescent="0.25">
      <c r="A107" s="1">
        <v>106</v>
      </c>
      <c r="B107" s="3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IF(People!$B$2=Orders!M107,People!$A$2,IF(People!$B$3=Orders!M107,People!$A$3,IF(People!$B$4=Orders!M107,People!$A$4,IF(People!$B$5=Orders!M107,People!$A$5,0))))</f>
        <v>Anna Andreadi</v>
      </c>
      <c r="W107" t="str">
        <f>IFERROR(INDEX(Returns!A:A,MATCH(Orders!B107,Returns!B:B,0),),"No")</f>
        <v>No</v>
      </c>
      <c r="X107" t="str">
        <f t="shared" si="1"/>
        <v>2017 / 11</v>
      </c>
    </row>
    <row r="108" spans="1:24" x14ac:dyDescent="0.25">
      <c r="A108" s="1">
        <v>107</v>
      </c>
      <c r="B108" s="3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IF(People!$B$2=Orders!M108,People!$A$2,IF(People!$B$3=Orders!M108,People!$A$3,IF(People!$B$4=Orders!M108,People!$A$4,IF(People!$B$5=Orders!M108,People!$A$5,0))))</f>
        <v>Cassandra Brandow</v>
      </c>
      <c r="W108" t="str">
        <f>IFERROR(INDEX(Returns!A:A,MATCH(Orders!B108,Returns!B:B,0),),"No")</f>
        <v>No</v>
      </c>
      <c r="X108" t="str">
        <f t="shared" si="1"/>
        <v>2019 / 11</v>
      </c>
    </row>
    <row r="109" spans="1:24" x14ac:dyDescent="0.25">
      <c r="A109" s="1">
        <v>108</v>
      </c>
      <c r="B109" s="3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IF(People!$B$2=Orders!M109,People!$A$2,IF(People!$B$3=Orders!M109,People!$A$3,IF(People!$B$4=Orders!M109,People!$A$4,IF(People!$B$5=Orders!M109,People!$A$5,0))))</f>
        <v>Cassandra Brandow</v>
      </c>
      <c r="W109" t="str">
        <f>IFERROR(INDEX(Returns!A:A,MATCH(Orders!B109,Returns!B:B,0),),"No")</f>
        <v>No</v>
      </c>
      <c r="X109" t="str">
        <f t="shared" si="1"/>
        <v>2019 / 11</v>
      </c>
    </row>
    <row r="110" spans="1:24" x14ac:dyDescent="0.25">
      <c r="A110" s="1">
        <v>109</v>
      </c>
      <c r="B110" s="3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IF(People!$B$2=Orders!M110,People!$A$2,IF(People!$B$3=Orders!M110,People!$A$3,IF(People!$B$4=Orders!M110,People!$A$4,IF(People!$B$5=Orders!M110,People!$A$5,0))))</f>
        <v>Cassandra Brandow</v>
      </c>
      <c r="W110" t="str">
        <f>IFERROR(INDEX(Returns!A:A,MATCH(Orders!B110,Returns!B:B,0),),"No")</f>
        <v>No</v>
      </c>
      <c r="X110" t="str">
        <f t="shared" si="1"/>
        <v>2019 / 11</v>
      </c>
    </row>
    <row r="111" spans="1:24" x14ac:dyDescent="0.25">
      <c r="A111" s="1">
        <v>110</v>
      </c>
      <c r="B111" s="3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IF(People!$B$2=Orders!M111,People!$A$2,IF(People!$B$3=Orders!M111,People!$A$3,IF(People!$B$4=Orders!M111,People!$A$4,IF(People!$B$5=Orders!M111,People!$A$5,0))))</f>
        <v>Kelly Williams</v>
      </c>
      <c r="W111" t="str">
        <f>IFERROR(INDEX(Returns!A:A,MATCH(Orders!B111,Returns!B:B,0),),"No")</f>
        <v>No</v>
      </c>
      <c r="X111" t="str">
        <f t="shared" si="1"/>
        <v>2017 / 10</v>
      </c>
    </row>
    <row r="112" spans="1:24" x14ac:dyDescent="0.25">
      <c r="A112" s="1">
        <v>111</v>
      </c>
      <c r="B112" s="3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IF(People!$B$2=Orders!M112,People!$A$2,IF(People!$B$3=Orders!M112,People!$A$3,IF(People!$B$4=Orders!M112,People!$A$4,IF(People!$B$5=Orders!M112,People!$A$5,0))))</f>
        <v>Chuck Magee</v>
      </c>
      <c r="W112" t="str">
        <f>IFERROR(INDEX(Returns!A:A,MATCH(Orders!B112,Returns!B:B,0),),"No")</f>
        <v>No</v>
      </c>
      <c r="X112" t="str">
        <f t="shared" si="1"/>
        <v>2019 / 12</v>
      </c>
    </row>
    <row r="113" spans="1:24" x14ac:dyDescent="0.25">
      <c r="A113" s="1">
        <v>112</v>
      </c>
      <c r="B113" s="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IF(People!$B$2=Orders!M113,People!$A$2,IF(People!$B$3=Orders!M113,People!$A$3,IF(People!$B$4=Orders!M113,People!$A$4,IF(People!$B$5=Orders!M113,People!$A$5,0))))</f>
        <v>Kelly Williams</v>
      </c>
      <c r="W113" t="str">
        <f>IFERROR(INDEX(Returns!A:A,MATCH(Orders!B113,Returns!B:B,0),),"No")</f>
        <v>No</v>
      </c>
      <c r="X113" t="str">
        <f t="shared" si="1"/>
        <v>2018 / 11</v>
      </c>
    </row>
    <row r="114" spans="1:24" x14ac:dyDescent="0.25">
      <c r="A114" s="1">
        <v>113</v>
      </c>
      <c r="B114" s="3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IF(People!$B$2=Orders!M114,People!$A$2,IF(People!$B$3=Orders!M114,People!$A$3,IF(People!$B$4=Orders!M114,People!$A$4,IF(People!$B$5=Orders!M114,People!$A$5,0))))</f>
        <v>Kelly Williams</v>
      </c>
      <c r="W114" t="str">
        <f>IFERROR(INDEX(Returns!A:A,MATCH(Orders!B114,Returns!B:B,0),),"No")</f>
        <v>No</v>
      </c>
      <c r="X114" t="str">
        <f t="shared" si="1"/>
        <v>2018 / 11</v>
      </c>
    </row>
    <row r="115" spans="1:24" x14ac:dyDescent="0.25">
      <c r="A115" s="1">
        <v>114</v>
      </c>
      <c r="B115" s="3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IF(People!$B$2=Orders!M115,People!$A$2,IF(People!$B$3=Orders!M115,People!$A$3,IF(People!$B$4=Orders!M115,People!$A$4,IF(People!$B$5=Orders!M115,People!$A$5,0))))</f>
        <v>Chuck Magee</v>
      </c>
      <c r="W115" t="str">
        <f>IFERROR(INDEX(Returns!A:A,MATCH(Orders!B115,Returns!B:B,0),),"No")</f>
        <v>No</v>
      </c>
      <c r="X115" t="str">
        <f t="shared" si="1"/>
        <v>2016 / 08</v>
      </c>
    </row>
    <row r="116" spans="1:24" x14ac:dyDescent="0.25">
      <c r="A116" s="1">
        <v>115</v>
      </c>
      <c r="B116" s="3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IF(People!$B$2=Orders!M116,People!$A$2,IF(People!$B$3=Orders!M116,People!$A$3,IF(People!$B$4=Orders!M116,People!$A$4,IF(People!$B$5=Orders!M116,People!$A$5,0))))</f>
        <v>Chuck Magee</v>
      </c>
      <c r="W116" t="str">
        <f>IFERROR(INDEX(Returns!A:A,MATCH(Orders!B116,Returns!B:B,0),),"No")</f>
        <v>No</v>
      </c>
      <c r="X116" t="str">
        <f t="shared" si="1"/>
        <v>2016 / 08</v>
      </c>
    </row>
    <row r="117" spans="1:24" x14ac:dyDescent="0.25">
      <c r="A117" s="1">
        <v>116</v>
      </c>
      <c r="B117" s="3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IF(People!$B$2=Orders!M117,People!$A$2,IF(People!$B$3=Orders!M117,People!$A$3,IF(People!$B$4=Orders!M117,People!$A$4,IF(People!$B$5=Orders!M117,People!$A$5,0))))</f>
        <v>Chuck Magee</v>
      </c>
      <c r="W117" t="str">
        <f>IFERROR(INDEX(Returns!A:A,MATCH(Orders!B117,Returns!B:B,0),),"No")</f>
        <v>No</v>
      </c>
      <c r="X117" t="str">
        <f t="shared" si="1"/>
        <v>2016 / 08</v>
      </c>
    </row>
    <row r="118" spans="1:24" x14ac:dyDescent="0.25">
      <c r="A118" s="1">
        <v>117</v>
      </c>
      <c r="B118" s="3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IF(People!$B$2=Orders!M118,People!$A$2,IF(People!$B$3=Orders!M118,People!$A$3,IF(People!$B$4=Orders!M118,People!$A$4,IF(People!$B$5=Orders!M118,People!$A$5,0))))</f>
        <v>Chuck Magee</v>
      </c>
      <c r="W118" t="str">
        <f>IFERROR(INDEX(Returns!A:A,MATCH(Orders!B118,Returns!B:B,0),),"No")</f>
        <v>No</v>
      </c>
      <c r="X118" t="str">
        <f t="shared" si="1"/>
        <v>2016 / 08</v>
      </c>
    </row>
    <row r="119" spans="1:24" x14ac:dyDescent="0.25">
      <c r="A119" s="1">
        <v>118</v>
      </c>
      <c r="B119" s="3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IF(People!$B$2=Orders!M119,People!$A$2,IF(People!$B$3=Orders!M119,People!$A$3,IF(People!$B$4=Orders!M119,People!$A$4,IF(People!$B$5=Orders!M119,People!$A$5,0))))</f>
        <v>Anna Andreadi</v>
      </c>
      <c r="W119" t="str">
        <f>IFERROR(INDEX(Returns!A:A,MATCH(Orders!B119,Returns!B:B,0),),"No")</f>
        <v>No</v>
      </c>
      <c r="X119" t="str">
        <f t="shared" si="1"/>
        <v>2017 / 03</v>
      </c>
    </row>
    <row r="120" spans="1:24" x14ac:dyDescent="0.25">
      <c r="A120" s="1">
        <v>119</v>
      </c>
      <c r="B120" s="3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IF(People!$B$2=Orders!M120,People!$A$2,IF(People!$B$3=Orders!M120,People!$A$3,IF(People!$B$4=Orders!M120,People!$A$4,IF(People!$B$5=Orders!M120,People!$A$5,0))))</f>
        <v>Cassandra Brandow</v>
      </c>
      <c r="W120" t="str">
        <f>IFERROR(INDEX(Returns!A:A,MATCH(Orders!B120,Returns!B:B,0),),"No")</f>
        <v>No</v>
      </c>
      <c r="X120" t="str">
        <f t="shared" si="1"/>
        <v>2017 / 04</v>
      </c>
    </row>
    <row r="121" spans="1:24" x14ac:dyDescent="0.25">
      <c r="A121" s="1">
        <v>120</v>
      </c>
      <c r="B121" s="3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IF(People!$B$2=Orders!M121,People!$A$2,IF(People!$B$3=Orders!M121,People!$A$3,IF(People!$B$4=Orders!M121,People!$A$4,IF(People!$B$5=Orders!M121,People!$A$5,0))))</f>
        <v>Chuck Magee</v>
      </c>
      <c r="W121" t="str">
        <f>IFERROR(INDEX(Returns!A:A,MATCH(Orders!B121,Returns!B:B,0),),"No")</f>
        <v>No</v>
      </c>
      <c r="X121" t="str">
        <f t="shared" si="1"/>
        <v>2018 / 06</v>
      </c>
    </row>
    <row r="122" spans="1:24" x14ac:dyDescent="0.25">
      <c r="A122" s="1">
        <v>121</v>
      </c>
      <c r="B122" s="3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t="str">
        <f>IF(People!$B$2=Orders!M122,People!$A$2,IF(People!$B$3=Orders!M122,People!$A$3,IF(People!$B$4=Orders!M122,People!$A$4,IF(People!$B$5=Orders!M122,People!$A$5,0))))</f>
        <v>Chuck Magee</v>
      </c>
      <c r="W122" t="str">
        <f>IFERROR(INDEX(Returns!A:A,MATCH(Orders!B122,Returns!B:B,0),),"No")</f>
        <v>No</v>
      </c>
      <c r="X122" t="str">
        <f t="shared" si="1"/>
        <v>2018 / 06</v>
      </c>
    </row>
    <row r="123" spans="1:24" x14ac:dyDescent="0.25">
      <c r="A123" s="1">
        <v>122</v>
      </c>
      <c r="B123" s="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IF(People!$B$2=Orders!M123,People!$A$2,IF(People!$B$3=Orders!M123,People!$A$3,IF(People!$B$4=Orders!M123,People!$A$4,IF(People!$B$5=Orders!M123,People!$A$5,0))))</f>
        <v>Chuck Magee</v>
      </c>
      <c r="W123" t="str">
        <f>IFERROR(INDEX(Returns!A:A,MATCH(Orders!B123,Returns!B:B,0),),"No")</f>
        <v>No</v>
      </c>
      <c r="X123" t="str">
        <f t="shared" si="1"/>
        <v>2018 / 06</v>
      </c>
    </row>
    <row r="124" spans="1:24" x14ac:dyDescent="0.25">
      <c r="A124" s="1">
        <v>123</v>
      </c>
      <c r="B124" s="3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IF(People!$B$2=Orders!M124,People!$A$2,IF(People!$B$3=Orders!M124,People!$A$3,IF(People!$B$4=Orders!M124,People!$A$4,IF(People!$B$5=Orders!M124,People!$A$5,0))))</f>
        <v>Chuck Magee</v>
      </c>
      <c r="W124" t="str">
        <f>IFERROR(INDEX(Returns!A:A,MATCH(Orders!B124,Returns!B:B,0),),"No")</f>
        <v>No</v>
      </c>
      <c r="X124" t="str">
        <f t="shared" si="1"/>
        <v>2018 / 06</v>
      </c>
    </row>
    <row r="125" spans="1:24" x14ac:dyDescent="0.25">
      <c r="A125" s="1">
        <v>124</v>
      </c>
      <c r="B125" s="3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IF(People!$B$2=Orders!M125,People!$A$2,IF(People!$B$3=Orders!M125,People!$A$3,IF(People!$B$4=Orders!M125,People!$A$4,IF(People!$B$5=Orders!M125,People!$A$5,0))))</f>
        <v>Chuck Magee</v>
      </c>
      <c r="W125" t="str">
        <f>IFERROR(INDEX(Returns!A:A,MATCH(Orders!B125,Returns!B:B,0),),"No")</f>
        <v>No</v>
      </c>
      <c r="X125" t="str">
        <f t="shared" si="1"/>
        <v>2018 / 06</v>
      </c>
    </row>
    <row r="126" spans="1:24" x14ac:dyDescent="0.25">
      <c r="A126" s="1">
        <v>125</v>
      </c>
      <c r="B126" s="3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IF(People!$B$2=Orders!M126,People!$A$2,IF(People!$B$3=Orders!M126,People!$A$3,IF(People!$B$4=Orders!M126,People!$A$4,IF(People!$B$5=Orders!M126,People!$A$5,0))))</f>
        <v>Kelly Williams</v>
      </c>
      <c r="W126" t="str">
        <f>IFERROR(INDEX(Returns!A:A,MATCH(Orders!B126,Returns!B:B,0),),"No")</f>
        <v>No</v>
      </c>
      <c r="X126" t="str">
        <f t="shared" si="1"/>
        <v>2016 / 12</v>
      </c>
    </row>
    <row r="127" spans="1:24" x14ac:dyDescent="0.25">
      <c r="A127" s="1">
        <v>126</v>
      </c>
      <c r="B127" s="3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IF(People!$B$2=Orders!M127,People!$A$2,IF(People!$B$3=Orders!M127,People!$A$3,IF(People!$B$4=Orders!M127,People!$A$4,IF(People!$B$5=Orders!M127,People!$A$5,0))))</f>
        <v>Kelly Williams</v>
      </c>
      <c r="W127" t="str">
        <f>IFERROR(INDEX(Returns!A:A,MATCH(Orders!B127,Returns!B:B,0),),"No")</f>
        <v>No</v>
      </c>
      <c r="X127" t="str">
        <f t="shared" si="1"/>
        <v>2016 / 09</v>
      </c>
    </row>
    <row r="128" spans="1:24" x14ac:dyDescent="0.25">
      <c r="A128" s="1">
        <v>127</v>
      </c>
      <c r="B128" s="3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IF(People!$B$2=Orders!M128,People!$A$2,IF(People!$B$3=Orders!M128,People!$A$3,IF(People!$B$4=Orders!M128,People!$A$4,IF(People!$B$5=Orders!M128,People!$A$5,0))))</f>
        <v>Anna Andreadi</v>
      </c>
      <c r="W128" t="str">
        <f>IFERROR(INDEX(Returns!A:A,MATCH(Orders!B128,Returns!B:B,0),),"No")</f>
        <v>No</v>
      </c>
      <c r="X128" t="str">
        <f t="shared" si="1"/>
        <v>2019 / 11</v>
      </c>
    </row>
    <row r="129" spans="1:24" x14ac:dyDescent="0.25">
      <c r="A129" s="1">
        <v>128</v>
      </c>
      <c r="B129" s="3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IF(People!$B$2=Orders!M129,People!$A$2,IF(People!$B$3=Orders!M129,People!$A$3,IF(People!$B$4=Orders!M129,People!$A$4,IF(People!$B$5=Orders!M129,People!$A$5,0))))</f>
        <v>Anna Andreadi</v>
      </c>
      <c r="W129" t="str">
        <f>IFERROR(INDEX(Returns!A:A,MATCH(Orders!B129,Returns!B:B,0),),"No")</f>
        <v>No</v>
      </c>
      <c r="X129" t="str">
        <f t="shared" si="1"/>
        <v>2019 / 11</v>
      </c>
    </row>
    <row r="130" spans="1:24" x14ac:dyDescent="0.25">
      <c r="A130" s="1">
        <v>129</v>
      </c>
      <c r="B130" s="3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IF(People!$B$2=Orders!M130,People!$A$2,IF(People!$B$3=Orders!M130,People!$A$3,IF(People!$B$4=Orders!M130,People!$A$4,IF(People!$B$5=Orders!M130,People!$A$5,0))))</f>
        <v>Anna Andreadi</v>
      </c>
      <c r="W130" t="str">
        <f>IFERROR(INDEX(Returns!A:A,MATCH(Orders!B130,Returns!B:B,0),),"No")</f>
        <v>No</v>
      </c>
      <c r="X130" t="str">
        <f t="shared" ref="X130:X193" si="2">TEXT(C130,"ГГГГ / ММ")</f>
        <v>2018 / 11</v>
      </c>
    </row>
    <row r="131" spans="1:24" x14ac:dyDescent="0.25">
      <c r="A131" s="1">
        <v>130</v>
      </c>
      <c r="B131" s="3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IF(People!$B$2=Orders!M131,People!$A$2,IF(People!$B$3=Orders!M131,People!$A$3,IF(People!$B$4=Orders!M131,People!$A$4,IF(People!$B$5=Orders!M131,People!$A$5,0))))</f>
        <v>Anna Andreadi</v>
      </c>
      <c r="W131" t="str">
        <f>IFERROR(INDEX(Returns!A:A,MATCH(Orders!B131,Returns!B:B,0),),"No")</f>
        <v>No</v>
      </c>
      <c r="X131" t="str">
        <f t="shared" si="2"/>
        <v>2018 / 11</v>
      </c>
    </row>
    <row r="132" spans="1:24" x14ac:dyDescent="0.25">
      <c r="A132" s="1">
        <v>131</v>
      </c>
      <c r="B132" s="3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IF(People!$B$2=Orders!M132,People!$A$2,IF(People!$B$3=Orders!M132,People!$A$3,IF(People!$B$4=Orders!M132,People!$A$4,IF(People!$B$5=Orders!M132,People!$A$5,0))))</f>
        <v>Chuck Magee</v>
      </c>
      <c r="W132" t="str">
        <f>IFERROR(INDEX(Returns!A:A,MATCH(Orders!B132,Returns!B:B,0),),"No")</f>
        <v>No</v>
      </c>
      <c r="X132" t="str">
        <f t="shared" si="2"/>
        <v>2019 / 02</v>
      </c>
    </row>
    <row r="133" spans="1:24" x14ac:dyDescent="0.25">
      <c r="A133" s="1">
        <v>132</v>
      </c>
      <c r="B133" s="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IF(People!$B$2=Orders!M133,People!$A$2,IF(People!$B$3=Orders!M133,People!$A$3,IF(People!$B$4=Orders!M133,People!$A$4,IF(People!$B$5=Orders!M133,People!$A$5,0))))</f>
        <v>Chuck Magee</v>
      </c>
      <c r="W133" t="str">
        <f>IFERROR(INDEX(Returns!A:A,MATCH(Orders!B133,Returns!B:B,0),),"No")</f>
        <v>No</v>
      </c>
      <c r="X133" t="str">
        <f t="shared" si="2"/>
        <v>2019 / 02</v>
      </c>
    </row>
    <row r="134" spans="1:24" x14ac:dyDescent="0.25">
      <c r="A134" s="1">
        <v>133</v>
      </c>
      <c r="B134" s="3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IF(People!$B$2=Orders!M134,People!$A$2,IF(People!$B$3=Orders!M134,People!$A$3,IF(People!$B$4=Orders!M134,People!$A$4,IF(People!$B$5=Orders!M134,People!$A$5,0))))</f>
        <v>Chuck Magee</v>
      </c>
      <c r="W134" t="str">
        <f>IFERROR(INDEX(Returns!A:A,MATCH(Orders!B134,Returns!B:B,0),),"No")</f>
        <v>No</v>
      </c>
      <c r="X134" t="str">
        <f t="shared" si="2"/>
        <v>2019 / 02</v>
      </c>
    </row>
    <row r="135" spans="1:24" x14ac:dyDescent="0.25">
      <c r="A135" s="1">
        <v>134</v>
      </c>
      <c r="B135" s="3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IF(People!$B$2=Orders!M135,People!$A$2,IF(People!$B$3=Orders!M135,People!$A$3,IF(People!$B$4=Orders!M135,People!$A$4,IF(People!$B$5=Orders!M135,People!$A$5,0))))</f>
        <v>Anna Andreadi</v>
      </c>
      <c r="W135" t="str">
        <f>IFERROR(INDEX(Returns!A:A,MATCH(Orders!B135,Returns!B:B,0),),"No")</f>
        <v>Yes</v>
      </c>
      <c r="X135" t="str">
        <f t="shared" si="2"/>
        <v>2018 / 10</v>
      </c>
    </row>
    <row r="136" spans="1:24" x14ac:dyDescent="0.25">
      <c r="A136" s="1">
        <v>135</v>
      </c>
      <c r="B136" s="3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IF(People!$B$2=Orders!M136,People!$A$2,IF(People!$B$3=Orders!M136,People!$A$3,IF(People!$B$4=Orders!M136,People!$A$4,IF(People!$B$5=Orders!M136,People!$A$5,0))))</f>
        <v>Anna Andreadi</v>
      </c>
      <c r="W136" t="str">
        <f>IFERROR(INDEX(Returns!A:A,MATCH(Orders!B136,Returns!B:B,0),),"No")</f>
        <v>Yes</v>
      </c>
      <c r="X136" t="str">
        <f t="shared" si="2"/>
        <v>2018 / 10</v>
      </c>
    </row>
    <row r="137" spans="1:24" x14ac:dyDescent="0.25">
      <c r="A137" s="1">
        <v>136</v>
      </c>
      <c r="B137" s="3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IF(People!$B$2=Orders!M137,People!$A$2,IF(People!$B$3=Orders!M137,People!$A$3,IF(People!$B$4=Orders!M137,People!$A$4,IF(People!$B$5=Orders!M137,People!$A$5,0))))</f>
        <v>Anna Andreadi</v>
      </c>
      <c r="W137" t="str">
        <f>IFERROR(INDEX(Returns!A:A,MATCH(Orders!B137,Returns!B:B,0),),"No")</f>
        <v>Yes</v>
      </c>
      <c r="X137" t="str">
        <f t="shared" si="2"/>
        <v>2018 / 10</v>
      </c>
    </row>
    <row r="138" spans="1:24" x14ac:dyDescent="0.25">
      <c r="A138" s="1">
        <v>137</v>
      </c>
      <c r="B138" s="3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IF(People!$B$2=Orders!M138,People!$A$2,IF(People!$B$3=Orders!M138,People!$A$3,IF(People!$B$4=Orders!M138,People!$A$4,IF(People!$B$5=Orders!M138,People!$A$5,0))))</f>
        <v>Anna Andreadi</v>
      </c>
      <c r="W138" t="str">
        <f>IFERROR(INDEX(Returns!A:A,MATCH(Orders!B138,Returns!B:B,0),),"No")</f>
        <v>Yes</v>
      </c>
      <c r="X138" t="str">
        <f t="shared" si="2"/>
        <v>2018 / 10</v>
      </c>
    </row>
    <row r="139" spans="1:24" x14ac:dyDescent="0.25">
      <c r="A139" s="1">
        <v>138</v>
      </c>
      <c r="B139" s="3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IF(People!$B$2=Orders!M139,People!$A$2,IF(People!$B$3=Orders!M139,People!$A$3,IF(People!$B$4=Orders!M139,People!$A$4,IF(People!$B$5=Orders!M139,People!$A$5,0))))</f>
        <v>Anna Andreadi</v>
      </c>
      <c r="W139" t="str">
        <f>IFERROR(INDEX(Returns!A:A,MATCH(Orders!B139,Returns!B:B,0),),"No")</f>
        <v>Yes</v>
      </c>
      <c r="X139" t="str">
        <f t="shared" si="2"/>
        <v>2018 / 10</v>
      </c>
    </row>
    <row r="140" spans="1:24" x14ac:dyDescent="0.25">
      <c r="A140" s="1">
        <v>139</v>
      </c>
      <c r="B140" s="3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IF(People!$B$2=Orders!M140,People!$A$2,IF(People!$B$3=Orders!M140,People!$A$3,IF(People!$B$4=Orders!M140,People!$A$4,IF(People!$B$5=Orders!M140,People!$A$5,0))))</f>
        <v>Anna Andreadi</v>
      </c>
      <c r="W140" t="str">
        <f>IFERROR(INDEX(Returns!A:A,MATCH(Orders!B140,Returns!B:B,0),),"No")</f>
        <v>Yes</v>
      </c>
      <c r="X140" t="str">
        <f t="shared" si="2"/>
        <v>2018 / 10</v>
      </c>
    </row>
    <row r="141" spans="1:24" x14ac:dyDescent="0.25">
      <c r="A141" s="1">
        <v>140</v>
      </c>
      <c r="B141" s="3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IF(People!$B$2=Orders!M141,People!$A$2,IF(People!$B$3=Orders!M141,People!$A$3,IF(People!$B$4=Orders!M141,People!$A$4,IF(People!$B$5=Orders!M141,People!$A$5,0))))</f>
        <v>Anna Andreadi</v>
      </c>
      <c r="W141" t="str">
        <f>IFERROR(INDEX(Returns!A:A,MATCH(Orders!B141,Returns!B:B,0),),"No")</f>
        <v>Yes</v>
      </c>
      <c r="X141" t="str">
        <f t="shared" si="2"/>
        <v>2018 / 10</v>
      </c>
    </row>
    <row r="142" spans="1:24" x14ac:dyDescent="0.25">
      <c r="A142" s="1">
        <v>141</v>
      </c>
      <c r="B142" s="3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IF(People!$B$2=Orders!M142,People!$A$2,IF(People!$B$3=Orders!M142,People!$A$3,IF(People!$B$4=Orders!M142,People!$A$4,IF(People!$B$5=Orders!M142,People!$A$5,0))))</f>
        <v>Chuck Magee</v>
      </c>
      <c r="W142" t="str">
        <f>IFERROR(INDEX(Returns!A:A,MATCH(Orders!B142,Returns!B:B,0),),"No")</f>
        <v>No</v>
      </c>
      <c r="X142" t="str">
        <f t="shared" si="2"/>
        <v>2018 / 09</v>
      </c>
    </row>
    <row r="143" spans="1:24" x14ac:dyDescent="0.25">
      <c r="A143" s="1">
        <v>142</v>
      </c>
      <c r="B143" s="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IF(People!$B$2=Orders!M143,People!$A$2,IF(People!$B$3=Orders!M143,People!$A$3,IF(People!$B$4=Orders!M143,People!$A$4,IF(People!$B$5=Orders!M143,People!$A$5,0))))</f>
        <v>Anna Andreadi</v>
      </c>
      <c r="W143" t="str">
        <f>IFERROR(INDEX(Returns!A:A,MATCH(Orders!B143,Returns!B:B,0),),"No")</f>
        <v>No</v>
      </c>
      <c r="X143" t="str">
        <f t="shared" si="2"/>
        <v>2019 / 09</v>
      </c>
    </row>
    <row r="144" spans="1:24" x14ac:dyDescent="0.25">
      <c r="A144" s="1">
        <v>143</v>
      </c>
      <c r="B144" s="3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IF(People!$B$2=Orders!M144,People!$A$2,IF(People!$B$3=Orders!M144,People!$A$3,IF(People!$B$4=Orders!M144,People!$A$4,IF(People!$B$5=Orders!M144,People!$A$5,0))))</f>
        <v>Anna Andreadi</v>
      </c>
      <c r="W144" t="str">
        <f>IFERROR(INDEX(Returns!A:A,MATCH(Orders!B144,Returns!B:B,0),),"No")</f>
        <v>No</v>
      </c>
      <c r="X144" t="str">
        <f t="shared" si="2"/>
        <v>2019 / 09</v>
      </c>
    </row>
    <row r="145" spans="1:24" x14ac:dyDescent="0.25">
      <c r="A145" s="1">
        <v>144</v>
      </c>
      <c r="B145" s="3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IF(People!$B$2=Orders!M145,People!$A$2,IF(People!$B$3=Orders!M145,People!$A$3,IF(People!$B$4=Orders!M145,People!$A$4,IF(People!$B$5=Orders!M145,People!$A$5,0))))</f>
        <v>Anna Andreadi</v>
      </c>
      <c r="W145" t="str">
        <f>IFERROR(INDEX(Returns!A:A,MATCH(Orders!B145,Returns!B:B,0),),"No")</f>
        <v>No</v>
      </c>
      <c r="X145" t="str">
        <f t="shared" si="2"/>
        <v>2019 / 09</v>
      </c>
    </row>
    <row r="146" spans="1:24" x14ac:dyDescent="0.25">
      <c r="A146" s="1">
        <v>145</v>
      </c>
      <c r="B146" s="3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IF(People!$B$2=Orders!M146,People!$A$2,IF(People!$B$3=Orders!M146,People!$A$3,IF(People!$B$4=Orders!M146,People!$A$4,IF(People!$B$5=Orders!M146,People!$A$5,0))))</f>
        <v>Kelly Williams</v>
      </c>
      <c r="W146" t="str">
        <f>IFERROR(INDEX(Returns!A:A,MATCH(Orders!B146,Returns!B:B,0),),"No")</f>
        <v>No</v>
      </c>
      <c r="X146" t="str">
        <f t="shared" si="2"/>
        <v>2019 / 12</v>
      </c>
    </row>
    <row r="147" spans="1:24" x14ac:dyDescent="0.25">
      <c r="A147" s="1">
        <v>146</v>
      </c>
      <c r="B147" s="3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IF(People!$B$2=Orders!M147,People!$A$2,IF(People!$B$3=Orders!M147,People!$A$3,IF(People!$B$4=Orders!M147,People!$A$4,IF(People!$B$5=Orders!M147,People!$A$5,0))))</f>
        <v>Anna Andreadi</v>
      </c>
      <c r="W147" t="str">
        <f>IFERROR(INDEX(Returns!A:A,MATCH(Orders!B147,Returns!B:B,0),),"No")</f>
        <v>No</v>
      </c>
      <c r="X147" t="str">
        <f t="shared" si="2"/>
        <v>2017 / 09</v>
      </c>
    </row>
    <row r="148" spans="1:24" x14ac:dyDescent="0.25">
      <c r="A148" s="1">
        <v>147</v>
      </c>
      <c r="B148" s="3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IF(People!$B$2=Orders!M148,People!$A$2,IF(People!$B$3=Orders!M148,People!$A$3,IF(People!$B$4=Orders!M148,People!$A$4,IF(People!$B$5=Orders!M148,People!$A$5,0))))</f>
        <v>Chuck Magee</v>
      </c>
      <c r="W148" t="str">
        <f>IFERROR(INDEX(Returns!A:A,MATCH(Orders!B148,Returns!B:B,0),),"No")</f>
        <v>No</v>
      </c>
      <c r="X148" t="str">
        <f t="shared" si="2"/>
        <v>2016 / 10</v>
      </c>
    </row>
    <row r="149" spans="1:24" x14ac:dyDescent="0.25">
      <c r="A149" s="1">
        <v>148</v>
      </c>
      <c r="B149" s="3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IF(People!$B$2=Orders!M149,People!$A$2,IF(People!$B$3=Orders!M149,People!$A$3,IF(People!$B$4=Orders!M149,People!$A$4,IF(People!$B$5=Orders!M149,People!$A$5,0))))</f>
        <v>Kelly Williams</v>
      </c>
      <c r="W149" t="str">
        <f>IFERROR(INDEX(Returns!A:A,MATCH(Orders!B149,Returns!B:B,0),),"No")</f>
        <v>No</v>
      </c>
      <c r="X149" t="str">
        <f t="shared" si="2"/>
        <v>2018 / 12</v>
      </c>
    </row>
    <row r="150" spans="1:24" x14ac:dyDescent="0.25">
      <c r="A150" s="1">
        <v>149</v>
      </c>
      <c r="B150" s="3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IF(People!$B$2=Orders!M150,People!$A$2,IF(People!$B$3=Orders!M150,People!$A$3,IF(People!$B$4=Orders!M150,People!$A$4,IF(People!$B$5=Orders!M150,People!$A$5,0))))</f>
        <v>Kelly Williams</v>
      </c>
      <c r="W150" t="str">
        <f>IFERROR(INDEX(Returns!A:A,MATCH(Orders!B150,Returns!B:B,0),),"No")</f>
        <v>No</v>
      </c>
      <c r="X150" t="str">
        <f t="shared" si="2"/>
        <v>2018 / 12</v>
      </c>
    </row>
    <row r="151" spans="1:24" x14ac:dyDescent="0.25">
      <c r="A151" s="1">
        <v>150</v>
      </c>
      <c r="B151" s="3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IF(People!$B$2=Orders!M151,People!$A$2,IF(People!$B$3=Orders!M151,People!$A$3,IF(People!$B$4=Orders!M151,People!$A$4,IF(People!$B$5=Orders!M151,People!$A$5,0))))</f>
        <v>Kelly Williams</v>
      </c>
      <c r="W151" t="str">
        <f>IFERROR(INDEX(Returns!A:A,MATCH(Orders!B151,Returns!B:B,0),),"No")</f>
        <v>No</v>
      </c>
      <c r="X151" t="str">
        <f t="shared" si="2"/>
        <v>2018 / 12</v>
      </c>
    </row>
    <row r="152" spans="1:24" x14ac:dyDescent="0.25">
      <c r="A152" s="1">
        <v>151</v>
      </c>
      <c r="B152" s="3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IF(People!$B$2=Orders!M152,People!$A$2,IF(People!$B$3=Orders!M152,People!$A$3,IF(People!$B$4=Orders!M152,People!$A$4,IF(People!$B$5=Orders!M152,People!$A$5,0))))</f>
        <v>Kelly Williams</v>
      </c>
      <c r="W152" t="str">
        <f>IFERROR(INDEX(Returns!A:A,MATCH(Orders!B152,Returns!B:B,0),),"No")</f>
        <v>No</v>
      </c>
      <c r="X152" t="str">
        <f t="shared" si="2"/>
        <v>2018 / 12</v>
      </c>
    </row>
    <row r="153" spans="1:24" x14ac:dyDescent="0.25">
      <c r="A153" s="1">
        <v>152</v>
      </c>
      <c r="B153" s="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IF(People!$B$2=Orders!M153,People!$A$2,IF(People!$B$3=Orders!M153,People!$A$3,IF(People!$B$4=Orders!M153,People!$A$4,IF(People!$B$5=Orders!M153,People!$A$5,0))))</f>
        <v>Anna Andreadi</v>
      </c>
      <c r="W153" t="str">
        <f>IFERROR(INDEX(Returns!A:A,MATCH(Orders!B153,Returns!B:B,0),),"No")</f>
        <v>No</v>
      </c>
      <c r="X153" t="str">
        <f t="shared" si="2"/>
        <v>2018 / 03</v>
      </c>
    </row>
    <row r="154" spans="1:24" x14ac:dyDescent="0.25">
      <c r="A154" s="1">
        <v>153</v>
      </c>
      <c r="B154" s="3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IF(People!$B$2=Orders!M154,People!$A$2,IF(People!$B$3=Orders!M154,People!$A$3,IF(People!$B$4=Orders!M154,People!$A$4,IF(People!$B$5=Orders!M154,People!$A$5,0))))</f>
        <v>Anna Andreadi</v>
      </c>
      <c r="W154" t="str">
        <f>IFERROR(INDEX(Returns!A:A,MATCH(Orders!B154,Returns!B:B,0),),"No")</f>
        <v>No</v>
      </c>
      <c r="X154" t="str">
        <f t="shared" si="2"/>
        <v>2018 / 03</v>
      </c>
    </row>
    <row r="155" spans="1:24" x14ac:dyDescent="0.25">
      <c r="A155" s="1">
        <v>154</v>
      </c>
      <c r="B155" s="3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IF(People!$B$2=Orders!M155,People!$A$2,IF(People!$B$3=Orders!M155,People!$A$3,IF(People!$B$4=Orders!M155,People!$A$4,IF(People!$B$5=Orders!M155,People!$A$5,0))))</f>
        <v>Anna Andreadi</v>
      </c>
      <c r="W155" t="str">
        <f>IFERROR(INDEX(Returns!A:A,MATCH(Orders!B155,Returns!B:B,0),),"No")</f>
        <v>No</v>
      </c>
      <c r="X155" t="str">
        <f t="shared" si="2"/>
        <v>2017 / 05</v>
      </c>
    </row>
    <row r="156" spans="1:24" x14ac:dyDescent="0.25">
      <c r="A156" s="1">
        <v>155</v>
      </c>
      <c r="B156" s="3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IF(People!$B$2=Orders!M156,People!$A$2,IF(People!$B$3=Orders!M156,People!$A$3,IF(People!$B$4=Orders!M156,People!$A$4,IF(People!$B$5=Orders!M156,People!$A$5,0))))</f>
        <v>Anna Andreadi</v>
      </c>
      <c r="W156" t="str">
        <f>IFERROR(INDEX(Returns!A:A,MATCH(Orders!B156,Returns!B:B,0),),"No")</f>
        <v>No</v>
      </c>
      <c r="X156" t="str">
        <f t="shared" si="2"/>
        <v>2017 / 05</v>
      </c>
    </row>
    <row r="157" spans="1:24" x14ac:dyDescent="0.25">
      <c r="A157" s="1">
        <v>156</v>
      </c>
      <c r="B157" s="3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IF(People!$B$2=Orders!M157,People!$A$2,IF(People!$B$3=Orders!M157,People!$A$3,IF(People!$B$4=Orders!M157,People!$A$4,IF(People!$B$5=Orders!M157,People!$A$5,0))))</f>
        <v>Anna Andreadi</v>
      </c>
      <c r="W157" t="str">
        <f>IFERROR(INDEX(Returns!A:A,MATCH(Orders!B157,Returns!B:B,0),),"No")</f>
        <v>No</v>
      </c>
      <c r="X157" t="str">
        <f t="shared" si="2"/>
        <v>2017 / 05</v>
      </c>
    </row>
    <row r="158" spans="1:24" x14ac:dyDescent="0.25">
      <c r="A158" s="1">
        <v>157</v>
      </c>
      <c r="B158" s="3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t="str">
        <f>IF(People!$B$2=Orders!M158,People!$A$2,IF(People!$B$3=Orders!M158,People!$A$3,IF(People!$B$4=Orders!M158,People!$A$4,IF(People!$B$5=Orders!M158,People!$A$5,0))))</f>
        <v>Anna Andreadi</v>
      </c>
      <c r="W158" t="str">
        <f>IFERROR(INDEX(Returns!A:A,MATCH(Orders!B158,Returns!B:B,0),),"No")</f>
        <v>No</v>
      </c>
      <c r="X158" t="str">
        <f t="shared" si="2"/>
        <v>2017 / 05</v>
      </c>
    </row>
    <row r="159" spans="1:24" x14ac:dyDescent="0.25">
      <c r="A159" s="1">
        <v>158</v>
      </c>
      <c r="B159" s="3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IF(People!$B$2=Orders!M159,People!$A$2,IF(People!$B$3=Orders!M159,People!$A$3,IF(People!$B$4=Orders!M159,People!$A$4,IF(People!$B$5=Orders!M159,People!$A$5,0))))</f>
        <v>Anna Andreadi</v>
      </c>
      <c r="W159" t="str">
        <f>IFERROR(INDEX(Returns!A:A,MATCH(Orders!B159,Returns!B:B,0),),"No")</f>
        <v>No</v>
      </c>
      <c r="X159" t="str">
        <f t="shared" si="2"/>
        <v>2016 / 03</v>
      </c>
    </row>
    <row r="160" spans="1:24" x14ac:dyDescent="0.25">
      <c r="A160" s="1">
        <v>159</v>
      </c>
      <c r="B160" s="3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IF(People!$B$2=Orders!M160,People!$A$2,IF(People!$B$3=Orders!M160,People!$A$3,IF(People!$B$4=Orders!M160,People!$A$4,IF(People!$B$5=Orders!M160,People!$A$5,0))))</f>
        <v>Kelly Williams</v>
      </c>
      <c r="W160" t="str">
        <f>IFERROR(INDEX(Returns!A:A,MATCH(Orders!B160,Returns!B:B,0),),"No")</f>
        <v>No</v>
      </c>
      <c r="X160" t="str">
        <f t="shared" si="2"/>
        <v>2018 / 11</v>
      </c>
    </row>
    <row r="161" spans="1:24" x14ac:dyDescent="0.25">
      <c r="A161" s="1">
        <v>160</v>
      </c>
      <c r="B161" s="3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IF(People!$B$2=Orders!M161,People!$A$2,IF(People!$B$3=Orders!M161,People!$A$3,IF(People!$B$4=Orders!M161,People!$A$4,IF(People!$B$5=Orders!M161,People!$A$5,0))))</f>
        <v>Kelly Williams</v>
      </c>
      <c r="W161" t="str">
        <f>IFERROR(INDEX(Returns!A:A,MATCH(Orders!B161,Returns!B:B,0),),"No")</f>
        <v>No</v>
      </c>
      <c r="X161" t="str">
        <f t="shared" si="2"/>
        <v>2018 / 11</v>
      </c>
    </row>
    <row r="162" spans="1:24" x14ac:dyDescent="0.25">
      <c r="A162" s="1">
        <v>161</v>
      </c>
      <c r="B162" s="3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IF(People!$B$2=Orders!M162,People!$A$2,IF(People!$B$3=Orders!M162,People!$A$3,IF(People!$B$4=Orders!M162,People!$A$4,IF(People!$B$5=Orders!M162,People!$A$5,0))))</f>
        <v>Anna Andreadi</v>
      </c>
      <c r="W162" t="str">
        <f>IFERROR(INDEX(Returns!A:A,MATCH(Orders!B162,Returns!B:B,0),),"No")</f>
        <v>No</v>
      </c>
      <c r="X162" t="str">
        <f t="shared" si="2"/>
        <v>2018 / 05</v>
      </c>
    </row>
    <row r="163" spans="1:24" x14ac:dyDescent="0.25">
      <c r="A163" s="1">
        <v>162</v>
      </c>
      <c r="B163" s="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IF(People!$B$2=Orders!M163,People!$A$2,IF(People!$B$3=Orders!M163,People!$A$3,IF(People!$B$4=Orders!M163,People!$A$4,IF(People!$B$5=Orders!M163,People!$A$5,0))))</f>
        <v>Chuck Magee</v>
      </c>
      <c r="W163" t="str">
        <f>IFERROR(INDEX(Returns!A:A,MATCH(Orders!B163,Returns!B:B,0),),"No")</f>
        <v>No</v>
      </c>
      <c r="X163" t="str">
        <f t="shared" si="2"/>
        <v>2017 / 12</v>
      </c>
    </row>
    <row r="164" spans="1:24" x14ac:dyDescent="0.25">
      <c r="A164" s="1">
        <v>163</v>
      </c>
      <c r="B164" s="3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IF(People!$B$2=Orders!M164,People!$A$2,IF(People!$B$3=Orders!M164,People!$A$3,IF(People!$B$4=Orders!M164,People!$A$4,IF(People!$B$5=Orders!M164,People!$A$5,0))))</f>
        <v>Anna Andreadi</v>
      </c>
      <c r="W164" t="str">
        <f>IFERROR(INDEX(Returns!A:A,MATCH(Orders!B164,Returns!B:B,0),),"No")</f>
        <v>No</v>
      </c>
      <c r="X164" t="str">
        <f t="shared" si="2"/>
        <v>2018 / 11</v>
      </c>
    </row>
    <row r="165" spans="1:24" x14ac:dyDescent="0.25">
      <c r="A165" s="1">
        <v>164</v>
      </c>
      <c r="B165" s="3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IF(People!$B$2=Orders!M165,People!$A$2,IF(People!$B$3=Orders!M165,People!$A$3,IF(People!$B$4=Orders!M165,People!$A$4,IF(People!$B$5=Orders!M165,People!$A$5,0))))</f>
        <v>Anna Andreadi</v>
      </c>
      <c r="W165" t="str">
        <f>IFERROR(INDEX(Returns!A:A,MATCH(Orders!B165,Returns!B:B,0),),"No")</f>
        <v>No</v>
      </c>
      <c r="X165" t="str">
        <f t="shared" si="2"/>
        <v>2018 / 11</v>
      </c>
    </row>
    <row r="166" spans="1:24" x14ac:dyDescent="0.25">
      <c r="A166" s="1">
        <v>165</v>
      </c>
      <c r="B166" s="3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IF(People!$B$2=Orders!M166,People!$A$2,IF(People!$B$3=Orders!M166,People!$A$3,IF(People!$B$4=Orders!M166,People!$A$4,IF(People!$B$5=Orders!M166,People!$A$5,0))))</f>
        <v>Kelly Williams</v>
      </c>
      <c r="W166" t="str">
        <f>IFERROR(INDEX(Returns!A:A,MATCH(Orders!B166,Returns!B:B,0),),"No")</f>
        <v>No</v>
      </c>
      <c r="X166" t="str">
        <f t="shared" si="2"/>
        <v>2016 / 09</v>
      </c>
    </row>
    <row r="167" spans="1:24" x14ac:dyDescent="0.25">
      <c r="A167" s="1">
        <v>166</v>
      </c>
      <c r="B167" s="3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IF(People!$B$2=Orders!M167,People!$A$2,IF(People!$B$3=Orders!M167,People!$A$3,IF(People!$B$4=Orders!M167,People!$A$4,IF(People!$B$5=Orders!M167,People!$A$5,0))))</f>
        <v>Kelly Williams</v>
      </c>
      <c r="W167" t="str">
        <f>IFERROR(INDEX(Returns!A:A,MATCH(Orders!B167,Returns!B:B,0),),"No")</f>
        <v>No</v>
      </c>
      <c r="X167" t="str">
        <f t="shared" si="2"/>
        <v>2016 / 09</v>
      </c>
    </row>
    <row r="168" spans="1:24" x14ac:dyDescent="0.25">
      <c r="A168" s="1">
        <v>167</v>
      </c>
      <c r="B168" s="3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IF(People!$B$2=Orders!M168,People!$A$2,IF(People!$B$3=Orders!M168,People!$A$3,IF(People!$B$4=Orders!M168,People!$A$4,IF(People!$B$5=Orders!M168,People!$A$5,0))))</f>
        <v>Kelly Williams</v>
      </c>
      <c r="W168" t="str">
        <f>IFERROR(INDEX(Returns!A:A,MATCH(Orders!B168,Returns!B:B,0),),"No")</f>
        <v>No</v>
      </c>
      <c r="X168" t="str">
        <f t="shared" si="2"/>
        <v>2016 / 09</v>
      </c>
    </row>
    <row r="169" spans="1:24" x14ac:dyDescent="0.25">
      <c r="A169" s="1">
        <v>168</v>
      </c>
      <c r="B169" s="3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IF(People!$B$2=Orders!M169,People!$A$2,IF(People!$B$3=Orders!M169,People!$A$3,IF(People!$B$4=Orders!M169,People!$A$4,IF(People!$B$5=Orders!M169,People!$A$5,0))))</f>
        <v>Kelly Williams</v>
      </c>
      <c r="W169" t="str">
        <f>IFERROR(INDEX(Returns!A:A,MATCH(Orders!B169,Returns!B:B,0),),"No")</f>
        <v>No</v>
      </c>
      <c r="X169" t="str">
        <f t="shared" si="2"/>
        <v>2016 / 09</v>
      </c>
    </row>
    <row r="170" spans="1:24" x14ac:dyDescent="0.25">
      <c r="A170" s="1">
        <v>169</v>
      </c>
      <c r="B170" s="3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IF(People!$B$2=Orders!M170,People!$A$2,IF(People!$B$3=Orders!M170,People!$A$3,IF(People!$B$4=Orders!M170,People!$A$4,IF(People!$B$5=Orders!M170,People!$A$5,0))))</f>
        <v>Kelly Williams</v>
      </c>
      <c r="W170" t="str">
        <f>IFERROR(INDEX(Returns!A:A,MATCH(Orders!B170,Returns!B:B,0),),"No")</f>
        <v>No</v>
      </c>
      <c r="X170" t="str">
        <f t="shared" si="2"/>
        <v>2016 / 09</v>
      </c>
    </row>
    <row r="171" spans="1:24" x14ac:dyDescent="0.25">
      <c r="A171" s="1">
        <v>170</v>
      </c>
      <c r="B171" s="3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IF(People!$B$2=Orders!M171,People!$A$2,IF(People!$B$3=Orders!M171,People!$A$3,IF(People!$B$4=Orders!M171,People!$A$4,IF(People!$B$5=Orders!M171,People!$A$5,0))))</f>
        <v>Kelly Williams</v>
      </c>
      <c r="W171" t="str">
        <f>IFERROR(INDEX(Returns!A:A,MATCH(Orders!B171,Returns!B:B,0),),"No")</f>
        <v>No</v>
      </c>
      <c r="X171" t="str">
        <f t="shared" si="2"/>
        <v>2016 / 09</v>
      </c>
    </row>
    <row r="172" spans="1:24" x14ac:dyDescent="0.25">
      <c r="A172" s="1">
        <v>171</v>
      </c>
      <c r="B172" s="3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IF(People!$B$2=Orders!M172,People!$A$2,IF(People!$B$3=Orders!M172,People!$A$3,IF(People!$B$4=Orders!M172,People!$A$4,IF(People!$B$5=Orders!M172,People!$A$5,0))))</f>
        <v>Kelly Williams</v>
      </c>
      <c r="W172" t="str">
        <f>IFERROR(INDEX(Returns!A:A,MATCH(Orders!B172,Returns!B:B,0),),"No")</f>
        <v>No</v>
      </c>
      <c r="X172" t="str">
        <f t="shared" si="2"/>
        <v>2016 / 09</v>
      </c>
    </row>
    <row r="173" spans="1:24" x14ac:dyDescent="0.25">
      <c r="A173" s="1">
        <v>172</v>
      </c>
      <c r="B173" s="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IF(People!$B$2=Orders!M173,People!$A$2,IF(People!$B$3=Orders!M173,People!$A$3,IF(People!$B$4=Orders!M173,People!$A$4,IF(People!$B$5=Orders!M173,People!$A$5,0))))</f>
        <v>Anna Andreadi</v>
      </c>
      <c r="W173" t="str">
        <f>IFERROR(INDEX(Returns!A:A,MATCH(Orders!B173,Returns!B:B,0),),"No")</f>
        <v>No</v>
      </c>
      <c r="X173" t="str">
        <f t="shared" si="2"/>
        <v>2016 / 08</v>
      </c>
    </row>
    <row r="174" spans="1:24" x14ac:dyDescent="0.25">
      <c r="A174" s="1">
        <v>173</v>
      </c>
      <c r="B174" s="3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IF(People!$B$2=Orders!M174,People!$A$2,IF(People!$B$3=Orders!M174,People!$A$3,IF(People!$B$4=Orders!M174,People!$A$4,IF(People!$B$5=Orders!M174,People!$A$5,0))))</f>
        <v>Anna Andreadi</v>
      </c>
      <c r="W174" t="str">
        <f>IFERROR(INDEX(Returns!A:A,MATCH(Orders!B174,Returns!B:B,0),),"No")</f>
        <v>No</v>
      </c>
      <c r="X174" t="str">
        <f t="shared" si="2"/>
        <v>2016 / 08</v>
      </c>
    </row>
    <row r="175" spans="1:24" x14ac:dyDescent="0.25">
      <c r="A175" s="1">
        <v>174</v>
      </c>
      <c r="B175" s="3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IF(People!$B$2=Orders!M175,People!$A$2,IF(People!$B$3=Orders!M175,People!$A$3,IF(People!$B$4=Orders!M175,People!$A$4,IF(People!$B$5=Orders!M175,People!$A$5,0))))</f>
        <v>Anna Andreadi</v>
      </c>
      <c r="W175" t="str">
        <f>IFERROR(INDEX(Returns!A:A,MATCH(Orders!B175,Returns!B:B,0),),"No")</f>
        <v>No</v>
      </c>
      <c r="X175" t="str">
        <f t="shared" si="2"/>
        <v>2016 / 08</v>
      </c>
    </row>
    <row r="176" spans="1:24" x14ac:dyDescent="0.25">
      <c r="A176" s="1">
        <v>175</v>
      </c>
      <c r="B176" s="3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IF(People!$B$2=Orders!M176,People!$A$2,IF(People!$B$3=Orders!M176,People!$A$3,IF(People!$B$4=Orders!M176,People!$A$4,IF(People!$B$5=Orders!M176,People!$A$5,0))))</f>
        <v>Kelly Williams</v>
      </c>
      <c r="W176" t="str">
        <f>IFERROR(INDEX(Returns!A:A,MATCH(Orders!B176,Returns!B:B,0),),"No")</f>
        <v>No</v>
      </c>
      <c r="X176" t="str">
        <f t="shared" si="2"/>
        <v>2016 / 09</v>
      </c>
    </row>
    <row r="177" spans="1:24" x14ac:dyDescent="0.25">
      <c r="A177" s="1">
        <v>176</v>
      </c>
      <c r="B177" s="3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IF(People!$B$2=Orders!M177,People!$A$2,IF(People!$B$3=Orders!M177,People!$A$3,IF(People!$B$4=Orders!M177,People!$A$4,IF(People!$B$5=Orders!M177,People!$A$5,0))))</f>
        <v>Kelly Williams</v>
      </c>
      <c r="W177" t="str">
        <f>IFERROR(INDEX(Returns!A:A,MATCH(Orders!B177,Returns!B:B,0),),"No")</f>
        <v>No</v>
      </c>
      <c r="X177" t="str">
        <f t="shared" si="2"/>
        <v>2016 / 09</v>
      </c>
    </row>
    <row r="178" spans="1:24" x14ac:dyDescent="0.25">
      <c r="A178" s="1">
        <v>177</v>
      </c>
      <c r="B178" s="3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IF(People!$B$2=Orders!M178,People!$A$2,IF(People!$B$3=Orders!M178,People!$A$3,IF(People!$B$4=Orders!M178,People!$A$4,IF(People!$B$5=Orders!M178,People!$A$5,0))))</f>
        <v>Kelly Williams</v>
      </c>
      <c r="W178" t="str">
        <f>IFERROR(INDEX(Returns!A:A,MATCH(Orders!B178,Returns!B:B,0),),"No")</f>
        <v>No</v>
      </c>
      <c r="X178" t="str">
        <f t="shared" si="2"/>
        <v>2019 / 04</v>
      </c>
    </row>
    <row r="179" spans="1:24" x14ac:dyDescent="0.25">
      <c r="A179" s="1">
        <v>178</v>
      </c>
      <c r="B179" s="3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IF(People!$B$2=Orders!M179,People!$A$2,IF(People!$B$3=Orders!M179,People!$A$3,IF(People!$B$4=Orders!M179,People!$A$4,IF(People!$B$5=Orders!M179,People!$A$5,0))))</f>
        <v>Chuck Magee</v>
      </c>
      <c r="W179" t="str">
        <f>IFERROR(INDEX(Returns!A:A,MATCH(Orders!B179,Returns!B:B,0),),"No")</f>
        <v>No</v>
      </c>
      <c r="X179" t="str">
        <f t="shared" si="2"/>
        <v>2017 / 11</v>
      </c>
    </row>
    <row r="180" spans="1:24" x14ac:dyDescent="0.25">
      <c r="A180" s="1">
        <v>179</v>
      </c>
      <c r="B180" s="3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IF(People!$B$2=Orders!M180,People!$A$2,IF(People!$B$3=Orders!M180,People!$A$3,IF(People!$B$4=Orders!M180,People!$A$4,IF(People!$B$5=Orders!M180,People!$A$5,0))))</f>
        <v>Chuck Magee</v>
      </c>
      <c r="W180" t="str">
        <f>IFERROR(INDEX(Returns!A:A,MATCH(Orders!B180,Returns!B:B,0),),"No")</f>
        <v>No</v>
      </c>
      <c r="X180" t="str">
        <f t="shared" si="2"/>
        <v>2017 / 11</v>
      </c>
    </row>
    <row r="181" spans="1:24" x14ac:dyDescent="0.25">
      <c r="A181" s="1">
        <v>180</v>
      </c>
      <c r="B181" s="3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IF(People!$B$2=Orders!M181,People!$A$2,IF(People!$B$3=Orders!M181,People!$A$3,IF(People!$B$4=Orders!M181,People!$A$4,IF(People!$B$5=Orders!M181,People!$A$5,0))))</f>
        <v>Chuck Magee</v>
      </c>
      <c r="W181" t="str">
        <f>IFERROR(INDEX(Returns!A:A,MATCH(Orders!B181,Returns!B:B,0),),"No")</f>
        <v>No</v>
      </c>
      <c r="X181" t="str">
        <f t="shared" si="2"/>
        <v>2017 / 12</v>
      </c>
    </row>
    <row r="182" spans="1:24" x14ac:dyDescent="0.25">
      <c r="A182" s="1">
        <v>181</v>
      </c>
      <c r="B182" s="3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IF(People!$B$2=Orders!M182,People!$A$2,IF(People!$B$3=Orders!M182,People!$A$3,IF(People!$B$4=Orders!M182,People!$A$4,IF(People!$B$5=Orders!M182,People!$A$5,0))))</f>
        <v>Kelly Williams</v>
      </c>
      <c r="W182" t="str">
        <f>IFERROR(INDEX(Returns!A:A,MATCH(Orders!B182,Returns!B:B,0),),"No")</f>
        <v>No</v>
      </c>
      <c r="X182" t="str">
        <f t="shared" si="2"/>
        <v>2016 / 12</v>
      </c>
    </row>
    <row r="183" spans="1:24" x14ac:dyDescent="0.25">
      <c r="A183" s="1">
        <v>182</v>
      </c>
      <c r="B183" s="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IF(People!$B$2=Orders!M183,People!$A$2,IF(People!$B$3=Orders!M183,People!$A$3,IF(People!$B$4=Orders!M183,People!$A$4,IF(People!$B$5=Orders!M183,People!$A$5,0))))</f>
        <v>Kelly Williams</v>
      </c>
      <c r="W183" t="str">
        <f>IFERROR(INDEX(Returns!A:A,MATCH(Orders!B183,Returns!B:B,0),),"No")</f>
        <v>No</v>
      </c>
      <c r="X183" t="str">
        <f t="shared" si="2"/>
        <v>2016 / 12</v>
      </c>
    </row>
    <row r="184" spans="1:24" x14ac:dyDescent="0.25">
      <c r="A184" s="1">
        <v>183</v>
      </c>
      <c r="B184" s="3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IF(People!$B$2=Orders!M184,People!$A$2,IF(People!$B$3=Orders!M184,People!$A$3,IF(People!$B$4=Orders!M184,People!$A$4,IF(People!$B$5=Orders!M184,People!$A$5,0))))</f>
        <v>Cassandra Brandow</v>
      </c>
      <c r="W184" t="str">
        <f>IFERROR(INDEX(Returns!A:A,MATCH(Orders!B184,Returns!B:B,0),),"No")</f>
        <v>No</v>
      </c>
      <c r="X184" t="str">
        <f t="shared" si="2"/>
        <v>2016 / 11</v>
      </c>
    </row>
    <row r="185" spans="1:24" x14ac:dyDescent="0.25">
      <c r="A185" s="1">
        <v>184</v>
      </c>
      <c r="B185" s="3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IF(People!$B$2=Orders!M185,People!$A$2,IF(People!$B$3=Orders!M185,People!$A$3,IF(People!$B$4=Orders!M185,People!$A$4,IF(People!$B$5=Orders!M185,People!$A$5,0))))</f>
        <v>Cassandra Brandow</v>
      </c>
      <c r="W185" t="str">
        <f>IFERROR(INDEX(Returns!A:A,MATCH(Orders!B185,Returns!B:B,0),),"No")</f>
        <v>No</v>
      </c>
      <c r="X185" t="str">
        <f t="shared" si="2"/>
        <v>2016 / 11</v>
      </c>
    </row>
    <row r="186" spans="1:24" x14ac:dyDescent="0.25">
      <c r="A186" s="1">
        <v>185</v>
      </c>
      <c r="B186" s="3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t="str">
        <f>IF(People!$B$2=Orders!M186,People!$A$2,IF(People!$B$3=Orders!M186,People!$A$3,IF(People!$B$4=Orders!M186,People!$A$4,IF(People!$B$5=Orders!M186,People!$A$5,0))))</f>
        <v>Cassandra Brandow</v>
      </c>
      <c r="W186" t="str">
        <f>IFERROR(INDEX(Returns!A:A,MATCH(Orders!B186,Returns!B:B,0),),"No")</f>
        <v>No</v>
      </c>
      <c r="X186" t="str">
        <f t="shared" si="2"/>
        <v>2016 / 11</v>
      </c>
    </row>
    <row r="187" spans="1:24" x14ac:dyDescent="0.25">
      <c r="A187" s="1">
        <v>186</v>
      </c>
      <c r="B187" s="3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IF(People!$B$2=Orders!M187,People!$A$2,IF(People!$B$3=Orders!M187,People!$A$3,IF(People!$B$4=Orders!M187,People!$A$4,IF(People!$B$5=Orders!M187,People!$A$5,0))))</f>
        <v>Chuck Magee</v>
      </c>
      <c r="W187" t="str">
        <f>IFERROR(INDEX(Returns!A:A,MATCH(Orders!B187,Returns!B:B,0),),"No")</f>
        <v>No</v>
      </c>
      <c r="X187" t="str">
        <f t="shared" si="2"/>
        <v>2018 / 11</v>
      </c>
    </row>
    <row r="188" spans="1:24" x14ac:dyDescent="0.25">
      <c r="A188" s="1">
        <v>187</v>
      </c>
      <c r="B188" s="3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IF(People!$B$2=Orders!M188,People!$A$2,IF(People!$B$3=Orders!M188,People!$A$3,IF(People!$B$4=Orders!M188,People!$A$4,IF(People!$B$5=Orders!M188,People!$A$5,0))))</f>
        <v>Anna Andreadi</v>
      </c>
      <c r="W188" t="str">
        <f>IFERROR(INDEX(Returns!A:A,MATCH(Orders!B188,Returns!B:B,0),),"No")</f>
        <v>No</v>
      </c>
      <c r="X188" t="str">
        <f t="shared" si="2"/>
        <v>2016 / 08</v>
      </c>
    </row>
    <row r="189" spans="1:24" x14ac:dyDescent="0.25">
      <c r="A189" s="1">
        <v>188</v>
      </c>
      <c r="B189" s="3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IF(People!$B$2=Orders!M189,People!$A$2,IF(People!$B$3=Orders!M189,People!$A$3,IF(People!$B$4=Orders!M189,People!$A$4,IF(People!$B$5=Orders!M189,People!$A$5,0))))</f>
        <v>Kelly Williams</v>
      </c>
      <c r="W189" t="str">
        <f>IFERROR(INDEX(Returns!A:A,MATCH(Orders!B189,Returns!B:B,0),),"No")</f>
        <v>No</v>
      </c>
      <c r="X189" t="str">
        <f t="shared" si="2"/>
        <v>2018 / 07</v>
      </c>
    </row>
    <row r="190" spans="1:24" x14ac:dyDescent="0.25">
      <c r="A190" s="1">
        <v>189</v>
      </c>
      <c r="B190" s="3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IF(People!$B$2=Orders!M190,People!$A$2,IF(People!$B$3=Orders!M190,People!$A$3,IF(People!$B$4=Orders!M190,People!$A$4,IF(People!$B$5=Orders!M190,People!$A$5,0))))</f>
        <v>Kelly Williams</v>
      </c>
      <c r="W190" t="str">
        <f>IFERROR(INDEX(Returns!A:A,MATCH(Orders!B190,Returns!B:B,0),),"No")</f>
        <v>No</v>
      </c>
      <c r="X190" t="str">
        <f t="shared" si="2"/>
        <v>2018 / 07</v>
      </c>
    </row>
    <row r="191" spans="1:24" x14ac:dyDescent="0.25">
      <c r="A191" s="1">
        <v>190</v>
      </c>
      <c r="B191" s="3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IF(People!$B$2=Orders!M191,People!$A$2,IF(People!$B$3=Orders!M191,People!$A$3,IF(People!$B$4=Orders!M191,People!$A$4,IF(People!$B$5=Orders!M191,People!$A$5,0))))</f>
        <v>Chuck Magee</v>
      </c>
      <c r="W191" t="str">
        <f>IFERROR(INDEX(Returns!A:A,MATCH(Orders!B191,Returns!B:B,0),),"No")</f>
        <v>No</v>
      </c>
      <c r="X191" t="str">
        <f t="shared" si="2"/>
        <v>2017 / 10</v>
      </c>
    </row>
    <row r="192" spans="1:24" x14ac:dyDescent="0.25">
      <c r="A192" s="1">
        <v>191</v>
      </c>
      <c r="B192" s="3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IF(People!$B$2=Orders!M192,People!$A$2,IF(People!$B$3=Orders!M192,People!$A$3,IF(People!$B$4=Orders!M192,People!$A$4,IF(People!$B$5=Orders!M192,People!$A$5,0))))</f>
        <v>Chuck Magee</v>
      </c>
      <c r="W192" t="str">
        <f>IFERROR(INDEX(Returns!A:A,MATCH(Orders!B192,Returns!B:B,0),),"No")</f>
        <v>No</v>
      </c>
      <c r="X192" t="str">
        <f t="shared" si="2"/>
        <v>2017 / 10</v>
      </c>
    </row>
    <row r="193" spans="1:24" x14ac:dyDescent="0.25">
      <c r="A193" s="1">
        <v>192</v>
      </c>
      <c r="B193" s="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IF(People!$B$2=Orders!M193,People!$A$2,IF(People!$B$3=Orders!M193,People!$A$3,IF(People!$B$4=Orders!M193,People!$A$4,IF(People!$B$5=Orders!M193,People!$A$5,0))))</f>
        <v>Chuck Magee</v>
      </c>
      <c r="W193" t="str">
        <f>IFERROR(INDEX(Returns!A:A,MATCH(Orders!B193,Returns!B:B,0),),"No")</f>
        <v>No</v>
      </c>
      <c r="X193" t="str">
        <f t="shared" si="2"/>
        <v>2017 / 10</v>
      </c>
    </row>
    <row r="194" spans="1:24" x14ac:dyDescent="0.25">
      <c r="A194" s="1">
        <v>193</v>
      </c>
      <c r="B194" s="3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IF(People!$B$2=Orders!M194,People!$A$2,IF(People!$B$3=Orders!M194,People!$A$3,IF(People!$B$4=Orders!M194,People!$A$4,IF(People!$B$5=Orders!M194,People!$A$5,0))))</f>
        <v>Chuck Magee</v>
      </c>
      <c r="W194" t="str">
        <f>IFERROR(INDEX(Returns!A:A,MATCH(Orders!B194,Returns!B:B,0),),"No")</f>
        <v>No</v>
      </c>
      <c r="X194" t="str">
        <f t="shared" ref="X194:X257" si="3">TEXT(C194,"ГГГГ / ММ")</f>
        <v>2017 / 10</v>
      </c>
    </row>
    <row r="195" spans="1:24" x14ac:dyDescent="0.25">
      <c r="A195" s="1">
        <v>194</v>
      </c>
      <c r="B195" s="3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IF(People!$B$2=Orders!M195,People!$A$2,IF(People!$B$3=Orders!M195,People!$A$3,IF(People!$B$4=Orders!M195,People!$A$4,IF(People!$B$5=Orders!M195,People!$A$5,0))))</f>
        <v>Chuck Magee</v>
      </c>
      <c r="W195" t="str">
        <f>IFERROR(INDEX(Returns!A:A,MATCH(Orders!B195,Returns!B:B,0),),"No")</f>
        <v>No</v>
      </c>
      <c r="X195" t="str">
        <f t="shared" si="3"/>
        <v>2017 / 10</v>
      </c>
    </row>
    <row r="196" spans="1:24" x14ac:dyDescent="0.25">
      <c r="A196" s="1">
        <v>195</v>
      </c>
      <c r="B196" s="3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IF(People!$B$2=Orders!M196,People!$A$2,IF(People!$B$3=Orders!M196,People!$A$3,IF(People!$B$4=Orders!M196,People!$A$4,IF(People!$B$5=Orders!M196,People!$A$5,0))))</f>
        <v>Anna Andreadi</v>
      </c>
      <c r="W196" t="str">
        <f>IFERROR(INDEX(Returns!A:A,MATCH(Orders!B196,Returns!B:B,0),),"No")</f>
        <v>No</v>
      </c>
      <c r="X196" t="str">
        <f t="shared" si="3"/>
        <v>2017 / 10</v>
      </c>
    </row>
    <row r="197" spans="1:24" x14ac:dyDescent="0.25">
      <c r="A197" s="1">
        <v>196</v>
      </c>
      <c r="B197" s="3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IF(People!$B$2=Orders!M197,People!$A$2,IF(People!$B$3=Orders!M197,People!$A$3,IF(People!$B$4=Orders!M197,People!$A$4,IF(People!$B$5=Orders!M197,People!$A$5,0))))</f>
        <v>Chuck Magee</v>
      </c>
      <c r="W197" t="str">
        <f>IFERROR(INDEX(Returns!A:A,MATCH(Orders!B197,Returns!B:B,0),),"No")</f>
        <v>No</v>
      </c>
      <c r="X197" t="str">
        <f t="shared" si="3"/>
        <v>2016 / 03</v>
      </c>
    </row>
    <row r="198" spans="1:24" x14ac:dyDescent="0.25">
      <c r="A198" s="1">
        <v>197</v>
      </c>
      <c r="B198" s="3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IF(People!$B$2=Orders!M198,People!$A$2,IF(People!$B$3=Orders!M198,People!$A$3,IF(People!$B$4=Orders!M198,People!$A$4,IF(People!$B$5=Orders!M198,People!$A$5,0))))</f>
        <v>Chuck Magee</v>
      </c>
      <c r="W198" t="str">
        <f>IFERROR(INDEX(Returns!A:A,MATCH(Orders!B198,Returns!B:B,0),),"No")</f>
        <v>No</v>
      </c>
      <c r="X198" t="str">
        <f t="shared" si="3"/>
        <v>2016 / 03</v>
      </c>
    </row>
    <row r="199" spans="1:24" x14ac:dyDescent="0.25">
      <c r="A199" s="1">
        <v>198</v>
      </c>
      <c r="B199" s="3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t="str">
        <f>IF(People!$B$2=Orders!M199,People!$A$2,IF(People!$B$3=Orders!M199,People!$A$3,IF(People!$B$4=Orders!M199,People!$A$4,IF(People!$B$5=Orders!M199,People!$A$5,0))))</f>
        <v>Chuck Magee</v>
      </c>
      <c r="W199" t="str">
        <f>IFERROR(INDEX(Returns!A:A,MATCH(Orders!B199,Returns!B:B,0),),"No")</f>
        <v>No</v>
      </c>
      <c r="X199" t="str">
        <f t="shared" si="3"/>
        <v>2019 / 11</v>
      </c>
    </row>
    <row r="200" spans="1:24" x14ac:dyDescent="0.25">
      <c r="A200" s="1">
        <v>199</v>
      </c>
      <c r="B200" s="3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IF(People!$B$2=Orders!M200,People!$A$2,IF(People!$B$3=Orders!M200,People!$A$3,IF(People!$B$4=Orders!M200,People!$A$4,IF(People!$B$5=Orders!M200,People!$A$5,0))))</f>
        <v>Chuck Magee</v>
      </c>
      <c r="W200" t="str">
        <f>IFERROR(INDEX(Returns!A:A,MATCH(Orders!B200,Returns!B:B,0),),"No")</f>
        <v>No</v>
      </c>
      <c r="X200" t="str">
        <f t="shared" si="3"/>
        <v>2019 / 07</v>
      </c>
    </row>
    <row r="201" spans="1:24" x14ac:dyDescent="0.25">
      <c r="A201" s="1">
        <v>200</v>
      </c>
      <c r="B201" s="3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IF(People!$B$2=Orders!M201,People!$A$2,IF(People!$B$3=Orders!M201,People!$A$3,IF(People!$B$4=Orders!M201,People!$A$4,IF(People!$B$5=Orders!M201,People!$A$5,0))))</f>
        <v>Chuck Magee</v>
      </c>
      <c r="W201" t="str">
        <f>IFERROR(INDEX(Returns!A:A,MATCH(Orders!B201,Returns!B:B,0),),"No")</f>
        <v>No</v>
      </c>
      <c r="X201" t="str">
        <f t="shared" si="3"/>
        <v>2019 / 07</v>
      </c>
    </row>
    <row r="202" spans="1:24" x14ac:dyDescent="0.25">
      <c r="A202" s="1">
        <v>201</v>
      </c>
      <c r="B202" s="3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IF(People!$B$2=Orders!M202,People!$A$2,IF(People!$B$3=Orders!M202,People!$A$3,IF(People!$B$4=Orders!M202,People!$A$4,IF(People!$B$5=Orders!M202,People!$A$5,0))))</f>
        <v>Chuck Magee</v>
      </c>
      <c r="W202" t="str">
        <f>IFERROR(INDEX(Returns!A:A,MATCH(Orders!B202,Returns!B:B,0),),"No")</f>
        <v>No</v>
      </c>
      <c r="X202" t="str">
        <f t="shared" si="3"/>
        <v>2019 / 06</v>
      </c>
    </row>
    <row r="203" spans="1:24" x14ac:dyDescent="0.25">
      <c r="A203" s="1">
        <v>202</v>
      </c>
      <c r="B203" s="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IF(People!$B$2=Orders!M203,People!$A$2,IF(People!$B$3=Orders!M203,People!$A$3,IF(People!$B$4=Orders!M203,People!$A$4,IF(People!$B$5=Orders!M203,People!$A$5,0))))</f>
        <v>Anna Andreadi</v>
      </c>
      <c r="W203" t="str">
        <f>IFERROR(INDEX(Returns!A:A,MATCH(Orders!B203,Returns!B:B,0),),"No")</f>
        <v>Yes</v>
      </c>
      <c r="X203" t="str">
        <f t="shared" si="3"/>
        <v>2016 / 08</v>
      </c>
    </row>
    <row r="204" spans="1:24" x14ac:dyDescent="0.25">
      <c r="A204" s="1">
        <v>203</v>
      </c>
      <c r="B204" s="3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IF(People!$B$2=Orders!M204,People!$A$2,IF(People!$B$3=Orders!M204,People!$A$3,IF(People!$B$4=Orders!M204,People!$A$4,IF(People!$B$5=Orders!M204,People!$A$5,0))))</f>
        <v>Anna Andreadi</v>
      </c>
      <c r="W204" t="str">
        <f>IFERROR(INDEX(Returns!A:A,MATCH(Orders!B204,Returns!B:B,0),),"No")</f>
        <v>Yes</v>
      </c>
      <c r="X204" t="str">
        <f t="shared" si="3"/>
        <v>2016 / 08</v>
      </c>
    </row>
    <row r="205" spans="1:24" x14ac:dyDescent="0.25">
      <c r="A205" s="1">
        <v>204</v>
      </c>
      <c r="B205" s="3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IF(People!$B$2=Orders!M205,People!$A$2,IF(People!$B$3=Orders!M205,People!$A$3,IF(People!$B$4=Orders!M205,People!$A$4,IF(People!$B$5=Orders!M205,People!$A$5,0))))</f>
        <v>Kelly Williams</v>
      </c>
      <c r="W205" t="str">
        <f>IFERROR(INDEX(Returns!A:A,MATCH(Orders!B205,Returns!B:B,0),),"No")</f>
        <v>No</v>
      </c>
      <c r="X205" t="str">
        <f t="shared" si="3"/>
        <v>2019 / 12</v>
      </c>
    </row>
    <row r="206" spans="1:24" x14ac:dyDescent="0.25">
      <c r="A206" s="1">
        <v>205</v>
      </c>
      <c r="B206" s="3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IF(People!$B$2=Orders!M206,People!$A$2,IF(People!$B$3=Orders!M206,People!$A$3,IF(People!$B$4=Orders!M206,People!$A$4,IF(People!$B$5=Orders!M206,People!$A$5,0))))</f>
        <v>Cassandra Brandow</v>
      </c>
      <c r="W206" t="str">
        <f>IFERROR(INDEX(Returns!A:A,MATCH(Orders!B206,Returns!B:B,0),),"No")</f>
        <v>No</v>
      </c>
      <c r="X206" t="str">
        <f t="shared" si="3"/>
        <v>2019 / 06</v>
      </c>
    </row>
    <row r="207" spans="1:24" x14ac:dyDescent="0.25">
      <c r="A207" s="1">
        <v>206</v>
      </c>
      <c r="B207" s="3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IF(People!$B$2=Orders!M207,People!$A$2,IF(People!$B$3=Orders!M207,People!$A$3,IF(People!$B$4=Orders!M207,People!$A$4,IF(People!$B$5=Orders!M207,People!$A$5,0))))</f>
        <v>Anna Andreadi</v>
      </c>
      <c r="W207" t="str">
        <f>IFERROR(INDEX(Returns!A:A,MATCH(Orders!B207,Returns!B:B,0),),"No")</f>
        <v>No</v>
      </c>
      <c r="X207" t="str">
        <f t="shared" si="3"/>
        <v>2019 / 12</v>
      </c>
    </row>
    <row r="208" spans="1:24" x14ac:dyDescent="0.25">
      <c r="A208" s="1">
        <v>207</v>
      </c>
      <c r="B208" s="3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IF(People!$B$2=Orders!M208,People!$A$2,IF(People!$B$3=Orders!M208,People!$A$3,IF(People!$B$4=Orders!M208,People!$A$4,IF(People!$B$5=Orders!M208,People!$A$5,0))))</f>
        <v>Kelly Williams</v>
      </c>
      <c r="W208" t="str">
        <f>IFERROR(INDEX(Returns!A:A,MATCH(Orders!B208,Returns!B:B,0),),"No")</f>
        <v>No</v>
      </c>
      <c r="X208" t="str">
        <f t="shared" si="3"/>
        <v>2019 / 12</v>
      </c>
    </row>
    <row r="209" spans="1:24" x14ac:dyDescent="0.25">
      <c r="A209" s="1">
        <v>208</v>
      </c>
      <c r="B209" s="3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IF(People!$B$2=Orders!M209,People!$A$2,IF(People!$B$3=Orders!M209,People!$A$3,IF(People!$B$4=Orders!M209,People!$A$4,IF(People!$B$5=Orders!M209,People!$A$5,0))))</f>
        <v>Kelly Williams</v>
      </c>
      <c r="W209" t="str">
        <f>IFERROR(INDEX(Returns!A:A,MATCH(Orders!B209,Returns!B:B,0),),"No")</f>
        <v>No</v>
      </c>
      <c r="X209" t="str">
        <f t="shared" si="3"/>
        <v>2019 / 12</v>
      </c>
    </row>
    <row r="210" spans="1:24" x14ac:dyDescent="0.25">
      <c r="A210" s="1">
        <v>209</v>
      </c>
      <c r="B210" s="3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IF(People!$B$2=Orders!M210,People!$A$2,IF(People!$B$3=Orders!M210,People!$A$3,IF(People!$B$4=Orders!M210,People!$A$4,IF(People!$B$5=Orders!M210,People!$A$5,0))))</f>
        <v>Kelly Williams</v>
      </c>
      <c r="W210" t="str">
        <f>IFERROR(INDEX(Returns!A:A,MATCH(Orders!B210,Returns!B:B,0),),"No")</f>
        <v>No</v>
      </c>
      <c r="X210" t="str">
        <f t="shared" si="3"/>
        <v>2019 / 12</v>
      </c>
    </row>
    <row r="211" spans="1:24" x14ac:dyDescent="0.25">
      <c r="A211" s="1">
        <v>210</v>
      </c>
      <c r="B211" s="3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IF(People!$B$2=Orders!M211,People!$A$2,IF(People!$B$3=Orders!M211,People!$A$3,IF(People!$B$4=Orders!M211,People!$A$4,IF(People!$B$5=Orders!M211,People!$A$5,0))))</f>
        <v>Kelly Williams</v>
      </c>
      <c r="W211" t="str">
        <f>IFERROR(INDEX(Returns!A:A,MATCH(Orders!B211,Returns!B:B,0),),"No")</f>
        <v>No</v>
      </c>
      <c r="X211" t="str">
        <f t="shared" si="3"/>
        <v>2019 / 12</v>
      </c>
    </row>
    <row r="212" spans="1:24" x14ac:dyDescent="0.25">
      <c r="A212" s="1">
        <v>211</v>
      </c>
      <c r="B212" s="3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IF(People!$B$2=Orders!M212,People!$A$2,IF(People!$B$3=Orders!M212,People!$A$3,IF(People!$B$4=Orders!M212,People!$A$4,IF(People!$B$5=Orders!M212,People!$A$5,0))))</f>
        <v>Kelly Williams</v>
      </c>
      <c r="W212" t="str">
        <f>IFERROR(INDEX(Returns!A:A,MATCH(Orders!B212,Returns!B:B,0),),"No")</f>
        <v>No</v>
      </c>
      <c r="X212" t="str">
        <f t="shared" si="3"/>
        <v>2019 / 12</v>
      </c>
    </row>
    <row r="213" spans="1:24" x14ac:dyDescent="0.25">
      <c r="A213" s="1">
        <v>212</v>
      </c>
      <c r="B213" s="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IF(People!$B$2=Orders!M213,People!$A$2,IF(People!$B$3=Orders!M213,People!$A$3,IF(People!$B$4=Orders!M213,People!$A$4,IF(People!$B$5=Orders!M213,People!$A$5,0))))</f>
        <v>Kelly Williams</v>
      </c>
      <c r="W213" t="str">
        <f>IFERROR(INDEX(Returns!A:A,MATCH(Orders!B213,Returns!B:B,0),),"No")</f>
        <v>No</v>
      </c>
      <c r="X213" t="str">
        <f t="shared" si="3"/>
        <v>2017 / 02</v>
      </c>
    </row>
    <row r="214" spans="1:24" x14ac:dyDescent="0.25">
      <c r="A214" s="1">
        <v>213</v>
      </c>
      <c r="B214" s="3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IF(People!$B$2=Orders!M214,People!$A$2,IF(People!$B$3=Orders!M214,People!$A$3,IF(People!$B$4=Orders!M214,People!$A$4,IF(People!$B$5=Orders!M214,People!$A$5,0))))</f>
        <v>Chuck Magee</v>
      </c>
      <c r="W214" t="str">
        <f>IFERROR(INDEX(Returns!A:A,MATCH(Orders!B214,Returns!B:B,0),),"No")</f>
        <v>Yes</v>
      </c>
      <c r="X214" t="str">
        <f t="shared" si="3"/>
        <v>2017 / 01</v>
      </c>
    </row>
    <row r="215" spans="1:24" x14ac:dyDescent="0.25">
      <c r="A215" s="1">
        <v>214</v>
      </c>
      <c r="B215" s="3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IF(People!$B$2=Orders!M215,People!$A$2,IF(People!$B$3=Orders!M215,People!$A$3,IF(People!$B$4=Orders!M215,People!$A$4,IF(People!$B$5=Orders!M215,People!$A$5,0))))</f>
        <v>Chuck Magee</v>
      </c>
      <c r="W215" t="str">
        <f>IFERROR(INDEX(Returns!A:A,MATCH(Orders!B215,Returns!B:B,0),),"No")</f>
        <v>Yes</v>
      </c>
      <c r="X215" t="str">
        <f t="shared" si="3"/>
        <v>2017 / 01</v>
      </c>
    </row>
    <row r="216" spans="1:24" x14ac:dyDescent="0.25">
      <c r="A216" s="1">
        <v>215</v>
      </c>
      <c r="B216" s="3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IF(People!$B$2=Orders!M216,People!$A$2,IF(People!$B$3=Orders!M216,People!$A$3,IF(People!$B$4=Orders!M216,People!$A$4,IF(People!$B$5=Orders!M216,People!$A$5,0))))</f>
        <v>Chuck Magee</v>
      </c>
      <c r="W216" t="str">
        <f>IFERROR(INDEX(Returns!A:A,MATCH(Orders!B216,Returns!B:B,0),),"No")</f>
        <v>Yes</v>
      </c>
      <c r="X216" t="str">
        <f t="shared" si="3"/>
        <v>2017 / 01</v>
      </c>
    </row>
    <row r="217" spans="1:24" x14ac:dyDescent="0.25">
      <c r="A217" s="1">
        <v>216</v>
      </c>
      <c r="B217" s="3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IF(People!$B$2=Orders!M217,People!$A$2,IF(People!$B$3=Orders!M217,People!$A$3,IF(People!$B$4=Orders!M217,People!$A$4,IF(People!$B$5=Orders!M217,People!$A$5,0))))</f>
        <v>Chuck Magee</v>
      </c>
      <c r="W217" t="str">
        <f>IFERROR(INDEX(Returns!A:A,MATCH(Orders!B217,Returns!B:B,0),),"No")</f>
        <v>Yes</v>
      </c>
      <c r="X217" t="str">
        <f t="shared" si="3"/>
        <v>2017 / 01</v>
      </c>
    </row>
    <row r="218" spans="1:24" x14ac:dyDescent="0.25">
      <c r="A218" s="1">
        <v>217</v>
      </c>
      <c r="B218" s="3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IF(People!$B$2=Orders!M218,People!$A$2,IF(People!$B$3=Orders!M218,People!$A$3,IF(People!$B$4=Orders!M218,People!$A$4,IF(People!$B$5=Orders!M218,People!$A$5,0))))</f>
        <v>Chuck Magee</v>
      </c>
      <c r="W218" t="str">
        <f>IFERROR(INDEX(Returns!A:A,MATCH(Orders!B218,Returns!B:B,0),),"No")</f>
        <v>Yes</v>
      </c>
      <c r="X218" t="str">
        <f t="shared" si="3"/>
        <v>2017 / 01</v>
      </c>
    </row>
    <row r="219" spans="1:24" x14ac:dyDescent="0.25">
      <c r="A219" s="1">
        <v>218</v>
      </c>
      <c r="B219" s="3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IF(People!$B$2=Orders!M219,People!$A$2,IF(People!$B$3=Orders!M219,People!$A$3,IF(People!$B$4=Orders!M219,People!$A$4,IF(People!$B$5=Orders!M219,People!$A$5,0))))</f>
        <v>Anna Andreadi</v>
      </c>
      <c r="W219" t="str">
        <f>IFERROR(INDEX(Returns!A:A,MATCH(Orders!B219,Returns!B:B,0),),"No")</f>
        <v>No</v>
      </c>
      <c r="X219" t="str">
        <f t="shared" si="3"/>
        <v>2018 / 10</v>
      </c>
    </row>
    <row r="220" spans="1:24" x14ac:dyDescent="0.25">
      <c r="A220" s="1">
        <v>219</v>
      </c>
      <c r="B220" s="3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IF(People!$B$2=Orders!M220,People!$A$2,IF(People!$B$3=Orders!M220,People!$A$3,IF(People!$B$4=Orders!M220,People!$A$4,IF(People!$B$5=Orders!M220,People!$A$5,0))))</f>
        <v>Anna Andreadi</v>
      </c>
      <c r="W220" t="str">
        <f>IFERROR(INDEX(Returns!A:A,MATCH(Orders!B220,Returns!B:B,0),),"No")</f>
        <v>No</v>
      </c>
      <c r="X220" t="str">
        <f t="shared" si="3"/>
        <v>2018 / 10</v>
      </c>
    </row>
    <row r="221" spans="1:24" x14ac:dyDescent="0.25">
      <c r="A221" s="1">
        <v>220</v>
      </c>
      <c r="B221" s="3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IF(People!$B$2=Orders!M221,People!$A$2,IF(People!$B$3=Orders!M221,People!$A$3,IF(People!$B$4=Orders!M221,People!$A$4,IF(People!$B$5=Orders!M221,People!$A$5,0))))</f>
        <v>Chuck Magee</v>
      </c>
      <c r="W221" t="str">
        <f>IFERROR(INDEX(Returns!A:A,MATCH(Orders!B221,Returns!B:B,0),),"No")</f>
        <v>Yes</v>
      </c>
      <c r="X221" t="str">
        <f t="shared" si="3"/>
        <v>2017 / 12</v>
      </c>
    </row>
    <row r="222" spans="1:24" x14ac:dyDescent="0.25">
      <c r="A222" s="1">
        <v>221</v>
      </c>
      <c r="B222" s="3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IF(People!$B$2=Orders!M222,People!$A$2,IF(People!$B$3=Orders!M222,People!$A$3,IF(People!$B$4=Orders!M222,People!$A$4,IF(People!$B$5=Orders!M222,People!$A$5,0))))</f>
        <v>Chuck Magee</v>
      </c>
      <c r="W222" t="str">
        <f>IFERROR(INDEX(Returns!A:A,MATCH(Orders!B222,Returns!B:B,0),),"No")</f>
        <v>Yes</v>
      </c>
      <c r="X222" t="str">
        <f t="shared" si="3"/>
        <v>2017 / 12</v>
      </c>
    </row>
    <row r="223" spans="1:24" x14ac:dyDescent="0.25">
      <c r="A223" s="1">
        <v>222</v>
      </c>
      <c r="B223" s="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IF(People!$B$2=Orders!M223,People!$A$2,IF(People!$B$3=Orders!M223,People!$A$3,IF(People!$B$4=Orders!M223,People!$A$4,IF(People!$B$5=Orders!M223,People!$A$5,0))))</f>
        <v>Chuck Magee</v>
      </c>
      <c r="W223" t="str">
        <f>IFERROR(INDEX(Returns!A:A,MATCH(Orders!B223,Returns!B:B,0),),"No")</f>
        <v>Yes</v>
      </c>
      <c r="X223" t="str">
        <f t="shared" si="3"/>
        <v>2017 / 12</v>
      </c>
    </row>
    <row r="224" spans="1:24" x14ac:dyDescent="0.25">
      <c r="A224" s="1">
        <v>223</v>
      </c>
      <c r="B224" s="3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IF(People!$B$2=Orders!M224,People!$A$2,IF(People!$B$3=Orders!M224,People!$A$3,IF(People!$B$4=Orders!M224,People!$A$4,IF(People!$B$5=Orders!M224,People!$A$5,0))))</f>
        <v>Chuck Magee</v>
      </c>
      <c r="W224" t="str">
        <f>IFERROR(INDEX(Returns!A:A,MATCH(Orders!B224,Returns!B:B,0),),"No")</f>
        <v>Yes</v>
      </c>
      <c r="X224" t="str">
        <f t="shared" si="3"/>
        <v>2017 / 12</v>
      </c>
    </row>
    <row r="225" spans="1:24" x14ac:dyDescent="0.25">
      <c r="A225" s="1">
        <v>224</v>
      </c>
      <c r="B225" s="3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IF(People!$B$2=Orders!M225,People!$A$2,IF(People!$B$3=Orders!M225,People!$A$3,IF(People!$B$4=Orders!M225,People!$A$4,IF(People!$B$5=Orders!M225,People!$A$5,0))))</f>
        <v>Chuck Magee</v>
      </c>
      <c r="W225" t="str">
        <f>IFERROR(INDEX(Returns!A:A,MATCH(Orders!B225,Returns!B:B,0),),"No")</f>
        <v>Yes</v>
      </c>
      <c r="X225" t="str">
        <f t="shared" si="3"/>
        <v>2017 / 12</v>
      </c>
    </row>
    <row r="226" spans="1:24" x14ac:dyDescent="0.25">
      <c r="A226" s="1">
        <v>225</v>
      </c>
      <c r="B226" s="3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IF(People!$B$2=Orders!M226,People!$A$2,IF(People!$B$3=Orders!M226,People!$A$3,IF(People!$B$4=Orders!M226,People!$A$4,IF(People!$B$5=Orders!M226,People!$A$5,0))))</f>
        <v>Chuck Magee</v>
      </c>
      <c r="W226" t="str">
        <f>IFERROR(INDEX(Returns!A:A,MATCH(Orders!B226,Returns!B:B,0),),"No")</f>
        <v>Yes</v>
      </c>
      <c r="X226" t="str">
        <f t="shared" si="3"/>
        <v>2017 / 12</v>
      </c>
    </row>
    <row r="227" spans="1:24" x14ac:dyDescent="0.25">
      <c r="A227" s="1">
        <v>226</v>
      </c>
      <c r="B227" s="3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IF(People!$B$2=Orders!M227,People!$A$2,IF(People!$B$3=Orders!M227,People!$A$3,IF(People!$B$4=Orders!M227,People!$A$4,IF(People!$B$5=Orders!M227,People!$A$5,0))))</f>
        <v>Kelly Williams</v>
      </c>
      <c r="W227" t="str">
        <f>IFERROR(INDEX(Returns!A:A,MATCH(Orders!B227,Returns!B:B,0),),"No")</f>
        <v>No</v>
      </c>
      <c r="X227" t="str">
        <f t="shared" si="3"/>
        <v>2017 / 08</v>
      </c>
    </row>
    <row r="228" spans="1:24" x14ac:dyDescent="0.25">
      <c r="A228" s="1">
        <v>227</v>
      </c>
      <c r="B228" s="3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IF(People!$B$2=Orders!M228,People!$A$2,IF(People!$B$3=Orders!M228,People!$A$3,IF(People!$B$4=Orders!M228,People!$A$4,IF(People!$B$5=Orders!M228,People!$A$5,0))))</f>
        <v>Kelly Williams</v>
      </c>
      <c r="W228" t="str">
        <f>IFERROR(INDEX(Returns!A:A,MATCH(Orders!B228,Returns!B:B,0),),"No")</f>
        <v>No</v>
      </c>
      <c r="X228" t="str">
        <f t="shared" si="3"/>
        <v>2017 / 08</v>
      </c>
    </row>
    <row r="229" spans="1:24" x14ac:dyDescent="0.25">
      <c r="A229" s="1">
        <v>228</v>
      </c>
      <c r="B229" s="3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IF(People!$B$2=Orders!M229,People!$A$2,IF(People!$B$3=Orders!M229,People!$A$3,IF(People!$B$4=Orders!M229,People!$A$4,IF(People!$B$5=Orders!M229,People!$A$5,0))))</f>
        <v>Kelly Williams</v>
      </c>
      <c r="W229" t="str">
        <f>IFERROR(INDEX(Returns!A:A,MATCH(Orders!B229,Returns!B:B,0),),"No")</f>
        <v>No</v>
      </c>
      <c r="X229" t="str">
        <f t="shared" si="3"/>
        <v>2017 / 08</v>
      </c>
    </row>
    <row r="230" spans="1:24" x14ac:dyDescent="0.25">
      <c r="A230" s="1">
        <v>229</v>
      </c>
      <c r="B230" s="3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IF(People!$B$2=Orders!M230,People!$A$2,IF(People!$B$3=Orders!M230,People!$A$3,IF(People!$B$4=Orders!M230,People!$A$4,IF(People!$B$5=Orders!M230,People!$A$5,0))))</f>
        <v>Cassandra Brandow</v>
      </c>
      <c r="W230" t="str">
        <f>IFERROR(INDEX(Returns!A:A,MATCH(Orders!B230,Returns!B:B,0),),"No")</f>
        <v>No</v>
      </c>
      <c r="X230" t="str">
        <f t="shared" si="3"/>
        <v>2017 / 02</v>
      </c>
    </row>
    <row r="231" spans="1:24" x14ac:dyDescent="0.25">
      <c r="A231" s="1">
        <v>230</v>
      </c>
      <c r="B231" s="3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IF(People!$B$2=Orders!M231,People!$A$2,IF(People!$B$3=Orders!M231,People!$A$3,IF(People!$B$4=Orders!M231,People!$A$4,IF(People!$B$5=Orders!M231,People!$A$5,0))))</f>
        <v>Cassandra Brandow</v>
      </c>
      <c r="W231" t="str">
        <f>IFERROR(INDEX(Returns!A:A,MATCH(Orders!B231,Returns!B:B,0),),"No")</f>
        <v>No</v>
      </c>
      <c r="X231" t="str">
        <f t="shared" si="3"/>
        <v>2017 / 02</v>
      </c>
    </row>
    <row r="232" spans="1:24" x14ac:dyDescent="0.25">
      <c r="A232" s="1">
        <v>231</v>
      </c>
      <c r="B232" s="3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IF(People!$B$2=Orders!M232,People!$A$2,IF(People!$B$3=Orders!M232,People!$A$3,IF(People!$B$4=Orders!M232,People!$A$4,IF(People!$B$5=Orders!M232,People!$A$5,0))))</f>
        <v>Cassandra Brandow</v>
      </c>
      <c r="W232" t="str">
        <f>IFERROR(INDEX(Returns!A:A,MATCH(Orders!B232,Returns!B:B,0),),"No")</f>
        <v>No</v>
      </c>
      <c r="X232" t="str">
        <f t="shared" si="3"/>
        <v>2016 / 09</v>
      </c>
    </row>
    <row r="233" spans="1:24" x14ac:dyDescent="0.25">
      <c r="A233" s="1">
        <v>232</v>
      </c>
      <c r="B233" s="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IF(People!$B$2=Orders!M233,People!$A$2,IF(People!$B$3=Orders!M233,People!$A$3,IF(People!$B$4=Orders!M233,People!$A$4,IF(People!$B$5=Orders!M233,People!$A$5,0))))</f>
        <v>Cassandra Brandow</v>
      </c>
      <c r="W233" t="str">
        <f>IFERROR(INDEX(Returns!A:A,MATCH(Orders!B233,Returns!B:B,0),),"No")</f>
        <v>No</v>
      </c>
      <c r="X233" t="str">
        <f t="shared" si="3"/>
        <v>2019 / 04</v>
      </c>
    </row>
    <row r="234" spans="1:24" x14ac:dyDescent="0.25">
      <c r="A234" s="1">
        <v>233</v>
      </c>
      <c r="B234" s="3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IF(People!$B$2=Orders!M234,People!$A$2,IF(People!$B$3=Orders!M234,People!$A$3,IF(People!$B$4=Orders!M234,People!$A$4,IF(People!$B$5=Orders!M234,People!$A$5,0))))</f>
        <v>Cassandra Brandow</v>
      </c>
      <c r="W234" t="str">
        <f>IFERROR(INDEX(Returns!A:A,MATCH(Orders!B234,Returns!B:B,0),),"No")</f>
        <v>No</v>
      </c>
      <c r="X234" t="str">
        <f t="shared" si="3"/>
        <v>2019 / 04</v>
      </c>
    </row>
    <row r="235" spans="1:24" x14ac:dyDescent="0.25">
      <c r="A235" s="1">
        <v>234</v>
      </c>
      <c r="B235" s="3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IF(People!$B$2=Orders!M235,People!$A$2,IF(People!$B$3=Orders!M235,People!$A$3,IF(People!$B$4=Orders!M235,People!$A$4,IF(People!$B$5=Orders!M235,People!$A$5,0))))</f>
        <v>Cassandra Brandow</v>
      </c>
      <c r="W235" t="str">
        <f>IFERROR(INDEX(Returns!A:A,MATCH(Orders!B235,Returns!B:B,0),),"No")</f>
        <v>No</v>
      </c>
      <c r="X235" t="str">
        <f t="shared" si="3"/>
        <v>2019 / 04</v>
      </c>
    </row>
    <row r="236" spans="1:24" x14ac:dyDescent="0.25">
      <c r="A236" s="1">
        <v>235</v>
      </c>
      <c r="B236" s="3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t="str">
        <f>IF(People!$B$2=Orders!M236,People!$A$2,IF(People!$B$3=Orders!M236,People!$A$3,IF(People!$B$4=Orders!M236,People!$A$4,IF(People!$B$5=Orders!M236,People!$A$5,0))))</f>
        <v>Cassandra Brandow</v>
      </c>
      <c r="W236" t="str">
        <f>IFERROR(INDEX(Returns!A:A,MATCH(Orders!B236,Returns!B:B,0),),"No")</f>
        <v>No</v>
      </c>
      <c r="X236" t="str">
        <f t="shared" si="3"/>
        <v>2019 / 04</v>
      </c>
    </row>
    <row r="237" spans="1:24" x14ac:dyDescent="0.25">
      <c r="A237" s="1">
        <v>236</v>
      </c>
      <c r="B237" s="3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IF(People!$B$2=Orders!M237,People!$A$2,IF(People!$B$3=Orders!M237,People!$A$3,IF(People!$B$4=Orders!M237,People!$A$4,IF(People!$B$5=Orders!M237,People!$A$5,0))))</f>
        <v>Cassandra Brandow</v>
      </c>
      <c r="W237" t="str">
        <f>IFERROR(INDEX(Returns!A:A,MATCH(Orders!B237,Returns!B:B,0),),"No")</f>
        <v>No</v>
      </c>
      <c r="X237" t="str">
        <f t="shared" si="3"/>
        <v>2019 / 04</v>
      </c>
    </row>
    <row r="238" spans="1:24" x14ac:dyDescent="0.25">
      <c r="A238" s="1">
        <v>237</v>
      </c>
      <c r="B238" s="3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IF(People!$B$2=Orders!M238,People!$A$2,IF(People!$B$3=Orders!M238,People!$A$3,IF(People!$B$4=Orders!M238,People!$A$4,IF(People!$B$5=Orders!M238,People!$A$5,0))))</f>
        <v>Anna Andreadi</v>
      </c>
      <c r="W238" t="str">
        <f>IFERROR(INDEX(Returns!A:A,MATCH(Orders!B238,Returns!B:B,0),),"No")</f>
        <v>No</v>
      </c>
      <c r="X238" t="str">
        <f t="shared" si="3"/>
        <v>2019 / 11</v>
      </c>
    </row>
    <row r="239" spans="1:24" x14ac:dyDescent="0.25">
      <c r="A239" s="1">
        <v>238</v>
      </c>
      <c r="B239" s="3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IF(People!$B$2=Orders!M239,People!$A$2,IF(People!$B$3=Orders!M239,People!$A$3,IF(People!$B$4=Orders!M239,People!$A$4,IF(People!$B$5=Orders!M239,People!$A$5,0))))</f>
        <v>Kelly Williams</v>
      </c>
      <c r="W239" t="str">
        <f>IFERROR(INDEX(Returns!A:A,MATCH(Orders!B239,Returns!B:B,0),),"No")</f>
        <v>No</v>
      </c>
      <c r="X239" t="str">
        <f t="shared" si="3"/>
        <v>2018 / 06</v>
      </c>
    </row>
    <row r="240" spans="1:24" x14ac:dyDescent="0.25">
      <c r="A240" s="1">
        <v>239</v>
      </c>
      <c r="B240" s="3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IF(People!$B$2=Orders!M240,People!$A$2,IF(People!$B$3=Orders!M240,People!$A$3,IF(People!$B$4=Orders!M240,People!$A$4,IF(People!$B$5=Orders!M240,People!$A$5,0))))</f>
        <v>Kelly Williams</v>
      </c>
      <c r="W240" t="str">
        <f>IFERROR(INDEX(Returns!A:A,MATCH(Orders!B240,Returns!B:B,0),),"No")</f>
        <v>No</v>
      </c>
      <c r="X240" t="str">
        <f t="shared" si="3"/>
        <v>2018 / 06</v>
      </c>
    </row>
    <row r="241" spans="1:24" x14ac:dyDescent="0.25">
      <c r="A241" s="1">
        <v>240</v>
      </c>
      <c r="B241" s="3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IF(People!$B$2=Orders!M241,People!$A$2,IF(People!$B$3=Orders!M241,People!$A$3,IF(People!$B$4=Orders!M241,People!$A$4,IF(People!$B$5=Orders!M241,People!$A$5,0))))</f>
        <v>Kelly Williams</v>
      </c>
      <c r="W241" t="str">
        <f>IFERROR(INDEX(Returns!A:A,MATCH(Orders!B241,Returns!B:B,0),),"No")</f>
        <v>No</v>
      </c>
      <c r="X241" t="str">
        <f t="shared" si="3"/>
        <v>2018 / 06</v>
      </c>
    </row>
    <row r="242" spans="1:24" x14ac:dyDescent="0.25">
      <c r="A242" s="1">
        <v>241</v>
      </c>
      <c r="B242" s="3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IF(People!$B$2=Orders!M242,People!$A$2,IF(People!$B$3=Orders!M242,People!$A$3,IF(People!$B$4=Orders!M242,People!$A$4,IF(People!$B$5=Orders!M242,People!$A$5,0))))</f>
        <v>Kelly Williams</v>
      </c>
      <c r="W242" t="str">
        <f>IFERROR(INDEX(Returns!A:A,MATCH(Orders!B242,Returns!B:B,0),),"No")</f>
        <v>No</v>
      </c>
      <c r="X242" t="str">
        <f t="shared" si="3"/>
        <v>2018 / 06</v>
      </c>
    </row>
    <row r="243" spans="1:24" x14ac:dyDescent="0.25">
      <c r="A243" s="1">
        <v>242</v>
      </c>
      <c r="B243" s="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IF(People!$B$2=Orders!M243,People!$A$2,IF(People!$B$3=Orders!M243,People!$A$3,IF(People!$B$4=Orders!M243,People!$A$4,IF(People!$B$5=Orders!M243,People!$A$5,0))))</f>
        <v>Kelly Williams</v>
      </c>
      <c r="W243" t="str">
        <f>IFERROR(INDEX(Returns!A:A,MATCH(Orders!B243,Returns!B:B,0),),"No")</f>
        <v>No</v>
      </c>
      <c r="X243" t="str">
        <f t="shared" si="3"/>
        <v>2018 / 06</v>
      </c>
    </row>
    <row r="244" spans="1:24" x14ac:dyDescent="0.25">
      <c r="A244" s="1">
        <v>243</v>
      </c>
      <c r="B244" s="3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IF(People!$B$2=Orders!M244,People!$A$2,IF(People!$B$3=Orders!M244,People!$A$3,IF(People!$B$4=Orders!M244,People!$A$4,IF(People!$B$5=Orders!M244,People!$A$5,0))))</f>
        <v>Kelly Williams</v>
      </c>
      <c r="W244" t="str">
        <f>IFERROR(INDEX(Returns!A:A,MATCH(Orders!B244,Returns!B:B,0),),"No")</f>
        <v>No</v>
      </c>
      <c r="X244" t="str">
        <f t="shared" si="3"/>
        <v>2018 / 06</v>
      </c>
    </row>
    <row r="245" spans="1:24" x14ac:dyDescent="0.25">
      <c r="A245" s="1">
        <v>244</v>
      </c>
      <c r="B245" s="3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IF(People!$B$2=Orders!M245,People!$A$2,IF(People!$B$3=Orders!M245,People!$A$3,IF(People!$B$4=Orders!M245,People!$A$4,IF(People!$B$5=Orders!M245,People!$A$5,0))))</f>
        <v>Kelly Williams</v>
      </c>
      <c r="W245" t="str">
        <f>IFERROR(INDEX(Returns!A:A,MATCH(Orders!B245,Returns!B:B,0),),"No")</f>
        <v>No</v>
      </c>
      <c r="X245" t="str">
        <f t="shared" si="3"/>
        <v>2018 / 06</v>
      </c>
    </row>
    <row r="246" spans="1:24" x14ac:dyDescent="0.25">
      <c r="A246" s="1">
        <v>245</v>
      </c>
      <c r="B246" s="3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IF(People!$B$2=Orders!M246,People!$A$2,IF(People!$B$3=Orders!M246,People!$A$3,IF(People!$B$4=Orders!M246,People!$A$4,IF(People!$B$5=Orders!M246,People!$A$5,0))))</f>
        <v>Kelly Williams</v>
      </c>
      <c r="W246" t="str">
        <f>IFERROR(INDEX(Returns!A:A,MATCH(Orders!B246,Returns!B:B,0),),"No")</f>
        <v>No</v>
      </c>
      <c r="X246" t="str">
        <f t="shared" si="3"/>
        <v>2016 / 06</v>
      </c>
    </row>
    <row r="247" spans="1:24" x14ac:dyDescent="0.25">
      <c r="A247" s="1">
        <v>246</v>
      </c>
      <c r="B247" s="3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IF(People!$B$2=Orders!M247,People!$A$2,IF(People!$B$3=Orders!M247,People!$A$3,IF(People!$B$4=Orders!M247,People!$A$4,IF(People!$B$5=Orders!M247,People!$A$5,0))))</f>
        <v>Kelly Williams</v>
      </c>
      <c r="W247" t="str">
        <f>IFERROR(INDEX(Returns!A:A,MATCH(Orders!B247,Returns!B:B,0),),"No")</f>
        <v>No</v>
      </c>
      <c r="X247" t="str">
        <f t="shared" si="3"/>
        <v>2016 / 06</v>
      </c>
    </row>
    <row r="248" spans="1:24" x14ac:dyDescent="0.25">
      <c r="A248" s="1">
        <v>247</v>
      </c>
      <c r="B248" s="3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t="str">
        <f>IF(People!$B$2=Orders!M248,People!$A$2,IF(People!$B$3=Orders!M248,People!$A$3,IF(People!$B$4=Orders!M248,People!$A$4,IF(People!$B$5=Orders!M248,People!$A$5,0))))</f>
        <v>Kelly Williams</v>
      </c>
      <c r="W248" t="str">
        <f>IFERROR(INDEX(Returns!A:A,MATCH(Orders!B248,Returns!B:B,0),),"No")</f>
        <v>No</v>
      </c>
      <c r="X248" t="str">
        <f t="shared" si="3"/>
        <v>2016 / 06</v>
      </c>
    </row>
    <row r="249" spans="1:24" x14ac:dyDescent="0.25">
      <c r="A249" s="1">
        <v>248</v>
      </c>
      <c r="B249" s="3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IF(People!$B$2=Orders!M249,People!$A$2,IF(People!$B$3=Orders!M249,People!$A$3,IF(People!$B$4=Orders!M249,People!$A$4,IF(People!$B$5=Orders!M249,People!$A$5,0))))</f>
        <v>Kelly Williams</v>
      </c>
      <c r="W249" t="str">
        <f>IFERROR(INDEX(Returns!A:A,MATCH(Orders!B249,Returns!B:B,0),),"No")</f>
        <v>No</v>
      </c>
      <c r="X249" t="str">
        <f t="shared" si="3"/>
        <v>2016 / 06</v>
      </c>
    </row>
    <row r="250" spans="1:24" x14ac:dyDescent="0.25">
      <c r="A250" s="1">
        <v>249</v>
      </c>
      <c r="B250" s="3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IF(People!$B$2=Orders!M250,People!$A$2,IF(People!$B$3=Orders!M250,People!$A$3,IF(People!$B$4=Orders!M250,People!$A$4,IF(People!$B$5=Orders!M250,People!$A$5,0))))</f>
        <v>Kelly Williams</v>
      </c>
      <c r="W250" t="str">
        <f>IFERROR(INDEX(Returns!A:A,MATCH(Orders!B250,Returns!B:B,0),),"No")</f>
        <v>No</v>
      </c>
      <c r="X250" t="str">
        <f t="shared" si="3"/>
        <v>2016 / 06</v>
      </c>
    </row>
    <row r="251" spans="1:24" x14ac:dyDescent="0.25">
      <c r="A251" s="1">
        <v>250</v>
      </c>
      <c r="B251" s="3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IF(People!$B$2=Orders!M251,People!$A$2,IF(People!$B$3=Orders!M251,People!$A$3,IF(People!$B$4=Orders!M251,People!$A$4,IF(People!$B$5=Orders!M251,People!$A$5,0))))</f>
        <v>Anna Andreadi</v>
      </c>
      <c r="W251" t="str">
        <f>IFERROR(INDEX(Returns!A:A,MATCH(Orders!B251,Returns!B:B,0),),"No")</f>
        <v>No</v>
      </c>
      <c r="X251" t="str">
        <f t="shared" si="3"/>
        <v>2018 / 12</v>
      </c>
    </row>
    <row r="252" spans="1:24" x14ac:dyDescent="0.25">
      <c r="A252" s="1">
        <v>251</v>
      </c>
      <c r="B252" s="3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IF(People!$B$2=Orders!M252,People!$A$2,IF(People!$B$3=Orders!M252,People!$A$3,IF(People!$B$4=Orders!M252,People!$A$4,IF(People!$B$5=Orders!M252,People!$A$5,0))))</f>
        <v>Anna Andreadi</v>
      </c>
      <c r="W252" t="str">
        <f>IFERROR(INDEX(Returns!A:A,MATCH(Orders!B252,Returns!B:B,0),),"No")</f>
        <v>No</v>
      </c>
      <c r="X252" t="str">
        <f t="shared" si="3"/>
        <v>2018 / 09</v>
      </c>
    </row>
    <row r="253" spans="1:24" x14ac:dyDescent="0.25">
      <c r="A253" s="1">
        <v>252</v>
      </c>
      <c r="B253" s="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IF(People!$B$2=Orders!M253,People!$A$2,IF(People!$B$3=Orders!M253,People!$A$3,IF(People!$B$4=Orders!M253,People!$A$4,IF(People!$B$5=Orders!M253,People!$A$5,0))))</f>
        <v>Anna Andreadi</v>
      </c>
      <c r="W253" t="str">
        <f>IFERROR(INDEX(Returns!A:A,MATCH(Orders!B253,Returns!B:B,0),),"No")</f>
        <v>No</v>
      </c>
      <c r="X253" t="str">
        <f t="shared" si="3"/>
        <v>2018 / 09</v>
      </c>
    </row>
    <row r="254" spans="1:24" x14ac:dyDescent="0.25">
      <c r="A254" s="1">
        <v>253</v>
      </c>
      <c r="B254" s="3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IF(People!$B$2=Orders!M254,People!$A$2,IF(People!$B$3=Orders!M254,People!$A$3,IF(People!$B$4=Orders!M254,People!$A$4,IF(People!$B$5=Orders!M254,People!$A$5,0))))</f>
        <v>Chuck Magee</v>
      </c>
      <c r="W254" t="str">
        <f>IFERROR(INDEX(Returns!A:A,MATCH(Orders!B254,Returns!B:B,0),),"No")</f>
        <v>No</v>
      </c>
      <c r="X254" t="str">
        <f t="shared" si="3"/>
        <v>2018 / 12</v>
      </c>
    </row>
    <row r="255" spans="1:24" x14ac:dyDescent="0.25">
      <c r="A255" s="1">
        <v>254</v>
      </c>
      <c r="B255" s="3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IF(People!$B$2=Orders!M255,People!$A$2,IF(People!$B$3=Orders!M255,People!$A$3,IF(People!$B$4=Orders!M255,People!$A$4,IF(People!$B$5=Orders!M255,People!$A$5,0))))</f>
        <v>Chuck Magee</v>
      </c>
      <c r="W255" t="str">
        <f>IFERROR(INDEX(Returns!A:A,MATCH(Orders!B255,Returns!B:B,0),),"No")</f>
        <v>No</v>
      </c>
      <c r="X255" t="str">
        <f t="shared" si="3"/>
        <v>2018 / 12</v>
      </c>
    </row>
    <row r="256" spans="1:24" x14ac:dyDescent="0.25">
      <c r="A256" s="1">
        <v>255</v>
      </c>
      <c r="B256" s="3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IF(People!$B$2=Orders!M256,People!$A$2,IF(People!$B$3=Orders!M256,People!$A$3,IF(People!$B$4=Orders!M256,People!$A$4,IF(People!$B$5=Orders!M256,People!$A$5,0))))</f>
        <v>Kelly Williams</v>
      </c>
      <c r="W256" t="str">
        <f>IFERROR(INDEX(Returns!A:A,MATCH(Orders!B256,Returns!B:B,0),),"No")</f>
        <v>No</v>
      </c>
      <c r="X256" t="str">
        <f t="shared" si="3"/>
        <v>2017 / 11</v>
      </c>
    </row>
    <row r="257" spans="1:24" x14ac:dyDescent="0.25">
      <c r="A257" s="1">
        <v>256</v>
      </c>
      <c r="B257" s="3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IF(People!$B$2=Orders!M257,People!$A$2,IF(People!$B$3=Orders!M257,People!$A$3,IF(People!$B$4=Orders!M257,People!$A$4,IF(People!$B$5=Orders!M257,People!$A$5,0))))</f>
        <v>Kelly Williams</v>
      </c>
      <c r="W257" t="str">
        <f>IFERROR(INDEX(Returns!A:A,MATCH(Orders!B257,Returns!B:B,0),),"No")</f>
        <v>No</v>
      </c>
      <c r="X257" t="str">
        <f t="shared" si="3"/>
        <v>2017 / 11</v>
      </c>
    </row>
    <row r="258" spans="1:24" x14ac:dyDescent="0.25">
      <c r="A258" s="1">
        <v>257</v>
      </c>
      <c r="B258" s="3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IF(People!$B$2=Orders!M258,People!$A$2,IF(People!$B$3=Orders!M258,People!$A$3,IF(People!$B$4=Orders!M258,People!$A$4,IF(People!$B$5=Orders!M258,People!$A$5,0))))</f>
        <v>Kelly Williams</v>
      </c>
      <c r="W258" t="str">
        <f>IFERROR(INDEX(Returns!A:A,MATCH(Orders!B258,Returns!B:B,0),),"No")</f>
        <v>No</v>
      </c>
      <c r="X258" t="str">
        <f t="shared" ref="X258:X321" si="4">TEXT(C258,"ГГГГ / ММ")</f>
        <v>2017 / 11</v>
      </c>
    </row>
    <row r="259" spans="1:24" x14ac:dyDescent="0.25">
      <c r="A259" s="1">
        <v>258</v>
      </c>
      <c r="B259" s="3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IF(People!$B$2=Orders!M259,People!$A$2,IF(People!$B$3=Orders!M259,People!$A$3,IF(People!$B$4=Orders!M259,People!$A$4,IF(People!$B$5=Orders!M259,People!$A$5,0))))</f>
        <v>Kelly Williams</v>
      </c>
      <c r="W259" t="str">
        <f>IFERROR(INDEX(Returns!A:A,MATCH(Orders!B259,Returns!B:B,0),),"No")</f>
        <v>No</v>
      </c>
      <c r="X259" t="str">
        <f t="shared" si="4"/>
        <v>2017 / 11</v>
      </c>
    </row>
    <row r="260" spans="1:24" x14ac:dyDescent="0.25">
      <c r="A260" s="1">
        <v>259</v>
      </c>
      <c r="B260" s="3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IF(People!$B$2=Orders!M260,People!$A$2,IF(People!$B$3=Orders!M260,People!$A$3,IF(People!$B$4=Orders!M260,People!$A$4,IF(People!$B$5=Orders!M260,People!$A$5,0))))</f>
        <v>Chuck Magee</v>
      </c>
      <c r="W260" t="str">
        <f>IFERROR(INDEX(Returns!A:A,MATCH(Orders!B260,Returns!B:B,0),),"No")</f>
        <v>No</v>
      </c>
      <c r="X260" t="str">
        <f t="shared" si="4"/>
        <v>2019 / 12</v>
      </c>
    </row>
    <row r="261" spans="1:24" x14ac:dyDescent="0.25">
      <c r="A261" s="1">
        <v>260</v>
      </c>
      <c r="B261" s="3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IF(People!$B$2=Orders!M261,People!$A$2,IF(People!$B$3=Orders!M261,People!$A$3,IF(People!$B$4=Orders!M261,People!$A$4,IF(People!$B$5=Orders!M261,People!$A$5,0))))</f>
        <v>Chuck Magee</v>
      </c>
      <c r="W261" t="str">
        <f>IFERROR(INDEX(Returns!A:A,MATCH(Orders!B261,Returns!B:B,0),),"No")</f>
        <v>No</v>
      </c>
      <c r="X261" t="str">
        <f t="shared" si="4"/>
        <v>2019 / 12</v>
      </c>
    </row>
    <row r="262" spans="1:24" x14ac:dyDescent="0.25">
      <c r="A262" s="1">
        <v>261</v>
      </c>
      <c r="B262" s="3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IF(People!$B$2=Orders!M262,People!$A$2,IF(People!$B$3=Orders!M262,People!$A$3,IF(People!$B$4=Orders!M262,People!$A$4,IF(People!$B$5=Orders!M262,People!$A$5,0))))</f>
        <v>Chuck Magee</v>
      </c>
      <c r="W262" t="str">
        <f>IFERROR(INDEX(Returns!A:A,MATCH(Orders!B262,Returns!B:B,0),),"No")</f>
        <v>No</v>
      </c>
      <c r="X262" t="str">
        <f t="shared" si="4"/>
        <v>2019 / 12</v>
      </c>
    </row>
    <row r="263" spans="1:24" x14ac:dyDescent="0.25">
      <c r="A263" s="1">
        <v>262</v>
      </c>
      <c r="B263" s="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IF(People!$B$2=Orders!M263,People!$A$2,IF(People!$B$3=Orders!M263,People!$A$3,IF(People!$B$4=Orders!M263,People!$A$4,IF(People!$B$5=Orders!M263,People!$A$5,0))))</f>
        <v>Kelly Williams</v>
      </c>
      <c r="W263" t="str">
        <f>IFERROR(INDEX(Returns!A:A,MATCH(Orders!B263,Returns!B:B,0),),"No")</f>
        <v>No</v>
      </c>
      <c r="X263" t="str">
        <f t="shared" si="4"/>
        <v>2019 / 06</v>
      </c>
    </row>
    <row r="264" spans="1:24" x14ac:dyDescent="0.25">
      <c r="A264" s="1">
        <v>263</v>
      </c>
      <c r="B264" s="3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IF(People!$B$2=Orders!M264,People!$A$2,IF(People!$B$3=Orders!M264,People!$A$3,IF(People!$B$4=Orders!M264,People!$A$4,IF(People!$B$5=Orders!M264,People!$A$5,0))))</f>
        <v>Kelly Williams</v>
      </c>
      <c r="W264" t="str">
        <f>IFERROR(INDEX(Returns!A:A,MATCH(Orders!B264,Returns!B:B,0),),"No")</f>
        <v>No</v>
      </c>
      <c r="X264" t="str">
        <f t="shared" si="4"/>
        <v>2016 / 09</v>
      </c>
    </row>
    <row r="265" spans="1:24" x14ac:dyDescent="0.25">
      <c r="A265" s="1">
        <v>264</v>
      </c>
      <c r="B265" s="3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IF(People!$B$2=Orders!M265,People!$A$2,IF(People!$B$3=Orders!M265,People!$A$3,IF(People!$B$4=Orders!M265,People!$A$4,IF(People!$B$5=Orders!M265,People!$A$5,0))))</f>
        <v>Kelly Williams</v>
      </c>
      <c r="W265" t="str">
        <f>IFERROR(INDEX(Returns!A:A,MATCH(Orders!B265,Returns!B:B,0),),"No")</f>
        <v>No</v>
      </c>
      <c r="X265" t="str">
        <f t="shared" si="4"/>
        <v>2016 / 09</v>
      </c>
    </row>
    <row r="266" spans="1:24" x14ac:dyDescent="0.25">
      <c r="A266" s="1">
        <v>265</v>
      </c>
      <c r="B266" s="3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IF(People!$B$2=Orders!M266,People!$A$2,IF(People!$B$3=Orders!M266,People!$A$3,IF(People!$B$4=Orders!M266,People!$A$4,IF(People!$B$5=Orders!M266,People!$A$5,0))))</f>
        <v>Kelly Williams</v>
      </c>
      <c r="W266" t="str">
        <f>IFERROR(INDEX(Returns!A:A,MATCH(Orders!B266,Returns!B:B,0),),"No")</f>
        <v>No</v>
      </c>
      <c r="X266" t="str">
        <f t="shared" si="4"/>
        <v>2018 / 06</v>
      </c>
    </row>
    <row r="267" spans="1:24" x14ac:dyDescent="0.25">
      <c r="A267" s="1">
        <v>266</v>
      </c>
      <c r="B267" s="3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IF(People!$B$2=Orders!M267,People!$A$2,IF(People!$B$3=Orders!M267,People!$A$3,IF(People!$B$4=Orders!M267,People!$A$4,IF(People!$B$5=Orders!M267,People!$A$5,0))))</f>
        <v>Anna Andreadi</v>
      </c>
      <c r="W267" t="str">
        <f>IFERROR(INDEX(Returns!A:A,MATCH(Orders!B267,Returns!B:B,0),),"No")</f>
        <v>No</v>
      </c>
      <c r="X267" t="str">
        <f t="shared" si="4"/>
        <v>2017 / 11</v>
      </c>
    </row>
    <row r="268" spans="1:24" x14ac:dyDescent="0.25">
      <c r="A268" s="1">
        <v>267</v>
      </c>
      <c r="B268" s="3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IF(People!$B$2=Orders!M268,People!$A$2,IF(People!$B$3=Orders!M268,People!$A$3,IF(People!$B$4=Orders!M268,People!$A$4,IF(People!$B$5=Orders!M268,People!$A$5,0))))</f>
        <v>Cassandra Brandow</v>
      </c>
      <c r="W268" t="str">
        <f>IFERROR(INDEX(Returns!A:A,MATCH(Orders!B268,Returns!B:B,0),),"No")</f>
        <v>No</v>
      </c>
      <c r="X268" t="str">
        <f t="shared" si="4"/>
        <v>2019 / 06</v>
      </c>
    </row>
    <row r="269" spans="1:24" x14ac:dyDescent="0.25">
      <c r="A269" s="1">
        <v>268</v>
      </c>
      <c r="B269" s="3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IF(People!$B$2=Orders!M269,People!$A$2,IF(People!$B$3=Orders!M269,People!$A$3,IF(People!$B$4=Orders!M269,People!$A$4,IF(People!$B$5=Orders!M269,People!$A$5,0))))</f>
        <v>Chuck Magee</v>
      </c>
      <c r="W269" t="str">
        <f>IFERROR(INDEX(Returns!A:A,MATCH(Orders!B269,Returns!B:B,0),),"No")</f>
        <v>No</v>
      </c>
      <c r="X269" t="str">
        <f t="shared" si="4"/>
        <v>2018 / 01</v>
      </c>
    </row>
    <row r="270" spans="1:24" x14ac:dyDescent="0.25">
      <c r="A270" s="1">
        <v>269</v>
      </c>
      <c r="B270" s="3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IF(People!$B$2=Orders!M270,People!$A$2,IF(People!$B$3=Orders!M270,People!$A$3,IF(People!$B$4=Orders!M270,People!$A$4,IF(People!$B$5=Orders!M270,People!$A$5,0))))</f>
        <v>Chuck Magee</v>
      </c>
      <c r="W270" t="str">
        <f>IFERROR(INDEX(Returns!A:A,MATCH(Orders!B270,Returns!B:B,0),),"No")</f>
        <v>No</v>
      </c>
      <c r="X270" t="str">
        <f t="shared" si="4"/>
        <v>2019 / 12</v>
      </c>
    </row>
    <row r="271" spans="1:24" x14ac:dyDescent="0.25">
      <c r="A271" s="1">
        <v>270</v>
      </c>
      <c r="B271" s="3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IF(People!$B$2=Orders!M271,People!$A$2,IF(People!$B$3=Orders!M271,People!$A$3,IF(People!$B$4=Orders!M271,People!$A$4,IF(People!$B$5=Orders!M271,People!$A$5,0))))</f>
        <v>Chuck Magee</v>
      </c>
      <c r="W271" t="str">
        <f>IFERROR(INDEX(Returns!A:A,MATCH(Orders!B271,Returns!B:B,0),),"No")</f>
        <v>No</v>
      </c>
      <c r="X271" t="str">
        <f t="shared" si="4"/>
        <v>2019 / 12</v>
      </c>
    </row>
    <row r="272" spans="1:24" x14ac:dyDescent="0.25">
      <c r="A272" s="1">
        <v>271</v>
      </c>
      <c r="B272" s="3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IF(People!$B$2=Orders!M272,People!$A$2,IF(People!$B$3=Orders!M272,People!$A$3,IF(People!$B$4=Orders!M272,People!$A$4,IF(People!$B$5=Orders!M272,People!$A$5,0))))</f>
        <v>Anna Andreadi</v>
      </c>
      <c r="W272" t="str">
        <f>IFERROR(INDEX(Returns!A:A,MATCH(Orders!B272,Returns!B:B,0),),"No")</f>
        <v>No</v>
      </c>
      <c r="X272" t="str">
        <f t="shared" si="4"/>
        <v>2019 / 12</v>
      </c>
    </row>
    <row r="273" spans="1:24" x14ac:dyDescent="0.25">
      <c r="A273" s="1">
        <v>272</v>
      </c>
      <c r="B273" s="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IF(People!$B$2=Orders!M273,People!$A$2,IF(People!$B$3=Orders!M273,People!$A$3,IF(People!$B$4=Orders!M273,People!$A$4,IF(People!$B$5=Orders!M273,People!$A$5,0))))</f>
        <v>Anna Andreadi</v>
      </c>
      <c r="W273" t="str">
        <f>IFERROR(INDEX(Returns!A:A,MATCH(Orders!B273,Returns!B:B,0),),"No")</f>
        <v>No</v>
      </c>
      <c r="X273" t="str">
        <f t="shared" si="4"/>
        <v>2017 / 07</v>
      </c>
    </row>
    <row r="274" spans="1:24" x14ac:dyDescent="0.25">
      <c r="A274" s="1">
        <v>273</v>
      </c>
      <c r="B274" s="3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IF(People!$B$2=Orders!M274,People!$A$2,IF(People!$B$3=Orders!M274,People!$A$3,IF(People!$B$4=Orders!M274,People!$A$4,IF(People!$B$5=Orders!M274,People!$A$5,0))))</f>
        <v>Anna Andreadi</v>
      </c>
      <c r="W274" t="str">
        <f>IFERROR(INDEX(Returns!A:A,MATCH(Orders!B274,Returns!B:B,0),),"No")</f>
        <v>No</v>
      </c>
      <c r="X274" t="str">
        <f t="shared" si="4"/>
        <v>2017 / 07</v>
      </c>
    </row>
    <row r="275" spans="1:24" x14ac:dyDescent="0.25">
      <c r="A275" s="1">
        <v>274</v>
      </c>
      <c r="B275" s="3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IF(People!$B$2=Orders!M275,People!$A$2,IF(People!$B$3=Orders!M275,People!$A$3,IF(People!$B$4=Orders!M275,People!$A$4,IF(People!$B$5=Orders!M275,People!$A$5,0))))</f>
        <v>Anna Andreadi</v>
      </c>
      <c r="W275" t="str">
        <f>IFERROR(INDEX(Returns!A:A,MATCH(Orders!B275,Returns!B:B,0),),"No")</f>
        <v>No</v>
      </c>
      <c r="X275" t="str">
        <f t="shared" si="4"/>
        <v>2017 / 07</v>
      </c>
    </row>
    <row r="276" spans="1:24" x14ac:dyDescent="0.25">
      <c r="A276" s="1">
        <v>275</v>
      </c>
      <c r="B276" s="3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IF(People!$B$2=Orders!M276,People!$A$2,IF(People!$B$3=Orders!M276,People!$A$3,IF(People!$B$4=Orders!M276,People!$A$4,IF(People!$B$5=Orders!M276,People!$A$5,0))))</f>
        <v>Anna Andreadi</v>
      </c>
      <c r="W276" t="str">
        <f>IFERROR(INDEX(Returns!A:A,MATCH(Orders!B276,Returns!B:B,0),),"No")</f>
        <v>No</v>
      </c>
      <c r="X276" t="str">
        <f t="shared" si="4"/>
        <v>2019 / 09</v>
      </c>
    </row>
    <row r="277" spans="1:24" x14ac:dyDescent="0.25">
      <c r="A277" s="1">
        <v>276</v>
      </c>
      <c r="B277" s="3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IF(People!$B$2=Orders!M277,People!$A$2,IF(People!$B$3=Orders!M277,People!$A$3,IF(People!$B$4=Orders!M277,People!$A$4,IF(People!$B$5=Orders!M277,People!$A$5,0))))</f>
        <v>Anna Andreadi</v>
      </c>
      <c r="W277" t="str">
        <f>IFERROR(INDEX(Returns!A:A,MATCH(Orders!B277,Returns!B:B,0),),"No")</f>
        <v>No</v>
      </c>
      <c r="X277" t="str">
        <f t="shared" si="4"/>
        <v>2019 / 09</v>
      </c>
    </row>
    <row r="278" spans="1:24" x14ac:dyDescent="0.25">
      <c r="A278" s="1">
        <v>277</v>
      </c>
      <c r="B278" s="3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IF(People!$B$2=Orders!M278,People!$A$2,IF(People!$B$3=Orders!M278,People!$A$3,IF(People!$B$4=Orders!M278,People!$A$4,IF(People!$B$5=Orders!M278,People!$A$5,0))))</f>
        <v>Chuck Magee</v>
      </c>
      <c r="W278" t="str">
        <f>IFERROR(INDEX(Returns!A:A,MATCH(Orders!B278,Returns!B:B,0),),"No")</f>
        <v>No</v>
      </c>
      <c r="X278" t="str">
        <f t="shared" si="4"/>
        <v>2019 / 10</v>
      </c>
    </row>
    <row r="279" spans="1:24" x14ac:dyDescent="0.25">
      <c r="A279" s="1">
        <v>278</v>
      </c>
      <c r="B279" s="3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IF(People!$B$2=Orders!M279,People!$A$2,IF(People!$B$3=Orders!M279,People!$A$3,IF(People!$B$4=Orders!M279,People!$A$4,IF(People!$B$5=Orders!M279,People!$A$5,0))))</f>
        <v>Chuck Magee</v>
      </c>
      <c r="W279" t="str">
        <f>IFERROR(INDEX(Returns!A:A,MATCH(Orders!B279,Returns!B:B,0),),"No")</f>
        <v>No</v>
      </c>
      <c r="X279" t="str">
        <f t="shared" si="4"/>
        <v>2019 / 10</v>
      </c>
    </row>
    <row r="280" spans="1:24" x14ac:dyDescent="0.25">
      <c r="A280" s="1">
        <v>279</v>
      </c>
      <c r="B280" s="3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IF(People!$B$2=Orders!M280,People!$A$2,IF(People!$B$3=Orders!M280,People!$A$3,IF(People!$B$4=Orders!M280,People!$A$4,IF(People!$B$5=Orders!M280,People!$A$5,0))))</f>
        <v>Chuck Magee</v>
      </c>
      <c r="W280" t="str">
        <f>IFERROR(INDEX(Returns!A:A,MATCH(Orders!B280,Returns!B:B,0),),"No")</f>
        <v>No</v>
      </c>
      <c r="X280" t="str">
        <f t="shared" si="4"/>
        <v>2019 / 10</v>
      </c>
    </row>
    <row r="281" spans="1:24" x14ac:dyDescent="0.25">
      <c r="A281" s="1">
        <v>280</v>
      </c>
      <c r="B281" s="3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IF(People!$B$2=Orders!M281,People!$A$2,IF(People!$B$3=Orders!M281,People!$A$3,IF(People!$B$4=Orders!M281,People!$A$4,IF(People!$B$5=Orders!M281,People!$A$5,0))))</f>
        <v>Chuck Magee</v>
      </c>
      <c r="W281" t="str">
        <f>IFERROR(INDEX(Returns!A:A,MATCH(Orders!B281,Returns!B:B,0),),"No")</f>
        <v>No</v>
      </c>
      <c r="X281" t="str">
        <f t="shared" si="4"/>
        <v>2019 / 10</v>
      </c>
    </row>
    <row r="282" spans="1:24" x14ac:dyDescent="0.25">
      <c r="A282" s="1">
        <v>281</v>
      </c>
      <c r="B282" s="3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IF(People!$B$2=Orders!M282,People!$A$2,IF(People!$B$3=Orders!M282,People!$A$3,IF(People!$B$4=Orders!M282,People!$A$4,IF(People!$B$5=Orders!M282,People!$A$5,0))))</f>
        <v>Kelly Williams</v>
      </c>
      <c r="W282" t="str">
        <f>IFERROR(INDEX(Returns!A:A,MATCH(Orders!B282,Returns!B:B,0),),"No")</f>
        <v>No</v>
      </c>
      <c r="X282" t="str">
        <f t="shared" si="4"/>
        <v>2017 / 09</v>
      </c>
    </row>
    <row r="283" spans="1:24" x14ac:dyDescent="0.25">
      <c r="A283" s="1">
        <v>282</v>
      </c>
      <c r="B283" s="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IF(People!$B$2=Orders!M283,People!$A$2,IF(People!$B$3=Orders!M283,People!$A$3,IF(People!$B$4=Orders!M283,People!$A$4,IF(People!$B$5=Orders!M283,People!$A$5,0))))</f>
        <v>Kelly Williams</v>
      </c>
      <c r="W283" t="str">
        <f>IFERROR(INDEX(Returns!A:A,MATCH(Orders!B283,Returns!B:B,0),),"No")</f>
        <v>No</v>
      </c>
      <c r="X283" t="str">
        <f t="shared" si="4"/>
        <v>2017 / 09</v>
      </c>
    </row>
    <row r="284" spans="1:24" x14ac:dyDescent="0.25">
      <c r="A284" s="1">
        <v>283</v>
      </c>
      <c r="B284" s="3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IF(People!$B$2=Orders!M284,People!$A$2,IF(People!$B$3=Orders!M284,People!$A$3,IF(People!$B$4=Orders!M284,People!$A$4,IF(People!$B$5=Orders!M284,People!$A$5,0))))</f>
        <v>Anna Andreadi</v>
      </c>
      <c r="W284" t="str">
        <f>IFERROR(INDEX(Returns!A:A,MATCH(Orders!B284,Returns!B:B,0),),"No")</f>
        <v>No</v>
      </c>
      <c r="X284" t="str">
        <f t="shared" si="4"/>
        <v>2017 / 11</v>
      </c>
    </row>
    <row r="285" spans="1:24" x14ac:dyDescent="0.25">
      <c r="A285" s="1">
        <v>284</v>
      </c>
      <c r="B285" s="3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IF(People!$B$2=Orders!M285,People!$A$2,IF(People!$B$3=Orders!M285,People!$A$3,IF(People!$B$4=Orders!M285,People!$A$4,IF(People!$B$5=Orders!M285,People!$A$5,0))))</f>
        <v>Anna Andreadi</v>
      </c>
      <c r="W285" t="str">
        <f>IFERROR(INDEX(Returns!A:A,MATCH(Orders!B285,Returns!B:B,0),),"No")</f>
        <v>No</v>
      </c>
      <c r="X285" t="str">
        <f t="shared" si="4"/>
        <v>2017 / 09</v>
      </c>
    </row>
    <row r="286" spans="1:24" x14ac:dyDescent="0.25">
      <c r="A286" s="1">
        <v>285</v>
      </c>
      <c r="B286" s="3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IF(People!$B$2=Orders!M286,People!$A$2,IF(People!$B$3=Orders!M286,People!$A$3,IF(People!$B$4=Orders!M286,People!$A$4,IF(People!$B$5=Orders!M286,People!$A$5,0))))</f>
        <v>Anna Andreadi</v>
      </c>
      <c r="W286" t="str">
        <f>IFERROR(INDEX(Returns!A:A,MATCH(Orders!B286,Returns!B:B,0),),"No")</f>
        <v>No</v>
      </c>
      <c r="X286" t="str">
        <f t="shared" si="4"/>
        <v>2017 / 09</v>
      </c>
    </row>
    <row r="287" spans="1:24" x14ac:dyDescent="0.25">
      <c r="A287" s="1">
        <v>286</v>
      </c>
      <c r="B287" s="3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IF(People!$B$2=Orders!M287,People!$A$2,IF(People!$B$3=Orders!M287,People!$A$3,IF(People!$B$4=Orders!M287,People!$A$4,IF(People!$B$5=Orders!M287,People!$A$5,0))))</f>
        <v>Anna Andreadi</v>
      </c>
      <c r="W287" t="str">
        <f>IFERROR(INDEX(Returns!A:A,MATCH(Orders!B287,Returns!B:B,0),),"No")</f>
        <v>No</v>
      </c>
      <c r="X287" t="str">
        <f t="shared" si="4"/>
        <v>2017 / 09</v>
      </c>
    </row>
    <row r="288" spans="1:24" x14ac:dyDescent="0.25">
      <c r="A288" s="1">
        <v>287</v>
      </c>
      <c r="B288" s="3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IF(People!$B$2=Orders!M288,People!$A$2,IF(People!$B$3=Orders!M288,People!$A$3,IF(People!$B$4=Orders!M288,People!$A$4,IF(People!$B$5=Orders!M288,People!$A$5,0))))</f>
        <v>Cassandra Brandow</v>
      </c>
      <c r="W288" t="str">
        <f>IFERROR(INDEX(Returns!A:A,MATCH(Orders!B288,Returns!B:B,0),),"No")</f>
        <v>No</v>
      </c>
      <c r="X288" t="str">
        <f t="shared" si="4"/>
        <v>2018 / 12</v>
      </c>
    </row>
    <row r="289" spans="1:24" x14ac:dyDescent="0.25">
      <c r="A289" s="1">
        <v>288</v>
      </c>
      <c r="B289" s="3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IF(People!$B$2=Orders!M289,People!$A$2,IF(People!$B$3=Orders!M289,People!$A$3,IF(People!$B$4=Orders!M289,People!$A$4,IF(People!$B$5=Orders!M289,People!$A$5,0))))</f>
        <v>Cassandra Brandow</v>
      </c>
      <c r="W289" t="str">
        <f>IFERROR(INDEX(Returns!A:A,MATCH(Orders!B289,Returns!B:B,0),),"No")</f>
        <v>No</v>
      </c>
      <c r="X289" t="str">
        <f t="shared" si="4"/>
        <v>2018 / 12</v>
      </c>
    </row>
    <row r="290" spans="1:24" x14ac:dyDescent="0.25">
      <c r="A290" s="1">
        <v>289</v>
      </c>
      <c r="B290" s="3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IF(People!$B$2=Orders!M290,People!$A$2,IF(People!$B$3=Orders!M290,People!$A$3,IF(People!$B$4=Orders!M290,People!$A$4,IF(People!$B$5=Orders!M290,People!$A$5,0))))</f>
        <v>Cassandra Brandow</v>
      </c>
      <c r="W290" t="str">
        <f>IFERROR(INDEX(Returns!A:A,MATCH(Orders!B290,Returns!B:B,0),),"No")</f>
        <v>No</v>
      </c>
      <c r="X290" t="str">
        <f t="shared" si="4"/>
        <v>2018 / 12</v>
      </c>
    </row>
    <row r="291" spans="1:24" x14ac:dyDescent="0.25">
      <c r="A291" s="1">
        <v>290</v>
      </c>
      <c r="B291" s="3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IF(People!$B$2=Orders!M291,People!$A$2,IF(People!$B$3=Orders!M291,People!$A$3,IF(People!$B$4=Orders!M291,People!$A$4,IF(People!$B$5=Orders!M291,People!$A$5,0))))</f>
        <v>Chuck Magee</v>
      </c>
      <c r="W291" t="str">
        <f>IFERROR(INDEX(Returns!A:A,MATCH(Orders!B291,Returns!B:B,0),),"No")</f>
        <v>No</v>
      </c>
      <c r="X291" t="str">
        <f t="shared" si="4"/>
        <v>2018 / 11</v>
      </c>
    </row>
    <row r="292" spans="1:24" x14ac:dyDescent="0.25">
      <c r="A292" s="1">
        <v>291</v>
      </c>
      <c r="B292" s="3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IF(People!$B$2=Orders!M292,People!$A$2,IF(People!$B$3=Orders!M292,People!$A$3,IF(People!$B$4=Orders!M292,People!$A$4,IF(People!$B$5=Orders!M292,People!$A$5,0))))</f>
        <v>Chuck Magee</v>
      </c>
      <c r="W292" t="str">
        <f>IFERROR(INDEX(Returns!A:A,MATCH(Orders!B292,Returns!B:B,0),),"No")</f>
        <v>No</v>
      </c>
      <c r="X292" t="str">
        <f t="shared" si="4"/>
        <v>2018 / 11</v>
      </c>
    </row>
    <row r="293" spans="1:24" x14ac:dyDescent="0.25">
      <c r="A293" s="1">
        <v>292</v>
      </c>
      <c r="B293" s="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IF(People!$B$2=Orders!M293,People!$A$2,IF(People!$B$3=Orders!M293,People!$A$3,IF(People!$B$4=Orders!M293,People!$A$4,IF(People!$B$5=Orders!M293,People!$A$5,0))))</f>
        <v>Chuck Magee</v>
      </c>
      <c r="W293" t="str">
        <f>IFERROR(INDEX(Returns!A:A,MATCH(Orders!B293,Returns!B:B,0),),"No")</f>
        <v>No</v>
      </c>
      <c r="X293" t="str">
        <f t="shared" si="4"/>
        <v>2018 / 11</v>
      </c>
    </row>
    <row r="294" spans="1:24" x14ac:dyDescent="0.25">
      <c r="A294" s="1">
        <v>293</v>
      </c>
      <c r="B294" s="3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IF(People!$B$2=Orders!M294,People!$A$2,IF(People!$B$3=Orders!M294,People!$A$3,IF(People!$B$4=Orders!M294,People!$A$4,IF(People!$B$5=Orders!M294,People!$A$5,0))))</f>
        <v>Chuck Magee</v>
      </c>
      <c r="W294" t="str">
        <f>IFERROR(INDEX(Returns!A:A,MATCH(Orders!B294,Returns!B:B,0),),"No")</f>
        <v>No</v>
      </c>
      <c r="X294" t="str">
        <f t="shared" si="4"/>
        <v>2018 / 11</v>
      </c>
    </row>
    <row r="295" spans="1:24" x14ac:dyDescent="0.25">
      <c r="A295" s="1">
        <v>294</v>
      </c>
      <c r="B295" s="3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IF(People!$B$2=Orders!M295,People!$A$2,IF(People!$B$3=Orders!M295,People!$A$3,IF(People!$B$4=Orders!M295,People!$A$4,IF(People!$B$5=Orders!M295,People!$A$5,0))))</f>
        <v>Anna Andreadi</v>
      </c>
      <c r="W295" t="str">
        <f>IFERROR(INDEX(Returns!A:A,MATCH(Orders!B295,Returns!B:B,0),),"No")</f>
        <v>No</v>
      </c>
      <c r="X295" t="str">
        <f t="shared" si="4"/>
        <v>2016 / 12</v>
      </c>
    </row>
    <row r="296" spans="1:24" x14ac:dyDescent="0.25">
      <c r="A296" s="1">
        <v>295</v>
      </c>
      <c r="B296" s="3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IF(People!$B$2=Orders!M296,People!$A$2,IF(People!$B$3=Orders!M296,People!$A$3,IF(People!$B$4=Orders!M296,People!$A$4,IF(People!$B$5=Orders!M296,People!$A$5,0))))</f>
        <v>Anna Andreadi</v>
      </c>
      <c r="W296" t="str">
        <f>IFERROR(INDEX(Returns!A:A,MATCH(Orders!B296,Returns!B:B,0),),"No")</f>
        <v>No</v>
      </c>
      <c r="X296" t="str">
        <f t="shared" si="4"/>
        <v>2016 / 12</v>
      </c>
    </row>
    <row r="297" spans="1:24" x14ac:dyDescent="0.25">
      <c r="A297" s="1">
        <v>296</v>
      </c>
      <c r="B297" s="3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IF(People!$B$2=Orders!M297,People!$A$2,IF(People!$B$3=Orders!M297,People!$A$3,IF(People!$B$4=Orders!M297,People!$A$4,IF(People!$B$5=Orders!M297,People!$A$5,0))))</f>
        <v>Anna Andreadi</v>
      </c>
      <c r="W297" t="str">
        <f>IFERROR(INDEX(Returns!A:A,MATCH(Orders!B297,Returns!B:B,0),),"No")</f>
        <v>No</v>
      </c>
      <c r="X297" t="str">
        <f t="shared" si="4"/>
        <v>2016 / 12</v>
      </c>
    </row>
    <row r="298" spans="1:24" x14ac:dyDescent="0.25">
      <c r="A298" s="1">
        <v>297</v>
      </c>
      <c r="B298" s="3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IF(People!$B$2=Orders!M298,People!$A$2,IF(People!$B$3=Orders!M298,People!$A$3,IF(People!$B$4=Orders!M298,People!$A$4,IF(People!$B$5=Orders!M298,People!$A$5,0))))</f>
        <v>Anna Andreadi</v>
      </c>
      <c r="W298" t="str">
        <f>IFERROR(INDEX(Returns!A:A,MATCH(Orders!B298,Returns!B:B,0),),"No")</f>
        <v>No</v>
      </c>
      <c r="X298" t="str">
        <f t="shared" si="4"/>
        <v>2016 / 12</v>
      </c>
    </row>
    <row r="299" spans="1:24" x14ac:dyDescent="0.25">
      <c r="A299" s="1">
        <v>298</v>
      </c>
      <c r="B299" s="3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IF(People!$B$2=Orders!M299,People!$A$2,IF(People!$B$3=Orders!M299,People!$A$3,IF(People!$B$4=Orders!M299,People!$A$4,IF(People!$B$5=Orders!M299,People!$A$5,0))))</f>
        <v>Anna Andreadi</v>
      </c>
      <c r="W299" t="str">
        <f>IFERROR(INDEX(Returns!A:A,MATCH(Orders!B299,Returns!B:B,0),),"No")</f>
        <v>No</v>
      </c>
      <c r="X299" t="str">
        <f t="shared" si="4"/>
        <v>2016 / 12</v>
      </c>
    </row>
    <row r="300" spans="1:24" x14ac:dyDescent="0.25">
      <c r="A300" s="1">
        <v>299</v>
      </c>
      <c r="B300" s="3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IF(People!$B$2=Orders!M300,People!$A$2,IF(People!$B$3=Orders!M300,People!$A$3,IF(People!$B$4=Orders!M300,People!$A$4,IF(People!$B$5=Orders!M300,People!$A$5,0))))</f>
        <v>Chuck Magee</v>
      </c>
      <c r="W300" t="str">
        <f>IFERROR(INDEX(Returns!A:A,MATCH(Orders!B300,Returns!B:B,0),),"No")</f>
        <v>No</v>
      </c>
      <c r="X300" t="str">
        <f t="shared" si="4"/>
        <v>2018 / 10</v>
      </c>
    </row>
    <row r="301" spans="1:24" x14ac:dyDescent="0.25">
      <c r="A301" s="1">
        <v>300</v>
      </c>
      <c r="B301" s="3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IF(People!$B$2=Orders!M301,People!$A$2,IF(People!$B$3=Orders!M301,People!$A$3,IF(People!$B$4=Orders!M301,People!$A$4,IF(People!$B$5=Orders!M301,People!$A$5,0))))</f>
        <v>Chuck Magee</v>
      </c>
      <c r="W301" t="str">
        <f>IFERROR(INDEX(Returns!A:A,MATCH(Orders!B301,Returns!B:B,0),),"No")</f>
        <v>No</v>
      </c>
      <c r="X301" t="str">
        <f t="shared" si="4"/>
        <v>2018 / 10</v>
      </c>
    </row>
    <row r="302" spans="1:24" x14ac:dyDescent="0.25">
      <c r="A302" s="1">
        <v>301</v>
      </c>
      <c r="B302" s="3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IF(People!$B$2=Orders!M302,People!$A$2,IF(People!$B$3=Orders!M302,People!$A$3,IF(People!$B$4=Orders!M302,People!$A$4,IF(People!$B$5=Orders!M302,People!$A$5,0))))</f>
        <v>Chuck Magee</v>
      </c>
      <c r="W302" t="str">
        <f>IFERROR(INDEX(Returns!A:A,MATCH(Orders!B302,Returns!B:B,0),),"No")</f>
        <v>No</v>
      </c>
      <c r="X302" t="str">
        <f t="shared" si="4"/>
        <v>2018 / 10</v>
      </c>
    </row>
    <row r="303" spans="1:24" x14ac:dyDescent="0.25">
      <c r="A303" s="1">
        <v>302</v>
      </c>
      <c r="B303" s="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IF(People!$B$2=Orders!M303,People!$A$2,IF(People!$B$3=Orders!M303,People!$A$3,IF(People!$B$4=Orders!M303,People!$A$4,IF(People!$B$5=Orders!M303,People!$A$5,0))))</f>
        <v>Chuck Magee</v>
      </c>
      <c r="W303" t="str">
        <f>IFERROR(INDEX(Returns!A:A,MATCH(Orders!B303,Returns!B:B,0),),"No")</f>
        <v>No</v>
      </c>
      <c r="X303" t="str">
        <f t="shared" si="4"/>
        <v>2018 / 10</v>
      </c>
    </row>
    <row r="304" spans="1:24" x14ac:dyDescent="0.25">
      <c r="A304" s="1">
        <v>303</v>
      </c>
      <c r="B304" s="3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IF(People!$B$2=Orders!M304,People!$A$2,IF(People!$B$3=Orders!M304,People!$A$3,IF(People!$B$4=Orders!M304,People!$A$4,IF(People!$B$5=Orders!M304,People!$A$5,0))))</f>
        <v>Chuck Magee</v>
      </c>
      <c r="W304" t="str">
        <f>IFERROR(INDEX(Returns!A:A,MATCH(Orders!B304,Returns!B:B,0),),"No")</f>
        <v>No</v>
      </c>
      <c r="X304" t="str">
        <f t="shared" si="4"/>
        <v>2018 / 10</v>
      </c>
    </row>
    <row r="305" spans="1:24" x14ac:dyDescent="0.25">
      <c r="A305" s="1">
        <v>304</v>
      </c>
      <c r="B305" s="3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IF(People!$B$2=Orders!M305,People!$A$2,IF(People!$B$3=Orders!M305,People!$A$3,IF(People!$B$4=Orders!M305,People!$A$4,IF(People!$B$5=Orders!M305,People!$A$5,0))))</f>
        <v>Kelly Williams</v>
      </c>
      <c r="W305" t="str">
        <f>IFERROR(INDEX(Returns!A:A,MATCH(Orders!B305,Returns!B:B,0),),"No")</f>
        <v>No</v>
      </c>
      <c r="X305" t="str">
        <f t="shared" si="4"/>
        <v>2019 / 11</v>
      </c>
    </row>
    <row r="306" spans="1:24" x14ac:dyDescent="0.25">
      <c r="A306" s="1">
        <v>305</v>
      </c>
      <c r="B306" s="3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IF(People!$B$2=Orders!M306,People!$A$2,IF(People!$B$3=Orders!M306,People!$A$3,IF(People!$B$4=Orders!M306,People!$A$4,IF(People!$B$5=Orders!M306,People!$A$5,0))))</f>
        <v>Chuck Magee</v>
      </c>
      <c r="W306" t="str">
        <f>IFERROR(INDEX(Returns!A:A,MATCH(Orders!B306,Returns!B:B,0),),"No")</f>
        <v>No</v>
      </c>
      <c r="X306" t="str">
        <f t="shared" si="4"/>
        <v>2017 / 05</v>
      </c>
    </row>
    <row r="307" spans="1:24" x14ac:dyDescent="0.25">
      <c r="A307" s="1">
        <v>306</v>
      </c>
      <c r="B307" s="3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IF(People!$B$2=Orders!M307,People!$A$2,IF(People!$B$3=Orders!M307,People!$A$3,IF(People!$B$4=Orders!M307,People!$A$4,IF(People!$B$5=Orders!M307,People!$A$5,0))))</f>
        <v>Kelly Williams</v>
      </c>
      <c r="W307" t="str">
        <f>IFERROR(INDEX(Returns!A:A,MATCH(Orders!B307,Returns!B:B,0),),"No")</f>
        <v>No</v>
      </c>
      <c r="X307" t="str">
        <f t="shared" si="4"/>
        <v>2016 / 12</v>
      </c>
    </row>
    <row r="308" spans="1:24" x14ac:dyDescent="0.25">
      <c r="A308" s="1">
        <v>307</v>
      </c>
      <c r="B308" s="3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IF(People!$B$2=Orders!M308,People!$A$2,IF(People!$B$3=Orders!M308,People!$A$3,IF(People!$B$4=Orders!M308,People!$A$4,IF(People!$B$5=Orders!M308,People!$A$5,0))))</f>
        <v>Chuck Magee</v>
      </c>
      <c r="W308" t="str">
        <f>IFERROR(INDEX(Returns!A:A,MATCH(Orders!B308,Returns!B:B,0),),"No")</f>
        <v>No</v>
      </c>
      <c r="X308" t="str">
        <f t="shared" si="4"/>
        <v>2016 / 06</v>
      </c>
    </row>
    <row r="309" spans="1:24" x14ac:dyDescent="0.25">
      <c r="A309" s="1">
        <v>308</v>
      </c>
      <c r="B309" s="3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IF(People!$B$2=Orders!M309,People!$A$2,IF(People!$B$3=Orders!M309,People!$A$3,IF(People!$B$4=Orders!M309,People!$A$4,IF(People!$B$5=Orders!M309,People!$A$5,0))))</f>
        <v>Chuck Magee</v>
      </c>
      <c r="W309" t="str">
        <f>IFERROR(INDEX(Returns!A:A,MATCH(Orders!B309,Returns!B:B,0),),"No")</f>
        <v>No</v>
      </c>
      <c r="X309" t="str">
        <f t="shared" si="4"/>
        <v>2016 / 06</v>
      </c>
    </row>
    <row r="310" spans="1:24" x14ac:dyDescent="0.25">
      <c r="A310" s="1">
        <v>309</v>
      </c>
      <c r="B310" s="3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IF(People!$B$2=Orders!M310,People!$A$2,IF(People!$B$3=Orders!M310,People!$A$3,IF(People!$B$4=Orders!M310,People!$A$4,IF(People!$B$5=Orders!M310,People!$A$5,0))))</f>
        <v>Cassandra Brandow</v>
      </c>
      <c r="W310" t="str">
        <f>IFERROR(INDEX(Returns!A:A,MATCH(Orders!B310,Returns!B:B,0),),"No")</f>
        <v>No</v>
      </c>
      <c r="X310" t="str">
        <f t="shared" si="4"/>
        <v>2019 / 04</v>
      </c>
    </row>
    <row r="311" spans="1:24" x14ac:dyDescent="0.25">
      <c r="A311" s="1">
        <v>310</v>
      </c>
      <c r="B311" s="3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IF(People!$B$2=Orders!M311,People!$A$2,IF(People!$B$3=Orders!M311,People!$A$3,IF(People!$B$4=Orders!M311,People!$A$4,IF(People!$B$5=Orders!M311,People!$A$5,0))))</f>
        <v>Anna Andreadi</v>
      </c>
      <c r="W311" t="str">
        <f>IFERROR(INDEX(Returns!A:A,MATCH(Orders!B311,Returns!B:B,0),),"No")</f>
        <v>No</v>
      </c>
      <c r="X311" t="str">
        <f t="shared" si="4"/>
        <v>2018 / 09</v>
      </c>
    </row>
    <row r="312" spans="1:24" x14ac:dyDescent="0.25">
      <c r="A312" s="1">
        <v>311</v>
      </c>
      <c r="B312" s="3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IF(People!$B$2=Orders!M312,People!$A$2,IF(People!$B$3=Orders!M312,People!$A$3,IF(People!$B$4=Orders!M312,People!$A$4,IF(People!$B$5=Orders!M312,People!$A$5,0))))</f>
        <v>Anna Andreadi</v>
      </c>
      <c r="W312" t="str">
        <f>IFERROR(INDEX(Returns!A:A,MATCH(Orders!B312,Returns!B:B,0),),"No")</f>
        <v>No</v>
      </c>
      <c r="X312" t="str">
        <f t="shared" si="4"/>
        <v>2018 / 09</v>
      </c>
    </row>
    <row r="313" spans="1:24" x14ac:dyDescent="0.25">
      <c r="A313" s="1">
        <v>312</v>
      </c>
      <c r="B313" s="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IF(People!$B$2=Orders!M313,People!$A$2,IF(People!$B$3=Orders!M313,People!$A$3,IF(People!$B$4=Orders!M313,People!$A$4,IF(People!$B$5=Orders!M313,People!$A$5,0))))</f>
        <v>Anna Andreadi</v>
      </c>
      <c r="W313" t="str">
        <f>IFERROR(INDEX(Returns!A:A,MATCH(Orders!B313,Returns!B:B,0),),"No")</f>
        <v>No</v>
      </c>
      <c r="X313" t="str">
        <f t="shared" si="4"/>
        <v>2018 / 09</v>
      </c>
    </row>
    <row r="314" spans="1:24" x14ac:dyDescent="0.25">
      <c r="A314" s="1">
        <v>313</v>
      </c>
      <c r="B314" s="3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IF(People!$B$2=Orders!M314,People!$A$2,IF(People!$B$3=Orders!M314,People!$A$3,IF(People!$B$4=Orders!M314,People!$A$4,IF(People!$B$5=Orders!M314,People!$A$5,0))))</f>
        <v>Anna Andreadi</v>
      </c>
      <c r="W314" t="str">
        <f>IFERROR(INDEX(Returns!A:A,MATCH(Orders!B314,Returns!B:B,0),),"No")</f>
        <v>No</v>
      </c>
      <c r="X314" t="str">
        <f t="shared" si="4"/>
        <v>2018 / 09</v>
      </c>
    </row>
    <row r="315" spans="1:24" x14ac:dyDescent="0.25">
      <c r="A315" s="1">
        <v>314</v>
      </c>
      <c r="B315" s="3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IF(People!$B$2=Orders!M315,People!$A$2,IF(People!$B$3=Orders!M315,People!$A$3,IF(People!$B$4=Orders!M315,People!$A$4,IF(People!$B$5=Orders!M315,People!$A$5,0))))</f>
        <v>Chuck Magee</v>
      </c>
      <c r="W315" t="str">
        <f>IFERROR(INDEX(Returns!A:A,MATCH(Orders!B315,Returns!B:B,0),),"No")</f>
        <v>No</v>
      </c>
      <c r="X315" t="str">
        <f t="shared" si="4"/>
        <v>2016 / 09</v>
      </c>
    </row>
    <row r="316" spans="1:24" x14ac:dyDescent="0.25">
      <c r="A316" s="1">
        <v>315</v>
      </c>
      <c r="B316" s="3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IF(People!$B$2=Orders!M316,People!$A$2,IF(People!$B$3=Orders!M316,People!$A$3,IF(People!$B$4=Orders!M316,People!$A$4,IF(People!$B$5=Orders!M316,People!$A$5,0))))</f>
        <v>Cassandra Brandow</v>
      </c>
      <c r="W316" t="str">
        <f>IFERROR(INDEX(Returns!A:A,MATCH(Orders!B316,Returns!B:B,0),),"No")</f>
        <v>No</v>
      </c>
      <c r="X316" t="str">
        <f t="shared" si="4"/>
        <v>2016 / 08</v>
      </c>
    </row>
    <row r="317" spans="1:24" x14ac:dyDescent="0.25">
      <c r="A317" s="1">
        <v>316</v>
      </c>
      <c r="B317" s="3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IF(People!$B$2=Orders!M317,People!$A$2,IF(People!$B$3=Orders!M317,People!$A$3,IF(People!$B$4=Orders!M317,People!$A$4,IF(People!$B$5=Orders!M317,People!$A$5,0))))</f>
        <v>Cassandra Brandow</v>
      </c>
      <c r="W317" t="str">
        <f>IFERROR(INDEX(Returns!A:A,MATCH(Orders!B317,Returns!B:B,0),),"No")</f>
        <v>No</v>
      </c>
      <c r="X317" t="str">
        <f t="shared" si="4"/>
        <v>2016 / 08</v>
      </c>
    </row>
    <row r="318" spans="1:24" x14ac:dyDescent="0.25">
      <c r="A318" s="1">
        <v>317</v>
      </c>
      <c r="B318" s="3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IF(People!$B$2=Orders!M318,People!$A$2,IF(People!$B$3=Orders!M318,People!$A$3,IF(People!$B$4=Orders!M318,People!$A$4,IF(People!$B$5=Orders!M318,People!$A$5,0))))</f>
        <v>Chuck Magee</v>
      </c>
      <c r="W318" t="str">
        <f>IFERROR(INDEX(Returns!A:A,MATCH(Orders!B318,Returns!B:B,0),),"No")</f>
        <v>No</v>
      </c>
      <c r="X318" t="str">
        <f t="shared" si="4"/>
        <v>2016 / 12</v>
      </c>
    </row>
    <row r="319" spans="1:24" x14ac:dyDescent="0.25">
      <c r="A319" s="1">
        <v>318</v>
      </c>
      <c r="B319" s="3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IF(People!$B$2=Orders!M319,People!$A$2,IF(People!$B$3=Orders!M319,People!$A$3,IF(People!$B$4=Orders!M319,People!$A$4,IF(People!$B$5=Orders!M319,People!$A$5,0))))</f>
        <v>Chuck Magee</v>
      </c>
      <c r="W319" t="str">
        <f>IFERROR(INDEX(Returns!A:A,MATCH(Orders!B319,Returns!B:B,0),),"No")</f>
        <v>No</v>
      </c>
      <c r="X319" t="str">
        <f t="shared" si="4"/>
        <v>2016 / 11</v>
      </c>
    </row>
    <row r="320" spans="1:24" x14ac:dyDescent="0.25">
      <c r="A320" s="1">
        <v>319</v>
      </c>
      <c r="B320" s="3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IF(People!$B$2=Orders!M320,People!$A$2,IF(People!$B$3=Orders!M320,People!$A$3,IF(People!$B$4=Orders!M320,People!$A$4,IF(People!$B$5=Orders!M320,People!$A$5,0))))</f>
        <v>Chuck Magee</v>
      </c>
      <c r="W320" t="str">
        <f>IFERROR(INDEX(Returns!A:A,MATCH(Orders!B320,Returns!B:B,0),),"No")</f>
        <v>No</v>
      </c>
      <c r="X320" t="str">
        <f t="shared" si="4"/>
        <v>2016 / 11</v>
      </c>
    </row>
    <row r="321" spans="1:24" x14ac:dyDescent="0.25">
      <c r="A321" s="1">
        <v>320</v>
      </c>
      <c r="B321" s="3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IF(People!$B$2=Orders!M321,People!$A$2,IF(People!$B$3=Orders!M321,People!$A$3,IF(People!$B$4=Orders!M321,People!$A$4,IF(People!$B$5=Orders!M321,People!$A$5,0))))</f>
        <v>Chuck Magee</v>
      </c>
      <c r="W321" t="str">
        <f>IFERROR(INDEX(Returns!A:A,MATCH(Orders!B321,Returns!B:B,0),),"No")</f>
        <v>No</v>
      </c>
      <c r="X321" t="str">
        <f t="shared" si="4"/>
        <v>2016 / 11</v>
      </c>
    </row>
    <row r="322" spans="1:24" x14ac:dyDescent="0.25">
      <c r="A322" s="1">
        <v>321</v>
      </c>
      <c r="B322" s="3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t="str">
        <f>IF(People!$B$2=Orders!M322,People!$A$2,IF(People!$B$3=Orders!M322,People!$A$3,IF(People!$B$4=Orders!M322,People!$A$4,IF(People!$B$5=Orders!M322,People!$A$5,0))))</f>
        <v>Chuck Magee</v>
      </c>
      <c r="W322" t="str">
        <f>IFERROR(INDEX(Returns!A:A,MATCH(Orders!B322,Returns!B:B,0),),"No")</f>
        <v>No</v>
      </c>
      <c r="X322" t="str">
        <f t="shared" ref="X322:X385" si="5">TEXT(C322,"ГГГГ / ММ")</f>
        <v>2016 / 11</v>
      </c>
    </row>
    <row r="323" spans="1:24" x14ac:dyDescent="0.25">
      <c r="A323" s="1">
        <v>322</v>
      </c>
      <c r="B323" s="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IF(People!$B$2=Orders!M323,People!$A$2,IF(People!$B$3=Orders!M323,People!$A$3,IF(People!$B$4=Orders!M323,People!$A$4,IF(People!$B$5=Orders!M323,People!$A$5,0))))</f>
        <v>Chuck Magee</v>
      </c>
      <c r="W323" t="str">
        <f>IFERROR(INDEX(Returns!A:A,MATCH(Orders!B323,Returns!B:B,0),),"No")</f>
        <v>No</v>
      </c>
      <c r="X323" t="str">
        <f t="shared" si="5"/>
        <v>2016 / 11</v>
      </c>
    </row>
    <row r="324" spans="1:24" x14ac:dyDescent="0.25">
      <c r="A324" s="1">
        <v>323</v>
      </c>
      <c r="B324" s="3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t="str">
        <f>IF(People!$B$2=Orders!M324,People!$A$2,IF(People!$B$3=Orders!M324,People!$A$3,IF(People!$B$4=Orders!M324,People!$A$4,IF(People!$B$5=Orders!M324,People!$A$5,0))))</f>
        <v>Anna Andreadi</v>
      </c>
      <c r="W324" t="str">
        <f>IFERROR(INDEX(Returns!A:A,MATCH(Orders!B324,Returns!B:B,0),),"No")</f>
        <v>No</v>
      </c>
      <c r="X324" t="str">
        <f t="shared" si="5"/>
        <v>2016 / 09</v>
      </c>
    </row>
    <row r="325" spans="1:24" x14ac:dyDescent="0.25">
      <c r="A325" s="1">
        <v>324</v>
      </c>
      <c r="B325" s="3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IF(People!$B$2=Orders!M325,People!$A$2,IF(People!$B$3=Orders!M325,People!$A$3,IF(People!$B$4=Orders!M325,People!$A$4,IF(People!$B$5=Orders!M325,People!$A$5,0))))</f>
        <v>Anna Andreadi</v>
      </c>
      <c r="W325" t="str">
        <f>IFERROR(INDEX(Returns!A:A,MATCH(Orders!B325,Returns!B:B,0),),"No")</f>
        <v>Yes</v>
      </c>
      <c r="X325" t="str">
        <f t="shared" si="5"/>
        <v>2018 / 04</v>
      </c>
    </row>
    <row r="326" spans="1:24" x14ac:dyDescent="0.25">
      <c r="A326" s="1">
        <v>325</v>
      </c>
      <c r="B326" s="3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IF(People!$B$2=Orders!M326,People!$A$2,IF(People!$B$3=Orders!M326,People!$A$3,IF(People!$B$4=Orders!M326,People!$A$4,IF(People!$B$5=Orders!M326,People!$A$5,0))))</f>
        <v>Anna Andreadi</v>
      </c>
      <c r="W326" t="str">
        <f>IFERROR(INDEX(Returns!A:A,MATCH(Orders!B326,Returns!B:B,0),),"No")</f>
        <v>Yes</v>
      </c>
      <c r="X326" t="str">
        <f t="shared" si="5"/>
        <v>2018 / 04</v>
      </c>
    </row>
    <row r="327" spans="1:24" x14ac:dyDescent="0.25">
      <c r="A327" s="1">
        <v>326</v>
      </c>
      <c r="B327" s="3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IF(People!$B$2=Orders!M327,People!$A$2,IF(People!$B$3=Orders!M327,People!$A$3,IF(People!$B$4=Orders!M327,People!$A$4,IF(People!$B$5=Orders!M327,People!$A$5,0))))</f>
        <v>Cassandra Brandow</v>
      </c>
      <c r="W327" t="str">
        <f>IFERROR(INDEX(Returns!A:A,MATCH(Orders!B327,Returns!B:B,0),),"No")</f>
        <v>No</v>
      </c>
      <c r="X327" t="str">
        <f t="shared" si="5"/>
        <v>2019 / 11</v>
      </c>
    </row>
    <row r="328" spans="1:24" x14ac:dyDescent="0.25">
      <c r="A328" s="1">
        <v>327</v>
      </c>
      <c r="B328" s="3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IF(People!$B$2=Orders!M328,People!$A$2,IF(People!$B$3=Orders!M328,People!$A$3,IF(People!$B$4=Orders!M328,People!$A$4,IF(People!$B$5=Orders!M328,People!$A$5,0))))</f>
        <v>Chuck Magee</v>
      </c>
      <c r="W328" t="str">
        <f>IFERROR(INDEX(Returns!A:A,MATCH(Orders!B328,Returns!B:B,0),),"No")</f>
        <v>No</v>
      </c>
      <c r="X328" t="str">
        <f t="shared" si="5"/>
        <v>2018 / 08</v>
      </c>
    </row>
    <row r="329" spans="1:24" x14ac:dyDescent="0.25">
      <c r="A329" s="1">
        <v>328</v>
      </c>
      <c r="B329" s="3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IF(People!$B$2=Orders!M329,People!$A$2,IF(People!$B$3=Orders!M329,People!$A$3,IF(People!$B$4=Orders!M329,People!$A$4,IF(People!$B$5=Orders!M329,People!$A$5,0))))</f>
        <v>Chuck Magee</v>
      </c>
      <c r="W329" t="str">
        <f>IFERROR(INDEX(Returns!A:A,MATCH(Orders!B329,Returns!B:B,0),),"No")</f>
        <v>No</v>
      </c>
      <c r="X329" t="str">
        <f t="shared" si="5"/>
        <v>2018 / 08</v>
      </c>
    </row>
    <row r="330" spans="1:24" x14ac:dyDescent="0.25">
      <c r="A330" s="1">
        <v>329</v>
      </c>
      <c r="B330" s="3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IF(People!$B$2=Orders!M330,People!$A$2,IF(People!$B$3=Orders!M330,People!$A$3,IF(People!$B$4=Orders!M330,People!$A$4,IF(People!$B$5=Orders!M330,People!$A$5,0))))</f>
        <v>Chuck Magee</v>
      </c>
      <c r="W330" t="str">
        <f>IFERROR(INDEX(Returns!A:A,MATCH(Orders!B330,Returns!B:B,0),),"No")</f>
        <v>No</v>
      </c>
      <c r="X330" t="str">
        <f t="shared" si="5"/>
        <v>2018 / 08</v>
      </c>
    </row>
    <row r="331" spans="1:24" x14ac:dyDescent="0.25">
      <c r="A331" s="1">
        <v>330</v>
      </c>
      <c r="B331" s="3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IF(People!$B$2=Orders!M331,People!$A$2,IF(People!$B$3=Orders!M331,People!$A$3,IF(People!$B$4=Orders!M331,People!$A$4,IF(People!$B$5=Orders!M331,People!$A$5,0))))</f>
        <v>Chuck Magee</v>
      </c>
      <c r="W331" t="str">
        <f>IFERROR(INDEX(Returns!A:A,MATCH(Orders!B331,Returns!B:B,0),),"No")</f>
        <v>No</v>
      </c>
      <c r="X331" t="str">
        <f t="shared" si="5"/>
        <v>2018 / 08</v>
      </c>
    </row>
    <row r="332" spans="1:24" x14ac:dyDescent="0.25">
      <c r="A332" s="1">
        <v>331</v>
      </c>
      <c r="B332" s="3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IF(People!$B$2=Orders!M332,People!$A$2,IF(People!$B$3=Orders!M332,People!$A$3,IF(People!$B$4=Orders!M332,People!$A$4,IF(People!$B$5=Orders!M332,People!$A$5,0))))</f>
        <v>Chuck Magee</v>
      </c>
      <c r="W332" t="str">
        <f>IFERROR(INDEX(Returns!A:A,MATCH(Orders!B332,Returns!B:B,0),),"No")</f>
        <v>No</v>
      </c>
      <c r="X332" t="str">
        <f t="shared" si="5"/>
        <v>2018 / 08</v>
      </c>
    </row>
    <row r="333" spans="1:24" x14ac:dyDescent="0.25">
      <c r="A333" s="1">
        <v>332</v>
      </c>
      <c r="B333" s="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IF(People!$B$2=Orders!M333,People!$A$2,IF(People!$B$3=Orders!M333,People!$A$3,IF(People!$B$4=Orders!M333,People!$A$4,IF(People!$B$5=Orders!M333,People!$A$5,0))))</f>
        <v>Chuck Magee</v>
      </c>
      <c r="W333" t="str">
        <f>IFERROR(INDEX(Returns!A:A,MATCH(Orders!B333,Returns!B:B,0),),"No")</f>
        <v>No</v>
      </c>
      <c r="X333" t="str">
        <f t="shared" si="5"/>
        <v>2018 / 04</v>
      </c>
    </row>
    <row r="334" spans="1:24" x14ac:dyDescent="0.25">
      <c r="A334" s="1">
        <v>333</v>
      </c>
      <c r="B334" s="3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IF(People!$B$2=Orders!M334,People!$A$2,IF(People!$B$3=Orders!M334,People!$A$3,IF(People!$B$4=Orders!M334,People!$A$4,IF(People!$B$5=Orders!M334,People!$A$5,0))))</f>
        <v>Chuck Magee</v>
      </c>
      <c r="W334" t="str">
        <f>IFERROR(INDEX(Returns!A:A,MATCH(Orders!B334,Returns!B:B,0),),"No")</f>
        <v>No</v>
      </c>
      <c r="X334" t="str">
        <f t="shared" si="5"/>
        <v>2018 / 04</v>
      </c>
    </row>
    <row r="335" spans="1:24" x14ac:dyDescent="0.25">
      <c r="A335" s="1">
        <v>334</v>
      </c>
      <c r="B335" s="3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IF(People!$B$2=Orders!M335,People!$A$2,IF(People!$B$3=Orders!M335,People!$A$3,IF(People!$B$4=Orders!M335,People!$A$4,IF(People!$B$5=Orders!M335,People!$A$5,0))))</f>
        <v>Chuck Magee</v>
      </c>
      <c r="W335" t="str">
        <f>IFERROR(INDEX(Returns!A:A,MATCH(Orders!B335,Returns!B:B,0),),"No")</f>
        <v>No</v>
      </c>
      <c r="X335" t="str">
        <f t="shared" si="5"/>
        <v>2018 / 04</v>
      </c>
    </row>
    <row r="336" spans="1:24" x14ac:dyDescent="0.25">
      <c r="A336" s="1">
        <v>335</v>
      </c>
      <c r="B336" s="3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IF(People!$B$2=Orders!M336,People!$A$2,IF(People!$B$3=Orders!M336,People!$A$3,IF(People!$B$4=Orders!M336,People!$A$4,IF(People!$B$5=Orders!M336,People!$A$5,0))))</f>
        <v>Anna Andreadi</v>
      </c>
      <c r="W336" t="str">
        <f>IFERROR(INDEX(Returns!A:A,MATCH(Orders!B336,Returns!B:B,0),),"No")</f>
        <v>No</v>
      </c>
      <c r="X336" t="str">
        <f t="shared" si="5"/>
        <v>2017 / 09</v>
      </c>
    </row>
    <row r="337" spans="1:24" x14ac:dyDescent="0.25">
      <c r="A337" s="1">
        <v>336</v>
      </c>
      <c r="B337" s="3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IF(People!$B$2=Orders!M337,People!$A$2,IF(People!$B$3=Orders!M337,People!$A$3,IF(People!$B$4=Orders!M337,People!$A$4,IF(People!$B$5=Orders!M337,People!$A$5,0))))</f>
        <v>Anna Andreadi</v>
      </c>
      <c r="W337" t="str">
        <f>IFERROR(INDEX(Returns!A:A,MATCH(Orders!B337,Returns!B:B,0),),"No")</f>
        <v>No</v>
      </c>
      <c r="X337" t="str">
        <f t="shared" si="5"/>
        <v>2017 / 09</v>
      </c>
    </row>
    <row r="338" spans="1:24" x14ac:dyDescent="0.25">
      <c r="A338" s="1">
        <v>337</v>
      </c>
      <c r="B338" s="3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IF(People!$B$2=Orders!M338,People!$A$2,IF(People!$B$3=Orders!M338,People!$A$3,IF(People!$B$4=Orders!M338,People!$A$4,IF(People!$B$5=Orders!M338,People!$A$5,0))))</f>
        <v>Anna Andreadi</v>
      </c>
      <c r="W338" t="str">
        <f>IFERROR(INDEX(Returns!A:A,MATCH(Orders!B338,Returns!B:B,0),),"No")</f>
        <v>No</v>
      </c>
      <c r="X338" t="str">
        <f t="shared" si="5"/>
        <v>2017 / 09</v>
      </c>
    </row>
    <row r="339" spans="1:24" x14ac:dyDescent="0.25">
      <c r="A339" s="1">
        <v>338</v>
      </c>
      <c r="B339" s="3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IF(People!$B$2=Orders!M339,People!$A$2,IF(People!$B$3=Orders!M339,People!$A$3,IF(People!$B$4=Orders!M339,People!$A$4,IF(People!$B$5=Orders!M339,People!$A$5,0))))</f>
        <v>Anna Andreadi</v>
      </c>
      <c r="W339" t="str">
        <f>IFERROR(INDEX(Returns!A:A,MATCH(Orders!B339,Returns!B:B,0),),"No")</f>
        <v>No</v>
      </c>
      <c r="X339" t="str">
        <f t="shared" si="5"/>
        <v>2016 / 07</v>
      </c>
    </row>
    <row r="340" spans="1:24" x14ac:dyDescent="0.25">
      <c r="A340" s="1">
        <v>339</v>
      </c>
      <c r="B340" s="3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IF(People!$B$2=Orders!M340,People!$A$2,IF(People!$B$3=Orders!M340,People!$A$3,IF(People!$B$4=Orders!M340,People!$A$4,IF(People!$B$5=Orders!M340,People!$A$5,0))))</f>
        <v>Anna Andreadi</v>
      </c>
      <c r="W340" t="str">
        <f>IFERROR(INDEX(Returns!A:A,MATCH(Orders!B340,Returns!B:B,0),),"No")</f>
        <v>No</v>
      </c>
      <c r="X340" t="str">
        <f t="shared" si="5"/>
        <v>2016 / 07</v>
      </c>
    </row>
    <row r="341" spans="1:24" x14ac:dyDescent="0.25">
      <c r="A341" s="1">
        <v>340</v>
      </c>
      <c r="B341" s="3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IF(People!$B$2=Orders!M341,People!$A$2,IF(People!$B$3=Orders!M341,People!$A$3,IF(People!$B$4=Orders!M341,People!$A$4,IF(People!$B$5=Orders!M341,People!$A$5,0))))</f>
        <v>Anna Andreadi</v>
      </c>
      <c r="W341" t="str">
        <f>IFERROR(INDEX(Returns!A:A,MATCH(Orders!B341,Returns!B:B,0),),"No")</f>
        <v>No</v>
      </c>
      <c r="X341" t="str">
        <f t="shared" si="5"/>
        <v>2017 / 06</v>
      </c>
    </row>
    <row r="342" spans="1:24" x14ac:dyDescent="0.25">
      <c r="A342" s="1">
        <v>341</v>
      </c>
      <c r="B342" s="3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IF(People!$B$2=Orders!M342,People!$A$2,IF(People!$B$3=Orders!M342,People!$A$3,IF(People!$B$4=Orders!M342,People!$A$4,IF(People!$B$5=Orders!M342,People!$A$5,0))))</f>
        <v>Chuck Magee</v>
      </c>
      <c r="W342" t="str">
        <f>IFERROR(INDEX(Returns!A:A,MATCH(Orders!B342,Returns!B:B,0),),"No")</f>
        <v>No</v>
      </c>
      <c r="X342" t="str">
        <f t="shared" si="5"/>
        <v>2016 / 04</v>
      </c>
    </row>
    <row r="343" spans="1:24" x14ac:dyDescent="0.25">
      <c r="A343" s="1">
        <v>342</v>
      </c>
      <c r="B343" s="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IF(People!$B$2=Orders!M343,People!$A$2,IF(People!$B$3=Orders!M343,People!$A$3,IF(People!$B$4=Orders!M343,People!$A$4,IF(People!$B$5=Orders!M343,People!$A$5,0))))</f>
        <v>Chuck Magee</v>
      </c>
      <c r="W343" t="str">
        <f>IFERROR(INDEX(Returns!A:A,MATCH(Orders!B343,Returns!B:B,0),),"No")</f>
        <v>No</v>
      </c>
      <c r="X343" t="str">
        <f t="shared" si="5"/>
        <v>2016 / 04</v>
      </c>
    </row>
    <row r="344" spans="1:24" x14ac:dyDescent="0.25">
      <c r="A344" s="1">
        <v>343</v>
      </c>
      <c r="B344" s="3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IF(People!$B$2=Orders!M344,People!$A$2,IF(People!$B$3=Orders!M344,People!$A$3,IF(People!$B$4=Orders!M344,People!$A$4,IF(People!$B$5=Orders!M344,People!$A$5,0))))</f>
        <v>Chuck Magee</v>
      </c>
      <c r="W344" t="str">
        <f>IFERROR(INDEX(Returns!A:A,MATCH(Orders!B344,Returns!B:B,0),),"No")</f>
        <v>No</v>
      </c>
      <c r="X344" t="str">
        <f t="shared" si="5"/>
        <v>2016 / 04</v>
      </c>
    </row>
    <row r="345" spans="1:24" x14ac:dyDescent="0.25">
      <c r="A345" s="1">
        <v>344</v>
      </c>
      <c r="B345" s="3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IF(People!$B$2=Orders!M345,People!$A$2,IF(People!$B$3=Orders!M345,People!$A$3,IF(People!$B$4=Orders!M345,People!$A$4,IF(People!$B$5=Orders!M345,People!$A$5,0))))</f>
        <v>Chuck Magee</v>
      </c>
      <c r="W345" t="str">
        <f>IFERROR(INDEX(Returns!A:A,MATCH(Orders!B345,Returns!B:B,0),),"No")</f>
        <v>No</v>
      </c>
      <c r="X345" t="str">
        <f t="shared" si="5"/>
        <v>2016 / 04</v>
      </c>
    </row>
    <row r="346" spans="1:24" x14ac:dyDescent="0.25">
      <c r="A346" s="1">
        <v>345</v>
      </c>
      <c r="B346" s="3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IF(People!$B$2=Orders!M346,People!$A$2,IF(People!$B$3=Orders!M346,People!$A$3,IF(People!$B$4=Orders!M346,People!$A$4,IF(People!$B$5=Orders!M346,People!$A$5,0))))</f>
        <v>Kelly Williams</v>
      </c>
      <c r="W346" t="str">
        <f>IFERROR(INDEX(Returns!A:A,MATCH(Orders!B346,Returns!B:B,0),),"No")</f>
        <v>No</v>
      </c>
      <c r="X346" t="str">
        <f t="shared" si="5"/>
        <v>2017 / 12</v>
      </c>
    </row>
    <row r="347" spans="1:24" x14ac:dyDescent="0.25">
      <c r="A347" s="1">
        <v>346</v>
      </c>
      <c r="B347" s="3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IF(People!$B$2=Orders!M347,People!$A$2,IF(People!$B$3=Orders!M347,People!$A$3,IF(People!$B$4=Orders!M347,People!$A$4,IF(People!$B$5=Orders!M347,People!$A$5,0))))</f>
        <v>Anna Andreadi</v>
      </c>
      <c r="W347" t="str">
        <f>IFERROR(INDEX(Returns!A:A,MATCH(Orders!B347,Returns!B:B,0),),"No")</f>
        <v>No</v>
      </c>
      <c r="X347" t="str">
        <f t="shared" si="5"/>
        <v>2019 / 06</v>
      </c>
    </row>
    <row r="348" spans="1:24" x14ac:dyDescent="0.25">
      <c r="A348" s="1">
        <v>347</v>
      </c>
      <c r="B348" s="3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IF(People!$B$2=Orders!M348,People!$A$2,IF(People!$B$3=Orders!M348,People!$A$3,IF(People!$B$4=Orders!M348,People!$A$4,IF(People!$B$5=Orders!M348,People!$A$5,0))))</f>
        <v>Chuck Magee</v>
      </c>
      <c r="W348" t="str">
        <f>IFERROR(INDEX(Returns!A:A,MATCH(Orders!B348,Returns!B:B,0),),"No")</f>
        <v>No</v>
      </c>
      <c r="X348" t="str">
        <f t="shared" si="5"/>
        <v>2019 / 07</v>
      </c>
    </row>
    <row r="349" spans="1:24" x14ac:dyDescent="0.25">
      <c r="A349" s="1">
        <v>348</v>
      </c>
      <c r="B349" s="3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IF(People!$B$2=Orders!M349,People!$A$2,IF(People!$B$3=Orders!M349,People!$A$3,IF(People!$B$4=Orders!M349,People!$A$4,IF(People!$B$5=Orders!M349,People!$A$5,0))))</f>
        <v>Chuck Magee</v>
      </c>
      <c r="W349" t="str">
        <f>IFERROR(INDEX(Returns!A:A,MATCH(Orders!B349,Returns!B:B,0),),"No")</f>
        <v>No</v>
      </c>
      <c r="X349" t="str">
        <f t="shared" si="5"/>
        <v>2019 / 07</v>
      </c>
    </row>
    <row r="350" spans="1:24" x14ac:dyDescent="0.25">
      <c r="A350" s="1">
        <v>349</v>
      </c>
      <c r="B350" s="3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IF(People!$B$2=Orders!M350,People!$A$2,IF(People!$B$3=Orders!M350,People!$A$3,IF(People!$B$4=Orders!M350,People!$A$4,IF(People!$B$5=Orders!M350,People!$A$5,0))))</f>
        <v>Chuck Magee</v>
      </c>
      <c r="W350" t="str">
        <f>IFERROR(INDEX(Returns!A:A,MATCH(Orders!B350,Returns!B:B,0),),"No")</f>
        <v>No</v>
      </c>
      <c r="X350" t="str">
        <f t="shared" si="5"/>
        <v>2019 / 07</v>
      </c>
    </row>
    <row r="351" spans="1:24" x14ac:dyDescent="0.25">
      <c r="A351" s="1">
        <v>350</v>
      </c>
      <c r="B351" s="3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IF(People!$B$2=Orders!M351,People!$A$2,IF(People!$B$3=Orders!M351,People!$A$3,IF(People!$B$4=Orders!M351,People!$A$4,IF(People!$B$5=Orders!M351,People!$A$5,0))))</f>
        <v>Chuck Magee</v>
      </c>
      <c r="W351" t="str">
        <f>IFERROR(INDEX(Returns!A:A,MATCH(Orders!B351,Returns!B:B,0),),"No")</f>
        <v>No</v>
      </c>
      <c r="X351" t="str">
        <f t="shared" si="5"/>
        <v>2018 / 09</v>
      </c>
    </row>
    <row r="352" spans="1:24" x14ac:dyDescent="0.25">
      <c r="A352" s="1">
        <v>351</v>
      </c>
      <c r="B352" s="3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IF(People!$B$2=Orders!M352,People!$A$2,IF(People!$B$3=Orders!M352,People!$A$3,IF(People!$B$4=Orders!M352,People!$A$4,IF(People!$B$5=Orders!M352,People!$A$5,0))))</f>
        <v>Chuck Magee</v>
      </c>
      <c r="W352" t="str">
        <f>IFERROR(INDEX(Returns!A:A,MATCH(Orders!B352,Returns!B:B,0),),"No")</f>
        <v>No</v>
      </c>
      <c r="X352" t="str">
        <f t="shared" si="5"/>
        <v>2018 / 09</v>
      </c>
    </row>
    <row r="353" spans="1:24" x14ac:dyDescent="0.25">
      <c r="A353" s="1">
        <v>352</v>
      </c>
      <c r="B353" s="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IF(People!$B$2=Orders!M353,People!$A$2,IF(People!$B$3=Orders!M353,People!$A$3,IF(People!$B$4=Orders!M353,People!$A$4,IF(People!$B$5=Orders!M353,People!$A$5,0))))</f>
        <v>Chuck Magee</v>
      </c>
      <c r="W353" t="str">
        <f>IFERROR(INDEX(Returns!A:A,MATCH(Orders!B353,Returns!B:B,0),),"No")</f>
        <v>No</v>
      </c>
      <c r="X353" t="str">
        <f t="shared" si="5"/>
        <v>2018 / 09</v>
      </c>
    </row>
    <row r="354" spans="1:24" x14ac:dyDescent="0.25">
      <c r="A354" s="1">
        <v>353</v>
      </c>
      <c r="B354" s="3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IF(People!$B$2=Orders!M354,People!$A$2,IF(People!$B$3=Orders!M354,People!$A$3,IF(People!$B$4=Orders!M354,People!$A$4,IF(People!$B$5=Orders!M354,People!$A$5,0))))</f>
        <v>Chuck Magee</v>
      </c>
      <c r="W354" t="str">
        <f>IFERROR(INDEX(Returns!A:A,MATCH(Orders!B354,Returns!B:B,0),),"No")</f>
        <v>No</v>
      </c>
      <c r="X354" t="str">
        <f t="shared" si="5"/>
        <v>2018 / 09</v>
      </c>
    </row>
    <row r="355" spans="1:24" x14ac:dyDescent="0.25">
      <c r="A355" s="1">
        <v>354</v>
      </c>
      <c r="B355" s="3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IF(People!$B$2=Orders!M355,People!$A$2,IF(People!$B$3=Orders!M355,People!$A$3,IF(People!$B$4=Orders!M355,People!$A$4,IF(People!$B$5=Orders!M355,People!$A$5,0))))</f>
        <v>Chuck Magee</v>
      </c>
      <c r="W355" t="str">
        <f>IFERROR(INDEX(Returns!A:A,MATCH(Orders!B355,Returns!B:B,0),),"No")</f>
        <v>No</v>
      </c>
      <c r="X355" t="str">
        <f t="shared" si="5"/>
        <v>2018 / 09</v>
      </c>
    </row>
    <row r="356" spans="1:24" x14ac:dyDescent="0.25">
      <c r="A356" s="1">
        <v>355</v>
      </c>
      <c r="B356" s="3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IF(People!$B$2=Orders!M356,People!$A$2,IF(People!$B$3=Orders!M356,People!$A$3,IF(People!$B$4=Orders!M356,People!$A$4,IF(People!$B$5=Orders!M356,People!$A$5,0))))</f>
        <v>Chuck Magee</v>
      </c>
      <c r="W356" t="str">
        <f>IFERROR(INDEX(Returns!A:A,MATCH(Orders!B356,Returns!B:B,0),),"No")</f>
        <v>No</v>
      </c>
      <c r="X356" t="str">
        <f t="shared" si="5"/>
        <v>2018 / 04</v>
      </c>
    </row>
    <row r="357" spans="1:24" x14ac:dyDescent="0.25">
      <c r="A357" s="1">
        <v>356</v>
      </c>
      <c r="B357" s="3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IF(People!$B$2=Orders!M357,People!$A$2,IF(People!$B$3=Orders!M357,People!$A$3,IF(People!$B$4=Orders!M357,People!$A$4,IF(People!$B$5=Orders!M357,People!$A$5,0))))</f>
        <v>Chuck Magee</v>
      </c>
      <c r="W357" t="str">
        <f>IFERROR(INDEX(Returns!A:A,MATCH(Orders!B357,Returns!B:B,0),),"No")</f>
        <v>No</v>
      </c>
      <c r="X357" t="str">
        <f t="shared" si="5"/>
        <v>2018 / 04</v>
      </c>
    </row>
    <row r="358" spans="1:24" x14ac:dyDescent="0.25">
      <c r="A358" s="1">
        <v>357</v>
      </c>
      <c r="B358" s="3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IF(People!$B$2=Orders!M358,People!$A$2,IF(People!$B$3=Orders!M358,People!$A$3,IF(People!$B$4=Orders!M358,People!$A$4,IF(People!$B$5=Orders!M358,People!$A$5,0))))</f>
        <v>Chuck Magee</v>
      </c>
      <c r="W358" t="str">
        <f>IFERROR(INDEX(Returns!A:A,MATCH(Orders!B358,Returns!B:B,0),),"No")</f>
        <v>No</v>
      </c>
      <c r="X358" t="str">
        <f t="shared" si="5"/>
        <v>2018 / 04</v>
      </c>
    </row>
    <row r="359" spans="1:24" x14ac:dyDescent="0.25">
      <c r="A359" s="1">
        <v>358</v>
      </c>
      <c r="B359" s="3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IF(People!$B$2=Orders!M359,People!$A$2,IF(People!$B$3=Orders!M359,People!$A$3,IF(People!$B$4=Orders!M359,People!$A$4,IF(People!$B$5=Orders!M359,People!$A$5,0))))</f>
        <v>Chuck Magee</v>
      </c>
      <c r="W359" t="str">
        <f>IFERROR(INDEX(Returns!A:A,MATCH(Orders!B359,Returns!B:B,0),),"No")</f>
        <v>No</v>
      </c>
      <c r="X359" t="str">
        <f t="shared" si="5"/>
        <v>2018 / 04</v>
      </c>
    </row>
    <row r="360" spans="1:24" x14ac:dyDescent="0.25">
      <c r="A360" s="1">
        <v>359</v>
      </c>
      <c r="B360" s="3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IF(People!$B$2=Orders!M360,People!$A$2,IF(People!$B$3=Orders!M360,People!$A$3,IF(People!$B$4=Orders!M360,People!$A$4,IF(People!$B$5=Orders!M360,People!$A$5,0))))</f>
        <v>Cassandra Brandow</v>
      </c>
      <c r="W360" t="str">
        <f>IFERROR(INDEX(Returns!A:A,MATCH(Orders!B360,Returns!B:B,0),),"No")</f>
        <v>No</v>
      </c>
      <c r="X360" t="str">
        <f t="shared" si="5"/>
        <v>2018 / 04</v>
      </c>
    </row>
    <row r="361" spans="1:24" x14ac:dyDescent="0.25">
      <c r="A361" s="1">
        <v>360</v>
      </c>
      <c r="B361" s="3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IF(People!$B$2=Orders!M361,People!$A$2,IF(People!$B$3=Orders!M361,People!$A$3,IF(People!$B$4=Orders!M361,People!$A$4,IF(People!$B$5=Orders!M361,People!$A$5,0))))</f>
        <v>Cassandra Brandow</v>
      </c>
      <c r="W361" t="str">
        <f>IFERROR(INDEX(Returns!A:A,MATCH(Orders!B361,Returns!B:B,0),),"No")</f>
        <v>No</v>
      </c>
      <c r="X361" t="str">
        <f t="shared" si="5"/>
        <v>2019 / 03</v>
      </c>
    </row>
    <row r="362" spans="1:24" x14ac:dyDescent="0.25">
      <c r="A362" s="1">
        <v>361</v>
      </c>
      <c r="B362" s="3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IF(People!$B$2=Orders!M362,People!$A$2,IF(People!$B$3=Orders!M362,People!$A$3,IF(People!$B$4=Orders!M362,People!$A$4,IF(People!$B$5=Orders!M362,People!$A$5,0))))</f>
        <v>Cassandra Brandow</v>
      </c>
      <c r="W362" t="str">
        <f>IFERROR(INDEX(Returns!A:A,MATCH(Orders!B362,Returns!B:B,0),),"No")</f>
        <v>No</v>
      </c>
      <c r="X362" t="str">
        <f t="shared" si="5"/>
        <v>2019 / 03</v>
      </c>
    </row>
    <row r="363" spans="1:24" x14ac:dyDescent="0.25">
      <c r="A363" s="1">
        <v>362</v>
      </c>
      <c r="B363" s="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IF(People!$B$2=Orders!M363,People!$A$2,IF(People!$B$3=Orders!M363,People!$A$3,IF(People!$B$4=Orders!M363,People!$A$4,IF(People!$B$5=Orders!M363,People!$A$5,0))))</f>
        <v>Chuck Magee</v>
      </c>
      <c r="W363" t="str">
        <f>IFERROR(INDEX(Returns!A:A,MATCH(Orders!B363,Returns!B:B,0),),"No")</f>
        <v>No</v>
      </c>
      <c r="X363" t="str">
        <f t="shared" si="5"/>
        <v>2019 / 09</v>
      </c>
    </row>
    <row r="364" spans="1:24" x14ac:dyDescent="0.25">
      <c r="A364" s="1">
        <v>363</v>
      </c>
      <c r="B364" s="3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IF(People!$B$2=Orders!M364,People!$A$2,IF(People!$B$3=Orders!M364,People!$A$3,IF(People!$B$4=Orders!M364,People!$A$4,IF(People!$B$5=Orders!M364,People!$A$5,0))))</f>
        <v>Chuck Magee</v>
      </c>
      <c r="W364" t="str">
        <f>IFERROR(INDEX(Returns!A:A,MATCH(Orders!B364,Returns!B:B,0),),"No")</f>
        <v>No</v>
      </c>
      <c r="X364" t="str">
        <f t="shared" si="5"/>
        <v>2019 / 09</v>
      </c>
    </row>
    <row r="365" spans="1:24" x14ac:dyDescent="0.25">
      <c r="A365" s="1">
        <v>364</v>
      </c>
      <c r="B365" s="3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IF(People!$B$2=Orders!M365,People!$A$2,IF(People!$B$3=Orders!M365,People!$A$3,IF(People!$B$4=Orders!M365,People!$A$4,IF(People!$B$5=Orders!M365,People!$A$5,0))))</f>
        <v>Chuck Magee</v>
      </c>
      <c r="W365" t="str">
        <f>IFERROR(INDEX(Returns!A:A,MATCH(Orders!B365,Returns!B:B,0),),"No")</f>
        <v>No</v>
      </c>
      <c r="X365" t="str">
        <f t="shared" si="5"/>
        <v>2019 / 09</v>
      </c>
    </row>
    <row r="366" spans="1:24" x14ac:dyDescent="0.25">
      <c r="A366" s="1">
        <v>365</v>
      </c>
      <c r="B366" s="3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IF(People!$B$2=Orders!M366,People!$A$2,IF(People!$B$3=Orders!M366,People!$A$3,IF(People!$B$4=Orders!M366,People!$A$4,IF(People!$B$5=Orders!M366,People!$A$5,0))))</f>
        <v>Chuck Magee</v>
      </c>
      <c r="W366" t="str">
        <f>IFERROR(INDEX(Returns!A:A,MATCH(Orders!B366,Returns!B:B,0),),"No")</f>
        <v>No</v>
      </c>
      <c r="X366" t="str">
        <f t="shared" si="5"/>
        <v>2019 / 09</v>
      </c>
    </row>
    <row r="367" spans="1:24" x14ac:dyDescent="0.25">
      <c r="A367" s="1">
        <v>366</v>
      </c>
      <c r="B367" s="3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IF(People!$B$2=Orders!M367,People!$A$2,IF(People!$B$3=Orders!M367,People!$A$3,IF(People!$B$4=Orders!M367,People!$A$4,IF(People!$B$5=Orders!M367,People!$A$5,0))))</f>
        <v>Anna Andreadi</v>
      </c>
      <c r="W367" t="str">
        <f>IFERROR(INDEX(Returns!A:A,MATCH(Orders!B367,Returns!B:B,0),),"No")</f>
        <v>No</v>
      </c>
      <c r="X367" t="str">
        <f t="shared" si="5"/>
        <v>2016 / 09</v>
      </c>
    </row>
    <row r="368" spans="1:24" x14ac:dyDescent="0.25">
      <c r="A368" s="1">
        <v>367</v>
      </c>
      <c r="B368" s="3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t="str">
        <f>IF(People!$B$2=Orders!M368,People!$A$2,IF(People!$B$3=Orders!M368,People!$A$3,IF(People!$B$4=Orders!M368,People!$A$4,IF(People!$B$5=Orders!M368,People!$A$5,0))))</f>
        <v>Chuck Magee</v>
      </c>
      <c r="W368" t="str">
        <f>IFERROR(INDEX(Returns!A:A,MATCH(Orders!B368,Returns!B:B,0),),"No")</f>
        <v>No</v>
      </c>
      <c r="X368" t="str">
        <f t="shared" si="5"/>
        <v>2018 / 10</v>
      </c>
    </row>
    <row r="369" spans="1:24" x14ac:dyDescent="0.25">
      <c r="A369" s="1">
        <v>368</v>
      </c>
      <c r="B369" s="3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IF(People!$B$2=Orders!M369,People!$A$2,IF(People!$B$3=Orders!M369,People!$A$3,IF(People!$B$4=Orders!M369,People!$A$4,IF(People!$B$5=Orders!M369,People!$A$5,0))))</f>
        <v>Chuck Magee</v>
      </c>
      <c r="W369" t="str">
        <f>IFERROR(INDEX(Returns!A:A,MATCH(Orders!B369,Returns!B:B,0),),"No")</f>
        <v>No</v>
      </c>
      <c r="X369" t="str">
        <f t="shared" si="5"/>
        <v>2018 / 10</v>
      </c>
    </row>
    <row r="370" spans="1:24" x14ac:dyDescent="0.25">
      <c r="A370" s="1">
        <v>369</v>
      </c>
      <c r="B370" s="3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IF(People!$B$2=Orders!M370,People!$A$2,IF(People!$B$3=Orders!M370,People!$A$3,IF(People!$B$4=Orders!M370,People!$A$4,IF(People!$B$5=Orders!M370,People!$A$5,0))))</f>
        <v>Chuck Magee</v>
      </c>
      <c r="W370" t="str">
        <f>IFERROR(INDEX(Returns!A:A,MATCH(Orders!B370,Returns!B:B,0),),"No")</f>
        <v>No</v>
      </c>
      <c r="X370" t="str">
        <f t="shared" si="5"/>
        <v>2018 / 10</v>
      </c>
    </row>
    <row r="371" spans="1:24" x14ac:dyDescent="0.25">
      <c r="A371" s="1">
        <v>370</v>
      </c>
      <c r="B371" s="3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IF(People!$B$2=Orders!M371,People!$A$2,IF(People!$B$3=Orders!M371,People!$A$3,IF(People!$B$4=Orders!M371,People!$A$4,IF(People!$B$5=Orders!M371,People!$A$5,0))))</f>
        <v>Chuck Magee</v>
      </c>
      <c r="W371" t="str">
        <f>IFERROR(INDEX(Returns!A:A,MATCH(Orders!B371,Returns!B:B,0),),"No")</f>
        <v>No</v>
      </c>
      <c r="X371" t="str">
        <f t="shared" si="5"/>
        <v>2018 / 10</v>
      </c>
    </row>
    <row r="372" spans="1:24" x14ac:dyDescent="0.25">
      <c r="A372" s="1">
        <v>371</v>
      </c>
      <c r="B372" s="3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IF(People!$B$2=Orders!M372,People!$A$2,IF(People!$B$3=Orders!M372,People!$A$3,IF(People!$B$4=Orders!M372,People!$A$4,IF(People!$B$5=Orders!M372,People!$A$5,0))))</f>
        <v>Kelly Williams</v>
      </c>
      <c r="W372" t="str">
        <f>IFERROR(INDEX(Returns!A:A,MATCH(Orders!B372,Returns!B:B,0),),"No")</f>
        <v>No</v>
      </c>
      <c r="X372" t="str">
        <f t="shared" si="5"/>
        <v>2019 / 05</v>
      </c>
    </row>
    <row r="373" spans="1:24" x14ac:dyDescent="0.25">
      <c r="A373" s="1">
        <v>372</v>
      </c>
      <c r="B373" s="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IF(People!$B$2=Orders!M373,People!$A$2,IF(People!$B$3=Orders!M373,People!$A$3,IF(People!$B$4=Orders!M373,People!$A$4,IF(People!$B$5=Orders!M373,People!$A$5,0))))</f>
        <v>Kelly Williams</v>
      </c>
      <c r="W373" t="str">
        <f>IFERROR(INDEX(Returns!A:A,MATCH(Orders!B373,Returns!B:B,0),),"No")</f>
        <v>No</v>
      </c>
      <c r="X373" t="str">
        <f t="shared" si="5"/>
        <v>2019 / 05</v>
      </c>
    </row>
    <row r="374" spans="1:24" x14ac:dyDescent="0.25">
      <c r="A374" s="1">
        <v>373</v>
      </c>
      <c r="B374" s="3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IF(People!$B$2=Orders!M374,People!$A$2,IF(People!$B$3=Orders!M374,People!$A$3,IF(People!$B$4=Orders!M374,People!$A$4,IF(People!$B$5=Orders!M374,People!$A$5,0))))</f>
        <v>Anna Andreadi</v>
      </c>
      <c r="W374" t="str">
        <f>IFERROR(INDEX(Returns!A:A,MATCH(Orders!B374,Returns!B:B,0),),"No")</f>
        <v>No</v>
      </c>
      <c r="X374" t="str">
        <f t="shared" si="5"/>
        <v>2016 / 07</v>
      </c>
    </row>
    <row r="375" spans="1:24" x14ac:dyDescent="0.25">
      <c r="A375" s="1">
        <v>374</v>
      </c>
      <c r="B375" s="3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IF(People!$B$2=Orders!M375,People!$A$2,IF(People!$B$3=Orders!M375,People!$A$3,IF(People!$B$4=Orders!M375,People!$A$4,IF(People!$B$5=Orders!M375,People!$A$5,0))))</f>
        <v>Anna Andreadi</v>
      </c>
      <c r="W375" t="str">
        <f>IFERROR(INDEX(Returns!A:A,MATCH(Orders!B375,Returns!B:B,0),),"No")</f>
        <v>No</v>
      </c>
      <c r="X375" t="str">
        <f t="shared" si="5"/>
        <v>2016 / 07</v>
      </c>
    </row>
    <row r="376" spans="1:24" x14ac:dyDescent="0.25">
      <c r="A376" s="1">
        <v>375</v>
      </c>
      <c r="B376" s="3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IF(People!$B$2=Orders!M376,People!$A$2,IF(People!$B$3=Orders!M376,People!$A$3,IF(People!$B$4=Orders!M376,People!$A$4,IF(People!$B$5=Orders!M376,People!$A$5,0))))</f>
        <v>Anna Andreadi</v>
      </c>
      <c r="W376" t="str">
        <f>IFERROR(INDEX(Returns!A:A,MATCH(Orders!B376,Returns!B:B,0),),"No")</f>
        <v>No</v>
      </c>
      <c r="X376" t="str">
        <f t="shared" si="5"/>
        <v>2016 / 07</v>
      </c>
    </row>
    <row r="377" spans="1:24" x14ac:dyDescent="0.25">
      <c r="A377" s="1">
        <v>376</v>
      </c>
      <c r="B377" s="3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IF(People!$B$2=Orders!M377,People!$A$2,IF(People!$B$3=Orders!M377,People!$A$3,IF(People!$B$4=Orders!M377,People!$A$4,IF(People!$B$5=Orders!M377,People!$A$5,0))))</f>
        <v>Anna Andreadi</v>
      </c>
      <c r="W377" t="str">
        <f>IFERROR(INDEX(Returns!A:A,MATCH(Orders!B377,Returns!B:B,0),),"No")</f>
        <v>No</v>
      </c>
      <c r="X377" t="str">
        <f t="shared" si="5"/>
        <v>2016 / 07</v>
      </c>
    </row>
    <row r="378" spans="1:24" x14ac:dyDescent="0.25">
      <c r="A378" s="1">
        <v>377</v>
      </c>
      <c r="B378" s="3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IF(People!$B$2=Orders!M378,People!$A$2,IF(People!$B$3=Orders!M378,People!$A$3,IF(People!$B$4=Orders!M378,People!$A$4,IF(People!$B$5=Orders!M378,People!$A$5,0))))</f>
        <v>Kelly Williams</v>
      </c>
      <c r="W378" t="str">
        <f>IFERROR(INDEX(Returns!A:A,MATCH(Orders!B378,Returns!B:B,0),),"No")</f>
        <v>No</v>
      </c>
      <c r="X378" t="str">
        <f t="shared" si="5"/>
        <v>2018 / 09</v>
      </c>
    </row>
    <row r="379" spans="1:24" x14ac:dyDescent="0.25">
      <c r="A379" s="1">
        <v>378</v>
      </c>
      <c r="B379" s="3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IF(People!$B$2=Orders!M379,People!$A$2,IF(People!$B$3=Orders!M379,People!$A$3,IF(People!$B$4=Orders!M379,People!$A$4,IF(People!$B$5=Orders!M379,People!$A$5,0))))</f>
        <v>Chuck Magee</v>
      </c>
      <c r="W379" t="str">
        <f>IFERROR(INDEX(Returns!A:A,MATCH(Orders!B379,Returns!B:B,0),),"No")</f>
        <v>No</v>
      </c>
      <c r="X379" t="str">
        <f t="shared" si="5"/>
        <v>2019 / 08</v>
      </c>
    </row>
    <row r="380" spans="1:24" x14ac:dyDescent="0.25">
      <c r="A380" s="1">
        <v>379</v>
      </c>
      <c r="B380" s="3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IF(People!$B$2=Orders!M380,People!$A$2,IF(People!$B$3=Orders!M380,People!$A$3,IF(People!$B$4=Orders!M380,People!$A$4,IF(People!$B$5=Orders!M380,People!$A$5,0))))</f>
        <v>Kelly Williams</v>
      </c>
      <c r="W380" t="str">
        <f>IFERROR(INDEX(Returns!A:A,MATCH(Orders!B380,Returns!B:B,0),),"No")</f>
        <v>No</v>
      </c>
      <c r="X380" t="str">
        <f t="shared" si="5"/>
        <v>2017 / 04</v>
      </c>
    </row>
    <row r="381" spans="1:24" x14ac:dyDescent="0.25">
      <c r="A381" s="1">
        <v>380</v>
      </c>
      <c r="B381" s="3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IF(People!$B$2=Orders!M381,People!$A$2,IF(People!$B$3=Orders!M381,People!$A$3,IF(People!$B$4=Orders!M381,People!$A$4,IF(People!$B$5=Orders!M381,People!$A$5,0))))</f>
        <v>Kelly Williams</v>
      </c>
      <c r="W381" t="str">
        <f>IFERROR(INDEX(Returns!A:A,MATCH(Orders!B381,Returns!B:B,0),),"No")</f>
        <v>No</v>
      </c>
      <c r="X381" t="str">
        <f t="shared" si="5"/>
        <v>2017 / 04</v>
      </c>
    </row>
    <row r="382" spans="1:24" x14ac:dyDescent="0.25">
      <c r="A382" s="1">
        <v>381</v>
      </c>
      <c r="B382" s="3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IF(People!$B$2=Orders!M382,People!$A$2,IF(People!$B$3=Orders!M382,People!$A$3,IF(People!$B$4=Orders!M382,People!$A$4,IF(People!$B$5=Orders!M382,People!$A$5,0))))</f>
        <v>Kelly Williams</v>
      </c>
      <c r="W382" t="str">
        <f>IFERROR(INDEX(Returns!A:A,MATCH(Orders!B382,Returns!B:B,0),),"No")</f>
        <v>No</v>
      </c>
      <c r="X382" t="str">
        <f t="shared" si="5"/>
        <v>2017 / 04</v>
      </c>
    </row>
    <row r="383" spans="1:24" x14ac:dyDescent="0.25">
      <c r="A383" s="1">
        <v>382</v>
      </c>
      <c r="B383" s="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t="str">
        <f>IF(People!$B$2=Orders!M383,People!$A$2,IF(People!$B$3=Orders!M383,People!$A$3,IF(People!$B$4=Orders!M383,People!$A$4,IF(People!$B$5=Orders!M383,People!$A$5,0))))</f>
        <v>Anna Andreadi</v>
      </c>
      <c r="W383" t="str">
        <f>IFERROR(INDEX(Returns!A:A,MATCH(Orders!B383,Returns!B:B,0),),"No")</f>
        <v>Yes</v>
      </c>
      <c r="X383" t="str">
        <f t="shared" si="5"/>
        <v>2018 / 10</v>
      </c>
    </row>
    <row r="384" spans="1:24" x14ac:dyDescent="0.25">
      <c r="A384" s="1">
        <v>383</v>
      </c>
      <c r="B384" s="3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IF(People!$B$2=Orders!M384,People!$A$2,IF(People!$B$3=Orders!M384,People!$A$3,IF(People!$B$4=Orders!M384,People!$A$4,IF(People!$B$5=Orders!M384,People!$A$5,0))))</f>
        <v>Anna Andreadi</v>
      </c>
      <c r="W384" t="str">
        <f>IFERROR(INDEX(Returns!A:A,MATCH(Orders!B384,Returns!B:B,0),),"No")</f>
        <v>Yes</v>
      </c>
      <c r="X384" t="str">
        <f t="shared" si="5"/>
        <v>2018 / 10</v>
      </c>
    </row>
    <row r="385" spans="1:24" x14ac:dyDescent="0.25">
      <c r="A385" s="1">
        <v>384</v>
      </c>
      <c r="B385" s="3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IF(People!$B$2=Orders!M385,People!$A$2,IF(People!$B$3=Orders!M385,People!$A$3,IF(People!$B$4=Orders!M385,People!$A$4,IF(People!$B$5=Orders!M385,People!$A$5,0))))</f>
        <v>Kelly Williams</v>
      </c>
      <c r="W385" t="str">
        <f>IFERROR(INDEX(Returns!A:A,MATCH(Orders!B385,Returns!B:B,0),),"No")</f>
        <v>No</v>
      </c>
      <c r="X385" t="str">
        <f t="shared" si="5"/>
        <v>2017 / 06</v>
      </c>
    </row>
    <row r="386" spans="1:24" x14ac:dyDescent="0.25">
      <c r="A386" s="1">
        <v>385</v>
      </c>
      <c r="B386" s="3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IF(People!$B$2=Orders!M386,People!$A$2,IF(People!$B$3=Orders!M386,People!$A$3,IF(People!$B$4=Orders!M386,People!$A$4,IF(People!$B$5=Orders!M386,People!$A$5,0))))</f>
        <v>Cassandra Brandow</v>
      </c>
      <c r="W386" t="str">
        <f>IFERROR(INDEX(Returns!A:A,MATCH(Orders!B386,Returns!B:B,0),),"No")</f>
        <v>No</v>
      </c>
      <c r="X386" t="str">
        <f t="shared" ref="X386:X449" si="6">TEXT(C386,"ГГГГ / ММ")</f>
        <v>2017 / 11</v>
      </c>
    </row>
    <row r="387" spans="1:24" x14ac:dyDescent="0.25">
      <c r="A387" s="1">
        <v>386</v>
      </c>
      <c r="B387" s="3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IF(People!$B$2=Orders!M387,People!$A$2,IF(People!$B$3=Orders!M387,People!$A$3,IF(People!$B$4=Orders!M387,People!$A$4,IF(People!$B$5=Orders!M387,People!$A$5,0))))</f>
        <v>Cassandra Brandow</v>
      </c>
      <c r="W387" t="str">
        <f>IFERROR(INDEX(Returns!A:A,MATCH(Orders!B387,Returns!B:B,0),),"No")</f>
        <v>No</v>
      </c>
      <c r="X387" t="str">
        <f t="shared" si="6"/>
        <v>2017 / 11</v>
      </c>
    </row>
    <row r="388" spans="1:24" x14ac:dyDescent="0.25">
      <c r="A388" s="1">
        <v>387</v>
      </c>
      <c r="B388" s="3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IF(People!$B$2=Orders!M388,People!$A$2,IF(People!$B$3=Orders!M388,People!$A$3,IF(People!$B$4=Orders!M388,People!$A$4,IF(People!$B$5=Orders!M388,People!$A$5,0))))</f>
        <v>Chuck Magee</v>
      </c>
      <c r="W388" t="str">
        <f>IFERROR(INDEX(Returns!A:A,MATCH(Orders!B388,Returns!B:B,0),),"No")</f>
        <v>No</v>
      </c>
      <c r="X388" t="str">
        <f t="shared" si="6"/>
        <v>2017 / 12</v>
      </c>
    </row>
    <row r="389" spans="1:24" x14ac:dyDescent="0.25">
      <c r="A389" s="1">
        <v>388</v>
      </c>
      <c r="B389" s="3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IF(People!$B$2=Orders!M389,People!$A$2,IF(People!$B$3=Orders!M389,People!$A$3,IF(People!$B$4=Orders!M389,People!$A$4,IF(People!$B$5=Orders!M389,People!$A$5,0))))</f>
        <v>Chuck Magee</v>
      </c>
      <c r="W389" t="str">
        <f>IFERROR(INDEX(Returns!A:A,MATCH(Orders!B389,Returns!B:B,0),),"No")</f>
        <v>No</v>
      </c>
      <c r="X389" t="str">
        <f t="shared" si="6"/>
        <v>2017 / 12</v>
      </c>
    </row>
    <row r="390" spans="1:24" x14ac:dyDescent="0.25">
      <c r="A390" s="1">
        <v>389</v>
      </c>
      <c r="B390" s="3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IF(People!$B$2=Orders!M390,People!$A$2,IF(People!$B$3=Orders!M390,People!$A$3,IF(People!$B$4=Orders!M390,People!$A$4,IF(People!$B$5=Orders!M390,People!$A$5,0))))</f>
        <v>Chuck Magee</v>
      </c>
      <c r="W390" t="str">
        <f>IFERROR(INDEX(Returns!A:A,MATCH(Orders!B390,Returns!B:B,0),),"No")</f>
        <v>No</v>
      </c>
      <c r="X390" t="str">
        <f t="shared" si="6"/>
        <v>2016 / 11</v>
      </c>
    </row>
    <row r="391" spans="1:24" x14ac:dyDescent="0.25">
      <c r="A391" s="1">
        <v>390</v>
      </c>
      <c r="B391" s="3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IF(People!$B$2=Orders!M391,People!$A$2,IF(People!$B$3=Orders!M391,People!$A$3,IF(People!$B$4=Orders!M391,People!$A$4,IF(People!$B$5=Orders!M391,People!$A$5,0))))</f>
        <v>Chuck Magee</v>
      </c>
      <c r="W391" t="str">
        <f>IFERROR(INDEX(Returns!A:A,MATCH(Orders!B391,Returns!B:B,0),),"No")</f>
        <v>No</v>
      </c>
      <c r="X391" t="str">
        <f t="shared" si="6"/>
        <v>2019 / 12</v>
      </c>
    </row>
    <row r="392" spans="1:24" x14ac:dyDescent="0.25">
      <c r="A392" s="1">
        <v>391</v>
      </c>
      <c r="B392" s="3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IF(People!$B$2=Orders!M392,People!$A$2,IF(People!$B$3=Orders!M392,People!$A$3,IF(People!$B$4=Orders!M392,People!$A$4,IF(People!$B$5=Orders!M392,People!$A$5,0))))</f>
        <v>Chuck Magee</v>
      </c>
      <c r="W392" t="str">
        <f>IFERROR(INDEX(Returns!A:A,MATCH(Orders!B392,Returns!B:B,0),),"No")</f>
        <v>No</v>
      </c>
      <c r="X392" t="str">
        <f t="shared" si="6"/>
        <v>2019 / 12</v>
      </c>
    </row>
    <row r="393" spans="1:24" x14ac:dyDescent="0.25">
      <c r="A393" s="1">
        <v>392</v>
      </c>
      <c r="B393" s="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IF(People!$B$2=Orders!M393,People!$A$2,IF(People!$B$3=Orders!M393,People!$A$3,IF(People!$B$4=Orders!M393,People!$A$4,IF(People!$B$5=Orders!M393,People!$A$5,0))))</f>
        <v>Anna Andreadi</v>
      </c>
      <c r="W393" t="str">
        <f>IFERROR(INDEX(Returns!A:A,MATCH(Orders!B393,Returns!B:B,0),),"No")</f>
        <v>No</v>
      </c>
      <c r="X393" t="str">
        <f t="shared" si="6"/>
        <v>2016 / 09</v>
      </c>
    </row>
    <row r="394" spans="1:24" x14ac:dyDescent="0.25">
      <c r="A394" s="1">
        <v>393</v>
      </c>
      <c r="B394" s="3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IF(People!$B$2=Orders!M394,People!$A$2,IF(People!$B$3=Orders!M394,People!$A$3,IF(People!$B$4=Orders!M394,People!$A$4,IF(People!$B$5=Orders!M394,People!$A$5,0))))</f>
        <v>Anna Andreadi</v>
      </c>
      <c r="W394" t="str">
        <f>IFERROR(INDEX(Returns!A:A,MATCH(Orders!B394,Returns!B:B,0),),"No")</f>
        <v>No</v>
      </c>
      <c r="X394" t="str">
        <f t="shared" si="6"/>
        <v>2016 / 09</v>
      </c>
    </row>
    <row r="395" spans="1:24" x14ac:dyDescent="0.25">
      <c r="A395" s="1">
        <v>394</v>
      </c>
      <c r="B395" s="3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IF(People!$B$2=Orders!M395,People!$A$2,IF(People!$B$3=Orders!M395,People!$A$3,IF(People!$B$4=Orders!M395,People!$A$4,IF(People!$B$5=Orders!M395,People!$A$5,0))))</f>
        <v>Kelly Williams</v>
      </c>
      <c r="W395" t="str">
        <f>IFERROR(INDEX(Returns!A:A,MATCH(Orders!B395,Returns!B:B,0),),"No")</f>
        <v>No</v>
      </c>
      <c r="X395" t="str">
        <f t="shared" si="6"/>
        <v>2016 / 06</v>
      </c>
    </row>
    <row r="396" spans="1:24" x14ac:dyDescent="0.25">
      <c r="A396" s="1">
        <v>395</v>
      </c>
      <c r="B396" s="3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IF(People!$B$2=Orders!M396,People!$A$2,IF(People!$B$3=Orders!M396,People!$A$3,IF(People!$B$4=Orders!M396,People!$A$4,IF(People!$B$5=Orders!M396,People!$A$5,0))))</f>
        <v>Anna Andreadi</v>
      </c>
      <c r="W396" t="str">
        <f>IFERROR(INDEX(Returns!A:A,MATCH(Orders!B396,Returns!B:B,0),),"No")</f>
        <v>No</v>
      </c>
      <c r="X396" t="str">
        <f t="shared" si="6"/>
        <v>2019 / 06</v>
      </c>
    </row>
    <row r="397" spans="1:24" x14ac:dyDescent="0.25">
      <c r="A397" s="1">
        <v>396</v>
      </c>
      <c r="B397" s="3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IF(People!$B$2=Orders!M397,People!$A$2,IF(People!$B$3=Orders!M397,People!$A$3,IF(People!$B$4=Orders!M397,People!$A$4,IF(People!$B$5=Orders!M397,People!$A$5,0))))</f>
        <v>Chuck Magee</v>
      </c>
      <c r="W397" t="str">
        <f>IFERROR(INDEX(Returns!A:A,MATCH(Orders!B397,Returns!B:B,0),),"No")</f>
        <v>No</v>
      </c>
      <c r="X397" t="str">
        <f t="shared" si="6"/>
        <v>2019 / 10</v>
      </c>
    </row>
    <row r="398" spans="1:24" x14ac:dyDescent="0.25">
      <c r="A398" s="1">
        <v>397</v>
      </c>
      <c r="B398" s="3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IF(People!$B$2=Orders!M398,People!$A$2,IF(People!$B$3=Orders!M398,People!$A$3,IF(People!$B$4=Orders!M398,People!$A$4,IF(People!$B$5=Orders!M398,People!$A$5,0))))</f>
        <v>Chuck Magee</v>
      </c>
      <c r="W398" t="str">
        <f>IFERROR(INDEX(Returns!A:A,MATCH(Orders!B398,Returns!B:B,0),),"No")</f>
        <v>No</v>
      </c>
      <c r="X398" t="str">
        <f t="shared" si="6"/>
        <v>2019 / 10</v>
      </c>
    </row>
    <row r="399" spans="1:24" x14ac:dyDescent="0.25">
      <c r="A399" s="1">
        <v>398</v>
      </c>
      <c r="B399" s="3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IF(People!$B$2=Orders!M399,People!$A$2,IF(People!$B$3=Orders!M399,People!$A$3,IF(People!$B$4=Orders!M399,People!$A$4,IF(People!$B$5=Orders!M399,People!$A$5,0))))</f>
        <v>Kelly Williams</v>
      </c>
      <c r="W399" t="str">
        <f>IFERROR(INDEX(Returns!A:A,MATCH(Orders!B399,Returns!B:B,0),),"No")</f>
        <v>No</v>
      </c>
      <c r="X399" t="str">
        <f t="shared" si="6"/>
        <v>2017 / 10</v>
      </c>
    </row>
    <row r="400" spans="1:24" x14ac:dyDescent="0.25">
      <c r="A400" s="1">
        <v>399</v>
      </c>
      <c r="B400" s="3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IF(People!$B$2=Orders!M400,People!$A$2,IF(People!$B$3=Orders!M400,People!$A$3,IF(People!$B$4=Orders!M400,People!$A$4,IF(People!$B$5=Orders!M400,People!$A$5,0))))</f>
        <v>Kelly Williams</v>
      </c>
      <c r="W400" t="str">
        <f>IFERROR(INDEX(Returns!A:A,MATCH(Orders!B400,Returns!B:B,0),),"No")</f>
        <v>No</v>
      </c>
      <c r="X400" t="str">
        <f t="shared" si="6"/>
        <v>2018 / 09</v>
      </c>
    </row>
    <row r="401" spans="1:24" x14ac:dyDescent="0.25">
      <c r="A401" s="1">
        <v>400</v>
      </c>
      <c r="B401" s="3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IF(People!$B$2=Orders!M401,People!$A$2,IF(People!$B$3=Orders!M401,People!$A$3,IF(People!$B$4=Orders!M401,People!$A$4,IF(People!$B$5=Orders!M401,People!$A$5,0))))</f>
        <v>Kelly Williams</v>
      </c>
      <c r="W401" t="str">
        <f>IFERROR(INDEX(Returns!A:A,MATCH(Orders!B401,Returns!B:B,0),),"No")</f>
        <v>No</v>
      </c>
      <c r="X401" t="str">
        <f t="shared" si="6"/>
        <v>2018 / 09</v>
      </c>
    </row>
    <row r="402" spans="1:24" x14ac:dyDescent="0.25">
      <c r="A402" s="1">
        <v>401</v>
      </c>
      <c r="B402" s="3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IF(People!$B$2=Orders!M402,People!$A$2,IF(People!$B$3=Orders!M402,People!$A$3,IF(People!$B$4=Orders!M402,People!$A$4,IF(People!$B$5=Orders!M402,People!$A$5,0))))</f>
        <v>Kelly Williams</v>
      </c>
      <c r="W402" t="str">
        <f>IFERROR(INDEX(Returns!A:A,MATCH(Orders!B402,Returns!B:B,0),),"No")</f>
        <v>No</v>
      </c>
      <c r="X402" t="str">
        <f t="shared" si="6"/>
        <v>2018 / 09</v>
      </c>
    </row>
    <row r="403" spans="1:24" x14ac:dyDescent="0.25">
      <c r="A403" s="1">
        <v>402</v>
      </c>
      <c r="B403" s="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IF(People!$B$2=Orders!M403,People!$A$2,IF(People!$B$3=Orders!M403,People!$A$3,IF(People!$B$4=Orders!M403,People!$A$4,IF(People!$B$5=Orders!M403,People!$A$5,0))))</f>
        <v>Kelly Williams</v>
      </c>
      <c r="W403" t="str">
        <f>IFERROR(INDEX(Returns!A:A,MATCH(Orders!B403,Returns!B:B,0),),"No")</f>
        <v>No</v>
      </c>
      <c r="X403" t="str">
        <f t="shared" si="6"/>
        <v>2018 / 09</v>
      </c>
    </row>
    <row r="404" spans="1:24" x14ac:dyDescent="0.25">
      <c r="A404" s="1">
        <v>403</v>
      </c>
      <c r="B404" s="3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IF(People!$B$2=Orders!M404,People!$A$2,IF(People!$B$3=Orders!M404,People!$A$3,IF(People!$B$4=Orders!M404,People!$A$4,IF(People!$B$5=Orders!M404,People!$A$5,0))))</f>
        <v>Cassandra Brandow</v>
      </c>
      <c r="W404" t="str">
        <f>IFERROR(INDEX(Returns!A:A,MATCH(Orders!B404,Returns!B:B,0),),"No")</f>
        <v>No</v>
      </c>
      <c r="X404" t="str">
        <f t="shared" si="6"/>
        <v>2016 / 12</v>
      </c>
    </row>
    <row r="405" spans="1:24" x14ac:dyDescent="0.25">
      <c r="A405" s="1">
        <v>404</v>
      </c>
      <c r="B405" s="3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IF(People!$B$2=Orders!M405,People!$A$2,IF(People!$B$3=Orders!M405,People!$A$3,IF(People!$B$4=Orders!M405,People!$A$4,IF(People!$B$5=Orders!M405,People!$A$5,0))))</f>
        <v>Cassandra Brandow</v>
      </c>
      <c r="W405" t="str">
        <f>IFERROR(INDEX(Returns!A:A,MATCH(Orders!B405,Returns!B:B,0),),"No")</f>
        <v>No</v>
      </c>
      <c r="X405" t="str">
        <f t="shared" si="6"/>
        <v>2016 / 04</v>
      </c>
    </row>
    <row r="406" spans="1:24" x14ac:dyDescent="0.25">
      <c r="A406" s="1">
        <v>405</v>
      </c>
      <c r="B406" s="3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IF(People!$B$2=Orders!M406,People!$A$2,IF(People!$B$3=Orders!M406,People!$A$3,IF(People!$B$4=Orders!M406,People!$A$4,IF(People!$B$5=Orders!M406,People!$A$5,0))))</f>
        <v>Chuck Magee</v>
      </c>
      <c r="W406" t="str">
        <f>IFERROR(INDEX(Returns!A:A,MATCH(Orders!B406,Returns!B:B,0),),"No")</f>
        <v>No</v>
      </c>
      <c r="X406" t="str">
        <f t="shared" si="6"/>
        <v>2019 / 12</v>
      </c>
    </row>
    <row r="407" spans="1:24" x14ac:dyDescent="0.25">
      <c r="A407" s="1">
        <v>406</v>
      </c>
      <c r="B407" s="3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IF(People!$B$2=Orders!M407,People!$A$2,IF(People!$B$3=Orders!M407,People!$A$3,IF(People!$B$4=Orders!M407,People!$A$4,IF(People!$B$5=Orders!M407,People!$A$5,0))))</f>
        <v>Anna Andreadi</v>
      </c>
      <c r="W407" t="str">
        <f>IFERROR(INDEX(Returns!A:A,MATCH(Orders!B407,Returns!B:B,0),),"No")</f>
        <v>No</v>
      </c>
      <c r="X407" t="str">
        <f t="shared" si="6"/>
        <v>2019 / 12</v>
      </c>
    </row>
    <row r="408" spans="1:24" x14ac:dyDescent="0.25">
      <c r="A408" s="1">
        <v>407</v>
      </c>
      <c r="B408" s="3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IF(People!$B$2=Orders!M408,People!$A$2,IF(People!$B$3=Orders!M408,People!$A$3,IF(People!$B$4=Orders!M408,People!$A$4,IF(People!$B$5=Orders!M408,People!$A$5,0))))</f>
        <v>Anna Andreadi</v>
      </c>
      <c r="W408" t="str">
        <f>IFERROR(INDEX(Returns!A:A,MATCH(Orders!B408,Returns!B:B,0),),"No")</f>
        <v>No</v>
      </c>
      <c r="X408" t="str">
        <f t="shared" si="6"/>
        <v>2019 / 12</v>
      </c>
    </row>
    <row r="409" spans="1:24" x14ac:dyDescent="0.25">
      <c r="A409" s="1">
        <v>408</v>
      </c>
      <c r="B409" s="3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t="str">
        <f>IF(People!$B$2=Orders!M409,People!$A$2,IF(People!$B$3=Orders!M409,People!$A$3,IF(People!$B$4=Orders!M409,People!$A$4,IF(People!$B$5=Orders!M409,People!$A$5,0))))</f>
        <v>Anna Andreadi</v>
      </c>
      <c r="W409" t="str">
        <f>IFERROR(INDEX(Returns!A:A,MATCH(Orders!B409,Returns!B:B,0),),"No")</f>
        <v>No</v>
      </c>
      <c r="X409" t="str">
        <f t="shared" si="6"/>
        <v>2019 / 12</v>
      </c>
    </row>
    <row r="410" spans="1:24" x14ac:dyDescent="0.25">
      <c r="A410" s="1">
        <v>409</v>
      </c>
      <c r="B410" s="3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IF(People!$B$2=Orders!M410,People!$A$2,IF(People!$B$3=Orders!M410,People!$A$3,IF(People!$B$4=Orders!M410,People!$A$4,IF(People!$B$5=Orders!M410,People!$A$5,0))))</f>
        <v>Anna Andreadi</v>
      </c>
      <c r="W410" t="str">
        <f>IFERROR(INDEX(Returns!A:A,MATCH(Orders!B410,Returns!B:B,0),),"No")</f>
        <v>No</v>
      </c>
      <c r="X410" t="str">
        <f t="shared" si="6"/>
        <v>2019 / 12</v>
      </c>
    </row>
    <row r="411" spans="1:24" x14ac:dyDescent="0.25">
      <c r="A411" s="1">
        <v>410</v>
      </c>
      <c r="B411" s="3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IF(People!$B$2=Orders!M411,People!$A$2,IF(People!$B$3=Orders!M411,People!$A$3,IF(People!$B$4=Orders!M411,People!$A$4,IF(People!$B$5=Orders!M411,People!$A$5,0))))</f>
        <v>Anna Andreadi</v>
      </c>
      <c r="W411" t="str">
        <f>IFERROR(INDEX(Returns!A:A,MATCH(Orders!B411,Returns!B:B,0),),"No")</f>
        <v>No</v>
      </c>
      <c r="X411" t="str">
        <f t="shared" si="6"/>
        <v>2019 / 12</v>
      </c>
    </row>
    <row r="412" spans="1:24" x14ac:dyDescent="0.25">
      <c r="A412" s="1">
        <v>411</v>
      </c>
      <c r="B412" s="3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IF(People!$B$2=Orders!M412,People!$A$2,IF(People!$B$3=Orders!M412,People!$A$3,IF(People!$B$4=Orders!M412,People!$A$4,IF(People!$B$5=Orders!M412,People!$A$5,0))))</f>
        <v>Anna Andreadi</v>
      </c>
      <c r="W412" t="str">
        <f>IFERROR(INDEX(Returns!A:A,MATCH(Orders!B412,Returns!B:B,0),),"No")</f>
        <v>No</v>
      </c>
      <c r="X412" t="str">
        <f t="shared" si="6"/>
        <v>2019 / 12</v>
      </c>
    </row>
    <row r="413" spans="1:24" x14ac:dyDescent="0.25">
      <c r="A413" s="1">
        <v>412</v>
      </c>
      <c r="B413" s="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IF(People!$B$2=Orders!M413,People!$A$2,IF(People!$B$3=Orders!M413,People!$A$3,IF(People!$B$4=Orders!M413,People!$A$4,IF(People!$B$5=Orders!M413,People!$A$5,0))))</f>
        <v>Anna Andreadi</v>
      </c>
      <c r="W413" t="str">
        <f>IFERROR(INDEX(Returns!A:A,MATCH(Orders!B413,Returns!B:B,0),),"No")</f>
        <v>No</v>
      </c>
      <c r="X413" t="str">
        <f t="shared" si="6"/>
        <v>2019 / 12</v>
      </c>
    </row>
    <row r="414" spans="1:24" x14ac:dyDescent="0.25">
      <c r="A414" s="1">
        <v>413</v>
      </c>
      <c r="B414" s="3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IF(People!$B$2=Orders!M414,People!$A$2,IF(People!$B$3=Orders!M414,People!$A$3,IF(People!$B$4=Orders!M414,People!$A$4,IF(People!$B$5=Orders!M414,People!$A$5,0))))</f>
        <v>Anna Andreadi</v>
      </c>
      <c r="W414" t="str">
        <f>IFERROR(INDEX(Returns!A:A,MATCH(Orders!B414,Returns!B:B,0),),"No")</f>
        <v>No</v>
      </c>
      <c r="X414" t="str">
        <f t="shared" si="6"/>
        <v>2019 / 12</v>
      </c>
    </row>
    <row r="415" spans="1:24" x14ac:dyDescent="0.25">
      <c r="A415" s="1">
        <v>414</v>
      </c>
      <c r="B415" s="3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IF(People!$B$2=Orders!M415,People!$A$2,IF(People!$B$3=Orders!M415,People!$A$3,IF(People!$B$4=Orders!M415,People!$A$4,IF(People!$B$5=Orders!M415,People!$A$5,0))))</f>
        <v>Anna Andreadi</v>
      </c>
      <c r="W415" t="str">
        <f>IFERROR(INDEX(Returns!A:A,MATCH(Orders!B415,Returns!B:B,0),),"No")</f>
        <v>No</v>
      </c>
      <c r="X415" t="str">
        <f t="shared" si="6"/>
        <v>2019 / 12</v>
      </c>
    </row>
    <row r="416" spans="1:24" x14ac:dyDescent="0.25">
      <c r="A416" s="1">
        <v>415</v>
      </c>
      <c r="B416" s="3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IF(People!$B$2=Orders!M416,People!$A$2,IF(People!$B$3=Orders!M416,People!$A$3,IF(People!$B$4=Orders!M416,People!$A$4,IF(People!$B$5=Orders!M416,People!$A$5,0))))</f>
        <v>Anna Andreadi</v>
      </c>
      <c r="W416" t="str">
        <f>IFERROR(INDEX(Returns!A:A,MATCH(Orders!B416,Returns!B:B,0),),"No")</f>
        <v>No</v>
      </c>
      <c r="X416" t="str">
        <f t="shared" si="6"/>
        <v>2019 / 11</v>
      </c>
    </row>
    <row r="417" spans="1:24" x14ac:dyDescent="0.25">
      <c r="A417" s="1">
        <v>416</v>
      </c>
      <c r="B417" s="3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IF(People!$B$2=Orders!M417,People!$A$2,IF(People!$B$3=Orders!M417,People!$A$3,IF(People!$B$4=Orders!M417,People!$A$4,IF(People!$B$5=Orders!M417,People!$A$5,0))))</f>
        <v>Anna Andreadi</v>
      </c>
      <c r="W417" t="str">
        <f>IFERROR(INDEX(Returns!A:A,MATCH(Orders!B417,Returns!B:B,0),),"No")</f>
        <v>No</v>
      </c>
      <c r="X417" t="str">
        <f t="shared" si="6"/>
        <v>2019 / 11</v>
      </c>
    </row>
    <row r="418" spans="1:24" x14ac:dyDescent="0.25">
      <c r="A418" s="1">
        <v>417</v>
      </c>
      <c r="B418" s="3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IF(People!$B$2=Orders!M418,People!$A$2,IF(People!$B$3=Orders!M418,People!$A$3,IF(People!$B$4=Orders!M418,People!$A$4,IF(People!$B$5=Orders!M418,People!$A$5,0))))</f>
        <v>Anna Andreadi</v>
      </c>
      <c r="W418" t="str">
        <f>IFERROR(INDEX(Returns!A:A,MATCH(Orders!B418,Returns!B:B,0),),"No")</f>
        <v>No</v>
      </c>
      <c r="X418" t="str">
        <f t="shared" si="6"/>
        <v>2019 / 06</v>
      </c>
    </row>
    <row r="419" spans="1:24" x14ac:dyDescent="0.25">
      <c r="A419" s="1">
        <v>418</v>
      </c>
      <c r="B419" s="3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IF(People!$B$2=Orders!M419,People!$A$2,IF(People!$B$3=Orders!M419,People!$A$3,IF(People!$B$4=Orders!M419,People!$A$4,IF(People!$B$5=Orders!M419,People!$A$5,0))))</f>
        <v>Anna Andreadi</v>
      </c>
      <c r="W419" t="str">
        <f>IFERROR(INDEX(Returns!A:A,MATCH(Orders!B419,Returns!B:B,0),),"No")</f>
        <v>Yes</v>
      </c>
      <c r="X419" t="str">
        <f t="shared" si="6"/>
        <v>2018 / 04</v>
      </c>
    </row>
    <row r="420" spans="1:24" x14ac:dyDescent="0.25">
      <c r="A420" s="1">
        <v>419</v>
      </c>
      <c r="B420" s="3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IF(People!$B$2=Orders!M420,People!$A$2,IF(People!$B$3=Orders!M420,People!$A$3,IF(People!$B$4=Orders!M420,People!$A$4,IF(People!$B$5=Orders!M420,People!$A$5,0))))</f>
        <v>Cassandra Brandow</v>
      </c>
      <c r="W420" t="str">
        <f>IFERROR(INDEX(Returns!A:A,MATCH(Orders!B420,Returns!B:B,0),),"No")</f>
        <v>No</v>
      </c>
      <c r="X420" t="str">
        <f t="shared" si="6"/>
        <v>2019 / 11</v>
      </c>
    </row>
    <row r="421" spans="1:24" x14ac:dyDescent="0.25">
      <c r="A421" s="1">
        <v>420</v>
      </c>
      <c r="B421" s="3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IF(People!$B$2=Orders!M421,People!$A$2,IF(People!$B$3=Orders!M421,People!$A$3,IF(People!$B$4=Orders!M421,People!$A$4,IF(People!$B$5=Orders!M421,People!$A$5,0))))</f>
        <v>Anna Andreadi</v>
      </c>
      <c r="W421" t="str">
        <f>IFERROR(INDEX(Returns!A:A,MATCH(Orders!B421,Returns!B:B,0),),"No")</f>
        <v>No</v>
      </c>
      <c r="X421" t="str">
        <f t="shared" si="6"/>
        <v>2019 / 03</v>
      </c>
    </row>
    <row r="422" spans="1:24" x14ac:dyDescent="0.25">
      <c r="A422" s="1">
        <v>421</v>
      </c>
      <c r="B422" s="3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IF(People!$B$2=Orders!M422,People!$A$2,IF(People!$B$3=Orders!M422,People!$A$3,IF(People!$B$4=Orders!M422,People!$A$4,IF(People!$B$5=Orders!M422,People!$A$5,0))))</f>
        <v>Anna Andreadi</v>
      </c>
      <c r="W422" t="str">
        <f>IFERROR(INDEX(Returns!A:A,MATCH(Orders!B422,Returns!B:B,0),),"No")</f>
        <v>No</v>
      </c>
      <c r="X422" t="str">
        <f t="shared" si="6"/>
        <v>2019 / 03</v>
      </c>
    </row>
    <row r="423" spans="1:24" x14ac:dyDescent="0.25">
      <c r="A423" s="1">
        <v>422</v>
      </c>
      <c r="B423" s="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IF(People!$B$2=Orders!M423,People!$A$2,IF(People!$B$3=Orders!M423,People!$A$3,IF(People!$B$4=Orders!M423,People!$A$4,IF(People!$B$5=Orders!M423,People!$A$5,0))))</f>
        <v>Anna Andreadi</v>
      </c>
      <c r="W423" t="str">
        <f>IFERROR(INDEX(Returns!A:A,MATCH(Orders!B423,Returns!B:B,0),),"No")</f>
        <v>No</v>
      </c>
      <c r="X423" t="str">
        <f t="shared" si="6"/>
        <v>2016 / 06</v>
      </c>
    </row>
    <row r="424" spans="1:24" x14ac:dyDescent="0.25">
      <c r="A424" s="1">
        <v>423</v>
      </c>
      <c r="B424" s="3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IF(People!$B$2=Orders!M424,People!$A$2,IF(People!$B$3=Orders!M424,People!$A$3,IF(People!$B$4=Orders!M424,People!$A$4,IF(People!$B$5=Orders!M424,People!$A$5,0))))</f>
        <v>Chuck Magee</v>
      </c>
      <c r="W424" t="str">
        <f>IFERROR(INDEX(Returns!A:A,MATCH(Orders!B424,Returns!B:B,0),),"No")</f>
        <v>No</v>
      </c>
      <c r="X424" t="str">
        <f t="shared" si="6"/>
        <v>2019 / 10</v>
      </c>
    </row>
    <row r="425" spans="1:24" x14ac:dyDescent="0.25">
      <c r="A425" s="1">
        <v>424</v>
      </c>
      <c r="B425" s="3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IF(People!$B$2=Orders!M425,People!$A$2,IF(People!$B$3=Orders!M425,People!$A$3,IF(People!$B$4=Orders!M425,People!$A$4,IF(People!$B$5=Orders!M425,People!$A$5,0))))</f>
        <v>Chuck Magee</v>
      </c>
      <c r="W425" t="str">
        <f>IFERROR(INDEX(Returns!A:A,MATCH(Orders!B425,Returns!B:B,0),),"No")</f>
        <v>No</v>
      </c>
      <c r="X425" t="str">
        <f t="shared" si="6"/>
        <v>2019 / 10</v>
      </c>
    </row>
    <row r="426" spans="1:24" x14ac:dyDescent="0.25">
      <c r="A426" s="1">
        <v>425</v>
      </c>
      <c r="B426" s="3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IF(People!$B$2=Orders!M426,People!$A$2,IF(People!$B$3=Orders!M426,People!$A$3,IF(People!$B$4=Orders!M426,People!$A$4,IF(People!$B$5=Orders!M426,People!$A$5,0))))</f>
        <v>Cassandra Brandow</v>
      </c>
      <c r="W426" t="str">
        <f>IFERROR(INDEX(Returns!A:A,MATCH(Orders!B426,Returns!B:B,0),),"No")</f>
        <v>No</v>
      </c>
      <c r="X426" t="str">
        <f t="shared" si="6"/>
        <v>2019 / 08</v>
      </c>
    </row>
    <row r="427" spans="1:24" x14ac:dyDescent="0.25">
      <c r="A427" s="1">
        <v>426</v>
      </c>
      <c r="B427" s="3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IF(People!$B$2=Orders!M427,People!$A$2,IF(People!$B$3=Orders!M427,People!$A$3,IF(People!$B$4=Orders!M427,People!$A$4,IF(People!$B$5=Orders!M427,People!$A$5,0))))</f>
        <v>Kelly Williams</v>
      </c>
      <c r="W427" t="str">
        <f>IFERROR(INDEX(Returns!A:A,MATCH(Orders!B427,Returns!B:B,0),),"No")</f>
        <v>No</v>
      </c>
      <c r="X427" t="str">
        <f t="shared" si="6"/>
        <v>2019 / 11</v>
      </c>
    </row>
    <row r="428" spans="1:24" x14ac:dyDescent="0.25">
      <c r="A428" s="1">
        <v>427</v>
      </c>
      <c r="B428" s="3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IF(People!$B$2=Orders!M428,People!$A$2,IF(People!$B$3=Orders!M428,People!$A$3,IF(People!$B$4=Orders!M428,People!$A$4,IF(People!$B$5=Orders!M428,People!$A$5,0))))</f>
        <v>Kelly Williams</v>
      </c>
      <c r="W428" t="str">
        <f>IFERROR(INDEX(Returns!A:A,MATCH(Orders!B428,Returns!B:B,0),),"No")</f>
        <v>No</v>
      </c>
      <c r="X428" t="str">
        <f t="shared" si="6"/>
        <v>2019 / 11</v>
      </c>
    </row>
    <row r="429" spans="1:24" x14ac:dyDescent="0.25">
      <c r="A429" s="1">
        <v>428</v>
      </c>
      <c r="B429" s="3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IF(People!$B$2=Orders!M429,People!$A$2,IF(People!$B$3=Orders!M429,People!$A$3,IF(People!$B$4=Orders!M429,People!$A$4,IF(People!$B$5=Orders!M429,People!$A$5,0))))</f>
        <v>Chuck Magee</v>
      </c>
      <c r="W429" t="str">
        <f>IFERROR(INDEX(Returns!A:A,MATCH(Orders!B429,Returns!B:B,0),),"No")</f>
        <v>No</v>
      </c>
      <c r="X429" t="str">
        <f t="shared" si="6"/>
        <v>2016 / 09</v>
      </c>
    </row>
    <row r="430" spans="1:24" x14ac:dyDescent="0.25">
      <c r="A430" s="1">
        <v>429</v>
      </c>
      <c r="B430" s="3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IF(People!$B$2=Orders!M430,People!$A$2,IF(People!$B$3=Orders!M430,People!$A$3,IF(People!$B$4=Orders!M430,People!$A$4,IF(People!$B$5=Orders!M430,People!$A$5,0))))</f>
        <v>Kelly Williams</v>
      </c>
      <c r="W430" t="str">
        <f>IFERROR(INDEX(Returns!A:A,MATCH(Orders!B430,Returns!B:B,0),),"No")</f>
        <v>No</v>
      </c>
      <c r="X430" t="str">
        <f t="shared" si="6"/>
        <v>2019 / 10</v>
      </c>
    </row>
    <row r="431" spans="1:24" x14ac:dyDescent="0.25">
      <c r="A431" s="1">
        <v>430</v>
      </c>
      <c r="B431" s="3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IF(People!$B$2=Orders!M431,People!$A$2,IF(People!$B$3=Orders!M431,People!$A$3,IF(People!$B$4=Orders!M431,People!$A$4,IF(People!$B$5=Orders!M431,People!$A$5,0))))</f>
        <v>Cassandra Brandow</v>
      </c>
      <c r="W431" t="str">
        <f>IFERROR(INDEX(Returns!A:A,MATCH(Orders!B431,Returns!B:B,0),),"No")</f>
        <v>No</v>
      </c>
      <c r="X431" t="str">
        <f t="shared" si="6"/>
        <v>2018 / 04</v>
      </c>
    </row>
    <row r="432" spans="1:24" x14ac:dyDescent="0.25">
      <c r="A432" s="1">
        <v>431</v>
      </c>
      <c r="B432" s="3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IF(People!$B$2=Orders!M432,People!$A$2,IF(People!$B$3=Orders!M432,People!$A$3,IF(People!$B$4=Orders!M432,People!$A$4,IF(People!$B$5=Orders!M432,People!$A$5,0))))</f>
        <v>Cassandra Brandow</v>
      </c>
      <c r="W432" t="str">
        <f>IFERROR(INDEX(Returns!A:A,MATCH(Orders!B432,Returns!B:B,0),),"No")</f>
        <v>No</v>
      </c>
      <c r="X432" t="str">
        <f t="shared" si="6"/>
        <v>2018 / 04</v>
      </c>
    </row>
    <row r="433" spans="1:24" x14ac:dyDescent="0.25">
      <c r="A433" s="1">
        <v>432</v>
      </c>
      <c r="B433" s="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IF(People!$B$2=Orders!M433,People!$A$2,IF(People!$B$3=Orders!M433,People!$A$3,IF(People!$B$4=Orders!M433,People!$A$4,IF(People!$B$5=Orders!M433,People!$A$5,0))))</f>
        <v>Cassandra Brandow</v>
      </c>
      <c r="W433" t="str">
        <f>IFERROR(INDEX(Returns!A:A,MATCH(Orders!B433,Returns!B:B,0),),"No")</f>
        <v>No</v>
      </c>
      <c r="X433" t="str">
        <f t="shared" si="6"/>
        <v>2018 / 04</v>
      </c>
    </row>
    <row r="434" spans="1:24" x14ac:dyDescent="0.25">
      <c r="A434" s="1">
        <v>433</v>
      </c>
      <c r="B434" s="3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IF(People!$B$2=Orders!M434,People!$A$2,IF(People!$B$3=Orders!M434,People!$A$3,IF(People!$B$4=Orders!M434,People!$A$4,IF(People!$B$5=Orders!M434,People!$A$5,0))))</f>
        <v>Cassandra Brandow</v>
      </c>
      <c r="W434" t="str">
        <f>IFERROR(INDEX(Returns!A:A,MATCH(Orders!B434,Returns!B:B,0),),"No")</f>
        <v>No</v>
      </c>
      <c r="X434" t="str">
        <f t="shared" si="6"/>
        <v>2018 / 04</v>
      </c>
    </row>
    <row r="435" spans="1:24" x14ac:dyDescent="0.25">
      <c r="A435" s="1">
        <v>434</v>
      </c>
      <c r="B435" s="3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IF(People!$B$2=Orders!M435,People!$A$2,IF(People!$B$3=Orders!M435,People!$A$3,IF(People!$B$4=Orders!M435,People!$A$4,IF(People!$B$5=Orders!M435,People!$A$5,0))))</f>
        <v>Chuck Magee</v>
      </c>
      <c r="W435" t="str">
        <f>IFERROR(INDEX(Returns!A:A,MATCH(Orders!B435,Returns!B:B,0),),"No")</f>
        <v>No</v>
      </c>
      <c r="X435" t="str">
        <f t="shared" si="6"/>
        <v>2018 / 06</v>
      </c>
    </row>
    <row r="436" spans="1:24" x14ac:dyDescent="0.25">
      <c r="A436" s="1">
        <v>435</v>
      </c>
      <c r="B436" s="3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IF(People!$B$2=Orders!M436,People!$A$2,IF(People!$B$3=Orders!M436,People!$A$3,IF(People!$B$4=Orders!M436,People!$A$4,IF(People!$B$5=Orders!M436,People!$A$5,0))))</f>
        <v>Cassandra Brandow</v>
      </c>
      <c r="W436" t="str">
        <f>IFERROR(INDEX(Returns!A:A,MATCH(Orders!B436,Returns!B:B,0),),"No")</f>
        <v>Yes</v>
      </c>
      <c r="X436" t="str">
        <f t="shared" si="6"/>
        <v>2016 / 12</v>
      </c>
    </row>
    <row r="437" spans="1:24" x14ac:dyDescent="0.25">
      <c r="A437" s="1">
        <v>436</v>
      </c>
      <c r="B437" s="3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IF(People!$B$2=Orders!M437,People!$A$2,IF(People!$B$3=Orders!M437,People!$A$3,IF(People!$B$4=Orders!M437,People!$A$4,IF(People!$B$5=Orders!M437,People!$A$5,0))))</f>
        <v>Cassandra Brandow</v>
      </c>
      <c r="W437" t="str">
        <f>IFERROR(INDEX(Returns!A:A,MATCH(Orders!B437,Returns!B:B,0),),"No")</f>
        <v>Yes</v>
      </c>
      <c r="X437" t="str">
        <f t="shared" si="6"/>
        <v>2016 / 12</v>
      </c>
    </row>
    <row r="438" spans="1:24" x14ac:dyDescent="0.25">
      <c r="A438" s="1">
        <v>437</v>
      </c>
      <c r="B438" s="3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IF(People!$B$2=Orders!M438,People!$A$2,IF(People!$B$3=Orders!M438,People!$A$3,IF(People!$B$4=Orders!M438,People!$A$4,IF(People!$B$5=Orders!M438,People!$A$5,0))))</f>
        <v>Kelly Williams</v>
      </c>
      <c r="W438" t="str">
        <f>IFERROR(INDEX(Returns!A:A,MATCH(Orders!B438,Returns!B:B,0),),"No")</f>
        <v>Yes</v>
      </c>
      <c r="X438" t="str">
        <f t="shared" si="6"/>
        <v>2018 / 06</v>
      </c>
    </row>
    <row r="439" spans="1:24" x14ac:dyDescent="0.25">
      <c r="A439" s="1">
        <v>438</v>
      </c>
      <c r="B439" s="3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IF(People!$B$2=Orders!M439,People!$A$2,IF(People!$B$3=Orders!M439,People!$A$3,IF(People!$B$4=Orders!M439,People!$A$4,IF(People!$B$5=Orders!M439,People!$A$5,0))))</f>
        <v>Kelly Williams</v>
      </c>
      <c r="W439" t="str">
        <f>IFERROR(INDEX(Returns!A:A,MATCH(Orders!B439,Returns!B:B,0),),"No")</f>
        <v>Yes</v>
      </c>
      <c r="X439" t="str">
        <f t="shared" si="6"/>
        <v>2018 / 06</v>
      </c>
    </row>
    <row r="440" spans="1:24" x14ac:dyDescent="0.25">
      <c r="A440" s="1">
        <v>439</v>
      </c>
      <c r="B440" s="3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IF(People!$B$2=Orders!M440,People!$A$2,IF(People!$B$3=Orders!M440,People!$A$3,IF(People!$B$4=Orders!M440,People!$A$4,IF(People!$B$5=Orders!M440,People!$A$5,0))))</f>
        <v>Kelly Williams</v>
      </c>
      <c r="W440" t="str">
        <f>IFERROR(INDEX(Returns!A:A,MATCH(Orders!B440,Returns!B:B,0),),"No")</f>
        <v>No</v>
      </c>
      <c r="X440" t="str">
        <f t="shared" si="6"/>
        <v>2019 / 09</v>
      </c>
    </row>
    <row r="441" spans="1:24" x14ac:dyDescent="0.25">
      <c r="A441" s="1">
        <v>440</v>
      </c>
      <c r="B441" s="3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IF(People!$B$2=Orders!M441,People!$A$2,IF(People!$B$3=Orders!M441,People!$A$3,IF(People!$B$4=Orders!M441,People!$A$4,IF(People!$B$5=Orders!M441,People!$A$5,0))))</f>
        <v>Chuck Magee</v>
      </c>
      <c r="W441" t="str">
        <f>IFERROR(INDEX(Returns!A:A,MATCH(Orders!B441,Returns!B:B,0),),"No")</f>
        <v>No</v>
      </c>
      <c r="X441" t="str">
        <f t="shared" si="6"/>
        <v>2019 / 01</v>
      </c>
    </row>
    <row r="442" spans="1:24" x14ac:dyDescent="0.25">
      <c r="A442" s="1">
        <v>441</v>
      </c>
      <c r="B442" s="3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IF(People!$B$2=Orders!M442,People!$A$2,IF(People!$B$3=Orders!M442,People!$A$3,IF(People!$B$4=Orders!M442,People!$A$4,IF(People!$B$5=Orders!M442,People!$A$5,0))))</f>
        <v>Kelly Williams</v>
      </c>
      <c r="W442" t="str">
        <f>IFERROR(INDEX(Returns!A:A,MATCH(Orders!B442,Returns!B:B,0),),"No")</f>
        <v>No</v>
      </c>
      <c r="X442" t="str">
        <f t="shared" si="6"/>
        <v>2018 / 09</v>
      </c>
    </row>
    <row r="443" spans="1:24" x14ac:dyDescent="0.25">
      <c r="A443" s="1">
        <v>442</v>
      </c>
      <c r="B443" s="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IF(People!$B$2=Orders!M443,People!$A$2,IF(People!$B$3=Orders!M443,People!$A$3,IF(People!$B$4=Orders!M443,People!$A$4,IF(People!$B$5=Orders!M443,People!$A$5,0))))</f>
        <v>Kelly Williams</v>
      </c>
      <c r="W443" t="str">
        <f>IFERROR(INDEX(Returns!A:A,MATCH(Orders!B443,Returns!B:B,0),),"No")</f>
        <v>No</v>
      </c>
      <c r="X443" t="str">
        <f t="shared" si="6"/>
        <v>2018 / 09</v>
      </c>
    </row>
    <row r="444" spans="1:24" x14ac:dyDescent="0.25">
      <c r="A444" s="1">
        <v>443</v>
      </c>
      <c r="B444" s="3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IF(People!$B$2=Orders!M444,People!$A$2,IF(People!$B$3=Orders!M444,People!$A$3,IF(People!$B$4=Orders!M444,People!$A$4,IF(People!$B$5=Orders!M444,People!$A$5,0))))</f>
        <v>Kelly Williams</v>
      </c>
      <c r="W444" t="str">
        <f>IFERROR(INDEX(Returns!A:A,MATCH(Orders!B444,Returns!B:B,0),),"No")</f>
        <v>No</v>
      </c>
      <c r="X444" t="str">
        <f t="shared" si="6"/>
        <v>2018 / 09</v>
      </c>
    </row>
    <row r="445" spans="1:24" x14ac:dyDescent="0.25">
      <c r="A445" s="1">
        <v>444</v>
      </c>
      <c r="B445" s="3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IF(People!$B$2=Orders!M445,People!$A$2,IF(People!$B$3=Orders!M445,People!$A$3,IF(People!$B$4=Orders!M445,People!$A$4,IF(People!$B$5=Orders!M445,People!$A$5,0))))</f>
        <v>Kelly Williams</v>
      </c>
      <c r="W445" t="str">
        <f>IFERROR(INDEX(Returns!A:A,MATCH(Orders!B445,Returns!B:B,0),),"No")</f>
        <v>No</v>
      </c>
      <c r="X445" t="str">
        <f t="shared" si="6"/>
        <v>2018 / 09</v>
      </c>
    </row>
    <row r="446" spans="1:24" x14ac:dyDescent="0.25">
      <c r="A446" s="1">
        <v>445</v>
      </c>
      <c r="B446" s="3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IF(People!$B$2=Orders!M446,People!$A$2,IF(People!$B$3=Orders!M446,People!$A$3,IF(People!$B$4=Orders!M446,People!$A$4,IF(People!$B$5=Orders!M446,People!$A$5,0))))</f>
        <v>Kelly Williams</v>
      </c>
      <c r="W446" t="str">
        <f>IFERROR(INDEX(Returns!A:A,MATCH(Orders!B446,Returns!B:B,0),),"No")</f>
        <v>No</v>
      </c>
      <c r="X446" t="str">
        <f t="shared" si="6"/>
        <v>2018 / 09</v>
      </c>
    </row>
    <row r="447" spans="1:24" x14ac:dyDescent="0.25">
      <c r="A447" s="1">
        <v>446</v>
      </c>
      <c r="B447" s="3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t="str">
        <f>IF(People!$B$2=Orders!M447,People!$A$2,IF(People!$B$3=Orders!M447,People!$A$3,IF(People!$B$4=Orders!M447,People!$A$4,IF(People!$B$5=Orders!M447,People!$A$5,0))))</f>
        <v>Kelly Williams</v>
      </c>
      <c r="W447" t="str">
        <f>IFERROR(INDEX(Returns!A:A,MATCH(Orders!B447,Returns!B:B,0),),"No")</f>
        <v>No</v>
      </c>
      <c r="X447" t="str">
        <f t="shared" si="6"/>
        <v>2018 / 09</v>
      </c>
    </row>
    <row r="448" spans="1:24" x14ac:dyDescent="0.25">
      <c r="A448" s="1">
        <v>447</v>
      </c>
      <c r="B448" s="3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IF(People!$B$2=Orders!M448,People!$A$2,IF(People!$B$3=Orders!M448,People!$A$3,IF(People!$B$4=Orders!M448,People!$A$4,IF(People!$B$5=Orders!M448,People!$A$5,0))))</f>
        <v>Kelly Williams</v>
      </c>
      <c r="W448" t="str">
        <f>IFERROR(INDEX(Returns!A:A,MATCH(Orders!B448,Returns!B:B,0),),"No")</f>
        <v>Yes</v>
      </c>
      <c r="X448" t="str">
        <f t="shared" si="6"/>
        <v>2019 / 03</v>
      </c>
    </row>
    <row r="449" spans="1:24" x14ac:dyDescent="0.25">
      <c r="A449" s="1">
        <v>448</v>
      </c>
      <c r="B449" s="3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IF(People!$B$2=Orders!M449,People!$A$2,IF(People!$B$3=Orders!M449,People!$A$3,IF(People!$B$4=Orders!M449,People!$A$4,IF(People!$B$5=Orders!M449,People!$A$5,0))))</f>
        <v>Chuck Magee</v>
      </c>
      <c r="W449" t="str">
        <f>IFERROR(INDEX(Returns!A:A,MATCH(Orders!B449,Returns!B:B,0),),"No")</f>
        <v>No</v>
      </c>
      <c r="X449" t="str">
        <f t="shared" si="6"/>
        <v>2018 / 04</v>
      </c>
    </row>
    <row r="450" spans="1:24" x14ac:dyDescent="0.25">
      <c r="A450" s="1">
        <v>449</v>
      </c>
      <c r="B450" s="3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IF(People!$B$2=Orders!M450,People!$A$2,IF(People!$B$3=Orders!M450,People!$A$3,IF(People!$B$4=Orders!M450,People!$A$4,IF(People!$B$5=Orders!M450,People!$A$5,0))))</f>
        <v>Chuck Magee</v>
      </c>
      <c r="W450" t="str">
        <f>IFERROR(INDEX(Returns!A:A,MATCH(Orders!B450,Returns!B:B,0),),"No")</f>
        <v>No</v>
      </c>
      <c r="X450" t="str">
        <f t="shared" ref="X450:X513" si="7">TEXT(C450,"ГГГГ / ММ")</f>
        <v>2018 / 04</v>
      </c>
    </row>
    <row r="451" spans="1:24" x14ac:dyDescent="0.25">
      <c r="A451" s="1">
        <v>450</v>
      </c>
      <c r="B451" s="3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IF(People!$B$2=Orders!M451,People!$A$2,IF(People!$B$3=Orders!M451,People!$A$3,IF(People!$B$4=Orders!M451,People!$A$4,IF(People!$B$5=Orders!M451,People!$A$5,0))))</f>
        <v>Chuck Magee</v>
      </c>
      <c r="W451" t="str">
        <f>IFERROR(INDEX(Returns!A:A,MATCH(Orders!B451,Returns!B:B,0),),"No")</f>
        <v>No</v>
      </c>
      <c r="X451" t="str">
        <f t="shared" si="7"/>
        <v>2018 / 04</v>
      </c>
    </row>
    <row r="452" spans="1:24" x14ac:dyDescent="0.25">
      <c r="A452" s="1">
        <v>451</v>
      </c>
      <c r="B452" s="3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IF(People!$B$2=Orders!M452,People!$A$2,IF(People!$B$3=Orders!M452,People!$A$3,IF(People!$B$4=Orders!M452,People!$A$4,IF(People!$B$5=Orders!M452,People!$A$5,0))))</f>
        <v>Chuck Magee</v>
      </c>
      <c r="W452" t="str">
        <f>IFERROR(INDEX(Returns!A:A,MATCH(Orders!B452,Returns!B:B,0),),"No")</f>
        <v>No</v>
      </c>
      <c r="X452" t="str">
        <f t="shared" si="7"/>
        <v>2018 / 04</v>
      </c>
    </row>
    <row r="453" spans="1:24" x14ac:dyDescent="0.25">
      <c r="A453" s="1">
        <v>452</v>
      </c>
      <c r="B453" s="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IF(People!$B$2=Orders!M453,People!$A$2,IF(People!$B$3=Orders!M453,People!$A$3,IF(People!$B$4=Orders!M453,People!$A$4,IF(People!$B$5=Orders!M453,People!$A$5,0))))</f>
        <v>Chuck Magee</v>
      </c>
      <c r="W453" t="str">
        <f>IFERROR(INDEX(Returns!A:A,MATCH(Orders!B453,Returns!B:B,0),),"No")</f>
        <v>No</v>
      </c>
      <c r="X453" t="str">
        <f t="shared" si="7"/>
        <v>2018 / 04</v>
      </c>
    </row>
    <row r="454" spans="1:24" x14ac:dyDescent="0.25">
      <c r="A454" s="1">
        <v>453</v>
      </c>
      <c r="B454" s="3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IF(People!$B$2=Orders!M454,People!$A$2,IF(People!$B$3=Orders!M454,People!$A$3,IF(People!$B$4=Orders!M454,People!$A$4,IF(People!$B$5=Orders!M454,People!$A$5,0))))</f>
        <v>Chuck Magee</v>
      </c>
      <c r="W454" t="str">
        <f>IFERROR(INDEX(Returns!A:A,MATCH(Orders!B454,Returns!B:B,0),),"No")</f>
        <v>No</v>
      </c>
      <c r="X454" t="str">
        <f t="shared" si="7"/>
        <v>2018 / 04</v>
      </c>
    </row>
    <row r="455" spans="1:24" x14ac:dyDescent="0.25">
      <c r="A455" s="1">
        <v>454</v>
      </c>
      <c r="B455" s="3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IF(People!$B$2=Orders!M455,People!$A$2,IF(People!$B$3=Orders!M455,People!$A$3,IF(People!$B$4=Orders!M455,People!$A$4,IF(People!$B$5=Orders!M455,People!$A$5,0))))</f>
        <v>Chuck Magee</v>
      </c>
      <c r="W455" t="str">
        <f>IFERROR(INDEX(Returns!A:A,MATCH(Orders!B455,Returns!B:B,0),),"No")</f>
        <v>No</v>
      </c>
      <c r="X455" t="str">
        <f t="shared" si="7"/>
        <v>2019 / 10</v>
      </c>
    </row>
    <row r="456" spans="1:24" x14ac:dyDescent="0.25">
      <c r="A456" s="1">
        <v>455</v>
      </c>
      <c r="B456" s="3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IF(People!$B$2=Orders!M456,People!$A$2,IF(People!$B$3=Orders!M456,People!$A$3,IF(People!$B$4=Orders!M456,People!$A$4,IF(People!$B$5=Orders!M456,People!$A$5,0))))</f>
        <v>Chuck Magee</v>
      </c>
      <c r="W456" t="str">
        <f>IFERROR(INDEX(Returns!A:A,MATCH(Orders!B456,Returns!B:B,0),),"No")</f>
        <v>No</v>
      </c>
      <c r="X456" t="str">
        <f t="shared" si="7"/>
        <v>2019 / 10</v>
      </c>
    </row>
    <row r="457" spans="1:24" x14ac:dyDescent="0.25">
      <c r="A457" s="1">
        <v>456</v>
      </c>
      <c r="B457" s="3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IF(People!$B$2=Orders!M457,People!$A$2,IF(People!$B$3=Orders!M457,People!$A$3,IF(People!$B$4=Orders!M457,People!$A$4,IF(People!$B$5=Orders!M457,People!$A$5,0))))</f>
        <v>Kelly Williams</v>
      </c>
      <c r="W457" t="str">
        <f>IFERROR(INDEX(Returns!A:A,MATCH(Orders!B457,Returns!B:B,0),),"No")</f>
        <v>No</v>
      </c>
      <c r="X457" t="str">
        <f t="shared" si="7"/>
        <v>2018 / 12</v>
      </c>
    </row>
    <row r="458" spans="1:24" x14ac:dyDescent="0.25">
      <c r="A458" s="1">
        <v>457</v>
      </c>
      <c r="B458" s="3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IF(People!$B$2=Orders!M458,People!$A$2,IF(People!$B$3=Orders!M458,People!$A$3,IF(People!$B$4=Orders!M458,People!$A$4,IF(People!$B$5=Orders!M458,People!$A$5,0))))</f>
        <v>Anna Andreadi</v>
      </c>
      <c r="W458" t="str">
        <f>IFERROR(INDEX(Returns!A:A,MATCH(Orders!B458,Returns!B:B,0),),"No")</f>
        <v>No</v>
      </c>
      <c r="X458" t="str">
        <f t="shared" si="7"/>
        <v>2016 / 02</v>
      </c>
    </row>
    <row r="459" spans="1:24" x14ac:dyDescent="0.25">
      <c r="A459" s="1">
        <v>458</v>
      </c>
      <c r="B459" s="3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IF(People!$B$2=Orders!M459,People!$A$2,IF(People!$B$3=Orders!M459,People!$A$3,IF(People!$B$4=Orders!M459,People!$A$4,IF(People!$B$5=Orders!M459,People!$A$5,0))))</f>
        <v>Kelly Williams</v>
      </c>
      <c r="W459" t="str">
        <f>IFERROR(INDEX(Returns!A:A,MATCH(Orders!B459,Returns!B:B,0),),"No")</f>
        <v>No</v>
      </c>
      <c r="X459" t="str">
        <f t="shared" si="7"/>
        <v>2018 / 09</v>
      </c>
    </row>
    <row r="460" spans="1:24" x14ac:dyDescent="0.25">
      <c r="A460" s="1">
        <v>459</v>
      </c>
      <c r="B460" s="3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IF(People!$B$2=Orders!M460,People!$A$2,IF(People!$B$3=Orders!M460,People!$A$3,IF(People!$B$4=Orders!M460,People!$A$4,IF(People!$B$5=Orders!M460,People!$A$5,0))))</f>
        <v>Kelly Williams</v>
      </c>
      <c r="W460" t="str">
        <f>IFERROR(INDEX(Returns!A:A,MATCH(Orders!B460,Returns!B:B,0),),"No")</f>
        <v>No</v>
      </c>
      <c r="X460" t="str">
        <f t="shared" si="7"/>
        <v>2018 / 09</v>
      </c>
    </row>
    <row r="461" spans="1:24" x14ac:dyDescent="0.25">
      <c r="A461" s="1">
        <v>460</v>
      </c>
      <c r="B461" s="3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t="str">
        <f>IF(People!$B$2=Orders!M461,People!$A$2,IF(People!$B$3=Orders!M461,People!$A$3,IF(People!$B$4=Orders!M461,People!$A$4,IF(People!$B$5=Orders!M461,People!$A$5,0))))</f>
        <v>Anna Andreadi</v>
      </c>
      <c r="W461" t="str">
        <f>IFERROR(INDEX(Returns!A:A,MATCH(Orders!B461,Returns!B:B,0),),"No")</f>
        <v>No</v>
      </c>
      <c r="X461" t="str">
        <f t="shared" si="7"/>
        <v>2017 / 12</v>
      </c>
    </row>
    <row r="462" spans="1:24" x14ac:dyDescent="0.25">
      <c r="A462" s="1">
        <v>461</v>
      </c>
      <c r="B462" s="3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IF(People!$B$2=Orders!M462,People!$A$2,IF(People!$B$3=Orders!M462,People!$A$3,IF(People!$B$4=Orders!M462,People!$A$4,IF(People!$B$5=Orders!M462,People!$A$5,0))))</f>
        <v>Anna Andreadi</v>
      </c>
      <c r="W462" t="str">
        <f>IFERROR(INDEX(Returns!A:A,MATCH(Orders!B462,Returns!B:B,0),),"No")</f>
        <v>No</v>
      </c>
      <c r="X462" t="str">
        <f t="shared" si="7"/>
        <v>2017 / 12</v>
      </c>
    </row>
    <row r="463" spans="1:24" x14ac:dyDescent="0.25">
      <c r="A463" s="1">
        <v>462</v>
      </c>
      <c r="B463" s="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IF(People!$B$2=Orders!M463,People!$A$2,IF(People!$B$3=Orders!M463,People!$A$3,IF(People!$B$4=Orders!M463,People!$A$4,IF(People!$B$5=Orders!M463,People!$A$5,0))))</f>
        <v>Anna Andreadi</v>
      </c>
      <c r="W463" t="str">
        <f>IFERROR(INDEX(Returns!A:A,MATCH(Orders!B463,Returns!B:B,0),),"No")</f>
        <v>No</v>
      </c>
      <c r="X463" t="str">
        <f t="shared" si="7"/>
        <v>2017 / 12</v>
      </c>
    </row>
    <row r="464" spans="1:24" x14ac:dyDescent="0.25">
      <c r="A464" s="1">
        <v>463</v>
      </c>
      <c r="B464" s="3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IF(People!$B$2=Orders!M464,People!$A$2,IF(People!$B$3=Orders!M464,People!$A$3,IF(People!$B$4=Orders!M464,People!$A$4,IF(People!$B$5=Orders!M464,People!$A$5,0))))</f>
        <v>Anna Andreadi</v>
      </c>
      <c r="W464" t="str">
        <f>IFERROR(INDEX(Returns!A:A,MATCH(Orders!B464,Returns!B:B,0),),"No")</f>
        <v>Yes</v>
      </c>
      <c r="X464" t="str">
        <f t="shared" si="7"/>
        <v>2018 / 04</v>
      </c>
    </row>
    <row r="465" spans="1:24" x14ac:dyDescent="0.25">
      <c r="A465" s="1">
        <v>464</v>
      </c>
      <c r="B465" s="3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IF(People!$B$2=Orders!M465,People!$A$2,IF(People!$B$3=Orders!M465,People!$A$3,IF(People!$B$4=Orders!M465,People!$A$4,IF(People!$B$5=Orders!M465,People!$A$5,0))))</f>
        <v>Anna Andreadi</v>
      </c>
      <c r="W465" t="str">
        <f>IFERROR(INDEX(Returns!A:A,MATCH(Orders!B465,Returns!B:B,0),),"No")</f>
        <v>Yes</v>
      </c>
      <c r="X465" t="str">
        <f t="shared" si="7"/>
        <v>2018 / 04</v>
      </c>
    </row>
    <row r="466" spans="1:24" x14ac:dyDescent="0.25">
      <c r="A466" s="1">
        <v>465</v>
      </c>
      <c r="B466" s="3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IF(People!$B$2=Orders!M466,People!$A$2,IF(People!$B$3=Orders!M466,People!$A$3,IF(People!$B$4=Orders!M466,People!$A$4,IF(People!$B$5=Orders!M466,People!$A$5,0))))</f>
        <v>Anna Andreadi</v>
      </c>
      <c r="W466" t="str">
        <f>IFERROR(INDEX(Returns!A:A,MATCH(Orders!B466,Returns!B:B,0),),"No")</f>
        <v>Yes</v>
      </c>
      <c r="X466" t="str">
        <f t="shared" si="7"/>
        <v>2018 / 04</v>
      </c>
    </row>
    <row r="467" spans="1:24" x14ac:dyDescent="0.25">
      <c r="A467" s="1">
        <v>466</v>
      </c>
      <c r="B467" s="3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IF(People!$B$2=Orders!M467,People!$A$2,IF(People!$B$3=Orders!M467,People!$A$3,IF(People!$B$4=Orders!M467,People!$A$4,IF(People!$B$5=Orders!M467,People!$A$5,0))))</f>
        <v>Anna Andreadi</v>
      </c>
      <c r="W467" t="str">
        <f>IFERROR(INDEX(Returns!A:A,MATCH(Orders!B467,Returns!B:B,0),),"No")</f>
        <v>Yes</v>
      </c>
      <c r="X467" t="str">
        <f t="shared" si="7"/>
        <v>2018 / 04</v>
      </c>
    </row>
    <row r="468" spans="1:24" x14ac:dyDescent="0.25">
      <c r="A468" s="1">
        <v>467</v>
      </c>
      <c r="B468" s="3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IF(People!$B$2=Orders!M468,People!$A$2,IF(People!$B$3=Orders!M468,People!$A$3,IF(People!$B$4=Orders!M468,People!$A$4,IF(People!$B$5=Orders!M468,People!$A$5,0))))</f>
        <v>Anna Andreadi</v>
      </c>
      <c r="W468" t="str">
        <f>IFERROR(INDEX(Returns!A:A,MATCH(Orders!B468,Returns!B:B,0),),"No")</f>
        <v>Yes</v>
      </c>
      <c r="X468" t="str">
        <f t="shared" si="7"/>
        <v>2018 / 04</v>
      </c>
    </row>
    <row r="469" spans="1:24" x14ac:dyDescent="0.25">
      <c r="A469" s="1">
        <v>468</v>
      </c>
      <c r="B469" s="3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IF(People!$B$2=Orders!M469,People!$A$2,IF(People!$B$3=Orders!M469,People!$A$3,IF(People!$B$4=Orders!M469,People!$A$4,IF(People!$B$5=Orders!M469,People!$A$5,0))))</f>
        <v>Kelly Williams</v>
      </c>
      <c r="W469" t="str">
        <f>IFERROR(INDEX(Returns!A:A,MATCH(Orders!B469,Returns!B:B,0),),"No")</f>
        <v>No</v>
      </c>
      <c r="X469" t="str">
        <f t="shared" si="7"/>
        <v>2017 / 01</v>
      </c>
    </row>
    <row r="470" spans="1:24" x14ac:dyDescent="0.25">
      <c r="A470" s="1">
        <v>469</v>
      </c>
      <c r="B470" s="3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IF(People!$B$2=Orders!M470,People!$A$2,IF(People!$B$3=Orders!M470,People!$A$3,IF(People!$B$4=Orders!M470,People!$A$4,IF(People!$B$5=Orders!M470,People!$A$5,0))))</f>
        <v>Kelly Williams</v>
      </c>
      <c r="W470" t="str">
        <f>IFERROR(INDEX(Returns!A:A,MATCH(Orders!B470,Returns!B:B,0),),"No")</f>
        <v>No</v>
      </c>
      <c r="X470" t="str">
        <f t="shared" si="7"/>
        <v>2019 / 03</v>
      </c>
    </row>
    <row r="471" spans="1:24" x14ac:dyDescent="0.25">
      <c r="A471" s="1">
        <v>470</v>
      </c>
      <c r="B471" s="3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IF(People!$B$2=Orders!M471,People!$A$2,IF(People!$B$3=Orders!M471,People!$A$3,IF(People!$B$4=Orders!M471,People!$A$4,IF(People!$B$5=Orders!M471,People!$A$5,0))))</f>
        <v>Kelly Williams</v>
      </c>
      <c r="W471" t="str">
        <f>IFERROR(INDEX(Returns!A:A,MATCH(Orders!B471,Returns!B:B,0),),"No")</f>
        <v>No</v>
      </c>
      <c r="X471" t="str">
        <f t="shared" si="7"/>
        <v>2018 / 12</v>
      </c>
    </row>
    <row r="472" spans="1:24" x14ac:dyDescent="0.25">
      <c r="A472" s="1">
        <v>471</v>
      </c>
      <c r="B472" s="3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IF(People!$B$2=Orders!M472,People!$A$2,IF(People!$B$3=Orders!M472,People!$A$3,IF(People!$B$4=Orders!M472,People!$A$4,IF(People!$B$5=Orders!M472,People!$A$5,0))))</f>
        <v>Chuck Magee</v>
      </c>
      <c r="W472" t="str">
        <f>IFERROR(INDEX(Returns!A:A,MATCH(Orders!B472,Returns!B:B,0),),"No")</f>
        <v>No</v>
      </c>
      <c r="X472" t="str">
        <f t="shared" si="7"/>
        <v>2017 / 12</v>
      </c>
    </row>
    <row r="473" spans="1:24" x14ac:dyDescent="0.25">
      <c r="A473" s="1">
        <v>472</v>
      </c>
      <c r="B473" s="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IF(People!$B$2=Orders!M473,People!$A$2,IF(People!$B$3=Orders!M473,People!$A$3,IF(People!$B$4=Orders!M473,People!$A$4,IF(People!$B$5=Orders!M473,People!$A$5,0))))</f>
        <v>Anna Andreadi</v>
      </c>
      <c r="W473" t="str">
        <f>IFERROR(INDEX(Returns!A:A,MATCH(Orders!B473,Returns!B:B,0),),"No")</f>
        <v>No</v>
      </c>
      <c r="X473" t="str">
        <f t="shared" si="7"/>
        <v>2016 / 11</v>
      </c>
    </row>
    <row r="474" spans="1:24" x14ac:dyDescent="0.25">
      <c r="A474" s="1">
        <v>473</v>
      </c>
      <c r="B474" s="3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IF(People!$B$2=Orders!M474,People!$A$2,IF(People!$B$3=Orders!M474,People!$A$3,IF(People!$B$4=Orders!M474,People!$A$4,IF(People!$B$5=Orders!M474,People!$A$5,0))))</f>
        <v>Anna Andreadi</v>
      </c>
      <c r="W474" t="str">
        <f>IFERROR(INDEX(Returns!A:A,MATCH(Orders!B474,Returns!B:B,0),),"No")</f>
        <v>No</v>
      </c>
      <c r="X474" t="str">
        <f t="shared" si="7"/>
        <v>2016 / 11</v>
      </c>
    </row>
    <row r="475" spans="1:24" x14ac:dyDescent="0.25">
      <c r="A475" s="1">
        <v>474</v>
      </c>
      <c r="B475" s="3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IF(People!$B$2=Orders!M475,People!$A$2,IF(People!$B$3=Orders!M475,People!$A$3,IF(People!$B$4=Orders!M475,People!$A$4,IF(People!$B$5=Orders!M475,People!$A$5,0))))</f>
        <v>Anna Andreadi</v>
      </c>
      <c r="W475" t="str">
        <f>IFERROR(INDEX(Returns!A:A,MATCH(Orders!B475,Returns!B:B,0),),"No")</f>
        <v>No</v>
      </c>
      <c r="X475" t="str">
        <f t="shared" si="7"/>
        <v>2016 / 11</v>
      </c>
    </row>
    <row r="476" spans="1:24" x14ac:dyDescent="0.25">
      <c r="A476" s="1">
        <v>475</v>
      </c>
      <c r="B476" s="3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IF(People!$B$2=Orders!M476,People!$A$2,IF(People!$B$3=Orders!M476,People!$A$3,IF(People!$B$4=Orders!M476,People!$A$4,IF(People!$B$5=Orders!M476,People!$A$5,0))))</f>
        <v>Anna Andreadi</v>
      </c>
      <c r="W476" t="str">
        <f>IFERROR(INDEX(Returns!A:A,MATCH(Orders!B476,Returns!B:B,0),),"No")</f>
        <v>No</v>
      </c>
      <c r="X476" t="str">
        <f t="shared" si="7"/>
        <v>2016 / 11</v>
      </c>
    </row>
    <row r="477" spans="1:24" x14ac:dyDescent="0.25">
      <c r="A477" s="1">
        <v>476</v>
      </c>
      <c r="B477" s="3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IF(People!$B$2=Orders!M477,People!$A$2,IF(People!$B$3=Orders!M477,People!$A$3,IF(People!$B$4=Orders!M477,People!$A$4,IF(People!$B$5=Orders!M477,People!$A$5,0))))</f>
        <v>Anna Andreadi</v>
      </c>
      <c r="W477" t="str">
        <f>IFERROR(INDEX(Returns!A:A,MATCH(Orders!B477,Returns!B:B,0),),"No")</f>
        <v>No</v>
      </c>
      <c r="X477" t="str">
        <f t="shared" si="7"/>
        <v>2016 / 11</v>
      </c>
    </row>
    <row r="478" spans="1:24" x14ac:dyDescent="0.25">
      <c r="A478" s="1">
        <v>477</v>
      </c>
      <c r="B478" s="3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IF(People!$B$2=Orders!M478,People!$A$2,IF(People!$B$3=Orders!M478,People!$A$3,IF(People!$B$4=Orders!M478,People!$A$4,IF(People!$B$5=Orders!M478,People!$A$5,0))))</f>
        <v>Anna Andreadi</v>
      </c>
      <c r="W478" t="str">
        <f>IFERROR(INDEX(Returns!A:A,MATCH(Orders!B478,Returns!B:B,0),),"No")</f>
        <v>No</v>
      </c>
      <c r="X478" t="str">
        <f t="shared" si="7"/>
        <v>2016 / 11</v>
      </c>
    </row>
    <row r="479" spans="1:24" x14ac:dyDescent="0.25">
      <c r="A479" s="1">
        <v>478</v>
      </c>
      <c r="B479" s="3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IF(People!$B$2=Orders!M479,People!$A$2,IF(People!$B$3=Orders!M479,People!$A$3,IF(People!$B$4=Orders!M479,People!$A$4,IF(People!$B$5=Orders!M479,People!$A$5,0))))</f>
        <v>Anna Andreadi</v>
      </c>
      <c r="W479" t="str">
        <f>IFERROR(INDEX(Returns!A:A,MATCH(Orders!B479,Returns!B:B,0),),"No")</f>
        <v>No</v>
      </c>
      <c r="X479" t="str">
        <f t="shared" si="7"/>
        <v>2018 / 07</v>
      </c>
    </row>
    <row r="480" spans="1:24" x14ac:dyDescent="0.25">
      <c r="A480" s="1">
        <v>479</v>
      </c>
      <c r="B480" s="3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IF(People!$B$2=Orders!M480,People!$A$2,IF(People!$B$3=Orders!M480,People!$A$3,IF(People!$B$4=Orders!M480,People!$A$4,IF(People!$B$5=Orders!M480,People!$A$5,0))))</f>
        <v>Chuck Magee</v>
      </c>
      <c r="W480" t="str">
        <f>IFERROR(INDEX(Returns!A:A,MATCH(Orders!B480,Returns!B:B,0),),"No")</f>
        <v>No</v>
      </c>
      <c r="X480" t="str">
        <f t="shared" si="7"/>
        <v>2018 / 10</v>
      </c>
    </row>
    <row r="481" spans="1:24" x14ac:dyDescent="0.25">
      <c r="A481" s="1">
        <v>480</v>
      </c>
      <c r="B481" s="3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IF(People!$B$2=Orders!M481,People!$A$2,IF(People!$B$3=Orders!M481,People!$A$3,IF(People!$B$4=Orders!M481,People!$A$4,IF(People!$B$5=Orders!M481,People!$A$5,0))))</f>
        <v>Chuck Magee</v>
      </c>
      <c r="W481" t="str">
        <f>IFERROR(INDEX(Returns!A:A,MATCH(Orders!B481,Returns!B:B,0),),"No")</f>
        <v>No</v>
      </c>
      <c r="X481" t="str">
        <f t="shared" si="7"/>
        <v>2018 / 06</v>
      </c>
    </row>
    <row r="482" spans="1:24" x14ac:dyDescent="0.25">
      <c r="A482" s="1">
        <v>481</v>
      </c>
      <c r="B482" s="3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t="str">
        <f>IF(People!$B$2=Orders!M482,People!$A$2,IF(People!$B$3=Orders!M482,People!$A$3,IF(People!$B$4=Orders!M482,People!$A$4,IF(People!$B$5=Orders!M482,People!$A$5,0))))</f>
        <v>Chuck Magee</v>
      </c>
      <c r="W482" t="str">
        <f>IFERROR(INDEX(Returns!A:A,MATCH(Orders!B482,Returns!B:B,0),),"No")</f>
        <v>No</v>
      </c>
      <c r="X482" t="str">
        <f t="shared" si="7"/>
        <v>2018 / 06</v>
      </c>
    </row>
    <row r="483" spans="1:24" x14ac:dyDescent="0.25">
      <c r="A483" s="1">
        <v>482</v>
      </c>
      <c r="B483" s="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IF(People!$B$2=Orders!M483,People!$A$2,IF(People!$B$3=Orders!M483,People!$A$3,IF(People!$B$4=Orders!M483,People!$A$4,IF(People!$B$5=Orders!M483,People!$A$5,0))))</f>
        <v>Anna Andreadi</v>
      </c>
      <c r="W483" t="str">
        <f>IFERROR(INDEX(Returns!A:A,MATCH(Orders!B483,Returns!B:B,0),),"No")</f>
        <v>No</v>
      </c>
      <c r="X483" t="str">
        <f t="shared" si="7"/>
        <v>2016 / 10</v>
      </c>
    </row>
    <row r="484" spans="1:24" x14ac:dyDescent="0.25">
      <c r="A484" s="1">
        <v>483</v>
      </c>
      <c r="B484" s="3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IF(People!$B$2=Orders!M484,People!$A$2,IF(People!$B$3=Orders!M484,People!$A$3,IF(People!$B$4=Orders!M484,People!$A$4,IF(People!$B$5=Orders!M484,People!$A$5,0))))</f>
        <v>Chuck Magee</v>
      </c>
      <c r="W484" t="str">
        <f>IFERROR(INDEX(Returns!A:A,MATCH(Orders!B484,Returns!B:B,0),),"No")</f>
        <v>No</v>
      </c>
      <c r="X484" t="str">
        <f t="shared" si="7"/>
        <v>2016 / 07</v>
      </c>
    </row>
    <row r="485" spans="1:24" x14ac:dyDescent="0.25">
      <c r="A485" s="1">
        <v>484</v>
      </c>
      <c r="B485" s="3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IF(People!$B$2=Orders!M485,People!$A$2,IF(People!$B$3=Orders!M485,People!$A$3,IF(People!$B$4=Orders!M485,People!$A$4,IF(People!$B$5=Orders!M485,People!$A$5,0))))</f>
        <v>Chuck Magee</v>
      </c>
      <c r="W485" t="str">
        <f>IFERROR(INDEX(Returns!A:A,MATCH(Orders!B485,Returns!B:B,0),),"No")</f>
        <v>No</v>
      </c>
      <c r="X485" t="str">
        <f t="shared" si="7"/>
        <v>2016 / 07</v>
      </c>
    </row>
    <row r="486" spans="1:24" x14ac:dyDescent="0.25">
      <c r="A486" s="1">
        <v>485</v>
      </c>
      <c r="B486" s="3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t="str">
        <f>IF(People!$B$2=Orders!M486,People!$A$2,IF(People!$B$3=Orders!M486,People!$A$3,IF(People!$B$4=Orders!M486,People!$A$4,IF(People!$B$5=Orders!M486,People!$A$5,0))))</f>
        <v>Anna Andreadi</v>
      </c>
      <c r="W486" t="str">
        <f>IFERROR(INDEX(Returns!A:A,MATCH(Orders!B486,Returns!B:B,0),),"No")</f>
        <v>Yes</v>
      </c>
      <c r="X486" t="str">
        <f t="shared" si="7"/>
        <v>2019 / 06</v>
      </c>
    </row>
    <row r="487" spans="1:24" x14ac:dyDescent="0.25">
      <c r="A487" s="1">
        <v>486</v>
      </c>
      <c r="B487" s="3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IF(People!$B$2=Orders!M487,People!$A$2,IF(People!$B$3=Orders!M487,People!$A$3,IF(People!$B$4=Orders!M487,People!$A$4,IF(People!$B$5=Orders!M487,People!$A$5,0))))</f>
        <v>Anna Andreadi</v>
      </c>
      <c r="W487" t="str">
        <f>IFERROR(INDEX(Returns!A:A,MATCH(Orders!B487,Returns!B:B,0),),"No")</f>
        <v>Yes</v>
      </c>
      <c r="X487" t="str">
        <f t="shared" si="7"/>
        <v>2019 / 06</v>
      </c>
    </row>
    <row r="488" spans="1:24" x14ac:dyDescent="0.25">
      <c r="A488" s="1">
        <v>487</v>
      </c>
      <c r="B488" s="3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IF(People!$B$2=Orders!M488,People!$A$2,IF(People!$B$3=Orders!M488,People!$A$3,IF(People!$B$4=Orders!M488,People!$A$4,IF(People!$B$5=Orders!M488,People!$A$5,0))))</f>
        <v>Anna Andreadi</v>
      </c>
      <c r="W488" t="str">
        <f>IFERROR(INDEX(Returns!A:A,MATCH(Orders!B488,Returns!B:B,0),),"No")</f>
        <v>Yes</v>
      </c>
      <c r="X488" t="str">
        <f t="shared" si="7"/>
        <v>2019 / 06</v>
      </c>
    </row>
    <row r="489" spans="1:24" x14ac:dyDescent="0.25">
      <c r="A489" s="1">
        <v>488</v>
      </c>
      <c r="B489" s="3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IF(People!$B$2=Orders!M489,People!$A$2,IF(People!$B$3=Orders!M489,People!$A$3,IF(People!$B$4=Orders!M489,People!$A$4,IF(People!$B$5=Orders!M489,People!$A$5,0))))</f>
        <v>Kelly Williams</v>
      </c>
      <c r="W489" t="str">
        <f>IFERROR(INDEX(Returns!A:A,MATCH(Orders!B489,Returns!B:B,0),),"No")</f>
        <v>No</v>
      </c>
      <c r="X489" t="str">
        <f t="shared" si="7"/>
        <v>2016 / 10</v>
      </c>
    </row>
    <row r="490" spans="1:24" x14ac:dyDescent="0.25">
      <c r="A490" s="1">
        <v>489</v>
      </c>
      <c r="B490" s="3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IF(People!$B$2=Orders!M490,People!$A$2,IF(People!$B$3=Orders!M490,People!$A$3,IF(People!$B$4=Orders!M490,People!$A$4,IF(People!$B$5=Orders!M490,People!$A$5,0))))</f>
        <v>Kelly Williams</v>
      </c>
      <c r="W490" t="str">
        <f>IFERROR(INDEX(Returns!A:A,MATCH(Orders!B490,Returns!B:B,0),),"No")</f>
        <v>No</v>
      </c>
      <c r="X490" t="str">
        <f t="shared" si="7"/>
        <v>2016 / 06</v>
      </c>
    </row>
    <row r="491" spans="1:24" x14ac:dyDescent="0.25">
      <c r="A491" s="1">
        <v>490</v>
      </c>
      <c r="B491" s="3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IF(People!$B$2=Orders!M491,People!$A$2,IF(People!$B$3=Orders!M491,People!$A$3,IF(People!$B$4=Orders!M491,People!$A$4,IF(People!$B$5=Orders!M491,People!$A$5,0))))</f>
        <v>Kelly Williams</v>
      </c>
      <c r="W491" t="str">
        <f>IFERROR(INDEX(Returns!A:A,MATCH(Orders!B491,Returns!B:B,0),),"No")</f>
        <v>No</v>
      </c>
      <c r="X491" t="str">
        <f t="shared" si="7"/>
        <v>2016 / 06</v>
      </c>
    </row>
    <row r="492" spans="1:24" x14ac:dyDescent="0.25">
      <c r="A492" s="1">
        <v>491</v>
      </c>
      <c r="B492" s="3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IF(People!$B$2=Orders!M492,People!$A$2,IF(People!$B$3=Orders!M492,People!$A$3,IF(People!$B$4=Orders!M492,People!$A$4,IF(People!$B$5=Orders!M492,People!$A$5,0))))</f>
        <v>Kelly Williams</v>
      </c>
      <c r="W492" t="str">
        <f>IFERROR(INDEX(Returns!A:A,MATCH(Orders!B492,Returns!B:B,0),),"No")</f>
        <v>No</v>
      </c>
      <c r="X492" t="str">
        <f t="shared" si="7"/>
        <v>2016 / 06</v>
      </c>
    </row>
    <row r="493" spans="1:24" x14ac:dyDescent="0.25">
      <c r="A493" s="1">
        <v>492</v>
      </c>
      <c r="B493" s="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IF(People!$B$2=Orders!M493,People!$A$2,IF(People!$B$3=Orders!M493,People!$A$3,IF(People!$B$4=Orders!M493,People!$A$4,IF(People!$B$5=Orders!M493,People!$A$5,0))))</f>
        <v>Chuck Magee</v>
      </c>
      <c r="W493" t="str">
        <f>IFERROR(INDEX(Returns!A:A,MATCH(Orders!B493,Returns!B:B,0),),"No")</f>
        <v>No</v>
      </c>
      <c r="X493" t="str">
        <f t="shared" si="7"/>
        <v>2016 / 09</v>
      </c>
    </row>
    <row r="494" spans="1:24" x14ac:dyDescent="0.25">
      <c r="A494" s="1">
        <v>493</v>
      </c>
      <c r="B494" s="3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IF(People!$B$2=Orders!M494,People!$A$2,IF(People!$B$3=Orders!M494,People!$A$3,IF(People!$B$4=Orders!M494,People!$A$4,IF(People!$B$5=Orders!M494,People!$A$5,0))))</f>
        <v>Chuck Magee</v>
      </c>
      <c r="W494" t="str">
        <f>IFERROR(INDEX(Returns!A:A,MATCH(Orders!B494,Returns!B:B,0),),"No")</f>
        <v>No</v>
      </c>
      <c r="X494" t="str">
        <f t="shared" si="7"/>
        <v>2016 / 09</v>
      </c>
    </row>
    <row r="495" spans="1:24" x14ac:dyDescent="0.25">
      <c r="A495" s="1">
        <v>494</v>
      </c>
      <c r="B495" s="3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IF(People!$B$2=Orders!M495,People!$A$2,IF(People!$B$3=Orders!M495,People!$A$3,IF(People!$B$4=Orders!M495,People!$A$4,IF(People!$B$5=Orders!M495,People!$A$5,0))))</f>
        <v>Anna Andreadi</v>
      </c>
      <c r="W495" t="str">
        <f>IFERROR(INDEX(Returns!A:A,MATCH(Orders!B495,Returns!B:B,0),),"No")</f>
        <v>No</v>
      </c>
      <c r="X495" t="str">
        <f t="shared" si="7"/>
        <v>2018 / 05</v>
      </c>
    </row>
    <row r="496" spans="1:24" x14ac:dyDescent="0.25">
      <c r="A496" s="1">
        <v>495</v>
      </c>
      <c r="B496" s="3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IF(People!$B$2=Orders!M496,People!$A$2,IF(People!$B$3=Orders!M496,People!$A$3,IF(People!$B$4=Orders!M496,People!$A$4,IF(People!$B$5=Orders!M496,People!$A$5,0))))</f>
        <v>Cassandra Brandow</v>
      </c>
      <c r="W496" t="str">
        <f>IFERROR(INDEX(Returns!A:A,MATCH(Orders!B496,Returns!B:B,0),),"No")</f>
        <v>No</v>
      </c>
      <c r="X496" t="str">
        <f t="shared" si="7"/>
        <v>2018 / 03</v>
      </c>
    </row>
    <row r="497" spans="1:24" x14ac:dyDescent="0.25">
      <c r="A497" s="1">
        <v>496</v>
      </c>
      <c r="B497" s="3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IF(People!$B$2=Orders!M497,People!$A$2,IF(People!$B$3=Orders!M497,People!$A$3,IF(People!$B$4=Orders!M497,People!$A$4,IF(People!$B$5=Orders!M497,People!$A$5,0))))</f>
        <v>Cassandra Brandow</v>
      </c>
      <c r="W497" t="str">
        <f>IFERROR(INDEX(Returns!A:A,MATCH(Orders!B497,Returns!B:B,0),),"No")</f>
        <v>No</v>
      </c>
      <c r="X497" t="str">
        <f t="shared" si="7"/>
        <v>2017 / 12</v>
      </c>
    </row>
    <row r="498" spans="1:24" x14ac:dyDescent="0.25">
      <c r="A498" s="1">
        <v>497</v>
      </c>
      <c r="B498" s="3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IF(People!$B$2=Orders!M498,People!$A$2,IF(People!$B$3=Orders!M498,People!$A$3,IF(People!$B$4=Orders!M498,People!$A$4,IF(People!$B$5=Orders!M498,People!$A$5,0))))</f>
        <v>Anna Andreadi</v>
      </c>
      <c r="W498" t="str">
        <f>IFERROR(INDEX(Returns!A:A,MATCH(Orders!B498,Returns!B:B,0),),"No")</f>
        <v>No</v>
      </c>
      <c r="X498" t="str">
        <f t="shared" si="7"/>
        <v>2018 / 07</v>
      </c>
    </row>
    <row r="499" spans="1:24" x14ac:dyDescent="0.25">
      <c r="A499" s="1">
        <v>498</v>
      </c>
      <c r="B499" s="3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IF(People!$B$2=Orders!M499,People!$A$2,IF(People!$B$3=Orders!M499,People!$A$3,IF(People!$B$4=Orders!M499,People!$A$4,IF(People!$B$5=Orders!M499,People!$A$5,0))))</f>
        <v>Anna Andreadi</v>
      </c>
      <c r="W499" t="str">
        <f>IFERROR(INDEX(Returns!A:A,MATCH(Orders!B499,Returns!B:B,0),),"No")</f>
        <v>No</v>
      </c>
      <c r="X499" t="str">
        <f t="shared" si="7"/>
        <v>2018 / 07</v>
      </c>
    </row>
    <row r="500" spans="1:24" x14ac:dyDescent="0.25">
      <c r="A500" s="1">
        <v>499</v>
      </c>
      <c r="B500" s="3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IF(People!$B$2=Orders!M500,People!$A$2,IF(People!$B$3=Orders!M500,People!$A$3,IF(People!$B$4=Orders!M500,People!$A$4,IF(People!$B$5=Orders!M500,People!$A$5,0))))</f>
        <v>Anna Andreadi</v>
      </c>
      <c r="W500" t="str">
        <f>IFERROR(INDEX(Returns!A:A,MATCH(Orders!B500,Returns!B:B,0),),"No")</f>
        <v>No</v>
      </c>
      <c r="X500" t="str">
        <f t="shared" si="7"/>
        <v>2018 / 07</v>
      </c>
    </row>
    <row r="501" spans="1:24" x14ac:dyDescent="0.25">
      <c r="A501" s="1">
        <v>500</v>
      </c>
      <c r="B501" s="3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IF(People!$B$2=Orders!M501,People!$A$2,IF(People!$B$3=Orders!M501,People!$A$3,IF(People!$B$4=Orders!M501,People!$A$4,IF(People!$B$5=Orders!M501,People!$A$5,0))))</f>
        <v>Anna Andreadi</v>
      </c>
      <c r="W501" t="str">
        <f>IFERROR(INDEX(Returns!A:A,MATCH(Orders!B501,Returns!B:B,0),),"No")</f>
        <v>No</v>
      </c>
      <c r="X501" t="str">
        <f t="shared" si="7"/>
        <v>2018 / 07</v>
      </c>
    </row>
    <row r="502" spans="1:24" x14ac:dyDescent="0.25">
      <c r="A502" s="1">
        <v>501</v>
      </c>
      <c r="B502" s="3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IF(People!$B$2=Orders!M502,People!$A$2,IF(People!$B$3=Orders!M502,People!$A$3,IF(People!$B$4=Orders!M502,People!$A$4,IF(People!$B$5=Orders!M502,People!$A$5,0))))</f>
        <v>Anna Andreadi</v>
      </c>
      <c r="W502" t="str">
        <f>IFERROR(INDEX(Returns!A:A,MATCH(Orders!B502,Returns!B:B,0),),"No")</f>
        <v>Yes</v>
      </c>
      <c r="X502" t="str">
        <f t="shared" si="7"/>
        <v>2018 / 05</v>
      </c>
    </row>
    <row r="503" spans="1:24" x14ac:dyDescent="0.25">
      <c r="A503" s="1">
        <v>502</v>
      </c>
      <c r="B503" s="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IF(People!$B$2=Orders!M503,People!$A$2,IF(People!$B$3=Orders!M503,People!$A$3,IF(People!$B$4=Orders!M503,People!$A$4,IF(People!$B$5=Orders!M503,People!$A$5,0))))</f>
        <v>Anna Andreadi</v>
      </c>
      <c r="W503" t="str">
        <f>IFERROR(INDEX(Returns!A:A,MATCH(Orders!B503,Returns!B:B,0),),"No")</f>
        <v>Yes</v>
      </c>
      <c r="X503" t="str">
        <f t="shared" si="7"/>
        <v>2018 / 05</v>
      </c>
    </row>
    <row r="504" spans="1:24" x14ac:dyDescent="0.25">
      <c r="A504" s="1">
        <v>503</v>
      </c>
      <c r="B504" s="3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IF(People!$B$2=Orders!M504,People!$A$2,IF(People!$B$3=Orders!M504,People!$A$3,IF(People!$B$4=Orders!M504,People!$A$4,IF(People!$B$5=Orders!M504,People!$A$5,0))))</f>
        <v>Anna Andreadi</v>
      </c>
      <c r="W504" t="str">
        <f>IFERROR(INDEX(Returns!A:A,MATCH(Orders!B504,Returns!B:B,0),),"No")</f>
        <v>Yes</v>
      </c>
      <c r="X504" t="str">
        <f t="shared" si="7"/>
        <v>2018 / 05</v>
      </c>
    </row>
    <row r="505" spans="1:24" x14ac:dyDescent="0.25">
      <c r="A505" s="1">
        <v>504</v>
      </c>
      <c r="B505" s="3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IF(People!$B$2=Orders!M505,People!$A$2,IF(People!$B$3=Orders!M505,People!$A$3,IF(People!$B$4=Orders!M505,People!$A$4,IF(People!$B$5=Orders!M505,People!$A$5,0))))</f>
        <v>Anna Andreadi</v>
      </c>
      <c r="W505" t="str">
        <f>IFERROR(INDEX(Returns!A:A,MATCH(Orders!B505,Returns!B:B,0),),"No")</f>
        <v>Yes</v>
      </c>
      <c r="X505" t="str">
        <f t="shared" si="7"/>
        <v>2018 / 05</v>
      </c>
    </row>
    <row r="506" spans="1:24" x14ac:dyDescent="0.25">
      <c r="A506" s="1">
        <v>505</v>
      </c>
      <c r="B506" s="3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IF(People!$B$2=Orders!M506,People!$A$2,IF(People!$B$3=Orders!M506,People!$A$3,IF(People!$B$4=Orders!M506,People!$A$4,IF(People!$B$5=Orders!M506,People!$A$5,0))))</f>
        <v>Anna Andreadi</v>
      </c>
      <c r="W506" t="str">
        <f>IFERROR(INDEX(Returns!A:A,MATCH(Orders!B506,Returns!B:B,0),),"No")</f>
        <v>Yes</v>
      </c>
      <c r="X506" t="str">
        <f t="shared" si="7"/>
        <v>2018 / 05</v>
      </c>
    </row>
    <row r="507" spans="1:24" x14ac:dyDescent="0.25">
      <c r="A507" s="1">
        <v>506</v>
      </c>
      <c r="B507" s="3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IF(People!$B$2=Orders!M507,People!$A$2,IF(People!$B$3=Orders!M507,People!$A$3,IF(People!$B$4=Orders!M507,People!$A$4,IF(People!$B$5=Orders!M507,People!$A$5,0))))</f>
        <v>Chuck Magee</v>
      </c>
      <c r="W507" t="str">
        <f>IFERROR(INDEX(Returns!A:A,MATCH(Orders!B507,Returns!B:B,0),),"No")</f>
        <v>No</v>
      </c>
      <c r="X507" t="str">
        <f t="shared" si="7"/>
        <v>2019 / 11</v>
      </c>
    </row>
    <row r="508" spans="1:24" x14ac:dyDescent="0.25">
      <c r="A508" s="1">
        <v>507</v>
      </c>
      <c r="B508" s="3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IF(People!$B$2=Orders!M508,People!$A$2,IF(People!$B$3=Orders!M508,People!$A$3,IF(People!$B$4=Orders!M508,People!$A$4,IF(People!$B$5=Orders!M508,People!$A$5,0))))</f>
        <v>Cassandra Brandow</v>
      </c>
      <c r="W508" t="str">
        <f>IFERROR(INDEX(Returns!A:A,MATCH(Orders!B508,Returns!B:B,0),),"No")</f>
        <v>No</v>
      </c>
      <c r="X508" t="str">
        <f t="shared" si="7"/>
        <v>2017 / 03</v>
      </c>
    </row>
    <row r="509" spans="1:24" x14ac:dyDescent="0.25">
      <c r="A509" s="1">
        <v>508</v>
      </c>
      <c r="B509" s="3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IF(People!$B$2=Orders!M509,People!$A$2,IF(People!$B$3=Orders!M509,People!$A$3,IF(People!$B$4=Orders!M509,People!$A$4,IF(People!$B$5=Orders!M509,People!$A$5,0))))</f>
        <v>Cassandra Brandow</v>
      </c>
      <c r="W509" t="str">
        <f>IFERROR(INDEX(Returns!A:A,MATCH(Orders!B509,Returns!B:B,0),),"No")</f>
        <v>No</v>
      </c>
      <c r="X509" t="str">
        <f t="shared" si="7"/>
        <v>2017 / 03</v>
      </c>
    </row>
    <row r="510" spans="1:24" x14ac:dyDescent="0.25">
      <c r="A510" s="1">
        <v>509</v>
      </c>
      <c r="B510" s="3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IF(People!$B$2=Orders!M510,People!$A$2,IF(People!$B$3=Orders!M510,People!$A$3,IF(People!$B$4=Orders!M510,People!$A$4,IF(People!$B$5=Orders!M510,People!$A$5,0))))</f>
        <v>Cassandra Brandow</v>
      </c>
      <c r="W510" t="str">
        <f>IFERROR(INDEX(Returns!A:A,MATCH(Orders!B510,Returns!B:B,0),),"No")</f>
        <v>No</v>
      </c>
      <c r="X510" t="str">
        <f t="shared" si="7"/>
        <v>2017 / 03</v>
      </c>
    </row>
    <row r="511" spans="1:24" x14ac:dyDescent="0.25">
      <c r="A511" s="1">
        <v>510</v>
      </c>
      <c r="B511" s="3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IF(People!$B$2=Orders!M511,People!$A$2,IF(People!$B$3=Orders!M511,People!$A$3,IF(People!$B$4=Orders!M511,People!$A$4,IF(People!$B$5=Orders!M511,People!$A$5,0))))</f>
        <v>Cassandra Brandow</v>
      </c>
      <c r="W511" t="str">
        <f>IFERROR(INDEX(Returns!A:A,MATCH(Orders!B511,Returns!B:B,0),),"No")</f>
        <v>No</v>
      </c>
      <c r="X511" t="str">
        <f t="shared" si="7"/>
        <v>2017 / 03</v>
      </c>
    </row>
    <row r="512" spans="1:24" x14ac:dyDescent="0.25">
      <c r="A512" s="1">
        <v>511</v>
      </c>
      <c r="B512" s="3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IF(People!$B$2=Orders!M512,People!$A$2,IF(People!$B$3=Orders!M512,People!$A$3,IF(People!$B$4=Orders!M512,People!$A$4,IF(People!$B$5=Orders!M512,People!$A$5,0))))</f>
        <v>Kelly Williams</v>
      </c>
      <c r="W512" t="str">
        <f>IFERROR(INDEX(Returns!A:A,MATCH(Orders!B512,Returns!B:B,0),),"No")</f>
        <v>No</v>
      </c>
      <c r="X512" t="str">
        <f t="shared" si="7"/>
        <v>2019 / 11</v>
      </c>
    </row>
    <row r="513" spans="1:24" x14ac:dyDescent="0.25">
      <c r="A513" s="1">
        <v>512</v>
      </c>
      <c r="B513" s="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IF(People!$B$2=Orders!M513,People!$A$2,IF(People!$B$3=Orders!M513,People!$A$3,IF(People!$B$4=Orders!M513,People!$A$4,IF(People!$B$5=Orders!M513,People!$A$5,0))))</f>
        <v>Kelly Williams</v>
      </c>
      <c r="W513" t="str">
        <f>IFERROR(INDEX(Returns!A:A,MATCH(Orders!B513,Returns!B:B,0),),"No")</f>
        <v>No</v>
      </c>
      <c r="X513" t="str">
        <f t="shared" si="7"/>
        <v>2019 / 11</v>
      </c>
    </row>
    <row r="514" spans="1:24" x14ac:dyDescent="0.25">
      <c r="A514" s="1">
        <v>513</v>
      </c>
      <c r="B514" s="3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IF(People!$B$2=Orders!M514,People!$A$2,IF(People!$B$3=Orders!M514,People!$A$3,IF(People!$B$4=Orders!M514,People!$A$4,IF(People!$B$5=Orders!M514,People!$A$5,0))))</f>
        <v>Chuck Magee</v>
      </c>
      <c r="W514" t="str">
        <f>IFERROR(INDEX(Returns!A:A,MATCH(Orders!B514,Returns!B:B,0),),"No")</f>
        <v>No</v>
      </c>
      <c r="X514" t="str">
        <f t="shared" ref="X514:X577" si="8">TEXT(C514,"ГГГГ / ММ")</f>
        <v>2018 / 10</v>
      </c>
    </row>
    <row r="515" spans="1:24" x14ac:dyDescent="0.25">
      <c r="A515" s="1">
        <v>514</v>
      </c>
      <c r="B515" s="3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t="str">
        <f>IF(People!$B$2=Orders!M515,People!$A$2,IF(People!$B$3=Orders!M515,People!$A$3,IF(People!$B$4=Orders!M515,People!$A$4,IF(People!$B$5=Orders!M515,People!$A$5,0))))</f>
        <v>Anna Andreadi</v>
      </c>
      <c r="W515" t="str">
        <f>IFERROR(INDEX(Returns!A:A,MATCH(Orders!B515,Returns!B:B,0),),"No")</f>
        <v>No</v>
      </c>
      <c r="X515" t="str">
        <f t="shared" si="8"/>
        <v>2019 / 12</v>
      </c>
    </row>
    <row r="516" spans="1:24" x14ac:dyDescent="0.25">
      <c r="A516" s="1">
        <v>515</v>
      </c>
      <c r="B516" s="3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IF(People!$B$2=Orders!M516,People!$A$2,IF(People!$B$3=Orders!M516,People!$A$3,IF(People!$B$4=Orders!M516,People!$A$4,IF(People!$B$5=Orders!M516,People!$A$5,0))))</f>
        <v>Anna Andreadi</v>
      </c>
      <c r="W516" t="str">
        <f>IFERROR(INDEX(Returns!A:A,MATCH(Orders!B516,Returns!B:B,0),),"No")</f>
        <v>No</v>
      </c>
      <c r="X516" t="str">
        <f t="shared" si="8"/>
        <v>2019 / 12</v>
      </c>
    </row>
    <row r="517" spans="1:24" x14ac:dyDescent="0.25">
      <c r="A517" s="1">
        <v>516</v>
      </c>
      <c r="B517" s="3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IF(People!$B$2=Orders!M517,People!$A$2,IF(People!$B$3=Orders!M517,People!$A$3,IF(People!$B$4=Orders!M517,People!$A$4,IF(People!$B$5=Orders!M517,People!$A$5,0))))</f>
        <v>Anna Andreadi</v>
      </c>
      <c r="W517" t="str">
        <f>IFERROR(INDEX(Returns!A:A,MATCH(Orders!B517,Returns!B:B,0),),"No")</f>
        <v>No</v>
      </c>
      <c r="X517" t="str">
        <f t="shared" si="8"/>
        <v>2019 / 01</v>
      </c>
    </row>
    <row r="518" spans="1:24" x14ac:dyDescent="0.25">
      <c r="A518" s="1">
        <v>517</v>
      </c>
      <c r="B518" s="3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IF(People!$B$2=Orders!M518,People!$A$2,IF(People!$B$3=Orders!M518,People!$A$3,IF(People!$B$4=Orders!M518,People!$A$4,IF(People!$B$5=Orders!M518,People!$A$5,0))))</f>
        <v>Anna Andreadi</v>
      </c>
      <c r="W518" t="str">
        <f>IFERROR(INDEX(Returns!A:A,MATCH(Orders!B518,Returns!B:B,0),),"No")</f>
        <v>No</v>
      </c>
      <c r="X518" t="str">
        <f t="shared" si="8"/>
        <v>2019 / 01</v>
      </c>
    </row>
    <row r="519" spans="1:24" x14ac:dyDescent="0.25">
      <c r="A519" s="1">
        <v>518</v>
      </c>
      <c r="B519" s="3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IF(People!$B$2=Orders!M519,People!$A$2,IF(People!$B$3=Orders!M519,People!$A$3,IF(People!$B$4=Orders!M519,People!$A$4,IF(People!$B$5=Orders!M519,People!$A$5,0))))</f>
        <v>Anna Andreadi</v>
      </c>
      <c r="W519" t="str">
        <f>IFERROR(INDEX(Returns!A:A,MATCH(Orders!B519,Returns!B:B,0),),"No")</f>
        <v>No</v>
      </c>
      <c r="X519" t="str">
        <f t="shared" si="8"/>
        <v>2019 / 01</v>
      </c>
    </row>
    <row r="520" spans="1:24" x14ac:dyDescent="0.25">
      <c r="A520" s="1">
        <v>519</v>
      </c>
      <c r="B520" s="3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IF(People!$B$2=Orders!M520,People!$A$2,IF(People!$B$3=Orders!M520,People!$A$3,IF(People!$B$4=Orders!M520,People!$A$4,IF(People!$B$5=Orders!M520,People!$A$5,0))))</f>
        <v>Anna Andreadi</v>
      </c>
      <c r="W520" t="str">
        <f>IFERROR(INDEX(Returns!A:A,MATCH(Orders!B520,Returns!B:B,0),),"No")</f>
        <v>No</v>
      </c>
      <c r="X520" t="str">
        <f t="shared" si="8"/>
        <v>2019 / 01</v>
      </c>
    </row>
    <row r="521" spans="1:24" x14ac:dyDescent="0.25">
      <c r="A521" s="1">
        <v>520</v>
      </c>
      <c r="B521" s="3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IF(People!$B$2=Orders!M521,People!$A$2,IF(People!$B$3=Orders!M521,People!$A$3,IF(People!$B$4=Orders!M521,People!$A$4,IF(People!$B$5=Orders!M521,People!$A$5,0))))</f>
        <v>Kelly Williams</v>
      </c>
      <c r="W521" t="str">
        <f>IFERROR(INDEX(Returns!A:A,MATCH(Orders!B521,Returns!B:B,0),),"No")</f>
        <v>Yes</v>
      </c>
      <c r="X521" t="str">
        <f t="shared" si="8"/>
        <v>2017 / 03</v>
      </c>
    </row>
    <row r="522" spans="1:24" x14ac:dyDescent="0.25">
      <c r="A522" s="1">
        <v>521</v>
      </c>
      <c r="B522" s="3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IF(People!$B$2=Orders!M522,People!$A$2,IF(People!$B$3=Orders!M522,People!$A$3,IF(People!$B$4=Orders!M522,People!$A$4,IF(People!$B$5=Orders!M522,People!$A$5,0))))</f>
        <v>Kelly Williams</v>
      </c>
      <c r="W522" t="str">
        <f>IFERROR(INDEX(Returns!A:A,MATCH(Orders!B522,Returns!B:B,0),),"No")</f>
        <v>Yes</v>
      </c>
      <c r="X522" t="str">
        <f t="shared" si="8"/>
        <v>2017 / 03</v>
      </c>
    </row>
    <row r="523" spans="1:24" x14ac:dyDescent="0.25">
      <c r="A523" s="1">
        <v>522</v>
      </c>
      <c r="B523" s="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IF(People!$B$2=Orders!M523,People!$A$2,IF(People!$B$3=Orders!M523,People!$A$3,IF(People!$B$4=Orders!M523,People!$A$4,IF(People!$B$5=Orders!M523,People!$A$5,0))))</f>
        <v>Kelly Williams</v>
      </c>
      <c r="W523" t="str">
        <f>IFERROR(INDEX(Returns!A:A,MATCH(Orders!B523,Returns!B:B,0),),"No")</f>
        <v>Yes</v>
      </c>
      <c r="X523" t="str">
        <f t="shared" si="8"/>
        <v>2017 / 03</v>
      </c>
    </row>
    <row r="524" spans="1:24" x14ac:dyDescent="0.25">
      <c r="A524" s="1">
        <v>523</v>
      </c>
      <c r="B524" s="3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IF(People!$B$2=Orders!M524,People!$A$2,IF(People!$B$3=Orders!M524,People!$A$3,IF(People!$B$4=Orders!M524,People!$A$4,IF(People!$B$5=Orders!M524,People!$A$5,0))))</f>
        <v>Kelly Williams</v>
      </c>
      <c r="W524" t="str">
        <f>IFERROR(INDEX(Returns!A:A,MATCH(Orders!B524,Returns!B:B,0),),"No")</f>
        <v>No</v>
      </c>
      <c r="X524" t="str">
        <f t="shared" si="8"/>
        <v>2019 / 01</v>
      </c>
    </row>
    <row r="525" spans="1:24" x14ac:dyDescent="0.25">
      <c r="A525" s="1">
        <v>524</v>
      </c>
      <c r="B525" s="3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IF(People!$B$2=Orders!M525,People!$A$2,IF(People!$B$3=Orders!M525,People!$A$3,IF(People!$B$4=Orders!M525,People!$A$4,IF(People!$B$5=Orders!M525,People!$A$5,0))))</f>
        <v>Anna Andreadi</v>
      </c>
      <c r="W525" t="str">
        <f>IFERROR(INDEX(Returns!A:A,MATCH(Orders!B525,Returns!B:B,0),),"No")</f>
        <v>No</v>
      </c>
      <c r="X525" t="str">
        <f t="shared" si="8"/>
        <v>2018 / 05</v>
      </c>
    </row>
    <row r="526" spans="1:24" x14ac:dyDescent="0.25">
      <c r="A526" s="1">
        <v>525</v>
      </c>
      <c r="B526" s="3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IF(People!$B$2=Orders!M526,People!$A$2,IF(People!$B$3=Orders!M526,People!$A$3,IF(People!$B$4=Orders!M526,People!$A$4,IF(People!$B$5=Orders!M526,People!$A$5,0))))</f>
        <v>Anna Andreadi</v>
      </c>
      <c r="W526" t="str">
        <f>IFERROR(INDEX(Returns!A:A,MATCH(Orders!B526,Returns!B:B,0),),"No")</f>
        <v>No</v>
      </c>
      <c r="X526" t="str">
        <f t="shared" si="8"/>
        <v>2018 / 05</v>
      </c>
    </row>
    <row r="527" spans="1:24" x14ac:dyDescent="0.25">
      <c r="A527" s="1">
        <v>526</v>
      </c>
      <c r="B527" s="3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IF(People!$B$2=Orders!M527,People!$A$2,IF(People!$B$3=Orders!M527,People!$A$3,IF(People!$B$4=Orders!M527,People!$A$4,IF(People!$B$5=Orders!M527,People!$A$5,0))))</f>
        <v>Chuck Magee</v>
      </c>
      <c r="W527" t="str">
        <f>IFERROR(INDEX(Returns!A:A,MATCH(Orders!B527,Returns!B:B,0),),"No")</f>
        <v>No</v>
      </c>
      <c r="X527" t="str">
        <f t="shared" si="8"/>
        <v>2017 / 12</v>
      </c>
    </row>
    <row r="528" spans="1:24" x14ac:dyDescent="0.25">
      <c r="A528" s="1">
        <v>527</v>
      </c>
      <c r="B528" s="3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IF(People!$B$2=Orders!M528,People!$A$2,IF(People!$B$3=Orders!M528,People!$A$3,IF(People!$B$4=Orders!M528,People!$A$4,IF(People!$B$5=Orders!M528,People!$A$5,0))))</f>
        <v>Cassandra Brandow</v>
      </c>
      <c r="W528" t="str">
        <f>IFERROR(INDEX(Returns!A:A,MATCH(Orders!B528,Returns!B:B,0),),"No")</f>
        <v>No</v>
      </c>
      <c r="X528" t="str">
        <f t="shared" si="8"/>
        <v>2019 / 10</v>
      </c>
    </row>
    <row r="529" spans="1:24" x14ac:dyDescent="0.25">
      <c r="A529" s="1">
        <v>528</v>
      </c>
      <c r="B529" s="3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IF(People!$B$2=Orders!M529,People!$A$2,IF(People!$B$3=Orders!M529,People!$A$3,IF(People!$B$4=Orders!M529,People!$A$4,IF(People!$B$5=Orders!M529,People!$A$5,0))))</f>
        <v>Cassandra Brandow</v>
      </c>
      <c r="W529" t="str">
        <f>IFERROR(INDEX(Returns!A:A,MATCH(Orders!B529,Returns!B:B,0),),"No")</f>
        <v>No</v>
      </c>
      <c r="X529" t="str">
        <f t="shared" si="8"/>
        <v>2019 / 10</v>
      </c>
    </row>
    <row r="530" spans="1:24" x14ac:dyDescent="0.25">
      <c r="A530" s="1">
        <v>529</v>
      </c>
      <c r="B530" s="3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IF(People!$B$2=Orders!M530,People!$A$2,IF(People!$B$3=Orders!M530,People!$A$3,IF(People!$B$4=Orders!M530,People!$A$4,IF(People!$B$5=Orders!M530,People!$A$5,0))))</f>
        <v>Chuck Magee</v>
      </c>
      <c r="W530" t="str">
        <f>IFERROR(INDEX(Returns!A:A,MATCH(Orders!B530,Returns!B:B,0),),"No")</f>
        <v>No</v>
      </c>
      <c r="X530" t="str">
        <f t="shared" si="8"/>
        <v>2017 / 09</v>
      </c>
    </row>
    <row r="531" spans="1:24" x14ac:dyDescent="0.25">
      <c r="A531" s="1">
        <v>530</v>
      </c>
      <c r="B531" s="3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IF(People!$B$2=Orders!M531,People!$A$2,IF(People!$B$3=Orders!M531,People!$A$3,IF(People!$B$4=Orders!M531,People!$A$4,IF(People!$B$5=Orders!M531,People!$A$5,0))))</f>
        <v>Chuck Magee</v>
      </c>
      <c r="W531" t="str">
        <f>IFERROR(INDEX(Returns!A:A,MATCH(Orders!B531,Returns!B:B,0),),"No")</f>
        <v>No</v>
      </c>
      <c r="X531" t="str">
        <f t="shared" si="8"/>
        <v>2017 / 09</v>
      </c>
    </row>
    <row r="532" spans="1:24" x14ac:dyDescent="0.25">
      <c r="A532" s="1">
        <v>531</v>
      </c>
      <c r="B532" s="3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IF(People!$B$2=Orders!M532,People!$A$2,IF(People!$B$3=Orders!M532,People!$A$3,IF(People!$B$4=Orders!M532,People!$A$4,IF(People!$B$5=Orders!M532,People!$A$5,0))))</f>
        <v>Chuck Magee</v>
      </c>
      <c r="W532" t="str">
        <f>IFERROR(INDEX(Returns!A:A,MATCH(Orders!B532,Returns!B:B,0),),"No")</f>
        <v>No</v>
      </c>
      <c r="X532" t="str">
        <f t="shared" si="8"/>
        <v>2017 / 09</v>
      </c>
    </row>
    <row r="533" spans="1:24" x14ac:dyDescent="0.25">
      <c r="A533" s="1">
        <v>532</v>
      </c>
      <c r="B533" s="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IF(People!$B$2=Orders!M533,People!$A$2,IF(People!$B$3=Orders!M533,People!$A$3,IF(People!$B$4=Orders!M533,People!$A$4,IF(People!$B$5=Orders!M533,People!$A$5,0))))</f>
        <v>Anna Andreadi</v>
      </c>
      <c r="W533" t="str">
        <f>IFERROR(INDEX(Returns!A:A,MATCH(Orders!B533,Returns!B:B,0),),"No")</f>
        <v>No</v>
      </c>
      <c r="X533" t="str">
        <f t="shared" si="8"/>
        <v>2017 / 11</v>
      </c>
    </row>
    <row r="534" spans="1:24" x14ac:dyDescent="0.25">
      <c r="A534" s="1">
        <v>533</v>
      </c>
      <c r="B534" s="3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IF(People!$B$2=Orders!M534,People!$A$2,IF(People!$B$3=Orders!M534,People!$A$3,IF(People!$B$4=Orders!M534,People!$A$4,IF(People!$B$5=Orders!M534,People!$A$5,0))))</f>
        <v>Anna Andreadi</v>
      </c>
      <c r="W534" t="str">
        <f>IFERROR(INDEX(Returns!A:A,MATCH(Orders!B534,Returns!B:B,0),),"No")</f>
        <v>No</v>
      </c>
      <c r="X534" t="str">
        <f t="shared" si="8"/>
        <v>2019 / 09</v>
      </c>
    </row>
    <row r="535" spans="1:24" x14ac:dyDescent="0.25">
      <c r="A535" s="1">
        <v>534</v>
      </c>
      <c r="B535" s="3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IF(People!$B$2=Orders!M535,People!$A$2,IF(People!$B$3=Orders!M535,People!$A$3,IF(People!$B$4=Orders!M535,People!$A$4,IF(People!$B$5=Orders!M535,People!$A$5,0))))</f>
        <v>Cassandra Brandow</v>
      </c>
      <c r="W535" t="str">
        <f>IFERROR(INDEX(Returns!A:A,MATCH(Orders!B535,Returns!B:B,0),),"No")</f>
        <v>No</v>
      </c>
      <c r="X535" t="str">
        <f t="shared" si="8"/>
        <v>2018 / 05</v>
      </c>
    </row>
    <row r="536" spans="1:24" x14ac:dyDescent="0.25">
      <c r="A536" s="1">
        <v>535</v>
      </c>
      <c r="B536" s="3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t="str">
        <f>IF(People!$B$2=Orders!M536,People!$A$2,IF(People!$B$3=Orders!M536,People!$A$3,IF(People!$B$4=Orders!M536,People!$A$4,IF(People!$B$5=Orders!M536,People!$A$5,0))))</f>
        <v>Cassandra Brandow</v>
      </c>
      <c r="W536" t="str">
        <f>IFERROR(INDEX(Returns!A:A,MATCH(Orders!B536,Returns!B:B,0),),"No")</f>
        <v>No</v>
      </c>
      <c r="X536" t="str">
        <f t="shared" si="8"/>
        <v>2018 / 05</v>
      </c>
    </row>
    <row r="537" spans="1:24" x14ac:dyDescent="0.25">
      <c r="A537" s="1">
        <v>536</v>
      </c>
      <c r="B537" s="3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IF(People!$B$2=Orders!M537,People!$A$2,IF(People!$B$3=Orders!M537,People!$A$3,IF(People!$B$4=Orders!M537,People!$A$4,IF(People!$B$5=Orders!M537,People!$A$5,0))))</f>
        <v>Anna Andreadi</v>
      </c>
      <c r="W537" t="str">
        <f>IFERROR(INDEX(Returns!A:A,MATCH(Orders!B537,Returns!B:B,0),),"No")</f>
        <v>No</v>
      </c>
      <c r="X537" t="str">
        <f t="shared" si="8"/>
        <v>2018 / 07</v>
      </c>
    </row>
    <row r="538" spans="1:24" x14ac:dyDescent="0.25">
      <c r="A538" s="1">
        <v>537</v>
      </c>
      <c r="B538" s="3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IF(People!$B$2=Orders!M538,People!$A$2,IF(People!$B$3=Orders!M538,People!$A$3,IF(People!$B$4=Orders!M538,People!$A$4,IF(People!$B$5=Orders!M538,People!$A$5,0))))</f>
        <v>Kelly Williams</v>
      </c>
      <c r="W538" t="str">
        <f>IFERROR(INDEX(Returns!A:A,MATCH(Orders!B538,Returns!B:B,0),),"No")</f>
        <v>No</v>
      </c>
      <c r="X538" t="str">
        <f t="shared" si="8"/>
        <v>2019 / 09</v>
      </c>
    </row>
    <row r="539" spans="1:24" x14ac:dyDescent="0.25">
      <c r="A539" s="1">
        <v>538</v>
      </c>
      <c r="B539" s="3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IF(People!$B$2=Orders!M539,People!$A$2,IF(People!$B$3=Orders!M539,People!$A$3,IF(People!$B$4=Orders!M539,People!$A$4,IF(People!$B$5=Orders!M539,People!$A$5,0))))</f>
        <v>Chuck Magee</v>
      </c>
      <c r="W539" t="str">
        <f>IFERROR(INDEX(Returns!A:A,MATCH(Orders!B539,Returns!B:B,0),),"No")</f>
        <v>No</v>
      </c>
      <c r="X539" t="str">
        <f t="shared" si="8"/>
        <v>2017 / 12</v>
      </c>
    </row>
    <row r="540" spans="1:24" x14ac:dyDescent="0.25">
      <c r="A540" s="1">
        <v>539</v>
      </c>
      <c r="B540" s="3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IF(People!$B$2=Orders!M540,People!$A$2,IF(People!$B$3=Orders!M540,People!$A$3,IF(People!$B$4=Orders!M540,People!$A$4,IF(People!$B$5=Orders!M540,People!$A$5,0))))</f>
        <v>Cassandra Brandow</v>
      </c>
      <c r="W540" t="str">
        <f>IFERROR(INDEX(Returns!A:A,MATCH(Orders!B540,Returns!B:B,0),),"No")</f>
        <v>No</v>
      </c>
      <c r="X540" t="str">
        <f t="shared" si="8"/>
        <v>2017 / 12</v>
      </c>
    </row>
    <row r="541" spans="1:24" x14ac:dyDescent="0.25">
      <c r="A541" s="1">
        <v>540</v>
      </c>
      <c r="B541" s="3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IF(People!$B$2=Orders!M541,People!$A$2,IF(People!$B$3=Orders!M541,People!$A$3,IF(People!$B$4=Orders!M541,People!$A$4,IF(People!$B$5=Orders!M541,People!$A$5,0))))</f>
        <v>Cassandra Brandow</v>
      </c>
      <c r="W541" t="str">
        <f>IFERROR(INDEX(Returns!A:A,MATCH(Orders!B541,Returns!B:B,0),),"No")</f>
        <v>No</v>
      </c>
      <c r="X541" t="str">
        <f t="shared" si="8"/>
        <v>2017 / 12</v>
      </c>
    </row>
    <row r="542" spans="1:24" x14ac:dyDescent="0.25">
      <c r="A542" s="1">
        <v>541</v>
      </c>
      <c r="B542" s="3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IF(People!$B$2=Orders!M542,People!$A$2,IF(People!$B$3=Orders!M542,People!$A$3,IF(People!$B$4=Orders!M542,People!$A$4,IF(People!$B$5=Orders!M542,People!$A$5,0))))</f>
        <v>Kelly Williams</v>
      </c>
      <c r="W542" t="str">
        <f>IFERROR(INDEX(Returns!A:A,MATCH(Orders!B542,Returns!B:B,0),),"No")</f>
        <v>No</v>
      </c>
      <c r="X542" t="str">
        <f t="shared" si="8"/>
        <v>2016 / 02</v>
      </c>
    </row>
    <row r="543" spans="1:24" x14ac:dyDescent="0.25">
      <c r="A543" s="1">
        <v>542</v>
      </c>
      <c r="B543" s="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IF(People!$B$2=Orders!M543,People!$A$2,IF(People!$B$3=Orders!M543,People!$A$3,IF(People!$B$4=Orders!M543,People!$A$4,IF(People!$B$5=Orders!M543,People!$A$5,0))))</f>
        <v>Anna Andreadi</v>
      </c>
      <c r="W543" t="str">
        <f>IFERROR(INDEX(Returns!A:A,MATCH(Orders!B543,Returns!B:B,0),),"No")</f>
        <v>Yes</v>
      </c>
      <c r="X543" t="str">
        <f t="shared" si="8"/>
        <v>2018 / 07</v>
      </c>
    </row>
    <row r="544" spans="1:24" x14ac:dyDescent="0.25">
      <c r="A544" s="1">
        <v>543</v>
      </c>
      <c r="B544" s="3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IF(People!$B$2=Orders!M544,People!$A$2,IF(People!$B$3=Orders!M544,People!$A$3,IF(People!$B$4=Orders!M544,People!$A$4,IF(People!$B$5=Orders!M544,People!$A$5,0))))</f>
        <v>Chuck Magee</v>
      </c>
      <c r="W544" t="str">
        <f>IFERROR(INDEX(Returns!A:A,MATCH(Orders!B544,Returns!B:B,0),),"No")</f>
        <v>No</v>
      </c>
      <c r="X544" t="str">
        <f t="shared" si="8"/>
        <v>2017 / 12</v>
      </c>
    </row>
    <row r="545" spans="1:24" x14ac:dyDescent="0.25">
      <c r="A545" s="1">
        <v>544</v>
      </c>
      <c r="B545" s="3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IF(People!$B$2=Orders!M545,People!$A$2,IF(People!$B$3=Orders!M545,People!$A$3,IF(People!$B$4=Orders!M545,People!$A$4,IF(People!$B$5=Orders!M545,People!$A$5,0))))</f>
        <v>Kelly Williams</v>
      </c>
      <c r="W545" t="str">
        <f>IFERROR(INDEX(Returns!A:A,MATCH(Orders!B545,Returns!B:B,0),),"No")</f>
        <v>No</v>
      </c>
      <c r="X545" t="str">
        <f t="shared" si="8"/>
        <v>2016 / 05</v>
      </c>
    </row>
    <row r="546" spans="1:24" x14ac:dyDescent="0.25">
      <c r="A546" s="1">
        <v>545</v>
      </c>
      <c r="B546" s="3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IF(People!$B$2=Orders!M546,People!$A$2,IF(People!$B$3=Orders!M546,People!$A$3,IF(People!$B$4=Orders!M546,People!$A$4,IF(People!$B$5=Orders!M546,People!$A$5,0))))</f>
        <v>Kelly Williams</v>
      </c>
      <c r="W546" t="str">
        <f>IFERROR(INDEX(Returns!A:A,MATCH(Orders!B546,Returns!B:B,0),),"No")</f>
        <v>No</v>
      </c>
      <c r="X546" t="str">
        <f t="shared" si="8"/>
        <v>2016 / 05</v>
      </c>
    </row>
    <row r="547" spans="1:24" x14ac:dyDescent="0.25">
      <c r="A547" s="1">
        <v>546</v>
      </c>
      <c r="B547" s="3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IF(People!$B$2=Orders!M547,People!$A$2,IF(People!$B$3=Orders!M547,People!$A$3,IF(People!$B$4=Orders!M547,People!$A$4,IF(People!$B$5=Orders!M547,People!$A$5,0))))</f>
        <v>Kelly Williams</v>
      </c>
      <c r="W547" t="str">
        <f>IFERROR(INDEX(Returns!A:A,MATCH(Orders!B547,Returns!B:B,0),),"No")</f>
        <v>No</v>
      </c>
      <c r="X547" t="str">
        <f t="shared" si="8"/>
        <v>2016 / 05</v>
      </c>
    </row>
    <row r="548" spans="1:24" x14ac:dyDescent="0.25">
      <c r="A548" s="1">
        <v>547</v>
      </c>
      <c r="B548" s="3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IF(People!$B$2=Orders!M548,People!$A$2,IF(People!$B$3=Orders!M548,People!$A$3,IF(People!$B$4=Orders!M548,People!$A$4,IF(People!$B$5=Orders!M548,People!$A$5,0))))</f>
        <v>Chuck Magee</v>
      </c>
      <c r="W548" t="str">
        <f>IFERROR(INDEX(Returns!A:A,MATCH(Orders!B548,Returns!B:B,0),),"No")</f>
        <v>No</v>
      </c>
      <c r="X548" t="str">
        <f t="shared" si="8"/>
        <v>2019 / 11</v>
      </c>
    </row>
    <row r="549" spans="1:24" x14ac:dyDescent="0.25">
      <c r="A549" s="1">
        <v>548</v>
      </c>
      <c r="B549" s="3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IF(People!$B$2=Orders!M549,People!$A$2,IF(People!$B$3=Orders!M549,People!$A$3,IF(People!$B$4=Orders!M549,People!$A$4,IF(People!$B$5=Orders!M549,People!$A$5,0))))</f>
        <v>Chuck Magee</v>
      </c>
      <c r="W549" t="str">
        <f>IFERROR(INDEX(Returns!A:A,MATCH(Orders!B549,Returns!B:B,0),),"No")</f>
        <v>No</v>
      </c>
      <c r="X549" t="str">
        <f t="shared" si="8"/>
        <v>2019 / 11</v>
      </c>
    </row>
    <row r="550" spans="1:24" x14ac:dyDescent="0.25">
      <c r="A550" s="1">
        <v>549</v>
      </c>
      <c r="B550" s="3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IF(People!$B$2=Orders!M550,People!$A$2,IF(People!$B$3=Orders!M550,People!$A$3,IF(People!$B$4=Orders!M550,People!$A$4,IF(People!$B$5=Orders!M550,People!$A$5,0))))</f>
        <v>Kelly Williams</v>
      </c>
      <c r="W550" t="str">
        <f>IFERROR(INDEX(Returns!A:A,MATCH(Orders!B550,Returns!B:B,0),),"No")</f>
        <v>No</v>
      </c>
      <c r="X550" t="str">
        <f t="shared" si="8"/>
        <v>2017 / 11</v>
      </c>
    </row>
    <row r="551" spans="1:24" x14ac:dyDescent="0.25">
      <c r="A551" s="1">
        <v>550</v>
      </c>
      <c r="B551" s="3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IF(People!$B$2=Orders!M551,People!$A$2,IF(People!$B$3=Orders!M551,People!$A$3,IF(People!$B$4=Orders!M551,People!$A$4,IF(People!$B$5=Orders!M551,People!$A$5,0))))</f>
        <v>Kelly Williams</v>
      </c>
      <c r="W551" t="str">
        <f>IFERROR(INDEX(Returns!A:A,MATCH(Orders!B551,Returns!B:B,0),),"No")</f>
        <v>No</v>
      </c>
      <c r="X551" t="str">
        <f t="shared" si="8"/>
        <v>2017 / 11</v>
      </c>
    </row>
    <row r="552" spans="1:24" x14ac:dyDescent="0.25">
      <c r="A552" s="1">
        <v>551</v>
      </c>
      <c r="B552" s="3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IF(People!$B$2=Orders!M552,People!$A$2,IF(People!$B$3=Orders!M552,People!$A$3,IF(People!$B$4=Orders!M552,People!$A$4,IF(People!$B$5=Orders!M552,People!$A$5,0))))</f>
        <v>Kelly Williams</v>
      </c>
      <c r="W552" t="str">
        <f>IFERROR(INDEX(Returns!A:A,MATCH(Orders!B552,Returns!B:B,0),),"No")</f>
        <v>No</v>
      </c>
      <c r="X552" t="str">
        <f t="shared" si="8"/>
        <v>2017 / 11</v>
      </c>
    </row>
    <row r="553" spans="1:24" x14ac:dyDescent="0.25">
      <c r="A553" s="1">
        <v>552</v>
      </c>
      <c r="B553" s="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t="str">
        <f>IF(People!$B$2=Orders!M553,People!$A$2,IF(People!$B$3=Orders!M553,People!$A$3,IF(People!$B$4=Orders!M553,People!$A$4,IF(People!$B$5=Orders!M553,People!$A$5,0))))</f>
        <v>Anna Andreadi</v>
      </c>
      <c r="W553" t="str">
        <f>IFERROR(INDEX(Returns!A:A,MATCH(Orders!B553,Returns!B:B,0),),"No")</f>
        <v>No</v>
      </c>
      <c r="X553" t="str">
        <f t="shared" si="8"/>
        <v>2018 / 04</v>
      </c>
    </row>
    <row r="554" spans="1:24" x14ac:dyDescent="0.25">
      <c r="A554" s="1">
        <v>553</v>
      </c>
      <c r="B554" s="3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IF(People!$B$2=Orders!M554,People!$A$2,IF(People!$B$3=Orders!M554,People!$A$3,IF(People!$B$4=Orders!M554,People!$A$4,IF(People!$B$5=Orders!M554,People!$A$5,0))))</f>
        <v>Cassandra Brandow</v>
      </c>
      <c r="W554" t="str">
        <f>IFERROR(INDEX(Returns!A:A,MATCH(Orders!B554,Returns!B:B,0),),"No")</f>
        <v>No</v>
      </c>
      <c r="X554" t="str">
        <f t="shared" si="8"/>
        <v>2019 / 09</v>
      </c>
    </row>
    <row r="555" spans="1:24" x14ac:dyDescent="0.25">
      <c r="A555" s="1">
        <v>554</v>
      </c>
      <c r="B555" s="3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IF(People!$B$2=Orders!M555,People!$A$2,IF(People!$B$3=Orders!M555,People!$A$3,IF(People!$B$4=Orders!M555,People!$A$4,IF(People!$B$5=Orders!M555,People!$A$5,0))))</f>
        <v>Kelly Williams</v>
      </c>
      <c r="W555" t="str">
        <f>IFERROR(INDEX(Returns!A:A,MATCH(Orders!B555,Returns!B:B,0),),"No")</f>
        <v>No</v>
      </c>
      <c r="X555" t="str">
        <f t="shared" si="8"/>
        <v>2019 / 11</v>
      </c>
    </row>
    <row r="556" spans="1:24" x14ac:dyDescent="0.25">
      <c r="A556" s="1">
        <v>555</v>
      </c>
      <c r="B556" s="3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IF(People!$B$2=Orders!M556,People!$A$2,IF(People!$B$3=Orders!M556,People!$A$3,IF(People!$B$4=Orders!M556,People!$A$4,IF(People!$B$5=Orders!M556,People!$A$5,0))))</f>
        <v>Anna Andreadi</v>
      </c>
      <c r="W556" t="str">
        <f>IFERROR(INDEX(Returns!A:A,MATCH(Orders!B556,Returns!B:B,0),),"No")</f>
        <v>No</v>
      </c>
      <c r="X556" t="str">
        <f t="shared" si="8"/>
        <v>2019 / 06</v>
      </c>
    </row>
    <row r="557" spans="1:24" x14ac:dyDescent="0.25">
      <c r="A557" s="1">
        <v>556</v>
      </c>
      <c r="B557" s="3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IF(People!$B$2=Orders!M557,People!$A$2,IF(People!$B$3=Orders!M557,People!$A$3,IF(People!$B$4=Orders!M557,People!$A$4,IF(People!$B$5=Orders!M557,People!$A$5,0))))</f>
        <v>Cassandra Brandow</v>
      </c>
      <c r="W557" t="str">
        <f>IFERROR(INDEX(Returns!A:A,MATCH(Orders!B557,Returns!B:B,0),),"No")</f>
        <v>No</v>
      </c>
      <c r="X557" t="str">
        <f t="shared" si="8"/>
        <v>2016 / 03</v>
      </c>
    </row>
    <row r="558" spans="1:24" x14ac:dyDescent="0.25">
      <c r="A558" s="1">
        <v>557</v>
      </c>
      <c r="B558" s="3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IF(People!$B$2=Orders!M558,People!$A$2,IF(People!$B$3=Orders!M558,People!$A$3,IF(People!$B$4=Orders!M558,People!$A$4,IF(People!$B$5=Orders!M558,People!$A$5,0))))</f>
        <v>Anna Andreadi</v>
      </c>
      <c r="W558" t="str">
        <f>IFERROR(INDEX(Returns!A:A,MATCH(Orders!B558,Returns!B:B,0),),"No")</f>
        <v>No</v>
      </c>
      <c r="X558" t="str">
        <f t="shared" si="8"/>
        <v>2018 / 06</v>
      </c>
    </row>
    <row r="559" spans="1:24" x14ac:dyDescent="0.25">
      <c r="A559" s="1">
        <v>558</v>
      </c>
      <c r="B559" s="3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IF(People!$B$2=Orders!M559,People!$A$2,IF(People!$B$3=Orders!M559,People!$A$3,IF(People!$B$4=Orders!M559,People!$A$4,IF(People!$B$5=Orders!M559,People!$A$5,0))))</f>
        <v>Anna Andreadi</v>
      </c>
      <c r="W559" t="str">
        <f>IFERROR(INDEX(Returns!A:A,MATCH(Orders!B559,Returns!B:B,0),),"No")</f>
        <v>No</v>
      </c>
      <c r="X559" t="str">
        <f t="shared" si="8"/>
        <v>2018 / 06</v>
      </c>
    </row>
    <row r="560" spans="1:24" x14ac:dyDescent="0.25">
      <c r="A560" s="1">
        <v>559</v>
      </c>
      <c r="B560" s="3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IF(People!$B$2=Orders!M560,People!$A$2,IF(People!$B$3=Orders!M560,People!$A$3,IF(People!$B$4=Orders!M560,People!$A$4,IF(People!$B$5=Orders!M560,People!$A$5,0))))</f>
        <v>Anna Andreadi</v>
      </c>
      <c r="W560" t="str">
        <f>IFERROR(INDEX(Returns!A:A,MATCH(Orders!B560,Returns!B:B,0),),"No")</f>
        <v>No</v>
      </c>
      <c r="X560" t="str">
        <f t="shared" si="8"/>
        <v>2018 / 06</v>
      </c>
    </row>
    <row r="561" spans="1:24" x14ac:dyDescent="0.25">
      <c r="A561" s="1">
        <v>560</v>
      </c>
      <c r="B561" s="3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IF(People!$B$2=Orders!M561,People!$A$2,IF(People!$B$3=Orders!M561,People!$A$3,IF(People!$B$4=Orders!M561,People!$A$4,IF(People!$B$5=Orders!M561,People!$A$5,0))))</f>
        <v>Anna Andreadi</v>
      </c>
      <c r="W561" t="str">
        <f>IFERROR(INDEX(Returns!A:A,MATCH(Orders!B561,Returns!B:B,0),),"No")</f>
        <v>No</v>
      </c>
      <c r="X561" t="str">
        <f t="shared" si="8"/>
        <v>2019 / 11</v>
      </c>
    </row>
    <row r="562" spans="1:24" x14ac:dyDescent="0.25">
      <c r="A562" s="1">
        <v>561</v>
      </c>
      <c r="B562" s="3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IF(People!$B$2=Orders!M562,People!$A$2,IF(People!$B$3=Orders!M562,People!$A$3,IF(People!$B$4=Orders!M562,People!$A$4,IF(People!$B$5=Orders!M562,People!$A$5,0))))</f>
        <v>Anna Andreadi</v>
      </c>
      <c r="W562" t="str">
        <f>IFERROR(INDEX(Returns!A:A,MATCH(Orders!B562,Returns!B:B,0),),"No")</f>
        <v>No</v>
      </c>
      <c r="X562" t="str">
        <f t="shared" si="8"/>
        <v>2019 / 11</v>
      </c>
    </row>
    <row r="563" spans="1:24" x14ac:dyDescent="0.25">
      <c r="A563" s="1">
        <v>562</v>
      </c>
      <c r="B563" s="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IF(People!$B$2=Orders!M563,People!$A$2,IF(People!$B$3=Orders!M563,People!$A$3,IF(People!$B$4=Orders!M563,People!$A$4,IF(People!$B$5=Orders!M563,People!$A$5,0))))</f>
        <v>Cassandra Brandow</v>
      </c>
      <c r="W563" t="str">
        <f>IFERROR(INDEX(Returns!A:A,MATCH(Orders!B563,Returns!B:B,0),),"No")</f>
        <v>No</v>
      </c>
      <c r="X563" t="str">
        <f t="shared" si="8"/>
        <v>2016 / 09</v>
      </c>
    </row>
    <row r="564" spans="1:24" x14ac:dyDescent="0.25">
      <c r="A564" s="1">
        <v>563</v>
      </c>
      <c r="B564" s="3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IF(People!$B$2=Orders!M564,People!$A$2,IF(People!$B$3=Orders!M564,People!$A$3,IF(People!$B$4=Orders!M564,People!$A$4,IF(People!$B$5=Orders!M564,People!$A$5,0))))</f>
        <v>Cassandra Brandow</v>
      </c>
      <c r="W564" t="str">
        <f>IFERROR(INDEX(Returns!A:A,MATCH(Orders!B564,Returns!B:B,0),),"No")</f>
        <v>No</v>
      </c>
      <c r="X564" t="str">
        <f t="shared" si="8"/>
        <v>2016 / 09</v>
      </c>
    </row>
    <row r="565" spans="1:24" x14ac:dyDescent="0.25">
      <c r="A565" s="1">
        <v>564</v>
      </c>
      <c r="B565" s="3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t="str">
        <f>IF(People!$B$2=Orders!M565,People!$A$2,IF(People!$B$3=Orders!M565,People!$A$3,IF(People!$B$4=Orders!M565,People!$A$4,IF(People!$B$5=Orders!M565,People!$A$5,0))))</f>
        <v>Anna Andreadi</v>
      </c>
      <c r="W565" t="str">
        <f>IFERROR(INDEX(Returns!A:A,MATCH(Orders!B565,Returns!B:B,0),),"No")</f>
        <v>No</v>
      </c>
      <c r="X565" t="str">
        <f t="shared" si="8"/>
        <v>2017 / 12</v>
      </c>
    </row>
    <row r="566" spans="1:24" x14ac:dyDescent="0.25">
      <c r="A566" s="1">
        <v>565</v>
      </c>
      <c r="B566" s="3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IF(People!$B$2=Orders!M566,People!$A$2,IF(People!$B$3=Orders!M566,People!$A$3,IF(People!$B$4=Orders!M566,People!$A$4,IF(People!$B$5=Orders!M566,People!$A$5,0))))</f>
        <v>Anna Andreadi</v>
      </c>
      <c r="W566" t="str">
        <f>IFERROR(INDEX(Returns!A:A,MATCH(Orders!B566,Returns!B:B,0),),"No")</f>
        <v>No</v>
      </c>
      <c r="X566" t="str">
        <f t="shared" si="8"/>
        <v>2017 / 12</v>
      </c>
    </row>
    <row r="567" spans="1:24" x14ac:dyDescent="0.25">
      <c r="A567" s="1">
        <v>566</v>
      </c>
      <c r="B567" s="3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IF(People!$B$2=Orders!M567,People!$A$2,IF(People!$B$3=Orders!M567,People!$A$3,IF(People!$B$4=Orders!M567,People!$A$4,IF(People!$B$5=Orders!M567,People!$A$5,0))))</f>
        <v>Anna Andreadi</v>
      </c>
      <c r="W567" t="str">
        <f>IFERROR(INDEX(Returns!A:A,MATCH(Orders!B567,Returns!B:B,0),),"No")</f>
        <v>Yes</v>
      </c>
      <c r="X567" t="str">
        <f t="shared" si="8"/>
        <v>2019 / 12</v>
      </c>
    </row>
    <row r="568" spans="1:24" x14ac:dyDescent="0.25">
      <c r="A568" s="1">
        <v>567</v>
      </c>
      <c r="B568" s="3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IF(People!$B$2=Orders!M568,People!$A$2,IF(People!$B$3=Orders!M568,People!$A$3,IF(People!$B$4=Orders!M568,People!$A$4,IF(People!$B$5=Orders!M568,People!$A$5,0))))</f>
        <v>Anna Andreadi</v>
      </c>
      <c r="W568" t="str">
        <f>IFERROR(INDEX(Returns!A:A,MATCH(Orders!B568,Returns!B:B,0),),"No")</f>
        <v>No</v>
      </c>
      <c r="X568" t="str">
        <f t="shared" si="8"/>
        <v>2019 / 10</v>
      </c>
    </row>
    <row r="569" spans="1:24" x14ac:dyDescent="0.25">
      <c r="A569" s="1">
        <v>568</v>
      </c>
      <c r="B569" s="3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IF(People!$B$2=Orders!M569,People!$A$2,IF(People!$B$3=Orders!M569,People!$A$3,IF(People!$B$4=Orders!M569,People!$A$4,IF(People!$B$5=Orders!M569,People!$A$5,0))))</f>
        <v>Anna Andreadi</v>
      </c>
      <c r="W569" t="str">
        <f>IFERROR(INDEX(Returns!A:A,MATCH(Orders!B569,Returns!B:B,0),),"No")</f>
        <v>No</v>
      </c>
      <c r="X569" t="str">
        <f t="shared" si="8"/>
        <v>2019 / 10</v>
      </c>
    </row>
    <row r="570" spans="1:24" x14ac:dyDescent="0.25">
      <c r="A570" s="1">
        <v>569</v>
      </c>
      <c r="B570" s="3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IF(People!$B$2=Orders!M570,People!$A$2,IF(People!$B$3=Orders!M570,People!$A$3,IF(People!$B$4=Orders!M570,People!$A$4,IF(People!$B$5=Orders!M570,People!$A$5,0))))</f>
        <v>Anna Andreadi</v>
      </c>
      <c r="W570" t="str">
        <f>IFERROR(INDEX(Returns!A:A,MATCH(Orders!B570,Returns!B:B,0),),"No")</f>
        <v>No</v>
      </c>
      <c r="X570" t="str">
        <f t="shared" si="8"/>
        <v>2019 / 10</v>
      </c>
    </row>
    <row r="571" spans="1:24" x14ac:dyDescent="0.25">
      <c r="A571" s="1">
        <v>570</v>
      </c>
      <c r="B571" s="3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IF(People!$B$2=Orders!M571,People!$A$2,IF(People!$B$3=Orders!M571,People!$A$3,IF(People!$B$4=Orders!M571,People!$A$4,IF(People!$B$5=Orders!M571,People!$A$5,0))))</f>
        <v>Anna Andreadi</v>
      </c>
      <c r="W571" t="str">
        <f>IFERROR(INDEX(Returns!A:A,MATCH(Orders!B571,Returns!B:B,0),),"No")</f>
        <v>No</v>
      </c>
      <c r="X571" t="str">
        <f t="shared" si="8"/>
        <v>2019 / 10</v>
      </c>
    </row>
    <row r="572" spans="1:24" x14ac:dyDescent="0.25">
      <c r="A572" s="1">
        <v>571</v>
      </c>
      <c r="B572" s="3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IF(People!$B$2=Orders!M572,People!$A$2,IF(People!$B$3=Orders!M572,People!$A$3,IF(People!$B$4=Orders!M572,People!$A$4,IF(People!$B$5=Orders!M572,People!$A$5,0))))</f>
        <v>Chuck Magee</v>
      </c>
      <c r="W572" t="str">
        <f>IFERROR(INDEX(Returns!A:A,MATCH(Orders!B572,Returns!B:B,0),),"No")</f>
        <v>No</v>
      </c>
      <c r="X572" t="str">
        <f t="shared" si="8"/>
        <v>2019 / 12</v>
      </c>
    </row>
    <row r="573" spans="1:24" x14ac:dyDescent="0.25">
      <c r="A573" s="1">
        <v>572</v>
      </c>
      <c r="B573" s="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IF(People!$B$2=Orders!M573,People!$A$2,IF(People!$B$3=Orders!M573,People!$A$3,IF(People!$B$4=Orders!M573,People!$A$4,IF(People!$B$5=Orders!M573,People!$A$5,0))))</f>
        <v>Chuck Magee</v>
      </c>
      <c r="W573" t="str">
        <f>IFERROR(INDEX(Returns!A:A,MATCH(Orders!B573,Returns!B:B,0),),"No")</f>
        <v>No</v>
      </c>
      <c r="X573" t="str">
        <f t="shared" si="8"/>
        <v>2019 / 12</v>
      </c>
    </row>
    <row r="574" spans="1:24" x14ac:dyDescent="0.25">
      <c r="A574" s="1">
        <v>573</v>
      </c>
      <c r="B574" s="3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IF(People!$B$2=Orders!M574,People!$A$2,IF(People!$B$3=Orders!M574,People!$A$3,IF(People!$B$4=Orders!M574,People!$A$4,IF(People!$B$5=Orders!M574,People!$A$5,0))))</f>
        <v>Chuck Magee</v>
      </c>
      <c r="W574" t="str">
        <f>IFERROR(INDEX(Returns!A:A,MATCH(Orders!B574,Returns!B:B,0),),"No")</f>
        <v>No</v>
      </c>
      <c r="X574" t="str">
        <f t="shared" si="8"/>
        <v>2019 / 12</v>
      </c>
    </row>
    <row r="575" spans="1:24" x14ac:dyDescent="0.25">
      <c r="A575" s="1">
        <v>574</v>
      </c>
      <c r="B575" s="3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IF(People!$B$2=Orders!M575,People!$A$2,IF(People!$B$3=Orders!M575,People!$A$3,IF(People!$B$4=Orders!M575,People!$A$4,IF(People!$B$5=Orders!M575,People!$A$5,0))))</f>
        <v>Chuck Magee</v>
      </c>
      <c r="W575" t="str">
        <f>IFERROR(INDEX(Returns!A:A,MATCH(Orders!B575,Returns!B:B,0),),"No")</f>
        <v>No</v>
      </c>
      <c r="X575" t="str">
        <f t="shared" si="8"/>
        <v>2019 / 12</v>
      </c>
    </row>
    <row r="576" spans="1:24" x14ac:dyDescent="0.25">
      <c r="A576" s="1">
        <v>575</v>
      </c>
      <c r="B576" s="3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IF(People!$B$2=Orders!M576,People!$A$2,IF(People!$B$3=Orders!M576,People!$A$3,IF(People!$B$4=Orders!M576,People!$A$4,IF(People!$B$5=Orders!M576,People!$A$5,0))))</f>
        <v>Anna Andreadi</v>
      </c>
      <c r="W576" t="str">
        <f>IFERROR(INDEX(Returns!A:A,MATCH(Orders!B576,Returns!B:B,0),),"No")</f>
        <v>No</v>
      </c>
      <c r="X576" t="str">
        <f t="shared" si="8"/>
        <v>2018 / 11</v>
      </c>
    </row>
    <row r="577" spans="1:24" x14ac:dyDescent="0.25">
      <c r="A577" s="1">
        <v>576</v>
      </c>
      <c r="B577" s="3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IF(People!$B$2=Orders!M577,People!$A$2,IF(People!$B$3=Orders!M577,People!$A$3,IF(People!$B$4=Orders!M577,People!$A$4,IF(People!$B$5=Orders!M577,People!$A$5,0))))</f>
        <v>Anna Andreadi</v>
      </c>
      <c r="W577" t="str">
        <f>IFERROR(INDEX(Returns!A:A,MATCH(Orders!B577,Returns!B:B,0),),"No")</f>
        <v>No</v>
      </c>
      <c r="X577" t="str">
        <f t="shared" si="8"/>
        <v>2017 / 09</v>
      </c>
    </row>
    <row r="578" spans="1:24" x14ac:dyDescent="0.25">
      <c r="A578" s="1">
        <v>577</v>
      </c>
      <c r="B578" s="3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IF(People!$B$2=Orders!M578,People!$A$2,IF(People!$B$3=Orders!M578,People!$A$3,IF(People!$B$4=Orders!M578,People!$A$4,IF(People!$B$5=Orders!M578,People!$A$5,0))))</f>
        <v>Anna Andreadi</v>
      </c>
      <c r="W578" t="str">
        <f>IFERROR(INDEX(Returns!A:A,MATCH(Orders!B578,Returns!B:B,0),),"No")</f>
        <v>No</v>
      </c>
      <c r="X578" t="str">
        <f t="shared" ref="X578:X641" si="9">TEXT(C578,"ГГГГ / ММ")</f>
        <v>2017 / 09</v>
      </c>
    </row>
    <row r="579" spans="1:24" x14ac:dyDescent="0.25">
      <c r="A579" s="1">
        <v>578</v>
      </c>
      <c r="B579" s="3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IF(People!$B$2=Orders!M579,People!$A$2,IF(People!$B$3=Orders!M579,People!$A$3,IF(People!$B$4=Orders!M579,People!$A$4,IF(People!$B$5=Orders!M579,People!$A$5,0))))</f>
        <v>Anna Andreadi</v>
      </c>
      <c r="W579" t="str">
        <f>IFERROR(INDEX(Returns!A:A,MATCH(Orders!B579,Returns!B:B,0),),"No")</f>
        <v>No</v>
      </c>
      <c r="X579" t="str">
        <f t="shared" si="9"/>
        <v>2017 / 09</v>
      </c>
    </row>
    <row r="580" spans="1:24" x14ac:dyDescent="0.25">
      <c r="A580" s="1">
        <v>579</v>
      </c>
      <c r="B580" s="3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IF(People!$B$2=Orders!M580,People!$A$2,IF(People!$B$3=Orders!M580,People!$A$3,IF(People!$B$4=Orders!M580,People!$A$4,IF(People!$B$5=Orders!M580,People!$A$5,0))))</f>
        <v>Kelly Williams</v>
      </c>
      <c r="W580" t="str">
        <f>IFERROR(INDEX(Returns!A:A,MATCH(Orders!B580,Returns!B:B,0),),"No")</f>
        <v>No</v>
      </c>
      <c r="X580" t="str">
        <f t="shared" si="9"/>
        <v>2019 / 07</v>
      </c>
    </row>
    <row r="581" spans="1:24" x14ac:dyDescent="0.25">
      <c r="A581" s="1">
        <v>580</v>
      </c>
      <c r="B581" s="3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IF(People!$B$2=Orders!M581,People!$A$2,IF(People!$B$3=Orders!M581,People!$A$3,IF(People!$B$4=Orders!M581,People!$A$4,IF(People!$B$5=Orders!M581,People!$A$5,0))))</f>
        <v>Kelly Williams</v>
      </c>
      <c r="W581" t="str">
        <f>IFERROR(INDEX(Returns!A:A,MATCH(Orders!B581,Returns!B:B,0),),"No")</f>
        <v>No</v>
      </c>
      <c r="X581" t="str">
        <f t="shared" si="9"/>
        <v>2019 / 07</v>
      </c>
    </row>
    <row r="582" spans="1:24" x14ac:dyDescent="0.25">
      <c r="A582" s="1">
        <v>581</v>
      </c>
      <c r="B582" s="3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IF(People!$B$2=Orders!M582,People!$A$2,IF(People!$B$3=Orders!M582,People!$A$3,IF(People!$B$4=Orders!M582,People!$A$4,IF(People!$B$5=Orders!M582,People!$A$5,0))))</f>
        <v>Anna Andreadi</v>
      </c>
      <c r="W582" t="str">
        <f>IFERROR(INDEX(Returns!A:A,MATCH(Orders!B582,Returns!B:B,0),),"No")</f>
        <v>No</v>
      </c>
      <c r="X582" t="str">
        <f t="shared" si="9"/>
        <v>2017 / 09</v>
      </c>
    </row>
    <row r="583" spans="1:24" x14ac:dyDescent="0.25">
      <c r="A583" s="1">
        <v>582</v>
      </c>
      <c r="B583" s="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IF(People!$B$2=Orders!M583,People!$A$2,IF(People!$B$3=Orders!M583,People!$A$3,IF(People!$B$4=Orders!M583,People!$A$4,IF(People!$B$5=Orders!M583,People!$A$5,0))))</f>
        <v>Anna Andreadi</v>
      </c>
      <c r="W583" t="str">
        <f>IFERROR(INDEX(Returns!A:A,MATCH(Orders!B583,Returns!B:B,0),),"No")</f>
        <v>No</v>
      </c>
      <c r="X583" t="str">
        <f t="shared" si="9"/>
        <v>2019 / 12</v>
      </c>
    </row>
    <row r="584" spans="1:24" x14ac:dyDescent="0.25">
      <c r="A584" s="1">
        <v>583</v>
      </c>
      <c r="B584" s="3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IF(People!$B$2=Orders!M584,People!$A$2,IF(People!$B$3=Orders!M584,People!$A$3,IF(People!$B$4=Orders!M584,People!$A$4,IF(People!$B$5=Orders!M584,People!$A$5,0))))</f>
        <v>Anna Andreadi</v>
      </c>
      <c r="W584" t="str">
        <f>IFERROR(INDEX(Returns!A:A,MATCH(Orders!B584,Returns!B:B,0),),"No")</f>
        <v>No</v>
      </c>
      <c r="X584" t="str">
        <f t="shared" si="9"/>
        <v>2019 / 12</v>
      </c>
    </row>
    <row r="585" spans="1:24" x14ac:dyDescent="0.25">
      <c r="A585" s="1">
        <v>584</v>
      </c>
      <c r="B585" s="3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IF(People!$B$2=Orders!M585,People!$A$2,IF(People!$B$3=Orders!M585,People!$A$3,IF(People!$B$4=Orders!M585,People!$A$4,IF(People!$B$5=Orders!M585,People!$A$5,0))))</f>
        <v>Anna Andreadi</v>
      </c>
      <c r="W585" t="str">
        <f>IFERROR(INDEX(Returns!A:A,MATCH(Orders!B585,Returns!B:B,0),),"No")</f>
        <v>No</v>
      </c>
      <c r="X585" t="str">
        <f t="shared" si="9"/>
        <v>2019 / 12</v>
      </c>
    </row>
    <row r="586" spans="1:24" x14ac:dyDescent="0.25">
      <c r="A586" s="1">
        <v>585</v>
      </c>
      <c r="B586" s="3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IF(People!$B$2=Orders!M586,People!$A$2,IF(People!$B$3=Orders!M586,People!$A$3,IF(People!$B$4=Orders!M586,People!$A$4,IF(People!$B$5=Orders!M586,People!$A$5,0))))</f>
        <v>Anna Andreadi</v>
      </c>
      <c r="W586" t="str">
        <f>IFERROR(INDEX(Returns!A:A,MATCH(Orders!B586,Returns!B:B,0),),"No")</f>
        <v>No</v>
      </c>
      <c r="X586" t="str">
        <f t="shared" si="9"/>
        <v>2019 / 12</v>
      </c>
    </row>
    <row r="587" spans="1:24" x14ac:dyDescent="0.25">
      <c r="A587" s="1">
        <v>586</v>
      </c>
      <c r="B587" s="3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IF(People!$B$2=Orders!M587,People!$A$2,IF(People!$B$3=Orders!M587,People!$A$3,IF(People!$B$4=Orders!M587,People!$A$4,IF(People!$B$5=Orders!M587,People!$A$5,0))))</f>
        <v>Anna Andreadi</v>
      </c>
      <c r="W587" t="str">
        <f>IFERROR(INDEX(Returns!A:A,MATCH(Orders!B587,Returns!B:B,0),),"No")</f>
        <v>No</v>
      </c>
      <c r="X587" t="str">
        <f t="shared" si="9"/>
        <v>2019 / 12</v>
      </c>
    </row>
    <row r="588" spans="1:24" x14ac:dyDescent="0.25">
      <c r="A588" s="1">
        <v>587</v>
      </c>
      <c r="B588" s="3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IF(People!$B$2=Orders!M588,People!$A$2,IF(People!$B$3=Orders!M588,People!$A$3,IF(People!$B$4=Orders!M588,People!$A$4,IF(People!$B$5=Orders!M588,People!$A$5,0))))</f>
        <v>Cassandra Brandow</v>
      </c>
      <c r="W588" t="str">
        <f>IFERROR(INDEX(Returns!A:A,MATCH(Orders!B588,Returns!B:B,0),),"No")</f>
        <v>No</v>
      </c>
      <c r="X588" t="str">
        <f t="shared" si="9"/>
        <v>2017 / 07</v>
      </c>
    </row>
    <row r="589" spans="1:24" x14ac:dyDescent="0.25">
      <c r="A589" s="1">
        <v>588</v>
      </c>
      <c r="B589" s="3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IF(People!$B$2=Orders!M589,People!$A$2,IF(People!$B$3=Orders!M589,People!$A$3,IF(People!$B$4=Orders!M589,People!$A$4,IF(People!$B$5=Orders!M589,People!$A$5,0))))</f>
        <v>Cassandra Brandow</v>
      </c>
      <c r="W589" t="str">
        <f>IFERROR(INDEX(Returns!A:A,MATCH(Orders!B589,Returns!B:B,0),),"No")</f>
        <v>No</v>
      </c>
      <c r="X589" t="str">
        <f t="shared" si="9"/>
        <v>2017 / 07</v>
      </c>
    </row>
    <row r="590" spans="1:24" x14ac:dyDescent="0.25">
      <c r="A590" s="1">
        <v>589</v>
      </c>
      <c r="B590" s="3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IF(People!$B$2=Orders!M590,People!$A$2,IF(People!$B$3=Orders!M590,People!$A$3,IF(People!$B$4=Orders!M590,People!$A$4,IF(People!$B$5=Orders!M590,People!$A$5,0))))</f>
        <v>Anna Andreadi</v>
      </c>
      <c r="W590" t="str">
        <f>IFERROR(INDEX(Returns!A:A,MATCH(Orders!B590,Returns!B:B,0),),"No")</f>
        <v>Yes</v>
      </c>
      <c r="X590" t="str">
        <f t="shared" si="9"/>
        <v>2018 / 03</v>
      </c>
    </row>
    <row r="591" spans="1:24" x14ac:dyDescent="0.25">
      <c r="A591" s="1">
        <v>590</v>
      </c>
      <c r="B591" s="3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IF(People!$B$2=Orders!M591,People!$A$2,IF(People!$B$3=Orders!M591,People!$A$3,IF(People!$B$4=Orders!M591,People!$A$4,IF(People!$B$5=Orders!M591,People!$A$5,0))))</f>
        <v>Anna Andreadi</v>
      </c>
      <c r="W591" t="str">
        <f>IFERROR(INDEX(Returns!A:A,MATCH(Orders!B591,Returns!B:B,0),),"No")</f>
        <v>Yes</v>
      </c>
      <c r="X591" t="str">
        <f t="shared" si="9"/>
        <v>2018 / 03</v>
      </c>
    </row>
    <row r="592" spans="1:24" x14ac:dyDescent="0.25">
      <c r="A592" s="1">
        <v>591</v>
      </c>
      <c r="B592" s="3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IF(People!$B$2=Orders!M592,People!$A$2,IF(People!$B$3=Orders!M592,People!$A$3,IF(People!$B$4=Orders!M592,People!$A$4,IF(People!$B$5=Orders!M592,People!$A$5,0))))</f>
        <v>Anna Andreadi</v>
      </c>
      <c r="W592" t="str">
        <f>IFERROR(INDEX(Returns!A:A,MATCH(Orders!B592,Returns!B:B,0),),"No")</f>
        <v>Yes</v>
      </c>
      <c r="X592" t="str">
        <f t="shared" si="9"/>
        <v>2018 / 03</v>
      </c>
    </row>
    <row r="593" spans="1:24" x14ac:dyDescent="0.25">
      <c r="A593" s="1">
        <v>592</v>
      </c>
      <c r="B593" s="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IF(People!$B$2=Orders!M593,People!$A$2,IF(People!$B$3=Orders!M593,People!$A$3,IF(People!$B$4=Orders!M593,People!$A$4,IF(People!$B$5=Orders!M593,People!$A$5,0))))</f>
        <v>Anna Andreadi</v>
      </c>
      <c r="W593" t="str">
        <f>IFERROR(INDEX(Returns!A:A,MATCH(Orders!B593,Returns!B:B,0),),"No")</f>
        <v>Yes</v>
      </c>
      <c r="X593" t="str">
        <f t="shared" si="9"/>
        <v>2018 / 03</v>
      </c>
    </row>
    <row r="594" spans="1:24" x14ac:dyDescent="0.25">
      <c r="A594" s="1">
        <v>593</v>
      </c>
      <c r="B594" s="3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IF(People!$B$2=Orders!M594,People!$A$2,IF(People!$B$3=Orders!M594,People!$A$3,IF(People!$B$4=Orders!M594,People!$A$4,IF(People!$B$5=Orders!M594,People!$A$5,0))))</f>
        <v>Kelly Williams</v>
      </c>
      <c r="W594" t="str">
        <f>IFERROR(INDEX(Returns!A:A,MATCH(Orders!B594,Returns!B:B,0),),"No")</f>
        <v>No</v>
      </c>
      <c r="X594" t="str">
        <f t="shared" si="9"/>
        <v>2016 / 01</v>
      </c>
    </row>
    <row r="595" spans="1:24" x14ac:dyDescent="0.25">
      <c r="A595" s="1">
        <v>594</v>
      </c>
      <c r="B595" s="3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IF(People!$B$2=Orders!M595,People!$A$2,IF(People!$B$3=Orders!M595,People!$A$3,IF(People!$B$4=Orders!M595,People!$A$4,IF(People!$B$5=Orders!M595,People!$A$5,0))))</f>
        <v>Kelly Williams</v>
      </c>
      <c r="W595" t="str">
        <f>IFERROR(INDEX(Returns!A:A,MATCH(Orders!B595,Returns!B:B,0),),"No")</f>
        <v>No</v>
      </c>
      <c r="X595" t="str">
        <f t="shared" si="9"/>
        <v>2016 / 01</v>
      </c>
    </row>
    <row r="596" spans="1:24" x14ac:dyDescent="0.25">
      <c r="A596" s="1">
        <v>595</v>
      </c>
      <c r="B596" s="3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IF(People!$B$2=Orders!M596,People!$A$2,IF(People!$B$3=Orders!M596,People!$A$3,IF(People!$B$4=Orders!M596,People!$A$4,IF(People!$B$5=Orders!M596,People!$A$5,0))))</f>
        <v>Anna Andreadi</v>
      </c>
      <c r="W596" t="str">
        <f>IFERROR(INDEX(Returns!A:A,MATCH(Orders!B596,Returns!B:B,0),),"No")</f>
        <v>No</v>
      </c>
      <c r="X596" t="str">
        <f t="shared" si="9"/>
        <v>2016 / 08</v>
      </c>
    </row>
    <row r="597" spans="1:24" x14ac:dyDescent="0.25">
      <c r="A597" s="1">
        <v>596</v>
      </c>
      <c r="B597" s="3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IF(People!$B$2=Orders!M597,People!$A$2,IF(People!$B$3=Orders!M597,People!$A$3,IF(People!$B$4=Orders!M597,People!$A$4,IF(People!$B$5=Orders!M597,People!$A$5,0))))</f>
        <v>Anna Andreadi</v>
      </c>
      <c r="W597" t="str">
        <f>IFERROR(INDEX(Returns!A:A,MATCH(Orders!B597,Returns!B:B,0),),"No")</f>
        <v>No</v>
      </c>
      <c r="X597" t="str">
        <f t="shared" si="9"/>
        <v>2016 / 08</v>
      </c>
    </row>
    <row r="598" spans="1:24" x14ac:dyDescent="0.25">
      <c r="A598" s="1">
        <v>597</v>
      </c>
      <c r="B598" s="3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IF(People!$B$2=Orders!M598,People!$A$2,IF(People!$B$3=Orders!M598,People!$A$3,IF(People!$B$4=Orders!M598,People!$A$4,IF(People!$B$5=Orders!M598,People!$A$5,0))))</f>
        <v>Anna Andreadi</v>
      </c>
      <c r="W598" t="str">
        <f>IFERROR(INDEX(Returns!A:A,MATCH(Orders!B598,Returns!B:B,0),),"No")</f>
        <v>No</v>
      </c>
      <c r="X598" t="str">
        <f t="shared" si="9"/>
        <v>2016 / 08</v>
      </c>
    </row>
    <row r="599" spans="1:24" x14ac:dyDescent="0.25">
      <c r="A599" s="1">
        <v>598</v>
      </c>
      <c r="B599" s="3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IF(People!$B$2=Orders!M599,People!$A$2,IF(People!$B$3=Orders!M599,People!$A$3,IF(People!$B$4=Orders!M599,People!$A$4,IF(People!$B$5=Orders!M599,People!$A$5,0))))</f>
        <v>Anna Andreadi</v>
      </c>
      <c r="W599" t="str">
        <f>IFERROR(INDEX(Returns!A:A,MATCH(Orders!B599,Returns!B:B,0),),"No")</f>
        <v>No</v>
      </c>
      <c r="X599" t="str">
        <f t="shared" si="9"/>
        <v>2016 / 08</v>
      </c>
    </row>
    <row r="600" spans="1:24" x14ac:dyDescent="0.25">
      <c r="A600" s="1">
        <v>599</v>
      </c>
      <c r="B600" s="3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IF(People!$B$2=Orders!M600,People!$A$2,IF(People!$B$3=Orders!M600,People!$A$3,IF(People!$B$4=Orders!M600,People!$A$4,IF(People!$B$5=Orders!M600,People!$A$5,0))))</f>
        <v>Chuck Magee</v>
      </c>
      <c r="W600" t="str">
        <f>IFERROR(INDEX(Returns!A:A,MATCH(Orders!B600,Returns!B:B,0),),"No")</f>
        <v>No</v>
      </c>
      <c r="X600" t="str">
        <f t="shared" si="9"/>
        <v>2018 / 07</v>
      </c>
    </row>
    <row r="601" spans="1:24" x14ac:dyDescent="0.25">
      <c r="A601" s="1">
        <v>600</v>
      </c>
      <c r="B601" s="3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IF(People!$B$2=Orders!M601,People!$A$2,IF(People!$B$3=Orders!M601,People!$A$3,IF(People!$B$4=Orders!M601,People!$A$4,IF(People!$B$5=Orders!M601,People!$A$5,0))))</f>
        <v>Chuck Magee</v>
      </c>
      <c r="W601" t="str">
        <f>IFERROR(INDEX(Returns!A:A,MATCH(Orders!B601,Returns!B:B,0),),"No")</f>
        <v>No</v>
      </c>
      <c r="X601" t="str">
        <f t="shared" si="9"/>
        <v>2018 / 07</v>
      </c>
    </row>
    <row r="602" spans="1:24" x14ac:dyDescent="0.25">
      <c r="A602" s="1">
        <v>601</v>
      </c>
      <c r="B602" s="3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IF(People!$B$2=Orders!M602,People!$A$2,IF(People!$B$3=Orders!M602,People!$A$3,IF(People!$B$4=Orders!M602,People!$A$4,IF(People!$B$5=Orders!M602,People!$A$5,0))))</f>
        <v>Chuck Magee</v>
      </c>
      <c r="W602" t="str">
        <f>IFERROR(INDEX(Returns!A:A,MATCH(Orders!B602,Returns!B:B,0),),"No")</f>
        <v>No</v>
      </c>
      <c r="X602" t="str">
        <f t="shared" si="9"/>
        <v>2018 / 07</v>
      </c>
    </row>
    <row r="603" spans="1:24" x14ac:dyDescent="0.25">
      <c r="A603" s="1">
        <v>602</v>
      </c>
      <c r="B603" s="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IF(People!$B$2=Orders!M603,People!$A$2,IF(People!$B$3=Orders!M603,People!$A$3,IF(People!$B$4=Orders!M603,People!$A$4,IF(People!$B$5=Orders!M603,People!$A$5,0))))</f>
        <v>Chuck Magee</v>
      </c>
      <c r="W603" t="str">
        <f>IFERROR(INDEX(Returns!A:A,MATCH(Orders!B603,Returns!B:B,0),),"No")</f>
        <v>No</v>
      </c>
      <c r="X603" t="str">
        <f t="shared" si="9"/>
        <v>2018 / 07</v>
      </c>
    </row>
    <row r="604" spans="1:24" x14ac:dyDescent="0.25">
      <c r="A604" s="1">
        <v>603</v>
      </c>
      <c r="B604" s="3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IF(People!$B$2=Orders!M604,People!$A$2,IF(People!$B$3=Orders!M604,People!$A$3,IF(People!$B$4=Orders!M604,People!$A$4,IF(People!$B$5=Orders!M604,People!$A$5,0))))</f>
        <v>Cassandra Brandow</v>
      </c>
      <c r="W604" t="str">
        <f>IFERROR(INDEX(Returns!A:A,MATCH(Orders!B604,Returns!B:B,0),),"No")</f>
        <v>No</v>
      </c>
      <c r="X604" t="str">
        <f t="shared" si="9"/>
        <v>2016 / 03</v>
      </c>
    </row>
    <row r="605" spans="1:24" x14ac:dyDescent="0.25">
      <c r="A605" s="1">
        <v>604</v>
      </c>
      <c r="B605" s="3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IF(People!$B$2=Orders!M605,People!$A$2,IF(People!$B$3=Orders!M605,People!$A$3,IF(People!$B$4=Orders!M605,People!$A$4,IF(People!$B$5=Orders!M605,People!$A$5,0))))</f>
        <v>Cassandra Brandow</v>
      </c>
      <c r="W605" t="str">
        <f>IFERROR(INDEX(Returns!A:A,MATCH(Orders!B605,Returns!B:B,0),),"No")</f>
        <v>No</v>
      </c>
      <c r="X605" t="str">
        <f t="shared" si="9"/>
        <v>2016 / 03</v>
      </c>
    </row>
    <row r="606" spans="1:24" x14ac:dyDescent="0.25">
      <c r="A606" s="1">
        <v>605</v>
      </c>
      <c r="B606" s="3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IF(People!$B$2=Orders!M606,People!$A$2,IF(People!$B$3=Orders!M606,People!$A$3,IF(People!$B$4=Orders!M606,People!$A$4,IF(People!$B$5=Orders!M606,People!$A$5,0))))</f>
        <v>Cassandra Brandow</v>
      </c>
      <c r="W606" t="str">
        <f>IFERROR(INDEX(Returns!A:A,MATCH(Orders!B606,Returns!B:B,0),),"No")</f>
        <v>No</v>
      </c>
      <c r="X606" t="str">
        <f t="shared" si="9"/>
        <v>2016 / 03</v>
      </c>
    </row>
    <row r="607" spans="1:24" x14ac:dyDescent="0.25">
      <c r="A607" s="1">
        <v>606</v>
      </c>
      <c r="B607" s="3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IF(People!$B$2=Orders!M607,People!$A$2,IF(People!$B$3=Orders!M607,People!$A$3,IF(People!$B$4=Orders!M607,People!$A$4,IF(People!$B$5=Orders!M607,People!$A$5,0))))</f>
        <v>Cassandra Brandow</v>
      </c>
      <c r="W607" t="str">
        <f>IFERROR(INDEX(Returns!A:A,MATCH(Orders!B607,Returns!B:B,0),),"No")</f>
        <v>No</v>
      </c>
      <c r="X607" t="str">
        <f t="shared" si="9"/>
        <v>2016 / 03</v>
      </c>
    </row>
    <row r="608" spans="1:24" x14ac:dyDescent="0.25">
      <c r="A608" s="1">
        <v>607</v>
      </c>
      <c r="B608" s="3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IF(People!$B$2=Orders!M608,People!$A$2,IF(People!$B$3=Orders!M608,People!$A$3,IF(People!$B$4=Orders!M608,People!$A$4,IF(People!$B$5=Orders!M608,People!$A$5,0))))</f>
        <v>Cassandra Brandow</v>
      </c>
      <c r="W608" t="str">
        <f>IFERROR(INDEX(Returns!A:A,MATCH(Orders!B608,Returns!B:B,0),),"No")</f>
        <v>No</v>
      </c>
      <c r="X608" t="str">
        <f t="shared" si="9"/>
        <v>2016 / 03</v>
      </c>
    </row>
    <row r="609" spans="1:24" x14ac:dyDescent="0.25">
      <c r="A609" s="1">
        <v>608</v>
      </c>
      <c r="B609" s="3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IF(People!$B$2=Orders!M609,People!$A$2,IF(People!$B$3=Orders!M609,People!$A$3,IF(People!$B$4=Orders!M609,People!$A$4,IF(People!$B$5=Orders!M609,People!$A$5,0))))</f>
        <v>Chuck Magee</v>
      </c>
      <c r="W609" t="str">
        <f>IFERROR(INDEX(Returns!A:A,MATCH(Orders!B609,Returns!B:B,0),),"No")</f>
        <v>No</v>
      </c>
      <c r="X609" t="str">
        <f t="shared" si="9"/>
        <v>2016 / 05</v>
      </c>
    </row>
    <row r="610" spans="1:24" x14ac:dyDescent="0.25">
      <c r="A610" s="1">
        <v>609</v>
      </c>
      <c r="B610" s="3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IF(People!$B$2=Orders!M610,People!$A$2,IF(People!$B$3=Orders!M610,People!$A$3,IF(People!$B$4=Orders!M610,People!$A$4,IF(People!$B$5=Orders!M610,People!$A$5,0))))</f>
        <v>Chuck Magee</v>
      </c>
      <c r="W610" t="str">
        <f>IFERROR(INDEX(Returns!A:A,MATCH(Orders!B610,Returns!B:B,0),),"No")</f>
        <v>No</v>
      </c>
      <c r="X610" t="str">
        <f t="shared" si="9"/>
        <v>2016 / 05</v>
      </c>
    </row>
    <row r="611" spans="1:24" x14ac:dyDescent="0.25">
      <c r="A611" s="1">
        <v>610</v>
      </c>
      <c r="B611" s="3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IF(People!$B$2=Orders!M611,People!$A$2,IF(People!$B$3=Orders!M611,People!$A$3,IF(People!$B$4=Orders!M611,People!$A$4,IF(People!$B$5=Orders!M611,People!$A$5,0))))</f>
        <v>Chuck Magee</v>
      </c>
      <c r="W611" t="str">
        <f>IFERROR(INDEX(Returns!A:A,MATCH(Orders!B611,Returns!B:B,0),),"No")</f>
        <v>No</v>
      </c>
      <c r="X611" t="str">
        <f t="shared" si="9"/>
        <v>2016 / 05</v>
      </c>
    </row>
    <row r="612" spans="1:24" x14ac:dyDescent="0.25">
      <c r="A612" s="1">
        <v>611</v>
      </c>
      <c r="B612" s="3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IF(People!$B$2=Orders!M612,People!$A$2,IF(People!$B$3=Orders!M612,People!$A$3,IF(People!$B$4=Orders!M612,People!$A$4,IF(People!$B$5=Orders!M612,People!$A$5,0))))</f>
        <v>Kelly Williams</v>
      </c>
      <c r="W612" t="str">
        <f>IFERROR(INDEX(Returns!A:A,MATCH(Orders!B612,Returns!B:B,0),),"No")</f>
        <v>No</v>
      </c>
      <c r="X612" t="str">
        <f t="shared" si="9"/>
        <v>2018 / 04</v>
      </c>
    </row>
    <row r="613" spans="1:24" x14ac:dyDescent="0.25">
      <c r="A613" s="1">
        <v>612</v>
      </c>
      <c r="B613" s="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IF(People!$B$2=Orders!M613,People!$A$2,IF(People!$B$3=Orders!M613,People!$A$3,IF(People!$B$4=Orders!M613,People!$A$4,IF(People!$B$5=Orders!M613,People!$A$5,0))))</f>
        <v>Kelly Williams</v>
      </c>
      <c r="W613" t="str">
        <f>IFERROR(INDEX(Returns!A:A,MATCH(Orders!B613,Returns!B:B,0),),"No")</f>
        <v>No</v>
      </c>
      <c r="X613" t="str">
        <f t="shared" si="9"/>
        <v>2018 / 04</v>
      </c>
    </row>
    <row r="614" spans="1:24" x14ac:dyDescent="0.25">
      <c r="A614" s="1">
        <v>613</v>
      </c>
      <c r="B614" s="3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IF(People!$B$2=Orders!M614,People!$A$2,IF(People!$B$3=Orders!M614,People!$A$3,IF(People!$B$4=Orders!M614,People!$A$4,IF(People!$B$5=Orders!M614,People!$A$5,0))))</f>
        <v>Chuck Magee</v>
      </c>
      <c r="W614" t="str">
        <f>IFERROR(INDEX(Returns!A:A,MATCH(Orders!B614,Returns!B:B,0),),"No")</f>
        <v>No</v>
      </c>
      <c r="X614" t="str">
        <f t="shared" si="9"/>
        <v>2018 / 09</v>
      </c>
    </row>
    <row r="615" spans="1:24" x14ac:dyDescent="0.25">
      <c r="A615" s="1">
        <v>614</v>
      </c>
      <c r="B615" s="3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IF(People!$B$2=Orders!M615,People!$A$2,IF(People!$B$3=Orders!M615,People!$A$3,IF(People!$B$4=Orders!M615,People!$A$4,IF(People!$B$5=Orders!M615,People!$A$5,0))))</f>
        <v>Chuck Magee</v>
      </c>
      <c r="W615" t="str">
        <f>IFERROR(INDEX(Returns!A:A,MATCH(Orders!B615,Returns!B:B,0),),"No")</f>
        <v>No</v>
      </c>
      <c r="X615" t="str">
        <f t="shared" si="9"/>
        <v>2018 / 09</v>
      </c>
    </row>
    <row r="616" spans="1:24" x14ac:dyDescent="0.25">
      <c r="A616" s="1">
        <v>615</v>
      </c>
      <c r="B616" s="3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IF(People!$B$2=Orders!M616,People!$A$2,IF(People!$B$3=Orders!M616,People!$A$3,IF(People!$B$4=Orders!M616,People!$A$4,IF(People!$B$5=Orders!M616,People!$A$5,0))))</f>
        <v>Chuck Magee</v>
      </c>
      <c r="W616" t="str">
        <f>IFERROR(INDEX(Returns!A:A,MATCH(Orders!B616,Returns!B:B,0),),"No")</f>
        <v>No</v>
      </c>
      <c r="X616" t="str">
        <f t="shared" si="9"/>
        <v>2019 / 11</v>
      </c>
    </row>
    <row r="617" spans="1:24" x14ac:dyDescent="0.25">
      <c r="A617" s="1">
        <v>616</v>
      </c>
      <c r="B617" s="3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IF(People!$B$2=Orders!M617,People!$A$2,IF(People!$B$3=Orders!M617,People!$A$3,IF(People!$B$4=Orders!M617,People!$A$4,IF(People!$B$5=Orders!M617,People!$A$5,0))))</f>
        <v>Chuck Magee</v>
      </c>
      <c r="W617" t="str">
        <f>IFERROR(INDEX(Returns!A:A,MATCH(Orders!B617,Returns!B:B,0),),"No")</f>
        <v>No</v>
      </c>
      <c r="X617" t="str">
        <f t="shared" si="9"/>
        <v>2019 / 11</v>
      </c>
    </row>
    <row r="618" spans="1:24" x14ac:dyDescent="0.25">
      <c r="A618" s="1">
        <v>617</v>
      </c>
      <c r="B618" s="3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IF(People!$B$2=Orders!M618,People!$A$2,IF(People!$B$3=Orders!M618,People!$A$3,IF(People!$B$4=Orders!M618,People!$A$4,IF(People!$B$5=Orders!M618,People!$A$5,0))))</f>
        <v>Chuck Magee</v>
      </c>
      <c r="W618" t="str">
        <f>IFERROR(INDEX(Returns!A:A,MATCH(Orders!B618,Returns!B:B,0),),"No")</f>
        <v>No</v>
      </c>
      <c r="X618" t="str">
        <f t="shared" si="9"/>
        <v>2019 / 08</v>
      </c>
    </row>
    <row r="619" spans="1:24" x14ac:dyDescent="0.25">
      <c r="A619" s="1">
        <v>618</v>
      </c>
      <c r="B619" s="3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IF(People!$B$2=Orders!M619,People!$A$2,IF(People!$B$3=Orders!M619,People!$A$3,IF(People!$B$4=Orders!M619,People!$A$4,IF(People!$B$5=Orders!M619,People!$A$5,0))))</f>
        <v>Chuck Magee</v>
      </c>
      <c r="W619" t="str">
        <f>IFERROR(INDEX(Returns!A:A,MATCH(Orders!B619,Returns!B:B,0),),"No")</f>
        <v>No</v>
      </c>
      <c r="X619" t="str">
        <f t="shared" si="9"/>
        <v>2019 / 08</v>
      </c>
    </row>
    <row r="620" spans="1:24" x14ac:dyDescent="0.25">
      <c r="A620" s="1">
        <v>619</v>
      </c>
      <c r="B620" s="3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IF(People!$B$2=Orders!M620,People!$A$2,IF(People!$B$3=Orders!M620,People!$A$3,IF(People!$B$4=Orders!M620,People!$A$4,IF(People!$B$5=Orders!M620,People!$A$5,0))))</f>
        <v>Chuck Magee</v>
      </c>
      <c r="W620" t="str">
        <f>IFERROR(INDEX(Returns!A:A,MATCH(Orders!B620,Returns!B:B,0),),"No")</f>
        <v>No</v>
      </c>
      <c r="X620" t="str">
        <f t="shared" si="9"/>
        <v>2019 / 08</v>
      </c>
    </row>
    <row r="621" spans="1:24" x14ac:dyDescent="0.25">
      <c r="A621" s="1">
        <v>620</v>
      </c>
      <c r="B621" s="3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IF(People!$B$2=Orders!M621,People!$A$2,IF(People!$B$3=Orders!M621,People!$A$3,IF(People!$B$4=Orders!M621,People!$A$4,IF(People!$B$5=Orders!M621,People!$A$5,0))))</f>
        <v>Chuck Magee</v>
      </c>
      <c r="W621" t="str">
        <f>IFERROR(INDEX(Returns!A:A,MATCH(Orders!B621,Returns!B:B,0),),"No")</f>
        <v>No</v>
      </c>
      <c r="X621" t="str">
        <f t="shared" si="9"/>
        <v>2019 / 08</v>
      </c>
    </row>
    <row r="622" spans="1:24" x14ac:dyDescent="0.25">
      <c r="A622" s="1">
        <v>621</v>
      </c>
      <c r="B622" s="3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IF(People!$B$2=Orders!M622,People!$A$2,IF(People!$B$3=Orders!M622,People!$A$3,IF(People!$B$4=Orders!M622,People!$A$4,IF(People!$B$5=Orders!M622,People!$A$5,0))))</f>
        <v>Chuck Magee</v>
      </c>
      <c r="W622" t="str">
        <f>IFERROR(INDEX(Returns!A:A,MATCH(Orders!B622,Returns!B:B,0),),"No")</f>
        <v>No</v>
      </c>
      <c r="X622" t="str">
        <f t="shared" si="9"/>
        <v>2019 / 08</v>
      </c>
    </row>
    <row r="623" spans="1:24" x14ac:dyDescent="0.25">
      <c r="A623" s="1">
        <v>622</v>
      </c>
      <c r="B623" s="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IF(People!$B$2=Orders!M623,People!$A$2,IF(People!$B$3=Orders!M623,People!$A$3,IF(People!$B$4=Orders!M623,People!$A$4,IF(People!$B$5=Orders!M623,People!$A$5,0))))</f>
        <v>Kelly Williams</v>
      </c>
      <c r="W623" t="str">
        <f>IFERROR(INDEX(Returns!A:A,MATCH(Orders!B623,Returns!B:B,0),),"No")</f>
        <v>No</v>
      </c>
      <c r="X623" t="str">
        <f t="shared" si="9"/>
        <v>2016 / 12</v>
      </c>
    </row>
    <row r="624" spans="1:24" x14ac:dyDescent="0.25">
      <c r="A624" s="1">
        <v>623</v>
      </c>
      <c r="B624" s="3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IF(People!$B$2=Orders!M624,People!$A$2,IF(People!$B$3=Orders!M624,People!$A$3,IF(People!$B$4=Orders!M624,People!$A$4,IF(People!$B$5=Orders!M624,People!$A$5,0))))</f>
        <v>Kelly Williams</v>
      </c>
      <c r="W624" t="str">
        <f>IFERROR(INDEX(Returns!A:A,MATCH(Orders!B624,Returns!B:B,0),),"No")</f>
        <v>No</v>
      </c>
      <c r="X624" t="str">
        <f t="shared" si="9"/>
        <v>2017 / 11</v>
      </c>
    </row>
    <row r="625" spans="1:24" x14ac:dyDescent="0.25">
      <c r="A625" s="1">
        <v>624</v>
      </c>
      <c r="B625" s="3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IF(People!$B$2=Orders!M625,People!$A$2,IF(People!$B$3=Orders!M625,People!$A$3,IF(People!$B$4=Orders!M625,People!$A$4,IF(People!$B$5=Orders!M625,People!$A$5,0))))</f>
        <v>Kelly Williams</v>
      </c>
      <c r="W625" t="str">
        <f>IFERROR(INDEX(Returns!A:A,MATCH(Orders!B625,Returns!B:B,0),),"No")</f>
        <v>No</v>
      </c>
      <c r="X625" t="str">
        <f t="shared" si="9"/>
        <v>2017 / 11</v>
      </c>
    </row>
    <row r="626" spans="1:24" x14ac:dyDescent="0.25">
      <c r="A626" s="1">
        <v>625</v>
      </c>
      <c r="B626" s="3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IF(People!$B$2=Orders!M626,People!$A$2,IF(People!$B$3=Orders!M626,People!$A$3,IF(People!$B$4=Orders!M626,People!$A$4,IF(People!$B$5=Orders!M626,People!$A$5,0))))</f>
        <v>Kelly Williams</v>
      </c>
      <c r="W626" t="str">
        <f>IFERROR(INDEX(Returns!A:A,MATCH(Orders!B626,Returns!B:B,0),),"No")</f>
        <v>No</v>
      </c>
      <c r="X626" t="str">
        <f t="shared" si="9"/>
        <v>2017 / 11</v>
      </c>
    </row>
    <row r="627" spans="1:24" x14ac:dyDescent="0.25">
      <c r="A627" s="1">
        <v>626</v>
      </c>
      <c r="B627" s="3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IF(People!$B$2=Orders!M627,People!$A$2,IF(People!$B$3=Orders!M627,People!$A$3,IF(People!$B$4=Orders!M627,People!$A$4,IF(People!$B$5=Orders!M627,People!$A$5,0))))</f>
        <v>Kelly Williams</v>
      </c>
      <c r="W627" t="str">
        <f>IFERROR(INDEX(Returns!A:A,MATCH(Orders!B627,Returns!B:B,0),),"No")</f>
        <v>No</v>
      </c>
      <c r="X627" t="str">
        <f t="shared" si="9"/>
        <v>2017 / 11</v>
      </c>
    </row>
    <row r="628" spans="1:24" x14ac:dyDescent="0.25">
      <c r="A628" s="1">
        <v>627</v>
      </c>
      <c r="B628" s="3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IF(People!$B$2=Orders!M628,People!$A$2,IF(People!$B$3=Orders!M628,People!$A$3,IF(People!$B$4=Orders!M628,People!$A$4,IF(People!$B$5=Orders!M628,People!$A$5,0))))</f>
        <v>Chuck Magee</v>
      </c>
      <c r="W628" t="str">
        <f>IFERROR(INDEX(Returns!A:A,MATCH(Orders!B628,Returns!B:B,0),),"No")</f>
        <v>No</v>
      </c>
      <c r="X628" t="str">
        <f t="shared" si="9"/>
        <v>2019 / 09</v>
      </c>
    </row>
    <row r="629" spans="1:24" x14ac:dyDescent="0.25">
      <c r="A629" s="1">
        <v>628</v>
      </c>
      <c r="B629" s="3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IF(People!$B$2=Orders!M629,People!$A$2,IF(People!$B$3=Orders!M629,People!$A$3,IF(People!$B$4=Orders!M629,People!$A$4,IF(People!$B$5=Orders!M629,People!$A$5,0))))</f>
        <v>Anna Andreadi</v>
      </c>
      <c r="W629" t="str">
        <f>IFERROR(INDEX(Returns!A:A,MATCH(Orders!B629,Returns!B:B,0),),"No")</f>
        <v>No</v>
      </c>
      <c r="X629" t="str">
        <f t="shared" si="9"/>
        <v>2019 / 05</v>
      </c>
    </row>
    <row r="630" spans="1:24" x14ac:dyDescent="0.25">
      <c r="A630" s="1">
        <v>629</v>
      </c>
      <c r="B630" s="3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IF(People!$B$2=Orders!M630,People!$A$2,IF(People!$B$3=Orders!M630,People!$A$3,IF(People!$B$4=Orders!M630,People!$A$4,IF(People!$B$5=Orders!M630,People!$A$5,0))))</f>
        <v>Anna Andreadi</v>
      </c>
      <c r="W630" t="str">
        <f>IFERROR(INDEX(Returns!A:A,MATCH(Orders!B630,Returns!B:B,0),),"No")</f>
        <v>No</v>
      </c>
      <c r="X630" t="str">
        <f t="shared" si="9"/>
        <v>2019 / 12</v>
      </c>
    </row>
    <row r="631" spans="1:24" x14ac:dyDescent="0.25">
      <c r="A631" s="1">
        <v>630</v>
      </c>
      <c r="B631" s="3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IF(People!$B$2=Orders!M631,People!$A$2,IF(People!$B$3=Orders!M631,People!$A$3,IF(People!$B$4=Orders!M631,People!$A$4,IF(People!$B$5=Orders!M631,People!$A$5,0))))</f>
        <v>Anna Andreadi</v>
      </c>
      <c r="W631" t="str">
        <f>IFERROR(INDEX(Returns!A:A,MATCH(Orders!B631,Returns!B:B,0),),"No")</f>
        <v>No</v>
      </c>
      <c r="X631" t="str">
        <f t="shared" si="9"/>
        <v>2019 / 12</v>
      </c>
    </row>
    <row r="632" spans="1:24" x14ac:dyDescent="0.25">
      <c r="A632" s="1">
        <v>631</v>
      </c>
      <c r="B632" s="3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IF(People!$B$2=Orders!M632,People!$A$2,IF(People!$B$3=Orders!M632,People!$A$3,IF(People!$B$4=Orders!M632,People!$A$4,IF(People!$B$5=Orders!M632,People!$A$5,0))))</f>
        <v>Anna Andreadi</v>
      </c>
      <c r="W632" t="str">
        <f>IFERROR(INDEX(Returns!A:A,MATCH(Orders!B632,Returns!B:B,0),),"No")</f>
        <v>Yes</v>
      </c>
      <c r="X632" t="str">
        <f t="shared" si="9"/>
        <v>2018 / 12</v>
      </c>
    </row>
    <row r="633" spans="1:24" x14ac:dyDescent="0.25">
      <c r="A633" s="1">
        <v>632</v>
      </c>
      <c r="B633" s="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IF(People!$B$2=Orders!M633,People!$A$2,IF(People!$B$3=Orders!M633,People!$A$3,IF(People!$B$4=Orders!M633,People!$A$4,IF(People!$B$5=Orders!M633,People!$A$5,0))))</f>
        <v>Anna Andreadi</v>
      </c>
      <c r="W633" t="str">
        <f>IFERROR(INDEX(Returns!A:A,MATCH(Orders!B633,Returns!B:B,0),),"No")</f>
        <v>Yes</v>
      </c>
      <c r="X633" t="str">
        <f t="shared" si="9"/>
        <v>2018 / 12</v>
      </c>
    </row>
    <row r="634" spans="1:24" x14ac:dyDescent="0.25">
      <c r="A634" s="1">
        <v>633</v>
      </c>
      <c r="B634" s="3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IF(People!$B$2=Orders!M634,People!$A$2,IF(People!$B$3=Orders!M634,People!$A$3,IF(People!$B$4=Orders!M634,People!$A$4,IF(People!$B$5=Orders!M634,People!$A$5,0))))</f>
        <v>Anna Andreadi</v>
      </c>
      <c r="W634" t="str">
        <f>IFERROR(INDEX(Returns!A:A,MATCH(Orders!B634,Returns!B:B,0),),"No")</f>
        <v>Yes</v>
      </c>
      <c r="X634" t="str">
        <f t="shared" si="9"/>
        <v>2018 / 12</v>
      </c>
    </row>
    <row r="635" spans="1:24" x14ac:dyDescent="0.25">
      <c r="A635" s="1">
        <v>634</v>
      </c>
      <c r="B635" s="3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IF(People!$B$2=Orders!M635,People!$A$2,IF(People!$B$3=Orders!M635,People!$A$3,IF(People!$B$4=Orders!M635,People!$A$4,IF(People!$B$5=Orders!M635,People!$A$5,0))))</f>
        <v>Cassandra Brandow</v>
      </c>
      <c r="W635" t="str">
        <f>IFERROR(INDEX(Returns!A:A,MATCH(Orders!B635,Returns!B:B,0),),"No")</f>
        <v>No</v>
      </c>
      <c r="X635" t="str">
        <f t="shared" si="9"/>
        <v>2019 / 09</v>
      </c>
    </row>
    <row r="636" spans="1:24" x14ac:dyDescent="0.25">
      <c r="A636" s="1">
        <v>635</v>
      </c>
      <c r="B636" s="3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IF(People!$B$2=Orders!M636,People!$A$2,IF(People!$B$3=Orders!M636,People!$A$3,IF(People!$B$4=Orders!M636,People!$A$4,IF(People!$B$5=Orders!M636,People!$A$5,0))))</f>
        <v>Cassandra Brandow</v>
      </c>
      <c r="W636" t="str">
        <f>IFERROR(INDEX(Returns!A:A,MATCH(Orders!B636,Returns!B:B,0),),"No")</f>
        <v>No</v>
      </c>
      <c r="X636" t="str">
        <f t="shared" si="9"/>
        <v>2019 / 09</v>
      </c>
    </row>
    <row r="637" spans="1:24" x14ac:dyDescent="0.25">
      <c r="A637" s="1">
        <v>636</v>
      </c>
      <c r="B637" s="3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IF(People!$B$2=Orders!M637,People!$A$2,IF(People!$B$3=Orders!M637,People!$A$3,IF(People!$B$4=Orders!M637,People!$A$4,IF(People!$B$5=Orders!M637,People!$A$5,0))))</f>
        <v>Cassandra Brandow</v>
      </c>
      <c r="W637" t="str">
        <f>IFERROR(INDEX(Returns!A:A,MATCH(Orders!B637,Returns!B:B,0),),"No")</f>
        <v>No</v>
      </c>
      <c r="X637" t="str">
        <f t="shared" si="9"/>
        <v>2017 / 10</v>
      </c>
    </row>
    <row r="638" spans="1:24" x14ac:dyDescent="0.25">
      <c r="A638" s="1">
        <v>637</v>
      </c>
      <c r="B638" s="3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IF(People!$B$2=Orders!M638,People!$A$2,IF(People!$B$3=Orders!M638,People!$A$3,IF(People!$B$4=Orders!M638,People!$A$4,IF(People!$B$5=Orders!M638,People!$A$5,0))))</f>
        <v>Anna Andreadi</v>
      </c>
      <c r="W638" t="str">
        <f>IFERROR(INDEX(Returns!A:A,MATCH(Orders!B638,Returns!B:B,0),),"No")</f>
        <v>No</v>
      </c>
      <c r="X638" t="str">
        <f t="shared" si="9"/>
        <v>2018 / 08</v>
      </c>
    </row>
    <row r="639" spans="1:24" x14ac:dyDescent="0.25">
      <c r="A639" s="1">
        <v>638</v>
      </c>
      <c r="B639" s="3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IF(People!$B$2=Orders!M639,People!$A$2,IF(People!$B$3=Orders!M639,People!$A$3,IF(People!$B$4=Orders!M639,People!$A$4,IF(People!$B$5=Orders!M639,People!$A$5,0))))</f>
        <v>Anna Andreadi</v>
      </c>
      <c r="W639" t="str">
        <f>IFERROR(INDEX(Returns!A:A,MATCH(Orders!B639,Returns!B:B,0),),"No")</f>
        <v>No</v>
      </c>
      <c r="X639" t="str">
        <f t="shared" si="9"/>
        <v>2018 / 08</v>
      </c>
    </row>
    <row r="640" spans="1:24" x14ac:dyDescent="0.25">
      <c r="A640" s="1">
        <v>639</v>
      </c>
      <c r="B640" s="3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IF(People!$B$2=Orders!M640,People!$A$2,IF(People!$B$3=Orders!M640,People!$A$3,IF(People!$B$4=Orders!M640,People!$A$4,IF(People!$B$5=Orders!M640,People!$A$5,0))))</f>
        <v>Anna Andreadi</v>
      </c>
      <c r="W640" t="str">
        <f>IFERROR(INDEX(Returns!A:A,MATCH(Orders!B640,Returns!B:B,0),),"No")</f>
        <v>Yes</v>
      </c>
      <c r="X640" t="str">
        <f t="shared" si="9"/>
        <v>2018 / 05</v>
      </c>
    </row>
    <row r="641" spans="1:24" x14ac:dyDescent="0.25">
      <c r="A641" s="1">
        <v>640</v>
      </c>
      <c r="B641" s="3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IF(People!$B$2=Orders!M641,People!$A$2,IF(People!$B$3=Orders!M641,People!$A$3,IF(People!$B$4=Orders!M641,People!$A$4,IF(People!$B$5=Orders!M641,People!$A$5,0))))</f>
        <v>Anna Andreadi</v>
      </c>
      <c r="W641" t="str">
        <f>IFERROR(INDEX(Returns!A:A,MATCH(Orders!B641,Returns!B:B,0),),"No")</f>
        <v>Yes</v>
      </c>
      <c r="X641" t="str">
        <f t="shared" si="9"/>
        <v>2018 / 05</v>
      </c>
    </row>
    <row r="642" spans="1:24" x14ac:dyDescent="0.25">
      <c r="A642" s="1">
        <v>641</v>
      </c>
      <c r="B642" s="3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IF(People!$B$2=Orders!M642,People!$A$2,IF(People!$B$3=Orders!M642,People!$A$3,IF(People!$B$4=Orders!M642,People!$A$4,IF(People!$B$5=Orders!M642,People!$A$5,0))))</f>
        <v>Kelly Williams</v>
      </c>
      <c r="W642" t="str">
        <f>IFERROR(INDEX(Returns!A:A,MATCH(Orders!B642,Returns!B:B,0),),"No")</f>
        <v>No</v>
      </c>
      <c r="X642" t="str">
        <f t="shared" ref="X642:X705" si="10">TEXT(C642,"ГГГГ / ММ")</f>
        <v>2018 / 12</v>
      </c>
    </row>
    <row r="643" spans="1:24" x14ac:dyDescent="0.25">
      <c r="A643" s="1">
        <v>642</v>
      </c>
      <c r="B643" s="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IF(People!$B$2=Orders!M643,People!$A$2,IF(People!$B$3=Orders!M643,People!$A$3,IF(People!$B$4=Orders!M643,People!$A$4,IF(People!$B$5=Orders!M643,People!$A$5,0))))</f>
        <v>Anna Andreadi</v>
      </c>
      <c r="W643" t="str">
        <f>IFERROR(INDEX(Returns!A:A,MATCH(Orders!B643,Returns!B:B,0),),"No")</f>
        <v>No</v>
      </c>
      <c r="X643" t="str">
        <f t="shared" si="10"/>
        <v>2019 / 07</v>
      </c>
    </row>
    <row r="644" spans="1:24" x14ac:dyDescent="0.25">
      <c r="A644" s="1">
        <v>643</v>
      </c>
      <c r="B644" s="3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IF(People!$B$2=Orders!M644,People!$A$2,IF(People!$B$3=Orders!M644,People!$A$3,IF(People!$B$4=Orders!M644,People!$A$4,IF(People!$B$5=Orders!M644,People!$A$5,0))))</f>
        <v>Anna Andreadi</v>
      </c>
      <c r="W644" t="str">
        <f>IFERROR(INDEX(Returns!A:A,MATCH(Orders!B644,Returns!B:B,0),),"No")</f>
        <v>No</v>
      </c>
      <c r="X644" t="str">
        <f t="shared" si="10"/>
        <v>2019 / 07</v>
      </c>
    </row>
    <row r="645" spans="1:24" x14ac:dyDescent="0.25">
      <c r="A645" s="1">
        <v>644</v>
      </c>
      <c r="B645" s="3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IF(People!$B$2=Orders!M645,People!$A$2,IF(People!$B$3=Orders!M645,People!$A$3,IF(People!$B$4=Orders!M645,People!$A$4,IF(People!$B$5=Orders!M645,People!$A$5,0))))</f>
        <v>Kelly Williams</v>
      </c>
      <c r="W645" t="str">
        <f>IFERROR(INDEX(Returns!A:A,MATCH(Orders!B645,Returns!B:B,0),),"No")</f>
        <v>No</v>
      </c>
      <c r="X645" t="str">
        <f t="shared" si="10"/>
        <v>2019 / 06</v>
      </c>
    </row>
    <row r="646" spans="1:24" x14ac:dyDescent="0.25">
      <c r="A646" s="1">
        <v>645</v>
      </c>
      <c r="B646" s="3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IF(People!$B$2=Orders!M646,People!$A$2,IF(People!$B$3=Orders!M646,People!$A$3,IF(People!$B$4=Orders!M646,People!$A$4,IF(People!$B$5=Orders!M646,People!$A$5,0))))</f>
        <v>Chuck Magee</v>
      </c>
      <c r="W646" t="str">
        <f>IFERROR(INDEX(Returns!A:A,MATCH(Orders!B646,Returns!B:B,0),),"No")</f>
        <v>No</v>
      </c>
      <c r="X646" t="str">
        <f t="shared" si="10"/>
        <v>2019 / 07</v>
      </c>
    </row>
    <row r="647" spans="1:24" x14ac:dyDescent="0.25">
      <c r="A647" s="1">
        <v>646</v>
      </c>
      <c r="B647" s="3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IF(People!$B$2=Orders!M647,People!$A$2,IF(People!$B$3=Orders!M647,People!$A$3,IF(People!$B$4=Orders!M647,People!$A$4,IF(People!$B$5=Orders!M647,People!$A$5,0))))</f>
        <v>Kelly Williams</v>
      </c>
      <c r="W647" t="str">
        <f>IFERROR(INDEX(Returns!A:A,MATCH(Orders!B647,Returns!B:B,0),),"No")</f>
        <v>No</v>
      </c>
      <c r="X647" t="str">
        <f t="shared" si="10"/>
        <v>2019 / 12</v>
      </c>
    </row>
    <row r="648" spans="1:24" x14ac:dyDescent="0.25">
      <c r="A648" s="1">
        <v>647</v>
      </c>
      <c r="B648" s="3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IF(People!$B$2=Orders!M648,People!$A$2,IF(People!$B$3=Orders!M648,People!$A$3,IF(People!$B$4=Orders!M648,People!$A$4,IF(People!$B$5=Orders!M648,People!$A$5,0))))</f>
        <v>Anna Andreadi</v>
      </c>
      <c r="W648" t="str">
        <f>IFERROR(INDEX(Returns!A:A,MATCH(Orders!B648,Returns!B:B,0),),"No")</f>
        <v>No</v>
      </c>
      <c r="X648" t="str">
        <f t="shared" si="10"/>
        <v>2018 / 04</v>
      </c>
    </row>
    <row r="649" spans="1:24" x14ac:dyDescent="0.25">
      <c r="A649" s="1">
        <v>648</v>
      </c>
      <c r="B649" s="3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IF(People!$B$2=Orders!M649,People!$A$2,IF(People!$B$3=Orders!M649,People!$A$3,IF(People!$B$4=Orders!M649,People!$A$4,IF(People!$B$5=Orders!M649,People!$A$5,0))))</f>
        <v>Anna Andreadi</v>
      </c>
      <c r="W649" t="str">
        <f>IFERROR(INDEX(Returns!A:A,MATCH(Orders!B649,Returns!B:B,0),),"No")</f>
        <v>No</v>
      </c>
      <c r="X649" t="str">
        <f t="shared" si="10"/>
        <v>2018 / 04</v>
      </c>
    </row>
    <row r="650" spans="1:24" x14ac:dyDescent="0.25">
      <c r="A650" s="1">
        <v>649</v>
      </c>
      <c r="B650" s="3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IF(People!$B$2=Orders!M650,People!$A$2,IF(People!$B$3=Orders!M650,People!$A$3,IF(People!$B$4=Orders!M650,People!$A$4,IF(People!$B$5=Orders!M650,People!$A$5,0))))</f>
        <v>Anna Andreadi</v>
      </c>
      <c r="W650" t="str">
        <f>IFERROR(INDEX(Returns!A:A,MATCH(Orders!B650,Returns!B:B,0),),"No")</f>
        <v>No</v>
      </c>
      <c r="X650" t="str">
        <f t="shared" si="10"/>
        <v>2018 / 12</v>
      </c>
    </row>
    <row r="651" spans="1:24" x14ac:dyDescent="0.25">
      <c r="A651" s="1">
        <v>650</v>
      </c>
      <c r="B651" s="3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IF(People!$B$2=Orders!M651,People!$A$2,IF(People!$B$3=Orders!M651,People!$A$3,IF(People!$B$4=Orders!M651,People!$A$4,IF(People!$B$5=Orders!M651,People!$A$5,0))))</f>
        <v>Anna Andreadi</v>
      </c>
      <c r="W651" t="str">
        <f>IFERROR(INDEX(Returns!A:A,MATCH(Orders!B651,Returns!B:B,0),),"No")</f>
        <v>No</v>
      </c>
      <c r="X651" t="str">
        <f t="shared" si="10"/>
        <v>2018 / 12</v>
      </c>
    </row>
    <row r="652" spans="1:24" x14ac:dyDescent="0.25">
      <c r="A652" s="1">
        <v>651</v>
      </c>
      <c r="B652" s="3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IF(People!$B$2=Orders!M652,People!$A$2,IF(People!$B$3=Orders!M652,People!$A$3,IF(People!$B$4=Orders!M652,People!$A$4,IF(People!$B$5=Orders!M652,People!$A$5,0))))</f>
        <v>Anna Andreadi</v>
      </c>
      <c r="W652" t="str">
        <f>IFERROR(INDEX(Returns!A:A,MATCH(Orders!B652,Returns!B:B,0),),"No")</f>
        <v>No</v>
      </c>
      <c r="X652" t="str">
        <f t="shared" si="10"/>
        <v>2018 / 12</v>
      </c>
    </row>
    <row r="653" spans="1:24" x14ac:dyDescent="0.25">
      <c r="A653" s="1">
        <v>652</v>
      </c>
      <c r="B653" s="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IF(People!$B$2=Orders!M653,People!$A$2,IF(People!$B$3=Orders!M653,People!$A$3,IF(People!$B$4=Orders!M653,People!$A$4,IF(People!$B$5=Orders!M653,People!$A$5,0))))</f>
        <v>Chuck Magee</v>
      </c>
      <c r="W653" t="str">
        <f>IFERROR(INDEX(Returns!A:A,MATCH(Orders!B653,Returns!B:B,0),),"No")</f>
        <v>No</v>
      </c>
      <c r="X653" t="str">
        <f t="shared" si="10"/>
        <v>2018 / 10</v>
      </c>
    </row>
    <row r="654" spans="1:24" x14ac:dyDescent="0.25">
      <c r="A654" s="1">
        <v>653</v>
      </c>
      <c r="B654" s="3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IF(People!$B$2=Orders!M654,People!$A$2,IF(People!$B$3=Orders!M654,People!$A$3,IF(People!$B$4=Orders!M654,People!$A$4,IF(People!$B$5=Orders!M654,People!$A$5,0))))</f>
        <v>Chuck Magee</v>
      </c>
      <c r="W654" t="str">
        <f>IFERROR(INDEX(Returns!A:A,MATCH(Orders!B654,Returns!B:B,0),),"No")</f>
        <v>No</v>
      </c>
      <c r="X654" t="str">
        <f t="shared" si="10"/>
        <v>2019 / 06</v>
      </c>
    </row>
    <row r="655" spans="1:24" x14ac:dyDescent="0.25">
      <c r="A655" s="1">
        <v>654</v>
      </c>
      <c r="B655" s="3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IF(People!$B$2=Orders!M655,People!$A$2,IF(People!$B$3=Orders!M655,People!$A$3,IF(People!$B$4=Orders!M655,People!$A$4,IF(People!$B$5=Orders!M655,People!$A$5,0))))</f>
        <v>Chuck Magee</v>
      </c>
      <c r="W655" t="str">
        <f>IFERROR(INDEX(Returns!A:A,MATCH(Orders!B655,Returns!B:B,0),),"No")</f>
        <v>No</v>
      </c>
      <c r="X655" t="str">
        <f t="shared" si="10"/>
        <v>2019 / 06</v>
      </c>
    </row>
    <row r="656" spans="1:24" x14ac:dyDescent="0.25">
      <c r="A656" s="1">
        <v>655</v>
      </c>
      <c r="B656" s="3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IF(People!$B$2=Orders!M656,People!$A$2,IF(People!$B$3=Orders!M656,People!$A$3,IF(People!$B$4=Orders!M656,People!$A$4,IF(People!$B$5=Orders!M656,People!$A$5,0))))</f>
        <v>Chuck Magee</v>
      </c>
      <c r="W656" t="str">
        <f>IFERROR(INDEX(Returns!A:A,MATCH(Orders!B656,Returns!B:B,0),),"No")</f>
        <v>No</v>
      </c>
      <c r="X656" t="str">
        <f t="shared" si="10"/>
        <v>2018 / 08</v>
      </c>
    </row>
    <row r="657" spans="1:24" x14ac:dyDescent="0.25">
      <c r="A657" s="1">
        <v>656</v>
      </c>
      <c r="B657" s="3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IF(People!$B$2=Orders!M657,People!$A$2,IF(People!$B$3=Orders!M657,People!$A$3,IF(People!$B$4=Orders!M657,People!$A$4,IF(People!$B$5=Orders!M657,People!$A$5,0))))</f>
        <v>Chuck Magee</v>
      </c>
      <c r="W657" t="str">
        <f>IFERROR(INDEX(Returns!A:A,MATCH(Orders!B657,Returns!B:B,0),),"No")</f>
        <v>No</v>
      </c>
      <c r="X657" t="str">
        <f t="shared" si="10"/>
        <v>2018 / 08</v>
      </c>
    </row>
    <row r="658" spans="1:24" x14ac:dyDescent="0.25">
      <c r="A658" s="1">
        <v>657</v>
      </c>
      <c r="B658" s="3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IF(People!$B$2=Orders!M658,People!$A$2,IF(People!$B$3=Orders!M658,People!$A$3,IF(People!$B$4=Orders!M658,People!$A$4,IF(People!$B$5=Orders!M658,People!$A$5,0))))</f>
        <v>Chuck Magee</v>
      </c>
      <c r="W658" t="str">
        <f>IFERROR(INDEX(Returns!A:A,MATCH(Orders!B658,Returns!B:B,0),),"No")</f>
        <v>No</v>
      </c>
      <c r="X658" t="str">
        <f t="shared" si="10"/>
        <v>2018 / 08</v>
      </c>
    </row>
    <row r="659" spans="1:24" x14ac:dyDescent="0.25">
      <c r="A659" s="1">
        <v>658</v>
      </c>
      <c r="B659" s="3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IF(People!$B$2=Orders!M659,People!$A$2,IF(People!$B$3=Orders!M659,People!$A$3,IF(People!$B$4=Orders!M659,People!$A$4,IF(People!$B$5=Orders!M659,People!$A$5,0))))</f>
        <v>Kelly Williams</v>
      </c>
      <c r="W659" t="str">
        <f>IFERROR(INDEX(Returns!A:A,MATCH(Orders!B659,Returns!B:B,0),),"No")</f>
        <v>No</v>
      </c>
      <c r="X659" t="str">
        <f t="shared" si="10"/>
        <v>2018 / 09</v>
      </c>
    </row>
    <row r="660" spans="1:24" x14ac:dyDescent="0.25">
      <c r="A660" s="1">
        <v>659</v>
      </c>
      <c r="B660" s="3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IF(People!$B$2=Orders!M660,People!$A$2,IF(People!$B$3=Orders!M660,People!$A$3,IF(People!$B$4=Orders!M660,People!$A$4,IF(People!$B$5=Orders!M660,People!$A$5,0))))</f>
        <v>Kelly Williams</v>
      </c>
      <c r="W660" t="str">
        <f>IFERROR(INDEX(Returns!A:A,MATCH(Orders!B660,Returns!B:B,0),),"No")</f>
        <v>No</v>
      </c>
      <c r="X660" t="str">
        <f t="shared" si="10"/>
        <v>2018 / 09</v>
      </c>
    </row>
    <row r="661" spans="1:24" x14ac:dyDescent="0.25">
      <c r="A661" s="1">
        <v>660</v>
      </c>
      <c r="B661" s="3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IF(People!$B$2=Orders!M661,People!$A$2,IF(People!$B$3=Orders!M661,People!$A$3,IF(People!$B$4=Orders!M661,People!$A$4,IF(People!$B$5=Orders!M661,People!$A$5,0))))</f>
        <v>Kelly Williams</v>
      </c>
      <c r="W661" t="str">
        <f>IFERROR(INDEX(Returns!A:A,MATCH(Orders!B661,Returns!B:B,0),),"No")</f>
        <v>No</v>
      </c>
      <c r="X661" t="str">
        <f t="shared" si="10"/>
        <v>2017 / 08</v>
      </c>
    </row>
    <row r="662" spans="1:24" x14ac:dyDescent="0.25">
      <c r="A662" s="1">
        <v>661</v>
      </c>
      <c r="B662" s="3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IF(People!$B$2=Orders!M662,People!$A$2,IF(People!$B$3=Orders!M662,People!$A$3,IF(People!$B$4=Orders!M662,People!$A$4,IF(People!$B$5=Orders!M662,People!$A$5,0))))</f>
        <v>Kelly Williams</v>
      </c>
      <c r="W662" t="str">
        <f>IFERROR(INDEX(Returns!A:A,MATCH(Orders!B662,Returns!B:B,0),),"No")</f>
        <v>No</v>
      </c>
      <c r="X662" t="str">
        <f t="shared" si="10"/>
        <v>2017 / 08</v>
      </c>
    </row>
    <row r="663" spans="1:24" x14ac:dyDescent="0.25">
      <c r="A663" s="1">
        <v>662</v>
      </c>
      <c r="B663" s="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IF(People!$B$2=Orders!M663,People!$A$2,IF(People!$B$3=Orders!M663,People!$A$3,IF(People!$B$4=Orders!M663,People!$A$4,IF(People!$B$5=Orders!M663,People!$A$5,0))))</f>
        <v>Kelly Williams</v>
      </c>
      <c r="W663" t="str">
        <f>IFERROR(INDEX(Returns!A:A,MATCH(Orders!B663,Returns!B:B,0),),"No")</f>
        <v>No</v>
      </c>
      <c r="X663" t="str">
        <f t="shared" si="10"/>
        <v>2017 / 08</v>
      </c>
    </row>
    <row r="664" spans="1:24" x14ac:dyDescent="0.25">
      <c r="A664" s="1">
        <v>663</v>
      </c>
      <c r="B664" s="3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IF(People!$B$2=Orders!M664,People!$A$2,IF(People!$B$3=Orders!M664,People!$A$3,IF(People!$B$4=Orders!M664,People!$A$4,IF(People!$B$5=Orders!M664,People!$A$5,0))))</f>
        <v>Kelly Williams</v>
      </c>
      <c r="W664" t="str">
        <f>IFERROR(INDEX(Returns!A:A,MATCH(Orders!B664,Returns!B:B,0),),"No")</f>
        <v>No</v>
      </c>
      <c r="X664" t="str">
        <f t="shared" si="10"/>
        <v>2017 / 08</v>
      </c>
    </row>
    <row r="665" spans="1:24" x14ac:dyDescent="0.25">
      <c r="A665" s="1">
        <v>664</v>
      </c>
      <c r="B665" s="3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IF(People!$B$2=Orders!M665,People!$A$2,IF(People!$B$3=Orders!M665,People!$A$3,IF(People!$B$4=Orders!M665,People!$A$4,IF(People!$B$5=Orders!M665,People!$A$5,0))))</f>
        <v>Chuck Magee</v>
      </c>
      <c r="W665" t="str">
        <f>IFERROR(INDEX(Returns!A:A,MATCH(Orders!B665,Returns!B:B,0),),"No")</f>
        <v>No</v>
      </c>
      <c r="X665" t="str">
        <f t="shared" si="10"/>
        <v>2018 / 03</v>
      </c>
    </row>
    <row r="666" spans="1:24" x14ac:dyDescent="0.25">
      <c r="A666" s="1">
        <v>665</v>
      </c>
      <c r="B666" s="3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IF(People!$B$2=Orders!M666,People!$A$2,IF(People!$B$3=Orders!M666,People!$A$3,IF(People!$B$4=Orders!M666,People!$A$4,IF(People!$B$5=Orders!M666,People!$A$5,0))))</f>
        <v>Cassandra Brandow</v>
      </c>
      <c r="W666" t="str">
        <f>IFERROR(INDEX(Returns!A:A,MATCH(Orders!B666,Returns!B:B,0),),"No")</f>
        <v>No</v>
      </c>
      <c r="X666" t="str">
        <f t="shared" si="10"/>
        <v>2018 / 11</v>
      </c>
    </row>
    <row r="667" spans="1:24" x14ac:dyDescent="0.25">
      <c r="A667" s="1">
        <v>666</v>
      </c>
      <c r="B667" s="3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IF(People!$B$2=Orders!M667,People!$A$2,IF(People!$B$3=Orders!M667,People!$A$3,IF(People!$B$4=Orders!M667,People!$A$4,IF(People!$B$5=Orders!M667,People!$A$5,0))))</f>
        <v>Kelly Williams</v>
      </c>
      <c r="W667" t="str">
        <f>IFERROR(INDEX(Returns!A:A,MATCH(Orders!B667,Returns!B:B,0),),"No")</f>
        <v>No</v>
      </c>
      <c r="X667" t="str">
        <f t="shared" si="10"/>
        <v>2019 / 06</v>
      </c>
    </row>
    <row r="668" spans="1:24" x14ac:dyDescent="0.25">
      <c r="A668" s="1">
        <v>667</v>
      </c>
      <c r="B668" s="3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IF(People!$B$2=Orders!M668,People!$A$2,IF(People!$B$3=Orders!M668,People!$A$3,IF(People!$B$4=Orders!M668,People!$A$4,IF(People!$B$5=Orders!M668,People!$A$5,0))))</f>
        <v>Kelly Williams</v>
      </c>
      <c r="W668" t="str">
        <f>IFERROR(INDEX(Returns!A:A,MATCH(Orders!B668,Returns!B:B,0),),"No")</f>
        <v>No</v>
      </c>
      <c r="X668" t="str">
        <f t="shared" si="10"/>
        <v>2019 / 06</v>
      </c>
    </row>
    <row r="669" spans="1:24" x14ac:dyDescent="0.25">
      <c r="A669" s="1">
        <v>668</v>
      </c>
      <c r="B669" s="3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IF(People!$B$2=Orders!M669,People!$A$2,IF(People!$B$3=Orders!M669,People!$A$3,IF(People!$B$4=Orders!M669,People!$A$4,IF(People!$B$5=Orders!M669,People!$A$5,0))))</f>
        <v>Kelly Williams</v>
      </c>
      <c r="W669" t="str">
        <f>IFERROR(INDEX(Returns!A:A,MATCH(Orders!B669,Returns!B:B,0),),"No")</f>
        <v>No</v>
      </c>
      <c r="X669" t="str">
        <f t="shared" si="10"/>
        <v>2019 / 06</v>
      </c>
    </row>
    <row r="670" spans="1:24" x14ac:dyDescent="0.25">
      <c r="A670" s="1">
        <v>669</v>
      </c>
      <c r="B670" s="3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IF(People!$B$2=Orders!M670,People!$A$2,IF(People!$B$3=Orders!M670,People!$A$3,IF(People!$B$4=Orders!M670,People!$A$4,IF(People!$B$5=Orders!M670,People!$A$5,0))))</f>
        <v>Chuck Magee</v>
      </c>
      <c r="W670" t="str">
        <f>IFERROR(INDEX(Returns!A:A,MATCH(Orders!B670,Returns!B:B,0),),"No")</f>
        <v>No</v>
      </c>
      <c r="X670" t="str">
        <f t="shared" si="10"/>
        <v>2016 / 12</v>
      </c>
    </row>
    <row r="671" spans="1:24" x14ac:dyDescent="0.25">
      <c r="A671" s="1">
        <v>670</v>
      </c>
      <c r="B671" s="3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IF(People!$B$2=Orders!M671,People!$A$2,IF(People!$B$3=Orders!M671,People!$A$3,IF(People!$B$4=Orders!M671,People!$A$4,IF(People!$B$5=Orders!M671,People!$A$5,0))))</f>
        <v>Kelly Williams</v>
      </c>
      <c r="W671" t="str">
        <f>IFERROR(INDEX(Returns!A:A,MATCH(Orders!B671,Returns!B:B,0),),"No")</f>
        <v>No</v>
      </c>
      <c r="X671" t="str">
        <f t="shared" si="10"/>
        <v>2019 / 06</v>
      </c>
    </row>
    <row r="672" spans="1:24" x14ac:dyDescent="0.25">
      <c r="A672" s="1">
        <v>671</v>
      </c>
      <c r="B672" s="3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IF(People!$B$2=Orders!M672,People!$A$2,IF(People!$B$3=Orders!M672,People!$A$3,IF(People!$B$4=Orders!M672,People!$A$4,IF(People!$B$5=Orders!M672,People!$A$5,0))))</f>
        <v>Kelly Williams</v>
      </c>
      <c r="W672" t="str">
        <f>IFERROR(INDEX(Returns!A:A,MATCH(Orders!B672,Returns!B:B,0),),"No")</f>
        <v>No</v>
      </c>
      <c r="X672" t="str">
        <f t="shared" si="10"/>
        <v>2019 / 06</v>
      </c>
    </row>
    <row r="673" spans="1:24" x14ac:dyDescent="0.25">
      <c r="A673" s="1">
        <v>672</v>
      </c>
      <c r="B673" s="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IF(People!$B$2=Orders!M673,People!$A$2,IF(People!$B$3=Orders!M673,People!$A$3,IF(People!$B$4=Orders!M673,People!$A$4,IF(People!$B$5=Orders!M673,People!$A$5,0))))</f>
        <v>Kelly Williams</v>
      </c>
      <c r="W673" t="str">
        <f>IFERROR(INDEX(Returns!A:A,MATCH(Orders!B673,Returns!B:B,0),),"No")</f>
        <v>No</v>
      </c>
      <c r="X673" t="str">
        <f t="shared" si="10"/>
        <v>2019 / 06</v>
      </c>
    </row>
    <row r="674" spans="1:24" x14ac:dyDescent="0.25">
      <c r="A674" s="1">
        <v>673</v>
      </c>
      <c r="B674" s="3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IF(People!$B$2=Orders!M674,People!$A$2,IF(People!$B$3=Orders!M674,People!$A$3,IF(People!$B$4=Orders!M674,People!$A$4,IF(People!$B$5=Orders!M674,People!$A$5,0))))</f>
        <v>Kelly Williams</v>
      </c>
      <c r="W674" t="str">
        <f>IFERROR(INDEX(Returns!A:A,MATCH(Orders!B674,Returns!B:B,0),),"No")</f>
        <v>No</v>
      </c>
      <c r="X674" t="str">
        <f t="shared" si="10"/>
        <v>2019 / 06</v>
      </c>
    </row>
    <row r="675" spans="1:24" x14ac:dyDescent="0.25">
      <c r="A675" s="1">
        <v>674</v>
      </c>
      <c r="B675" s="3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IF(People!$B$2=Orders!M675,People!$A$2,IF(People!$B$3=Orders!M675,People!$A$3,IF(People!$B$4=Orders!M675,People!$A$4,IF(People!$B$5=Orders!M675,People!$A$5,0))))</f>
        <v>Kelly Williams</v>
      </c>
      <c r="W675" t="str">
        <f>IFERROR(INDEX(Returns!A:A,MATCH(Orders!B675,Returns!B:B,0),),"No")</f>
        <v>No</v>
      </c>
      <c r="X675" t="str">
        <f t="shared" si="10"/>
        <v>2019 / 12</v>
      </c>
    </row>
    <row r="676" spans="1:24" x14ac:dyDescent="0.25">
      <c r="A676" s="1">
        <v>675</v>
      </c>
      <c r="B676" s="3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IF(People!$B$2=Orders!M676,People!$A$2,IF(People!$B$3=Orders!M676,People!$A$3,IF(People!$B$4=Orders!M676,People!$A$4,IF(People!$B$5=Orders!M676,People!$A$5,0))))</f>
        <v>Kelly Williams</v>
      </c>
      <c r="W676" t="str">
        <f>IFERROR(INDEX(Returns!A:A,MATCH(Orders!B676,Returns!B:B,0),),"No")</f>
        <v>No</v>
      </c>
      <c r="X676" t="str">
        <f t="shared" si="10"/>
        <v>2019 / 12</v>
      </c>
    </row>
    <row r="677" spans="1:24" x14ac:dyDescent="0.25">
      <c r="A677" s="1">
        <v>676</v>
      </c>
      <c r="B677" s="3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IF(People!$B$2=Orders!M677,People!$A$2,IF(People!$B$3=Orders!M677,People!$A$3,IF(People!$B$4=Orders!M677,People!$A$4,IF(People!$B$5=Orders!M677,People!$A$5,0))))</f>
        <v>Kelly Williams</v>
      </c>
      <c r="W677" t="str">
        <f>IFERROR(INDEX(Returns!A:A,MATCH(Orders!B677,Returns!B:B,0),),"No")</f>
        <v>No</v>
      </c>
      <c r="X677" t="str">
        <f t="shared" si="10"/>
        <v>2019 / 12</v>
      </c>
    </row>
    <row r="678" spans="1:24" x14ac:dyDescent="0.25">
      <c r="A678" s="1">
        <v>677</v>
      </c>
      <c r="B678" s="3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IF(People!$B$2=Orders!M678,People!$A$2,IF(People!$B$3=Orders!M678,People!$A$3,IF(People!$B$4=Orders!M678,People!$A$4,IF(People!$B$5=Orders!M678,People!$A$5,0))))</f>
        <v>Kelly Williams</v>
      </c>
      <c r="W678" t="str">
        <f>IFERROR(INDEX(Returns!A:A,MATCH(Orders!B678,Returns!B:B,0),),"No")</f>
        <v>No</v>
      </c>
      <c r="X678" t="str">
        <f t="shared" si="10"/>
        <v>2019 / 03</v>
      </c>
    </row>
    <row r="679" spans="1:24" x14ac:dyDescent="0.25">
      <c r="A679" s="1">
        <v>678</v>
      </c>
      <c r="B679" s="3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IF(People!$B$2=Orders!M679,People!$A$2,IF(People!$B$3=Orders!M679,People!$A$3,IF(People!$B$4=Orders!M679,People!$A$4,IF(People!$B$5=Orders!M679,People!$A$5,0))))</f>
        <v>Kelly Williams</v>
      </c>
      <c r="W679" t="str">
        <f>IFERROR(INDEX(Returns!A:A,MATCH(Orders!B679,Returns!B:B,0),),"No")</f>
        <v>No</v>
      </c>
      <c r="X679" t="str">
        <f t="shared" si="10"/>
        <v>2019 / 03</v>
      </c>
    </row>
    <row r="680" spans="1:24" x14ac:dyDescent="0.25">
      <c r="A680" s="1">
        <v>679</v>
      </c>
      <c r="B680" s="3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IF(People!$B$2=Orders!M680,People!$A$2,IF(People!$B$3=Orders!M680,People!$A$3,IF(People!$B$4=Orders!M680,People!$A$4,IF(People!$B$5=Orders!M680,People!$A$5,0))))</f>
        <v>Kelly Williams</v>
      </c>
      <c r="W680" t="str">
        <f>IFERROR(INDEX(Returns!A:A,MATCH(Orders!B680,Returns!B:B,0),),"No")</f>
        <v>No</v>
      </c>
      <c r="X680" t="str">
        <f t="shared" si="10"/>
        <v>2019 / 03</v>
      </c>
    </row>
    <row r="681" spans="1:24" x14ac:dyDescent="0.25">
      <c r="A681" s="1">
        <v>680</v>
      </c>
      <c r="B681" s="3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IF(People!$B$2=Orders!M681,People!$A$2,IF(People!$B$3=Orders!M681,People!$A$3,IF(People!$B$4=Orders!M681,People!$A$4,IF(People!$B$5=Orders!M681,People!$A$5,0))))</f>
        <v>Kelly Williams</v>
      </c>
      <c r="W681" t="str">
        <f>IFERROR(INDEX(Returns!A:A,MATCH(Orders!B681,Returns!B:B,0),),"No")</f>
        <v>No</v>
      </c>
      <c r="X681" t="str">
        <f t="shared" si="10"/>
        <v>2019 / 03</v>
      </c>
    </row>
    <row r="682" spans="1:24" x14ac:dyDescent="0.25">
      <c r="A682" s="1">
        <v>681</v>
      </c>
      <c r="B682" s="3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IF(People!$B$2=Orders!M682,People!$A$2,IF(People!$B$3=Orders!M682,People!$A$3,IF(People!$B$4=Orders!M682,People!$A$4,IF(People!$B$5=Orders!M682,People!$A$5,0))))</f>
        <v>Chuck Magee</v>
      </c>
      <c r="W682" t="str">
        <f>IFERROR(INDEX(Returns!A:A,MATCH(Orders!B682,Returns!B:B,0),),"No")</f>
        <v>No</v>
      </c>
      <c r="X682" t="str">
        <f t="shared" si="10"/>
        <v>2018 / 11</v>
      </c>
    </row>
    <row r="683" spans="1:24" x14ac:dyDescent="0.25">
      <c r="A683" s="1">
        <v>682</v>
      </c>
      <c r="B683" s="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IF(People!$B$2=Orders!M683,People!$A$2,IF(People!$B$3=Orders!M683,People!$A$3,IF(People!$B$4=Orders!M683,People!$A$4,IF(People!$B$5=Orders!M683,People!$A$5,0))))</f>
        <v>Chuck Magee</v>
      </c>
      <c r="W683" t="str">
        <f>IFERROR(INDEX(Returns!A:A,MATCH(Orders!B683,Returns!B:B,0),),"No")</f>
        <v>No</v>
      </c>
      <c r="X683" t="str">
        <f t="shared" si="10"/>
        <v>2018 / 11</v>
      </c>
    </row>
    <row r="684" spans="1:24" x14ac:dyDescent="0.25">
      <c r="A684" s="1">
        <v>683</v>
      </c>
      <c r="B684" s="3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IF(People!$B$2=Orders!M684,People!$A$2,IF(People!$B$3=Orders!M684,People!$A$3,IF(People!$B$4=Orders!M684,People!$A$4,IF(People!$B$5=Orders!M684,People!$A$5,0))))</f>
        <v>Chuck Magee</v>
      </c>
      <c r="W684" t="str">
        <f>IFERROR(INDEX(Returns!A:A,MATCH(Orders!B684,Returns!B:B,0),),"No")</f>
        <v>No</v>
      </c>
      <c r="X684" t="str">
        <f t="shared" si="10"/>
        <v>2018 / 11</v>
      </c>
    </row>
    <row r="685" spans="1:24" x14ac:dyDescent="0.25">
      <c r="A685" s="1">
        <v>684</v>
      </c>
      <c r="B685" s="3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IF(People!$B$2=Orders!M685,People!$A$2,IF(People!$B$3=Orders!M685,People!$A$3,IF(People!$B$4=Orders!M685,People!$A$4,IF(People!$B$5=Orders!M685,People!$A$5,0))))</f>
        <v>Cassandra Brandow</v>
      </c>
      <c r="W685" t="str">
        <f>IFERROR(INDEX(Returns!A:A,MATCH(Orders!B685,Returns!B:B,0),),"No")</f>
        <v>No</v>
      </c>
      <c r="X685" t="str">
        <f t="shared" si="10"/>
        <v>2019 / 11</v>
      </c>
    </row>
    <row r="686" spans="1:24" x14ac:dyDescent="0.25">
      <c r="A686" s="1">
        <v>685</v>
      </c>
      <c r="B686" s="3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IF(People!$B$2=Orders!M686,People!$A$2,IF(People!$B$3=Orders!M686,People!$A$3,IF(People!$B$4=Orders!M686,People!$A$4,IF(People!$B$5=Orders!M686,People!$A$5,0))))</f>
        <v>Cassandra Brandow</v>
      </c>
      <c r="W686" t="str">
        <f>IFERROR(INDEX(Returns!A:A,MATCH(Orders!B686,Returns!B:B,0),),"No")</f>
        <v>No</v>
      </c>
      <c r="X686" t="str">
        <f t="shared" si="10"/>
        <v>2019 / 11</v>
      </c>
    </row>
    <row r="687" spans="1:24" x14ac:dyDescent="0.25">
      <c r="A687" s="1">
        <v>686</v>
      </c>
      <c r="B687" s="3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IF(People!$B$2=Orders!M687,People!$A$2,IF(People!$B$3=Orders!M687,People!$A$3,IF(People!$B$4=Orders!M687,People!$A$4,IF(People!$B$5=Orders!M687,People!$A$5,0))))</f>
        <v>Cassandra Brandow</v>
      </c>
      <c r="W687" t="str">
        <f>IFERROR(INDEX(Returns!A:A,MATCH(Orders!B687,Returns!B:B,0),),"No")</f>
        <v>No</v>
      </c>
      <c r="X687" t="str">
        <f t="shared" si="10"/>
        <v>2016 / 07</v>
      </c>
    </row>
    <row r="688" spans="1:24" x14ac:dyDescent="0.25">
      <c r="A688" s="1">
        <v>687</v>
      </c>
      <c r="B688" s="3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IF(People!$B$2=Orders!M688,People!$A$2,IF(People!$B$3=Orders!M688,People!$A$3,IF(People!$B$4=Orders!M688,People!$A$4,IF(People!$B$5=Orders!M688,People!$A$5,0))))</f>
        <v>Cassandra Brandow</v>
      </c>
      <c r="W688" t="str">
        <f>IFERROR(INDEX(Returns!A:A,MATCH(Orders!B688,Returns!B:B,0),),"No")</f>
        <v>No</v>
      </c>
      <c r="X688" t="str">
        <f t="shared" si="10"/>
        <v>2016 / 07</v>
      </c>
    </row>
    <row r="689" spans="1:24" x14ac:dyDescent="0.25">
      <c r="A689" s="1">
        <v>688</v>
      </c>
      <c r="B689" s="3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IF(People!$B$2=Orders!M689,People!$A$2,IF(People!$B$3=Orders!M689,People!$A$3,IF(People!$B$4=Orders!M689,People!$A$4,IF(People!$B$5=Orders!M689,People!$A$5,0))))</f>
        <v>Cassandra Brandow</v>
      </c>
      <c r="W689" t="str">
        <f>IFERROR(INDEX(Returns!A:A,MATCH(Orders!B689,Returns!B:B,0),),"No")</f>
        <v>No</v>
      </c>
      <c r="X689" t="str">
        <f t="shared" si="10"/>
        <v>2016 / 07</v>
      </c>
    </row>
    <row r="690" spans="1:24" x14ac:dyDescent="0.25">
      <c r="A690" s="1">
        <v>689</v>
      </c>
      <c r="B690" s="3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IF(People!$B$2=Orders!M690,People!$A$2,IF(People!$B$3=Orders!M690,People!$A$3,IF(People!$B$4=Orders!M690,People!$A$4,IF(People!$B$5=Orders!M690,People!$A$5,0))))</f>
        <v>Chuck Magee</v>
      </c>
      <c r="W690" t="str">
        <f>IFERROR(INDEX(Returns!A:A,MATCH(Orders!B690,Returns!B:B,0),),"No")</f>
        <v>No</v>
      </c>
      <c r="X690" t="str">
        <f t="shared" si="10"/>
        <v>2019 / 12</v>
      </c>
    </row>
    <row r="691" spans="1:24" x14ac:dyDescent="0.25">
      <c r="A691" s="1">
        <v>690</v>
      </c>
      <c r="B691" s="3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IF(People!$B$2=Orders!M691,People!$A$2,IF(People!$B$3=Orders!M691,People!$A$3,IF(People!$B$4=Orders!M691,People!$A$4,IF(People!$B$5=Orders!M691,People!$A$5,0))))</f>
        <v>Cassandra Brandow</v>
      </c>
      <c r="W691" t="str">
        <f>IFERROR(INDEX(Returns!A:A,MATCH(Orders!B691,Returns!B:B,0),),"No")</f>
        <v>No</v>
      </c>
      <c r="X691" t="str">
        <f t="shared" si="10"/>
        <v>2016 / 06</v>
      </c>
    </row>
    <row r="692" spans="1:24" x14ac:dyDescent="0.25">
      <c r="A692" s="1">
        <v>691</v>
      </c>
      <c r="B692" s="3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IF(People!$B$2=Orders!M692,People!$A$2,IF(People!$B$3=Orders!M692,People!$A$3,IF(People!$B$4=Orders!M692,People!$A$4,IF(People!$B$5=Orders!M692,People!$A$5,0))))</f>
        <v>Cassandra Brandow</v>
      </c>
      <c r="W692" t="str">
        <f>IFERROR(INDEX(Returns!A:A,MATCH(Orders!B692,Returns!B:B,0),),"No")</f>
        <v>No</v>
      </c>
      <c r="X692" t="str">
        <f t="shared" si="10"/>
        <v>2016 / 06</v>
      </c>
    </row>
    <row r="693" spans="1:24" x14ac:dyDescent="0.25">
      <c r="A693" s="1">
        <v>692</v>
      </c>
      <c r="B693" s="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IF(People!$B$2=Orders!M693,People!$A$2,IF(People!$B$3=Orders!M693,People!$A$3,IF(People!$B$4=Orders!M693,People!$A$4,IF(People!$B$5=Orders!M693,People!$A$5,0))))</f>
        <v>Cassandra Brandow</v>
      </c>
      <c r="W693" t="str">
        <f>IFERROR(INDEX(Returns!A:A,MATCH(Orders!B693,Returns!B:B,0),),"No")</f>
        <v>No</v>
      </c>
      <c r="X693" t="str">
        <f t="shared" si="10"/>
        <v>2016 / 06</v>
      </c>
    </row>
    <row r="694" spans="1:24" x14ac:dyDescent="0.25">
      <c r="A694" s="1">
        <v>693</v>
      </c>
      <c r="B694" s="3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IF(People!$B$2=Orders!M694,People!$A$2,IF(People!$B$3=Orders!M694,People!$A$3,IF(People!$B$4=Orders!M694,People!$A$4,IF(People!$B$5=Orders!M694,People!$A$5,0))))</f>
        <v>Anna Andreadi</v>
      </c>
      <c r="W694" t="str">
        <f>IFERROR(INDEX(Returns!A:A,MATCH(Orders!B694,Returns!B:B,0),),"No")</f>
        <v>No</v>
      </c>
      <c r="X694" t="str">
        <f t="shared" si="10"/>
        <v>2017 / 03</v>
      </c>
    </row>
    <row r="695" spans="1:24" x14ac:dyDescent="0.25">
      <c r="A695" s="1">
        <v>694</v>
      </c>
      <c r="B695" s="3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t="str">
        <f>IF(People!$B$2=Orders!M695,People!$A$2,IF(People!$B$3=Orders!M695,People!$A$3,IF(People!$B$4=Orders!M695,People!$A$4,IF(People!$B$5=Orders!M695,People!$A$5,0))))</f>
        <v>Anna Andreadi</v>
      </c>
      <c r="W695" t="str">
        <f>IFERROR(INDEX(Returns!A:A,MATCH(Orders!B695,Returns!B:B,0),),"No")</f>
        <v>No</v>
      </c>
      <c r="X695" t="str">
        <f t="shared" si="10"/>
        <v>2017 / 03</v>
      </c>
    </row>
    <row r="696" spans="1:24" x14ac:dyDescent="0.25">
      <c r="A696" s="1">
        <v>695</v>
      </c>
      <c r="B696" s="3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IF(People!$B$2=Orders!M696,People!$A$2,IF(People!$B$3=Orders!M696,People!$A$3,IF(People!$B$4=Orders!M696,People!$A$4,IF(People!$B$5=Orders!M696,People!$A$5,0))))</f>
        <v>Chuck Magee</v>
      </c>
      <c r="W696" t="str">
        <f>IFERROR(INDEX(Returns!A:A,MATCH(Orders!B696,Returns!B:B,0),),"No")</f>
        <v>No</v>
      </c>
      <c r="X696" t="str">
        <f t="shared" si="10"/>
        <v>2017 / 05</v>
      </c>
    </row>
    <row r="697" spans="1:24" x14ac:dyDescent="0.25">
      <c r="A697" s="1">
        <v>696</v>
      </c>
      <c r="B697" s="3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IF(People!$B$2=Orders!M697,People!$A$2,IF(People!$B$3=Orders!M697,People!$A$3,IF(People!$B$4=Orders!M697,People!$A$4,IF(People!$B$5=Orders!M697,People!$A$5,0))))</f>
        <v>Chuck Magee</v>
      </c>
      <c r="W697" t="str">
        <f>IFERROR(INDEX(Returns!A:A,MATCH(Orders!B697,Returns!B:B,0),),"No")</f>
        <v>No</v>
      </c>
      <c r="X697" t="str">
        <f t="shared" si="10"/>
        <v>2017 / 05</v>
      </c>
    </row>
    <row r="698" spans="1:24" x14ac:dyDescent="0.25">
      <c r="A698" s="1">
        <v>697</v>
      </c>
      <c r="B698" s="3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IF(People!$B$2=Orders!M698,People!$A$2,IF(People!$B$3=Orders!M698,People!$A$3,IF(People!$B$4=Orders!M698,People!$A$4,IF(People!$B$5=Orders!M698,People!$A$5,0))))</f>
        <v>Chuck Magee</v>
      </c>
      <c r="W698" t="str">
        <f>IFERROR(INDEX(Returns!A:A,MATCH(Orders!B698,Returns!B:B,0),),"No")</f>
        <v>No</v>
      </c>
      <c r="X698" t="str">
        <f t="shared" si="10"/>
        <v>2017 / 05</v>
      </c>
    </row>
    <row r="699" spans="1:24" x14ac:dyDescent="0.25">
      <c r="A699" s="1">
        <v>698</v>
      </c>
      <c r="B699" s="3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IF(People!$B$2=Orders!M699,People!$A$2,IF(People!$B$3=Orders!M699,People!$A$3,IF(People!$B$4=Orders!M699,People!$A$4,IF(People!$B$5=Orders!M699,People!$A$5,0))))</f>
        <v>Chuck Magee</v>
      </c>
      <c r="W699" t="str">
        <f>IFERROR(INDEX(Returns!A:A,MATCH(Orders!B699,Returns!B:B,0),),"No")</f>
        <v>No</v>
      </c>
      <c r="X699" t="str">
        <f t="shared" si="10"/>
        <v>2017 / 05</v>
      </c>
    </row>
    <row r="700" spans="1:24" x14ac:dyDescent="0.25">
      <c r="A700" s="1">
        <v>699</v>
      </c>
      <c r="B700" s="3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IF(People!$B$2=Orders!M700,People!$A$2,IF(People!$B$3=Orders!M700,People!$A$3,IF(People!$B$4=Orders!M700,People!$A$4,IF(People!$B$5=Orders!M700,People!$A$5,0))))</f>
        <v>Chuck Magee</v>
      </c>
      <c r="W700" t="str">
        <f>IFERROR(INDEX(Returns!A:A,MATCH(Orders!B700,Returns!B:B,0),),"No")</f>
        <v>No</v>
      </c>
      <c r="X700" t="str">
        <f t="shared" si="10"/>
        <v>2017 / 05</v>
      </c>
    </row>
    <row r="701" spans="1:24" x14ac:dyDescent="0.25">
      <c r="A701" s="1">
        <v>700</v>
      </c>
      <c r="B701" s="3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IF(People!$B$2=Orders!M701,People!$A$2,IF(People!$B$3=Orders!M701,People!$A$3,IF(People!$B$4=Orders!M701,People!$A$4,IF(People!$B$5=Orders!M701,People!$A$5,0))))</f>
        <v>Chuck Magee</v>
      </c>
      <c r="W701" t="str">
        <f>IFERROR(INDEX(Returns!A:A,MATCH(Orders!B701,Returns!B:B,0),),"No")</f>
        <v>No</v>
      </c>
      <c r="X701" t="str">
        <f t="shared" si="10"/>
        <v>2017 / 05</v>
      </c>
    </row>
    <row r="702" spans="1:24" x14ac:dyDescent="0.25">
      <c r="A702" s="1">
        <v>701</v>
      </c>
      <c r="B702" s="3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IF(People!$B$2=Orders!M702,People!$A$2,IF(People!$B$3=Orders!M702,People!$A$3,IF(People!$B$4=Orders!M702,People!$A$4,IF(People!$B$5=Orders!M702,People!$A$5,0))))</f>
        <v>Chuck Magee</v>
      </c>
      <c r="W702" t="str">
        <f>IFERROR(INDEX(Returns!A:A,MATCH(Orders!B702,Returns!B:B,0),),"No")</f>
        <v>No</v>
      </c>
      <c r="X702" t="str">
        <f t="shared" si="10"/>
        <v>2017 / 05</v>
      </c>
    </row>
    <row r="703" spans="1:24" x14ac:dyDescent="0.25">
      <c r="A703" s="1">
        <v>702</v>
      </c>
      <c r="B703" s="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IF(People!$B$2=Orders!M703,People!$A$2,IF(People!$B$3=Orders!M703,People!$A$3,IF(People!$B$4=Orders!M703,People!$A$4,IF(People!$B$5=Orders!M703,People!$A$5,0))))</f>
        <v>Chuck Magee</v>
      </c>
      <c r="W703" t="str">
        <f>IFERROR(INDEX(Returns!A:A,MATCH(Orders!B703,Returns!B:B,0),),"No")</f>
        <v>No</v>
      </c>
      <c r="X703" t="str">
        <f t="shared" si="10"/>
        <v>2019 / 09</v>
      </c>
    </row>
    <row r="704" spans="1:24" x14ac:dyDescent="0.25">
      <c r="A704" s="1">
        <v>703</v>
      </c>
      <c r="B704" s="3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IF(People!$B$2=Orders!M704,People!$A$2,IF(People!$B$3=Orders!M704,People!$A$3,IF(People!$B$4=Orders!M704,People!$A$4,IF(People!$B$5=Orders!M704,People!$A$5,0))))</f>
        <v>Anna Andreadi</v>
      </c>
      <c r="W704" t="str">
        <f>IFERROR(INDEX(Returns!A:A,MATCH(Orders!B704,Returns!B:B,0),),"No")</f>
        <v>No</v>
      </c>
      <c r="X704" t="str">
        <f t="shared" si="10"/>
        <v>2018 / 11</v>
      </c>
    </row>
    <row r="705" spans="1:24" x14ac:dyDescent="0.25">
      <c r="A705" s="1">
        <v>704</v>
      </c>
      <c r="B705" s="3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IF(People!$B$2=Orders!M705,People!$A$2,IF(People!$B$3=Orders!M705,People!$A$3,IF(People!$B$4=Orders!M705,People!$A$4,IF(People!$B$5=Orders!M705,People!$A$5,0))))</f>
        <v>Anna Andreadi</v>
      </c>
      <c r="W705" t="str">
        <f>IFERROR(INDEX(Returns!A:A,MATCH(Orders!B705,Returns!B:B,0),),"No")</f>
        <v>No</v>
      </c>
      <c r="X705" t="str">
        <f t="shared" si="10"/>
        <v>2017 / 04</v>
      </c>
    </row>
    <row r="706" spans="1:24" x14ac:dyDescent="0.25">
      <c r="A706" s="1">
        <v>705</v>
      </c>
      <c r="B706" s="3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IF(People!$B$2=Orders!M706,People!$A$2,IF(People!$B$3=Orders!M706,People!$A$3,IF(People!$B$4=Orders!M706,People!$A$4,IF(People!$B$5=Orders!M706,People!$A$5,0))))</f>
        <v>Cassandra Brandow</v>
      </c>
      <c r="W706" t="str">
        <f>IFERROR(INDEX(Returns!A:A,MATCH(Orders!B706,Returns!B:B,0),),"No")</f>
        <v>No</v>
      </c>
      <c r="X706" t="str">
        <f t="shared" ref="X706:X769" si="11">TEXT(C706,"ГГГГ / ММ")</f>
        <v>2016 / 09</v>
      </c>
    </row>
    <row r="707" spans="1:24" x14ac:dyDescent="0.25">
      <c r="A707" s="1">
        <v>706</v>
      </c>
      <c r="B707" s="3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IF(People!$B$2=Orders!M707,People!$A$2,IF(People!$B$3=Orders!M707,People!$A$3,IF(People!$B$4=Orders!M707,People!$A$4,IF(People!$B$5=Orders!M707,People!$A$5,0))))</f>
        <v>Cassandra Brandow</v>
      </c>
      <c r="W707" t="str">
        <f>IFERROR(INDEX(Returns!A:A,MATCH(Orders!B707,Returns!B:B,0),),"No")</f>
        <v>No</v>
      </c>
      <c r="X707" t="str">
        <f t="shared" si="11"/>
        <v>2016 / 09</v>
      </c>
    </row>
    <row r="708" spans="1:24" x14ac:dyDescent="0.25">
      <c r="A708" s="1">
        <v>707</v>
      </c>
      <c r="B708" s="3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IF(People!$B$2=Orders!M708,People!$A$2,IF(People!$B$3=Orders!M708,People!$A$3,IF(People!$B$4=Orders!M708,People!$A$4,IF(People!$B$5=Orders!M708,People!$A$5,0))))</f>
        <v>Cassandra Brandow</v>
      </c>
      <c r="W708" t="str">
        <f>IFERROR(INDEX(Returns!A:A,MATCH(Orders!B708,Returns!B:B,0),),"No")</f>
        <v>No</v>
      </c>
      <c r="X708" t="str">
        <f t="shared" si="11"/>
        <v>2016 / 09</v>
      </c>
    </row>
    <row r="709" spans="1:24" x14ac:dyDescent="0.25">
      <c r="A709" s="1">
        <v>708</v>
      </c>
      <c r="B709" s="3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IF(People!$B$2=Orders!M709,People!$A$2,IF(People!$B$3=Orders!M709,People!$A$3,IF(People!$B$4=Orders!M709,People!$A$4,IF(People!$B$5=Orders!M709,People!$A$5,0))))</f>
        <v>Chuck Magee</v>
      </c>
      <c r="W709" t="str">
        <f>IFERROR(INDEX(Returns!A:A,MATCH(Orders!B709,Returns!B:B,0),),"No")</f>
        <v>No</v>
      </c>
      <c r="X709" t="str">
        <f t="shared" si="11"/>
        <v>2016 / 12</v>
      </c>
    </row>
    <row r="710" spans="1:24" x14ac:dyDescent="0.25">
      <c r="A710" s="1">
        <v>709</v>
      </c>
      <c r="B710" s="3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IF(People!$B$2=Orders!M710,People!$A$2,IF(People!$B$3=Orders!M710,People!$A$3,IF(People!$B$4=Orders!M710,People!$A$4,IF(People!$B$5=Orders!M710,People!$A$5,0))))</f>
        <v>Chuck Magee</v>
      </c>
      <c r="W710" t="str">
        <f>IFERROR(INDEX(Returns!A:A,MATCH(Orders!B710,Returns!B:B,0),),"No")</f>
        <v>No</v>
      </c>
      <c r="X710" t="str">
        <f t="shared" si="11"/>
        <v>2016 / 12</v>
      </c>
    </row>
    <row r="711" spans="1:24" x14ac:dyDescent="0.25">
      <c r="A711" s="1">
        <v>710</v>
      </c>
      <c r="B711" s="3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IF(People!$B$2=Orders!M711,People!$A$2,IF(People!$B$3=Orders!M711,People!$A$3,IF(People!$B$4=Orders!M711,People!$A$4,IF(People!$B$5=Orders!M711,People!$A$5,0))))</f>
        <v>Chuck Magee</v>
      </c>
      <c r="W711" t="str">
        <f>IFERROR(INDEX(Returns!A:A,MATCH(Orders!B711,Returns!B:B,0),),"No")</f>
        <v>No</v>
      </c>
      <c r="X711" t="str">
        <f t="shared" si="11"/>
        <v>2016 / 12</v>
      </c>
    </row>
    <row r="712" spans="1:24" x14ac:dyDescent="0.25">
      <c r="A712" s="1">
        <v>711</v>
      </c>
      <c r="B712" s="3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IF(People!$B$2=Orders!M712,People!$A$2,IF(People!$B$3=Orders!M712,People!$A$3,IF(People!$B$4=Orders!M712,People!$A$4,IF(People!$B$5=Orders!M712,People!$A$5,0))))</f>
        <v>Chuck Magee</v>
      </c>
      <c r="W712" t="str">
        <f>IFERROR(INDEX(Returns!A:A,MATCH(Orders!B712,Returns!B:B,0),),"No")</f>
        <v>No</v>
      </c>
      <c r="X712" t="str">
        <f t="shared" si="11"/>
        <v>2016 / 04</v>
      </c>
    </row>
    <row r="713" spans="1:24" x14ac:dyDescent="0.25">
      <c r="A713" s="1">
        <v>712</v>
      </c>
      <c r="B713" s="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IF(People!$B$2=Orders!M713,People!$A$2,IF(People!$B$3=Orders!M713,People!$A$3,IF(People!$B$4=Orders!M713,People!$A$4,IF(People!$B$5=Orders!M713,People!$A$5,0))))</f>
        <v>Cassandra Brandow</v>
      </c>
      <c r="W713" t="str">
        <f>IFERROR(INDEX(Returns!A:A,MATCH(Orders!B713,Returns!B:B,0),),"No")</f>
        <v>No</v>
      </c>
      <c r="X713" t="str">
        <f t="shared" si="11"/>
        <v>2019 / 09</v>
      </c>
    </row>
    <row r="714" spans="1:24" x14ac:dyDescent="0.25">
      <c r="A714" s="1">
        <v>713</v>
      </c>
      <c r="B714" s="3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IF(People!$B$2=Orders!M714,People!$A$2,IF(People!$B$3=Orders!M714,People!$A$3,IF(People!$B$4=Orders!M714,People!$A$4,IF(People!$B$5=Orders!M714,People!$A$5,0))))</f>
        <v>Chuck Magee</v>
      </c>
      <c r="W714" t="str">
        <f>IFERROR(INDEX(Returns!A:A,MATCH(Orders!B714,Returns!B:B,0),),"No")</f>
        <v>No</v>
      </c>
      <c r="X714" t="str">
        <f t="shared" si="11"/>
        <v>2019 / 05</v>
      </c>
    </row>
    <row r="715" spans="1:24" x14ac:dyDescent="0.25">
      <c r="A715" s="1">
        <v>714</v>
      </c>
      <c r="B715" s="3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IF(People!$B$2=Orders!M715,People!$A$2,IF(People!$B$3=Orders!M715,People!$A$3,IF(People!$B$4=Orders!M715,People!$A$4,IF(People!$B$5=Orders!M715,People!$A$5,0))))</f>
        <v>Chuck Magee</v>
      </c>
      <c r="W715" t="str">
        <f>IFERROR(INDEX(Returns!A:A,MATCH(Orders!B715,Returns!B:B,0),),"No")</f>
        <v>No</v>
      </c>
      <c r="X715" t="str">
        <f t="shared" si="11"/>
        <v>2019 / 05</v>
      </c>
    </row>
    <row r="716" spans="1:24" x14ac:dyDescent="0.25">
      <c r="A716" s="1">
        <v>715</v>
      </c>
      <c r="B716" s="3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IF(People!$B$2=Orders!M716,People!$A$2,IF(People!$B$3=Orders!M716,People!$A$3,IF(People!$B$4=Orders!M716,People!$A$4,IF(People!$B$5=Orders!M716,People!$A$5,0))))</f>
        <v>Chuck Magee</v>
      </c>
      <c r="W716" t="str">
        <f>IFERROR(INDEX(Returns!A:A,MATCH(Orders!B716,Returns!B:B,0),),"No")</f>
        <v>No</v>
      </c>
      <c r="X716" t="str">
        <f t="shared" si="11"/>
        <v>2019 / 05</v>
      </c>
    </row>
    <row r="717" spans="1:24" x14ac:dyDescent="0.25">
      <c r="A717" s="1">
        <v>716</v>
      </c>
      <c r="B717" s="3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IF(People!$B$2=Orders!M717,People!$A$2,IF(People!$B$3=Orders!M717,People!$A$3,IF(People!$B$4=Orders!M717,People!$A$4,IF(People!$B$5=Orders!M717,People!$A$5,0))))</f>
        <v>Anna Andreadi</v>
      </c>
      <c r="W717" t="str">
        <f>IFERROR(INDEX(Returns!A:A,MATCH(Orders!B717,Returns!B:B,0),),"No")</f>
        <v>Yes</v>
      </c>
      <c r="X717" t="str">
        <f t="shared" si="11"/>
        <v>2016 / 07</v>
      </c>
    </row>
    <row r="718" spans="1:24" x14ac:dyDescent="0.25">
      <c r="A718" s="1">
        <v>717</v>
      </c>
      <c r="B718" s="3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IF(People!$B$2=Orders!M718,People!$A$2,IF(People!$B$3=Orders!M718,People!$A$3,IF(People!$B$4=Orders!M718,People!$A$4,IF(People!$B$5=Orders!M718,People!$A$5,0))))</f>
        <v>Chuck Magee</v>
      </c>
      <c r="W718" t="str">
        <f>IFERROR(INDEX(Returns!A:A,MATCH(Orders!B718,Returns!B:B,0),),"No")</f>
        <v>No</v>
      </c>
      <c r="X718" t="str">
        <f t="shared" si="11"/>
        <v>2016 / 01</v>
      </c>
    </row>
    <row r="719" spans="1:24" x14ac:dyDescent="0.25">
      <c r="A719" s="1">
        <v>718</v>
      </c>
      <c r="B719" s="3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IF(People!$B$2=Orders!M719,People!$A$2,IF(People!$B$3=Orders!M719,People!$A$3,IF(People!$B$4=Orders!M719,People!$A$4,IF(People!$B$5=Orders!M719,People!$A$5,0))))</f>
        <v>Chuck Magee</v>
      </c>
      <c r="W719" t="str">
        <f>IFERROR(INDEX(Returns!A:A,MATCH(Orders!B719,Returns!B:B,0),),"No")</f>
        <v>No</v>
      </c>
      <c r="X719" t="str">
        <f t="shared" si="11"/>
        <v>2019 / 09</v>
      </c>
    </row>
    <row r="720" spans="1:24" x14ac:dyDescent="0.25">
      <c r="A720" s="1">
        <v>719</v>
      </c>
      <c r="B720" s="3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IF(People!$B$2=Orders!M720,People!$A$2,IF(People!$B$3=Orders!M720,People!$A$3,IF(People!$B$4=Orders!M720,People!$A$4,IF(People!$B$5=Orders!M720,People!$A$5,0))))</f>
        <v>Anna Andreadi</v>
      </c>
      <c r="W720" t="str">
        <f>IFERROR(INDEX(Returns!A:A,MATCH(Orders!B720,Returns!B:B,0),),"No")</f>
        <v>No</v>
      </c>
      <c r="X720" t="str">
        <f t="shared" si="11"/>
        <v>2016 / 06</v>
      </c>
    </row>
    <row r="721" spans="1:24" x14ac:dyDescent="0.25">
      <c r="A721" s="1">
        <v>720</v>
      </c>
      <c r="B721" s="3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IF(People!$B$2=Orders!M721,People!$A$2,IF(People!$B$3=Orders!M721,People!$A$3,IF(People!$B$4=Orders!M721,People!$A$4,IF(People!$B$5=Orders!M721,People!$A$5,0))))</f>
        <v>Anna Andreadi</v>
      </c>
      <c r="W721" t="str">
        <f>IFERROR(INDEX(Returns!A:A,MATCH(Orders!B721,Returns!B:B,0),),"No")</f>
        <v>No</v>
      </c>
      <c r="X721" t="str">
        <f t="shared" si="11"/>
        <v>2016 / 06</v>
      </c>
    </row>
    <row r="722" spans="1:24" x14ac:dyDescent="0.25">
      <c r="A722" s="1">
        <v>721</v>
      </c>
      <c r="B722" s="3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t="str">
        <f>IF(People!$B$2=Orders!M722,People!$A$2,IF(People!$B$3=Orders!M722,People!$A$3,IF(People!$B$4=Orders!M722,People!$A$4,IF(People!$B$5=Orders!M722,People!$A$5,0))))</f>
        <v>Anna Andreadi</v>
      </c>
      <c r="W722" t="str">
        <f>IFERROR(INDEX(Returns!A:A,MATCH(Orders!B722,Returns!B:B,0),),"No")</f>
        <v>No</v>
      </c>
      <c r="X722" t="str">
        <f t="shared" si="11"/>
        <v>2018 / 02</v>
      </c>
    </row>
    <row r="723" spans="1:24" x14ac:dyDescent="0.25">
      <c r="A723" s="1">
        <v>722</v>
      </c>
      <c r="B723" s="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IF(People!$B$2=Orders!M723,People!$A$2,IF(People!$B$3=Orders!M723,People!$A$3,IF(People!$B$4=Orders!M723,People!$A$4,IF(People!$B$5=Orders!M723,People!$A$5,0))))</f>
        <v>Kelly Williams</v>
      </c>
      <c r="W723" t="str">
        <f>IFERROR(INDEX(Returns!A:A,MATCH(Orders!B723,Returns!B:B,0),),"No")</f>
        <v>No</v>
      </c>
      <c r="X723" t="str">
        <f t="shared" si="11"/>
        <v>2018 / 12</v>
      </c>
    </row>
    <row r="724" spans="1:24" x14ac:dyDescent="0.25">
      <c r="A724" s="1">
        <v>723</v>
      </c>
      <c r="B724" s="3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IF(People!$B$2=Orders!M724,People!$A$2,IF(People!$B$3=Orders!M724,People!$A$3,IF(People!$B$4=Orders!M724,People!$A$4,IF(People!$B$5=Orders!M724,People!$A$5,0))))</f>
        <v>Kelly Williams</v>
      </c>
      <c r="W724" t="str">
        <f>IFERROR(INDEX(Returns!A:A,MATCH(Orders!B724,Returns!B:B,0),),"No")</f>
        <v>No</v>
      </c>
      <c r="X724" t="str">
        <f t="shared" si="11"/>
        <v>2018 / 12</v>
      </c>
    </row>
    <row r="725" spans="1:24" x14ac:dyDescent="0.25">
      <c r="A725" s="1">
        <v>724</v>
      </c>
      <c r="B725" s="3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IF(People!$B$2=Orders!M725,People!$A$2,IF(People!$B$3=Orders!M725,People!$A$3,IF(People!$B$4=Orders!M725,People!$A$4,IF(People!$B$5=Orders!M725,People!$A$5,0))))</f>
        <v>Chuck Magee</v>
      </c>
      <c r="W725" t="str">
        <f>IFERROR(INDEX(Returns!A:A,MATCH(Orders!B725,Returns!B:B,0),),"No")</f>
        <v>No</v>
      </c>
      <c r="X725" t="str">
        <f t="shared" si="11"/>
        <v>2016 / 10</v>
      </c>
    </row>
    <row r="726" spans="1:24" x14ac:dyDescent="0.25">
      <c r="A726" s="1">
        <v>725</v>
      </c>
      <c r="B726" s="3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IF(People!$B$2=Orders!M726,People!$A$2,IF(People!$B$3=Orders!M726,People!$A$3,IF(People!$B$4=Orders!M726,People!$A$4,IF(People!$B$5=Orders!M726,People!$A$5,0))))</f>
        <v>Cassandra Brandow</v>
      </c>
      <c r="W726" t="str">
        <f>IFERROR(INDEX(Returns!A:A,MATCH(Orders!B726,Returns!B:B,0),),"No")</f>
        <v>No</v>
      </c>
      <c r="X726" t="str">
        <f t="shared" si="11"/>
        <v>2018 / 07</v>
      </c>
    </row>
    <row r="727" spans="1:24" x14ac:dyDescent="0.25">
      <c r="A727" s="1">
        <v>726</v>
      </c>
      <c r="B727" s="3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IF(People!$B$2=Orders!M727,People!$A$2,IF(People!$B$3=Orders!M727,People!$A$3,IF(People!$B$4=Orders!M727,People!$A$4,IF(People!$B$5=Orders!M727,People!$A$5,0))))</f>
        <v>Kelly Williams</v>
      </c>
      <c r="W727" t="str">
        <f>IFERROR(INDEX(Returns!A:A,MATCH(Orders!B727,Returns!B:B,0),),"No")</f>
        <v>No</v>
      </c>
      <c r="X727" t="str">
        <f t="shared" si="11"/>
        <v>2019 / 09</v>
      </c>
    </row>
    <row r="728" spans="1:24" x14ac:dyDescent="0.25">
      <c r="A728" s="1">
        <v>727</v>
      </c>
      <c r="B728" s="3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IF(People!$B$2=Orders!M728,People!$A$2,IF(People!$B$3=Orders!M728,People!$A$3,IF(People!$B$4=Orders!M728,People!$A$4,IF(People!$B$5=Orders!M728,People!$A$5,0))))</f>
        <v>Kelly Williams</v>
      </c>
      <c r="W728" t="str">
        <f>IFERROR(INDEX(Returns!A:A,MATCH(Orders!B728,Returns!B:B,0),),"No")</f>
        <v>No</v>
      </c>
      <c r="X728" t="str">
        <f t="shared" si="11"/>
        <v>2019 / 09</v>
      </c>
    </row>
    <row r="729" spans="1:24" x14ac:dyDescent="0.25">
      <c r="A729" s="1">
        <v>728</v>
      </c>
      <c r="B729" s="3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IF(People!$B$2=Orders!M729,People!$A$2,IF(People!$B$3=Orders!M729,People!$A$3,IF(People!$B$4=Orders!M729,People!$A$4,IF(People!$B$5=Orders!M729,People!$A$5,0))))</f>
        <v>Chuck Magee</v>
      </c>
      <c r="W729" t="str">
        <f>IFERROR(INDEX(Returns!A:A,MATCH(Orders!B729,Returns!B:B,0),),"No")</f>
        <v>No</v>
      </c>
      <c r="X729" t="str">
        <f t="shared" si="11"/>
        <v>2018 / 12</v>
      </c>
    </row>
    <row r="730" spans="1:24" x14ac:dyDescent="0.25">
      <c r="A730" s="1">
        <v>729</v>
      </c>
      <c r="B730" s="3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IF(People!$B$2=Orders!M730,People!$A$2,IF(People!$B$3=Orders!M730,People!$A$3,IF(People!$B$4=Orders!M730,People!$A$4,IF(People!$B$5=Orders!M730,People!$A$5,0))))</f>
        <v>Chuck Magee</v>
      </c>
      <c r="W730" t="str">
        <f>IFERROR(INDEX(Returns!A:A,MATCH(Orders!B730,Returns!B:B,0),),"No")</f>
        <v>No</v>
      </c>
      <c r="X730" t="str">
        <f t="shared" si="11"/>
        <v>2018 / 12</v>
      </c>
    </row>
    <row r="731" spans="1:24" x14ac:dyDescent="0.25">
      <c r="A731" s="1">
        <v>730</v>
      </c>
      <c r="B731" s="3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IF(People!$B$2=Orders!M731,People!$A$2,IF(People!$B$3=Orders!M731,People!$A$3,IF(People!$B$4=Orders!M731,People!$A$4,IF(People!$B$5=Orders!M731,People!$A$5,0))))</f>
        <v>Chuck Magee</v>
      </c>
      <c r="W731" t="str">
        <f>IFERROR(INDEX(Returns!A:A,MATCH(Orders!B731,Returns!B:B,0),),"No")</f>
        <v>No</v>
      </c>
      <c r="X731" t="str">
        <f t="shared" si="11"/>
        <v>2018 / 12</v>
      </c>
    </row>
    <row r="732" spans="1:24" x14ac:dyDescent="0.25">
      <c r="A732" s="1">
        <v>731</v>
      </c>
      <c r="B732" s="3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IF(People!$B$2=Orders!M732,People!$A$2,IF(People!$B$3=Orders!M732,People!$A$3,IF(People!$B$4=Orders!M732,People!$A$4,IF(People!$B$5=Orders!M732,People!$A$5,0))))</f>
        <v>Chuck Magee</v>
      </c>
      <c r="W732" t="str">
        <f>IFERROR(INDEX(Returns!A:A,MATCH(Orders!B732,Returns!B:B,0),),"No")</f>
        <v>No</v>
      </c>
      <c r="X732" t="str">
        <f t="shared" si="11"/>
        <v>2018 / 12</v>
      </c>
    </row>
    <row r="733" spans="1:24" x14ac:dyDescent="0.25">
      <c r="A733" s="1">
        <v>732</v>
      </c>
      <c r="B733" s="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t="str">
        <f>IF(People!$B$2=Orders!M733,People!$A$2,IF(People!$B$3=Orders!M733,People!$A$3,IF(People!$B$4=Orders!M733,People!$A$4,IF(People!$B$5=Orders!M733,People!$A$5,0))))</f>
        <v>Chuck Magee</v>
      </c>
      <c r="W733" t="str">
        <f>IFERROR(INDEX(Returns!A:A,MATCH(Orders!B733,Returns!B:B,0),),"No")</f>
        <v>No</v>
      </c>
      <c r="X733" t="str">
        <f t="shared" si="11"/>
        <v>2018 / 12</v>
      </c>
    </row>
    <row r="734" spans="1:24" x14ac:dyDescent="0.25">
      <c r="A734" s="1">
        <v>733</v>
      </c>
      <c r="B734" s="3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IF(People!$B$2=Orders!M734,People!$A$2,IF(People!$B$3=Orders!M734,People!$A$3,IF(People!$B$4=Orders!M734,People!$A$4,IF(People!$B$5=Orders!M734,People!$A$5,0))))</f>
        <v>Anna Andreadi</v>
      </c>
      <c r="W734" t="str">
        <f>IFERROR(INDEX(Returns!A:A,MATCH(Orders!B734,Returns!B:B,0),),"No")</f>
        <v>No</v>
      </c>
      <c r="X734" t="str">
        <f t="shared" si="11"/>
        <v>2019 / 01</v>
      </c>
    </row>
    <row r="735" spans="1:24" x14ac:dyDescent="0.25">
      <c r="A735" s="1">
        <v>734</v>
      </c>
      <c r="B735" s="3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IF(People!$B$2=Orders!M735,People!$A$2,IF(People!$B$3=Orders!M735,People!$A$3,IF(People!$B$4=Orders!M735,People!$A$4,IF(People!$B$5=Orders!M735,People!$A$5,0))))</f>
        <v>Anna Andreadi</v>
      </c>
      <c r="W735" t="str">
        <f>IFERROR(INDEX(Returns!A:A,MATCH(Orders!B735,Returns!B:B,0),),"No")</f>
        <v>No</v>
      </c>
      <c r="X735" t="str">
        <f t="shared" si="11"/>
        <v>2019 / 01</v>
      </c>
    </row>
    <row r="736" spans="1:24" x14ac:dyDescent="0.25">
      <c r="A736" s="1">
        <v>735</v>
      </c>
      <c r="B736" s="3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IF(People!$B$2=Orders!M736,People!$A$2,IF(People!$B$3=Orders!M736,People!$A$3,IF(People!$B$4=Orders!M736,People!$A$4,IF(People!$B$5=Orders!M736,People!$A$5,0))))</f>
        <v>Anna Andreadi</v>
      </c>
      <c r="W736" t="str">
        <f>IFERROR(INDEX(Returns!A:A,MATCH(Orders!B736,Returns!B:B,0),),"No")</f>
        <v>No</v>
      </c>
      <c r="X736" t="str">
        <f t="shared" si="11"/>
        <v>2019 / 01</v>
      </c>
    </row>
    <row r="737" spans="1:24" x14ac:dyDescent="0.25">
      <c r="A737" s="1">
        <v>736</v>
      </c>
      <c r="B737" s="3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IF(People!$B$2=Orders!M737,People!$A$2,IF(People!$B$3=Orders!M737,People!$A$3,IF(People!$B$4=Orders!M737,People!$A$4,IF(People!$B$5=Orders!M737,People!$A$5,0))))</f>
        <v>Anna Andreadi</v>
      </c>
      <c r="W737" t="str">
        <f>IFERROR(INDEX(Returns!A:A,MATCH(Orders!B737,Returns!B:B,0),),"No")</f>
        <v>No</v>
      </c>
      <c r="X737" t="str">
        <f t="shared" si="11"/>
        <v>2019 / 01</v>
      </c>
    </row>
    <row r="738" spans="1:24" x14ac:dyDescent="0.25">
      <c r="A738" s="1">
        <v>737</v>
      </c>
      <c r="B738" s="3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IF(People!$B$2=Orders!M738,People!$A$2,IF(People!$B$3=Orders!M738,People!$A$3,IF(People!$B$4=Orders!M738,People!$A$4,IF(People!$B$5=Orders!M738,People!$A$5,0))))</f>
        <v>Anna Andreadi</v>
      </c>
      <c r="W738" t="str">
        <f>IFERROR(INDEX(Returns!A:A,MATCH(Orders!B738,Returns!B:B,0),),"No")</f>
        <v>No</v>
      </c>
      <c r="X738" t="str">
        <f t="shared" si="11"/>
        <v>2019 / 01</v>
      </c>
    </row>
    <row r="739" spans="1:24" x14ac:dyDescent="0.25">
      <c r="A739" s="1">
        <v>738</v>
      </c>
      <c r="B739" s="3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IF(People!$B$2=Orders!M739,People!$A$2,IF(People!$B$3=Orders!M739,People!$A$3,IF(People!$B$4=Orders!M739,People!$A$4,IF(People!$B$5=Orders!M739,People!$A$5,0))))</f>
        <v>Anna Andreadi</v>
      </c>
      <c r="W739" t="str">
        <f>IFERROR(INDEX(Returns!A:A,MATCH(Orders!B739,Returns!B:B,0),),"No")</f>
        <v>No</v>
      </c>
      <c r="X739" t="str">
        <f t="shared" si="11"/>
        <v>2019 / 01</v>
      </c>
    </row>
    <row r="740" spans="1:24" x14ac:dyDescent="0.25">
      <c r="A740" s="1">
        <v>739</v>
      </c>
      <c r="B740" s="3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IF(People!$B$2=Orders!M740,People!$A$2,IF(People!$B$3=Orders!M740,People!$A$3,IF(People!$B$4=Orders!M740,People!$A$4,IF(People!$B$5=Orders!M740,People!$A$5,0))))</f>
        <v>Anna Andreadi</v>
      </c>
      <c r="W740" t="str">
        <f>IFERROR(INDEX(Returns!A:A,MATCH(Orders!B740,Returns!B:B,0),),"No")</f>
        <v>No</v>
      </c>
      <c r="X740" t="str">
        <f t="shared" si="11"/>
        <v>2016 / 09</v>
      </c>
    </row>
    <row r="741" spans="1:24" x14ac:dyDescent="0.25">
      <c r="A741" s="1">
        <v>740</v>
      </c>
      <c r="B741" s="3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IF(People!$B$2=Orders!M741,People!$A$2,IF(People!$B$3=Orders!M741,People!$A$3,IF(People!$B$4=Orders!M741,People!$A$4,IF(People!$B$5=Orders!M741,People!$A$5,0))))</f>
        <v>Kelly Williams</v>
      </c>
      <c r="W741" t="str">
        <f>IFERROR(INDEX(Returns!A:A,MATCH(Orders!B741,Returns!B:B,0),),"No")</f>
        <v>No</v>
      </c>
      <c r="X741" t="str">
        <f t="shared" si="11"/>
        <v>2016 / 01</v>
      </c>
    </row>
    <row r="742" spans="1:24" x14ac:dyDescent="0.25">
      <c r="A742" s="1">
        <v>741</v>
      </c>
      <c r="B742" s="3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IF(People!$B$2=Orders!M742,People!$A$2,IF(People!$B$3=Orders!M742,People!$A$3,IF(People!$B$4=Orders!M742,People!$A$4,IF(People!$B$5=Orders!M742,People!$A$5,0))))</f>
        <v>Kelly Williams</v>
      </c>
      <c r="W742" t="str">
        <f>IFERROR(INDEX(Returns!A:A,MATCH(Orders!B742,Returns!B:B,0),),"No")</f>
        <v>No</v>
      </c>
      <c r="X742" t="str">
        <f t="shared" si="11"/>
        <v>2016 / 01</v>
      </c>
    </row>
    <row r="743" spans="1:24" x14ac:dyDescent="0.25">
      <c r="A743" s="1">
        <v>742</v>
      </c>
      <c r="B743" s="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IF(People!$B$2=Orders!M743,People!$A$2,IF(People!$B$3=Orders!M743,People!$A$3,IF(People!$B$4=Orders!M743,People!$A$4,IF(People!$B$5=Orders!M743,People!$A$5,0))))</f>
        <v>Kelly Williams</v>
      </c>
      <c r="W743" t="str">
        <f>IFERROR(INDEX(Returns!A:A,MATCH(Orders!B743,Returns!B:B,0),),"No")</f>
        <v>No</v>
      </c>
      <c r="X743" t="str">
        <f t="shared" si="11"/>
        <v>2016 / 01</v>
      </c>
    </row>
    <row r="744" spans="1:24" x14ac:dyDescent="0.25">
      <c r="A744" s="1">
        <v>743</v>
      </c>
      <c r="B744" s="3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IF(People!$B$2=Orders!M744,People!$A$2,IF(People!$B$3=Orders!M744,People!$A$3,IF(People!$B$4=Orders!M744,People!$A$4,IF(People!$B$5=Orders!M744,People!$A$5,0))))</f>
        <v>Kelly Williams</v>
      </c>
      <c r="W744" t="str">
        <f>IFERROR(INDEX(Returns!A:A,MATCH(Orders!B744,Returns!B:B,0),),"No")</f>
        <v>No</v>
      </c>
      <c r="X744" t="str">
        <f t="shared" si="11"/>
        <v>2018 / 08</v>
      </c>
    </row>
    <row r="745" spans="1:24" x14ac:dyDescent="0.25">
      <c r="A745" s="1">
        <v>744</v>
      </c>
      <c r="B745" s="3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IF(People!$B$2=Orders!M745,People!$A$2,IF(People!$B$3=Orders!M745,People!$A$3,IF(People!$B$4=Orders!M745,People!$A$4,IF(People!$B$5=Orders!M745,People!$A$5,0))))</f>
        <v>Kelly Williams</v>
      </c>
      <c r="W745" t="str">
        <f>IFERROR(INDEX(Returns!A:A,MATCH(Orders!B745,Returns!B:B,0),),"No")</f>
        <v>No</v>
      </c>
      <c r="X745" t="str">
        <f t="shared" si="11"/>
        <v>2018 / 08</v>
      </c>
    </row>
    <row r="746" spans="1:24" x14ac:dyDescent="0.25">
      <c r="A746" s="1">
        <v>745</v>
      </c>
      <c r="B746" s="3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IF(People!$B$2=Orders!M746,People!$A$2,IF(People!$B$3=Orders!M746,People!$A$3,IF(People!$B$4=Orders!M746,People!$A$4,IF(People!$B$5=Orders!M746,People!$A$5,0))))</f>
        <v>Kelly Williams</v>
      </c>
      <c r="W746" t="str">
        <f>IFERROR(INDEX(Returns!A:A,MATCH(Orders!B746,Returns!B:B,0),),"No")</f>
        <v>No</v>
      </c>
      <c r="X746" t="str">
        <f t="shared" si="11"/>
        <v>2018 / 08</v>
      </c>
    </row>
    <row r="747" spans="1:24" x14ac:dyDescent="0.25">
      <c r="A747" s="1">
        <v>746</v>
      </c>
      <c r="B747" s="3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IF(People!$B$2=Orders!M747,People!$A$2,IF(People!$B$3=Orders!M747,People!$A$3,IF(People!$B$4=Orders!M747,People!$A$4,IF(People!$B$5=Orders!M747,People!$A$5,0))))</f>
        <v>Kelly Williams</v>
      </c>
      <c r="W747" t="str">
        <f>IFERROR(INDEX(Returns!A:A,MATCH(Orders!B747,Returns!B:B,0),),"No")</f>
        <v>No</v>
      </c>
      <c r="X747" t="str">
        <f t="shared" si="11"/>
        <v>2018 / 08</v>
      </c>
    </row>
    <row r="748" spans="1:24" x14ac:dyDescent="0.25">
      <c r="A748" s="1">
        <v>747</v>
      </c>
      <c r="B748" s="3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IF(People!$B$2=Orders!M748,People!$A$2,IF(People!$B$3=Orders!M748,People!$A$3,IF(People!$B$4=Orders!M748,People!$A$4,IF(People!$B$5=Orders!M748,People!$A$5,0))))</f>
        <v>Anna Andreadi</v>
      </c>
      <c r="W748" t="str">
        <f>IFERROR(INDEX(Returns!A:A,MATCH(Orders!B748,Returns!B:B,0),),"No")</f>
        <v>No</v>
      </c>
      <c r="X748" t="str">
        <f t="shared" si="11"/>
        <v>2016 / 05</v>
      </c>
    </row>
    <row r="749" spans="1:24" x14ac:dyDescent="0.25">
      <c r="A749" s="1">
        <v>748</v>
      </c>
      <c r="B749" s="3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IF(People!$B$2=Orders!M749,People!$A$2,IF(People!$B$3=Orders!M749,People!$A$3,IF(People!$B$4=Orders!M749,People!$A$4,IF(People!$B$5=Orders!M749,People!$A$5,0))))</f>
        <v>Anna Andreadi</v>
      </c>
      <c r="W749" t="str">
        <f>IFERROR(INDEX(Returns!A:A,MATCH(Orders!B749,Returns!B:B,0),),"No")</f>
        <v>No</v>
      </c>
      <c r="X749" t="str">
        <f t="shared" si="11"/>
        <v>2016 / 05</v>
      </c>
    </row>
    <row r="750" spans="1:24" x14ac:dyDescent="0.25">
      <c r="A750" s="1">
        <v>749</v>
      </c>
      <c r="B750" s="3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IF(People!$B$2=Orders!M750,People!$A$2,IF(People!$B$3=Orders!M750,People!$A$3,IF(People!$B$4=Orders!M750,People!$A$4,IF(People!$B$5=Orders!M750,People!$A$5,0))))</f>
        <v>Kelly Williams</v>
      </c>
      <c r="W750" t="str">
        <f>IFERROR(INDEX(Returns!A:A,MATCH(Orders!B750,Returns!B:B,0),),"No")</f>
        <v>No</v>
      </c>
      <c r="X750" t="str">
        <f t="shared" si="11"/>
        <v>2018 / 03</v>
      </c>
    </row>
    <row r="751" spans="1:24" x14ac:dyDescent="0.25">
      <c r="A751" s="1">
        <v>750</v>
      </c>
      <c r="B751" s="3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IF(People!$B$2=Orders!M751,People!$A$2,IF(People!$B$3=Orders!M751,People!$A$3,IF(People!$B$4=Orders!M751,People!$A$4,IF(People!$B$5=Orders!M751,People!$A$5,0))))</f>
        <v>Kelly Williams</v>
      </c>
      <c r="W751" t="str">
        <f>IFERROR(INDEX(Returns!A:A,MATCH(Orders!B751,Returns!B:B,0),),"No")</f>
        <v>No</v>
      </c>
      <c r="X751" t="str">
        <f t="shared" si="11"/>
        <v>2019 / 10</v>
      </c>
    </row>
    <row r="752" spans="1:24" x14ac:dyDescent="0.25">
      <c r="A752" s="1">
        <v>751</v>
      </c>
      <c r="B752" s="3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IF(People!$B$2=Orders!M752,People!$A$2,IF(People!$B$3=Orders!M752,People!$A$3,IF(People!$B$4=Orders!M752,People!$A$4,IF(People!$B$5=Orders!M752,People!$A$5,0))))</f>
        <v>Kelly Williams</v>
      </c>
      <c r="W752" t="str">
        <f>IFERROR(INDEX(Returns!A:A,MATCH(Orders!B752,Returns!B:B,0),),"No")</f>
        <v>No</v>
      </c>
      <c r="X752" t="str">
        <f t="shared" si="11"/>
        <v>2019 / 10</v>
      </c>
    </row>
    <row r="753" spans="1:24" x14ac:dyDescent="0.25">
      <c r="A753" s="1">
        <v>752</v>
      </c>
      <c r="B753" s="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IF(People!$B$2=Orders!M753,People!$A$2,IF(People!$B$3=Orders!M753,People!$A$3,IF(People!$B$4=Orders!M753,People!$A$4,IF(People!$B$5=Orders!M753,People!$A$5,0))))</f>
        <v>Kelly Williams</v>
      </c>
      <c r="W753" t="str">
        <f>IFERROR(INDEX(Returns!A:A,MATCH(Orders!B753,Returns!B:B,0),),"No")</f>
        <v>No</v>
      </c>
      <c r="X753" t="str">
        <f t="shared" si="11"/>
        <v>2019 / 10</v>
      </c>
    </row>
    <row r="754" spans="1:24" x14ac:dyDescent="0.25">
      <c r="A754" s="1">
        <v>753</v>
      </c>
      <c r="B754" s="3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t="str">
        <f>IF(People!$B$2=Orders!M754,People!$A$2,IF(People!$B$3=Orders!M754,People!$A$3,IF(People!$B$4=Orders!M754,People!$A$4,IF(People!$B$5=Orders!M754,People!$A$5,0))))</f>
        <v>Kelly Williams</v>
      </c>
      <c r="W754" t="str">
        <f>IFERROR(INDEX(Returns!A:A,MATCH(Orders!B754,Returns!B:B,0),),"No")</f>
        <v>No</v>
      </c>
      <c r="X754" t="str">
        <f t="shared" si="11"/>
        <v>2019 / 10</v>
      </c>
    </row>
    <row r="755" spans="1:24" x14ac:dyDescent="0.25">
      <c r="A755" s="1">
        <v>754</v>
      </c>
      <c r="B755" s="3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IF(People!$B$2=Orders!M755,People!$A$2,IF(People!$B$3=Orders!M755,People!$A$3,IF(People!$B$4=Orders!M755,People!$A$4,IF(People!$B$5=Orders!M755,People!$A$5,0))))</f>
        <v>Anna Andreadi</v>
      </c>
      <c r="W755" t="str">
        <f>IFERROR(INDEX(Returns!A:A,MATCH(Orders!B755,Returns!B:B,0),),"No")</f>
        <v>No</v>
      </c>
      <c r="X755" t="str">
        <f t="shared" si="11"/>
        <v>2018 / 04</v>
      </c>
    </row>
    <row r="756" spans="1:24" x14ac:dyDescent="0.25">
      <c r="A756" s="1">
        <v>755</v>
      </c>
      <c r="B756" s="3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t="str">
        <f>IF(People!$B$2=Orders!M756,People!$A$2,IF(People!$B$3=Orders!M756,People!$A$3,IF(People!$B$4=Orders!M756,People!$A$4,IF(People!$B$5=Orders!M756,People!$A$5,0))))</f>
        <v>Anna Andreadi</v>
      </c>
      <c r="W756" t="str">
        <f>IFERROR(INDEX(Returns!A:A,MATCH(Orders!B756,Returns!B:B,0),),"No")</f>
        <v>No</v>
      </c>
      <c r="X756" t="str">
        <f t="shared" si="11"/>
        <v>2017 / 12</v>
      </c>
    </row>
    <row r="757" spans="1:24" x14ac:dyDescent="0.25">
      <c r="A757" s="1">
        <v>756</v>
      </c>
      <c r="B757" s="3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IF(People!$B$2=Orders!M757,People!$A$2,IF(People!$B$3=Orders!M757,People!$A$3,IF(People!$B$4=Orders!M757,People!$A$4,IF(People!$B$5=Orders!M757,People!$A$5,0))))</f>
        <v>Cassandra Brandow</v>
      </c>
      <c r="W757" t="str">
        <f>IFERROR(INDEX(Returns!A:A,MATCH(Orders!B757,Returns!B:B,0),),"No")</f>
        <v>No</v>
      </c>
      <c r="X757" t="str">
        <f t="shared" si="11"/>
        <v>2018 / 09</v>
      </c>
    </row>
    <row r="758" spans="1:24" x14ac:dyDescent="0.25">
      <c r="A758" s="1">
        <v>757</v>
      </c>
      <c r="B758" s="3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IF(People!$B$2=Orders!M758,People!$A$2,IF(People!$B$3=Orders!M758,People!$A$3,IF(People!$B$4=Orders!M758,People!$A$4,IF(People!$B$5=Orders!M758,People!$A$5,0))))</f>
        <v>Kelly Williams</v>
      </c>
      <c r="W758" t="str">
        <f>IFERROR(INDEX(Returns!A:A,MATCH(Orders!B758,Returns!B:B,0),),"No")</f>
        <v>No</v>
      </c>
      <c r="X758" t="str">
        <f t="shared" si="11"/>
        <v>2016 / 12</v>
      </c>
    </row>
    <row r="759" spans="1:24" x14ac:dyDescent="0.25">
      <c r="A759" s="1">
        <v>758</v>
      </c>
      <c r="B759" s="3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t="str">
        <f>IF(People!$B$2=Orders!M759,People!$A$2,IF(People!$B$3=Orders!M759,People!$A$3,IF(People!$B$4=Orders!M759,People!$A$4,IF(People!$B$5=Orders!M759,People!$A$5,0))))</f>
        <v>Kelly Williams</v>
      </c>
      <c r="W759" t="str">
        <f>IFERROR(INDEX(Returns!A:A,MATCH(Orders!B759,Returns!B:B,0),),"No")</f>
        <v>No</v>
      </c>
      <c r="X759" t="str">
        <f t="shared" si="11"/>
        <v>2016 / 12</v>
      </c>
    </row>
    <row r="760" spans="1:24" x14ac:dyDescent="0.25">
      <c r="A760" s="1">
        <v>759</v>
      </c>
      <c r="B760" s="3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IF(People!$B$2=Orders!M760,People!$A$2,IF(People!$B$3=Orders!M760,People!$A$3,IF(People!$B$4=Orders!M760,People!$A$4,IF(People!$B$5=Orders!M760,People!$A$5,0))))</f>
        <v>Chuck Magee</v>
      </c>
      <c r="W760" t="str">
        <f>IFERROR(INDEX(Returns!A:A,MATCH(Orders!B760,Returns!B:B,0),),"No")</f>
        <v>No</v>
      </c>
      <c r="X760" t="str">
        <f t="shared" si="11"/>
        <v>2019 / 07</v>
      </c>
    </row>
    <row r="761" spans="1:24" x14ac:dyDescent="0.25">
      <c r="A761" s="1">
        <v>760</v>
      </c>
      <c r="B761" s="3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IF(People!$B$2=Orders!M761,People!$A$2,IF(People!$B$3=Orders!M761,People!$A$3,IF(People!$B$4=Orders!M761,People!$A$4,IF(People!$B$5=Orders!M761,People!$A$5,0))))</f>
        <v>Kelly Williams</v>
      </c>
      <c r="W761" t="str">
        <f>IFERROR(INDEX(Returns!A:A,MATCH(Orders!B761,Returns!B:B,0),),"No")</f>
        <v>No</v>
      </c>
      <c r="X761" t="str">
        <f t="shared" si="11"/>
        <v>2019 / 09</v>
      </c>
    </row>
    <row r="762" spans="1:24" x14ac:dyDescent="0.25">
      <c r="A762" s="1">
        <v>761</v>
      </c>
      <c r="B762" s="3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IF(People!$B$2=Orders!M762,People!$A$2,IF(People!$B$3=Orders!M762,People!$A$3,IF(People!$B$4=Orders!M762,People!$A$4,IF(People!$B$5=Orders!M762,People!$A$5,0))))</f>
        <v>Anna Andreadi</v>
      </c>
      <c r="W762" t="str">
        <f>IFERROR(INDEX(Returns!A:A,MATCH(Orders!B762,Returns!B:B,0),),"No")</f>
        <v>No</v>
      </c>
      <c r="X762" t="str">
        <f t="shared" si="11"/>
        <v>2017 / 08</v>
      </c>
    </row>
    <row r="763" spans="1:24" x14ac:dyDescent="0.25">
      <c r="A763" s="1">
        <v>762</v>
      </c>
      <c r="B763" s="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IF(People!$B$2=Orders!M763,People!$A$2,IF(People!$B$3=Orders!M763,People!$A$3,IF(People!$B$4=Orders!M763,People!$A$4,IF(People!$B$5=Orders!M763,People!$A$5,0))))</f>
        <v>Cassandra Brandow</v>
      </c>
      <c r="W763" t="str">
        <f>IFERROR(INDEX(Returns!A:A,MATCH(Orders!B763,Returns!B:B,0),),"No")</f>
        <v>No</v>
      </c>
      <c r="X763" t="str">
        <f t="shared" si="11"/>
        <v>2019 / 11</v>
      </c>
    </row>
    <row r="764" spans="1:24" x14ac:dyDescent="0.25">
      <c r="A764" s="1">
        <v>763</v>
      </c>
      <c r="B764" s="3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IF(People!$B$2=Orders!M764,People!$A$2,IF(People!$B$3=Orders!M764,People!$A$3,IF(People!$B$4=Orders!M764,People!$A$4,IF(People!$B$5=Orders!M764,People!$A$5,0))))</f>
        <v>Chuck Magee</v>
      </c>
      <c r="W764" t="str">
        <f>IFERROR(INDEX(Returns!A:A,MATCH(Orders!B764,Returns!B:B,0),),"No")</f>
        <v>No</v>
      </c>
      <c r="X764" t="str">
        <f t="shared" si="11"/>
        <v>2017 / 02</v>
      </c>
    </row>
    <row r="765" spans="1:24" x14ac:dyDescent="0.25">
      <c r="A765" s="1">
        <v>764</v>
      </c>
      <c r="B765" s="3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IF(People!$B$2=Orders!M765,People!$A$2,IF(People!$B$3=Orders!M765,People!$A$3,IF(People!$B$4=Orders!M765,People!$A$4,IF(People!$B$5=Orders!M765,People!$A$5,0))))</f>
        <v>Cassandra Brandow</v>
      </c>
      <c r="W765" t="str">
        <f>IFERROR(INDEX(Returns!A:A,MATCH(Orders!B765,Returns!B:B,0),),"No")</f>
        <v>No</v>
      </c>
      <c r="X765" t="str">
        <f t="shared" si="11"/>
        <v>2016 / 01</v>
      </c>
    </row>
    <row r="766" spans="1:24" x14ac:dyDescent="0.25">
      <c r="A766" s="1">
        <v>765</v>
      </c>
      <c r="B766" s="3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t="str">
        <f>IF(People!$B$2=Orders!M766,People!$A$2,IF(People!$B$3=Orders!M766,People!$A$3,IF(People!$B$4=Orders!M766,People!$A$4,IF(People!$B$5=Orders!M766,People!$A$5,0))))</f>
        <v>Cassandra Brandow</v>
      </c>
      <c r="W766" t="str">
        <f>IFERROR(INDEX(Returns!A:A,MATCH(Orders!B766,Returns!B:B,0),),"No")</f>
        <v>No</v>
      </c>
      <c r="X766" t="str">
        <f t="shared" si="11"/>
        <v>2016 / 01</v>
      </c>
    </row>
    <row r="767" spans="1:24" x14ac:dyDescent="0.25">
      <c r="A767" s="1">
        <v>766</v>
      </c>
      <c r="B767" s="3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IF(People!$B$2=Orders!M767,People!$A$2,IF(People!$B$3=Orders!M767,People!$A$3,IF(People!$B$4=Orders!M767,People!$A$4,IF(People!$B$5=Orders!M767,People!$A$5,0))))</f>
        <v>Cassandra Brandow</v>
      </c>
      <c r="W767" t="str">
        <f>IFERROR(INDEX(Returns!A:A,MATCH(Orders!B767,Returns!B:B,0),),"No")</f>
        <v>No</v>
      </c>
      <c r="X767" t="str">
        <f t="shared" si="11"/>
        <v>2016 / 01</v>
      </c>
    </row>
    <row r="768" spans="1:24" x14ac:dyDescent="0.25">
      <c r="A768" s="1">
        <v>767</v>
      </c>
      <c r="B768" s="3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IF(People!$B$2=Orders!M768,People!$A$2,IF(People!$B$3=Orders!M768,People!$A$3,IF(People!$B$4=Orders!M768,People!$A$4,IF(People!$B$5=Orders!M768,People!$A$5,0))))</f>
        <v>Cassandra Brandow</v>
      </c>
      <c r="W768" t="str">
        <f>IFERROR(INDEX(Returns!A:A,MATCH(Orders!B768,Returns!B:B,0),),"No")</f>
        <v>No</v>
      </c>
      <c r="X768" t="str">
        <f t="shared" si="11"/>
        <v>2016 / 01</v>
      </c>
    </row>
    <row r="769" spans="1:24" x14ac:dyDescent="0.25">
      <c r="A769" s="1">
        <v>768</v>
      </c>
      <c r="B769" s="3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IF(People!$B$2=Orders!M769,People!$A$2,IF(People!$B$3=Orders!M769,People!$A$3,IF(People!$B$4=Orders!M769,People!$A$4,IF(People!$B$5=Orders!M769,People!$A$5,0))))</f>
        <v>Cassandra Brandow</v>
      </c>
      <c r="W769" t="str">
        <f>IFERROR(INDEX(Returns!A:A,MATCH(Orders!B769,Returns!B:B,0),),"No")</f>
        <v>No</v>
      </c>
      <c r="X769" t="str">
        <f t="shared" si="11"/>
        <v>2016 / 01</v>
      </c>
    </row>
    <row r="770" spans="1:24" x14ac:dyDescent="0.25">
      <c r="A770" s="1">
        <v>769</v>
      </c>
      <c r="B770" s="3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IF(People!$B$2=Orders!M770,People!$A$2,IF(People!$B$3=Orders!M770,People!$A$3,IF(People!$B$4=Orders!M770,People!$A$4,IF(People!$B$5=Orders!M770,People!$A$5,0))))</f>
        <v>Cassandra Brandow</v>
      </c>
      <c r="W770" t="str">
        <f>IFERROR(INDEX(Returns!A:A,MATCH(Orders!B770,Returns!B:B,0),),"No")</f>
        <v>No</v>
      </c>
      <c r="X770" t="str">
        <f t="shared" ref="X770:X833" si="12">TEXT(C770,"ГГГГ / ММ")</f>
        <v>2016 / 05</v>
      </c>
    </row>
    <row r="771" spans="1:24" x14ac:dyDescent="0.25">
      <c r="A771" s="1">
        <v>770</v>
      </c>
      <c r="B771" s="3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IF(People!$B$2=Orders!M771,People!$A$2,IF(People!$B$3=Orders!M771,People!$A$3,IF(People!$B$4=Orders!M771,People!$A$4,IF(People!$B$5=Orders!M771,People!$A$5,0))))</f>
        <v>Cassandra Brandow</v>
      </c>
      <c r="W771" t="str">
        <f>IFERROR(INDEX(Returns!A:A,MATCH(Orders!B771,Returns!B:B,0),),"No")</f>
        <v>No</v>
      </c>
      <c r="X771" t="str">
        <f t="shared" si="12"/>
        <v>2018 / 05</v>
      </c>
    </row>
    <row r="772" spans="1:24" x14ac:dyDescent="0.25">
      <c r="A772" s="1">
        <v>771</v>
      </c>
      <c r="B772" s="3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t="str">
        <f>IF(People!$B$2=Orders!M772,People!$A$2,IF(People!$B$3=Orders!M772,People!$A$3,IF(People!$B$4=Orders!M772,People!$A$4,IF(People!$B$5=Orders!M772,People!$A$5,0))))</f>
        <v>Kelly Williams</v>
      </c>
      <c r="W772" t="str">
        <f>IFERROR(INDEX(Returns!A:A,MATCH(Orders!B772,Returns!B:B,0),),"No")</f>
        <v>No</v>
      </c>
      <c r="X772" t="str">
        <f t="shared" si="12"/>
        <v>2019 / 01</v>
      </c>
    </row>
    <row r="773" spans="1:24" x14ac:dyDescent="0.25">
      <c r="A773" s="1">
        <v>772</v>
      </c>
      <c r="B773" s="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t="str">
        <f>IF(People!$B$2=Orders!M773,People!$A$2,IF(People!$B$3=Orders!M773,People!$A$3,IF(People!$B$4=Orders!M773,People!$A$4,IF(People!$B$5=Orders!M773,People!$A$5,0))))</f>
        <v>Kelly Williams</v>
      </c>
      <c r="W773" t="str">
        <f>IFERROR(INDEX(Returns!A:A,MATCH(Orders!B773,Returns!B:B,0),),"No")</f>
        <v>No</v>
      </c>
      <c r="X773" t="str">
        <f t="shared" si="12"/>
        <v>2019 / 01</v>
      </c>
    </row>
    <row r="774" spans="1:24" x14ac:dyDescent="0.25">
      <c r="A774" s="1">
        <v>773</v>
      </c>
      <c r="B774" s="3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IF(People!$B$2=Orders!M774,People!$A$2,IF(People!$B$3=Orders!M774,People!$A$3,IF(People!$B$4=Orders!M774,People!$A$4,IF(People!$B$5=Orders!M774,People!$A$5,0))))</f>
        <v>Kelly Williams</v>
      </c>
      <c r="W774" t="str">
        <f>IFERROR(INDEX(Returns!A:A,MATCH(Orders!B774,Returns!B:B,0),),"No")</f>
        <v>No</v>
      </c>
      <c r="X774" t="str">
        <f t="shared" si="12"/>
        <v>2019 / 01</v>
      </c>
    </row>
    <row r="775" spans="1:24" x14ac:dyDescent="0.25">
      <c r="A775" s="1">
        <v>774</v>
      </c>
      <c r="B775" s="3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t="str">
        <f>IF(People!$B$2=Orders!M775,People!$A$2,IF(People!$B$3=Orders!M775,People!$A$3,IF(People!$B$4=Orders!M775,People!$A$4,IF(People!$B$5=Orders!M775,People!$A$5,0))))</f>
        <v>Kelly Williams</v>
      </c>
      <c r="W775" t="str">
        <f>IFERROR(INDEX(Returns!A:A,MATCH(Orders!B775,Returns!B:B,0),),"No")</f>
        <v>No</v>
      </c>
      <c r="X775" t="str">
        <f t="shared" si="12"/>
        <v>2019 / 01</v>
      </c>
    </row>
    <row r="776" spans="1:24" x14ac:dyDescent="0.25">
      <c r="A776" s="1">
        <v>775</v>
      </c>
      <c r="B776" s="3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IF(People!$B$2=Orders!M776,People!$A$2,IF(People!$B$3=Orders!M776,People!$A$3,IF(People!$B$4=Orders!M776,People!$A$4,IF(People!$B$5=Orders!M776,People!$A$5,0))))</f>
        <v>Kelly Williams</v>
      </c>
      <c r="W776" t="str">
        <f>IFERROR(INDEX(Returns!A:A,MATCH(Orders!B776,Returns!B:B,0),),"No")</f>
        <v>No</v>
      </c>
      <c r="X776" t="str">
        <f t="shared" si="12"/>
        <v>2019 / 01</v>
      </c>
    </row>
    <row r="777" spans="1:24" x14ac:dyDescent="0.25">
      <c r="A777" s="1">
        <v>776</v>
      </c>
      <c r="B777" s="3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IF(People!$B$2=Orders!M777,People!$A$2,IF(People!$B$3=Orders!M777,People!$A$3,IF(People!$B$4=Orders!M777,People!$A$4,IF(People!$B$5=Orders!M777,People!$A$5,0))))</f>
        <v>Kelly Williams</v>
      </c>
      <c r="W777" t="str">
        <f>IFERROR(INDEX(Returns!A:A,MATCH(Orders!B777,Returns!B:B,0),),"No")</f>
        <v>No</v>
      </c>
      <c r="X777" t="str">
        <f t="shared" si="12"/>
        <v>2019 / 01</v>
      </c>
    </row>
    <row r="778" spans="1:24" x14ac:dyDescent="0.25">
      <c r="A778" s="1">
        <v>777</v>
      </c>
      <c r="B778" s="3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IF(People!$B$2=Orders!M778,People!$A$2,IF(People!$B$3=Orders!M778,People!$A$3,IF(People!$B$4=Orders!M778,People!$A$4,IF(People!$B$5=Orders!M778,People!$A$5,0))))</f>
        <v>Chuck Magee</v>
      </c>
      <c r="W778" t="str">
        <f>IFERROR(INDEX(Returns!A:A,MATCH(Orders!B778,Returns!B:B,0),),"No")</f>
        <v>No</v>
      </c>
      <c r="X778" t="str">
        <f t="shared" si="12"/>
        <v>2016 / 06</v>
      </c>
    </row>
    <row r="779" spans="1:24" x14ac:dyDescent="0.25">
      <c r="A779" s="1">
        <v>778</v>
      </c>
      <c r="B779" s="3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IF(People!$B$2=Orders!M779,People!$A$2,IF(People!$B$3=Orders!M779,People!$A$3,IF(People!$B$4=Orders!M779,People!$A$4,IF(People!$B$5=Orders!M779,People!$A$5,0))))</f>
        <v>Anna Andreadi</v>
      </c>
      <c r="W779" t="str">
        <f>IFERROR(INDEX(Returns!A:A,MATCH(Orders!B779,Returns!B:B,0),),"No")</f>
        <v>Yes</v>
      </c>
      <c r="X779" t="str">
        <f t="shared" si="12"/>
        <v>2017 / 08</v>
      </c>
    </row>
    <row r="780" spans="1:24" x14ac:dyDescent="0.25">
      <c r="A780" s="1">
        <v>779</v>
      </c>
      <c r="B780" s="3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IF(People!$B$2=Orders!M780,People!$A$2,IF(People!$B$3=Orders!M780,People!$A$3,IF(People!$B$4=Orders!M780,People!$A$4,IF(People!$B$5=Orders!M780,People!$A$5,0))))</f>
        <v>Anna Andreadi</v>
      </c>
      <c r="W780" t="str">
        <f>IFERROR(INDEX(Returns!A:A,MATCH(Orders!B780,Returns!B:B,0),),"No")</f>
        <v>Yes</v>
      </c>
      <c r="X780" t="str">
        <f t="shared" si="12"/>
        <v>2017 / 08</v>
      </c>
    </row>
    <row r="781" spans="1:24" x14ac:dyDescent="0.25">
      <c r="A781" s="1">
        <v>780</v>
      </c>
      <c r="B781" s="3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IF(People!$B$2=Orders!M781,People!$A$2,IF(People!$B$3=Orders!M781,People!$A$3,IF(People!$B$4=Orders!M781,People!$A$4,IF(People!$B$5=Orders!M781,People!$A$5,0))))</f>
        <v>Anna Andreadi</v>
      </c>
      <c r="W781" t="str">
        <f>IFERROR(INDEX(Returns!A:A,MATCH(Orders!B781,Returns!B:B,0),),"No")</f>
        <v>Yes</v>
      </c>
      <c r="X781" t="str">
        <f t="shared" si="12"/>
        <v>2017 / 08</v>
      </c>
    </row>
    <row r="782" spans="1:24" x14ac:dyDescent="0.25">
      <c r="A782" s="1">
        <v>781</v>
      </c>
      <c r="B782" s="3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IF(People!$B$2=Orders!M782,People!$A$2,IF(People!$B$3=Orders!M782,People!$A$3,IF(People!$B$4=Orders!M782,People!$A$4,IF(People!$B$5=Orders!M782,People!$A$5,0))))</f>
        <v>Anna Andreadi</v>
      </c>
      <c r="W782" t="str">
        <f>IFERROR(INDEX(Returns!A:A,MATCH(Orders!B782,Returns!B:B,0),),"No")</f>
        <v>Yes</v>
      </c>
      <c r="X782" t="str">
        <f t="shared" si="12"/>
        <v>2017 / 08</v>
      </c>
    </row>
    <row r="783" spans="1:24" x14ac:dyDescent="0.25">
      <c r="A783" s="1">
        <v>782</v>
      </c>
      <c r="B783" s="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IF(People!$B$2=Orders!M783,People!$A$2,IF(People!$B$3=Orders!M783,People!$A$3,IF(People!$B$4=Orders!M783,People!$A$4,IF(People!$B$5=Orders!M783,People!$A$5,0))))</f>
        <v>Chuck Magee</v>
      </c>
      <c r="W783" t="str">
        <f>IFERROR(INDEX(Returns!A:A,MATCH(Orders!B783,Returns!B:B,0),),"No")</f>
        <v>No</v>
      </c>
      <c r="X783" t="str">
        <f t="shared" si="12"/>
        <v>2017 / 10</v>
      </c>
    </row>
    <row r="784" spans="1:24" x14ac:dyDescent="0.25">
      <c r="A784" s="1">
        <v>783</v>
      </c>
      <c r="B784" s="3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IF(People!$B$2=Orders!M784,People!$A$2,IF(People!$B$3=Orders!M784,People!$A$3,IF(People!$B$4=Orders!M784,People!$A$4,IF(People!$B$5=Orders!M784,People!$A$5,0))))</f>
        <v>Chuck Magee</v>
      </c>
      <c r="W784" t="str">
        <f>IFERROR(INDEX(Returns!A:A,MATCH(Orders!B784,Returns!B:B,0),),"No")</f>
        <v>No</v>
      </c>
      <c r="X784" t="str">
        <f t="shared" si="12"/>
        <v>2017 / 10</v>
      </c>
    </row>
    <row r="785" spans="1:24" x14ac:dyDescent="0.25">
      <c r="A785" s="1">
        <v>784</v>
      </c>
      <c r="B785" s="3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IF(People!$B$2=Orders!M785,People!$A$2,IF(People!$B$3=Orders!M785,People!$A$3,IF(People!$B$4=Orders!M785,People!$A$4,IF(People!$B$5=Orders!M785,People!$A$5,0))))</f>
        <v>Chuck Magee</v>
      </c>
      <c r="W785" t="str">
        <f>IFERROR(INDEX(Returns!A:A,MATCH(Orders!B785,Returns!B:B,0),),"No")</f>
        <v>No</v>
      </c>
      <c r="X785" t="str">
        <f t="shared" si="12"/>
        <v>2017 / 10</v>
      </c>
    </row>
    <row r="786" spans="1:24" x14ac:dyDescent="0.25">
      <c r="A786" s="1">
        <v>785</v>
      </c>
      <c r="B786" s="3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IF(People!$B$2=Orders!M786,People!$A$2,IF(People!$B$3=Orders!M786,People!$A$3,IF(People!$B$4=Orders!M786,People!$A$4,IF(People!$B$5=Orders!M786,People!$A$5,0))))</f>
        <v>Chuck Magee</v>
      </c>
      <c r="W786" t="str">
        <f>IFERROR(INDEX(Returns!A:A,MATCH(Orders!B786,Returns!B:B,0),),"No")</f>
        <v>No</v>
      </c>
      <c r="X786" t="str">
        <f t="shared" si="12"/>
        <v>2017 / 10</v>
      </c>
    </row>
    <row r="787" spans="1:24" x14ac:dyDescent="0.25">
      <c r="A787" s="1">
        <v>786</v>
      </c>
      <c r="B787" s="3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IF(People!$B$2=Orders!M787,People!$A$2,IF(People!$B$3=Orders!M787,People!$A$3,IF(People!$B$4=Orders!M787,People!$A$4,IF(People!$B$5=Orders!M787,People!$A$5,0))))</f>
        <v>Cassandra Brandow</v>
      </c>
      <c r="W787" t="str">
        <f>IFERROR(INDEX(Returns!A:A,MATCH(Orders!B787,Returns!B:B,0),),"No")</f>
        <v>No</v>
      </c>
      <c r="X787" t="str">
        <f t="shared" si="12"/>
        <v>2017 / 05</v>
      </c>
    </row>
    <row r="788" spans="1:24" x14ac:dyDescent="0.25">
      <c r="A788" s="1">
        <v>787</v>
      </c>
      <c r="B788" s="3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IF(People!$B$2=Orders!M788,People!$A$2,IF(People!$B$3=Orders!M788,People!$A$3,IF(People!$B$4=Orders!M788,People!$A$4,IF(People!$B$5=Orders!M788,People!$A$5,0))))</f>
        <v>Anna Andreadi</v>
      </c>
      <c r="W788" t="str">
        <f>IFERROR(INDEX(Returns!A:A,MATCH(Orders!B788,Returns!B:B,0),),"No")</f>
        <v>No</v>
      </c>
      <c r="X788" t="str">
        <f t="shared" si="12"/>
        <v>2019 / 03</v>
      </c>
    </row>
    <row r="789" spans="1:24" x14ac:dyDescent="0.25">
      <c r="A789" s="1">
        <v>788</v>
      </c>
      <c r="B789" s="3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IF(People!$B$2=Orders!M789,People!$A$2,IF(People!$B$3=Orders!M789,People!$A$3,IF(People!$B$4=Orders!M789,People!$A$4,IF(People!$B$5=Orders!M789,People!$A$5,0))))</f>
        <v>Anna Andreadi</v>
      </c>
      <c r="W789" t="str">
        <f>IFERROR(INDEX(Returns!A:A,MATCH(Orders!B789,Returns!B:B,0),),"No")</f>
        <v>No</v>
      </c>
      <c r="X789" t="str">
        <f t="shared" si="12"/>
        <v>2017 / 12</v>
      </c>
    </row>
    <row r="790" spans="1:24" x14ac:dyDescent="0.25">
      <c r="A790" s="1">
        <v>789</v>
      </c>
      <c r="B790" s="3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IF(People!$B$2=Orders!M790,People!$A$2,IF(People!$B$3=Orders!M790,People!$A$3,IF(People!$B$4=Orders!M790,People!$A$4,IF(People!$B$5=Orders!M790,People!$A$5,0))))</f>
        <v>Cassandra Brandow</v>
      </c>
      <c r="W790" t="str">
        <f>IFERROR(INDEX(Returns!A:A,MATCH(Orders!B790,Returns!B:B,0),),"No")</f>
        <v>No</v>
      </c>
      <c r="X790" t="str">
        <f t="shared" si="12"/>
        <v>2017 / 06</v>
      </c>
    </row>
    <row r="791" spans="1:24" x14ac:dyDescent="0.25">
      <c r="A791" s="1">
        <v>790</v>
      </c>
      <c r="B791" s="3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IF(People!$B$2=Orders!M791,People!$A$2,IF(People!$B$3=Orders!M791,People!$A$3,IF(People!$B$4=Orders!M791,People!$A$4,IF(People!$B$5=Orders!M791,People!$A$5,0))))</f>
        <v>Cassandra Brandow</v>
      </c>
      <c r="W791" t="str">
        <f>IFERROR(INDEX(Returns!A:A,MATCH(Orders!B791,Returns!B:B,0),),"No")</f>
        <v>No</v>
      </c>
      <c r="X791" t="str">
        <f t="shared" si="12"/>
        <v>2017 / 06</v>
      </c>
    </row>
    <row r="792" spans="1:24" x14ac:dyDescent="0.25">
      <c r="A792" s="1">
        <v>791</v>
      </c>
      <c r="B792" s="3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IF(People!$B$2=Orders!M792,People!$A$2,IF(People!$B$3=Orders!M792,People!$A$3,IF(People!$B$4=Orders!M792,People!$A$4,IF(People!$B$5=Orders!M792,People!$A$5,0))))</f>
        <v>Cassandra Brandow</v>
      </c>
      <c r="W792" t="str">
        <f>IFERROR(INDEX(Returns!A:A,MATCH(Orders!B792,Returns!B:B,0),),"No")</f>
        <v>No</v>
      </c>
      <c r="X792" t="str">
        <f t="shared" si="12"/>
        <v>2017 / 06</v>
      </c>
    </row>
    <row r="793" spans="1:24" x14ac:dyDescent="0.25">
      <c r="A793" s="1">
        <v>792</v>
      </c>
      <c r="B793" s="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IF(People!$B$2=Orders!M793,People!$A$2,IF(People!$B$3=Orders!M793,People!$A$3,IF(People!$B$4=Orders!M793,People!$A$4,IF(People!$B$5=Orders!M793,People!$A$5,0))))</f>
        <v>Cassandra Brandow</v>
      </c>
      <c r="W793" t="str">
        <f>IFERROR(INDEX(Returns!A:A,MATCH(Orders!B793,Returns!B:B,0),),"No")</f>
        <v>No</v>
      </c>
      <c r="X793" t="str">
        <f t="shared" si="12"/>
        <v>2017 / 06</v>
      </c>
    </row>
    <row r="794" spans="1:24" x14ac:dyDescent="0.25">
      <c r="A794" s="1">
        <v>793</v>
      </c>
      <c r="B794" s="3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IF(People!$B$2=Orders!M794,People!$A$2,IF(People!$B$3=Orders!M794,People!$A$3,IF(People!$B$4=Orders!M794,People!$A$4,IF(People!$B$5=Orders!M794,People!$A$5,0))))</f>
        <v>Cassandra Brandow</v>
      </c>
      <c r="W794" t="str">
        <f>IFERROR(INDEX(Returns!A:A,MATCH(Orders!B794,Returns!B:B,0),),"No")</f>
        <v>No</v>
      </c>
      <c r="X794" t="str">
        <f t="shared" si="12"/>
        <v>2018 / 05</v>
      </c>
    </row>
    <row r="795" spans="1:24" x14ac:dyDescent="0.25">
      <c r="A795" s="1">
        <v>794</v>
      </c>
      <c r="B795" s="3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IF(People!$B$2=Orders!M795,People!$A$2,IF(People!$B$3=Orders!M795,People!$A$3,IF(People!$B$4=Orders!M795,People!$A$4,IF(People!$B$5=Orders!M795,People!$A$5,0))))</f>
        <v>Anna Andreadi</v>
      </c>
      <c r="W795" t="str">
        <f>IFERROR(INDEX(Returns!A:A,MATCH(Orders!B795,Returns!B:B,0),),"No")</f>
        <v>No</v>
      </c>
      <c r="X795" t="str">
        <f t="shared" si="12"/>
        <v>2016 / 09</v>
      </c>
    </row>
    <row r="796" spans="1:24" x14ac:dyDescent="0.25">
      <c r="A796" s="1">
        <v>795</v>
      </c>
      <c r="B796" s="3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IF(People!$B$2=Orders!M796,People!$A$2,IF(People!$B$3=Orders!M796,People!$A$3,IF(People!$B$4=Orders!M796,People!$A$4,IF(People!$B$5=Orders!M796,People!$A$5,0))))</f>
        <v>Anna Andreadi</v>
      </c>
      <c r="W796" t="str">
        <f>IFERROR(INDEX(Returns!A:A,MATCH(Orders!B796,Returns!B:B,0),),"No")</f>
        <v>No</v>
      </c>
      <c r="X796" t="str">
        <f t="shared" si="12"/>
        <v>2016 / 09</v>
      </c>
    </row>
    <row r="797" spans="1:24" x14ac:dyDescent="0.25">
      <c r="A797" s="1">
        <v>796</v>
      </c>
      <c r="B797" s="3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IF(People!$B$2=Orders!M797,People!$A$2,IF(People!$B$3=Orders!M797,People!$A$3,IF(People!$B$4=Orders!M797,People!$A$4,IF(People!$B$5=Orders!M797,People!$A$5,0))))</f>
        <v>Kelly Williams</v>
      </c>
      <c r="W797" t="str">
        <f>IFERROR(INDEX(Returns!A:A,MATCH(Orders!B797,Returns!B:B,0),),"No")</f>
        <v>No</v>
      </c>
      <c r="X797" t="str">
        <f t="shared" si="12"/>
        <v>2019 / 09</v>
      </c>
    </row>
    <row r="798" spans="1:24" x14ac:dyDescent="0.25">
      <c r="A798" s="1">
        <v>797</v>
      </c>
      <c r="B798" s="3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IF(People!$B$2=Orders!M798,People!$A$2,IF(People!$B$3=Orders!M798,People!$A$3,IF(People!$B$4=Orders!M798,People!$A$4,IF(People!$B$5=Orders!M798,People!$A$5,0))))</f>
        <v>Chuck Magee</v>
      </c>
      <c r="W798" t="str">
        <f>IFERROR(INDEX(Returns!A:A,MATCH(Orders!B798,Returns!B:B,0),),"No")</f>
        <v>No</v>
      </c>
      <c r="X798" t="str">
        <f t="shared" si="12"/>
        <v>2017 / 12</v>
      </c>
    </row>
    <row r="799" spans="1:24" x14ac:dyDescent="0.25">
      <c r="A799" s="1">
        <v>798</v>
      </c>
      <c r="B799" s="3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IF(People!$B$2=Orders!M799,People!$A$2,IF(People!$B$3=Orders!M799,People!$A$3,IF(People!$B$4=Orders!M799,People!$A$4,IF(People!$B$5=Orders!M799,People!$A$5,0))))</f>
        <v>Chuck Magee</v>
      </c>
      <c r="W799" t="str">
        <f>IFERROR(INDEX(Returns!A:A,MATCH(Orders!B799,Returns!B:B,0),),"No")</f>
        <v>No</v>
      </c>
      <c r="X799" t="str">
        <f t="shared" si="12"/>
        <v>2017 / 12</v>
      </c>
    </row>
    <row r="800" spans="1:24" x14ac:dyDescent="0.25">
      <c r="A800" s="1">
        <v>799</v>
      </c>
      <c r="B800" s="3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IF(People!$B$2=Orders!M800,People!$A$2,IF(People!$B$3=Orders!M800,People!$A$3,IF(People!$B$4=Orders!M800,People!$A$4,IF(People!$B$5=Orders!M800,People!$A$5,0))))</f>
        <v>Chuck Magee</v>
      </c>
      <c r="W800" t="str">
        <f>IFERROR(INDEX(Returns!A:A,MATCH(Orders!B800,Returns!B:B,0),),"No")</f>
        <v>No</v>
      </c>
      <c r="X800" t="str">
        <f t="shared" si="12"/>
        <v>2017 / 12</v>
      </c>
    </row>
    <row r="801" spans="1:24" x14ac:dyDescent="0.25">
      <c r="A801" s="1">
        <v>800</v>
      </c>
      <c r="B801" s="3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IF(People!$B$2=Orders!M801,People!$A$2,IF(People!$B$3=Orders!M801,People!$A$3,IF(People!$B$4=Orders!M801,People!$A$4,IF(People!$B$5=Orders!M801,People!$A$5,0))))</f>
        <v>Anna Andreadi</v>
      </c>
      <c r="W801" t="str">
        <f>IFERROR(INDEX(Returns!A:A,MATCH(Orders!B801,Returns!B:B,0),),"No")</f>
        <v>Yes</v>
      </c>
      <c r="X801" t="str">
        <f t="shared" si="12"/>
        <v>2017 / 11</v>
      </c>
    </row>
    <row r="802" spans="1:24" x14ac:dyDescent="0.25">
      <c r="A802" s="1">
        <v>801</v>
      </c>
      <c r="B802" s="3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IF(People!$B$2=Orders!M802,People!$A$2,IF(People!$B$3=Orders!M802,People!$A$3,IF(People!$B$4=Orders!M802,People!$A$4,IF(People!$B$5=Orders!M802,People!$A$5,0))))</f>
        <v>Anna Andreadi</v>
      </c>
      <c r="W802" t="str">
        <f>IFERROR(INDEX(Returns!A:A,MATCH(Orders!B802,Returns!B:B,0),),"No")</f>
        <v>No</v>
      </c>
      <c r="X802" t="str">
        <f t="shared" si="12"/>
        <v>2019 / 02</v>
      </c>
    </row>
    <row r="803" spans="1:24" x14ac:dyDescent="0.25">
      <c r="A803" s="1">
        <v>802</v>
      </c>
      <c r="B803" s="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IF(People!$B$2=Orders!M803,People!$A$2,IF(People!$B$3=Orders!M803,People!$A$3,IF(People!$B$4=Orders!M803,People!$A$4,IF(People!$B$5=Orders!M803,People!$A$5,0))))</f>
        <v>Anna Andreadi</v>
      </c>
      <c r="W803" t="str">
        <f>IFERROR(INDEX(Returns!A:A,MATCH(Orders!B803,Returns!B:B,0),),"No")</f>
        <v>No</v>
      </c>
      <c r="X803" t="str">
        <f t="shared" si="12"/>
        <v>2019 / 02</v>
      </c>
    </row>
    <row r="804" spans="1:24" x14ac:dyDescent="0.25">
      <c r="A804" s="1">
        <v>803</v>
      </c>
      <c r="B804" s="3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IF(People!$B$2=Orders!M804,People!$A$2,IF(People!$B$3=Orders!M804,People!$A$3,IF(People!$B$4=Orders!M804,People!$A$4,IF(People!$B$5=Orders!M804,People!$A$5,0))))</f>
        <v>Chuck Magee</v>
      </c>
      <c r="W804" t="str">
        <f>IFERROR(INDEX(Returns!A:A,MATCH(Orders!B804,Returns!B:B,0),),"No")</f>
        <v>No</v>
      </c>
      <c r="X804" t="str">
        <f t="shared" si="12"/>
        <v>2018 / 08</v>
      </c>
    </row>
    <row r="805" spans="1:24" x14ac:dyDescent="0.25">
      <c r="A805" s="1">
        <v>804</v>
      </c>
      <c r="B805" s="3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IF(People!$B$2=Orders!M805,People!$A$2,IF(People!$B$3=Orders!M805,People!$A$3,IF(People!$B$4=Orders!M805,People!$A$4,IF(People!$B$5=Orders!M805,People!$A$5,0))))</f>
        <v>Cassandra Brandow</v>
      </c>
      <c r="W805" t="str">
        <f>IFERROR(INDEX(Returns!A:A,MATCH(Orders!B805,Returns!B:B,0),),"No")</f>
        <v>No</v>
      </c>
      <c r="X805" t="str">
        <f t="shared" si="12"/>
        <v>2018 / 03</v>
      </c>
    </row>
    <row r="806" spans="1:24" x14ac:dyDescent="0.25">
      <c r="A806" s="1">
        <v>805</v>
      </c>
      <c r="B806" s="3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IF(People!$B$2=Orders!M806,People!$A$2,IF(People!$B$3=Orders!M806,People!$A$3,IF(People!$B$4=Orders!M806,People!$A$4,IF(People!$B$5=Orders!M806,People!$A$5,0))))</f>
        <v>Anna Andreadi</v>
      </c>
      <c r="W806" t="str">
        <f>IFERROR(INDEX(Returns!A:A,MATCH(Orders!B806,Returns!B:B,0),),"No")</f>
        <v>No</v>
      </c>
      <c r="X806" t="str">
        <f t="shared" si="12"/>
        <v>2019 / 04</v>
      </c>
    </row>
    <row r="807" spans="1:24" x14ac:dyDescent="0.25">
      <c r="A807" s="1">
        <v>806</v>
      </c>
      <c r="B807" s="3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IF(People!$B$2=Orders!M807,People!$A$2,IF(People!$B$3=Orders!M807,People!$A$3,IF(People!$B$4=Orders!M807,People!$A$4,IF(People!$B$5=Orders!M807,People!$A$5,0))))</f>
        <v>Anna Andreadi</v>
      </c>
      <c r="W807" t="str">
        <f>IFERROR(INDEX(Returns!A:A,MATCH(Orders!B807,Returns!B:B,0),),"No")</f>
        <v>No</v>
      </c>
      <c r="X807" t="str">
        <f t="shared" si="12"/>
        <v>2016 / 11</v>
      </c>
    </row>
    <row r="808" spans="1:24" x14ac:dyDescent="0.25">
      <c r="A808" s="1">
        <v>807</v>
      </c>
      <c r="B808" s="3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IF(People!$B$2=Orders!M808,People!$A$2,IF(People!$B$3=Orders!M808,People!$A$3,IF(People!$B$4=Orders!M808,People!$A$4,IF(People!$B$5=Orders!M808,People!$A$5,0))))</f>
        <v>Anna Andreadi</v>
      </c>
      <c r="W808" t="str">
        <f>IFERROR(INDEX(Returns!A:A,MATCH(Orders!B808,Returns!B:B,0),),"No")</f>
        <v>No</v>
      </c>
      <c r="X808" t="str">
        <f t="shared" si="12"/>
        <v>2016 / 11</v>
      </c>
    </row>
    <row r="809" spans="1:24" x14ac:dyDescent="0.25">
      <c r="A809" s="1">
        <v>808</v>
      </c>
      <c r="B809" s="3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IF(People!$B$2=Orders!M809,People!$A$2,IF(People!$B$3=Orders!M809,People!$A$3,IF(People!$B$4=Orders!M809,People!$A$4,IF(People!$B$5=Orders!M809,People!$A$5,0))))</f>
        <v>Kelly Williams</v>
      </c>
      <c r="W809" t="str">
        <f>IFERROR(INDEX(Returns!A:A,MATCH(Orders!B809,Returns!B:B,0),),"No")</f>
        <v>No</v>
      </c>
      <c r="X809" t="str">
        <f t="shared" si="12"/>
        <v>2017 / 02</v>
      </c>
    </row>
    <row r="810" spans="1:24" x14ac:dyDescent="0.25">
      <c r="A810" s="1">
        <v>809</v>
      </c>
      <c r="B810" s="3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IF(People!$B$2=Orders!M810,People!$A$2,IF(People!$B$3=Orders!M810,People!$A$3,IF(People!$B$4=Orders!M810,People!$A$4,IF(People!$B$5=Orders!M810,People!$A$5,0))))</f>
        <v>Kelly Williams</v>
      </c>
      <c r="W810" t="str">
        <f>IFERROR(INDEX(Returns!A:A,MATCH(Orders!B810,Returns!B:B,0),),"No")</f>
        <v>No</v>
      </c>
      <c r="X810" t="str">
        <f t="shared" si="12"/>
        <v>2017 / 02</v>
      </c>
    </row>
    <row r="811" spans="1:24" x14ac:dyDescent="0.25">
      <c r="A811" s="1">
        <v>810</v>
      </c>
      <c r="B811" s="3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t="str">
        <f>IF(People!$B$2=Orders!M811,People!$A$2,IF(People!$B$3=Orders!M811,People!$A$3,IF(People!$B$4=Orders!M811,People!$A$4,IF(People!$B$5=Orders!M811,People!$A$5,0))))</f>
        <v>Anna Andreadi</v>
      </c>
      <c r="W811" t="str">
        <f>IFERROR(INDEX(Returns!A:A,MATCH(Orders!B811,Returns!B:B,0),),"No")</f>
        <v>No</v>
      </c>
      <c r="X811" t="str">
        <f t="shared" si="12"/>
        <v>2016 / 10</v>
      </c>
    </row>
    <row r="812" spans="1:24" x14ac:dyDescent="0.25">
      <c r="A812" s="1">
        <v>811</v>
      </c>
      <c r="B812" s="3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IF(People!$B$2=Orders!M812,People!$A$2,IF(People!$B$3=Orders!M812,People!$A$3,IF(People!$B$4=Orders!M812,People!$A$4,IF(People!$B$5=Orders!M812,People!$A$5,0))))</f>
        <v>Anna Andreadi</v>
      </c>
      <c r="W812" t="str">
        <f>IFERROR(INDEX(Returns!A:A,MATCH(Orders!B812,Returns!B:B,0),),"No")</f>
        <v>No</v>
      </c>
      <c r="X812" t="str">
        <f t="shared" si="12"/>
        <v>2016 / 10</v>
      </c>
    </row>
    <row r="813" spans="1:24" x14ac:dyDescent="0.25">
      <c r="A813" s="1">
        <v>812</v>
      </c>
      <c r="B813" s="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IF(People!$B$2=Orders!M813,People!$A$2,IF(People!$B$3=Orders!M813,People!$A$3,IF(People!$B$4=Orders!M813,People!$A$4,IF(People!$B$5=Orders!M813,People!$A$5,0))))</f>
        <v>Anna Andreadi</v>
      </c>
      <c r="W813" t="str">
        <f>IFERROR(INDEX(Returns!A:A,MATCH(Orders!B813,Returns!B:B,0),),"No")</f>
        <v>No</v>
      </c>
      <c r="X813" t="str">
        <f t="shared" si="12"/>
        <v>2016 / 10</v>
      </c>
    </row>
    <row r="814" spans="1:24" x14ac:dyDescent="0.25">
      <c r="A814" s="1">
        <v>813</v>
      </c>
      <c r="B814" s="3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IF(People!$B$2=Orders!M814,People!$A$2,IF(People!$B$3=Orders!M814,People!$A$3,IF(People!$B$4=Orders!M814,People!$A$4,IF(People!$B$5=Orders!M814,People!$A$5,0))))</f>
        <v>Anna Andreadi</v>
      </c>
      <c r="W814" t="str">
        <f>IFERROR(INDEX(Returns!A:A,MATCH(Orders!B814,Returns!B:B,0),),"No")</f>
        <v>No</v>
      </c>
      <c r="X814" t="str">
        <f t="shared" si="12"/>
        <v>2016 / 10</v>
      </c>
    </row>
    <row r="815" spans="1:24" x14ac:dyDescent="0.25">
      <c r="A815" s="1">
        <v>814</v>
      </c>
      <c r="B815" s="3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IF(People!$B$2=Orders!M815,People!$A$2,IF(People!$B$3=Orders!M815,People!$A$3,IF(People!$B$4=Orders!M815,People!$A$4,IF(People!$B$5=Orders!M815,People!$A$5,0))))</f>
        <v>Anna Andreadi</v>
      </c>
      <c r="W815" t="str">
        <f>IFERROR(INDEX(Returns!A:A,MATCH(Orders!B815,Returns!B:B,0),),"No")</f>
        <v>No</v>
      </c>
      <c r="X815" t="str">
        <f t="shared" si="12"/>
        <v>2019 / 05</v>
      </c>
    </row>
    <row r="816" spans="1:24" x14ac:dyDescent="0.25">
      <c r="A816" s="1">
        <v>815</v>
      </c>
      <c r="B816" s="3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IF(People!$B$2=Orders!M816,People!$A$2,IF(People!$B$3=Orders!M816,People!$A$3,IF(People!$B$4=Orders!M816,People!$A$4,IF(People!$B$5=Orders!M816,People!$A$5,0))))</f>
        <v>Anna Andreadi</v>
      </c>
      <c r="W816" t="str">
        <f>IFERROR(INDEX(Returns!A:A,MATCH(Orders!B816,Returns!B:B,0),),"No")</f>
        <v>No</v>
      </c>
      <c r="X816" t="str">
        <f t="shared" si="12"/>
        <v>2019 / 05</v>
      </c>
    </row>
    <row r="817" spans="1:24" x14ac:dyDescent="0.25">
      <c r="A817" s="1">
        <v>816</v>
      </c>
      <c r="B817" s="3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IF(People!$B$2=Orders!M817,People!$A$2,IF(People!$B$3=Orders!M817,People!$A$3,IF(People!$B$4=Orders!M817,People!$A$4,IF(People!$B$5=Orders!M817,People!$A$5,0))))</f>
        <v>Kelly Williams</v>
      </c>
      <c r="W817" t="str">
        <f>IFERROR(INDEX(Returns!A:A,MATCH(Orders!B817,Returns!B:B,0),),"No")</f>
        <v>No</v>
      </c>
      <c r="X817" t="str">
        <f t="shared" si="12"/>
        <v>2017 / 03</v>
      </c>
    </row>
    <row r="818" spans="1:24" x14ac:dyDescent="0.25">
      <c r="A818" s="1">
        <v>817</v>
      </c>
      <c r="B818" s="3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IF(People!$B$2=Orders!M818,People!$A$2,IF(People!$B$3=Orders!M818,People!$A$3,IF(People!$B$4=Orders!M818,People!$A$4,IF(People!$B$5=Orders!M818,People!$A$5,0))))</f>
        <v>Chuck Magee</v>
      </c>
      <c r="W818" t="str">
        <f>IFERROR(INDEX(Returns!A:A,MATCH(Orders!B818,Returns!B:B,0),),"No")</f>
        <v>No</v>
      </c>
      <c r="X818" t="str">
        <f t="shared" si="12"/>
        <v>2018 / 09</v>
      </c>
    </row>
    <row r="819" spans="1:24" x14ac:dyDescent="0.25">
      <c r="A819" s="1">
        <v>818</v>
      </c>
      <c r="B819" s="3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IF(People!$B$2=Orders!M819,People!$A$2,IF(People!$B$3=Orders!M819,People!$A$3,IF(People!$B$4=Orders!M819,People!$A$4,IF(People!$B$5=Orders!M819,People!$A$5,0))))</f>
        <v>Chuck Magee</v>
      </c>
      <c r="W819" t="str">
        <f>IFERROR(INDEX(Returns!A:A,MATCH(Orders!B819,Returns!B:B,0),),"No")</f>
        <v>No</v>
      </c>
      <c r="X819" t="str">
        <f t="shared" si="12"/>
        <v>2016 / 06</v>
      </c>
    </row>
    <row r="820" spans="1:24" x14ac:dyDescent="0.25">
      <c r="A820" s="1">
        <v>819</v>
      </c>
      <c r="B820" s="3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IF(People!$B$2=Orders!M820,People!$A$2,IF(People!$B$3=Orders!M820,People!$A$3,IF(People!$B$4=Orders!M820,People!$A$4,IF(People!$B$5=Orders!M820,People!$A$5,0))))</f>
        <v>Chuck Magee</v>
      </c>
      <c r="W820" t="str">
        <f>IFERROR(INDEX(Returns!A:A,MATCH(Orders!B820,Returns!B:B,0),),"No")</f>
        <v>No</v>
      </c>
      <c r="X820" t="str">
        <f t="shared" si="12"/>
        <v>2016 / 06</v>
      </c>
    </row>
    <row r="821" spans="1:24" x14ac:dyDescent="0.25">
      <c r="A821" s="1">
        <v>820</v>
      </c>
      <c r="B821" s="3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IF(People!$B$2=Orders!M821,People!$A$2,IF(People!$B$3=Orders!M821,People!$A$3,IF(People!$B$4=Orders!M821,People!$A$4,IF(People!$B$5=Orders!M821,People!$A$5,0))))</f>
        <v>Chuck Magee</v>
      </c>
      <c r="W821" t="str">
        <f>IFERROR(INDEX(Returns!A:A,MATCH(Orders!B821,Returns!B:B,0),),"No")</f>
        <v>No</v>
      </c>
      <c r="X821" t="str">
        <f t="shared" si="12"/>
        <v>2016 / 06</v>
      </c>
    </row>
    <row r="822" spans="1:24" x14ac:dyDescent="0.25">
      <c r="A822" s="1">
        <v>821</v>
      </c>
      <c r="B822" s="3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IF(People!$B$2=Orders!M822,People!$A$2,IF(People!$B$3=Orders!M822,People!$A$3,IF(People!$B$4=Orders!M822,People!$A$4,IF(People!$B$5=Orders!M822,People!$A$5,0))))</f>
        <v>Chuck Magee</v>
      </c>
      <c r="W822" t="str">
        <f>IFERROR(INDEX(Returns!A:A,MATCH(Orders!B822,Returns!B:B,0),),"No")</f>
        <v>No</v>
      </c>
      <c r="X822" t="str">
        <f t="shared" si="12"/>
        <v>2016 / 06</v>
      </c>
    </row>
    <row r="823" spans="1:24" x14ac:dyDescent="0.25">
      <c r="A823" s="1">
        <v>822</v>
      </c>
      <c r="B823" s="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IF(People!$B$2=Orders!M823,People!$A$2,IF(People!$B$3=Orders!M823,People!$A$3,IF(People!$B$4=Orders!M823,People!$A$4,IF(People!$B$5=Orders!M823,People!$A$5,0))))</f>
        <v>Chuck Magee</v>
      </c>
      <c r="W823" t="str">
        <f>IFERROR(INDEX(Returns!A:A,MATCH(Orders!B823,Returns!B:B,0),),"No")</f>
        <v>No</v>
      </c>
      <c r="X823" t="str">
        <f t="shared" si="12"/>
        <v>2016 / 06</v>
      </c>
    </row>
    <row r="824" spans="1:24" x14ac:dyDescent="0.25">
      <c r="A824" s="1">
        <v>823</v>
      </c>
      <c r="B824" s="3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IF(People!$B$2=Orders!M824,People!$A$2,IF(People!$B$3=Orders!M824,People!$A$3,IF(People!$B$4=Orders!M824,People!$A$4,IF(People!$B$5=Orders!M824,People!$A$5,0))))</f>
        <v>Chuck Magee</v>
      </c>
      <c r="W824" t="str">
        <f>IFERROR(INDEX(Returns!A:A,MATCH(Orders!B824,Returns!B:B,0),),"No")</f>
        <v>No</v>
      </c>
      <c r="X824" t="str">
        <f t="shared" si="12"/>
        <v>2019 / 06</v>
      </c>
    </row>
    <row r="825" spans="1:24" x14ac:dyDescent="0.25">
      <c r="A825" s="1">
        <v>824</v>
      </c>
      <c r="B825" s="3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IF(People!$B$2=Orders!M825,People!$A$2,IF(People!$B$3=Orders!M825,People!$A$3,IF(People!$B$4=Orders!M825,People!$A$4,IF(People!$B$5=Orders!M825,People!$A$5,0))))</f>
        <v>Chuck Magee</v>
      </c>
      <c r="W825" t="str">
        <f>IFERROR(INDEX(Returns!A:A,MATCH(Orders!B825,Returns!B:B,0),),"No")</f>
        <v>No</v>
      </c>
      <c r="X825" t="str">
        <f t="shared" si="12"/>
        <v>2019 / 06</v>
      </c>
    </row>
    <row r="826" spans="1:24" x14ac:dyDescent="0.25">
      <c r="A826" s="1">
        <v>825</v>
      </c>
      <c r="B826" s="3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IF(People!$B$2=Orders!M826,People!$A$2,IF(People!$B$3=Orders!M826,People!$A$3,IF(People!$B$4=Orders!M826,People!$A$4,IF(People!$B$5=Orders!M826,People!$A$5,0))))</f>
        <v>Anna Andreadi</v>
      </c>
      <c r="W826" t="str">
        <f>IFERROR(INDEX(Returns!A:A,MATCH(Orders!B826,Returns!B:B,0),),"No")</f>
        <v>No</v>
      </c>
      <c r="X826" t="str">
        <f t="shared" si="12"/>
        <v>2016 / 05</v>
      </c>
    </row>
    <row r="827" spans="1:24" x14ac:dyDescent="0.25">
      <c r="A827" s="1">
        <v>826</v>
      </c>
      <c r="B827" s="3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IF(People!$B$2=Orders!M827,People!$A$2,IF(People!$B$3=Orders!M827,People!$A$3,IF(People!$B$4=Orders!M827,People!$A$4,IF(People!$B$5=Orders!M827,People!$A$5,0))))</f>
        <v>Anna Andreadi</v>
      </c>
      <c r="W827" t="str">
        <f>IFERROR(INDEX(Returns!A:A,MATCH(Orders!B827,Returns!B:B,0),),"No")</f>
        <v>No</v>
      </c>
      <c r="X827" t="str">
        <f t="shared" si="12"/>
        <v>2016 / 05</v>
      </c>
    </row>
    <row r="828" spans="1:24" x14ac:dyDescent="0.25">
      <c r="A828" s="1">
        <v>827</v>
      </c>
      <c r="B828" s="3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t="str">
        <f>IF(People!$B$2=Orders!M828,People!$A$2,IF(People!$B$3=Orders!M828,People!$A$3,IF(People!$B$4=Orders!M828,People!$A$4,IF(People!$B$5=Orders!M828,People!$A$5,0))))</f>
        <v>Kelly Williams</v>
      </c>
      <c r="W828" t="str">
        <f>IFERROR(INDEX(Returns!A:A,MATCH(Orders!B828,Returns!B:B,0),),"No")</f>
        <v>No</v>
      </c>
      <c r="X828" t="str">
        <f t="shared" si="12"/>
        <v>2019 / 08</v>
      </c>
    </row>
    <row r="829" spans="1:24" x14ac:dyDescent="0.25">
      <c r="A829" s="1">
        <v>828</v>
      </c>
      <c r="B829" s="3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IF(People!$B$2=Orders!M829,People!$A$2,IF(People!$B$3=Orders!M829,People!$A$3,IF(People!$B$4=Orders!M829,People!$A$4,IF(People!$B$5=Orders!M829,People!$A$5,0))))</f>
        <v>Kelly Williams</v>
      </c>
      <c r="W829" t="str">
        <f>IFERROR(INDEX(Returns!A:A,MATCH(Orders!B829,Returns!B:B,0),),"No")</f>
        <v>No</v>
      </c>
      <c r="X829" t="str">
        <f t="shared" si="12"/>
        <v>2019 / 08</v>
      </c>
    </row>
    <row r="830" spans="1:24" x14ac:dyDescent="0.25">
      <c r="A830" s="1">
        <v>829</v>
      </c>
      <c r="B830" s="3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IF(People!$B$2=Orders!M830,People!$A$2,IF(People!$B$3=Orders!M830,People!$A$3,IF(People!$B$4=Orders!M830,People!$A$4,IF(People!$B$5=Orders!M830,People!$A$5,0))))</f>
        <v>Kelly Williams</v>
      </c>
      <c r="W830" t="str">
        <f>IFERROR(INDEX(Returns!A:A,MATCH(Orders!B830,Returns!B:B,0),),"No")</f>
        <v>No</v>
      </c>
      <c r="X830" t="str">
        <f t="shared" si="12"/>
        <v>2019 / 08</v>
      </c>
    </row>
    <row r="831" spans="1:24" x14ac:dyDescent="0.25">
      <c r="A831" s="1">
        <v>830</v>
      </c>
      <c r="B831" s="3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IF(People!$B$2=Orders!M831,People!$A$2,IF(People!$B$3=Orders!M831,People!$A$3,IF(People!$B$4=Orders!M831,People!$A$4,IF(People!$B$5=Orders!M831,People!$A$5,0))))</f>
        <v>Cassandra Brandow</v>
      </c>
      <c r="W831" t="str">
        <f>IFERROR(INDEX(Returns!A:A,MATCH(Orders!B831,Returns!B:B,0),),"No")</f>
        <v>No</v>
      </c>
      <c r="X831" t="str">
        <f t="shared" si="12"/>
        <v>2019 / 06</v>
      </c>
    </row>
    <row r="832" spans="1:24" x14ac:dyDescent="0.25">
      <c r="A832" s="1">
        <v>831</v>
      </c>
      <c r="B832" s="3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IF(People!$B$2=Orders!M832,People!$A$2,IF(People!$B$3=Orders!M832,People!$A$3,IF(People!$B$4=Orders!M832,People!$A$4,IF(People!$B$5=Orders!M832,People!$A$5,0))))</f>
        <v>Cassandra Brandow</v>
      </c>
      <c r="W832" t="str">
        <f>IFERROR(INDEX(Returns!A:A,MATCH(Orders!B832,Returns!B:B,0),),"No")</f>
        <v>No</v>
      </c>
      <c r="X832" t="str">
        <f t="shared" si="12"/>
        <v>2019 / 06</v>
      </c>
    </row>
    <row r="833" spans="1:24" x14ac:dyDescent="0.25">
      <c r="A833" s="1">
        <v>832</v>
      </c>
      <c r="B833" s="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IF(People!$B$2=Orders!M833,People!$A$2,IF(People!$B$3=Orders!M833,People!$A$3,IF(People!$B$4=Orders!M833,People!$A$4,IF(People!$B$5=Orders!M833,People!$A$5,0))))</f>
        <v>Cassandra Brandow</v>
      </c>
      <c r="W833" t="str">
        <f>IFERROR(INDEX(Returns!A:A,MATCH(Orders!B833,Returns!B:B,0),),"No")</f>
        <v>No</v>
      </c>
      <c r="X833" t="str">
        <f t="shared" si="12"/>
        <v>2019 / 06</v>
      </c>
    </row>
    <row r="834" spans="1:24" x14ac:dyDescent="0.25">
      <c r="A834" s="1">
        <v>833</v>
      </c>
      <c r="B834" s="3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IF(People!$B$2=Orders!M834,People!$A$2,IF(People!$B$3=Orders!M834,People!$A$3,IF(People!$B$4=Orders!M834,People!$A$4,IF(People!$B$5=Orders!M834,People!$A$5,0))))</f>
        <v>Cassandra Brandow</v>
      </c>
      <c r="W834" t="str">
        <f>IFERROR(INDEX(Returns!A:A,MATCH(Orders!B834,Returns!B:B,0),),"No")</f>
        <v>No</v>
      </c>
      <c r="X834" t="str">
        <f t="shared" ref="X834:X897" si="13">TEXT(C834,"ГГГГ / ММ")</f>
        <v>2019 / 06</v>
      </c>
    </row>
    <row r="835" spans="1:24" x14ac:dyDescent="0.25">
      <c r="A835" s="1">
        <v>834</v>
      </c>
      <c r="B835" s="3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IF(People!$B$2=Orders!M835,People!$A$2,IF(People!$B$3=Orders!M835,People!$A$3,IF(People!$B$4=Orders!M835,People!$A$4,IF(People!$B$5=Orders!M835,People!$A$5,0))))</f>
        <v>Cassandra Brandow</v>
      </c>
      <c r="W835" t="str">
        <f>IFERROR(INDEX(Returns!A:A,MATCH(Orders!B835,Returns!B:B,0),),"No")</f>
        <v>No</v>
      </c>
      <c r="X835" t="str">
        <f t="shared" si="13"/>
        <v>2018 / 07</v>
      </c>
    </row>
    <row r="836" spans="1:24" x14ac:dyDescent="0.25">
      <c r="A836" s="1">
        <v>835</v>
      </c>
      <c r="B836" s="3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IF(People!$B$2=Orders!M836,People!$A$2,IF(People!$B$3=Orders!M836,People!$A$3,IF(People!$B$4=Orders!M836,People!$A$4,IF(People!$B$5=Orders!M836,People!$A$5,0))))</f>
        <v>Cassandra Brandow</v>
      </c>
      <c r="W836" t="str">
        <f>IFERROR(INDEX(Returns!A:A,MATCH(Orders!B836,Returns!B:B,0),),"No")</f>
        <v>No</v>
      </c>
      <c r="X836" t="str">
        <f t="shared" si="13"/>
        <v>2018 / 07</v>
      </c>
    </row>
    <row r="837" spans="1:24" x14ac:dyDescent="0.25">
      <c r="A837" s="1">
        <v>836</v>
      </c>
      <c r="B837" s="3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IF(People!$B$2=Orders!M837,People!$A$2,IF(People!$B$3=Orders!M837,People!$A$3,IF(People!$B$4=Orders!M837,People!$A$4,IF(People!$B$5=Orders!M837,People!$A$5,0))))</f>
        <v>Cassandra Brandow</v>
      </c>
      <c r="W837" t="str">
        <f>IFERROR(INDEX(Returns!A:A,MATCH(Orders!B837,Returns!B:B,0),),"No")</f>
        <v>No</v>
      </c>
      <c r="X837" t="str">
        <f t="shared" si="13"/>
        <v>2018 / 07</v>
      </c>
    </row>
    <row r="838" spans="1:24" x14ac:dyDescent="0.25">
      <c r="A838" s="1">
        <v>837</v>
      </c>
      <c r="B838" s="3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IF(People!$B$2=Orders!M838,People!$A$2,IF(People!$B$3=Orders!M838,People!$A$3,IF(People!$B$4=Orders!M838,People!$A$4,IF(People!$B$5=Orders!M838,People!$A$5,0))))</f>
        <v>Kelly Williams</v>
      </c>
      <c r="W838" t="str">
        <f>IFERROR(INDEX(Returns!A:A,MATCH(Orders!B838,Returns!B:B,0),),"No")</f>
        <v>No</v>
      </c>
      <c r="X838" t="str">
        <f t="shared" si="13"/>
        <v>2016 / 09</v>
      </c>
    </row>
    <row r="839" spans="1:24" x14ac:dyDescent="0.25">
      <c r="A839" s="1">
        <v>838</v>
      </c>
      <c r="B839" s="3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IF(People!$B$2=Orders!M839,People!$A$2,IF(People!$B$3=Orders!M839,People!$A$3,IF(People!$B$4=Orders!M839,People!$A$4,IF(People!$B$5=Orders!M839,People!$A$5,0))))</f>
        <v>Cassandra Brandow</v>
      </c>
      <c r="W839" t="str">
        <f>IFERROR(INDEX(Returns!A:A,MATCH(Orders!B839,Returns!B:B,0),),"No")</f>
        <v>No</v>
      </c>
      <c r="X839" t="str">
        <f t="shared" si="13"/>
        <v>2019 / 11</v>
      </c>
    </row>
    <row r="840" spans="1:24" x14ac:dyDescent="0.25">
      <c r="A840" s="1">
        <v>839</v>
      </c>
      <c r="B840" s="3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IF(People!$B$2=Orders!M840,People!$A$2,IF(People!$B$3=Orders!M840,People!$A$3,IF(People!$B$4=Orders!M840,People!$A$4,IF(People!$B$5=Orders!M840,People!$A$5,0))))</f>
        <v>Kelly Williams</v>
      </c>
      <c r="W840" t="str">
        <f>IFERROR(INDEX(Returns!A:A,MATCH(Orders!B840,Returns!B:B,0),),"No")</f>
        <v>No</v>
      </c>
      <c r="X840" t="str">
        <f t="shared" si="13"/>
        <v>2018 / 03</v>
      </c>
    </row>
    <row r="841" spans="1:24" x14ac:dyDescent="0.25">
      <c r="A841" s="1">
        <v>840</v>
      </c>
      <c r="B841" s="3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IF(People!$B$2=Orders!M841,People!$A$2,IF(People!$B$3=Orders!M841,People!$A$3,IF(People!$B$4=Orders!M841,People!$A$4,IF(People!$B$5=Orders!M841,People!$A$5,0))))</f>
        <v>Chuck Magee</v>
      </c>
      <c r="W841" t="str">
        <f>IFERROR(INDEX(Returns!A:A,MATCH(Orders!B841,Returns!B:B,0),),"No")</f>
        <v>No</v>
      </c>
      <c r="X841" t="str">
        <f t="shared" si="13"/>
        <v>2017 / 11</v>
      </c>
    </row>
    <row r="842" spans="1:24" x14ac:dyDescent="0.25">
      <c r="A842" s="1">
        <v>841</v>
      </c>
      <c r="B842" s="3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IF(People!$B$2=Orders!M842,People!$A$2,IF(People!$B$3=Orders!M842,People!$A$3,IF(People!$B$4=Orders!M842,People!$A$4,IF(People!$B$5=Orders!M842,People!$A$5,0))))</f>
        <v>Chuck Magee</v>
      </c>
      <c r="W842" t="str">
        <f>IFERROR(INDEX(Returns!A:A,MATCH(Orders!B842,Returns!B:B,0),),"No")</f>
        <v>No</v>
      </c>
      <c r="X842" t="str">
        <f t="shared" si="13"/>
        <v>2017 / 11</v>
      </c>
    </row>
    <row r="843" spans="1:24" x14ac:dyDescent="0.25">
      <c r="A843" s="1">
        <v>842</v>
      </c>
      <c r="B843" s="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IF(People!$B$2=Orders!M843,People!$A$2,IF(People!$B$3=Orders!M843,People!$A$3,IF(People!$B$4=Orders!M843,People!$A$4,IF(People!$B$5=Orders!M843,People!$A$5,0))))</f>
        <v>Chuck Magee</v>
      </c>
      <c r="W843" t="str">
        <f>IFERROR(INDEX(Returns!A:A,MATCH(Orders!B843,Returns!B:B,0),),"No")</f>
        <v>No</v>
      </c>
      <c r="X843" t="str">
        <f t="shared" si="13"/>
        <v>2017 / 11</v>
      </c>
    </row>
    <row r="844" spans="1:24" x14ac:dyDescent="0.25">
      <c r="A844" s="1">
        <v>843</v>
      </c>
      <c r="B844" s="3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IF(People!$B$2=Orders!M844,People!$A$2,IF(People!$B$3=Orders!M844,People!$A$3,IF(People!$B$4=Orders!M844,People!$A$4,IF(People!$B$5=Orders!M844,People!$A$5,0))))</f>
        <v>Anna Andreadi</v>
      </c>
      <c r="W844" t="str">
        <f>IFERROR(INDEX(Returns!A:A,MATCH(Orders!B844,Returns!B:B,0),),"No")</f>
        <v>No</v>
      </c>
      <c r="X844" t="str">
        <f t="shared" si="13"/>
        <v>2018 / 11</v>
      </c>
    </row>
    <row r="845" spans="1:24" x14ac:dyDescent="0.25">
      <c r="A845" s="1">
        <v>844</v>
      </c>
      <c r="B845" s="3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IF(People!$B$2=Orders!M845,People!$A$2,IF(People!$B$3=Orders!M845,People!$A$3,IF(People!$B$4=Orders!M845,People!$A$4,IF(People!$B$5=Orders!M845,People!$A$5,0))))</f>
        <v>Anna Andreadi</v>
      </c>
      <c r="W845" t="str">
        <f>IFERROR(INDEX(Returns!A:A,MATCH(Orders!B845,Returns!B:B,0),),"No")</f>
        <v>No</v>
      </c>
      <c r="X845" t="str">
        <f t="shared" si="13"/>
        <v>2018 / 11</v>
      </c>
    </row>
    <row r="846" spans="1:24" x14ac:dyDescent="0.25">
      <c r="A846" s="1">
        <v>845</v>
      </c>
      <c r="B846" s="3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IF(People!$B$2=Orders!M846,People!$A$2,IF(People!$B$3=Orders!M846,People!$A$3,IF(People!$B$4=Orders!M846,People!$A$4,IF(People!$B$5=Orders!M846,People!$A$5,0))))</f>
        <v>Anna Andreadi</v>
      </c>
      <c r="W846" t="str">
        <f>IFERROR(INDEX(Returns!A:A,MATCH(Orders!B846,Returns!B:B,0),),"No")</f>
        <v>No</v>
      </c>
      <c r="X846" t="str">
        <f t="shared" si="13"/>
        <v>2018 / 11</v>
      </c>
    </row>
    <row r="847" spans="1:24" x14ac:dyDescent="0.25">
      <c r="A847" s="1">
        <v>846</v>
      </c>
      <c r="B847" s="3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IF(People!$B$2=Orders!M847,People!$A$2,IF(People!$B$3=Orders!M847,People!$A$3,IF(People!$B$4=Orders!M847,People!$A$4,IF(People!$B$5=Orders!M847,People!$A$5,0))))</f>
        <v>Anna Andreadi</v>
      </c>
      <c r="W847" t="str">
        <f>IFERROR(INDEX(Returns!A:A,MATCH(Orders!B847,Returns!B:B,0),),"No")</f>
        <v>No</v>
      </c>
      <c r="X847" t="str">
        <f t="shared" si="13"/>
        <v>2018 / 11</v>
      </c>
    </row>
    <row r="848" spans="1:24" x14ac:dyDescent="0.25">
      <c r="A848" s="1">
        <v>847</v>
      </c>
      <c r="B848" s="3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IF(People!$B$2=Orders!M848,People!$A$2,IF(People!$B$3=Orders!M848,People!$A$3,IF(People!$B$4=Orders!M848,People!$A$4,IF(People!$B$5=Orders!M848,People!$A$5,0))))</f>
        <v>Cassandra Brandow</v>
      </c>
      <c r="W848" t="str">
        <f>IFERROR(INDEX(Returns!A:A,MATCH(Orders!B848,Returns!B:B,0),),"No")</f>
        <v>No</v>
      </c>
      <c r="X848" t="str">
        <f t="shared" si="13"/>
        <v>2017 / 10</v>
      </c>
    </row>
    <row r="849" spans="1:24" x14ac:dyDescent="0.25">
      <c r="A849" s="1">
        <v>848</v>
      </c>
      <c r="B849" s="3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IF(People!$B$2=Orders!M849,People!$A$2,IF(People!$B$3=Orders!M849,People!$A$3,IF(People!$B$4=Orders!M849,People!$A$4,IF(People!$B$5=Orders!M849,People!$A$5,0))))</f>
        <v>Cassandra Brandow</v>
      </c>
      <c r="W849" t="str">
        <f>IFERROR(INDEX(Returns!A:A,MATCH(Orders!B849,Returns!B:B,0),),"No")</f>
        <v>No</v>
      </c>
      <c r="X849" t="str">
        <f t="shared" si="13"/>
        <v>2017 / 10</v>
      </c>
    </row>
    <row r="850" spans="1:24" x14ac:dyDescent="0.25">
      <c r="A850" s="1">
        <v>849</v>
      </c>
      <c r="B850" s="3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IF(People!$B$2=Orders!M850,People!$A$2,IF(People!$B$3=Orders!M850,People!$A$3,IF(People!$B$4=Orders!M850,People!$A$4,IF(People!$B$5=Orders!M850,People!$A$5,0))))</f>
        <v>Chuck Magee</v>
      </c>
      <c r="W850" t="str">
        <f>IFERROR(INDEX(Returns!A:A,MATCH(Orders!B850,Returns!B:B,0),),"No")</f>
        <v>No</v>
      </c>
      <c r="X850" t="str">
        <f t="shared" si="13"/>
        <v>2019 / 01</v>
      </c>
    </row>
    <row r="851" spans="1:24" x14ac:dyDescent="0.25">
      <c r="A851" s="1">
        <v>850</v>
      </c>
      <c r="B851" s="3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IF(People!$B$2=Orders!M851,People!$A$2,IF(People!$B$3=Orders!M851,People!$A$3,IF(People!$B$4=Orders!M851,People!$A$4,IF(People!$B$5=Orders!M851,People!$A$5,0))))</f>
        <v>Chuck Magee</v>
      </c>
      <c r="W851" t="str">
        <f>IFERROR(INDEX(Returns!A:A,MATCH(Orders!B851,Returns!B:B,0),),"No")</f>
        <v>No</v>
      </c>
      <c r="X851" t="str">
        <f t="shared" si="13"/>
        <v>2016 / 02</v>
      </c>
    </row>
    <row r="852" spans="1:24" x14ac:dyDescent="0.25">
      <c r="A852" s="1">
        <v>851</v>
      </c>
      <c r="B852" s="3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IF(People!$B$2=Orders!M852,People!$A$2,IF(People!$B$3=Orders!M852,People!$A$3,IF(People!$B$4=Orders!M852,People!$A$4,IF(People!$B$5=Orders!M852,People!$A$5,0))))</f>
        <v>Anna Andreadi</v>
      </c>
      <c r="W852" t="str">
        <f>IFERROR(INDEX(Returns!A:A,MATCH(Orders!B852,Returns!B:B,0),),"No")</f>
        <v>No</v>
      </c>
      <c r="X852" t="str">
        <f t="shared" si="13"/>
        <v>2018 / 06</v>
      </c>
    </row>
    <row r="853" spans="1:24" x14ac:dyDescent="0.25">
      <c r="A853" s="1">
        <v>852</v>
      </c>
      <c r="B853" s="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IF(People!$B$2=Orders!M853,People!$A$2,IF(People!$B$3=Orders!M853,People!$A$3,IF(People!$B$4=Orders!M853,People!$A$4,IF(People!$B$5=Orders!M853,People!$A$5,0))))</f>
        <v>Anna Andreadi</v>
      </c>
      <c r="W853" t="str">
        <f>IFERROR(INDEX(Returns!A:A,MATCH(Orders!B853,Returns!B:B,0),),"No")</f>
        <v>No</v>
      </c>
      <c r="X853" t="str">
        <f t="shared" si="13"/>
        <v>2018 / 06</v>
      </c>
    </row>
    <row r="854" spans="1:24" x14ac:dyDescent="0.25">
      <c r="A854" s="1">
        <v>853</v>
      </c>
      <c r="B854" s="3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IF(People!$B$2=Orders!M854,People!$A$2,IF(People!$B$3=Orders!M854,People!$A$3,IF(People!$B$4=Orders!M854,People!$A$4,IF(People!$B$5=Orders!M854,People!$A$5,0))))</f>
        <v>Cassandra Brandow</v>
      </c>
      <c r="W854" t="str">
        <f>IFERROR(INDEX(Returns!A:A,MATCH(Orders!B854,Returns!B:B,0),),"No")</f>
        <v>No</v>
      </c>
      <c r="X854" t="str">
        <f t="shared" si="13"/>
        <v>2018 / 05</v>
      </c>
    </row>
    <row r="855" spans="1:24" x14ac:dyDescent="0.25">
      <c r="A855" s="1">
        <v>854</v>
      </c>
      <c r="B855" s="3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IF(People!$B$2=Orders!M855,People!$A$2,IF(People!$B$3=Orders!M855,People!$A$3,IF(People!$B$4=Orders!M855,People!$A$4,IF(People!$B$5=Orders!M855,People!$A$5,0))))</f>
        <v>Chuck Magee</v>
      </c>
      <c r="W855" t="str">
        <f>IFERROR(INDEX(Returns!A:A,MATCH(Orders!B855,Returns!B:B,0),),"No")</f>
        <v>No</v>
      </c>
      <c r="X855" t="str">
        <f t="shared" si="13"/>
        <v>2018 / 02</v>
      </c>
    </row>
    <row r="856" spans="1:24" x14ac:dyDescent="0.25">
      <c r="A856" s="1">
        <v>855</v>
      </c>
      <c r="B856" s="3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IF(People!$B$2=Orders!M856,People!$A$2,IF(People!$B$3=Orders!M856,People!$A$3,IF(People!$B$4=Orders!M856,People!$A$4,IF(People!$B$5=Orders!M856,People!$A$5,0))))</f>
        <v>Chuck Magee</v>
      </c>
      <c r="W856" t="str">
        <f>IFERROR(INDEX(Returns!A:A,MATCH(Orders!B856,Returns!B:B,0),),"No")</f>
        <v>No</v>
      </c>
      <c r="X856" t="str">
        <f t="shared" si="13"/>
        <v>2018 / 02</v>
      </c>
    </row>
    <row r="857" spans="1:24" x14ac:dyDescent="0.25">
      <c r="A857" s="1">
        <v>856</v>
      </c>
      <c r="B857" s="3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IF(People!$B$2=Orders!M857,People!$A$2,IF(People!$B$3=Orders!M857,People!$A$3,IF(People!$B$4=Orders!M857,People!$A$4,IF(People!$B$5=Orders!M857,People!$A$5,0))))</f>
        <v>Chuck Magee</v>
      </c>
      <c r="W857" t="str">
        <f>IFERROR(INDEX(Returns!A:A,MATCH(Orders!B857,Returns!B:B,0),),"No")</f>
        <v>No</v>
      </c>
      <c r="X857" t="str">
        <f t="shared" si="13"/>
        <v>2016 / 08</v>
      </c>
    </row>
    <row r="858" spans="1:24" x14ac:dyDescent="0.25">
      <c r="A858" s="1">
        <v>857</v>
      </c>
      <c r="B858" s="3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IF(People!$B$2=Orders!M858,People!$A$2,IF(People!$B$3=Orders!M858,People!$A$3,IF(People!$B$4=Orders!M858,People!$A$4,IF(People!$B$5=Orders!M858,People!$A$5,0))))</f>
        <v>Chuck Magee</v>
      </c>
      <c r="W858" t="str">
        <f>IFERROR(INDEX(Returns!A:A,MATCH(Orders!B858,Returns!B:B,0),),"No")</f>
        <v>No</v>
      </c>
      <c r="X858" t="str">
        <f t="shared" si="13"/>
        <v>2016 / 08</v>
      </c>
    </row>
    <row r="859" spans="1:24" x14ac:dyDescent="0.25">
      <c r="A859" s="1">
        <v>858</v>
      </c>
      <c r="B859" s="3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IF(People!$B$2=Orders!M859,People!$A$2,IF(People!$B$3=Orders!M859,People!$A$3,IF(People!$B$4=Orders!M859,People!$A$4,IF(People!$B$5=Orders!M859,People!$A$5,0))))</f>
        <v>Chuck Magee</v>
      </c>
      <c r="W859" t="str">
        <f>IFERROR(INDEX(Returns!A:A,MATCH(Orders!B859,Returns!B:B,0),),"No")</f>
        <v>No</v>
      </c>
      <c r="X859" t="str">
        <f t="shared" si="13"/>
        <v>2016 / 08</v>
      </c>
    </row>
    <row r="860" spans="1:24" x14ac:dyDescent="0.25">
      <c r="A860" s="1">
        <v>859</v>
      </c>
      <c r="B860" s="3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IF(People!$B$2=Orders!M860,People!$A$2,IF(People!$B$3=Orders!M860,People!$A$3,IF(People!$B$4=Orders!M860,People!$A$4,IF(People!$B$5=Orders!M860,People!$A$5,0))))</f>
        <v>Chuck Magee</v>
      </c>
      <c r="W860" t="str">
        <f>IFERROR(INDEX(Returns!A:A,MATCH(Orders!B860,Returns!B:B,0),),"No")</f>
        <v>No</v>
      </c>
      <c r="X860" t="str">
        <f t="shared" si="13"/>
        <v>2019 / 04</v>
      </c>
    </row>
    <row r="861" spans="1:24" x14ac:dyDescent="0.25">
      <c r="A861" s="1">
        <v>860</v>
      </c>
      <c r="B861" s="3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t="str">
        <f>IF(People!$B$2=Orders!M861,People!$A$2,IF(People!$B$3=Orders!M861,People!$A$3,IF(People!$B$4=Orders!M861,People!$A$4,IF(People!$B$5=Orders!M861,People!$A$5,0))))</f>
        <v>Chuck Magee</v>
      </c>
      <c r="W861" t="str">
        <f>IFERROR(INDEX(Returns!A:A,MATCH(Orders!B861,Returns!B:B,0),),"No")</f>
        <v>No</v>
      </c>
      <c r="X861" t="str">
        <f t="shared" si="13"/>
        <v>2019 / 04</v>
      </c>
    </row>
    <row r="862" spans="1:24" x14ac:dyDescent="0.25">
      <c r="A862" s="1">
        <v>861</v>
      </c>
      <c r="B862" s="3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IF(People!$B$2=Orders!M862,People!$A$2,IF(People!$B$3=Orders!M862,People!$A$3,IF(People!$B$4=Orders!M862,People!$A$4,IF(People!$B$5=Orders!M862,People!$A$5,0))))</f>
        <v>Anna Andreadi</v>
      </c>
      <c r="W862" t="str">
        <f>IFERROR(INDEX(Returns!A:A,MATCH(Orders!B862,Returns!B:B,0),),"No")</f>
        <v>No</v>
      </c>
      <c r="X862" t="str">
        <f t="shared" si="13"/>
        <v>2016 / 06</v>
      </c>
    </row>
    <row r="863" spans="1:24" x14ac:dyDescent="0.25">
      <c r="A863" s="1">
        <v>862</v>
      </c>
      <c r="B863" s="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IF(People!$B$2=Orders!M863,People!$A$2,IF(People!$B$3=Orders!M863,People!$A$3,IF(People!$B$4=Orders!M863,People!$A$4,IF(People!$B$5=Orders!M863,People!$A$5,0))))</f>
        <v>Anna Andreadi</v>
      </c>
      <c r="W863" t="str">
        <f>IFERROR(INDEX(Returns!A:A,MATCH(Orders!B863,Returns!B:B,0),),"No")</f>
        <v>No</v>
      </c>
      <c r="X863" t="str">
        <f t="shared" si="13"/>
        <v>2016 / 06</v>
      </c>
    </row>
    <row r="864" spans="1:24" x14ac:dyDescent="0.25">
      <c r="A864" s="1">
        <v>863</v>
      </c>
      <c r="B864" s="3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IF(People!$B$2=Orders!M864,People!$A$2,IF(People!$B$3=Orders!M864,People!$A$3,IF(People!$B$4=Orders!M864,People!$A$4,IF(People!$B$5=Orders!M864,People!$A$5,0))))</f>
        <v>Cassandra Brandow</v>
      </c>
      <c r="W864" t="str">
        <f>IFERROR(INDEX(Returns!A:A,MATCH(Orders!B864,Returns!B:B,0),),"No")</f>
        <v>No</v>
      </c>
      <c r="X864" t="str">
        <f t="shared" si="13"/>
        <v>2018 / 01</v>
      </c>
    </row>
    <row r="865" spans="1:24" x14ac:dyDescent="0.25">
      <c r="A865" s="1">
        <v>864</v>
      </c>
      <c r="B865" s="3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IF(People!$B$2=Orders!M865,People!$A$2,IF(People!$B$3=Orders!M865,People!$A$3,IF(People!$B$4=Orders!M865,People!$A$4,IF(People!$B$5=Orders!M865,People!$A$5,0))))</f>
        <v>Cassandra Brandow</v>
      </c>
      <c r="W865" t="str">
        <f>IFERROR(INDEX(Returns!A:A,MATCH(Orders!B865,Returns!B:B,0),),"No")</f>
        <v>No</v>
      </c>
      <c r="X865" t="str">
        <f t="shared" si="13"/>
        <v>2018 / 01</v>
      </c>
    </row>
    <row r="866" spans="1:24" x14ac:dyDescent="0.25">
      <c r="A866" s="1">
        <v>865</v>
      </c>
      <c r="B866" s="3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IF(People!$B$2=Orders!M866,People!$A$2,IF(People!$B$3=Orders!M866,People!$A$3,IF(People!$B$4=Orders!M866,People!$A$4,IF(People!$B$5=Orders!M866,People!$A$5,0))))</f>
        <v>Cassandra Brandow</v>
      </c>
      <c r="W866" t="str">
        <f>IFERROR(INDEX(Returns!A:A,MATCH(Orders!B866,Returns!B:B,0),),"No")</f>
        <v>No</v>
      </c>
      <c r="X866" t="str">
        <f t="shared" si="13"/>
        <v>2018 / 01</v>
      </c>
    </row>
    <row r="867" spans="1:24" x14ac:dyDescent="0.25">
      <c r="A867" s="1">
        <v>866</v>
      </c>
      <c r="B867" s="3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IF(People!$B$2=Orders!M867,People!$A$2,IF(People!$B$3=Orders!M867,People!$A$3,IF(People!$B$4=Orders!M867,People!$A$4,IF(People!$B$5=Orders!M867,People!$A$5,0))))</f>
        <v>Cassandra Brandow</v>
      </c>
      <c r="W867" t="str">
        <f>IFERROR(INDEX(Returns!A:A,MATCH(Orders!B867,Returns!B:B,0),),"No")</f>
        <v>No</v>
      </c>
      <c r="X867" t="str">
        <f t="shared" si="13"/>
        <v>2016 / 01</v>
      </c>
    </row>
    <row r="868" spans="1:24" x14ac:dyDescent="0.25">
      <c r="A868" s="1">
        <v>867</v>
      </c>
      <c r="B868" s="3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IF(People!$B$2=Orders!M868,People!$A$2,IF(People!$B$3=Orders!M868,People!$A$3,IF(People!$B$4=Orders!M868,People!$A$4,IF(People!$B$5=Orders!M868,People!$A$5,0))))</f>
        <v>Cassandra Brandow</v>
      </c>
      <c r="W868" t="str">
        <f>IFERROR(INDEX(Returns!A:A,MATCH(Orders!B868,Returns!B:B,0),),"No")</f>
        <v>No</v>
      </c>
      <c r="X868" t="str">
        <f t="shared" si="13"/>
        <v>2016 / 01</v>
      </c>
    </row>
    <row r="869" spans="1:24" x14ac:dyDescent="0.25">
      <c r="A869" s="1">
        <v>868</v>
      </c>
      <c r="B869" s="3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IF(People!$B$2=Orders!M869,People!$A$2,IF(People!$B$3=Orders!M869,People!$A$3,IF(People!$B$4=Orders!M869,People!$A$4,IF(People!$B$5=Orders!M869,People!$A$5,0))))</f>
        <v>Chuck Magee</v>
      </c>
      <c r="W869" t="str">
        <f>IFERROR(INDEX(Returns!A:A,MATCH(Orders!B869,Returns!B:B,0),),"No")</f>
        <v>No</v>
      </c>
      <c r="X869" t="str">
        <f t="shared" si="13"/>
        <v>2018 / 09</v>
      </c>
    </row>
    <row r="870" spans="1:24" x14ac:dyDescent="0.25">
      <c r="A870" s="1">
        <v>869</v>
      </c>
      <c r="B870" s="3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IF(People!$B$2=Orders!M870,People!$A$2,IF(People!$B$3=Orders!M870,People!$A$3,IF(People!$B$4=Orders!M870,People!$A$4,IF(People!$B$5=Orders!M870,People!$A$5,0))))</f>
        <v>Chuck Magee</v>
      </c>
      <c r="W870" t="str">
        <f>IFERROR(INDEX(Returns!A:A,MATCH(Orders!B870,Returns!B:B,0),),"No")</f>
        <v>No</v>
      </c>
      <c r="X870" t="str">
        <f t="shared" si="13"/>
        <v>2016 / 04</v>
      </c>
    </row>
    <row r="871" spans="1:24" x14ac:dyDescent="0.25">
      <c r="A871" s="1">
        <v>870</v>
      </c>
      <c r="B871" s="3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IF(People!$B$2=Orders!M871,People!$A$2,IF(People!$B$3=Orders!M871,People!$A$3,IF(People!$B$4=Orders!M871,People!$A$4,IF(People!$B$5=Orders!M871,People!$A$5,0))))</f>
        <v>Chuck Magee</v>
      </c>
      <c r="W871" t="str">
        <f>IFERROR(INDEX(Returns!A:A,MATCH(Orders!B871,Returns!B:B,0),),"No")</f>
        <v>No</v>
      </c>
      <c r="X871" t="str">
        <f t="shared" si="13"/>
        <v>2018 / 09</v>
      </c>
    </row>
    <row r="872" spans="1:24" x14ac:dyDescent="0.25">
      <c r="A872" s="1">
        <v>871</v>
      </c>
      <c r="B872" s="3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IF(People!$B$2=Orders!M872,People!$A$2,IF(People!$B$3=Orders!M872,People!$A$3,IF(People!$B$4=Orders!M872,People!$A$4,IF(People!$B$5=Orders!M872,People!$A$5,0))))</f>
        <v>Chuck Magee</v>
      </c>
      <c r="W872" t="str">
        <f>IFERROR(INDEX(Returns!A:A,MATCH(Orders!B872,Returns!B:B,0),),"No")</f>
        <v>No</v>
      </c>
      <c r="X872" t="str">
        <f t="shared" si="13"/>
        <v>2018 / 09</v>
      </c>
    </row>
    <row r="873" spans="1:24" x14ac:dyDescent="0.25">
      <c r="A873" s="1">
        <v>872</v>
      </c>
      <c r="B873" s="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t="str">
        <f>IF(People!$B$2=Orders!M873,People!$A$2,IF(People!$B$3=Orders!M873,People!$A$3,IF(People!$B$4=Orders!M873,People!$A$4,IF(People!$B$5=Orders!M873,People!$A$5,0))))</f>
        <v>Chuck Magee</v>
      </c>
      <c r="W873" t="str">
        <f>IFERROR(INDEX(Returns!A:A,MATCH(Orders!B873,Returns!B:B,0),),"No")</f>
        <v>No</v>
      </c>
      <c r="X873" t="str">
        <f t="shared" si="13"/>
        <v>2017 / 10</v>
      </c>
    </row>
    <row r="874" spans="1:24" x14ac:dyDescent="0.25">
      <c r="A874" s="1">
        <v>873</v>
      </c>
      <c r="B874" s="3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IF(People!$B$2=Orders!M874,People!$A$2,IF(People!$B$3=Orders!M874,People!$A$3,IF(People!$B$4=Orders!M874,People!$A$4,IF(People!$B$5=Orders!M874,People!$A$5,0))))</f>
        <v>Chuck Magee</v>
      </c>
      <c r="W874" t="str">
        <f>IFERROR(INDEX(Returns!A:A,MATCH(Orders!B874,Returns!B:B,0),),"No")</f>
        <v>No</v>
      </c>
      <c r="X874" t="str">
        <f t="shared" si="13"/>
        <v>2016 / 12</v>
      </c>
    </row>
    <row r="875" spans="1:24" x14ac:dyDescent="0.25">
      <c r="A875" s="1">
        <v>874</v>
      </c>
      <c r="B875" s="3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IF(People!$B$2=Orders!M875,People!$A$2,IF(People!$B$3=Orders!M875,People!$A$3,IF(People!$B$4=Orders!M875,People!$A$4,IF(People!$B$5=Orders!M875,People!$A$5,0))))</f>
        <v>Chuck Magee</v>
      </c>
      <c r="W875" t="str">
        <f>IFERROR(INDEX(Returns!A:A,MATCH(Orders!B875,Returns!B:B,0),),"No")</f>
        <v>No</v>
      </c>
      <c r="X875" t="str">
        <f t="shared" si="13"/>
        <v>2016 / 12</v>
      </c>
    </row>
    <row r="876" spans="1:24" x14ac:dyDescent="0.25">
      <c r="A876" s="1">
        <v>875</v>
      </c>
      <c r="B876" s="3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IF(People!$B$2=Orders!M876,People!$A$2,IF(People!$B$3=Orders!M876,People!$A$3,IF(People!$B$4=Orders!M876,People!$A$4,IF(People!$B$5=Orders!M876,People!$A$5,0))))</f>
        <v>Cassandra Brandow</v>
      </c>
      <c r="W876" t="str">
        <f>IFERROR(INDEX(Returns!A:A,MATCH(Orders!B876,Returns!B:B,0),),"No")</f>
        <v>No</v>
      </c>
      <c r="X876" t="str">
        <f t="shared" si="13"/>
        <v>2019 / 08</v>
      </c>
    </row>
    <row r="877" spans="1:24" x14ac:dyDescent="0.25">
      <c r="A877" s="1">
        <v>876</v>
      </c>
      <c r="B877" s="3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IF(People!$B$2=Orders!M877,People!$A$2,IF(People!$B$3=Orders!M877,People!$A$3,IF(People!$B$4=Orders!M877,People!$A$4,IF(People!$B$5=Orders!M877,People!$A$5,0))))</f>
        <v>Chuck Magee</v>
      </c>
      <c r="W877" t="str">
        <f>IFERROR(INDEX(Returns!A:A,MATCH(Orders!B877,Returns!B:B,0),),"No")</f>
        <v>Yes</v>
      </c>
      <c r="X877" t="str">
        <f t="shared" si="13"/>
        <v>2018 / 01</v>
      </c>
    </row>
    <row r="878" spans="1:24" x14ac:dyDescent="0.25">
      <c r="A878" s="1">
        <v>877</v>
      </c>
      <c r="B878" s="3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IF(People!$B$2=Orders!M878,People!$A$2,IF(People!$B$3=Orders!M878,People!$A$3,IF(People!$B$4=Orders!M878,People!$A$4,IF(People!$B$5=Orders!M878,People!$A$5,0))))</f>
        <v>Chuck Magee</v>
      </c>
      <c r="W878" t="str">
        <f>IFERROR(INDEX(Returns!A:A,MATCH(Orders!B878,Returns!B:B,0),),"No")</f>
        <v>Yes</v>
      </c>
      <c r="X878" t="str">
        <f t="shared" si="13"/>
        <v>2018 / 01</v>
      </c>
    </row>
    <row r="879" spans="1:24" x14ac:dyDescent="0.25">
      <c r="A879" s="1">
        <v>878</v>
      </c>
      <c r="B879" s="3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IF(People!$B$2=Orders!M879,People!$A$2,IF(People!$B$3=Orders!M879,People!$A$3,IF(People!$B$4=Orders!M879,People!$A$4,IF(People!$B$5=Orders!M879,People!$A$5,0))))</f>
        <v>Chuck Magee</v>
      </c>
      <c r="W879" t="str">
        <f>IFERROR(INDEX(Returns!A:A,MATCH(Orders!B879,Returns!B:B,0),),"No")</f>
        <v>Yes</v>
      </c>
      <c r="X879" t="str">
        <f t="shared" si="13"/>
        <v>2018 / 01</v>
      </c>
    </row>
    <row r="880" spans="1:24" x14ac:dyDescent="0.25">
      <c r="A880" s="1">
        <v>879</v>
      </c>
      <c r="B880" s="3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IF(People!$B$2=Orders!M880,People!$A$2,IF(People!$B$3=Orders!M880,People!$A$3,IF(People!$B$4=Orders!M880,People!$A$4,IF(People!$B$5=Orders!M880,People!$A$5,0))))</f>
        <v>Chuck Magee</v>
      </c>
      <c r="W880" t="str">
        <f>IFERROR(INDEX(Returns!A:A,MATCH(Orders!B880,Returns!B:B,0),),"No")</f>
        <v>No</v>
      </c>
      <c r="X880" t="str">
        <f t="shared" si="13"/>
        <v>2016 / 09</v>
      </c>
    </row>
    <row r="881" spans="1:24" x14ac:dyDescent="0.25">
      <c r="A881" s="1">
        <v>880</v>
      </c>
      <c r="B881" s="3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IF(People!$B$2=Orders!M881,People!$A$2,IF(People!$B$3=Orders!M881,People!$A$3,IF(People!$B$4=Orders!M881,People!$A$4,IF(People!$B$5=Orders!M881,People!$A$5,0))))</f>
        <v>Chuck Magee</v>
      </c>
      <c r="W881" t="str">
        <f>IFERROR(INDEX(Returns!A:A,MATCH(Orders!B881,Returns!B:B,0),),"No")</f>
        <v>No</v>
      </c>
      <c r="X881" t="str">
        <f t="shared" si="13"/>
        <v>2019 / 11</v>
      </c>
    </row>
    <row r="882" spans="1:24" x14ac:dyDescent="0.25">
      <c r="A882" s="1">
        <v>881</v>
      </c>
      <c r="B882" s="3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IF(People!$B$2=Orders!M882,People!$A$2,IF(People!$B$3=Orders!M882,People!$A$3,IF(People!$B$4=Orders!M882,People!$A$4,IF(People!$B$5=Orders!M882,People!$A$5,0))))</f>
        <v>Chuck Magee</v>
      </c>
      <c r="W882" t="str">
        <f>IFERROR(INDEX(Returns!A:A,MATCH(Orders!B882,Returns!B:B,0),),"No")</f>
        <v>No</v>
      </c>
      <c r="X882" t="str">
        <f t="shared" si="13"/>
        <v>2019 / 11</v>
      </c>
    </row>
    <row r="883" spans="1:24" x14ac:dyDescent="0.25">
      <c r="A883" s="1">
        <v>882</v>
      </c>
      <c r="B883" s="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IF(People!$B$2=Orders!M883,People!$A$2,IF(People!$B$3=Orders!M883,People!$A$3,IF(People!$B$4=Orders!M883,People!$A$4,IF(People!$B$5=Orders!M883,People!$A$5,0))))</f>
        <v>Cassandra Brandow</v>
      </c>
      <c r="W883" t="str">
        <f>IFERROR(INDEX(Returns!A:A,MATCH(Orders!B883,Returns!B:B,0),),"No")</f>
        <v>No</v>
      </c>
      <c r="X883" t="str">
        <f t="shared" si="13"/>
        <v>2017 / 10</v>
      </c>
    </row>
    <row r="884" spans="1:24" x14ac:dyDescent="0.25">
      <c r="A884" s="1">
        <v>883</v>
      </c>
      <c r="B884" s="3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IF(People!$B$2=Orders!M884,People!$A$2,IF(People!$B$3=Orders!M884,People!$A$3,IF(People!$B$4=Orders!M884,People!$A$4,IF(People!$B$5=Orders!M884,People!$A$5,0))))</f>
        <v>Anna Andreadi</v>
      </c>
      <c r="W884" t="str">
        <f>IFERROR(INDEX(Returns!A:A,MATCH(Orders!B884,Returns!B:B,0),),"No")</f>
        <v>No</v>
      </c>
      <c r="X884" t="str">
        <f t="shared" si="13"/>
        <v>2019 / 12</v>
      </c>
    </row>
    <row r="885" spans="1:24" x14ac:dyDescent="0.25">
      <c r="A885" s="1">
        <v>884</v>
      </c>
      <c r="B885" s="3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IF(People!$B$2=Orders!M885,People!$A$2,IF(People!$B$3=Orders!M885,People!$A$3,IF(People!$B$4=Orders!M885,People!$A$4,IF(People!$B$5=Orders!M885,People!$A$5,0))))</f>
        <v>Kelly Williams</v>
      </c>
      <c r="W885" t="str">
        <f>IFERROR(INDEX(Returns!A:A,MATCH(Orders!B885,Returns!B:B,0),),"No")</f>
        <v>No</v>
      </c>
      <c r="X885" t="str">
        <f t="shared" si="13"/>
        <v>2018 / 10</v>
      </c>
    </row>
    <row r="886" spans="1:24" x14ac:dyDescent="0.25">
      <c r="A886" s="1">
        <v>885</v>
      </c>
      <c r="B886" s="3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IF(People!$B$2=Orders!M886,People!$A$2,IF(People!$B$3=Orders!M886,People!$A$3,IF(People!$B$4=Orders!M886,People!$A$4,IF(People!$B$5=Orders!M886,People!$A$5,0))))</f>
        <v>Chuck Magee</v>
      </c>
      <c r="W886" t="str">
        <f>IFERROR(INDEX(Returns!A:A,MATCH(Orders!B886,Returns!B:B,0),),"No")</f>
        <v>No</v>
      </c>
      <c r="X886" t="str">
        <f t="shared" si="13"/>
        <v>2016 / 04</v>
      </c>
    </row>
    <row r="887" spans="1:24" x14ac:dyDescent="0.25">
      <c r="A887" s="1">
        <v>886</v>
      </c>
      <c r="B887" s="3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IF(People!$B$2=Orders!M887,People!$A$2,IF(People!$B$3=Orders!M887,People!$A$3,IF(People!$B$4=Orders!M887,People!$A$4,IF(People!$B$5=Orders!M887,People!$A$5,0))))</f>
        <v>Anna Andreadi</v>
      </c>
      <c r="W887" t="str">
        <f>IFERROR(INDEX(Returns!A:A,MATCH(Orders!B887,Returns!B:B,0),),"No")</f>
        <v>Yes</v>
      </c>
      <c r="X887" t="str">
        <f t="shared" si="13"/>
        <v>2017 / 04</v>
      </c>
    </row>
    <row r="888" spans="1:24" x14ac:dyDescent="0.25">
      <c r="A888" s="1">
        <v>887</v>
      </c>
      <c r="B888" s="3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IF(People!$B$2=Orders!M888,People!$A$2,IF(People!$B$3=Orders!M888,People!$A$3,IF(People!$B$4=Orders!M888,People!$A$4,IF(People!$B$5=Orders!M888,People!$A$5,0))))</f>
        <v>Anna Andreadi</v>
      </c>
      <c r="W888" t="str">
        <f>IFERROR(INDEX(Returns!A:A,MATCH(Orders!B888,Returns!B:B,0),),"No")</f>
        <v>No</v>
      </c>
      <c r="X888" t="str">
        <f t="shared" si="13"/>
        <v>2019 / 06</v>
      </c>
    </row>
    <row r="889" spans="1:24" x14ac:dyDescent="0.25">
      <c r="A889" s="1">
        <v>888</v>
      </c>
      <c r="B889" s="3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IF(People!$B$2=Orders!M889,People!$A$2,IF(People!$B$3=Orders!M889,People!$A$3,IF(People!$B$4=Orders!M889,People!$A$4,IF(People!$B$5=Orders!M889,People!$A$5,0))))</f>
        <v>Chuck Magee</v>
      </c>
      <c r="W889" t="str">
        <f>IFERROR(INDEX(Returns!A:A,MATCH(Orders!B889,Returns!B:B,0),),"No")</f>
        <v>No</v>
      </c>
      <c r="X889" t="str">
        <f t="shared" si="13"/>
        <v>2019 / 10</v>
      </c>
    </row>
    <row r="890" spans="1:24" x14ac:dyDescent="0.25">
      <c r="A890" s="1">
        <v>889</v>
      </c>
      <c r="B890" s="3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IF(People!$B$2=Orders!M890,People!$A$2,IF(People!$B$3=Orders!M890,People!$A$3,IF(People!$B$4=Orders!M890,People!$A$4,IF(People!$B$5=Orders!M890,People!$A$5,0))))</f>
        <v>Anna Andreadi</v>
      </c>
      <c r="W890" t="str">
        <f>IFERROR(INDEX(Returns!A:A,MATCH(Orders!B890,Returns!B:B,0),),"No")</f>
        <v>No</v>
      </c>
      <c r="X890" t="str">
        <f t="shared" si="13"/>
        <v>2016 / 12</v>
      </c>
    </row>
    <row r="891" spans="1:24" x14ac:dyDescent="0.25">
      <c r="A891" s="1">
        <v>890</v>
      </c>
      <c r="B891" s="3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IF(People!$B$2=Orders!M891,People!$A$2,IF(People!$B$3=Orders!M891,People!$A$3,IF(People!$B$4=Orders!M891,People!$A$4,IF(People!$B$5=Orders!M891,People!$A$5,0))))</f>
        <v>Chuck Magee</v>
      </c>
      <c r="W891" t="str">
        <f>IFERROR(INDEX(Returns!A:A,MATCH(Orders!B891,Returns!B:B,0),),"No")</f>
        <v>No</v>
      </c>
      <c r="X891" t="str">
        <f t="shared" si="13"/>
        <v>2019 / 06</v>
      </c>
    </row>
    <row r="892" spans="1:24" x14ac:dyDescent="0.25">
      <c r="A892" s="1">
        <v>891</v>
      </c>
      <c r="B892" s="3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IF(People!$B$2=Orders!M892,People!$A$2,IF(People!$B$3=Orders!M892,People!$A$3,IF(People!$B$4=Orders!M892,People!$A$4,IF(People!$B$5=Orders!M892,People!$A$5,0))))</f>
        <v>Chuck Magee</v>
      </c>
      <c r="W892" t="str">
        <f>IFERROR(INDEX(Returns!A:A,MATCH(Orders!B892,Returns!B:B,0),),"No")</f>
        <v>No</v>
      </c>
      <c r="X892" t="str">
        <f t="shared" si="13"/>
        <v>2019 / 06</v>
      </c>
    </row>
    <row r="893" spans="1:24" x14ac:dyDescent="0.25">
      <c r="A893" s="1">
        <v>892</v>
      </c>
      <c r="B893" s="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IF(People!$B$2=Orders!M893,People!$A$2,IF(People!$B$3=Orders!M893,People!$A$3,IF(People!$B$4=Orders!M893,People!$A$4,IF(People!$B$5=Orders!M893,People!$A$5,0))))</f>
        <v>Kelly Williams</v>
      </c>
      <c r="W893" t="str">
        <f>IFERROR(INDEX(Returns!A:A,MATCH(Orders!B893,Returns!B:B,0),),"No")</f>
        <v>No</v>
      </c>
      <c r="X893" t="str">
        <f t="shared" si="13"/>
        <v>2019 / 06</v>
      </c>
    </row>
    <row r="894" spans="1:24" x14ac:dyDescent="0.25">
      <c r="A894" s="1">
        <v>893</v>
      </c>
      <c r="B894" s="3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IF(People!$B$2=Orders!M894,People!$A$2,IF(People!$B$3=Orders!M894,People!$A$3,IF(People!$B$4=Orders!M894,People!$A$4,IF(People!$B$5=Orders!M894,People!$A$5,0))))</f>
        <v>Kelly Williams</v>
      </c>
      <c r="W894" t="str">
        <f>IFERROR(INDEX(Returns!A:A,MATCH(Orders!B894,Returns!B:B,0),),"No")</f>
        <v>No</v>
      </c>
      <c r="X894" t="str">
        <f t="shared" si="13"/>
        <v>2019 / 06</v>
      </c>
    </row>
    <row r="895" spans="1:24" x14ac:dyDescent="0.25">
      <c r="A895" s="1">
        <v>894</v>
      </c>
      <c r="B895" s="3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IF(People!$B$2=Orders!M895,People!$A$2,IF(People!$B$3=Orders!M895,People!$A$3,IF(People!$B$4=Orders!M895,People!$A$4,IF(People!$B$5=Orders!M895,People!$A$5,0))))</f>
        <v>Kelly Williams</v>
      </c>
      <c r="W895" t="str">
        <f>IFERROR(INDEX(Returns!A:A,MATCH(Orders!B895,Returns!B:B,0),),"No")</f>
        <v>No</v>
      </c>
      <c r="X895" t="str">
        <f t="shared" si="13"/>
        <v>2019 / 06</v>
      </c>
    </row>
    <row r="896" spans="1:24" x14ac:dyDescent="0.25">
      <c r="A896" s="1">
        <v>895</v>
      </c>
      <c r="B896" s="3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IF(People!$B$2=Orders!M896,People!$A$2,IF(People!$B$3=Orders!M896,People!$A$3,IF(People!$B$4=Orders!M896,People!$A$4,IF(People!$B$5=Orders!M896,People!$A$5,0))))</f>
        <v>Anna Andreadi</v>
      </c>
      <c r="W896" t="str">
        <f>IFERROR(INDEX(Returns!A:A,MATCH(Orders!B896,Returns!B:B,0),),"No")</f>
        <v>No</v>
      </c>
      <c r="X896" t="str">
        <f t="shared" si="13"/>
        <v>2018 / 11</v>
      </c>
    </row>
    <row r="897" spans="1:24" x14ac:dyDescent="0.25">
      <c r="A897" s="1">
        <v>896</v>
      </c>
      <c r="B897" s="3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IF(People!$B$2=Orders!M897,People!$A$2,IF(People!$B$3=Orders!M897,People!$A$3,IF(People!$B$4=Orders!M897,People!$A$4,IF(People!$B$5=Orders!M897,People!$A$5,0))))</f>
        <v>Anna Andreadi</v>
      </c>
      <c r="W897" t="str">
        <f>IFERROR(INDEX(Returns!A:A,MATCH(Orders!B897,Returns!B:B,0),),"No")</f>
        <v>No</v>
      </c>
      <c r="X897" t="str">
        <f t="shared" si="13"/>
        <v>2018 / 11</v>
      </c>
    </row>
    <row r="898" spans="1:24" x14ac:dyDescent="0.25">
      <c r="A898" s="1">
        <v>897</v>
      </c>
      <c r="B898" s="3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IF(People!$B$2=Orders!M898,People!$A$2,IF(People!$B$3=Orders!M898,People!$A$3,IF(People!$B$4=Orders!M898,People!$A$4,IF(People!$B$5=Orders!M898,People!$A$5,0))))</f>
        <v>Kelly Williams</v>
      </c>
      <c r="W898" t="str">
        <f>IFERROR(INDEX(Returns!A:A,MATCH(Orders!B898,Returns!B:B,0),),"No")</f>
        <v>No</v>
      </c>
      <c r="X898" t="str">
        <f t="shared" ref="X898:X961" si="14">TEXT(C898,"ГГГГ / ММ")</f>
        <v>2018 / 10</v>
      </c>
    </row>
    <row r="899" spans="1:24" x14ac:dyDescent="0.25">
      <c r="A899" s="1">
        <v>898</v>
      </c>
      <c r="B899" s="3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IF(People!$B$2=Orders!M899,People!$A$2,IF(People!$B$3=Orders!M899,People!$A$3,IF(People!$B$4=Orders!M899,People!$A$4,IF(People!$B$5=Orders!M899,People!$A$5,0))))</f>
        <v>Kelly Williams</v>
      </c>
      <c r="W899" t="str">
        <f>IFERROR(INDEX(Returns!A:A,MATCH(Orders!B899,Returns!B:B,0),),"No")</f>
        <v>No</v>
      </c>
      <c r="X899" t="str">
        <f t="shared" si="14"/>
        <v>2016 / 09</v>
      </c>
    </row>
    <row r="900" spans="1:24" x14ac:dyDescent="0.25">
      <c r="A900" s="1">
        <v>899</v>
      </c>
      <c r="B900" s="3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IF(People!$B$2=Orders!M900,People!$A$2,IF(People!$B$3=Orders!M900,People!$A$3,IF(People!$B$4=Orders!M900,People!$A$4,IF(People!$B$5=Orders!M900,People!$A$5,0))))</f>
        <v>Chuck Magee</v>
      </c>
      <c r="W900" t="str">
        <f>IFERROR(INDEX(Returns!A:A,MATCH(Orders!B900,Returns!B:B,0),),"No")</f>
        <v>No</v>
      </c>
      <c r="X900" t="str">
        <f t="shared" si="14"/>
        <v>2019 / 10</v>
      </c>
    </row>
    <row r="901" spans="1:24" x14ac:dyDescent="0.25">
      <c r="A901" s="1">
        <v>900</v>
      </c>
      <c r="B901" s="3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IF(People!$B$2=Orders!M901,People!$A$2,IF(People!$B$3=Orders!M901,People!$A$3,IF(People!$B$4=Orders!M901,People!$A$4,IF(People!$B$5=Orders!M901,People!$A$5,0))))</f>
        <v>Chuck Magee</v>
      </c>
      <c r="W901" t="str">
        <f>IFERROR(INDEX(Returns!A:A,MATCH(Orders!B901,Returns!B:B,0),),"No")</f>
        <v>No</v>
      </c>
      <c r="X901" t="str">
        <f t="shared" si="14"/>
        <v>2018 / 04</v>
      </c>
    </row>
    <row r="902" spans="1:24" x14ac:dyDescent="0.25">
      <c r="A902" s="1">
        <v>901</v>
      </c>
      <c r="B902" s="3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IF(People!$B$2=Orders!M902,People!$A$2,IF(People!$B$3=Orders!M902,People!$A$3,IF(People!$B$4=Orders!M902,People!$A$4,IF(People!$B$5=Orders!M902,People!$A$5,0))))</f>
        <v>Kelly Williams</v>
      </c>
      <c r="W902" t="str">
        <f>IFERROR(INDEX(Returns!A:A,MATCH(Orders!B902,Returns!B:B,0),),"No")</f>
        <v>No</v>
      </c>
      <c r="X902" t="str">
        <f t="shared" si="14"/>
        <v>2019 / 11</v>
      </c>
    </row>
    <row r="903" spans="1:24" x14ac:dyDescent="0.25">
      <c r="A903" s="1">
        <v>902</v>
      </c>
      <c r="B903" s="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IF(People!$B$2=Orders!M903,People!$A$2,IF(People!$B$3=Orders!M903,People!$A$3,IF(People!$B$4=Orders!M903,People!$A$4,IF(People!$B$5=Orders!M903,People!$A$5,0))))</f>
        <v>Kelly Williams</v>
      </c>
      <c r="W903" t="str">
        <f>IFERROR(INDEX(Returns!A:A,MATCH(Orders!B903,Returns!B:B,0),),"No")</f>
        <v>No</v>
      </c>
      <c r="X903" t="str">
        <f t="shared" si="14"/>
        <v>2019 / 11</v>
      </c>
    </row>
    <row r="904" spans="1:24" x14ac:dyDescent="0.25">
      <c r="A904" s="1">
        <v>903</v>
      </c>
      <c r="B904" s="3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IF(People!$B$2=Orders!M904,People!$A$2,IF(People!$B$3=Orders!M904,People!$A$3,IF(People!$B$4=Orders!M904,People!$A$4,IF(People!$B$5=Orders!M904,People!$A$5,0))))</f>
        <v>Kelly Williams</v>
      </c>
      <c r="W904" t="str">
        <f>IFERROR(INDEX(Returns!A:A,MATCH(Orders!B904,Returns!B:B,0),),"No")</f>
        <v>No</v>
      </c>
      <c r="X904" t="str">
        <f t="shared" si="14"/>
        <v>2019 / 09</v>
      </c>
    </row>
    <row r="905" spans="1:24" x14ac:dyDescent="0.25">
      <c r="A905" s="1">
        <v>904</v>
      </c>
      <c r="B905" s="3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IF(People!$B$2=Orders!M905,People!$A$2,IF(People!$B$3=Orders!M905,People!$A$3,IF(People!$B$4=Orders!M905,People!$A$4,IF(People!$B$5=Orders!M905,People!$A$5,0))))</f>
        <v>Anna Andreadi</v>
      </c>
      <c r="W905" t="str">
        <f>IFERROR(INDEX(Returns!A:A,MATCH(Orders!B905,Returns!B:B,0),),"No")</f>
        <v>Yes</v>
      </c>
      <c r="X905" t="str">
        <f t="shared" si="14"/>
        <v>2018 / 04</v>
      </c>
    </row>
    <row r="906" spans="1:24" x14ac:dyDescent="0.25">
      <c r="A906" s="1">
        <v>905</v>
      </c>
      <c r="B906" s="3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IF(People!$B$2=Orders!M906,People!$A$2,IF(People!$B$3=Orders!M906,People!$A$3,IF(People!$B$4=Orders!M906,People!$A$4,IF(People!$B$5=Orders!M906,People!$A$5,0))))</f>
        <v>Anna Andreadi</v>
      </c>
      <c r="W906" t="str">
        <f>IFERROR(INDEX(Returns!A:A,MATCH(Orders!B906,Returns!B:B,0),),"No")</f>
        <v>Yes</v>
      </c>
      <c r="X906" t="str">
        <f t="shared" si="14"/>
        <v>2018 / 04</v>
      </c>
    </row>
    <row r="907" spans="1:24" x14ac:dyDescent="0.25">
      <c r="A907" s="1">
        <v>906</v>
      </c>
      <c r="B907" s="3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IF(People!$B$2=Orders!M907,People!$A$2,IF(People!$B$3=Orders!M907,People!$A$3,IF(People!$B$4=Orders!M907,People!$A$4,IF(People!$B$5=Orders!M907,People!$A$5,0))))</f>
        <v>Anna Andreadi</v>
      </c>
      <c r="W907" t="str">
        <f>IFERROR(INDEX(Returns!A:A,MATCH(Orders!B907,Returns!B:B,0),),"No")</f>
        <v>Yes</v>
      </c>
      <c r="X907" t="str">
        <f t="shared" si="14"/>
        <v>2018 / 04</v>
      </c>
    </row>
    <row r="908" spans="1:24" x14ac:dyDescent="0.25">
      <c r="A908" s="1">
        <v>907</v>
      </c>
      <c r="B908" s="3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IF(People!$B$2=Orders!M908,People!$A$2,IF(People!$B$3=Orders!M908,People!$A$3,IF(People!$B$4=Orders!M908,People!$A$4,IF(People!$B$5=Orders!M908,People!$A$5,0))))</f>
        <v>Chuck Magee</v>
      </c>
      <c r="W908" t="str">
        <f>IFERROR(INDEX(Returns!A:A,MATCH(Orders!B908,Returns!B:B,0),),"No")</f>
        <v>No</v>
      </c>
      <c r="X908" t="str">
        <f t="shared" si="14"/>
        <v>2019 / 12</v>
      </c>
    </row>
    <row r="909" spans="1:24" x14ac:dyDescent="0.25">
      <c r="A909" s="1">
        <v>908</v>
      </c>
      <c r="B909" s="3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IF(People!$B$2=Orders!M909,People!$A$2,IF(People!$B$3=Orders!M909,People!$A$3,IF(People!$B$4=Orders!M909,People!$A$4,IF(People!$B$5=Orders!M909,People!$A$5,0))))</f>
        <v>Chuck Magee</v>
      </c>
      <c r="W909" t="str">
        <f>IFERROR(INDEX(Returns!A:A,MATCH(Orders!B909,Returns!B:B,0),),"No")</f>
        <v>No</v>
      </c>
      <c r="X909" t="str">
        <f t="shared" si="14"/>
        <v>2019 / 12</v>
      </c>
    </row>
    <row r="910" spans="1:24" x14ac:dyDescent="0.25">
      <c r="A910" s="1">
        <v>909</v>
      </c>
      <c r="B910" s="3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IF(People!$B$2=Orders!M910,People!$A$2,IF(People!$B$3=Orders!M910,People!$A$3,IF(People!$B$4=Orders!M910,People!$A$4,IF(People!$B$5=Orders!M910,People!$A$5,0))))</f>
        <v>Chuck Magee</v>
      </c>
      <c r="W910" t="str">
        <f>IFERROR(INDEX(Returns!A:A,MATCH(Orders!B910,Returns!B:B,0),),"No")</f>
        <v>No</v>
      </c>
      <c r="X910" t="str">
        <f t="shared" si="14"/>
        <v>2019 / 12</v>
      </c>
    </row>
    <row r="911" spans="1:24" x14ac:dyDescent="0.25">
      <c r="A911" s="1">
        <v>910</v>
      </c>
      <c r="B911" s="3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IF(People!$B$2=Orders!M911,People!$A$2,IF(People!$B$3=Orders!M911,People!$A$3,IF(People!$B$4=Orders!M911,People!$A$4,IF(People!$B$5=Orders!M911,People!$A$5,0))))</f>
        <v>Kelly Williams</v>
      </c>
      <c r="W911" t="str">
        <f>IFERROR(INDEX(Returns!A:A,MATCH(Orders!B911,Returns!B:B,0),),"No")</f>
        <v>No</v>
      </c>
      <c r="X911" t="str">
        <f t="shared" si="14"/>
        <v>2019 / 09</v>
      </c>
    </row>
    <row r="912" spans="1:24" x14ac:dyDescent="0.25">
      <c r="A912" s="1">
        <v>911</v>
      </c>
      <c r="B912" s="3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IF(People!$B$2=Orders!M912,People!$A$2,IF(People!$B$3=Orders!M912,People!$A$3,IF(People!$B$4=Orders!M912,People!$A$4,IF(People!$B$5=Orders!M912,People!$A$5,0))))</f>
        <v>Kelly Williams</v>
      </c>
      <c r="W912" t="str">
        <f>IFERROR(INDEX(Returns!A:A,MATCH(Orders!B912,Returns!B:B,0),),"No")</f>
        <v>No</v>
      </c>
      <c r="X912" t="str">
        <f t="shared" si="14"/>
        <v>2019 / 09</v>
      </c>
    </row>
    <row r="913" spans="1:24" x14ac:dyDescent="0.25">
      <c r="A913" s="1">
        <v>912</v>
      </c>
      <c r="B913" s="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IF(People!$B$2=Orders!M913,People!$A$2,IF(People!$B$3=Orders!M913,People!$A$3,IF(People!$B$4=Orders!M913,People!$A$4,IF(People!$B$5=Orders!M913,People!$A$5,0))))</f>
        <v>Kelly Williams</v>
      </c>
      <c r="W913" t="str">
        <f>IFERROR(INDEX(Returns!A:A,MATCH(Orders!B913,Returns!B:B,0),),"No")</f>
        <v>No</v>
      </c>
      <c r="X913" t="str">
        <f t="shared" si="14"/>
        <v>2019 / 09</v>
      </c>
    </row>
    <row r="914" spans="1:24" x14ac:dyDescent="0.25">
      <c r="A914" s="1">
        <v>913</v>
      </c>
      <c r="B914" s="3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IF(People!$B$2=Orders!M914,People!$A$2,IF(People!$B$3=Orders!M914,People!$A$3,IF(People!$B$4=Orders!M914,People!$A$4,IF(People!$B$5=Orders!M914,People!$A$5,0))))</f>
        <v>Chuck Magee</v>
      </c>
      <c r="W914" t="str">
        <f>IFERROR(INDEX(Returns!A:A,MATCH(Orders!B914,Returns!B:B,0),),"No")</f>
        <v>No</v>
      </c>
      <c r="X914" t="str">
        <f t="shared" si="14"/>
        <v>2017 / 05</v>
      </c>
    </row>
    <row r="915" spans="1:24" x14ac:dyDescent="0.25">
      <c r="A915" s="1">
        <v>914</v>
      </c>
      <c r="B915" s="3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t="str">
        <f>IF(People!$B$2=Orders!M915,People!$A$2,IF(People!$B$3=Orders!M915,People!$A$3,IF(People!$B$4=Orders!M915,People!$A$4,IF(People!$B$5=Orders!M915,People!$A$5,0))))</f>
        <v>Kelly Williams</v>
      </c>
      <c r="W915" t="str">
        <f>IFERROR(INDEX(Returns!A:A,MATCH(Orders!B915,Returns!B:B,0),),"No")</f>
        <v>Yes</v>
      </c>
      <c r="X915" t="str">
        <f t="shared" si="14"/>
        <v>2019 / 11</v>
      </c>
    </row>
    <row r="916" spans="1:24" x14ac:dyDescent="0.25">
      <c r="A916" s="1">
        <v>915</v>
      </c>
      <c r="B916" s="3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IF(People!$B$2=Orders!M916,People!$A$2,IF(People!$B$3=Orders!M916,People!$A$3,IF(People!$B$4=Orders!M916,People!$A$4,IF(People!$B$5=Orders!M916,People!$A$5,0))))</f>
        <v>Kelly Williams</v>
      </c>
      <c r="W916" t="str">
        <f>IFERROR(INDEX(Returns!A:A,MATCH(Orders!B916,Returns!B:B,0),),"No")</f>
        <v>Yes</v>
      </c>
      <c r="X916" t="str">
        <f t="shared" si="14"/>
        <v>2019 / 11</v>
      </c>
    </row>
    <row r="917" spans="1:24" x14ac:dyDescent="0.25">
      <c r="A917" s="1">
        <v>916</v>
      </c>
      <c r="B917" s="3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IF(People!$B$2=Orders!M917,People!$A$2,IF(People!$B$3=Orders!M917,People!$A$3,IF(People!$B$4=Orders!M917,People!$A$4,IF(People!$B$5=Orders!M917,People!$A$5,0))))</f>
        <v>Kelly Williams</v>
      </c>
      <c r="W917" t="str">
        <f>IFERROR(INDEX(Returns!A:A,MATCH(Orders!B917,Returns!B:B,0),),"No")</f>
        <v>No</v>
      </c>
      <c r="X917" t="str">
        <f t="shared" si="14"/>
        <v>2016 / 06</v>
      </c>
    </row>
    <row r="918" spans="1:24" x14ac:dyDescent="0.25">
      <c r="A918" s="1">
        <v>917</v>
      </c>
      <c r="B918" s="3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IF(People!$B$2=Orders!M918,People!$A$2,IF(People!$B$3=Orders!M918,People!$A$3,IF(People!$B$4=Orders!M918,People!$A$4,IF(People!$B$5=Orders!M918,People!$A$5,0))))</f>
        <v>Kelly Williams</v>
      </c>
      <c r="W918" t="str">
        <f>IFERROR(INDEX(Returns!A:A,MATCH(Orders!B918,Returns!B:B,0),),"No")</f>
        <v>No</v>
      </c>
      <c r="X918" t="str">
        <f t="shared" si="14"/>
        <v>2016 / 06</v>
      </c>
    </row>
    <row r="919" spans="1:24" x14ac:dyDescent="0.25">
      <c r="A919" s="1">
        <v>918</v>
      </c>
      <c r="B919" s="3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IF(People!$B$2=Orders!M919,People!$A$2,IF(People!$B$3=Orders!M919,People!$A$3,IF(People!$B$4=Orders!M919,People!$A$4,IF(People!$B$5=Orders!M919,People!$A$5,0))))</f>
        <v>Kelly Williams</v>
      </c>
      <c r="W919" t="str">
        <f>IFERROR(INDEX(Returns!A:A,MATCH(Orders!B919,Returns!B:B,0),),"No")</f>
        <v>No</v>
      </c>
      <c r="X919" t="str">
        <f t="shared" si="14"/>
        <v>2016 / 06</v>
      </c>
    </row>
    <row r="920" spans="1:24" x14ac:dyDescent="0.25">
      <c r="A920" s="1">
        <v>919</v>
      </c>
      <c r="B920" s="3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IF(People!$B$2=Orders!M920,People!$A$2,IF(People!$B$3=Orders!M920,People!$A$3,IF(People!$B$4=Orders!M920,People!$A$4,IF(People!$B$5=Orders!M920,People!$A$5,0))))</f>
        <v>Kelly Williams</v>
      </c>
      <c r="W920" t="str">
        <f>IFERROR(INDEX(Returns!A:A,MATCH(Orders!B920,Returns!B:B,0),),"No")</f>
        <v>No</v>
      </c>
      <c r="X920" t="str">
        <f t="shared" si="14"/>
        <v>2018 / 03</v>
      </c>
    </row>
    <row r="921" spans="1:24" x14ac:dyDescent="0.25">
      <c r="A921" s="1">
        <v>920</v>
      </c>
      <c r="B921" s="3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IF(People!$B$2=Orders!M921,People!$A$2,IF(People!$B$3=Orders!M921,People!$A$3,IF(People!$B$4=Orders!M921,People!$A$4,IF(People!$B$5=Orders!M921,People!$A$5,0))))</f>
        <v>Kelly Williams</v>
      </c>
      <c r="W921" t="str">
        <f>IFERROR(INDEX(Returns!A:A,MATCH(Orders!B921,Returns!B:B,0),),"No")</f>
        <v>No</v>
      </c>
      <c r="X921" t="str">
        <f t="shared" si="14"/>
        <v>2018 / 03</v>
      </c>
    </row>
    <row r="922" spans="1:24" x14ac:dyDescent="0.25">
      <c r="A922" s="1">
        <v>921</v>
      </c>
      <c r="B922" s="3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IF(People!$B$2=Orders!M922,People!$A$2,IF(People!$B$3=Orders!M922,People!$A$3,IF(People!$B$4=Orders!M922,People!$A$4,IF(People!$B$5=Orders!M922,People!$A$5,0))))</f>
        <v>Cassandra Brandow</v>
      </c>
      <c r="W922" t="str">
        <f>IFERROR(INDEX(Returns!A:A,MATCH(Orders!B922,Returns!B:B,0),),"No")</f>
        <v>No</v>
      </c>
      <c r="X922" t="str">
        <f t="shared" si="14"/>
        <v>2016 / 12</v>
      </c>
    </row>
    <row r="923" spans="1:24" x14ac:dyDescent="0.25">
      <c r="A923" s="1">
        <v>922</v>
      </c>
      <c r="B923" s="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IF(People!$B$2=Orders!M923,People!$A$2,IF(People!$B$3=Orders!M923,People!$A$3,IF(People!$B$4=Orders!M923,People!$A$4,IF(People!$B$5=Orders!M923,People!$A$5,0))))</f>
        <v>Chuck Magee</v>
      </c>
      <c r="W923" t="str">
        <f>IFERROR(INDEX(Returns!A:A,MATCH(Orders!B923,Returns!B:B,0),),"No")</f>
        <v>No</v>
      </c>
      <c r="X923" t="str">
        <f t="shared" si="14"/>
        <v>2017 / 04</v>
      </c>
    </row>
    <row r="924" spans="1:24" x14ac:dyDescent="0.25">
      <c r="A924" s="1">
        <v>923</v>
      </c>
      <c r="B924" s="3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IF(People!$B$2=Orders!M924,People!$A$2,IF(People!$B$3=Orders!M924,People!$A$3,IF(People!$B$4=Orders!M924,People!$A$4,IF(People!$B$5=Orders!M924,People!$A$5,0))))</f>
        <v>Chuck Magee</v>
      </c>
      <c r="W924" t="str">
        <f>IFERROR(INDEX(Returns!A:A,MATCH(Orders!B924,Returns!B:B,0),),"No")</f>
        <v>No</v>
      </c>
      <c r="X924" t="str">
        <f t="shared" si="14"/>
        <v>2017 / 04</v>
      </c>
    </row>
    <row r="925" spans="1:24" x14ac:dyDescent="0.25">
      <c r="A925" s="1">
        <v>924</v>
      </c>
      <c r="B925" s="3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IF(People!$B$2=Orders!M925,People!$A$2,IF(People!$B$3=Orders!M925,People!$A$3,IF(People!$B$4=Orders!M925,People!$A$4,IF(People!$B$5=Orders!M925,People!$A$5,0))))</f>
        <v>Chuck Magee</v>
      </c>
      <c r="W925" t="str">
        <f>IFERROR(INDEX(Returns!A:A,MATCH(Orders!B925,Returns!B:B,0),),"No")</f>
        <v>No</v>
      </c>
      <c r="X925" t="str">
        <f t="shared" si="14"/>
        <v>2017 / 04</v>
      </c>
    </row>
    <row r="926" spans="1:24" x14ac:dyDescent="0.25">
      <c r="A926" s="1">
        <v>925</v>
      </c>
      <c r="B926" s="3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IF(People!$B$2=Orders!M926,People!$A$2,IF(People!$B$3=Orders!M926,People!$A$3,IF(People!$B$4=Orders!M926,People!$A$4,IF(People!$B$5=Orders!M926,People!$A$5,0))))</f>
        <v>Chuck Magee</v>
      </c>
      <c r="W926" t="str">
        <f>IFERROR(INDEX(Returns!A:A,MATCH(Orders!B926,Returns!B:B,0),),"No")</f>
        <v>No</v>
      </c>
      <c r="X926" t="str">
        <f t="shared" si="14"/>
        <v>2018 / 09</v>
      </c>
    </row>
    <row r="927" spans="1:24" x14ac:dyDescent="0.25">
      <c r="A927" s="1">
        <v>926</v>
      </c>
      <c r="B927" s="3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IF(People!$B$2=Orders!M927,People!$A$2,IF(People!$B$3=Orders!M927,People!$A$3,IF(People!$B$4=Orders!M927,People!$A$4,IF(People!$B$5=Orders!M927,People!$A$5,0))))</f>
        <v>Chuck Magee</v>
      </c>
      <c r="W927" t="str">
        <f>IFERROR(INDEX(Returns!A:A,MATCH(Orders!B927,Returns!B:B,0),),"No")</f>
        <v>No</v>
      </c>
      <c r="X927" t="str">
        <f t="shared" si="14"/>
        <v>2016 / 09</v>
      </c>
    </row>
    <row r="928" spans="1:24" x14ac:dyDescent="0.25">
      <c r="A928" s="1">
        <v>927</v>
      </c>
      <c r="B928" s="3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IF(People!$B$2=Orders!M928,People!$A$2,IF(People!$B$3=Orders!M928,People!$A$3,IF(People!$B$4=Orders!M928,People!$A$4,IF(People!$B$5=Orders!M928,People!$A$5,0))))</f>
        <v>Chuck Magee</v>
      </c>
      <c r="W928" t="str">
        <f>IFERROR(INDEX(Returns!A:A,MATCH(Orders!B928,Returns!B:B,0),),"No")</f>
        <v>No</v>
      </c>
      <c r="X928" t="str">
        <f t="shared" si="14"/>
        <v>2016 / 09</v>
      </c>
    </row>
    <row r="929" spans="1:24" x14ac:dyDescent="0.25">
      <c r="A929" s="1">
        <v>928</v>
      </c>
      <c r="B929" s="3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t="str">
        <f>IF(People!$B$2=Orders!M929,People!$A$2,IF(People!$B$3=Orders!M929,People!$A$3,IF(People!$B$4=Orders!M929,People!$A$4,IF(People!$B$5=Orders!M929,People!$A$5,0))))</f>
        <v>Cassandra Brandow</v>
      </c>
      <c r="W929" t="str">
        <f>IFERROR(INDEX(Returns!A:A,MATCH(Orders!B929,Returns!B:B,0),),"No")</f>
        <v>No</v>
      </c>
      <c r="X929" t="str">
        <f t="shared" si="14"/>
        <v>2017 / 10</v>
      </c>
    </row>
    <row r="930" spans="1:24" x14ac:dyDescent="0.25">
      <c r="A930" s="1">
        <v>929</v>
      </c>
      <c r="B930" s="3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IF(People!$B$2=Orders!M930,People!$A$2,IF(People!$B$3=Orders!M930,People!$A$3,IF(People!$B$4=Orders!M930,People!$A$4,IF(People!$B$5=Orders!M930,People!$A$5,0))))</f>
        <v>Cassandra Brandow</v>
      </c>
      <c r="W930" t="str">
        <f>IFERROR(INDEX(Returns!A:A,MATCH(Orders!B930,Returns!B:B,0),),"No")</f>
        <v>No</v>
      </c>
      <c r="X930" t="str">
        <f t="shared" si="14"/>
        <v>2017 / 10</v>
      </c>
    </row>
    <row r="931" spans="1:24" x14ac:dyDescent="0.25">
      <c r="A931" s="1">
        <v>930</v>
      </c>
      <c r="B931" s="3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IF(People!$B$2=Orders!M931,People!$A$2,IF(People!$B$3=Orders!M931,People!$A$3,IF(People!$B$4=Orders!M931,People!$A$4,IF(People!$B$5=Orders!M931,People!$A$5,0))))</f>
        <v>Chuck Magee</v>
      </c>
      <c r="W931" t="str">
        <f>IFERROR(INDEX(Returns!A:A,MATCH(Orders!B931,Returns!B:B,0),),"No")</f>
        <v>No</v>
      </c>
      <c r="X931" t="str">
        <f t="shared" si="14"/>
        <v>2019 / 04</v>
      </c>
    </row>
    <row r="932" spans="1:24" x14ac:dyDescent="0.25">
      <c r="A932" s="1">
        <v>931</v>
      </c>
      <c r="B932" s="3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IF(People!$B$2=Orders!M932,People!$A$2,IF(People!$B$3=Orders!M932,People!$A$3,IF(People!$B$4=Orders!M932,People!$A$4,IF(People!$B$5=Orders!M932,People!$A$5,0))))</f>
        <v>Chuck Magee</v>
      </c>
      <c r="W932" t="str">
        <f>IFERROR(INDEX(Returns!A:A,MATCH(Orders!B932,Returns!B:B,0),),"No")</f>
        <v>No</v>
      </c>
      <c r="X932" t="str">
        <f t="shared" si="14"/>
        <v>2019 / 04</v>
      </c>
    </row>
    <row r="933" spans="1:24" x14ac:dyDescent="0.25">
      <c r="A933" s="1">
        <v>932</v>
      </c>
      <c r="B933" s="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IF(People!$B$2=Orders!M933,People!$A$2,IF(People!$B$3=Orders!M933,People!$A$3,IF(People!$B$4=Orders!M933,People!$A$4,IF(People!$B$5=Orders!M933,People!$A$5,0))))</f>
        <v>Chuck Magee</v>
      </c>
      <c r="W933" t="str">
        <f>IFERROR(INDEX(Returns!A:A,MATCH(Orders!B933,Returns!B:B,0),),"No")</f>
        <v>No</v>
      </c>
      <c r="X933" t="str">
        <f t="shared" si="14"/>
        <v>2019 / 04</v>
      </c>
    </row>
    <row r="934" spans="1:24" x14ac:dyDescent="0.25">
      <c r="A934" s="1">
        <v>933</v>
      </c>
      <c r="B934" s="3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IF(People!$B$2=Orders!M934,People!$A$2,IF(People!$B$3=Orders!M934,People!$A$3,IF(People!$B$4=Orders!M934,People!$A$4,IF(People!$B$5=Orders!M934,People!$A$5,0))))</f>
        <v>Chuck Magee</v>
      </c>
      <c r="W934" t="str">
        <f>IFERROR(INDEX(Returns!A:A,MATCH(Orders!B934,Returns!B:B,0),),"No")</f>
        <v>No</v>
      </c>
      <c r="X934" t="str">
        <f t="shared" si="14"/>
        <v>2019 / 09</v>
      </c>
    </row>
    <row r="935" spans="1:24" x14ac:dyDescent="0.25">
      <c r="A935" s="1">
        <v>934</v>
      </c>
      <c r="B935" s="3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IF(People!$B$2=Orders!M935,People!$A$2,IF(People!$B$3=Orders!M935,People!$A$3,IF(People!$B$4=Orders!M935,People!$A$4,IF(People!$B$5=Orders!M935,People!$A$5,0))))</f>
        <v>Chuck Magee</v>
      </c>
      <c r="W935" t="str">
        <f>IFERROR(INDEX(Returns!A:A,MATCH(Orders!B935,Returns!B:B,0),),"No")</f>
        <v>No</v>
      </c>
      <c r="X935" t="str">
        <f t="shared" si="14"/>
        <v>2018 / 06</v>
      </c>
    </row>
    <row r="936" spans="1:24" x14ac:dyDescent="0.25">
      <c r="A936" s="1">
        <v>935</v>
      </c>
      <c r="B936" s="3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IF(People!$B$2=Orders!M936,People!$A$2,IF(People!$B$3=Orders!M936,People!$A$3,IF(People!$B$4=Orders!M936,People!$A$4,IF(People!$B$5=Orders!M936,People!$A$5,0))))</f>
        <v>Chuck Magee</v>
      </c>
      <c r="W936" t="str">
        <f>IFERROR(INDEX(Returns!A:A,MATCH(Orders!B936,Returns!B:B,0),),"No")</f>
        <v>No</v>
      </c>
      <c r="X936" t="str">
        <f t="shared" si="14"/>
        <v>2018 / 06</v>
      </c>
    </row>
    <row r="937" spans="1:24" x14ac:dyDescent="0.25">
      <c r="A937" s="1">
        <v>936</v>
      </c>
      <c r="B937" s="3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IF(People!$B$2=Orders!M937,People!$A$2,IF(People!$B$3=Orders!M937,People!$A$3,IF(People!$B$4=Orders!M937,People!$A$4,IF(People!$B$5=Orders!M937,People!$A$5,0))))</f>
        <v>Chuck Magee</v>
      </c>
      <c r="W937" t="str">
        <f>IFERROR(INDEX(Returns!A:A,MATCH(Orders!B937,Returns!B:B,0),),"No")</f>
        <v>No</v>
      </c>
      <c r="X937" t="str">
        <f t="shared" si="14"/>
        <v>2018 / 06</v>
      </c>
    </row>
    <row r="938" spans="1:24" x14ac:dyDescent="0.25">
      <c r="A938" s="1">
        <v>937</v>
      </c>
      <c r="B938" s="3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IF(People!$B$2=Orders!M938,People!$A$2,IF(People!$B$3=Orders!M938,People!$A$3,IF(People!$B$4=Orders!M938,People!$A$4,IF(People!$B$5=Orders!M938,People!$A$5,0))))</f>
        <v>Chuck Magee</v>
      </c>
      <c r="W938" t="str">
        <f>IFERROR(INDEX(Returns!A:A,MATCH(Orders!B938,Returns!B:B,0),),"No")</f>
        <v>No</v>
      </c>
      <c r="X938" t="str">
        <f t="shared" si="14"/>
        <v>2018 / 06</v>
      </c>
    </row>
    <row r="939" spans="1:24" x14ac:dyDescent="0.25">
      <c r="A939" s="1">
        <v>938</v>
      </c>
      <c r="B939" s="3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IF(People!$B$2=Orders!M939,People!$A$2,IF(People!$B$3=Orders!M939,People!$A$3,IF(People!$B$4=Orders!M939,People!$A$4,IF(People!$B$5=Orders!M939,People!$A$5,0))))</f>
        <v>Anna Andreadi</v>
      </c>
      <c r="W939" t="str">
        <f>IFERROR(INDEX(Returns!A:A,MATCH(Orders!B939,Returns!B:B,0),),"No")</f>
        <v>No</v>
      </c>
      <c r="X939" t="str">
        <f t="shared" si="14"/>
        <v>2019 / 11</v>
      </c>
    </row>
    <row r="940" spans="1:24" x14ac:dyDescent="0.25">
      <c r="A940" s="1">
        <v>939</v>
      </c>
      <c r="B940" s="3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IF(People!$B$2=Orders!M940,People!$A$2,IF(People!$B$3=Orders!M940,People!$A$3,IF(People!$B$4=Orders!M940,People!$A$4,IF(People!$B$5=Orders!M940,People!$A$5,0))))</f>
        <v>Anna Andreadi</v>
      </c>
      <c r="W940" t="str">
        <f>IFERROR(INDEX(Returns!A:A,MATCH(Orders!B940,Returns!B:B,0),),"No")</f>
        <v>No</v>
      </c>
      <c r="X940" t="str">
        <f t="shared" si="14"/>
        <v>2017 / 12</v>
      </c>
    </row>
    <row r="941" spans="1:24" x14ac:dyDescent="0.25">
      <c r="A941" s="1">
        <v>940</v>
      </c>
      <c r="B941" s="3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IF(People!$B$2=Orders!M941,People!$A$2,IF(People!$B$3=Orders!M941,People!$A$3,IF(People!$B$4=Orders!M941,People!$A$4,IF(People!$B$5=Orders!M941,People!$A$5,0))))</f>
        <v>Anna Andreadi</v>
      </c>
      <c r="W941" t="str">
        <f>IFERROR(INDEX(Returns!A:A,MATCH(Orders!B941,Returns!B:B,0),),"No")</f>
        <v>No</v>
      </c>
      <c r="X941" t="str">
        <f t="shared" si="14"/>
        <v>2017 / 12</v>
      </c>
    </row>
    <row r="942" spans="1:24" x14ac:dyDescent="0.25">
      <c r="A942" s="1">
        <v>941</v>
      </c>
      <c r="B942" s="3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IF(People!$B$2=Orders!M942,People!$A$2,IF(People!$B$3=Orders!M942,People!$A$3,IF(People!$B$4=Orders!M942,People!$A$4,IF(People!$B$5=Orders!M942,People!$A$5,0))))</f>
        <v>Anna Andreadi</v>
      </c>
      <c r="W942" t="str">
        <f>IFERROR(INDEX(Returns!A:A,MATCH(Orders!B942,Returns!B:B,0),),"No")</f>
        <v>No</v>
      </c>
      <c r="X942" t="str">
        <f t="shared" si="14"/>
        <v>2018 / 06</v>
      </c>
    </row>
    <row r="943" spans="1:24" x14ac:dyDescent="0.25">
      <c r="A943" s="1">
        <v>942</v>
      </c>
      <c r="B943" s="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IF(People!$B$2=Orders!M943,People!$A$2,IF(People!$B$3=Orders!M943,People!$A$3,IF(People!$B$4=Orders!M943,People!$A$4,IF(People!$B$5=Orders!M943,People!$A$5,0))))</f>
        <v>Anna Andreadi</v>
      </c>
      <c r="W943" t="str">
        <f>IFERROR(INDEX(Returns!A:A,MATCH(Orders!B943,Returns!B:B,0),),"No")</f>
        <v>No</v>
      </c>
      <c r="X943" t="str">
        <f t="shared" si="14"/>
        <v>2018 / 12</v>
      </c>
    </row>
    <row r="944" spans="1:24" x14ac:dyDescent="0.25">
      <c r="A944" s="1">
        <v>943</v>
      </c>
      <c r="B944" s="3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IF(People!$B$2=Orders!M944,People!$A$2,IF(People!$B$3=Orders!M944,People!$A$3,IF(People!$B$4=Orders!M944,People!$A$4,IF(People!$B$5=Orders!M944,People!$A$5,0))))</f>
        <v>Anna Andreadi</v>
      </c>
      <c r="W944" t="str">
        <f>IFERROR(INDEX(Returns!A:A,MATCH(Orders!B944,Returns!B:B,0),),"No")</f>
        <v>No</v>
      </c>
      <c r="X944" t="str">
        <f t="shared" si="14"/>
        <v>2018 / 12</v>
      </c>
    </row>
    <row r="945" spans="1:24" x14ac:dyDescent="0.25">
      <c r="A945" s="1">
        <v>944</v>
      </c>
      <c r="B945" s="3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IF(People!$B$2=Orders!M945,People!$A$2,IF(People!$B$3=Orders!M945,People!$A$3,IF(People!$B$4=Orders!M945,People!$A$4,IF(People!$B$5=Orders!M945,People!$A$5,0))))</f>
        <v>Anna Andreadi</v>
      </c>
      <c r="W945" t="str">
        <f>IFERROR(INDEX(Returns!A:A,MATCH(Orders!B945,Returns!B:B,0),),"No")</f>
        <v>No</v>
      </c>
      <c r="X945" t="str">
        <f t="shared" si="14"/>
        <v>2017 / 05</v>
      </c>
    </row>
    <row r="946" spans="1:24" x14ac:dyDescent="0.25">
      <c r="A946" s="1">
        <v>945</v>
      </c>
      <c r="B946" s="3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IF(People!$B$2=Orders!M946,People!$A$2,IF(People!$B$3=Orders!M946,People!$A$3,IF(People!$B$4=Orders!M946,People!$A$4,IF(People!$B$5=Orders!M946,People!$A$5,0))))</f>
        <v>Anna Andreadi</v>
      </c>
      <c r="W946" t="str">
        <f>IFERROR(INDEX(Returns!A:A,MATCH(Orders!B946,Returns!B:B,0),),"No")</f>
        <v>No</v>
      </c>
      <c r="X946" t="str">
        <f t="shared" si="14"/>
        <v>2017 / 05</v>
      </c>
    </row>
    <row r="947" spans="1:24" x14ac:dyDescent="0.25">
      <c r="A947" s="1">
        <v>946</v>
      </c>
      <c r="B947" s="3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IF(People!$B$2=Orders!M947,People!$A$2,IF(People!$B$3=Orders!M947,People!$A$3,IF(People!$B$4=Orders!M947,People!$A$4,IF(People!$B$5=Orders!M947,People!$A$5,0))))</f>
        <v>Anna Andreadi</v>
      </c>
      <c r="W947" t="str">
        <f>IFERROR(INDEX(Returns!A:A,MATCH(Orders!B947,Returns!B:B,0),),"No")</f>
        <v>No</v>
      </c>
      <c r="X947" t="str">
        <f t="shared" si="14"/>
        <v>2017 / 05</v>
      </c>
    </row>
    <row r="948" spans="1:24" x14ac:dyDescent="0.25">
      <c r="A948" s="1">
        <v>947</v>
      </c>
      <c r="B948" s="3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IF(People!$B$2=Orders!M948,People!$A$2,IF(People!$B$3=Orders!M948,People!$A$3,IF(People!$B$4=Orders!M948,People!$A$4,IF(People!$B$5=Orders!M948,People!$A$5,0))))</f>
        <v>Anna Andreadi</v>
      </c>
      <c r="W948" t="str">
        <f>IFERROR(INDEX(Returns!A:A,MATCH(Orders!B948,Returns!B:B,0),),"No")</f>
        <v>No</v>
      </c>
      <c r="X948" t="str">
        <f t="shared" si="14"/>
        <v>2017 / 07</v>
      </c>
    </row>
    <row r="949" spans="1:24" x14ac:dyDescent="0.25">
      <c r="A949" s="1">
        <v>948</v>
      </c>
      <c r="B949" s="3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IF(People!$B$2=Orders!M949,People!$A$2,IF(People!$B$3=Orders!M949,People!$A$3,IF(People!$B$4=Orders!M949,People!$A$4,IF(People!$B$5=Orders!M949,People!$A$5,0))))</f>
        <v>Chuck Magee</v>
      </c>
      <c r="W949" t="str">
        <f>IFERROR(INDEX(Returns!A:A,MATCH(Orders!B949,Returns!B:B,0),),"No")</f>
        <v>No</v>
      </c>
      <c r="X949" t="str">
        <f t="shared" si="14"/>
        <v>2019 / 11</v>
      </c>
    </row>
    <row r="950" spans="1:24" x14ac:dyDescent="0.25">
      <c r="A950" s="1">
        <v>949</v>
      </c>
      <c r="B950" s="3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IF(People!$B$2=Orders!M950,People!$A$2,IF(People!$B$3=Orders!M950,People!$A$3,IF(People!$B$4=Orders!M950,People!$A$4,IF(People!$B$5=Orders!M950,People!$A$5,0))))</f>
        <v>Chuck Magee</v>
      </c>
      <c r="W950" t="str">
        <f>IFERROR(INDEX(Returns!A:A,MATCH(Orders!B950,Returns!B:B,0),),"No")</f>
        <v>No</v>
      </c>
      <c r="X950" t="str">
        <f t="shared" si="14"/>
        <v>2019 / 11</v>
      </c>
    </row>
    <row r="951" spans="1:24" x14ac:dyDescent="0.25">
      <c r="A951" s="1">
        <v>950</v>
      </c>
      <c r="B951" s="3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IF(People!$B$2=Orders!M951,People!$A$2,IF(People!$B$3=Orders!M951,People!$A$3,IF(People!$B$4=Orders!M951,People!$A$4,IF(People!$B$5=Orders!M951,People!$A$5,0))))</f>
        <v>Chuck Magee</v>
      </c>
      <c r="W951" t="str">
        <f>IFERROR(INDEX(Returns!A:A,MATCH(Orders!B951,Returns!B:B,0),),"No")</f>
        <v>No</v>
      </c>
      <c r="X951" t="str">
        <f t="shared" si="14"/>
        <v>2019 / 11</v>
      </c>
    </row>
    <row r="952" spans="1:24" x14ac:dyDescent="0.25">
      <c r="A952" s="1">
        <v>951</v>
      </c>
      <c r="B952" s="3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IF(People!$B$2=Orders!M952,People!$A$2,IF(People!$B$3=Orders!M952,People!$A$3,IF(People!$B$4=Orders!M952,People!$A$4,IF(People!$B$5=Orders!M952,People!$A$5,0))))</f>
        <v>Chuck Magee</v>
      </c>
      <c r="W952" t="str">
        <f>IFERROR(INDEX(Returns!A:A,MATCH(Orders!B952,Returns!B:B,0),),"No")</f>
        <v>No</v>
      </c>
      <c r="X952" t="str">
        <f t="shared" si="14"/>
        <v>2019 / 11</v>
      </c>
    </row>
    <row r="953" spans="1:24" x14ac:dyDescent="0.25">
      <c r="A953" s="1">
        <v>952</v>
      </c>
      <c r="B953" s="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IF(People!$B$2=Orders!M953,People!$A$2,IF(People!$B$3=Orders!M953,People!$A$3,IF(People!$B$4=Orders!M953,People!$A$4,IF(People!$B$5=Orders!M953,People!$A$5,0))))</f>
        <v>Chuck Magee</v>
      </c>
      <c r="W953" t="str">
        <f>IFERROR(INDEX(Returns!A:A,MATCH(Orders!B953,Returns!B:B,0),),"No")</f>
        <v>No</v>
      </c>
      <c r="X953" t="str">
        <f t="shared" si="14"/>
        <v>2019 / 11</v>
      </c>
    </row>
    <row r="954" spans="1:24" x14ac:dyDescent="0.25">
      <c r="A954" s="1">
        <v>953</v>
      </c>
      <c r="B954" s="3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IF(People!$B$2=Orders!M954,People!$A$2,IF(People!$B$3=Orders!M954,People!$A$3,IF(People!$B$4=Orders!M954,People!$A$4,IF(People!$B$5=Orders!M954,People!$A$5,0))))</f>
        <v>Chuck Magee</v>
      </c>
      <c r="W954" t="str">
        <f>IFERROR(INDEX(Returns!A:A,MATCH(Orders!B954,Returns!B:B,0),),"No")</f>
        <v>No</v>
      </c>
      <c r="X954" t="str">
        <f t="shared" si="14"/>
        <v>2019 / 04</v>
      </c>
    </row>
    <row r="955" spans="1:24" x14ac:dyDescent="0.25">
      <c r="A955" s="1">
        <v>954</v>
      </c>
      <c r="B955" s="3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IF(People!$B$2=Orders!M955,People!$A$2,IF(People!$B$3=Orders!M955,People!$A$3,IF(People!$B$4=Orders!M955,People!$A$4,IF(People!$B$5=Orders!M955,People!$A$5,0))))</f>
        <v>Kelly Williams</v>
      </c>
      <c r="W955" t="str">
        <f>IFERROR(INDEX(Returns!A:A,MATCH(Orders!B955,Returns!B:B,0),),"No")</f>
        <v>Yes</v>
      </c>
      <c r="X955" t="str">
        <f t="shared" si="14"/>
        <v>2019 / 12</v>
      </c>
    </row>
    <row r="956" spans="1:24" x14ac:dyDescent="0.25">
      <c r="A956" s="1">
        <v>955</v>
      </c>
      <c r="B956" s="3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IF(People!$B$2=Orders!M956,People!$A$2,IF(People!$B$3=Orders!M956,People!$A$3,IF(People!$B$4=Orders!M956,People!$A$4,IF(People!$B$5=Orders!M956,People!$A$5,0))))</f>
        <v>Kelly Williams</v>
      </c>
      <c r="W956" t="str">
        <f>IFERROR(INDEX(Returns!A:A,MATCH(Orders!B956,Returns!B:B,0),),"No")</f>
        <v>Yes</v>
      </c>
      <c r="X956" t="str">
        <f t="shared" si="14"/>
        <v>2019 / 12</v>
      </c>
    </row>
    <row r="957" spans="1:24" x14ac:dyDescent="0.25">
      <c r="A957" s="1">
        <v>956</v>
      </c>
      <c r="B957" s="3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IF(People!$B$2=Orders!M957,People!$A$2,IF(People!$B$3=Orders!M957,People!$A$3,IF(People!$B$4=Orders!M957,People!$A$4,IF(People!$B$5=Orders!M957,People!$A$5,0))))</f>
        <v>Cassandra Brandow</v>
      </c>
      <c r="W957" t="str">
        <f>IFERROR(INDEX(Returns!A:A,MATCH(Orders!B957,Returns!B:B,0),),"No")</f>
        <v>No</v>
      </c>
      <c r="X957" t="str">
        <f t="shared" si="14"/>
        <v>2019 / 11</v>
      </c>
    </row>
    <row r="958" spans="1:24" x14ac:dyDescent="0.25">
      <c r="A958" s="1">
        <v>957</v>
      </c>
      <c r="B958" s="3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IF(People!$B$2=Orders!M958,People!$A$2,IF(People!$B$3=Orders!M958,People!$A$3,IF(People!$B$4=Orders!M958,People!$A$4,IF(People!$B$5=Orders!M958,People!$A$5,0))))</f>
        <v>Anna Andreadi</v>
      </c>
      <c r="W958" t="str">
        <f>IFERROR(INDEX(Returns!A:A,MATCH(Orders!B958,Returns!B:B,0),),"No")</f>
        <v>No</v>
      </c>
      <c r="X958" t="str">
        <f t="shared" si="14"/>
        <v>2019 / 05</v>
      </c>
    </row>
    <row r="959" spans="1:24" x14ac:dyDescent="0.25">
      <c r="A959" s="1">
        <v>958</v>
      </c>
      <c r="B959" s="3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IF(People!$B$2=Orders!M959,People!$A$2,IF(People!$B$3=Orders!M959,People!$A$3,IF(People!$B$4=Orders!M959,People!$A$4,IF(People!$B$5=Orders!M959,People!$A$5,0))))</f>
        <v>Anna Andreadi</v>
      </c>
      <c r="W959" t="str">
        <f>IFERROR(INDEX(Returns!A:A,MATCH(Orders!B959,Returns!B:B,0),),"No")</f>
        <v>No</v>
      </c>
      <c r="X959" t="str">
        <f t="shared" si="14"/>
        <v>2019 / 05</v>
      </c>
    </row>
    <row r="960" spans="1:24" x14ac:dyDescent="0.25">
      <c r="A960" s="1">
        <v>959</v>
      </c>
      <c r="B960" s="3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IF(People!$B$2=Orders!M960,People!$A$2,IF(People!$B$3=Orders!M960,People!$A$3,IF(People!$B$4=Orders!M960,People!$A$4,IF(People!$B$5=Orders!M960,People!$A$5,0))))</f>
        <v>Anna Andreadi</v>
      </c>
      <c r="W960" t="str">
        <f>IFERROR(INDEX(Returns!A:A,MATCH(Orders!B960,Returns!B:B,0),),"No")</f>
        <v>No</v>
      </c>
      <c r="X960" t="str">
        <f t="shared" si="14"/>
        <v>2019 / 05</v>
      </c>
    </row>
    <row r="961" spans="1:24" x14ac:dyDescent="0.25">
      <c r="A961" s="1">
        <v>960</v>
      </c>
      <c r="B961" s="3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IF(People!$B$2=Orders!M961,People!$A$2,IF(People!$B$3=Orders!M961,People!$A$3,IF(People!$B$4=Orders!M961,People!$A$4,IF(People!$B$5=Orders!M961,People!$A$5,0))))</f>
        <v>Anna Andreadi</v>
      </c>
      <c r="W961" t="str">
        <f>IFERROR(INDEX(Returns!A:A,MATCH(Orders!B961,Returns!B:B,0),),"No")</f>
        <v>No</v>
      </c>
      <c r="X961" t="str">
        <f t="shared" si="14"/>
        <v>2017 / 09</v>
      </c>
    </row>
    <row r="962" spans="1:24" x14ac:dyDescent="0.25">
      <c r="A962" s="1">
        <v>961</v>
      </c>
      <c r="B962" s="3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IF(People!$B$2=Orders!M962,People!$A$2,IF(People!$B$3=Orders!M962,People!$A$3,IF(People!$B$4=Orders!M962,People!$A$4,IF(People!$B$5=Orders!M962,People!$A$5,0))))</f>
        <v>Anna Andreadi</v>
      </c>
      <c r="W962" t="str">
        <f>IFERROR(INDEX(Returns!A:A,MATCH(Orders!B962,Returns!B:B,0),),"No")</f>
        <v>No</v>
      </c>
      <c r="X962" t="str">
        <f t="shared" ref="X962:X1025" si="15">TEXT(C962,"ГГГГ / ММ")</f>
        <v>2019 / 11</v>
      </c>
    </row>
    <row r="963" spans="1:24" x14ac:dyDescent="0.25">
      <c r="A963" s="1">
        <v>962</v>
      </c>
      <c r="B963" s="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IF(People!$B$2=Orders!M963,People!$A$2,IF(People!$B$3=Orders!M963,People!$A$3,IF(People!$B$4=Orders!M963,People!$A$4,IF(People!$B$5=Orders!M963,People!$A$5,0))))</f>
        <v>Cassandra Brandow</v>
      </c>
      <c r="W963" t="str">
        <f>IFERROR(INDEX(Returns!A:A,MATCH(Orders!B963,Returns!B:B,0),),"No")</f>
        <v>No</v>
      </c>
      <c r="X963" t="str">
        <f t="shared" si="15"/>
        <v>2017 / 11</v>
      </c>
    </row>
    <row r="964" spans="1:24" x14ac:dyDescent="0.25">
      <c r="A964" s="1">
        <v>963</v>
      </c>
      <c r="B964" s="3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t="str">
        <f>IF(People!$B$2=Orders!M964,People!$A$2,IF(People!$B$3=Orders!M964,People!$A$3,IF(People!$B$4=Orders!M964,People!$A$4,IF(People!$B$5=Orders!M964,People!$A$5,0))))</f>
        <v>Anna Andreadi</v>
      </c>
      <c r="W964" t="str">
        <f>IFERROR(INDEX(Returns!A:A,MATCH(Orders!B964,Returns!B:B,0),),"No")</f>
        <v>No</v>
      </c>
      <c r="X964" t="str">
        <f t="shared" si="15"/>
        <v>2018 / 09</v>
      </c>
    </row>
    <row r="965" spans="1:24" x14ac:dyDescent="0.25">
      <c r="A965" s="1">
        <v>964</v>
      </c>
      <c r="B965" s="3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IF(People!$B$2=Orders!M965,People!$A$2,IF(People!$B$3=Orders!M965,People!$A$3,IF(People!$B$4=Orders!M965,People!$A$4,IF(People!$B$5=Orders!M965,People!$A$5,0))))</f>
        <v>Cassandra Brandow</v>
      </c>
      <c r="W965" t="str">
        <f>IFERROR(INDEX(Returns!A:A,MATCH(Orders!B965,Returns!B:B,0),),"No")</f>
        <v>No</v>
      </c>
      <c r="X965" t="str">
        <f t="shared" si="15"/>
        <v>2016 / 09</v>
      </c>
    </row>
    <row r="966" spans="1:24" x14ac:dyDescent="0.25">
      <c r="A966" s="1">
        <v>965</v>
      </c>
      <c r="B966" s="3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IF(People!$B$2=Orders!M966,People!$A$2,IF(People!$B$3=Orders!M966,People!$A$3,IF(People!$B$4=Orders!M966,People!$A$4,IF(People!$B$5=Orders!M966,People!$A$5,0))))</f>
        <v>Chuck Magee</v>
      </c>
      <c r="W966" t="str">
        <f>IFERROR(INDEX(Returns!A:A,MATCH(Orders!B966,Returns!B:B,0),),"No")</f>
        <v>No</v>
      </c>
      <c r="X966" t="str">
        <f t="shared" si="15"/>
        <v>2019 / 04</v>
      </c>
    </row>
    <row r="967" spans="1:24" x14ac:dyDescent="0.25">
      <c r="A967" s="1">
        <v>966</v>
      </c>
      <c r="B967" s="3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IF(People!$B$2=Orders!M967,People!$A$2,IF(People!$B$3=Orders!M967,People!$A$3,IF(People!$B$4=Orders!M967,People!$A$4,IF(People!$B$5=Orders!M967,People!$A$5,0))))</f>
        <v>Chuck Magee</v>
      </c>
      <c r="W967" t="str">
        <f>IFERROR(INDEX(Returns!A:A,MATCH(Orders!B967,Returns!B:B,0),),"No")</f>
        <v>No</v>
      </c>
      <c r="X967" t="str">
        <f t="shared" si="15"/>
        <v>2019 / 04</v>
      </c>
    </row>
    <row r="968" spans="1:24" x14ac:dyDescent="0.25">
      <c r="A968" s="1">
        <v>967</v>
      </c>
      <c r="B968" s="3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IF(People!$B$2=Orders!M968,People!$A$2,IF(People!$B$3=Orders!M968,People!$A$3,IF(People!$B$4=Orders!M968,People!$A$4,IF(People!$B$5=Orders!M968,People!$A$5,0))))</f>
        <v>Chuck Magee</v>
      </c>
      <c r="W968" t="str">
        <f>IFERROR(INDEX(Returns!A:A,MATCH(Orders!B968,Returns!B:B,0),),"No")</f>
        <v>No</v>
      </c>
      <c r="X968" t="str">
        <f t="shared" si="15"/>
        <v>2019 / 04</v>
      </c>
    </row>
    <row r="969" spans="1:24" x14ac:dyDescent="0.25">
      <c r="A969" s="1">
        <v>968</v>
      </c>
      <c r="B969" s="3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IF(People!$B$2=Orders!M969,People!$A$2,IF(People!$B$3=Orders!M969,People!$A$3,IF(People!$B$4=Orders!M969,People!$A$4,IF(People!$B$5=Orders!M969,People!$A$5,0))))</f>
        <v>Chuck Magee</v>
      </c>
      <c r="W969" t="str">
        <f>IFERROR(INDEX(Returns!A:A,MATCH(Orders!B969,Returns!B:B,0),),"No")</f>
        <v>No</v>
      </c>
      <c r="X969" t="str">
        <f t="shared" si="15"/>
        <v>2019 / 04</v>
      </c>
    </row>
    <row r="970" spans="1:24" x14ac:dyDescent="0.25">
      <c r="A970" s="1">
        <v>969</v>
      </c>
      <c r="B970" s="3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t="str">
        <f>IF(People!$B$2=Orders!M970,People!$A$2,IF(People!$B$3=Orders!M970,People!$A$3,IF(People!$B$4=Orders!M970,People!$A$4,IF(People!$B$5=Orders!M970,People!$A$5,0))))</f>
        <v>Chuck Magee</v>
      </c>
      <c r="W970" t="str">
        <f>IFERROR(INDEX(Returns!A:A,MATCH(Orders!B970,Returns!B:B,0),),"No")</f>
        <v>No</v>
      </c>
      <c r="X970" t="str">
        <f t="shared" si="15"/>
        <v>2019 / 04</v>
      </c>
    </row>
    <row r="971" spans="1:24" x14ac:dyDescent="0.25">
      <c r="A971" s="1">
        <v>970</v>
      </c>
      <c r="B971" s="3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IF(People!$B$2=Orders!M971,People!$A$2,IF(People!$B$3=Orders!M971,People!$A$3,IF(People!$B$4=Orders!M971,People!$A$4,IF(People!$B$5=Orders!M971,People!$A$5,0))))</f>
        <v>Chuck Magee</v>
      </c>
      <c r="W971" t="str">
        <f>IFERROR(INDEX(Returns!A:A,MATCH(Orders!B971,Returns!B:B,0),),"No")</f>
        <v>No</v>
      </c>
      <c r="X971" t="str">
        <f t="shared" si="15"/>
        <v>2019 / 04</v>
      </c>
    </row>
    <row r="972" spans="1:24" x14ac:dyDescent="0.25">
      <c r="A972" s="1">
        <v>971</v>
      </c>
      <c r="B972" s="3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IF(People!$B$2=Orders!M972,People!$A$2,IF(People!$B$3=Orders!M972,People!$A$3,IF(People!$B$4=Orders!M972,People!$A$4,IF(People!$B$5=Orders!M972,People!$A$5,0))))</f>
        <v>Chuck Magee</v>
      </c>
      <c r="W972" t="str">
        <f>IFERROR(INDEX(Returns!A:A,MATCH(Orders!B972,Returns!B:B,0),),"No")</f>
        <v>No</v>
      </c>
      <c r="X972" t="str">
        <f t="shared" si="15"/>
        <v>2016 / 01</v>
      </c>
    </row>
    <row r="973" spans="1:24" x14ac:dyDescent="0.25">
      <c r="A973" s="1">
        <v>972</v>
      </c>
      <c r="B973" s="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IF(People!$B$2=Orders!M973,People!$A$2,IF(People!$B$3=Orders!M973,People!$A$3,IF(People!$B$4=Orders!M973,People!$A$4,IF(People!$B$5=Orders!M973,People!$A$5,0))))</f>
        <v>Chuck Magee</v>
      </c>
      <c r="W973" t="str">
        <f>IFERROR(INDEX(Returns!A:A,MATCH(Orders!B973,Returns!B:B,0),),"No")</f>
        <v>No</v>
      </c>
      <c r="X973" t="str">
        <f t="shared" si="15"/>
        <v>2016 / 01</v>
      </c>
    </row>
    <row r="974" spans="1:24" x14ac:dyDescent="0.25">
      <c r="A974" s="1">
        <v>973</v>
      </c>
      <c r="B974" s="3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IF(People!$B$2=Orders!M974,People!$A$2,IF(People!$B$3=Orders!M974,People!$A$3,IF(People!$B$4=Orders!M974,People!$A$4,IF(People!$B$5=Orders!M974,People!$A$5,0))))</f>
        <v>Chuck Magee</v>
      </c>
      <c r="W974" t="str">
        <f>IFERROR(INDEX(Returns!A:A,MATCH(Orders!B974,Returns!B:B,0),),"No")</f>
        <v>No</v>
      </c>
      <c r="X974" t="str">
        <f t="shared" si="15"/>
        <v>2016 / 01</v>
      </c>
    </row>
    <row r="975" spans="1:24" x14ac:dyDescent="0.25">
      <c r="A975" s="1">
        <v>974</v>
      </c>
      <c r="B975" s="3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IF(People!$B$2=Orders!M975,People!$A$2,IF(People!$B$3=Orders!M975,People!$A$3,IF(People!$B$4=Orders!M975,People!$A$4,IF(People!$B$5=Orders!M975,People!$A$5,0))))</f>
        <v>Chuck Magee</v>
      </c>
      <c r="W975" t="str">
        <f>IFERROR(INDEX(Returns!A:A,MATCH(Orders!B975,Returns!B:B,0),),"No")</f>
        <v>No</v>
      </c>
      <c r="X975" t="str">
        <f t="shared" si="15"/>
        <v>2016 / 01</v>
      </c>
    </row>
    <row r="976" spans="1:24" x14ac:dyDescent="0.25">
      <c r="A976" s="1">
        <v>975</v>
      </c>
      <c r="B976" s="3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IF(People!$B$2=Orders!M976,People!$A$2,IF(People!$B$3=Orders!M976,People!$A$3,IF(People!$B$4=Orders!M976,People!$A$4,IF(People!$B$5=Orders!M976,People!$A$5,0))))</f>
        <v>Chuck Magee</v>
      </c>
      <c r="W976" t="str">
        <f>IFERROR(INDEX(Returns!A:A,MATCH(Orders!B976,Returns!B:B,0),),"No")</f>
        <v>Yes</v>
      </c>
      <c r="X976" t="str">
        <f t="shared" si="15"/>
        <v>2019 / 10</v>
      </c>
    </row>
    <row r="977" spans="1:24" x14ac:dyDescent="0.25">
      <c r="A977" s="1">
        <v>976</v>
      </c>
      <c r="B977" s="3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IF(People!$B$2=Orders!M977,People!$A$2,IF(People!$B$3=Orders!M977,People!$A$3,IF(People!$B$4=Orders!M977,People!$A$4,IF(People!$B$5=Orders!M977,People!$A$5,0))))</f>
        <v>Chuck Magee</v>
      </c>
      <c r="W977" t="str">
        <f>IFERROR(INDEX(Returns!A:A,MATCH(Orders!B977,Returns!B:B,0),),"No")</f>
        <v>Yes</v>
      </c>
      <c r="X977" t="str">
        <f t="shared" si="15"/>
        <v>2019 / 10</v>
      </c>
    </row>
    <row r="978" spans="1:24" x14ac:dyDescent="0.25">
      <c r="A978" s="1">
        <v>977</v>
      </c>
      <c r="B978" s="3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IF(People!$B$2=Orders!M978,People!$A$2,IF(People!$B$3=Orders!M978,People!$A$3,IF(People!$B$4=Orders!M978,People!$A$4,IF(People!$B$5=Orders!M978,People!$A$5,0))))</f>
        <v>Anna Andreadi</v>
      </c>
      <c r="W978" t="str">
        <f>IFERROR(INDEX(Returns!A:A,MATCH(Orders!B978,Returns!B:B,0),),"No")</f>
        <v>No</v>
      </c>
      <c r="X978" t="str">
        <f t="shared" si="15"/>
        <v>2019 / 07</v>
      </c>
    </row>
    <row r="979" spans="1:24" x14ac:dyDescent="0.25">
      <c r="A979" s="1">
        <v>978</v>
      </c>
      <c r="B979" s="3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IF(People!$B$2=Orders!M979,People!$A$2,IF(People!$B$3=Orders!M979,People!$A$3,IF(People!$B$4=Orders!M979,People!$A$4,IF(People!$B$5=Orders!M979,People!$A$5,0))))</f>
        <v>Kelly Williams</v>
      </c>
      <c r="W979" t="str">
        <f>IFERROR(INDEX(Returns!A:A,MATCH(Orders!B979,Returns!B:B,0),),"No")</f>
        <v>No</v>
      </c>
      <c r="X979" t="str">
        <f t="shared" si="15"/>
        <v>2019 / 01</v>
      </c>
    </row>
    <row r="980" spans="1:24" x14ac:dyDescent="0.25">
      <c r="A980" s="1">
        <v>979</v>
      </c>
      <c r="B980" s="3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IF(People!$B$2=Orders!M980,People!$A$2,IF(People!$B$3=Orders!M980,People!$A$3,IF(People!$B$4=Orders!M980,People!$A$4,IF(People!$B$5=Orders!M980,People!$A$5,0))))</f>
        <v>Cassandra Brandow</v>
      </c>
      <c r="W980" t="str">
        <f>IFERROR(INDEX(Returns!A:A,MATCH(Orders!B980,Returns!B:B,0),),"No")</f>
        <v>No</v>
      </c>
      <c r="X980" t="str">
        <f t="shared" si="15"/>
        <v>2018 / 05</v>
      </c>
    </row>
    <row r="981" spans="1:24" x14ac:dyDescent="0.25">
      <c r="A981" s="1">
        <v>980</v>
      </c>
      <c r="B981" s="3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IF(People!$B$2=Orders!M981,People!$A$2,IF(People!$B$3=Orders!M981,People!$A$3,IF(People!$B$4=Orders!M981,People!$A$4,IF(People!$B$5=Orders!M981,People!$A$5,0))))</f>
        <v>Kelly Williams</v>
      </c>
      <c r="W981" t="str">
        <f>IFERROR(INDEX(Returns!A:A,MATCH(Orders!B981,Returns!B:B,0),),"No")</f>
        <v>No</v>
      </c>
      <c r="X981" t="str">
        <f t="shared" si="15"/>
        <v>2017 / 12</v>
      </c>
    </row>
    <row r="982" spans="1:24" x14ac:dyDescent="0.25">
      <c r="A982" s="1">
        <v>981</v>
      </c>
      <c r="B982" s="3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IF(People!$B$2=Orders!M982,People!$A$2,IF(People!$B$3=Orders!M982,People!$A$3,IF(People!$B$4=Orders!M982,People!$A$4,IF(People!$B$5=Orders!M982,People!$A$5,0))))</f>
        <v>Chuck Magee</v>
      </c>
      <c r="W982" t="str">
        <f>IFERROR(INDEX(Returns!A:A,MATCH(Orders!B982,Returns!B:B,0),),"No")</f>
        <v>No</v>
      </c>
      <c r="X982" t="str">
        <f t="shared" si="15"/>
        <v>2018 / 10</v>
      </c>
    </row>
    <row r="983" spans="1:24" x14ac:dyDescent="0.25">
      <c r="A983" s="1">
        <v>982</v>
      </c>
      <c r="B983" s="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IF(People!$B$2=Orders!M983,People!$A$2,IF(People!$B$3=Orders!M983,People!$A$3,IF(People!$B$4=Orders!M983,People!$A$4,IF(People!$B$5=Orders!M983,People!$A$5,0))))</f>
        <v>Anna Andreadi</v>
      </c>
      <c r="W983" t="str">
        <f>IFERROR(INDEX(Returns!A:A,MATCH(Orders!B983,Returns!B:B,0),),"No")</f>
        <v>No</v>
      </c>
      <c r="X983" t="str">
        <f t="shared" si="15"/>
        <v>2016 / 11</v>
      </c>
    </row>
    <row r="984" spans="1:24" x14ac:dyDescent="0.25">
      <c r="A984" s="1">
        <v>983</v>
      </c>
      <c r="B984" s="3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IF(People!$B$2=Orders!M984,People!$A$2,IF(People!$B$3=Orders!M984,People!$A$3,IF(People!$B$4=Orders!M984,People!$A$4,IF(People!$B$5=Orders!M984,People!$A$5,0))))</f>
        <v>Anna Andreadi</v>
      </c>
      <c r="W984" t="str">
        <f>IFERROR(INDEX(Returns!A:A,MATCH(Orders!B984,Returns!B:B,0),),"No")</f>
        <v>No</v>
      </c>
      <c r="X984" t="str">
        <f t="shared" si="15"/>
        <v>2016 / 11</v>
      </c>
    </row>
    <row r="985" spans="1:24" x14ac:dyDescent="0.25">
      <c r="A985" s="1">
        <v>984</v>
      </c>
      <c r="B985" s="3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IF(People!$B$2=Orders!M985,People!$A$2,IF(People!$B$3=Orders!M985,People!$A$3,IF(People!$B$4=Orders!M985,People!$A$4,IF(People!$B$5=Orders!M985,People!$A$5,0))))</f>
        <v>Anna Andreadi</v>
      </c>
      <c r="W985" t="str">
        <f>IFERROR(INDEX(Returns!A:A,MATCH(Orders!B985,Returns!B:B,0),),"No")</f>
        <v>No</v>
      </c>
      <c r="X985" t="str">
        <f t="shared" si="15"/>
        <v>2016 / 11</v>
      </c>
    </row>
    <row r="986" spans="1:24" x14ac:dyDescent="0.25">
      <c r="A986" s="1">
        <v>985</v>
      </c>
      <c r="B986" s="3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IF(People!$B$2=Orders!M986,People!$A$2,IF(People!$B$3=Orders!M986,People!$A$3,IF(People!$B$4=Orders!M986,People!$A$4,IF(People!$B$5=Orders!M986,People!$A$5,0))))</f>
        <v>Kelly Williams</v>
      </c>
      <c r="W986" t="str">
        <f>IFERROR(INDEX(Returns!A:A,MATCH(Orders!B986,Returns!B:B,0),),"No")</f>
        <v>No</v>
      </c>
      <c r="X986" t="str">
        <f t="shared" si="15"/>
        <v>2019 / 09</v>
      </c>
    </row>
    <row r="987" spans="1:24" x14ac:dyDescent="0.25">
      <c r="A987" s="1">
        <v>986</v>
      </c>
      <c r="B987" s="3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IF(People!$B$2=Orders!M987,People!$A$2,IF(People!$B$3=Orders!M987,People!$A$3,IF(People!$B$4=Orders!M987,People!$A$4,IF(People!$B$5=Orders!M987,People!$A$5,0))))</f>
        <v>Kelly Williams</v>
      </c>
      <c r="W987" t="str">
        <f>IFERROR(INDEX(Returns!A:A,MATCH(Orders!B987,Returns!B:B,0),),"No")</f>
        <v>No</v>
      </c>
      <c r="X987" t="str">
        <f t="shared" si="15"/>
        <v>2019 / 09</v>
      </c>
    </row>
    <row r="988" spans="1:24" x14ac:dyDescent="0.25">
      <c r="A988" s="1">
        <v>987</v>
      </c>
      <c r="B988" s="3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IF(People!$B$2=Orders!M988,People!$A$2,IF(People!$B$3=Orders!M988,People!$A$3,IF(People!$B$4=Orders!M988,People!$A$4,IF(People!$B$5=Orders!M988,People!$A$5,0))))</f>
        <v>Kelly Williams</v>
      </c>
      <c r="W988" t="str">
        <f>IFERROR(INDEX(Returns!A:A,MATCH(Orders!B988,Returns!B:B,0),),"No")</f>
        <v>No</v>
      </c>
      <c r="X988" t="str">
        <f t="shared" si="15"/>
        <v>2019 / 09</v>
      </c>
    </row>
    <row r="989" spans="1:24" x14ac:dyDescent="0.25">
      <c r="A989" s="1">
        <v>988</v>
      </c>
      <c r="B989" s="3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IF(People!$B$2=Orders!M989,People!$A$2,IF(People!$B$3=Orders!M989,People!$A$3,IF(People!$B$4=Orders!M989,People!$A$4,IF(People!$B$5=Orders!M989,People!$A$5,0))))</f>
        <v>Kelly Williams</v>
      </c>
      <c r="W989" t="str">
        <f>IFERROR(INDEX(Returns!A:A,MATCH(Orders!B989,Returns!B:B,0),),"No")</f>
        <v>No</v>
      </c>
      <c r="X989" t="str">
        <f t="shared" si="15"/>
        <v>2017 / 03</v>
      </c>
    </row>
    <row r="990" spans="1:24" x14ac:dyDescent="0.25">
      <c r="A990" s="1">
        <v>989</v>
      </c>
      <c r="B990" s="3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IF(People!$B$2=Orders!M990,People!$A$2,IF(People!$B$3=Orders!M990,People!$A$3,IF(People!$B$4=Orders!M990,People!$A$4,IF(People!$B$5=Orders!M990,People!$A$5,0))))</f>
        <v>Chuck Magee</v>
      </c>
      <c r="W990" t="str">
        <f>IFERROR(INDEX(Returns!A:A,MATCH(Orders!B990,Returns!B:B,0),),"No")</f>
        <v>No</v>
      </c>
      <c r="X990" t="str">
        <f t="shared" si="15"/>
        <v>2019 / 05</v>
      </c>
    </row>
    <row r="991" spans="1:24" x14ac:dyDescent="0.25">
      <c r="A991" s="1">
        <v>990</v>
      </c>
      <c r="B991" s="3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IF(People!$B$2=Orders!M991,People!$A$2,IF(People!$B$3=Orders!M991,People!$A$3,IF(People!$B$4=Orders!M991,People!$A$4,IF(People!$B$5=Orders!M991,People!$A$5,0))))</f>
        <v>Chuck Magee</v>
      </c>
      <c r="W991" t="str">
        <f>IFERROR(INDEX(Returns!A:A,MATCH(Orders!B991,Returns!B:B,0),),"No")</f>
        <v>No</v>
      </c>
      <c r="X991" t="str">
        <f t="shared" si="15"/>
        <v>2019 / 05</v>
      </c>
    </row>
    <row r="992" spans="1:24" x14ac:dyDescent="0.25">
      <c r="A992" s="1">
        <v>991</v>
      </c>
      <c r="B992" s="3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IF(People!$B$2=Orders!M992,People!$A$2,IF(People!$B$3=Orders!M992,People!$A$3,IF(People!$B$4=Orders!M992,People!$A$4,IF(People!$B$5=Orders!M992,People!$A$5,0))))</f>
        <v>Cassandra Brandow</v>
      </c>
      <c r="W992" t="str">
        <f>IFERROR(INDEX(Returns!A:A,MATCH(Orders!B992,Returns!B:B,0),),"No")</f>
        <v>No</v>
      </c>
      <c r="X992" t="str">
        <f t="shared" si="15"/>
        <v>2017 / 03</v>
      </c>
    </row>
    <row r="993" spans="1:24" x14ac:dyDescent="0.25">
      <c r="A993" s="1">
        <v>992</v>
      </c>
      <c r="B993" s="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IF(People!$B$2=Orders!M993,People!$A$2,IF(People!$B$3=Orders!M993,People!$A$3,IF(People!$B$4=Orders!M993,People!$A$4,IF(People!$B$5=Orders!M993,People!$A$5,0))))</f>
        <v>Chuck Magee</v>
      </c>
      <c r="W993" t="str">
        <f>IFERROR(INDEX(Returns!A:A,MATCH(Orders!B993,Returns!B:B,0),),"No")</f>
        <v>No</v>
      </c>
      <c r="X993" t="str">
        <f t="shared" si="15"/>
        <v>2018 / 09</v>
      </c>
    </row>
    <row r="994" spans="1:24" x14ac:dyDescent="0.25">
      <c r="A994" s="1">
        <v>993</v>
      </c>
      <c r="B994" s="3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IF(People!$B$2=Orders!M994,People!$A$2,IF(People!$B$3=Orders!M994,People!$A$3,IF(People!$B$4=Orders!M994,People!$A$4,IF(People!$B$5=Orders!M994,People!$A$5,0))))</f>
        <v>Anna Andreadi</v>
      </c>
      <c r="W994" t="str">
        <f>IFERROR(INDEX(Returns!A:A,MATCH(Orders!B994,Returns!B:B,0),),"No")</f>
        <v>Yes</v>
      </c>
      <c r="X994" t="str">
        <f t="shared" si="15"/>
        <v>2018 / 08</v>
      </c>
    </row>
    <row r="995" spans="1:24" x14ac:dyDescent="0.25">
      <c r="A995" s="1">
        <v>994</v>
      </c>
      <c r="B995" s="3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IF(People!$B$2=Orders!M995,People!$A$2,IF(People!$B$3=Orders!M995,People!$A$3,IF(People!$B$4=Orders!M995,People!$A$4,IF(People!$B$5=Orders!M995,People!$A$5,0))))</f>
        <v>Anna Andreadi</v>
      </c>
      <c r="W995" t="str">
        <f>IFERROR(INDEX(Returns!A:A,MATCH(Orders!B995,Returns!B:B,0),),"No")</f>
        <v>Yes</v>
      </c>
      <c r="X995" t="str">
        <f t="shared" si="15"/>
        <v>2018 / 08</v>
      </c>
    </row>
    <row r="996" spans="1:24" x14ac:dyDescent="0.25">
      <c r="A996" s="1">
        <v>995</v>
      </c>
      <c r="B996" s="3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IF(People!$B$2=Orders!M996,People!$A$2,IF(People!$B$3=Orders!M996,People!$A$3,IF(People!$B$4=Orders!M996,People!$A$4,IF(People!$B$5=Orders!M996,People!$A$5,0))))</f>
        <v>Cassandra Brandow</v>
      </c>
      <c r="W996" t="str">
        <f>IFERROR(INDEX(Returns!A:A,MATCH(Orders!B996,Returns!B:B,0),),"No")</f>
        <v>No</v>
      </c>
      <c r="X996" t="str">
        <f t="shared" si="15"/>
        <v>2016 / 05</v>
      </c>
    </row>
    <row r="997" spans="1:24" x14ac:dyDescent="0.25">
      <c r="A997" s="1">
        <v>996</v>
      </c>
      <c r="B997" s="3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IF(People!$B$2=Orders!M997,People!$A$2,IF(People!$B$3=Orders!M997,People!$A$3,IF(People!$B$4=Orders!M997,People!$A$4,IF(People!$B$5=Orders!M997,People!$A$5,0))))</f>
        <v>Cassandra Brandow</v>
      </c>
      <c r="W997" t="str">
        <f>IFERROR(INDEX(Returns!A:A,MATCH(Orders!B997,Returns!B:B,0),),"No")</f>
        <v>No</v>
      </c>
      <c r="X997" t="str">
        <f t="shared" si="15"/>
        <v>2016 / 05</v>
      </c>
    </row>
    <row r="998" spans="1:24" x14ac:dyDescent="0.25">
      <c r="A998" s="1">
        <v>997</v>
      </c>
      <c r="B998" s="3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IF(People!$B$2=Orders!M998,People!$A$2,IF(People!$B$3=Orders!M998,People!$A$3,IF(People!$B$4=Orders!M998,People!$A$4,IF(People!$B$5=Orders!M998,People!$A$5,0))))</f>
        <v>Cassandra Brandow</v>
      </c>
      <c r="W998" t="str">
        <f>IFERROR(INDEX(Returns!A:A,MATCH(Orders!B998,Returns!B:B,0),),"No")</f>
        <v>No</v>
      </c>
      <c r="X998" t="str">
        <f t="shared" si="15"/>
        <v>2017 / 10</v>
      </c>
    </row>
    <row r="999" spans="1:24" x14ac:dyDescent="0.25">
      <c r="A999" s="1">
        <v>998</v>
      </c>
      <c r="B999" s="3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IF(People!$B$2=Orders!M999,People!$A$2,IF(People!$B$3=Orders!M999,People!$A$3,IF(People!$B$4=Orders!M999,People!$A$4,IF(People!$B$5=Orders!M999,People!$A$5,0))))</f>
        <v>Cassandra Brandow</v>
      </c>
      <c r="W999" t="str">
        <f>IFERROR(INDEX(Returns!A:A,MATCH(Orders!B999,Returns!B:B,0),),"No")</f>
        <v>No</v>
      </c>
      <c r="X999" t="str">
        <f t="shared" si="15"/>
        <v>2017 / 10</v>
      </c>
    </row>
    <row r="1000" spans="1:24" x14ac:dyDescent="0.25">
      <c r="A1000" s="1">
        <v>999</v>
      </c>
      <c r="B1000" s="3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IF(People!$B$2=Orders!M1000,People!$A$2,IF(People!$B$3=Orders!M1000,People!$A$3,IF(People!$B$4=Orders!M1000,People!$A$4,IF(People!$B$5=Orders!M1000,People!$A$5,0))))</f>
        <v>Cassandra Brandow</v>
      </c>
      <c r="W1000" t="str">
        <f>IFERROR(INDEX(Returns!A:A,MATCH(Orders!B1000,Returns!B:B,0),),"No")</f>
        <v>No</v>
      </c>
      <c r="X1000" t="str">
        <f t="shared" si="15"/>
        <v>2017 / 10</v>
      </c>
    </row>
    <row r="1001" spans="1:24" x14ac:dyDescent="0.25">
      <c r="A1001" s="1">
        <v>1000</v>
      </c>
      <c r="B1001" s="3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IF(People!$B$2=Orders!M1001,People!$A$2,IF(People!$B$3=Orders!M1001,People!$A$3,IF(People!$B$4=Orders!M1001,People!$A$4,IF(People!$B$5=Orders!M1001,People!$A$5,0))))</f>
        <v>Cassandra Brandow</v>
      </c>
      <c r="W1001" t="str">
        <f>IFERROR(INDEX(Returns!A:A,MATCH(Orders!B1001,Returns!B:B,0),),"No")</f>
        <v>No</v>
      </c>
      <c r="X1001" t="str">
        <f t="shared" si="15"/>
        <v>2017 / 10</v>
      </c>
    </row>
    <row r="1002" spans="1:24" x14ac:dyDescent="0.25">
      <c r="A1002" s="1">
        <v>1001</v>
      </c>
      <c r="B1002" s="3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IF(People!$B$2=Orders!M1002,People!$A$2,IF(People!$B$3=Orders!M1002,People!$A$3,IF(People!$B$4=Orders!M1002,People!$A$4,IF(People!$B$5=Orders!M1002,People!$A$5,0))))</f>
        <v>Anna Andreadi</v>
      </c>
      <c r="W1002" t="str">
        <f>IFERROR(INDEX(Returns!A:A,MATCH(Orders!B1002,Returns!B:B,0),),"No")</f>
        <v>No</v>
      </c>
      <c r="X1002" t="str">
        <f t="shared" si="15"/>
        <v>2018 / 11</v>
      </c>
    </row>
    <row r="1003" spans="1:24" x14ac:dyDescent="0.25">
      <c r="A1003" s="1">
        <v>1002</v>
      </c>
      <c r="B1003" s="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IF(People!$B$2=Orders!M1003,People!$A$2,IF(People!$B$3=Orders!M1003,People!$A$3,IF(People!$B$4=Orders!M1003,People!$A$4,IF(People!$B$5=Orders!M1003,People!$A$5,0))))</f>
        <v>Chuck Magee</v>
      </c>
      <c r="W1003" t="str">
        <f>IFERROR(INDEX(Returns!A:A,MATCH(Orders!B1003,Returns!B:B,0),),"No")</f>
        <v>No</v>
      </c>
      <c r="X1003" t="str">
        <f t="shared" si="15"/>
        <v>2017 / 07</v>
      </c>
    </row>
    <row r="1004" spans="1:24" x14ac:dyDescent="0.25">
      <c r="A1004" s="1">
        <v>1003</v>
      </c>
      <c r="B1004" s="3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IF(People!$B$2=Orders!M1004,People!$A$2,IF(People!$B$3=Orders!M1004,People!$A$3,IF(People!$B$4=Orders!M1004,People!$A$4,IF(People!$B$5=Orders!M1004,People!$A$5,0))))</f>
        <v>Chuck Magee</v>
      </c>
      <c r="W1004" t="str">
        <f>IFERROR(INDEX(Returns!A:A,MATCH(Orders!B1004,Returns!B:B,0),),"No")</f>
        <v>No</v>
      </c>
      <c r="X1004" t="str">
        <f t="shared" si="15"/>
        <v>2017 / 07</v>
      </c>
    </row>
    <row r="1005" spans="1:24" x14ac:dyDescent="0.25">
      <c r="A1005" s="1">
        <v>1004</v>
      </c>
      <c r="B1005" s="3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IF(People!$B$2=Orders!M1005,People!$A$2,IF(People!$B$3=Orders!M1005,People!$A$3,IF(People!$B$4=Orders!M1005,People!$A$4,IF(People!$B$5=Orders!M1005,People!$A$5,0))))</f>
        <v>Chuck Magee</v>
      </c>
      <c r="W1005" t="str">
        <f>IFERROR(INDEX(Returns!A:A,MATCH(Orders!B1005,Returns!B:B,0),),"No")</f>
        <v>No</v>
      </c>
      <c r="X1005" t="str">
        <f t="shared" si="15"/>
        <v>2017 / 07</v>
      </c>
    </row>
    <row r="1006" spans="1:24" x14ac:dyDescent="0.25">
      <c r="A1006" s="1">
        <v>1005</v>
      </c>
      <c r="B1006" s="3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IF(People!$B$2=Orders!M1006,People!$A$2,IF(People!$B$3=Orders!M1006,People!$A$3,IF(People!$B$4=Orders!M1006,People!$A$4,IF(People!$B$5=Orders!M1006,People!$A$5,0))))</f>
        <v>Anna Andreadi</v>
      </c>
      <c r="W1006" t="str">
        <f>IFERROR(INDEX(Returns!A:A,MATCH(Orders!B1006,Returns!B:B,0),),"No")</f>
        <v>No</v>
      </c>
      <c r="X1006" t="str">
        <f t="shared" si="15"/>
        <v>2017 / 08</v>
      </c>
    </row>
    <row r="1007" spans="1:24" x14ac:dyDescent="0.25">
      <c r="A1007" s="1">
        <v>1006</v>
      </c>
      <c r="B1007" s="3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IF(People!$B$2=Orders!M1007,People!$A$2,IF(People!$B$3=Orders!M1007,People!$A$3,IF(People!$B$4=Orders!M1007,People!$A$4,IF(People!$B$5=Orders!M1007,People!$A$5,0))))</f>
        <v>Cassandra Brandow</v>
      </c>
      <c r="W1007" t="str">
        <f>IFERROR(INDEX(Returns!A:A,MATCH(Orders!B1007,Returns!B:B,0),),"No")</f>
        <v>No</v>
      </c>
      <c r="X1007" t="str">
        <f t="shared" si="15"/>
        <v>2017 / 11</v>
      </c>
    </row>
    <row r="1008" spans="1:24" x14ac:dyDescent="0.25">
      <c r="A1008" s="1">
        <v>1007</v>
      </c>
      <c r="B1008" s="3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IF(People!$B$2=Orders!M1008,People!$A$2,IF(People!$B$3=Orders!M1008,People!$A$3,IF(People!$B$4=Orders!M1008,People!$A$4,IF(People!$B$5=Orders!M1008,People!$A$5,0))))</f>
        <v>Anna Andreadi</v>
      </c>
      <c r="W1008" t="str">
        <f>IFERROR(INDEX(Returns!A:A,MATCH(Orders!B1008,Returns!B:B,0),),"No")</f>
        <v>No</v>
      </c>
      <c r="X1008" t="str">
        <f t="shared" si="15"/>
        <v>2017 / 11</v>
      </c>
    </row>
    <row r="1009" spans="1:24" x14ac:dyDescent="0.25">
      <c r="A1009" s="1">
        <v>1008</v>
      </c>
      <c r="B1009" s="3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IF(People!$B$2=Orders!M1009,People!$A$2,IF(People!$B$3=Orders!M1009,People!$A$3,IF(People!$B$4=Orders!M1009,People!$A$4,IF(People!$B$5=Orders!M1009,People!$A$5,0))))</f>
        <v>Anna Andreadi</v>
      </c>
      <c r="W1009" t="str">
        <f>IFERROR(INDEX(Returns!A:A,MATCH(Orders!B1009,Returns!B:B,0),),"No")</f>
        <v>No</v>
      </c>
      <c r="X1009" t="str">
        <f t="shared" si="15"/>
        <v>2017 / 11</v>
      </c>
    </row>
    <row r="1010" spans="1:24" x14ac:dyDescent="0.25">
      <c r="A1010" s="1">
        <v>1009</v>
      </c>
      <c r="B1010" s="3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IF(People!$B$2=Orders!M1010,People!$A$2,IF(People!$B$3=Orders!M1010,People!$A$3,IF(People!$B$4=Orders!M1010,People!$A$4,IF(People!$B$5=Orders!M1010,People!$A$5,0))))</f>
        <v>Kelly Williams</v>
      </c>
      <c r="W1010" t="str">
        <f>IFERROR(INDEX(Returns!A:A,MATCH(Orders!B1010,Returns!B:B,0),),"No")</f>
        <v>No</v>
      </c>
      <c r="X1010" t="str">
        <f t="shared" si="15"/>
        <v>2019 / 12</v>
      </c>
    </row>
    <row r="1011" spans="1:24" x14ac:dyDescent="0.25">
      <c r="A1011" s="1">
        <v>1010</v>
      </c>
      <c r="B1011" s="3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IF(People!$B$2=Orders!M1011,People!$A$2,IF(People!$B$3=Orders!M1011,People!$A$3,IF(People!$B$4=Orders!M1011,People!$A$4,IF(People!$B$5=Orders!M1011,People!$A$5,0))))</f>
        <v>Kelly Williams</v>
      </c>
      <c r="W1011" t="str">
        <f>IFERROR(INDEX(Returns!A:A,MATCH(Orders!B1011,Returns!B:B,0),),"No")</f>
        <v>No</v>
      </c>
      <c r="X1011" t="str">
        <f t="shared" si="15"/>
        <v>2019 / 08</v>
      </c>
    </row>
    <row r="1012" spans="1:24" x14ac:dyDescent="0.25">
      <c r="A1012" s="1">
        <v>1011</v>
      </c>
      <c r="B1012" s="3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IF(People!$B$2=Orders!M1012,People!$A$2,IF(People!$B$3=Orders!M1012,People!$A$3,IF(People!$B$4=Orders!M1012,People!$A$4,IF(People!$B$5=Orders!M1012,People!$A$5,0))))</f>
        <v>Anna Andreadi</v>
      </c>
      <c r="W1012" t="str">
        <f>IFERROR(INDEX(Returns!A:A,MATCH(Orders!B1012,Returns!B:B,0),),"No")</f>
        <v>No</v>
      </c>
      <c r="X1012" t="str">
        <f t="shared" si="15"/>
        <v>2016 / 11</v>
      </c>
    </row>
    <row r="1013" spans="1:24" x14ac:dyDescent="0.25">
      <c r="A1013" s="1">
        <v>1012</v>
      </c>
      <c r="B1013" s="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IF(People!$B$2=Orders!M1013,People!$A$2,IF(People!$B$3=Orders!M1013,People!$A$3,IF(People!$B$4=Orders!M1013,People!$A$4,IF(People!$B$5=Orders!M1013,People!$A$5,0))))</f>
        <v>Anna Andreadi</v>
      </c>
      <c r="W1013" t="str">
        <f>IFERROR(INDEX(Returns!A:A,MATCH(Orders!B1013,Returns!B:B,0),),"No")</f>
        <v>No</v>
      </c>
      <c r="X1013" t="str">
        <f t="shared" si="15"/>
        <v>2019 / 06</v>
      </c>
    </row>
    <row r="1014" spans="1:24" x14ac:dyDescent="0.25">
      <c r="A1014" s="1">
        <v>1013</v>
      </c>
      <c r="B1014" s="3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IF(People!$B$2=Orders!M1014,People!$A$2,IF(People!$B$3=Orders!M1014,People!$A$3,IF(People!$B$4=Orders!M1014,People!$A$4,IF(People!$B$5=Orders!M1014,People!$A$5,0))))</f>
        <v>Anna Andreadi</v>
      </c>
      <c r="W1014" t="str">
        <f>IFERROR(INDEX(Returns!A:A,MATCH(Orders!B1014,Returns!B:B,0),),"No")</f>
        <v>No</v>
      </c>
      <c r="X1014" t="str">
        <f t="shared" si="15"/>
        <v>2019 / 06</v>
      </c>
    </row>
    <row r="1015" spans="1:24" x14ac:dyDescent="0.25">
      <c r="A1015" s="1">
        <v>1014</v>
      </c>
      <c r="B1015" s="3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IF(People!$B$2=Orders!M1015,People!$A$2,IF(People!$B$3=Orders!M1015,People!$A$3,IF(People!$B$4=Orders!M1015,People!$A$4,IF(People!$B$5=Orders!M1015,People!$A$5,0))))</f>
        <v>Anna Andreadi</v>
      </c>
      <c r="W1015" t="str">
        <f>IFERROR(INDEX(Returns!A:A,MATCH(Orders!B1015,Returns!B:B,0),),"No")</f>
        <v>Yes</v>
      </c>
      <c r="X1015" t="str">
        <f t="shared" si="15"/>
        <v>2017 / 12</v>
      </c>
    </row>
    <row r="1016" spans="1:24" x14ac:dyDescent="0.25">
      <c r="A1016" s="1">
        <v>1015</v>
      </c>
      <c r="B1016" s="3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IF(People!$B$2=Orders!M1016,People!$A$2,IF(People!$B$3=Orders!M1016,People!$A$3,IF(People!$B$4=Orders!M1016,People!$A$4,IF(People!$B$5=Orders!M1016,People!$A$5,0))))</f>
        <v>Anna Andreadi</v>
      </c>
      <c r="W1016" t="str">
        <f>IFERROR(INDEX(Returns!A:A,MATCH(Orders!B1016,Returns!B:B,0),),"No")</f>
        <v>Yes</v>
      </c>
      <c r="X1016" t="str">
        <f t="shared" si="15"/>
        <v>2017 / 12</v>
      </c>
    </row>
    <row r="1017" spans="1:24" x14ac:dyDescent="0.25">
      <c r="A1017" s="1">
        <v>1016</v>
      </c>
      <c r="B1017" s="3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IF(People!$B$2=Orders!M1017,People!$A$2,IF(People!$B$3=Orders!M1017,People!$A$3,IF(People!$B$4=Orders!M1017,People!$A$4,IF(People!$B$5=Orders!M1017,People!$A$5,0))))</f>
        <v>Anna Andreadi</v>
      </c>
      <c r="W1017" t="str">
        <f>IFERROR(INDEX(Returns!A:A,MATCH(Orders!B1017,Returns!B:B,0),),"No")</f>
        <v>No</v>
      </c>
      <c r="X1017" t="str">
        <f t="shared" si="15"/>
        <v>2017 / 09</v>
      </c>
    </row>
    <row r="1018" spans="1:24" x14ac:dyDescent="0.25">
      <c r="A1018" s="1">
        <v>1017</v>
      </c>
      <c r="B1018" s="3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IF(People!$B$2=Orders!M1018,People!$A$2,IF(People!$B$3=Orders!M1018,People!$A$3,IF(People!$B$4=Orders!M1018,People!$A$4,IF(People!$B$5=Orders!M1018,People!$A$5,0))))</f>
        <v>Chuck Magee</v>
      </c>
      <c r="W1018" t="str">
        <f>IFERROR(INDEX(Returns!A:A,MATCH(Orders!B1018,Returns!B:B,0),),"No")</f>
        <v>No</v>
      </c>
      <c r="X1018" t="str">
        <f t="shared" si="15"/>
        <v>2017 / 07</v>
      </c>
    </row>
    <row r="1019" spans="1:24" x14ac:dyDescent="0.25">
      <c r="A1019" s="1">
        <v>1018</v>
      </c>
      <c r="B1019" s="3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IF(People!$B$2=Orders!M1019,People!$A$2,IF(People!$B$3=Orders!M1019,People!$A$3,IF(People!$B$4=Orders!M1019,People!$A$4,IF(People!$B$5=Orders!M1019,People!$A$5,0))))</f>
        <v>Chuck Magee</v>
      </c>
      <c r="W1019" t="str">
        <f>IFERROR(INDEX(Returns!A:A,MATCH(Orders!B1019,Returns!B:B,0),),"No")</f>
        <v>No</v>
      </c>
      <c r="X1019" t="str">
        <f t="shared" si="15"/>
        <v>2017 / 07</v>
      </c>
    </row>
    <row r="1020" spans="1:24" x14ac:dyDescent="0.25">
      <c r="A1020" s="1">
        <v>1019</v>
      </c>
      <c r="B1020" s="3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IF(People!$B$2=Orders!M1020,People!$A$2,IF(People!$B$3=Orders!M1020,People!$A$3,IF(People!$B$4=Orders!M1020,People!$A$4,IF(People!$B$5=Orders!M1020,People!$A$5,0))))</f>
        <v>Chuck Magee</v>
      </c>
      <c r="W1020" t="str">
        <f>IFERROR(INDEX(Returns!A:A,MATCH(Orders!B1020,Returns!B:B,0),),"No")</f>
        <v>No</v>
      </c>
      <c r="X1020" t="str">
        <f t="shared" si="15"/>
        <v>2017 / 07</v>
      </c>
    </row>
    <row r="1021" spans="1:24" x14ac:dyDescent="0.25">
      <c r="A1021" s="1">
        <v>1020</v>
      </c>
      <c r="B1021" s="3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IF(People!$B$2=Orders!M1021,People!$A$2,IF(People!$B$3=Orders!M1021,People!$A$3,IF(People!$B$4=Orders!M1021,People!$A$4,IF(People!$B$5=Orders!M1021,People!$A$5,0))))</f>
        <v>Chuck Magee</v>
      </c>
      <c r="W1021" t="str">
        <f>IFERROR(INDEX(Returns!A:A,MATCH(Orders!B1021,Returns!B:B,0),),"No")</f>
        <v>No</v>
      </c>
      <c r="X1021" t="str">
        <f t="shared" si="15"/>
        <v>2017 / 07</v>
      </c>
    </row>
    <row r="1022" spans="1:24" x14ac:dyDescent="0.25">
      <c r="A1022" s="1">
        <v>1021</v>
      </c>
      <c r="B1022" s="3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IF(People!$B$2=Orders!M1022,People!$A$2,IF(People!$B$3=Orders!M1022,People!$A$3,IF(People!$B$4=Orders!M1022,People!$A$4,IF(People!$B$5=Orders!M1022,People!$A$5,0))))</f>
        <v>Chuck Magee</v>
      </c>
      <c r="W1022" t="str">
        <f>IFERROR(INDEX(Returns!A:A,MATCH(Orders!B1022,Returns!B:B,0),),"No")</f>
        <v>No</v>
      </c>
      <c r="X1022" t="str">
        <f t="shared" si="15"/>
        <v>2017 / 04</v>
      </c>
    </row>
    <row r="1023" spans="1:24" x14ac:dyDescent="0.25">
      <c r="A1023" s="1">
        <v>1022</v>
      </c>
      <c r="B1023" s="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IF(People!$B$2=Orders!M1023,People!$A$2,IF(People!$B$3=Orders!M1023,People!$A$3,IF(People!$B$4=Orders!M1023,People!$A$4,IF(People!$B$5=Orders!M1023,People!$A$5,0))))</f>
        <v>Chuck Magee</v>
      </c>
      <c r="W1023" t="str">
        <f>IFERROR(INDEX(Returns!A:A,MATCH(Orders!B1023,Returns!B:B,0),),"No")</f>
        <v>No</v>
      </c>
      <c r="X1023" t="str">
        <f t="shared" si="15"/>
        <v>2017 / 04</v>
      </c>
    </row>
    <row r="1024" spans="1:24" x14ac:dyDescent="0.25">
      <c r="A1024" s="1">
        <v>1023</v>
      </c>
      <c r="B1024" s="3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IF(People!$B$2=Orders!M1024,People!$A$2,IF(People!$B$3=Orders!M1024,People!$A$3,IF(People!$B$4=Orders!M1024,People!$A$4,IF(People!$B$5=Orders!M1024,People!$A$5,0))))</f>
        <v>Chuck Magee</v>
      </c>
      <c r="W1024" t="str">
        <f>IFERROR(INDEX(Returns!A:A,MATCH(Orders!B1024,Returns!B:B,0),),"No")</f>
        <v>No</v>
      </c>
      <c r="X1024" t="str">
        <f t="shared" si="15"/>
        <v>2017 / 04</v>
      </c>
    </row>
    <row r="1025" spans="1:24" x14ac:dyDescent="0.25">
      <c r="A1025" s="1">
        <v>1024</v>
      </c>
      <c r="B1025" s="3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IF(People!$B$2=Orders!M1025,People!$A$2,IF(People!$B$3=Orders!M1025,People!$A$3,IF(People!$B$4=Orders!M1025,People!$A$4,IF(People!$B$5=Orders!M1025,People!$A$5,0))))</f>
        <v>Chuck Magee</v>
      </c>
      <c r="W1025" t="str">
        <f>IFERROR(INDEX(Returns!A:A,MATCH(Orders!B1025,Returns!B:B,0),),"No")</f>
        <v>No</v>
      </c>
      <c r="X1025" t="str">
        <f t="shared" si="15"/>
        <v>2017 / 06</v>
      </c>
    </row>
    <row r="1026" spans="1:24" x14ac:dyDescent="0.25">
      <c r="A1026" s="1">
        <v>1025</v>
      </c>
      <c r="B1026" s="3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IF(People!$B$2=Orders!M1026,People!$A$2,IF(People!$B$3=Orders!M1026,People!$A$3,IF(People!$B$4=Orders!M1026,People!$A$4,IF(People!$B$5=Orders!M1026,People!$A$5,0))))</f>
        <v>Anna Andreadi</v>
      </c>
      <c r="W1026" t="str">
        <f>IFERROR(INDEX(Returns!A:A,MATCH(Orders!B1026,Returns!B:B,0),),"No")</f>
        <v>No</v>
      </c>
      <c r="X1026" t="str">
        <f t="shared" ref="X1026:X1089" si="16">TEXT(C1026,"ГГГГ / ММ")</f>
        <v>2019 / 12</v>
      </c>
    </row>
    <row r="1027" spans="1:24" x14ac:dyDescent="0.25">
      <c r="A1027" s="1">
        <v>1026</v>
      </c>
      <c r="B1027" s="3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IF(People!$B$2=Orders!M1027,People!$A$2,IF(People!$B$3=Orders!M1027,People!$A$3,IF(People!$B$4=Orders!M1027,People!$A$4,IF(People!$B$5=Orders!M1027,People!$A$5,0))))</f>
        <v>Chuck Magee</v>
      </c>
      <c r="W1027" t="str">
        <f>IFERROR(INDEX(Returns!A:A,MATCH(Orders!B1027,Returns!B:B,0),),"No")</f>
        <v>Yes</v>
      </c>
      <c r="X1027" t="str">
        <f t="shared" si="16"/>
        <v>2018 / 01</v>
      </c>
    </row>
    <row r="1028" spans="1:24" x14ac:dyDescent="0.25">
      <c r="A1028" s="1">
        <v>1027</v>
      </c>
      <c r="B1028" s="3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IF(People!$B$2=Orders!M1028,People!$A$2,IF(People!$B$3=Orders!M1028,People!$A$3,IF(People!$B$4=Orders!M1028,People!$A$4,IF(People!$B$5=Orders!M1028,People!$A$5,0))))</f>
        <v>Chuck Magee</v>
      </c>
      <c r="W1028" t="str">
        <f>IFERROR(INDEX(Returns!A:A,MATCH(Orders!B1028,Returns!B:B,0),),"No")</f>
        <v>Yes</v>
      </c>
      <c r="X1028" t="str">
        <f t="shared" si="16"/>
        <v>2018 / 01</v>
      </c>
    </row>
    <row r="1029" spans="1:24" x14ac:dyDescent="0.25">
      <c r="A1029" s="1">
        <v>1028</v>
      </c>
      <c r="B1029" s="3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IF(People!$B$2=Orders!M1029,People!$A$2,IF(People!$B$3=Orders!M1029,People!$A$3,IF(People!$B$4=Orders!M1029,People!$A$4,IF(People!$B$5=Orders!M1029,People!$A$5,0))))</f>
        <v>Chuck Magee</v>
      </c>
      <c r="W1029" t="str">
        <f>IFERROR(INDEX(Returns!A:A,MATCH(Orders!B1029,Returns!B:B,0),),"No")</f>
        <v>Yes</v>
      </c>
      <c r="X1029" t="str">
        <f t="shared" si="16"/>
        <v>2018 / 01</v>
      </c>
    </row>
    <row r="1030" spans="1:24" x14ac:dyDescent="0.25">
      <c r="A1030" s="1">
        <v>1029</v>
      </c>
      <c r="B1030" s="3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IF(People!$B$2=Orders!M1030,People!$A$2,IF(People!$B$3=Orders!M1030,People!$A$3,IF(People!$B$4=Orders!M1030,People!$A$4,IF(People!$B$5=Orders!M1030,People!$A$5,0))))</f>
        <v>Chuck Magee</v>
      </c>
      <c r="W1030" t="str">
        <f>IFERROR(INDEX(Returns!A:A,MATCH(Orders!B1030,Returns!B:B,0),),"No")</f>
        <v>No</v>
      </c>
      <c r="X1030" t="str">
        <f t="shared" si="16"/>
        <v>2016 / 07</v>
      </c>
    </row>
    <row r="1031" spans="1:24" x14ac:dyDescent="0.25">
      <c r="A1031" s="1">
        <v>1030</v>
      </c>
      <c r="B1031" s="3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IF(People!$B$2=Orders!M1031,People!$A$2,IF(People!$B$3=Orders!M1031,People!$A$3,IF(People!$B$4=Orders!M1031,People!$A$4,IF(People!$B$5=Orders!M1031,People!$A$5,0))))</f>
        <v>Chuck Magee</v>
      </c>
      <c r="W1031" t="str">
        <f>IFERROR(INDEX(Returns!A:A,MATCH(Orders!B1031,Returns!B:B,0),),"No")</f>
        <v>No</v>
      </c>
      <c r="X1031" t="str">
        <f t="shared" si="16"/>
        <v>2016 / 07</v>
      </c>
    </row>
    <row r="1032" spans="1:24" x14ac:dyDescent="0.25">
      <c r="A1032" s="1">
        <v>1031</v>
      </c>
      <c r="B1032" s="3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IF(People!$B$2=Orders!M1032,People!$A$2,IF(People!$B$3=Orders!M1032,People!$A$3,IF(People!$B$4=Orders!M1032,People!$A$4,IF(People!$B$5=Orders!M1032,People!$A$5,0))))</f>
        <v>Chuck Magee</v>
      </c>
      <c r="W1032" t="str">
        <f>IFERROR(INDEX(Returns!A:A,MATCH(Orders!B1032,Returns!B:B,0),),"No")</f>
        <v>No</v>
      </c>
      <c r="X1032" t="str">
        <f t="shared" si="16"/>
        <v>2016 / 07</v>
      </c>
    </row>
    <row r="1033" spans="1:24" x14ac:dyDescent="0.25">
      <c r="A1033" s="1">
        <v>1032</v>
      </c>
      <c r="B1033" s="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IF(People!$B$2=Orders!M1033,People!$A$2,IF(People!$B$3=Orders!M1033,People!$A$3,IF(People!$B$4=Orders!M1033,People!$A$4,IF(People!$B$5=Orders!M1033,People!$A$5,0))))</f>
        <v>Chuck Magee</v>
      </c>
      <c r="W1033" t="str">
        <f>IFERROR(INDEX(Returns!A:A,MATCH(Orders!B1033,Returns!B:B,0),),"No")</f>
        <v>No</v>
      </c>
      <c r="X1033" t="str">
        <f t="shared" si="16"/>
        <v>2016 / 07</v>
      </c>
    </row>
    <row r="1034" spans="1:24" x14ac:dyDescent="0.25">
      <c r="A1034" s="1">
        <v>1033</v>
      </c>
      <c r="B1034" s="3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IF(People!$B$2=Orders!M1034,People!$A$2,IF(People!$B$3=Orders!M1034,People!$A$3,IF(People!$B$4=Orders!M1034,People!$A$4,IF(People!$B$5=Orders!M1034,People!$A$5,0))))</f>
        <v>Chuck Magee</v>
      </c>
      <c r="W1034" t="str">
        <f>IFERROR(INDEX(Returns!A:A,MATCH(Orders!B1034,Returns!B:B,0),),"No")</f>
        <v>No</v>
      </c>
      <c r="X1034" t="str">
        <f t="shared" si="16"/>
        <v>2016 / 07</v>
      </c>
    </row>
    <row r="1035" spans="1:24" x14ac:dyDescent="0.25">
      <c r="A1035" s="1">
        <v>1034</v>
      </c>
      <c r="B1035" s="3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IF(People!$B$2=Orders!M1035,People!$A$2,IF(People!$B$3=Orders!M1035,People!$A$3,IF(People!$B$4=Orders!M1035,People!$A$4,IF(People!$B$5=Orders!M1035,People!$A$5,0))))</f>
        <v>Chuck Magee</v>
      </c>
      <c r="W1035" t="str">
        <f>IFERROR(INDEX(Returns!A:A,MATCH(Orders!B1035,Returns!B:B,0),),"No")</f>
        <v>No</v>
      </c>
      <c r="X1035" t="str">
        <f t="shared" si="16"/>
        <v>2018 / 11</v>
      </c>
    </row>
    <row r="1036" spans="1:24" x14ac:dyDescent="0.25">
      <c r="A1036" s="1">
        <v>1035</v>
      </c>
      <c r="B1036" s="3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IF(People!$B$2=Orders!M1036,People!$A$2,IF(People!$B$3=Orders!M1036,People!$A$3,IF(People!$B$4=Orders!M1036,People!$A$4,IF(People!$B$5=Orders!M1036,People!$A$5,0))))</f>
        <v>Chuck Magee</v>
      </c>
      <c r="W1036" t="str">
        <f>IFERROR(INDEX(Returns!A:A,MATCH(Orders!B1036,Returns!B:B,0),),"No")</f>
        <v>No</v>
      </c>
      <c r="X1036" t="str">
        <f t="shared" si="16"/>
        <v>2018 / 11</v>
      </c>
    </row>
    <row r="1037" spans="1:24" x14ac:dyDescent="0.25">
      <c r="A1037" s="1">
        <v>1036</v>
      </c>
      <c r="B1037" s="3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IF(People!$B$2=Orders!M1037,People!$A$2,IF(People!$B$3=Orders!M1037,People!$A$3,IF(People!$B$4=Orders!M1037,People!$A$4,IF(People!$B$5=Orders!M1037,People!$A$5,0))))</f>
        <v>Chuck Magee</v>
      </c>
      <c r="W1037" t="str">
        <f>IFERROR(INDEX(Returns!A:A,MATCH(Orders!B1037,Returns!B:B,0),),"No")</f>
        <v>No</v>
      </c>
      <c r="X1037" t="str">
        <f t="shared" si="16"/>
        <v>2018 / 11</v>
      </c>
    </row>
    <row r="1038" spans="1:24" x14ac:dyDescent="0.25">
      <c r="A1038" s="1">
        <v>1037</v>
      </c>
      <c r="B1038" s="3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IF(People!$B$2=Orders!M1038,People!$A$2,IF(People!$B$3=Orders!M1038,People!$A$3,IF(People!$B$4=Orders!M1038,People!$A$4,IF(People!$B$5=Orders!M1038,People!$A$5,0))))</f>
        <v>Kelly Williams</v>
      </c>
      <c r="W1038" t="str">
        <f>IFERROR(INDEX(Returns!A:A,MATCH(Orders!B1038,Returns!B:B,0),),"No")</f>
        <v>No</v>
      </c>
      <c r="X1038" t="str">
        <f t="shared" si="16"/>
        <v>2018 / 04</v>
      </c>
    </row>
    <row r="1039" spans="1:24" x14ac:dyDescent="0.25">
      <c r="A1039" s="1">
        <v>1038</v>
      </c>
      <c r="B1039" s="3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IF(People!$B$2=Orders!M1039,People!$A$2,IF(People!$B$3=Orders!M1039,People!$A$3,IF(People!$B$4=Orders!M1039,People!$A$4,IF(People!$B$5=Orders!M1039,People!$A$5,0))))</f>
        <v>Anna Andreadi</v>
      </c>
      <c r="W1039" t="str">
        <f>IFERROR(INDEX(Returns!A:A,MATCH(Orders!B1039,Returns!B:B,0),),"No")</f>
        <v>No</v>
      </c>
      <c r="X1039" t="str">
        <f t="shared" si="16"/>
        <v>2017 / 06</v>
      </c>
    </row>
    <row r="1040" spans="1:24" x14ac:dyDescent="0.25">
      <c r="A1040" s="1">
        <v>1039</v>
      </c>
      <c r="B1040" s="3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IF(People!$B$2=Orders!M1040,People!$A$2,IF(People!$B$3=Orders!M1040,People!$A$3,IF(People!$B$4=Orders!M1040,People!$A$4,IF(People!$B$5=Orders!M1040,People!$A$5,0))))</f>
        <v>Cassandra Brandow</v>
      </c>
      <c r="W1040" t="str">
        <f>IFERROR(INDEX(Returns!A:A,MATCH(Orders!B1040,Returns!B:B,0),),"No")</f>
        <v>No</v>
      </c>
      <c r="X1040" t="str">
        <f t="shared" si="16"/>
        <v>2019 / 11</v>
      </c>
    </row>
    <row r="1041" spans="1:24" x14ac:dyDescent="0.25">
      <c r="A1041" s="1">
        <v>1040</v>
      </c>
      <c r="B1041" s="3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IF(People!$B$2=Orders!M1041,People!$A$2,IF(People!$B$3=Orders!M1041,People!$A$3,IF(People!$B$4=Orders!M1041,People!$A$4,IF(People!$B$5=Orders!M1041,People!$A$5,0))))</f>
        <v>Cassandra Brandow</v>
      </c>
      <c r="W1041" t="str">
        <f>IFERROR(INDEX(Returns!A:A,MATCH(Orders!B1041,Returns!B:B,0),),"No")</f>
        <v>No</v>
      </c>
      <c r="X1041" t="str">
        <f t="shared" si="16"/>
        <v>2019 / 11</v>
      </c>
    </row>
    <row r="1042" spans="1:24" x14ac:dyDescent="0.25">
      <c r="A1042" s="1">
        <v>1041</v>
      </c>
      <c r="B1042" s="3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IF(People!$B$2=Orders!M1042,People!$A$2,IF(People!$B$3=Orders!M1042,People!$A$3,IF(People!$B$4=Orders!M1042,People!$A$4,IF(People!$B$5=Orders!M1042,People!$A$5,0))))</f>
        <v>Kelly Williams</v>
      </c>
      <c r="W1042" t="str">
        <f>IFERROR(INDEX(Returns!A:A,MATCH(Orders!B1042,Returns!B:B,0),),"No")</f>
        <v>No</v>
      </c>
      <c r="X1042" t="str">
        <f t="shared" si="16"/>
        <v>2018 / 03</v>
      </c>
    </row>
    <row r="1043" spans="1:24" x14ac:dyDescent="0.25">
      <c r="A1043" s="1">
        <v>1042</v>
      </c>
      <c r="B1043" s="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IF(People!$B$2=Orders!M1043,People!$A$2,IF(People!$B$3=Orders!M1043,People!$A$3,IF(People!$B$4=Orders!M1043,People!$A$4,IF(People!$B$5=Orders!M1043,People!$A$5,0))))</f>
        <v>Chuck Magee</v>
      </c>
      <c r="W1043" t="str">
        <f>IFERROR(INDEX(Returns!A:A,MATCH(Orders!B1043,Returns!B:B,0),),"No")</f>
        <v>No</v>
      </c>
      <c r="X1043" t="str">
        <f t="shared" si="16"/>
        <v>2018 / 09</v>
      </c>
    </row>
    <row r="1044" spans="1:24" x14ac:dyDescent="0.25">
      <c r="A1044" s="1">
        <v>1043</v>
      </c>
      <c r="B1044" s="3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IF(People!$B$2=Orders!M1044,People!$A$2,IF(People!$B$3=Orders!M1044,People!$A$3,IF(People!$B$4=Orders!M1044,People!$A$4,IF(People!$B$5=Orders!M1044,People!$A$5,0))))</f>
        <v>Chuck Magee</v>
      </c>
      <c r="W1044" t="str">
        <f>IFERROR(INDEX(Returns!A:A,MATCH(Orders!B1044,Returns!B:B,0),),"No")</f>
        <v>No</v>
      </c>
      <c r="X1044" t="str">
        <f t="shared" si="16"/>
        <v>2018 / 09</v>
      </c>
    </row>
    <row r="1045" spans="1:24" x14ac:dyDescent="0.25">
      <c r="A1045" s="1">
        <v>1044</v>
      </c>
      <c r="B1045" s="3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IF(People!$B$2=Orders!M1045,People!$A$2,IF(People!$B$3=Orders!M1045,People!$A$3,IF(People!$B$4=Orders!M1045,People!$A$4,IF(People!$B$5=Orders!M1045,People!$A$5,0))))</f>
        <v>Kelly Williams</v>
      </c>
      <c r="W1045" t="str">
        <f>IFERROR(INDEX(Returns!A:A,MATCH(Orders!B1045,Returns!B:B,0),),"No")</f>
        <v>No</v>
      </c>
      <c r="X1045" t="str">
        <f t="shared" si="16"/>
        <v>2019 / 07</v>
      </c>
    </row>
    <row r="1046" spans="1:24" x14ac:dyDescent="0.25">
      <c r="A1046" s="1">
        <v>1045</v>
      </c>
      <c r="B1046" s="3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IF(People!$B$2=Orders!M1046,People!$A$2,IF(People!$B$3=Orders!M1046,People!$A$3,IF(People!$B$4=Orders!M1046,People!$A$4,IF(People!$B$5=Orders!M1046,People!$A$5,0))))</f>
        <v>Kelly Williams</v>
      </c>
      <c r="W1046" t="str">
        <f>IFERROR(INDEX(Returns!A:A,MATCH(Orders!B1046,Returns!B:B,0),),"No")</f>
        <v>No</v>
      </c>
      <c r="X1046" t="str">
        <f t="shared" si="16"/>
        <v>2019 / 07</v>
      </c>
    </row>
    <row r="1047" spans="1:24" x14ac:dyDescent="0.25">
      <c r="A1047" s="1">
        <v>1046</v>
      </c>
      <c r="B1047" s="3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IF(People!$B$2=Orders!M1047,People!$A$2,IF(People!$B$3=Orders!M1047,People!$A$3,IF(People!$B$4=Orders!M1047,People!$A$4,IF(People!$B$5=Orders!M1047,People!$A$5,0))))</f>
        <v>Kelly Williams</v>
      </c>
      <c r="W1047" t="str">
        <f>IFERROR(INDEX(Returns!A:A,MATCH(Orders!B1047,Returns!B:B,0),),"No")</f>
        <v>No</v>
      </c>
      <c r="X1047" t="str">
        <f t="shared" si="16"/>
        <v>2019 / 10</v>
      </c>
    </row>
    <row r="1048" spans="1:24" x14ac:dyDescent="0.25">
      <c r="A1048" s="1">
        <v>1047</v>
      </c>
      <c r="B1048" s="3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IF(People!$B$2=Orders!M1048,People!$A$2,IF(People!$B$3=Orders!M1048,People!$A$3,IF(People!$B$4=Orders!M1048,People!$A$4,IF(People!$B$5=Orders!M1048,People!$A$5,0))))</f>
        <v>Cassandra Brandow</v>
      </c>
      <c r="W1048" t="str">
        <f>IFERROR(INDEX(Returns!A:A,MATCH(Orders!B1048,Returns!B:B,0),),"No")</f>
        <v>No</v>
      </c>
      <c r="X1048" t="str">
        <f t="shared" si="16"/>
        <v>2018 / 03</v>
      </c>
    </row>
    <row r="1049" spans="1:24" x14ac:dyDescent="0.25">
      <c r="A1049" s="1">
        <v>1048</v>
      </c>
      <c r="B1049" s="3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IF(People!$B$2=Orders!M1049,People!$A$2,IF(People!$B$3=Orders!M1049,People!$A$3,IF(People!$B$4=Orders!M1049,People!$A$4,IF(People!$B$5=Orders!M1049,People!$A$5,0))))</f>
        <v>Cassandra Brandow</v>
      </c>
      <c r="W1049" t="str">
        <f>IFERROR(INDEX(Returns!A:A,MATCH(Orders!B1049,Returns!B:B,0),),"No")</f>
        <v>No</v>
      </c>
      <c r="X1049" t="str">
        <f t="shared" si="16"/>
        <v>2018 / 03</v>
      </c>
    </row>
    <row r="1050" spans="1:24" x14ac:dyDescent="0.25">
      <c r="A1050" s="1">
        <v>1049</v>
      </c>
      <c r="B1050" s="3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IF(People!$B$2=Orders!M1050,People!$A$2,IF(People!$B$3=Orders!M1050,People!$A$3,IF(People!$B$4=Orders!M1050,People!$A$4,IF(People!$B$5=Orders!M1050,People!$A$5,0))))</f>
        <v>Anna Andreadi</v>
      </c>
      <c r="W1050" t="str">
        <f>IFERROR(INDEX(Returns!A:A,MATCH(Orders!B1050,Returns!B:B,0),),"No")</f>
        <v>No</v>
      </c>
      <c r="X1050" t="str">
        <f t="shared" si="16"/>
        <v>2016 / 05</v>
      </c>
    </row>
    <row r="1051" spans="1:24" x14ac:dyDescent="0.25">
      <c r="A1051" s="1">
        <v>1050</v>
      </c>
      <c r="B1051" s="3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IF(People!$B$2=Orders!M1051,People!$A$2,IF(People!$B$3=Orders!M1051,People!$A$3,IF(People!$B$4=Orders!M1051,People!$A$4,IF(People!$B$5=Orders!M1051,People!$A$5,0))))</f>
        <v>Anna Andreadi</v>
      </c>
      <c r="W1051" t="str">
        <f>IFERROR(INDEX(Returns!A:A,MATCH(Orders!B1051,Returns!B:B,0),),"No")</f>
        <v>No</v>
      </c>
      <c r="X1051" t="str">
        <f t="shared" si="16"/>
        <v>2016 / 05</v>
      </c>
    </row>
    <row r="1052" spans="1:24" x14ac:dyDescent="0.25">
      <c r="A1052" s="1">
        <v>1051</v>
      </c>
      <c r="B1052" s="3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IF(People!$B$2=Orders!M1052,People!$A$2,IF(People!$B$3=Orders!M1052,People!$A$3,IF(People!$B$4=Orders!M1052,People!$A$4,IF(People!$B$5=Orders!M1052,People!$A$5,0))))</f>
        <v>Chuck Magee</v>
      </c>
      <c r="W1052" t="str">
        <f>IFERROR(INDEX(Returns!A:A,MATCH(Orders!B1052,Returns!B:B,0),),"No")</f>
        <v>No</v>
      </c>
      <c r="X1052" t="str">
        <f t="shared" si="16"/>
        <v>2017 / 07</v>
      </c>
    </row>
    <row r="1053" spans="1:24" x14ac:dyDescent="0.25">
      <c r="A1053" s="1">
        <v>1052</v>
      </c>
      <c r="B1053" s="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IF(People!$B$2=Orders!M1053,People!$A$2,IF(People!$B$3=Orders!M1053,People!$A$3,IF(People!$B$4=Orders!M1053,People!$A$4,IF(People!$B$5=Orders!M1053,People!$A$5,0))))</f>
        <v>Chuck Magee</v>
      </c>
      <c r="W1053" t="str">
        <f>IFERROR(INDEX(Returns!A:A,MATCH(Orders!B1053,Returns!B:B,0),),"No")</f>
        <v>No</v>
      </c>
      <c r="X1053" t="str">
        <f t="shared" si="16"/>
        <v>2017 / 07</v>
      </c>
    </row>
    <row r="1054" spans="1:24" x14ac:dyDescent="0.25">
      <c r="A1054" s="1">
        <v>1053</v>
      </c>
      <c r="B1054" s="3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IF(People!$B$2=Orders!M1054,People!$A$2,IF(People!$B$3=Orders!M1054,People!$A$3,IF(People!$B$4=Orders!M1054,People!$A$4,IF(People!$B$5=Orders!M1054,People!$A$5,0))))</f>
        <v>Chuck Magee</v>
      </c>
      <c r="W1054" t="str">
        <f>IFERROR(INDEX(Returns!A:A,MATCH(Orders!B1054,Returns!B:B,0),),"No")</f>
        <v>No</v>
      </c>
      <c r="X1054" t="str">
        <f t="shared" si="16"/>
        <v>2017 / 07</v>
      </c>
    </row>
    <row r="1055" spans="1:24" x14ac:dyDescent="0.25">
      <c r="A1055" s="1">
        <v>1054</v>
      </c>
      <c r="B1055" s="3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IF(People!$B$2=Orders!M1055,People!$A$2,IF(People!$B$3=Orders!M1055,People!$A$3,IF(People!$B$4=Orders!M1055,People!$A$4,IF(People!$B$5=Orders!M1055,People!$A$5,0))))</f>
        <v>Chuck Magee</v>
      </c>
      <c r="W1055" t="str">
        <f>IFERROR(INDEX(Returns!A:A,MATCH(Orders!B1055,Returns!B:B,0),),"No")</f>
        <v>No</v>
      </c>
      <c r="X1055" t="str">
        <f t="shared" si="16"/>
        <v>2017 / 04</v>
      </c>
    </row>
    <row r="1056" spans="1:24" x14ac:dyDescent="0.25">
      <c r="A1056" s="1">
        <v>1055</v>
      </c>
      <c r="B1056" s="3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IF(People!$B$2=Orders!M1056,People!$A$2,IF(People!$B$3=Orders!M1056,People!$A$3,IF(People!$B$4=Orders!M1056,People!$A$4,IF(People!$B$5=Orders!M1056,People!$A$5,0))))</f>
        <v>Chuck Magee</v>
      </c>
      <c r="W1056" t="str">
        <f>IFERROR(INDEX(Returns!A:A,MATCH(Orders!B1056,Returns!B:B,0),),"No")</f>
        <v>No</v>
      </c>
      <c r="X1056" t="str">
        <f t="shared" si="16"/>
        <v>2017 / 04</v>
      </c>
    </row>
    <row r="1057" spans="1:24" x14ac:dyDescent="0.25">
      <c r="A1057" s="1">
        <v>1056</v>
      </c>
      <c r="B1057" s="3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IF(People!$B$2=Orders!M1057,People!$A$2,IF(People!$B$3=Orders!M1057,People!$A$3,IF(People!$B$4=Orders!M1057,People!$A$4,IF(People!$B$5=Orders!M1057,People!$A$5,0))))</f>
        <v>Chuck Magee</v>
      </c>
      <c r="W1057" t="str">
        <f>IFERROR(INDEX(Returns!A:A,MATCH(Orders!B1057,Returns!B:B,0),),"No")</f>
        <v>No</v>
      </c>
      <c r="X1057" t="str">
        <f t="shared" si="16"/>
        <v>2017 / 04</v>
      </c>
    </row>
    <row r="1058" spans="1:24" x14ac:dyDescent="0.25">
      <c r="A1058" s="1">
        <v>1057</v>
      </c>
      <c r="B1058" s="3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IF(People!$B$2=Orders!M1058,People!$A$2,IF(People!$B$3=Orders!M1058,People!$A$3,IF(People!$B$4=Orders!M1058,People!$A$4,IF(People!$B$5=Orders!M1058,People!$A$5,0))))</f>
        <v>Chuck Magee</v>
      </c>
      <c r="W1058" t="str">
        <f>IFERROR(INDEX(Returns!A:A,MATCH(Orders!B1058,Returns!B:B,0),),"No")</f>
        <v>No</v>
      </c>
      <c r="X1058" t="str">
        <f t="shared" si="16"/>
        <v>2017 / 04</v>
      </c>
    </row>
    <row r="1059" spans="1:24" x14ac:dyDescent="0.25">
      <c r="A1059" s="1">
        <v>1058</v>
      </c>
      <c r="B1059" s="3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IF(People!$B$2=Orders!M1059,People!$A$2,IF(People!$B$3=Orders!M1059,People!$A$3,IF(People!$B$4=Orders!M1059,People!$A$4,IF(People!$B$5=Orders!M1059,People!$A$5,0))))</f>
        <v>Anna Andreadi</v>
      </c>
      <c r="W1059" t="str">
        <f>IFERROR(INDEX(Returns!A:A,MATCH(Orders!B1059,Returns!B:B,0),),"No")</f>
        <v>No</v>
      </c>
      <c r="X1059" t="str">
        <f t="shared" si="16"/>
        <v>2019 / 12</v>
      </c>
    </row>
    <row r="1060" spans="1:24" x14ac:dyDescent="0.25">
      <c r="A1060" s="1">
        <v>1059</v>
      </c>
      <c r="B1060" s="3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IF(People!$B$2=Orders!M1060,People!$A$2,IF(People!$B$3=Orders!M1060,People!$A$3,IF(People!$B$4=Orders!M1060,People!$A$4,IF(People!$B$5=Orders!M1060,People!$A$5,0))))</f>
        <v>Anna Andreadi</v>
      </c>
      <c r="W1060" t="str">
        <f>IFERROR(INDEX(Returns!A:A,MATCH(Orders!B1060,Returns!B:B,0),),"No")</f>
        <v>No</v>
      </c>
      <c r="X1060" t="str">
        <f t="shared" si="16"/>
        <v>2019 / 12</v>
      </c>
    </row>
    <row r="1061" spans="1:24" x14ac:dyDescent="0.25">
      <c r="A1061" s="1">
        <v>1060</v>
      </c>
      <c r="B1061" s="3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IF(People!$B$2=Orders!M1061,People!$A$2,IF(People!$B$3=Orders!M1061,People!$A$3,IF(People!$B$4=Orders!M1061,People!$A$4,IF(People!$B$5=Orders!M1061,People!$A$5,0))))</f>
        <v>Chuck Magee</v>
      </c>
      <c r="W1061" t="str">
        <f>IFERROR(INDEX(Returns!A:A,MATCH(Orders!B1061,Returns!B:B,0),),"No")</f>
        <v>No</v>
      </c>
      <c r="X1061" t="str">
        <f t="shared" si="16"/>
        <v>2018 / 11</v>
      </c>
    </row>
    <row r="1062" spans="1:24" x14ac:dyDescent="0.25">
      <c r="A1062" s="1">
        <v>1061</v>
      </c>
      <c r="B1062" s="3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IF(People!$B$2=Orders!M1062,People!$A$2,IF(People!$B$3=Orders!M1062,People!$A$3,IF(People!$B$4=Orders!M1062,People!$A$4,IF(People!$B$5=Orders!M1062,People!$A$5,0))))</f>
        <v>Kelly Williams</v>
      </c>
      <c r="W1062" t="str">
        <f>IFERROR(INDEX(Returns!A:A,MATCH(Orders!B1062,Returns!B:B,0),),"No")</f>
        <v>No</v>
      </c>
      <c r="X1062" t="str">
        <f t="shared" si="16"/>
        <v>2017 / 03</v>
      </c>
    </row>
    <row r="1063" spans="1:24" x14ac:dyDescent="0.25">
      <c r="A1063" s="1">
        <v>1062</v>
      </c>
      <c r="B1063" s="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IF(People!$B$2=Orders!M1063,People!$A$2,IF(People!$B$3=Orders!M1063,People!$A$3,IF(People!$B$4=Orders!M1063,People!$A$4,IF(People!$B$5=Orders!M1063,People!$A$5,0))))</f>
        <v>Chuck Magee</v>
      </c>
      <c r="W1063" t="str">
        <f>IFERROR(INDEX(Returns!A:A,MATCH(Orders!B1063,Returns!B:B,0),),"No")</f>
        <v>No</v>
      </c>
      <c r="X1063" t="str">
        <f t="shared" si="16"/>
        <v>2017 / 04</v>
      </c>
    </row>
    <row r="1064" spans="1:24" x14ac:dyDescent="0.25">
      <c r="A1064" s="1">
        <v>1063</v>
      </c>
      <c r="B1064" s="3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IF(People!$B$2=Orders!M1064,People!$A$2,IF(People!$B$3=Orders!M1064,People!$A$3,IF(People!$B$4=Orders!M1064,People!$A$4,IF(People!$B$5=Orders!M1064,People!$A$5,0))))</f>
        <v>Chuck Magee</v>
      </c>
      <c r="W1064" t="str">
        <f>IFERROR(INDEX(Returns!A:A,MATCH(Orders!B1064,Returns!B:B,0),),"No")</f>
        <v>No</v>
      </c>
      <c r="X1064" t="str">
        <f t="shared" si="16"/>
        <v>2017 / 04</v>
      </c>
    </row>
    <row r="1065" spans="1:24" x14ac:dyDescent="0.25">
      <c r="A1065" s="1">
        <v>1064</v>
      </c>
      <c r="B1065" s="3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IF(People!$B$2=Orders!M1065,People!$A$2,IF(People!$B$3=Orders!M1065,People!$A$3,IF(People!$B$4=Orders!M1065,People!$A$4,IF(People!$B$5=Orders!M1065,People!$A$5,0))))</f>
        <v>Chuck Magee</v>
      </c>
      <c r="W1065" t="str">
        <f>IFERROR(INDEX(Returns!A:A,MATCH(Orders!B1065,Returns!B:B,0),),"No")</f>
        <v>No</v>
      </c>
      <c r="X1065" t="str">
        <f t="shared" si="16"/>
        <v>2017 / 04</v>
      </c>
    </row>
    <row r="1066" spans="1:24" x14ac:dyDescent="0.25">
      <c r="A1066" s="1">
        <v>1065</v>
      </c>
      <c r="B1066" s="3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IF(People!$B$2=Orders!M1066,People!$A$2,IF(People!$B$3=Orders!M1066,People!$A$3,IF(People!$B$4=Orders!M1066,People!$A$4,IF(People!$B$5=Orders!M1066,People!$A$5,0))))</f>
        <v>Chuck Magee</v>
      </c>
      <c r="W1066" t="str">
        <f>IFERROR(INDEX(Returns!A:A,MATCH(Orders!B1066,Returns!B:B,0),),"No")</f>
        <v>No</v>
      </c>
      <c r="X1066" t="str">
        <f t="shared" si="16"/>
        <v>2017 / 04</v>
      </c>
    </row>
    <row r="1067" spans="1:24" x14ac:dyDescent="0.25">
      <c r="A1067" s="1">
        <v>1066</v>
      </c>
      <c r="B1067" s="3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IF(People!$B$2=Orders!M1067,People!$A$2,IF(People!$B$3=Orders!M1067,People!$A$3,IF(People!$B$4=Orders!M1067,People!$A$4,IF(People!$B$5=Orders!M1067,People!$A$5,0))))</f>
        <v>Chuck Magee</v>
      </c>
      <c r="W1067" t="str">
        <f>IFERROR(INDEX(Returns!A:A,MATCH(Orders!B1067,Returns!B:B,0),),"No")</f>
        <v>No</v>
      </c>
      <c r="X1067" t="str">
        <f t="shared" si="16"/>
        <v>2017 / 04</v>
      </c>
    </row>
    <row r="1068" spans="1:24" x14ac:dyDescent="0.25">
      <c r="A1068" s="1">
        <v>1067</v>
      </c>
      <c r="B1068" s="3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IF(People!$B$2=Orders!M1068,People!$A$2,IF(People!$B$3=Orders!M1068,People!$A$3,IF(People!$B$4=Orders!M1068,People!$A$4,IF(People!$B$5=Orders!M1068,People!$A$5,0))))</f>
        <v>Chuck Magee</v>
      </c>
      <c r="W1068" t="str">
        <f>IFERROR(INDEX(Returns!A:A,MATCH(Orders!B1068,Returns!B:B,0),),"No")</f>
        <v>No</v>
      </c>
      <c r="X1068" t="str">
        <f t="shared" si="16"/>
        <v>2017 / 04</v>
      </c>
    </row>
    <row r="1069" spans="1:24" x14ac:dyDescent="0.25">
      <c r="A1069" s="1">
        <v>1068</v>
      </c>
      <c r="B1069" s="3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IF(People!$B$2=Orders!M1069,People!$A$2,IF(People!$B$3=Orders!M1069,People!$A$3,IF(People!$B$4=Orders!M1069,People!$A$4,IF(People!$B$5=Orders!M1069,People!$A$5,0))))</f>
        <v>Anna Andreadi</v>
      </c>
      <c r="W1069" t="str">
        <f>IFERROR(INDEX(Returns!A:A,MATCH(Orders!B1069,Returns!B:B,0),),"No")</f>
        <v>No</v>
      </c>
      <c r="X1069" t="str">
        <f t="shared" si="16"/>
        <v>2018 / 10</v>
      </c>
    </row>
    <row r="1070" spans="1:24" x14ac:dyDescent="0.25">
      <c r="A1070" s="1">
        <v>1069</v>
      </c>
      <c r="B1070" s="3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IF(People!$B$2=Orders!M1070,People!$A$2,IF(People!$B$3=Orders!M1070,People!$A$3,IF(People!$B$4=Orders!M1070,People!$A$4,IF(People!$B$5=Orders!M1070,People!$A$5,0))))</f>
        <v>Kelly Williams</v>
      </c>
      <c r="W1070" t="str">
        <f>IFERROR(INDEX(Returns!A:A,MATCH(Orders!B1070,Returns!B:B,0),),"No")</f>
        <v>No</v>
      </c>
      <c r="X1070" t="str">
        <f t="shared" si="16"/>
        <v>2019 / 09</v>
      </c>
    </row>
    <row r="1071" spans="1:24" x14ac:dyDescent="0.25">
      <c r="A1071" s="1">
        <v>1070</v>
      </c>
      <c r="B1071" s="3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IF(People!$B$2=Orders!M1071,People!$A$2,IF(People!$B$3=Orders!M1071,People!$A$3,IF(People!$B$4=Orders!M1071,People!$A$4,IF(People!$B$5=Orders!M1071,People!$A$5,0))))</f>
        <v>Chuck Magee</v>
      </c>
      <c r="W1071" t="str">
        <f>IFERROR(INDEX(Returns!A:A,MATCH(Orders!B1071,Returns!B:B,0),),"No")</f>
        <v>No</v>
      </c>
      <c r="X1071" t="str">
        <f t="shared" si="16"/>
        <v>2017 / 07</v>
      </c>
    </row>
    <row r="1072" spans="1:24" x14ac:dyDescent="0.25">
      <c r="A1072" s="1">
        <v>1071</v>
      </c>
      <c r="B1072" s="3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IF(People!$B$2=Orders!M1072,People!$A$2,IF(People!$B$3=Orders!M1072,People!$A$3,IF(People!$B$4=Orders!M1072,People!$A$4,IF(People!$B$5=Orders!M1072,People!$A$5,0))))</f>
        <v>Anna Andreadi</v>
      </c>
      <c r="W1072" t="str">
        <f>IFERROR(INDEX(Returns!A:A,MATCH(Orders!B1072,Returns!B:B,0),),"No")</f>
        <v>No</v>
      </c>
      <c r="X1072" t="str">
        <f t="shared" si="16"/>
        <v>2017 / 11</v>
      </c>
    </row>
    <row r="1073" spans="1:24" x14ac:dyDescent="0.25">
      <c r="A1073" s="1">
        <v>1072</v>
      </c>
      <c r="B1073" s="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IF(People!$B$2=Orders!M1073,People!$A$2,IF(People!$B$3=Orders!M1073,People!$A$3,IF(People!$B$4=Orders!M1073,People!$A$4,IF(People!$B$5=Orders!M1073,People!$A$5,0))))</f>
        <v>Anna Andreadi</v>
      </c>
      <c r="W1073" t="str">
        <f>IFERROR(INDEX(Returns!A:A,MATCH(Orders!B1073,Returns!B:B,0),),"No")</f>
        <v>Yes</v>
      </c>
      <c r="X1073" t="str">
        <f t="shared" si="16"/>
        <v>2018 / 04</v>
      </c>
    </row>
    <row r="1074" spans="1:24" x14ac:dyDescent="0.25">
      <c r="A1074" s="1">
        <v>1073</v>
      </c>
      <c r="B1074" s="3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IF(People!$B$2=Orders!M1074,People!$A$2,IF(People!$B$3=Orders!M1074,People!$A$3,IF(People!$B$4=Orders!M1074,People!$A$4,IF(People!$B$5=Orders!M1074,People!$A$5,0))))</f>
        <v>Chuck Magee</v>
      </c>
      <c r="W1074" t="str">
        <f>IFERROR(INDEX(Returns!A:A,MATCH(Orders!B1074,Returns!B:B,0),),"No")</f>
        <v>No</v>
      </c>
      <c r="X1074" t="str">
        <f t="shared" si="16"/>
        <v>2019 / 11</v>
      </c>
    </row>
    <row r="1075" spans="1:24" x14ac:dyDescent="0.25">
      <c r="A1075" s="1">
        <v>1074</v>
      </c>
      <c r="B1075" s="3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IF(People!$B$2=Orders!M1075,People!$A$2,IF(People!$B$3=Orders!M1075,People!$A$3,IF(People!$B$4=Orders!M1075,People!$A$4,IF(People!$B$5=Orders!M1075,People!$A$5,0))))</f>
        <v>Anna Andreadi</v>
      </c>
      <c r="W1075" t="str">
        <f>IFERROR(INDEX(Returns!A:A,MATCH(Orders!B1075,Returns!B:B,0),),"No")</f>
        <v>No</v>
      </c>
      <c r="X1075" t="str">
        <f t="shared" si="16"/>
        <v>2018 / 11</v>
      </c>
    </row>
    <row r="1076" spans="1:24" x14ac:dyDescent="0.25">
      <c r="A1076" s="1">
        <v>1075</v>
      </c>
      <c r="B1076" s="3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IF(People!$B$2=Orders!M1076,People!$A$2,IF(People!$B$3=Orders!M1076,People!$A$3,IF(People!$B$4=Orders!M1076,People!$A$4,IF(People!$B$5=Orders!M1076,People!$A$5,0))))</f>
        <v>Anna Andreadi</v>
      </c>
      <c r="W1076" t="str">
        <f>IFERROR(INDEX(Returns!A:A,MATCH(Orders!B1076,Returns!B:B,0),),"No")</f>
        <v>No</v>
      </c>
      <c r="X1076" t="str">
        <f t="shared" si="16"/>
        <v>2018 / 11</v>
      </c>
    </row>
    <row r="1077" spans="1:24" x14ac:dyDescent="0.25">
      <c r="A1077" s="1">
        <v>1076</v>
      </c>
      <c r="B1077" s="3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IF(People!$B$2=Orders!M1077,People!$A$2,IF(People!$B$3=Orders!M1077,People!$A$3,IF(People!$B$4=Orders!M1077,People!$A$4,IF(People!$B$5=Orders!M1077,People!$A$5,0))))</f>
        <v>Anna Andreadi</v>
      </c>
      <c r="W1077" t="str">
        <f>IFERROR(INDEX(Returns!A:A,MATCH(Orders!B1077,Returns!B:B,0),),"No")</f>
        <v>No</v>
      </c>
      <c r="X1077" t="str">
        <f t="shared" si="16"/>
        <v>2018 / 11</v>
      </c>
    </row>
    <row r="1078" spans="1:24" x14ac:dyDescent="0.25">
      <c r="A1078" s="1">
        <v>1077</v>
      </c>
      <c r="B1078" s="3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IF(People!$B$2=Orders!M1078,People!$A$2,IF(People!$B$3=Orders!M1078,People!$A$3,IF(People!$B$4=Orders!M1078,People!$A$4,IF(People!$B$5=Orders!M1078,People!$A$5,0))))</f>
        <v>Kelly Williams</v>
      </c>
      <c r="W1078" t="str">
        <f>IFERROR(INDEX(Returns!A:A,MATCH(Orders!B1078,Returns!B:B,0),),"No")</f>
        <v>No</v>
      </c>
      <c r="X1078" t="str">
        <f t="shared" si="16"/>
        <v>2018 / 09</v>
      </c>
    </row>
    <row r="1079" spans="1:24" x14ac:dyDescent="0.25">
      <c r="A1079" s="1">
        <v>1078</v>
      </c>
      <c r="B1079" s="3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IF(People!$B$2=Orders!M1079,People!$A$2,IF(People!$B$3=Orders!M1079,People!$A$3,IF(People!$B$4=Orders!M1079,People!$A$4,IF(People!$B$5=Orders!M1079,People!$A$5,0))))</f>
        <v>Anna Andreadi</v>
      </c>
      <c r="W1079" t="str">
        <f>IFERROR(INDEX(Returns!A:A,MATCH(Orders!B1079,Returns!B:B,0),),"No")</f>
        <v>No</v>
      </c>
      <c r="X1079" t="str">
        <f t="shared" si="16"/>
        <v>2019 / 09</v>
      </c>
    </row>
    <row r="1080" spans="1:24" x14ac:dyDescent="0.25">
      <c r="A1080" s="1">
        <v>1079</v>
      </c>
      <c r="B1080" s="3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IF(People!$B$2=Orders!M1080,People!$A$2,IF(People!$B$3=Orders!M1080,People!$A$3,IF(People!$B$4=Orders!M1080,People!$A$4,IF(People!$B$5=Orders!M1080,People!$A$5,0))))</f>
        <v>Anna Andreadi</v>
      </c>
      <c r="W1080" t="str">
        <f>IFERROR(INDEX(Returns!A:A,MATCH(Orders!B1080,Returns!B:B,0),),"No")</f>
        <v>No</v>
      </c>
      <c r="X1080" t="str">
        <f t="shared" si="16"/>
        <v>2019 / 09</v>
      </c>
    </row>
    <row r="1081" spans="1:24" x14ac:dyDescent="0.25">
      <c r="A1081" s="1">
        <v>1080</v>
      </c>
      <c r="B1081" s="3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IF(People!$B$2=Orders!M1081,People!$A$2,IF(People!$B$3=Orders!M1081,People!$A$3,IF(People!$B$4=Orders!M1081,People!$A$4,IF(People!$B$5=Orders!M1081,People!$A$5,0))))</f>
        <v>Anna Andreadi</v>
      </c>
      <c r="W1081" t="str">
        <f>IFERROR(INDEX(Returns!A:A,MATCH(Orders!B1081,Returns!B:B,0),),"No")</f>
        <v>No</v>
      </c>
      <c r="X1081" t="str">
        <f t="shared" si="16"/>
        <v>2019 / 09</v>
      </c>
    </row>
    <row r="1082" spans="1:24" x14ac:dyDescent="0.25">
      <c r="A1082" s="1">
        <v>1081</v>
      </c>
      <c r="B1082" s="3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IF(People!$B$2=Orders!M1082,People!$A$2,IF(People!$B$3=Orders!M1082,People!$A$3,IF(People!$B$4=Orders!M1082,People!$A$4,IF(People!$B$5=Orders!M1082,People!$A$5,0))))</f>
        <v>Kelly Williams</v>
      </c>
      <c r="W1082" t="str">
        <f>IFERROR(INDEX(Returns!A:A,MATCH(Orders!B1082,Returns!B:B,0),),"No")</f>
        <v>No</v>
      </c>
      <c r="X1082" t="str">
        <f t="shared" si="16"/>
        <v>2017 / 11</v>
      </c>
    </row>
    <row r="1083" spans="1:24" x14ac:dyDescent="0.25">
      <c r="A1083" s="1">
        <v>1082</v>
      </c>
      <c r="B1083" s="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IF(People!$B$2=Orders!M1083,People!$A$2,IF(People!$B$3=Orders!M1083,People!$A$3,IF(People!$B$4=Orders!M1083,People!$A$4,IF(People!$B$5=Orders!M1083,People!$A$5,0))))</f>
        <v>Kelly Williams</v>
      </c>
      <c r="W1083" t="str">
        <f>IFERROR(INDEX(Returns!A:A,MATCH(Orders!B1083,Returns!B:B,0),),"No")</f>
        <v>No</v>
      </c>
      <c r="X1083" t="str">
        <f t="shared" si="16"/>
        <v>2017 / 11</v>
      </c>
    </row>
    <row r="1084" spans="1:24" x14ac:dyDescent="0.25">
      <c r="A1084" s="1">
        <v>1083</v>
      </c>
      <c r="B1084" s="3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IF(People!$B$2=Orders!M1084,People!$A$2,IF(People!$B$3=Orders!M1084,People!$A$3,IF(People!$B$4=Orders!M1084,People!$A$4,IF(People!$B$5=Orders!M1084,People!$A$5,0))))</f>
        <v>Chuck Magee</v>
      </c>
      <c r="W1084" t="str">
        <f>IFERROR(INDEX(Returns!A:A,MATCH(Orders!B1084,Returns!B:B,0),),"No")</f>
        <v>No</v>
      </c>
      <c r="X1084" t="str">
        <f t="shared" si="16"/>
        <v>2018 / 03</v>
      </c>
    </row>
    <row r="1085" spans="1:24" x14ac:dyDescent="0.25">
      <c r="A1085" s="1">
        <v>1084</v>
      </c>
      <c r="B1085" s="3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IF(People!$B$2=Orders!M1085,People!$A$2,IF(People!$B$3=Orders!M1085,People!$A$3,IF(People!$B$4=Orders!M1085,People!$A$4,IF(People!$B$5=Orders!M1085,People!$A$5,0))))</f>
        <v>Chuck Magee</v>
      </c>
      <c r="W1085" t="str">
        <f>IFERROR(INDEX(Returns!A:A,MATCH(Orders!B1085,Returns!B:B,0),),"No")</f>
        <v>No</v>
      </c>
      <c r="X1085" t="str">
        <f t="shared" si="16"/>
        <v>2018 / 03</v>
      </c>
    </row>
    <row r="1086" spans="1:24" x14ac:dyDescent="0.25">
      <c r="A1086" s="1">
        <v>1085</v>
      </c>
      <c r="B1086" s="3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IF(People!$B$2=Orders!M1086,People!$A$2,IF(People!$B$3=Orders!M1086,People!$A$3,IF(People!$B$4=Orders!M1086,People!$A$4,IF(People!$B$5=Orders!M1086,People!$A$5,0))))</f>
        <v>Chuck Magee</v>
      </c>
      <c r="W1086" t="str">
        <f>IFERROR(INDEX(Returns!A:A,MATCH(Orders!B1086,Returns!B:B,0),),"No")</f>
        <v>No</v>
      </c>
      <c r="X1086" t="str">
        <f t="shared" si="16"/>
        <v>2018 / 03</v>
      </c>
    </row>
    <row r="1087" spans="1:24" x14ac:dyDescent="0.25">
      <c r="A1087" s="1">
        <v>1086</v>
      </c>
      <c r="B1087" s="3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IF(People!$B$2=Orders!M1087,People!$A$2,IF(People!$B$3=Orders!M1087,People!$A$3,IF(People!$B$4=Orders!M1087,People!$A$4,IF(People!$B$5=Orders!M1087,People!$A$5,0))))</f>
        <v>Chuck Magee</v>
      </c>
      <c r="W1087" t="str">
        <f>IFERROR(INDEX(Returns!A:A,MATCH(Orders!B1087,Returns!B:B,0),),"No")</f>
        <v>No</v>
      </c>
      <c r="X1087" t="str">
        <f t="shared" si="16"/>
        <v>2018 / 03</v>
      </c>
    </row>
    <row r="1088" spans="1:24" x14ac:dyDescent="0.25">
      <c r="A1088" s="1">
        <v>1087</v>
      </c>
      <c r="B1088" s="3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IF(People!$B$2=Orders!M1088,People!$A$2,IF(People!$B$3=Orders!M1088,People!$A$3,IF(People!$B$4=Orders!M1088,People!$A$4,IF(People!$B$5=Orders!M1088,People!$A$5,0))))</f>
        <v>Kelly Williams</v>
      </c>
      <c r="W1088" t="str">
        <f>IFERROR(INDEX(Returns!A:A,MATCH(Orders!B1088,Returns!B:B,0),),"No")</f>
        <v>No</v>
      </c>
      <c r="X1088" t="str">
        <f t="shared" si="16"/>
        <v>2018 / 08</v>
      </c>
    </row>
    <row r="1089" spans="1:24" x14ac:dyDescent="0.25">
      <c r="A1089" s="1">
        <v>1088</v>
      </c>
      <c r="B1089" s="3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IF(People!$B$2=Orders!M1089,People!$A$2,IF(People!$B$3=Orders!M1089,People!$A$3,IF(People!$B$4=Orders!M1089,People!$A$4,IF(People!$B$5=Orders!M1089,People!$A$5,0))))</f>
        <v>Anna Andreadi</v>
      </c>
      <c r="W1089" t="str">
        <f>IFERROR(INDEX(Returns!A:A,MATCH(Orders!B1089,Returns!B:B,0),),"No")</f>
        <v>No</v>
      </c>
      <c r="X1089" t="str">
        <f t="shared" si="16"/>
        <v>2018 / 08</v>
      </c>
    </row>
    <row r="1090" spans="1:24" x14ac:dyDescent="0.25">
      <c r="A1090" s="1">
        <v>1089</v>
      </c>
      <c r="B1090" s="3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IF(People!$B$2=Orders!M1090,People!$A$2,IF(People!$B$3=Orders!M1090,People!$A$3,IF(People!$B$4=Orders!M1090,People!$A$4,IF(People!$B$5=Orders!M1090,People!$A$5,0))))</f>
        <v>Anna Andreadi</v>
      </c>
      <c r="W1090" t="str">
        <f>IFERROR(INDEX(Returns!A:A,MATCH(Orders!B1090,Returns!B:B,0),),"No")</f>
        <v>No</v>
      </c>
      <c r="X1090" t="str">
        <f t="shared" ref="X1090:X1153" si="17">TEXT(C1090,"ГГГГ / ММ")</f>
        <v>2018 / 08</v>
      </c>
    </row>
    <row r="1091" spans="1:24" x14ac:dyDescent="0.25">
      <c r="A1091" s="1">
        <v>1090</v>
      </c>
      <c r="B1091" s="3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IF(People!$B$2=Orders!M1091,People!$A$2,IF(People!$B$3=Orders!M1091,People!$A$3,IF(People!$B$4=Orders!M1091,People!$A$4,IF(People!$B$5=Orders!M1091,People!$A$5,0))))</f>
        <v>Cassandra Brandow</v>
      </c>
      <c r="W1091" t="str">
        <f>IFERROR(INDEX(Returns!A:A,MATCH(Orders!B1091,Returns!B:B,0),),"No")</f>
        <v>No</v>
      </c>
      <c r="X1091" t="str">
        <f t="shared" si="17"/>
        <v>2019 / 06</v>
      </c>
    </row>
    <row r="1092" spans="1:24" x14ac:dyDescent="0.25">
      <c r="A1092" s="1">
        <v>1091</v>
      </c>
      <c r="B1092" s="3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IF(People!$B$2=Orders!M1092,People!$A$2,IF(People!$B$3=Orders!M1092,People!$A$3,IF(People!$B$4=Orders!M1092,People!$A$4,IF(People!$B$5=Orders!M1092,People!$A$5,0))))</f>
        <v>Cassandra Brandow</v>
      </c>
      <c r="W1092" t="str">
        <f>IFERROR(INDEX(Returns!A:A,MATCH(Orders!B1092,Returns!B:B,0),),"No")</f>
        <v>No</v>
      </c>
      <c r="X1092" t="str">
        <f t="shared" si="17"/>
        <v>2019 / 06</v>
      </c>
    </row>
    <row r="1093" spans="1:24" x14ac:dyDescent="0.25">
      <c r="A1093" s="1">
        <v>1092</v>
      </c>
      <c r="B1093" s="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IF(People!$B$2=Orders!M1093,People!$A$2,IF(People!$B$3=Orders!M1093,People!$A$3,IF(People!$B$4=Orders!M1093,People!$A$4,IF(People!$B$5=Orders!M1093,People!$A$5,0))))</f>
        <v>Anna Andreadi</v>
      </c>
      <c r="W1093" t="str">
        <f>IFERROR(INDEX(Returns!A:A,MATCH(Orders!B1093,Returns!B:B,0),),"No")</f>
        <v>Yes</v>
      </c>
      <c r="X1093" t="str">
        <f t="shared" si="17"/>
        <v>2017 / 12</v>
      </c>
    </row>
    <row r="1094" spans="1:24" x14ac:dyDescent="0.25">
      <c r="A1094" s="1">
        <v>1093</v>
      </c>
      <c r="B1094" s="3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IF(People!$B$2=Orders!M1094,People!$A$2,IF(People!$B$3=Orders!M1094,People!$A$3,IF(People!$B$4=Orders!M1094,People!$A$4,IF(People!$B$5=Orders!M1094,People!$A$5,0))))</f>
        <v>Anna Andreadi</v>
      </c>
      <c r="W1094" t="str">
        <f>IFERROR(INDEX(Returns!A:A,MATCH(Orders!B1094,Returns!B:B,0),),"No")</f>
        <v>Yes</v>
      </c>
      <c r="X1094" t="str">
        <f t="shared" si="17"/>
        <v>2017 / 12</v>
      </c>
    </row>
    <row r="1095" spans="1:24" x14ac:dyDescent="0.25">
      <c r="A1095" s="1">
        <v>1094</v>
      </c>
      <c r="B1095" s="3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IF(People!$B$2=Orders!M1095,People!$A$2,IF(People!$B$3=Orders!M1095,People!$A$3,IF(People!$B$4=Orders!M1095,People!$A$4,IF(People!$B$5=Orders!M1095,People!$A$5,0))))</f>
        <v>Chuck Magee</v>
      </c>
      <c r="W1095" t="str">
        <f>IFERROR(INDEX(Returns!A:A,MATCH(Orders!B1095,Returns!B:B,0),),"No")</f>
        <v>No</v>
      </c>
      <c r="X1095" t="str">
        <f t="shared" si="17"/>
        <v>2017 / 12</v>
      </c>
    </row>
    <row r="1096" spans="1:24" x14ac:dyDescent="0.25">
      <c r="A1096" s="1">
        <v>1095</v>
      </c>
      <c r="B1096" s="3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IF(People!$B$2=Orders!M1096,People!$A$2,IF(People!$B$3=Orders!M1096,People!$A$3,IF(People!$B$4=Orders!M1096,People!$A$4,IF(People!$B$5=Orders!M1096,People!$A$5,0))))</f>
        <v>Chuck Magee</v>
      </c>
      <c r="W1096" t="str">
        <f>IFERROR(INDEX(Returns!A:A,MATCH(Orders!B1096,Returns!B:B,0),),"No")</f>
        <v>No</v>
      </c>
      <c r="X1096" t="str">
        <f t="shared" si="17"/>
        <v>2017 / 12</v>
      </c>
    </row>
    <row r="1097" spans="1:24" x14ac:dyDescent="0.25">
      <c r="A1097" s="1">
        <v>1096</v>
      </c>
      <c r="B1097" s="3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IF(People!$B$2=Orders!M1097,People!$A$2,IF(People!$B$3=Orders!M1097,People!$A$3,IF(People!$B$4=Orders!M1097,People!$A$4,IF(People!$B$5=Orders!M1097,People!$A$5,0))))</f>
        <v>Cassandra Brandow</v>
      </c>
      <c r="W1097" t="str">
        <f>IFERROR(INDEX(Returns!A:A,MATCH(Orders!B1097,Returns!B:B,0),),"No")</f>
        <v>No</v>
      </c>
      <c r="X1097" t="str">
        <f t="shared" si="17"/>
        <v>2019 / 01</v>
      </c>
    </row>
    <row r="1098" spans="1:24" x14ac:dyDescent="0.25">
      <c r="A1098" s="1">
        <v>1097</v>
      </c>
      <c r="B1098" s="3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IF(People!$B$2=Orders!M1098,People!$A$2,IF(People!$B$3=Orders!M1098,People!$A$3,IF(People!$B$4=Orders!M1098,People!$A$4,IF(People!$B$5=Orders!M1098,People!$A$5,0))))</f>
        <v>Cassandra Brandow</v>
      </c>
      <c r="W1098" t="str">
        <f>IFERROR(INDEX(Returns!A:A,MATCH(Orders!B1098,Returns!B:B,0),),"No")</f>
        <v>No</v>
      </c>
      <c r="X1098" t="str">
        <f t="shared" si="17"/>
        <v>2019 / 01</v>
      </c>
    </row>
    <row r="1099" spans="1:24" x14ac:dyDescent="0.25">
      <c r="A1099" s="1">
        <v>1098</v>
      </c>
      <c r="B1099" s="3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IF(People!$B$2=Orders!M1099,People!$A$2,IF(People!$B$3=Orders!M1099,People!$A$3,IF(People!$B$4=Orders!M1099,People!$A$4,IF(People!$B$5=Orders!M1099,People!$A$5,0))))</f>
        <v>Anna Andreadi</v>
      </c>
      <c r="W1099" t="str">
        <f>IFERROR(INDEX(Returns!A:A,MATCH(Orders!B1099,Returns!B:B,0),),"No")</f>
        <v>Yes</v>
      </c>
      <c r="X1099" t="str">
        <f t="shared" si="17"/>
        <v>2016 / 06</v>
      </c>
    </row>
    <row r="1100" spans="1:24" x14ac:dyDescent="0.25">
      <c r="A1100" s="1">
        <v>1099</v>
      </c>
      <c r="B1100" s="3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IF(People!$B$2=Orders!M1100,People!$A$2,IF(People!$B$3=Orders!M1100,People!$A$3,IF(People!$B$4=Orders!M1100,People!$A$4,IF(People!$B$5=Orders!M1100,People!$A$5,0))))</f>
        <v>Anna Andreadi</v>
      </c>
      <c r="W1100" t="str">
        <f>IFERROR(INDEX(Returns!A:A,MATCH(Orders!B1100,Returns!B:B,0),),"No")</f>
        <v>No</v>
      </c>
      <c r="X1100" t="str">
        <f t="shared" si="17"/>
        <v>2018 / 06</v>
      </c>
    </row>
    <row r="1101" spans="1:24" x14ac:dyDescent="0.25">
      <c r="A1101" s="1">
        <v>1100</v>
      </c>
      <c r="B1101" s="3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IF(People!$B$2=Orders!M1101,People!$A$2,IF(People!$B$3=Orders!M1101,People!$A$3,IF(People!$B$4=Orders!M1101,People!$A$4,IF(People!$B$5=Orders!M1101,People!$A$5,0))))</f>
        <v>Anna Andreadi</v>
      </c>
      <c r="W1101" t="str">
        <f>IFERROR(INDEX(Returns!A:A,MATCH(Orders!B1101,Returns!B:B,0),),"No")</f>
        <v>No</v>
      </c>
      <c r="X1101" t="str">
        <f t="shared" si="17"/>
        <v>2018 / 06</v>
      </c>
    </row>
    <row r="1102" spans="1:24" x14ac:dyDescent="0.25">
      <c r="A1102" s="1">
        <v>1101</v>
      </c>
      <c r="B1102" s="3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IF(People!$B$2=Orders!M1102,People!$A$2,IF(People!$B$3=Orders!M1102,People!$A$3,IF(People!$B$4=Orders!M1102,People!$A$4,IF(People!$B$5=Orders!M1102,People!$A$5,0))))</f>
        <v>Anna Andreadi</v>
      </c>
      <c r="W1102" t="str">
        <f>IFERROR(INDEX(Returns!A:A,MATCH(Orders!B1102,Returns!B:B,0),),"No")</f>
        <v>No</v>
      </c>
      <c r="X1102" t="str">
        <f t="shared" si="17"/>
        <v>2018 / 06</v>
      </c>
    </row>
    <row r="1103" spans="1:24" x14ac:dyDescent="0.25">
      <c r="A1103" s="1">
        <v>1102</v>
      </c>
      <c r="B1103" s="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IF(People!$B$2=Orders!M1103,People!$A$2,IF(People!$B$3=Orders!M1103,People!$A$3,IF(People!$B$4=Orders!M1103,People!$A$4,IF(People!$B$5=Orders!M1103,People!$A$5,0))))</f>
        <v>Anna Andreadi</v>
      </c>
      <c r="W1103" t="str">
        <f>IFERROR(INDEX(Returns!A:A,MATCH(Orders!B1103,Returns!B:B,0),),"No")</f>
        <v>No</v>
      </c>
      <c r="X1103" t="str">
        <f t="shared" si="17"/>
        <v>2018 / 06</v>
      </c>
    </row>
    <row r="1104" spans="1:24" x14ac:dyDescent="0.25">
      <c r="A1104" s="1">
        <v>1103</v>
      </c>
      <c r="B1104" s="3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IF(People!$B$2=Orders!M1104,People!$A$2,IF(People!$B$3=Orders!M1104,People!$A$3,IF(People!$B$4=Orders!M1104,People!$A$4,IF(People!$B$5=Orders!M1104,People!$A$5,0))))</f>
        <v>Kelly Williams</v>
      </c>
      <c r="W1104" t="str">
        <f>IFERROR(INDEX(Returns!A:A,MATCH(Orders!B1104,Returns!B:B,0),),"No")</f>
        <v>No</v>
      </c>
      <c r="X1104" t="str">
        <f t="shared" si="17"/>
        <v>2019 / 04</v>
      </c>
    </row>
    <row r="1105" spans="1:24" x14ac:dyDescent="0.25">
      <c r="A1105" s="1">
        <v>1104</v>
      </c>
      <c r="B1105" s="3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IF(People!$B$2=Orders!M1105,People!$A$2,IF(People!$B$3=Orders!M1105,People!$A$3,IF(People!$B$4=Orders!M1105,People!$A$4,IF(People!$B$5=Orders!M1105,People!$A$5,0))))</f>
        <v>Kelly Williams</v>
      </c>
      <c r="W1105" t="str">
        <f>IFERROR(INDEX(Returns!A:A,MATCH(Orders!B1105,Returns!B:B,0),),"No")</f>
        <v>No</v>
      </c>
      <c r="X1105" t="str">
        <f t="shared" si="17"/>
        <v>2019 / 04</v>
      </c>
    </row>
    <row r="1106" spans="1:24" x14ac:dyDescent="0.25">
      <c r="A1106" s="1">
        <v>1105</v>
      </c>
      <c r="B1106" s="3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IF(People!$B$2=Orders!M1106,People!$A$2,IF(People!$B$3=Orders!M1106,People!$A$3,IF(People!$B$4=Orders!M1106,People!$A$4,IF(People!$B$5=Orders!M1106,People!$A$5,0))))</f>
        <v>Anna Andreadi</v>
      </c>
      <c r="W1106" t="str">
        <f>IFERROR(INDEX(Returns!A:A,MATCH(Orders!B1106,Returns!B:B,0),),"No")</f>
        <v>Yes</v>
      </c>
      <c r="X1106" t="str">
        <f t="shared" si="17"/>
        <v>2018 / 10</v>
      </c>
    </row>
    <row r="1107" spans="1:24" x14ac:dyDescent="0.25">
      <c r="A1107" s="1">
        <v>1106</v>
      </c>
      <c r="B1107" s="3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IF(People!$B$2=Orders!M1107,People!$A$2,IF(People!$B$3=Orders!M1107,People!$A$3,IF(People!$B$4=Orders!M1107,People!$A$4,IF(People!$B$5=Orders!M1107,People!$A$5,0))))</f>
        <v>Kelly Williams</v>
      </c>
      <c r="W1107" t="str">
        <f>IFERROR(INDEX(Returns!A:A,MATCH(Orders!B1107,Returns!B:B,0),),"No")</f>
        <v>No</v>
      </c>
      <c r="X1107" t="str">
        <f t="shared" si="17"/>
        <v>2018 / 11</v>
      </c>
    </row>
    <row r="1108" spans="1:24" x14ac:dyDescent="0.25">
      <c r="A1108" s="1">
        <v>1107</v>
      </c>
      <c r="B1108" s="3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IF(People!$B$2=Orders!M1108,People!$A$2,IF(People!$B$3=Orders!M1108,People!$A$3,IF(People!$B$4=Orders!M1108,People!$A$4,IF(People!$B$5=Orders!M1108,People!$A$5,0))))</f>
        <v>Kelly Williams</v>
      </c>
      <c r="W1108" t="str">
        <f>IFERROR(INDEX(Returns!A:A,MATCH(Orders!B1108,Returns!B:B,0),),"No")</f>
        <v>No</v>
      </c>
      <c r="X1108" t="str">
        <f t="shared" si="17"/>
        <v>2018 / 11</v>
      </c>
    </row>
    <row r="1109" spans="1:24" x14ac:dyDescent="0.25">
      <c r="A1109" s="1">
        <v>1108</v>
      </c>
      <c r="B1109" s="3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IF(People!$B$2=Orders!M1109,People!$A$2,IF(People!$B$3=Orders!M1109,People!$A$3,IF(People!$B$4=Orders!M1109,People!$A$4,IF(People!$B$5=Orders!M1109,People!$A$5,0))))</f>
        <v>Kelly Williams</v>
      </c>
      <c r="W1109" t="str">
        <f>IFERROR(INDEX(Returns!A:A,MATCH(Orders!B1109,Returns!B:B,0),),"No")</f>
        <v>No</v>
      </c>
      <c r="X1109" t="str">
        <f t="shared" si="17"/>
        <v>2018 / 11</v>
      </c>
    </row>
    <row r="1110" spans="1:24" x14ac:dyDescent="0.25">
      <c r="A1110" s="1">
        <v>1109</v>
      </c>
      <c r="B1110" s="3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IF(People!$B$2=Orders!M1110,People!$A$2,IF(People!$B$3=Orders!M1110,People!$A$3,IF(People!$B$4=Orders!M1110,People!$A$4,IF(People!$B$5=Orders!M1110,People!$A$5,0))))</f>
        <v>Kelly Williams</v>
      </c>
      <c r="W1110" t="str">
        <f>IFERROR(INDEX(Returns!A:A,MATCH(Orders!B1110,Returns!B:B,0),),"No")</f>
        <v>No</v>
      </c>
      <c r="X1110" t="str">
        <f t="shared" si="17"/>
        <v>2018 / 11</v>
      </c>
    </row>
    <row r="1111" spans="1:24" x14ac:dyDescent="0.25">
      <c r="A1111" s="1">
        <v>1110</v>
      </c>
      <c r="B1111" s="3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IF(People!$B$2=Orders!M1111,People!$A$2,IF(People!$B$3=Orders!M1111,People!$A$3,IF(People!$B$4=Orders!M1111,People!$A$4,IF(People!$B$5=Orders!M1111,People!$A$5,0))))</f>
        <v>Kelly Williams</v>
      </c>
      <c r="W1111" t="str">
        <f>IFERROR(INDEX(Returns!A:A,MATCH(Orders!B1111,Returns!B:B,0),),"No")</f>
        <v>No</v>
      </c>
      <c r="X1111" t="str">
        <f t="shared" si="17"/>
        <v>2018 / 11</v>
      </c>
    </row>
    <row r="1112" spans="1:24" x14ac:dyDescent="0.25">
      <c r="A1112" s="1">
        <v>1111</v>
      </c>
      <c r="B1112" s="3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IF(People!$B$2=Orders!M1112,People!$A$2,IF(People!$B$3=Orders!M1112,People!$A$3,IF(People!$B$4=Orders!M1112,People!$A$4,IF(People!$B$5=Orders!M1112,People!$A$5,0))))</f>
        <v>Kelly Williams</v>
      </c>
      <c r="W1112" t="str">
        <f>IFERROR(INDEX(Returns!A:A,MATCH(Orders!B1112,Returns!B:B,0),),"No")</f>
        <v>No</v>
      </c>
      <c r="X1112" t="str">
        <f t="shared" si="17"/>
        <v>2018 / 11</v>
      </c>
    </row>
    <row r="1113" spans="1:24" x14ac:dyDescent="0.25">
      <c r="A1113" s="1">
        <v>1112</v>
      </c>
      <c r="B1113" s="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IF(People!$B$2=Orders!M1113,People!$A$2,IF(People!$B$3=Orders!M1113,People!$A$3,IF(People!$B$4=Orders!M1113,People!$A$4,IF(People!$B$5=Orders!M1113,People!$A$5,0))))</f>
        <v>Kelly Williams</v>
      </c>
      <c r="W1113" t="str">
        <f>IFERROR(INDEX(Returns!A:A,MATCH(Orders!B1113,Returns!B:B,0),),"No")</f>
        <v>No</v>
      </c>
      <c r="X1113" t="str">
        <f t="shared" si="17"/>
        <v>2018 / 11</v>
      </c>
    </row>
    <row r="1114" spans="1:24" x14ac:dyDescent="0.25">
      <c r="A1114" s="1">
        <v>1113</v>
      </c>
      <c r="B1114" s="3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IF(People!$B$2=Orders!M1114,People!$A$2,IF(People!$B$3=Orders!M1114,People!$A$3,IF(People!$B$4=Orders!M1114,People!$A$4,IF(People!$B$5=Orders!M1114,People!$A$5,0))))</f>
        <v>Kelly Williams</v>
      </c>
      <c r="W1114" t="str">
        <f>IFERROR(INDEX(Returns!A:A,MATCH(Orders!B1114,Returns!B:B,0),),"No")</f>
        <v>No</v>
      </c>
      <c r="X1114" t="str">
        <f t="shared" si="17"/>
        <v>2018 / 11</v>
      </c>
    </row>
    <row r="1115" spans="1:24" x14ac:dyDescent="0.25">
      <c r="A1115" s="1">
        <v>1114</v>
      </c>
      <c r="B1115" s="3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IF(People!$B$2=Orders!M1115,People!$A$2,IF(People!$B$3=Orders!M1115,People!$A$3,IF(People!$B$4=Orders!M1115,People!$A$4,IF(People!$B$5=Orders!M1115,People!$A$5,0))))</f>
        <v>Anna Andreadi</v>
      </c>
      <c r="W1115" t="str">
        <f>IFERROR(INDEX(Returns!A:A,MATCH(Orders!B1115,Returns!B:B,0),),"No")</f>
        <v>Yes</v>
      </c>
      <c r="X1115" t="str">
        <f t="shared" si="17"/>
        <v>2019 / 12</v>
      </c>
    </row>
    <row r="1116" spans="1:24" x14ac:dyDescent="0.25">
      <c r="A1116" s="1">
        <v>1115</v>
      </c>
      <c r="B1116" s="3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IF(People!$B$2=Orders!M1116,People!$A$2,IF(People!$B$3=Orders!M1116,People!$A$3,IF(People!$B$4=Orders!M1116,People!$A$4,IF(People!$B$5=Orders!M1116,People!$A$5,0))))</f>
        <v>Anna Andreadi</v>
      </c>
      <c r="W1116" t="str">
        <f>IFERROR(INDEX(Returns!A:A,MATCH(Orders!B1116,Returns!B:B,0),),"No")</f>
        <v>Yes</v>
      </c>
      <c r="X1116" t="str">
        <f t="shared" si="17"/>
        <v>2019 / 12</v>
      </c>
    </row>
    <row r="1117" spans="1:24" x14ac:dyDescent="0.25">
      <c r="A1117" s="1">
        <v>1116</v>
      </c>
      <c r="B1117" s="3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IF(People!$B$2=Orders!M1117,People!$A$2,IF(People!$B$3=Orders!M1117,People!$A$3,IF(People!$B$4=Orders!M1117,People!$A$4,IF(People!$B$5=Orders!M1117,People!$A$5,0))))</f>
        <v>Anna Andreadi</v>
      </c>
      <c r="W1117" t="str">
        <f>IFERROR(INDEX(Returns!A:A,MATCH(Orders!B1117,Returns!B:B,0),),"No")</f>
        <v>Yes</v>
      </c>
      <c r="X1117" t="str">
        <f t="shared" si="17"/>
        <v>2019 / 12</v>
      </c>
    </row>
    <row r="1118" spans="1:24" x14ac:dyDescent="0.25">
      <c r="A1118" s="1">
        <v>1117</v>
      </c>
      <c r="B1118" s="3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IF(People!$B$2=Orders!M1118,People!$A$2,IF(People!$B$3=Orders!M1118,People!$A$3,IF(People!$B$4=Orders!M1118,People!$A$4,IF(People!$B$5=Orders!M1118,People!$A$5,0))))</f>
        <v>Anna Andreadi</v>
      </c>
      <c r="W1118" t="str">
        <f>IFERROR(INDEX(Returns!A:A,MATCH(Orders!B1118,Returns!B:B,0),),"No")</f>
        <v>No</v>
      </c>
      <c r="X1118" t="str">
        <f t="shared" si="17"/>
        <v>2018 / 07</v>
      </c>
    </row>
    <row r="1119" spans="1:24" x14ac:dyDescent="0.25">
      <c r="A1119" s="1">
        <v>1118</v>
      </c>
      <c r="B1119" s="3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IF(People!$B$2=Orders!M1119,People!$A$2,IF(People!$B$3=Orders!M1119,People!$A$3,IF(People!$B$4=Orders!M1119,People!$A$4,IF(People!$B$5=Orders!M1119,People!$A$5,0))))</f>
        <v>Cassandra Brandow</v>
      </c>
      <c r="W1119" t="str">
        <f>IFERROR(INDEX(Returns!A:A,MATCH(Orders!B1119,Returns!B:B,0),),"No")</f>
        <v>No</v>
      </c>
      <c r="X1119" t="str">
        <f t="shared" si="17"/>
        <v>2017 / 09</v>
      </c>
    </row>
    <row r="1120" spans="1:24" x14ac:dyDescent="0.25">
      <c r="A1120" s="1">
        <v>1119</v>
      </c>
      <c r="B1120" s="3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IF(People!$B$2=Orders!M1120,People!$A$2,IF(People!$B$3=Orders!M1120,People!$A$3,IF(People!$B$4=Orders!M1120,People!$A$4,IF(People!$B$5=Orders!M1120,People!$A$5,0))))</f>
        <v>Cassandra Brandow</v>
      </c>
      <c r="W1120" t="str">
        <f>IFERROR(INDEX(Returns!A:A,MATCH(Orders!B1120,Returns!B:B,0),),"No")</f>
        <v>No</v>
      </c>
      <c r="X1120" t="str">
        <f t="shared" si="17"/>
        <v>2017 / 09</v>
      </c>
    </row>
    <row r="1121" spans="1:24" x14ac:dyDescent="0.25">
      <c r="A1121" s="1">
        <v>1120</v>
      </c>
      <c r="B1121" s="3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IF(People!$B$2=Orders!M1121,People!$A$2,IF(People!$B$3=Orders!M1121,People!$A$3,IF(People!$B$4=Orders!M1121,People!$A$4,IF(People!$B$5=Orders!M1121,People!$A$5,0))))</f>
        <v>Cassandra Brandow</v>
      </c>
      <c r="W1121" t="str">
        <f>IFERROR(INDEX(Returns!A:A,MATCH(Orders!B1121,Returns!B:B,0),),"No")</f>
        <v>No</v>
      </c>
      <c r="X1121" t="str">
        <f t="shared" si="17"/>
        <v>2017 / 09</v>
      </c>
    </row>
    <row r="1122" spans="1:24" x14ac:dyDescent="0.25">
      <c r="A1122" s="1">
        <v>1121</v>
      </c>
      <c r="B1122" s="3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IF(People!$B$2=Orders!M1122,People!$A$2,IF(People!$B$3=Orders!M1122,People!$A$3,IF(People!$B$4=Orders!M1122,People!$A$4,IF(People!$B$5=Orders!M1122,People!$A$5,0))))</f>
        <v>Cassandra Brandow</v>
      </c>
      <c r="W1122" t="str">
        <f>IFERROR(INDEX(Returns!A:A,MATCH(Orders!B1122,Returns!B:B,0),),"No")</f>
        <v>No</v>
      </c>
      <c r="X1122" t="str">
        <f t="shared" si="17"/>
        <v>2017 / 09</v>
      </c>
    </row>
    <row r="1123" spans="1:24" x14ac:dyDescent="0.25">
      <c r="A1123" s="1">
        <v>1122</v>
      </c>
      <c r="B1123" s="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IF(People!$B$2=Orders!M1123,People!$A$2,IF(People!$B$3=Orders!M1123,People!$A$3,IF(People!$B$4=Orders!M1123,People!$A$4,IF(People!$B$5=Orders!M1123,People!$A$5,0))))</f>
        <v>Cassandra Brandow</v>
      </c>
      <c r="W1123" t="str">
        <f>IFERROR(INDEX(Returns!A:A,MATCH(Orders!B1123,Returns!B:B,0),),"No")</f>
        <v>No</v>
      </c>
      <c r="X1123" t="str">
        <f t="shared" si="17"/>
        <v>2016 / 01</v>
      </c>
    </row>
    <row r="1124" spans="1:24" x14ac:dyDescent="0.25">
      <c r="A1124" s="1">
        <v>1123</v>
      </c>
      <c r="B1124" s="3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IF(People!$B$2=Orders!M1124,People!$A$2,IF(People!$B$3=Orders!M1124,People!$A$3,IF(People!$B$4=Orders!M1124,People!$A$4,IF(People!$B$5=Orders!M1124,People!$A$5,0))))</f>
        <v>Cassandra Brandow</v>
      </c>
      <c r="W1124" t="str">
        <f>IFERROR(INDEX(Returns!A:A,MATCH(Orders!B1124,Returns!B:B,0),),"No")</f>
        <v>No</v>
      </c>
      <c r="X1124" t="str">
        <f t="shared" si="17"/>
        <v>2016 / 01</v>
      </c>
    </row>
    <row r="1125" spans="1:24" x14ac:dyDescent="0.25">
      <c r="A1125" s="1">
        <v>1124</v>
      </c>
      <c r="B1125" s="3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IF(People!$B$2=Orders!M1125,People!$A$2,IF(People!$B$3=Orders!M1125,People!$A$3,IF(People!$B$4=Orders!M1125,People!$A$4,IF(People!$B$5=Orders!M1125,People!$A$5,0))))</f>
        <v>Cassandra Brandow</v>
      </c>
      <c r="W1125" t="str">
        <f>IFERROR(INDEX(Returns!A:A,MATCH(Orders!B1125,Returns!B:B,0),),"No")</f>
        <v>No</v>
      </c>
      <c r="X1125" t="str">
        <f t="shared" si="17"/>
        <v>2016 / 01</v>
      </c>
    </row>
    <row r="1126" spans="1:24" x14ac:dyDescent="0.25">
      <c r="A1126" s="1">
        <v>1125</v>
      </c>
      <c r="B1126" s="3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IF(People!$B$2=Orders!M1126,People!$A$2,IF(People!$B$3=Orders!M1126,People!$A$3,IF(People!$B$4=Orders!M1126,People!$A$4,IF(People!$B$5=Orders!M1126,People!$A$5,0))))</f>
        <v>Cassandra Brandow</v>
      </c>
      <c r="W1126" t="str">
        <f>IFERROR(INDEX(Returns!A:A,MATCH(Orders!B1126,Returns!B:B,0),),"No")</f>
        <v>No</v>
      </c>
      <c r="X1126" t="str">
        <f t="shared" si="17"/>
        <v>2016 / 01</v>
      </c>
    </row>
    <row r="1127" spans="1:24" x14ac:dyDescent="0.25">
      <c r="A1127" s="1">
        <v>1126</v>
      </c>
      <c r="B1127" s="3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IF(People!$B$2=Orders!M1127,People!$A$2,IF(People!$B$3=Orders!M1127,People!$A$3,IF(People!$B$4=Orders!M1127,People!$A$4,IF(People!$B$5=Orders!M1127,People!$A$5,0))))</f>
        <v>Cassandra Brandow</v>
      </c>
      <c r="W1127" t="str">
        <f>IFERROR(INDEX(Returns!A:A,MATCH(Orders!B1127,Returns!B:B,0),),"No")</f>
        <v>No</v>
      </c>
      <c r="X1127" t="str">
        <f t="shared" si="17"/>
        <v>2016 / 01</v>
      </c>
    </row>
    <row r="1128" spans="1:24" x14ac:dyDescent="0.25">
      <c r="A1128" s="1">
        <v>1127</v>
      </c>
      <c r="B1128" s="3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IF(People!$B$2=Orders!M1128,People!$A$2,IF(People!$B$3=Orders!M1128,People!$A$3,IF(People!$B$4=Orders!M1128,People!$A$4,IF(People!$B$5=Orders!M1128,People!$A$5,0))))</f>
        <v>Cassandra Brandow</v>
      </c>
      <c r="W1128" t="str">
        <f>IFERROR(INDEX(Returns!A:A,MATCH(Orders!B1128,Returns!B:B,0),),"No")</f>
        <v>No</v>
      </c>
      <c r="X1128" t="str">
        <f t="shared" si="17"/>
        <v>2016 / 01</v>
      </c>
    </row>
    <row r="1129" spans="1:24" x14ac:dyDescent="0.25">
      <c r="A1129" s="1">
        <v>1128</v>
      </c>
      <c r="B1129" s="3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IF(People!$B$2=Orders!M1129,People!$A$2,IF(People!$B$3=Orders!M1129,People!$A$3,IF(People!$B$4=Orders!M1129,People!$A$4,IF(People!$B$5=Orders!M1129,People!$A$5,0))))</f>
        <v>Kelly Williams</v>
      </c>
      <c r="W1129" t="str">
        <f>IFERROR(INDEX(Returns!A:A,MATCH(Orders!B1129,Returns!B:B,0),),"No")</f>
        <v>No</v>
      </c>
      <c r="X1129" t="str">
        <f t="shared" si="17"/>
        <v>2017 / 03</v>
      </c>
    </row>
    <row r="1130" spans="1:24" x14ac:dyDescent="0.25">
      <c r="A1130" s="1">
        <v>1129</v>
      </c>
      <c r="B1130" s="3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IF(People!$B$2=Orders!M1130,People!$A$2,IF(People!$B$3=Orders!M1130,People!$A$3,IF(People!$B$4=Orders!M1130,People!$A$4,IF(People!$B$5=Orders!M1130,People!$A$5,0))))</f>
        <v>Kelly Williams</v>
      </c>
      <c r="W1130" t="str">
        <f>IFERROR(INDEX(Returns!A:A,MATCH(Orders!B1130,Returns!B:B,0),),"No")</f>
        <v>No</v>
      </c>
      <c r="X1130" t="str">
        <f t="shared" si="17"/>
        <v>2017 / 03</v>
      </c>
    </row>
    <row r="1131" spans="1:24" x14ac:dyDescent="0.25">
      <c r="A1131" s="1">
        <v>1130</v>
      </c>
      <c r="B1131" s="3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IF(People!$B$2=Orders!M1131,People!$A$2,IF(People!$B$3=Orders!M1131,People!$A$3,IF(People!$B$4=Orders!M1131,People!$A$4,IF(People!$B$5=Orders!M1131,People!$A$5,0))))</f>
        <v>Cassandra Brandow</v>
      </c>
      <c r="W1131" t="str">
        <f>IFERROR(INDEX(Returns!A:A,MATCH(Orders!B1131,Returns!B:B,0),),"No")</f>
        <v>No</v>
      </c>
      <c r="X1131" t="str">
        <f t="shared" si="17"/>
        <v>2018 / 04</v>
      </c>
    </row>
    <row r="1132" spans="1:24" x14ac:dyDescent="0.25">
      <c r="A1132" s="1">
        <v>1131</v>
      </c>
      <c r="B1132" s="3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IF(People!$B$2=Orders!M1132,People!$A$2,IF(People!$B$3=Orders!M1132,People!$A$3,IF(People!$B$4=Orders!M1132,People!$A$4,IF(People!$B$5=Orders!M1132,People!$A$5,0))))</f>
        <v>Cassandra Brandow</v>
      </c>
      <c r="W1132" t="str">
        <f>IFERROR(INDEX(Returns!A:A,MATCH(Orders!B1132,Returns!B:B,0),),"No")</f>
        <v>No</v>
      </c>
      <c r="X1132" t="str">
        <f t="shared" si="17"/>
        <v>2018 / 04</v>
      </c>
    </row>
    <row r="1133" spans="1:24" x14ac:dyDescent="0.25">
      <c r="A1133" s="1">
        <v>1132</v>
      </c>
      <c r="B1133" s="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IF(People!$B$2=Orders!M1133,People!$A$2,IF(People!$B$3=Orders!M1133,People!$A$3,IF(People!$B$4=Orders!M1133,People!$A$4,IF(People!$B$5=Orders!M1133,People!$A$5,0))))</f>
        <v>Cassandra Brandow</v>
      </c>
      <c r="W1133" t="str">
        <f>IFERROR(INDEX(Returns!A:A,MATCH(Orders!B1133,Returns!B:B,0),),"No")</f>
        <v>No</v>
      </c>
      <c r="X1133" t="str">
        <f t="shared" si="17"/>
        <v>2018 / 04</v>
      </c>
    </row>
    <row r="1134" spans="1:24" x14ac:dyDescent="0.25">
      <c r="A1134" s="1">
        <v>1133</v>
      </c>
      <c r="B1134" s="3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IF(People!$B$2=Orders!M1134,People!$A$2,IF(People!$B$3=Orders!M1134,People!$A$3,IF(People!$B$4=Orders!M1134,People!$A$4,IF(People!$B$5=Orders!M1134,People!$A$5,0))))</f>
        <v>Anna Andreadi</v>
      </c>
      <c r="W1134" t="str">
        <f>IFERROR(INDEX(Returns!A:A,MATCH(Orders!B1134,Returns!B:B,0),),"No")</f>
        <v>No</v>
      </c>
      <c r="X1134" t="str">
        <f t="shared" si="17"/>
        <v>2018 / 12</v>
      </c>
    </row>
    <row r="1135" spans="1:24" x14ac:dyDescent="0.25">
      <c r="A1135" s="1">
        <v>1134</v>
      </c>
      <c r="B1135" s="3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IF(People!$B$2=Orders!M1135,People!$A$2,IF(People!$B$3=Orders!M1135,People!$A$3,IF(People!$B$4=Orders!M1135,People!$A$4,IF(People!$B$5=Orders!M1135,People!$A$5,0))))</f>
        <v>Chuck Magee</v>
      </c>
      <c r="W1135" t="str">
        <f>IFERROR(INDEX(Returns!A:A,MATCH(Orders!B1135,Returns!B:B,0),),"No")</f>
        <v>No</v>
      </c>
      <c r="X1135" t="str">
        <f t="shared" si="17"/>
        <v>2018 / 06</v>
      </c>
    </row>
    <row r="1136" spans="1:24" x14ac:dyDescent="0.25">
      <c r="A1136" s="1">
        <v>1135</v>
      </c>
      <c r="B1136" s="3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IF(People!$B$2=Orders!M1136,People!$A$2,IF(People!$B$3=Orders!M1136,People!$A$3,IF(People!$B$4=Orders!M1136,People!$A$4,IF(People!$B$5=Orders!M1136,People!$A$5,0))))</f>
        <v>Chuck Magee</v>
      </c>
      <c r="W1136" t="str">
        <f>IFERROR(INDEX(Returns!A:A,MATCH(Orders!B1136,Returns!B:B,0),),"No")</f>
        <v>No</v>
      </c>
      <c r="X1136" t="str">
        <f t="shared" si="17"/>
        <v>2018 / 06</v>
      </c>
    </row>
    <row r="1137" spans="1:24" x14ac:dyDescent="0.25">
      <c r="A1137" s="1">
        <v>1136</v>
      </c>
      <c r="B1137" s="3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IF(People!$B$2=Orders!M1137,People!$A$2,IF(People!$B$3=Orders!M1137,People!$A$3,IF(People!$B$4=Orders!M1137,People!$A$4,IF(People!$B$5=Orders!M1137,People!$A$5,0))))</f>
        <v>Cassandra Brandow</v>
      </c>
      <c r="W1137" t="str">
        <f>IFERROR(INDEX(Returns!A:A,MATCH(Orders!B1137,Returns!B:B,0),),"No")</f>
        <v>No</v>
      </c>
      <c r="X1137" t="str">
        <f t="shared" si="17"/>
        <v>2018 / 12</v>
      </c>
    </row>
    <row r="1138" spans="1:24" x14ac:dyDescent="0.25">
      <c r="A1138" s="1">
        <v>1137</v>
      </c>
      <c r="B1138" s="3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IF(People!$B$2=Orders!M1138,People!$A$2,IF(People!$B$3=Orders!M1138,People!$A$3,IF(People!$B$4=Orders!M1138,People!$A$4,IF(People!$B$5=Orders!M1138,People!$A$5,0))))</f>
        <v>Kelly Williams</v>
      </c>
      <c r="W1138" t="str">
        <f>IFERROR(INDEX(Returns!A:A,MATCH(Orders!B1138,Returns!B:B,0),),"No")</f>
        <v>No</v>
      </c>
      <c r="X1138" t="str">
        <f t="shared" si="17"/>
        <v>2018 / 11</v>
      </c>
    </row>
    <row r="1139" spans="1:24" x14ac:dyDescent="0.25">
      <c r="A1139" s="1">
        <v>1138</v>
      </c>
      <c r="B1139" s="3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IF(People!$B$2=Orders!M1139,People!$A$2,IF(People!$B$3=Orders!M1139,People!$A$3,IF(People!$B$4=Orders!M1139,People!$A$4,IF(People!$B$5=Orders!M1139,People!$A$5,0))))</f>
        <v>Kelly Williams</v>
      </c>
      <c r="W1139" t="str">
        <f>IFERROR(INDEX(Returns!A:A,MATCH(Orders!B1139,Returns!B:B,0),),"No")</f>
        <v>No</v>
      </c>
      <c r="X1139" t="str">
        <f t="shared" si="17"/>
        <v>2018 / 11</v>
      </c>
    </row>
    <row r="1140" spans="1:24" x14ac:dyDescent="0.25">
      <c r="A1140" s="1">
        <v>1139</v>
      </c>
      <c r="B1140" s="3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IF(People!$B$2=Orders!M1140,People!$A$2,IF(People!$B$3=Orders!M1140,People!$A$3,IF(People!$B$4=Orders!M1140,People!$A$4,IF(People!$B$5=Orders!M1140,People!$A$5,0))))</f>
        <v>Kelly Williams</v>
      </c>
      <c r="W1140" t="str">
        <f>IFERROR(INDEX(Returns!A:A,MATCH(Orders!B1140,Returns!B:B,0),),"No")</f>
        <v>No</v>
      </c>
      <c r="X1140" t="str">
        <f t="shared" si="17"/>
        <v>2018 / 11</v>
      </c>
    </row>
    <row r="1141" spans="1:24" x14ac:dyDescent="0.25">
      <c r="A1141" s="1">
        <v>1140</v>
      </c>
      <c r="B1141" s="3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IF(People!$B$2=Orders!M1141,People!$A$2,IF(People!$B$3=Orders!M1141,People!$A$3,IF(People!$B$4=Orders!M1141,People!$A$4,IF(People!$B$5=Orders!M1141,People!$A$5,0))))</f>
        <v>Kelly Williams</v>
      </c>
      <c r="W1141" t="str">
        <f>IFERROR(INDEX(Returns!A:A,MATCH(Orders!B1141,Returns!B:B,0),),"No")</f>
        <v>No</v>
      </c>
      <c r="X1141" t="str">
        <f t="shared" si="17"/>
        <v>2018 / 11</v>
      </c>
    </row>
    <row r="1142" spans="1:24" x14ac:dyDescent="0.25">
      <c r="A1142" s="1">
        <v>1141</v>
      </c>
      <c r="B1142" s="3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IF(People!$B$2=Orders!M1142,People!$A$2,IF(People!$B$3=Orders!M1142,People!$A$3,IF(People!$B$4=Orders!M1142,People!$A$4,IF(People!$B$5=Orders!M1142,People!$A$5,0))))</f>
        <v>Kelly Williams</v>
      </c>
      <c r="W1142" t="str">
        <f>IFERROR(INDEX(Returns!A:A,MATCH(Orders!B1142,Returns!B:B,0),),"No")</f>
        <v>No</v>
      </c>
      <c r="X1142" t="str">
        <f t="shared" si="17"/>
        <v>2018 / 11</v>
      </c>
    </row>
    <row r="1143" spans="1:24" x14ac:dyDescent="0.25">
      <c r="A1143" s="1">
        <v>1142</v>
      </c>
      <c r="B1143" s="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IF(People!$B$2=Orders!M1143,People!$A$2,IF(People!$B$3=Orders!M1143,People!$A$3,IF(People!$B$4=Orders!M1143,People!$A$4,IF(People!$B$5=Orders!M1143,People!$A$5,0))))</f>
        <v>Anna Andreadi</v>
      </c>
      <c r="W1143" t="str">
        <f>IFERROR(INDEX(Returns!A:A,MATCH(Orders!B1143,Returns!B:B,0),),"No")</f>
        <v>No</v>
      </c>
      <c r="X1143" t="str">
        <f t="shared" si="17"/>
        <v>2016 / 09</v>
      </c>
    </row>
    <row r="1144" spans="1:24" x14ac:dyDescent="0.25">
      <c r="A1144" s="1">
        <v>1143</v>
      </c>
      <c r="B1144" s="3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IF(People!$B$2=Orders!M1144,People!$A$2,IF(People!$B$3=Orders!M1144,People!$A$3,IF(People!$B$4=Orders!M1144,People!$A$4,IF(People!$B$5=Orders!M1144,People!$A$5,0))))</f>
        <v>Anna Andreadi</v>
      </c>
      <c r="W1144" t="str">
        <f>IFERROR(INDEX(Returns!A:A,MATCH(Orders!B1144,Returns!B:B,0),),"No")</f>
        <v>No</v>
      </c>
      <c r="X1144" t="str">
        <f t="shared" si="17"/>
        <v>2016 / 09</v>
      </c>
    </row>
    <row r="1145" spans="1:24" x14ac:dyDescent="0.25">
      <c r="A1145" s="1">
        <v>1144</v>
      </c>
      <c r="B1145" s="3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IF(People!$B$2=Orders!M1145,People!$A$2,IF(People!$B$3=Orders!M1145,People!$A$3,IF(People!$B$4=Orders!M1145,People!$A$4,IF(People!$B$5=Orders!M1145,People!$A$5,0))))</f>
        <v>Anna Andreadi</v>
      </c>
      <c r="W1145" t="str">
        <f>IFERROR(INDEX(Returns!A:A,MATCH(Orders!B1145,Returns!B:B,0),),"No")</f>
        <v>No</v>
      </c>
      <c r="X1145" t="str">
        <f t="shared" si="17"/>
        <v>2016 / 09</v>
      </c>
    </row>
    <row r="1146" spans="1:24" x14ac:dyDescent="0.25">
      <c r="A1146" s="1">
        <v>1145</v>
      </c>
      <c r="B1146" s="3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IF(People!$B$2=Orders!M1146,People!$A$2,IF(People!$B$3=Orders!M1146,People!$A$3,IF(People!$B$4=Orders!M1146,People!$A$4,IF(People!$B$5=Orders!M1146,People!$A$5,0))))</f>
        <v>Anna Andreadi</v>
      </c>
      <c r="W1146" t="str">
        <f>IFERROR(INDEX(Returns!A:A,MATCH(Orders!B1146,Returns!B:B,0),),"No")</f>
        <v>No</v>
      </c>
      <c r="X1146" t="str">
        <f t="shared" si="17"/>
        <v>2016 / 09</v>
      </c>
    </row>
    <row r="1147" spans="1:24" x14ac:dyDescent="0.25">
      <c r="A1147" s="1">
        <v>1146</v>
      </c>
      <c r="B1147" s="3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IF(People!$B$2=Orders!M1147,People!$A$2,IF(People!$B$3=Orders!M1147,People!$A$3,IF(People!$B$4=Orders!M1147,People!$A$4,IF(People!$B$5=Orders!M1147,People!$A$5,0))))</f>
        <v>Anna Andreadi</v>
      </c>
      <c r="W1147" t="str">
        <f>IFERROR(INDEX(Returns!A:A,MATCH(Orders!B1147,Returns!B:B,0),),"No")</f>
        <v>No</v>
      </c>
      <c r="X1147" t="str">
        <f t="shared" si="17"/>
        <v>2016 / 09</v>
      </c>
    </row>
    <row r="1148" spans="1:24" x14ac:dyDescent="0.25">
      <c r="A1148" s="1">
        <v>1147</v>
      </c>
      <c r="B1148" s="3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IF(People!$B$2=Orders!M1148,People!$A$2,IF(People!$B$3=Orders!M1148,People!$A$3,IF(People!$B$4=Orders!M1148,People!$A$4,IF(People!$B$5=Orders!M1148,People!$A$5,0))))</f>
        <v>Kelly Williams</v>
      </c>
      <c r="W1148" t="str">
        <f>IFERROR(INDEX(Returns!A:A,MATCH(Orders!B1148,Returns!B:B,0),),"No")</f>
        <v>No</v>
      </c>
      <c r="X1148" t="str">
        <f t="shared" si="17"/>
        <v>2017 / 04</v>
      </c>
    </row>
    <row r="1149" spans="1:24" x14ac:dyDescent="0.25">
      <c r="A1149" s="1">
        <v>1148</v>
      </c>
      <c r="B1149" s="3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IF(People!$B$2=Orders!M1149,People!$A$2,IF(People!$B$3=Orders!M1149,People!$A$3,IF(People!$B$4=Orders!M1149,People!$A$4,IF(People!$B$5=Orders!M1149,People!$A$5,0))))</f>
        <v>Kelly Williams</v>
      </c>
      <c r="W1149" t="str">
        <f>IFERROR(INDEX(Returns!A:A,MATCH(Orders!B1149,Returns!B:B,0),),"No")</f>
        <v>No</v>
      </c>
      <c r="X1149" t="str">
        <f t="shared" si="17"/>
        <v>2017 / 04</v>
      </c>
    </row>
    <row r="1150" spans="1:24" x14ac:dyDescent="0.25">
      <c r="A1150" s="1">
        <v>1149</v>
      </c>
      <c r="B1150" s="3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IF(People!$B$2=Orders!M1150,People!$A$2,IF(People!$B$3=Orders!M1150,People!$A$3,IF(People!$B$4=Orders!M1150,People!$A$4,IF(People!$B$5=Orders!M1150,People!$A$5,0))))</f>
        <v>Kelly Williams</v>
      </c>
      <c r="W1150" t="str">
        <f>IFERROR(INDEX(Returns!A:A,MATCH(Orders!B1150,Returns!B:B,0),),"No")</f>
        <v>No</v>
      </c>
      <c r="X1150" t="str">
        <f t="shared" si="17"/>
        <v>2017 / 04</v>
      </c>
    </row>
    <row r="1151" spans="1:24" x14ac:dyDescent="0.25">
      <c r="A1151" s="1">
        <v>1150</v>
      </c>
      <c r="B1151" s="3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IF(People!$B$2=Orders!M1151,People!$A$2,IF(People!$B$3=Orders!M1151,People!$A$3,IF(People!$B$4=Orders!M1151,People!$A$4,IF(People!$B$5=Orders!M1151,People!$A$5,0))))</f>
        <v>Kelly Williams</v>
      </c>
      <c r="W1151" t="str">
        <f>IFERROR(INDEX(Returns!A:A,MATCH(Orders!B1151,Returns!B:B,0),),"No")</f>
        <v>No</v>
      </c>
      <c r="X1151" t="str">
        <f t="shared" si="17"/>
        <v>2017 / 04</v>
      </c>
    </row>
    <row r="1152" spans="1:24" x14ac:dyDescent="0.25">
      <c r="A1152" s="1">
        <v>1151</v>
      </c>
      <c r="B1152" s="3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IF(People!$B$2=Orders!M1152,People!$A$2,IF(People!$B$3=Orders!M1152,People!$A$3,IF(People!$B$4=Orders!M1152,People!$A$4,IF(People!$B$5=Orders!M1152,People!$A$5,0))))</f>
        <v>Kelly Williams</v>
      </c>
      <c r="W1152" t="str">
        <f>IFERROR(INDEX(Returns!A:A,MATCH(Orders!B1152,Returns!B:B,0),),"No")</f>
        <v>No</v>
      </c>
      <c r="X1152" t="str">
        <f t="shared" si="17"/>
        <v>2017 / 04</v>
      </c>
    </row>
    <row r="1153" spans="1:24" x14ac:dyDescent="0.25">
      <c r="A1153" s="1">
        <v>1152</v>
      </c>
      <c r="B1153" s="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IF(People!$B$2=Orders!M1153,People!$A$2,IF(People!$B$3=Orders!M1153,People!$A$3,IF(People!$B$4=Orders!M1153,People!$A$4,IF(People!$B$5=Orders!M1153,People!$A$5,0))))</f>
        <v>Chuck Magee</v>
      </c>
      <c r="W1153" t="str">
        <f>IFERROR(INDEX(Returns!A:A,MATCH(Orders!B1153,Returns!B:B,0),),"No")</f>
        <v>No</v>
      </c>
      <c r="X1153" t="str">
        <f t="shared" si="17"/>
        <v>2017 / 05</v>
      </c>
    </row>
    <row r="1154" spans="1:24" x14ac:dyDescent="0.25">
      <c r="A1154" s="1">
        <v>1153</v>
      </c>
      <c r="B1154" s="3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IF(People!$B$2=Orders!M1154,People!$A$2,IF(People!$B$3=Orders!M1154,People!$A$3,IF(People!$B$4=Orders!M1154,People!$A$4,IF(People!$B$5=Orders!M1154,People!$A$5,0))))</f>
        <v>Anna Andreadi</v>
      </c>
      <c r="W1154" t="str">
        <f>IFERROR(INDEX(Returns!A:A,MATCH(Orders!B1154,Returns!B:B,0),),"No")</f>
        <v>No</v>
      </c>
      <c r="X1154" t="str">
        <f t="shared" ref="X1154:X1217" si="18">TEXT(C1154,"ГГГГ / ММ")</f>
        <v>2018 / 12</v>
      </c>
    </row>
    <row r="1155" spans="1:24" x14ac:dyDescent="0.25">
      <c r="A1155" s="1">
        <v>1154</v>
      </c>
      <c r="B1155" s="3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IF(People!$B$2=Orders!M1155,People!$A$2,IF(People!$B$3=Orders!M1155,People!$A$3,IF(People!$B$4=Orders!M1155,People!$A$4,IF(People!$B$5=Orders!M1155,People!$A$5,0))))</f>
        <v>Anna Andreadi</v>
      </c>
      <c r="W1155" t="str">
        <f>IFERROR(INDEX(Returns!A:A,MATCH(Orders!B1155,Returns!B:B,0),),"No")</f>
        <v>No</v>
      </c>
      <c r="X1155" t="str">
        <f t="shared" si="18"/>
        <v>2018 / 12</v>
      </c>
    </row>
    <row r="1156" spans="1:24" x14ac:dyDescent="0.25">
      <c r="A1156" s="1">
        <v>1155</v>
      </c>
      <c r="B1156" s="3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t="str">
        <f>IF(People!$B$2=Orders!M1156,People!$A$2,IF(People!$B$3=Orders!M1156,People!$A$3,IF(People!$B$4=Orders!M1156,People!$A$4,IF(People!$B$5=Orders!M1156,People!$A$5,0))))</f>
        <v>Cassandra Brandow</v>
      </c>
      <c r="W1156" t="str">
        <f>IFERROR(INDEX(Returns!A:A,MATCH(Orders!B1156,Returns!B:B,0),),"No")</f>
        <v>No</v>
      </c>
      <c r="X1156" t="str">
        <f t="shared" si="18"/>
        <v>2016 / 12</v>
      </c>
    </row>
    <row r="1157" spans="1:24" x14ac:dyDescent="0.25">
      <c r="A1157" s="1">
        <v>1156</v>
      </c>
      <c r="B1157" s="3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IF(People!$B$2=Orders!M1157,People!$A$2,IF(People!$B$3=Orders!M1157,People!$A$3,IF(People!$B$4=Orders!M1157,People!$A$4,IF(People!$B$5=Orders!M1157,People!$A$5,0))))</f>
        <v>Cassandra Brandow</v>
      </c>
      <c r="W1157" t="str">
        <f>IFERROR(INDEX(Returns!A:A,MATCH(Orders!B1157,Returns!B:B,0),),"No")</f>
        <v>No</v>
      </c>
      <c r="X1157" t="str">
        <f t="shared" si="18"/>
        <v>2016 / 12</v>
      </c>
    </row>
    <row r="1158" spans="1:24" x14ac:dyDescent="0.25">
      <c r="A1158" s="1">
        <v>1157</v>
      </c>
      <c r="B1158" s="3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IF(People!$B$2=Orders!M1158,People!$A$2,IF(People!$B$3=Orders!M1158,People!$A$3,IF(People!$B$4=Orders!M1158,People!$A$4,IF(People!$B$5=Orders!M1158,People!$A$5,0))))</f>
        <v>Cassandra Brandow</v>
      </c>
      <c r="W1158" t="str">
        <f>IFERROR(INDEX(Returns!A:A,MATCH(Orders!B1158,Returns!B:B,0),),"No")</f>
        <v>No</v>
      </c>
      <c r="X1158" t="str">
        <f t="shared" si="18"/>
        <v>2016 / 12</v>
      </c>
    </row>
    <row r="1159" spans="1:24" x14ac:dyDescent="0.25">
      <c r="A1159" s="1">
        <v>1158</v>
      </c>
      <c r="B1159" s="3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IF(People!$B$2=Orders!M1159,People!$A$2,IF(People!$B$3=Orders!M1159,People!$A$3,IF(People!$B$4=Orders!M1159,People!$A$4,IF(People!$B$5=Orders!M1159,People!$A$5,0))))</f>
        <v>Cassandra Brandow</v>
      </c>
      <c r="W1159" t="str">
        <f>IFERROR(INDEX(Returns!A:A,MATCH(Orders!B1159,Returns!B:B,0),),"No")</f>
        <v>No</v>
      </c>
      <c r="X1159" t="str">
        <f t="shared" si="18"/>
        <v>2016 / 12</v>
      </c>
    </row>
    <row r="1160" spans="1:24" x14ac:dyDescent="0.25">
      <c r="A1160" s="1">
        <v>1159</v>
      </c>
      <c r="B1160" s="3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IF(People!$B$2=Orders!M1160,People!$A$2,IF(People!$B$3=Orders!M1160,People!$A$3,IF(People!$B$4=Orders!M1160,People!$A$4,IF(People!$B$5=Orders!M1160,People!$A$5,0))))</f>
        <v>Anna Andreadi</v>
      </c>
      <c r="W1160" t="str">
        <f>IFERROR(INDEX(Returns!A:A,MATCH(Orders!B1160,Returns!B:B,0),),"No")</f>
        <v>No</v>
      </c>
      <c r="X1160" t="str">
        <f t="shared" si="18"/>
        <v>2018 / 07</v>
      </c>
    </row>
    <row r="1161" spans="1:24" x14ac:dyDescent="0.25">
      <c r="A1161" s="1">
        <v>1160</v>
      </c>
      <c r="B1161" s="3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IF(People!$B$2=Orders!M1161,People!$A$2,IF(People!$B$3=Orders!M1161,People!$A$3,IF(People!$B$4=Orders!M1161,People!$A$4,IF(People!$B$5=Orders!M1161,People!$A$5,0))))</f>
        <v>Kelly Williams</v>
      </c>
      <c r="W1161" t="str">
        <f>IFERROR(INDEX(Returns!A:A,MATCH(Orders!B1161,Returns!B:B,0),),"No")</f>
        <v>No</v>
      </c>
      <c r="X1161" t="str">
        <f t="shared" si="18"/>
        <v>2019 / 06</v>
      </c>
    </row>
    <row r="1162" spans="1:24" x14ac:dyDescent="0.25">
      <c r="A1162" s="1">
        <v>1161</v>
      </c>
      <c r="B1162" s="3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IF(People!$B$2=Orders!M1162,People!$A$2,IF(People!$B$3=Orders!M1162,People!$A$3,IF(People!$B$4=Orders!M1162,People!$A$4,IF(People!$B$5=Orders!M1162,People!$A$5,0))))</f>
        <v>Kelly Williams</v>
      </c>
      <c r="W1162" t="str">
        <f>IFERROR(INDEX(Returns!A:A,MATCH(Orders!B1162,Returns!B:B,0),),"No")</f>
        <v>No</v>
      </c>
      <c r="X1162" t="str">
        <f t="shared" si="18"/>
        <v>2019 / 06</v>
      </c>
    </row>
    <row r="1163" spans="1:24" x14ac:dyDescent="0.25">
      <c r="A1163" s="1">
        <v>1162</v>
      </c>
      <c r="B1163" s="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IF(People!$B$2=Orders!M1163,People!$A$2,IF(People!$B$3=Orders!M1163,People!$A$3,IF(People!$B$4=Orders!M1163,People!$A$4,IF(People!$B$5=Orders!M1163,People!$A$5,0))))</f>
        <v>Anna Andreadi</v>
      </c>
      <c r="W1163" t="str">
        <f>IFERROR(INDEX(Returns!A:A,MATCH(Orders!B1163,Returns!B:B,0),),"No")</f>
        <v>Yes</v>
      </c>
      <c r="X1163" t="str">
        <f t="shared" si="18"/>
        <v>2016 / 09</v>
      </c>
    </row>
    <row r="1164" spans="1:24" x14ac:dyDescent="0.25">
      <c r="A1164" s="1">
        <v>1163</v>
      </c>
      <c r="B1164" s="3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IF(People!$B$2=Orders!M1164,People!$A$2,IF(People!$B$3=Orders!M1164,People!$A$3,IF(People!$B$4=Orders!M1164,People!$A$4,IF(People!$B$5=Orders!M1164,People!$A$5,0))))</f>
        <v>Chuck Magee</v>
      </c>
      <c r="W1164" t="str">
        <f>IFERROR(INDEX(Returns!A:A,MATCH(Orders!B1164,Returns!B:B,0),),"No")</f>
        <v>No</v>
      </c>
      <c r="X1164" t="str">
        <f t="shared" si="18"/>
        <v>2016 / 03</v>
      </c>
    </row>
    <row r="1165" spans="1:24" x14ac:dyDescent="0.25">
      <c r="A1165" s="1">
        <v>1164</v>
      </c>
      <c r="B1165" s="3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IF(People!$B$2=Orders!M1165,People!$A$2,IF(People!$B$3=Orders!M1165,People!$A$3,IF(People!$B$4=Orders!M1165,People!$A$4,IF(People!$B$5=Orders!M1165,People!$A$5,0))))</f>
        <v>Chuck Magee</v>
      </c>
      <c r="W1165" t="str">
        <f>IFERROR(INDEX(Returns!A:A,MATCH(Orders!B1165,Returns!B:B,0),),"No")</f>
        <v>No</v>
      </c>
      <c r="X1165" t="str">
        <f t="shared" si="18"/>
        <v>2016 / 03</v>
      </c>
    </row>
    <row r="1166" spans="1:24" x14ac:dyDescent="0.25">
      <c r="A1166" s="1">
        <v>1165</v>
      </c>
      <c r="B1166" s="3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IF(People!$B$2=Orders!M1166,People!$A$2,IF(People!$B$3=Orders!M1166,People!$A$3,IF(People!$B$4=Orders!M1166,People!$A$4,IF(People!$B$5=Orders!M1166,People!$A$5,0))))</f>
        <v>Chuck Magee</v>
      </c>
      <c r="W1166" t="str">
        <f>IFERROR(INDEX(Returns!A:A,MATCH(Orders!B1166,Returns!B:B,0),),"No")</f>
        <v>No</v>
      </c>
      <c r="X1166" t="str">
        <f t="shared" si="18"/>
        <v>2016 / 03</v>
      </c>
    </row>
    <row r="1167" spans="1:24" x14ac:dyDescent="0.25">
      <c r="A1167" s="1">
        <v>1166</v>
      </c>
      <c r="B1167" s="3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IF(People!$B$2=Orders!M1167,People!$A$2,IF(People!$B$3=Orders!M1167,People!$A$3,IF(People!$B$4=Orders!M1167,People!$A$4,IF(People!$B$5=Orders!M1167,People!$A$5,0))))</f>
        <v>Kelly Williams</v>
      </c>
      <c r="W1167" t="str">
        <f>IFERROR(INDEX(Returns!A:A,MATCH(Orders!B1167,Returns!B:B,0),),"No")</f>
        <v>No</v>
      </c>
      <c r="X1167" t="str">
        <f t="shared" si="18"/>
        <v>2016 / 05</v>
      </c>
    </row>
    <row r="1168" spans="1:24" x14ac:dyDescent="0.25">
      <c r="A1168" s="1">
        <v>1167</v>
      </c>
      <c r="B1168" s="3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IF(People!$B$2=Orders!M1168,People!$A$2,IF(People!$B$3=Orders!M1168,People!$A$3,IF(People!$B$4=Orders!M1168,People!$A$4,IF(People!$B$5=Orders!M1168,People!$A$5,0))))</f>
        <v>Anna Andreadi</v>
      </c>
      <c r="W1168" t="str">
        <f>IFERROR(INDEX(Returns!A:A,MATCH(Orders!B1168,Returns!B:B,0),),"No")</f>
        <v>No</v>
      </c>
      <c r="X1168" t="str">
        <f t="shared" si="18"/>
        <v>2017 / 11</v>
      </c>
    </row>
    <row r="1169" spans="1:24" x14ac:dyDescent="0.25">
      <c r="A1169" s="1">
        <v>1168</v>
      </c>
      <c r="B1169" s="3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IF(People!$B$2=Orders!M1169,People!$A$2,IF(People!$B$3=Orders!M1169,People!$A$3,IF(People!$B$4=Orders!M1169,People!$A$4,IF(People!$B$5=Orders!M1169,People!$A$5,0))))</f>
        <v>Chuck Magee</v>
      </c>
      <c r="W1169" t="str">
        <f>IFERROR(INDEX(Returns!A:A,MATCH(Orders!B1169,Returns!B:B,0),),"No")</f>
        <v>No</v>
      </c>
      <c r="X1169" t="str">
        <f t="shared" si="18"/>
        <v>2019 / 12</v>
      </c>
    </row>
    <row r="1170" spans="1:24" x14ac:dyDescent="0.25">
      <c r="A1170" s="1">
        <v>1169</v>
      </c>
      <c r="B1170" s="3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t="str">
        <f>IF(People!$B$2=Orders!M1170,People!$A$2,IF(People!$B$3=Orders!M1170,People!$A$3,IF(People!$B$4=Orders!M1170,People!$A$4,IF(People!$B$5=Orders!M1170,People!$A$5,0))))</f>
        <v>Chuck Magee</v>
      </c>
      <c r="W1170" t="str">
        <f>IFERROR(INDEX(Returns!A:A,MATCH(Orders!B1170,Returns!B:B,0),),"No")</f>
        <v>No</v>
      </c>
      <c r="X1170" t="str">
        <f t="shared" si="18"/>
        <v>2019 / 12</v>
      </c>
    </row>
    <row r="1171" spans="1:24" x14ac:dyDescent="0.25">
      <c r="A1171" s="1">
        <v>1170</v>
      </c>
      <c r="B1171" s="3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IF(People!$B$2=Orders!M1171,People!$A$2,IF(People!$B$3=Orders!M1171,People!$A$3,IF(People!$B$4=Orders!M1171,People!$A$4,IF(People!$B$5=Orders!M1171,People!$A$5,0))))</f>
        <v>Chuck Magee</v>
      </c>
      <c r="W1171" t="str">
        <f>IFERROR(INDEX(Returns!A:A,MATCH(Orders!B1171,Returns!B:B,0),),"No")</f>
        <v>No</v>
      </c>
      <c r="X1171" t="str">
        <f t="shared" si="18"/>
        <v>2019 / 12</v>
      </c>
    </row>
    <row r="1172" spans="1:24" x14ac:dyDescent="0.25">
      <c r="A1172" s="1">
        <v>1171</v>
      </c>
      <c r="B1172" s="3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IF(People!$B$2=Orders!M1172,People!$A$2,IF(People!$B$3=Orders!M1172,People!$A$3,IF(People!$B$4=Orders!M1172,People!$A$4,IF(People!$B$5=Orders!M1172,People!$A$5,0))))</f>
        <v>Chuck Magee</v>
      </c>
      <c r="W1172" t="str">
        <f>IFERROR(INDEX(Returns!A:A,MATCH(Orders!B1172,Returns!B:B,0),),"No")</f>
        <v>No</v>
      </c>
      <c r="X1172" t="str">
        <f t="shared" si="18"/>
        <v>2019 / 12</v>
      </c>
    </row>
    <row r="1173" spans="1:24" x14ac:dyDescent="0.25">
      <c r="A1173" s="1">
        <v>1172</v>
      </c>
      <c r="B1173" s="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IF(People!$B$2=Orders!M1173,People!$A$2,IF(People!$B$3=Orders!M1173,People!$A$3,IF(People!$B$4=Orders!M1173,People!$A$4,IF(People!$B$5=Orders!M1173,People!$A$5,0))))</f>
        <v>Kelly Williams</v>
      </c>
      <c r="W1173" t="str">
        <f>IFERROR(INDEX(Returns!A:A,MATCH(Orders!B1173,Returns!B:B,0),),"No")</f>
        <v>No</v>
      </c>
      <c r="X1173" t="str">
        <f t="shared" si="18"/>
        <v>2016 / 03</v>
      </c>
    </row>
    <row r="1174" spans="1:24" x14ac:dyDescent="0.25">
      <c r="A1174" s="1">
        <v>1173</v>
      </c>
      <c r="B1174" s="3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IF(People!$B$2=Orders!M1174,People!$A$2,IF(People!$B$3=Orders!M1174,People!$A$3,IF(People!$B$4=Orders!M1174,People!$A$4,IF(People!$B$5=Orders!M1174,People!$A$5,0))))</f>
        <v>Anna Andreadi</v>
      </c>
      <c r="W1174" t="str">
        <f>IFERROR(INDEX(Returns!A:A,MATCH(Orders!B1174,Returns!B:B,0),),"No")</f>
        <v>No</v>
      </c>
      <c r="X1174" t="str">
        <f t="shared" si="18"/>
        <v>2016 / 04</v>
      </c>
    </row>
    <row r="1175" spans="1:24" x14ac:dyDescent="0.25">
      <c r="A1175" s="1">
        <v>1174</v>
      </c>
      <c r="B1175" s="3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IF(People!$B$2=Orders!M1175,People!$A$2,IF(People!$B$3=Orders!M1175,People!$A$3,IF(People!$B$4=Orders!M1175,People!$A$4,IF(People!$B$5=Orders!M1175,People!$A$5,0))))</f>
        <v>Kelly Williams</v>
      </c>
      <c r="W1175" t="str">
        <f>IFERROR(INDEX(Returns!A:A,MATCH(Orders!B1175,Returns!B:B,0),),"No")</f>
        <v>No</v>
      </c>
      <c r="X1175" t="str">
        <f t="shared" si="18"/>
        <v>2017 / 10</v>
      </c>
    </row>
    <row r="1176" spans="1:24" x14ac:dyDescent="0.25">
      <c r="A1176" s="1">
        <v>1175</v>
      </c>
      <c r="B1176" s="3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IF(People!$B$2=Orders!M1176,People!$A$2,IF(People!$B$3=Orders!M1176,People!$A$3,IF(People!$B$4=Orders!M1176,People!$A$4,IF(People!$B$5=Orders!M1176,People!$A$5,0))))</f>
        <v>Chuck Magee</v>
      </c>
      <c r="W1176" t="str">
        <f>IFERROR(INDEX(Returns!A:A,MATCH(Orders!B1176,Returns!B:B,0),),"No")</f>
        <v>No</v>
      </c>
      <c r="X1176" t="str">
        <f t="shared" si="18"/>
        <v>2017 / 08</v>
      </c>
    </row>
    <row r="1177" spans="1:24" x14ac:dyDescent="0.25">
      <c r="A1177" s="1">
        <v>1176</v>
      </c>
      <c r="B1177" s="3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IF(People!$B$2=Orders!M1177,People!$A$2,IF(People!$B$3=Orders!M1177,People!$A$3,IF(People!$B$4=Orders!M1177,People!$A$4,IF(People!$B$5=Orders!M1177,People!$A$5,0))))</f>
        <v>Chuck Magee</v>
      </c>
      <c r="W1177" t="str">
        <f>IFERROR(INDEX(Returns!A:A,MATCH(Orders!B1177,Returns!B:B,0),),"No")</f>
        <v>No</v>
      </c>
      <c r="X1177" t="str">
        <f t="shared" si="18"/>
        <v>2018 / 08</v>
      </c>
    </row>
    <row r="1178" spans="1:24" x14ac:dyDescent="0.25">
      <c r="A1178" s="1">
        <v>1177</v>
      </c>
      <c r="B1178" s="3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IF(People!$B$2=Orders!M1178,People!$A$2,IF(People!$B$3=Orders!M1178,People!$A$3,IF(People!$B$4=Orders!M1178,People!$A$4,IF(People!$B$5=Orders!M1178,People!$A$5,0))))</f>
        <v>Anna Andreadi</v>
      </c>
      <c r="W1178" t="str">
        <f>IFERROR(INDEX(Returns!A:A,MATCH(Orders!B1178,Returns!B:B,0),),"No")</f>
        <v>No</v>
      </c>
      <c r="X1178" t="str">
        <f t="shared" si="18"/>
        <v>2016 / 12</v>
      </c>
    </row>
    <row r="1179" spans="1:24" x14ac:dyDescent="0.25">
      <c r="A1179" s="1">
        <v>1178</v>
      </c>
      <c r="B1179" s="3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IF(People!$B$2=Orders!M1179,People!$A$2,IF(People!$B$3=Orders!M1179,People!$A$3,IF(People!$B$4=Orders!M1179,People!$A$4,IF(People!$B$5=Orders!M1179,People!$A$5,0))))</f>
        <v>Chuck Magee</v>
      </c>
      <c r="W1179" t="str">
        <f>IFERROR(INDEX(Returns!A:A,MATCH(Orders!B1179,Returns!B:B,0),),"No")</f>
        <v>No</v>
      </c>
      <c r="X1179" t="str">
        <f t="shared" si="18"/>
        <v>2018 / 12</v>
      </c>
    </row>
    <row r="1180" spans="1:24" x14ac:dyDescent="0.25">
      <c r="A1180" s="1">
        <v>1179</v>
      </c>
      <c r="B1180" s="3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IF(People!$B$2=Orders!M1180,People!$A$2,IF(People!$B$3=Orders!M1180,People!$A$3,IF(People!$B$4=Orders!M1180,People!$A$4,IF(People!$B$5=Orders!M1180,People!$A$5,0))))</f>
        <v>Chuck Magee</v>
      </c>
      <c r="W1180" t="str">
        <f>IFERROR(INDEX(Returns!A:A,MATCH(Orders!B1180,Returns!B:B,0),),"No")</f>
        <v>No</v>
      </c>
      <c r="X1180" t="str">
        <f t="shared" si="18"/>
        <v>2018 / 12</v>
      </c>
    </row>
    <row r="1181" spans="1:24" x14ac:dyDescent="0.25">
      <c r="A1181" s="1">
        <v>1180</v>
      </c>
      <c r="B1181" s="3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IF(People!$B$2=Orders!M1181,People!$A$2,IF(People!$B$3=Orders!M1181,People!$A$3,IF(People!$B$4=Orders!M1181,People!$A$4,IF(People!$B$5=Orders!M1181,People!$A$5,0))))</f>
        <v>Kelly Williams</v>
      </c>
      <c r="W1181" t="str">
        <f>IFERROR(INDEX(Returns!A:A,MATCH(Orders!B1181,Returns!B:B,0),),"No")</f>
        <v>No</v>
      </c>
      <c r="X1181" t="str">
        <f t="shared" si="18"/>
        <v>2018 / 04</v>
      </c>
    </row>
    <row r="1182" spans="1:24" x14ac:dyDescent="0.25">
      <c r="A1182" s="1">
        <v>1181</v>
      </c>
      <c r="B1182" s="3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IF(People!$B$2=Orders!M1182,People!$A$2,IF(People!$B$3=Orders!M1182,People!$A$3,IF(People!$B$4=Orders!M1182,People!$A$4,IF(People!$B$5=Orders!M1182,People!$A$5,0))))</f>
        <v>Chuck Magee</v>
      </c>
      <c r="W1182" t="str">
        <f>IFERROR(INDEX(Returns!A:A,MATCH(Orders!B1182,Returns!B:B,0),),"No")</f>
        <v>No</v>
      </c>
      <c r="X1182" t="str">
        <f t="shared" si="18"/>
        <v>2016 / 06</v>
      </c>
    </row>
    <row r="1183" spans="1:24" x14ac:dyDescent="0.25">
      <c r="A1183" s="1">
        <v>1182</v>
      </c>
      <c r="B1183" s="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IF(People!$B$2=Orders!M1183,People!$A$2,IF(People!$B$3=Orders!M1183,People!$A$3,IF(People!$B$4=Orders!M1183,People!$A$4,IF(People!$B$5=Orders!M1183,People!$A$5,0))))</f>
        <v>Chuck Magee</v>
      </c>
      <c r="W1183" t="str">
        <f>IFERROR(INDEX(Returns!A:A,MATCH(Orders!B1183,Returns!B:B,0),),"No")</f>
        <v>No</v>
      </c>
      <c r="X1183" t="str">
        <f t="shared" si="18"/>
        <v>2016 / 06</v>
      </c>
    </row>
    <row r="1184" spans="1:24" x14ac:dyDescent="0.25">
      <c r="A1184" s="1">
        <v>1183</v>
      </c>
      <c r="B1184" s="3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IF(People!$B$2=Orders!M1184,People!$A$2,IF(People!$B$3=Orders!M1184,People!$A$3,IF(People!$B$4=Orders!M1184,People!$A$4,IF(People!$B$5=Orders!M1184,People!$A$5,0))))</f>
        <v>Cassandra Brandow</v>
      </c>
      <c r="W1184" t="str">
        <f>IFERROR(INDEX(Returns!A:A,MATCH(Orders!B1184,Returns!B:B,0),),"No")</f>
        <v>No</v>
      </c>
      <c r="X1184" t="str">
        <f t="shared" si="18"/>
        <v>2019 / 01</v>
      </c>
    </row>
    <row r="1185" spans="1:24" x14ac:dyDescent="0.25">
      <c r="A1185" s="1">
        <v>1184</v>
      </c>
      <c r="B1185" s="3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IF(People!$B$2=Orders!M1185,People!$A$2,IF(People!$B$3=Orders!M1185,People!$A$3,IF(People!$B$4=Orders!M1185,People!$A$4,IF(People!$B$5=Orders!M1185,People!$A$5,0))))</f>
        <v>Cassandra Brandow</v>
      </c>
      <c r="W1185" t="str">
        <f>IFERROR(INDEX(Returns!A:A,MATCH(Orders!B1185,Returns!B:B,0),),"No")</f>
        <v>No</v>
      </c>
      <c r="X1185" t="str">
        <f t="shared" si="18"/>
        <v>2019 / 01</v>
      </c>
    </row>
    <row r="1186" spans="1:24" x14ac:dyDescent="0.25">
      <c r="A1186" s="1">
        <v>1185</v>
      </c>
      <c r="B1186" s="3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IF(People!$B$2=Orders!M1186,People!$A$2,IF(People!$B$3=Orders!M1186,People!$A$3,IF(People!$B$4=Orders!M1186,People!$A$4,IF(People!$B$5=Orders!M1186,People!$A$5,0))))</f>
        <v>Anna Andreadi</v>
      </c>
      <c r="W1186" t="str">
        <f>IFERROR(INDEX(Returns!A:A,MATCH(Orders!B1186,Returns!B:B,0),),"No")</f>
        <v>Yes</v>
      </c>
      <c r="X1186" t="str">
        <f t="shared" si="18"/>
        <v>2016 / 11</v>
      </c>
    </row>
    <row r="1187" spans="1:24" x14ac:dyDescent="0.25">
      <c r="A1187" s="1">
        <v>1186</v>
      </c>
      <c r="B1187" s="3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IF(People!$B$2=Orders!M1187,People!$A$2,IF(People!$B$3=Orders!M1187,People!$A$3,IF(People!$B$4=Orders!M1187,People!$A$4,IF(People!$B$5=Orders!M1187,People!$A$5,0))))</f>
        <v>Anna Andreadi</v>
      </c>
      <c r="W1187" t="str">
        <f>IFERROR(INDEX(Returns!A:A,MATCH(Orders!B1187,Returns!B:B,0),),"No")</f>
        <v>Yes</v>
      </c>
      <c r="X1187" t="str">
        <f t="shared" si="18"/>
        <v>2016 / 11</v>
      </c>
    </row>
    <row r="1188" spans="1:24" x14ac:dyDescent="0.25">
      <c r="A1188" s="1">
        <v>1187</v>
      </c>
      <c r="B1188" s="3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IF(People!$B$2=Orders!M1188,People!$A$2,IF(People!$B$3=Orders!M1188,People!$A$3,IF(People!$B$4=Orders!M1188,People!$A$4,IF(People!$B$5=Orders!M1188,People!$A$5,0))))</f>
        <v>Anna Andreadi</v>
      </c>
      <c r="W1188" t="str">
        <f>IFERROR(INDEX(Returns!A:A,MATCH(Orders!B1188,Returns!B:B,0),),"No")</f>
        <v>Yes</v>
      </c>
      <c r="X1188" t="str">
        <f t="shared" si="18"/>
        <v>2016 / 11</v>
      </c>
    </row>
    <row r="1189" spans="1:24" x14ac:dyDescent="0.25">
      <c r="A1189" s="1">
        <v>1188</v>
      </c>
      <c r="B1189" s="3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IF(People!$B$2=Orders!M1189,People!$A$2,IF(People!$B$3=Orders!M1189,People!$A$3,IF(People!$B$4=Orders!M1189,People!$A$4,IF(People!$B$5=Orders!M1189,People!$A$5,0))))</f>
        <v>Anna Andreadi</v>
      </c>
      <c r="W1189" t="str">
        <f>IFERROR(INDEX(Returns!A:A,MATCH(Orders!B1189,Returns!B:B,0),),"No")</f>
        <v>Yes</v>
      </c>
      <c r="X1189" t="str">
        <f t="shared" si="18"/>
        <v>2016 / 11</v>
      </c>
    </row>
    <row r="1190" spans="1:24" x14ac:dyDescent="0.25">
      <c r="A1190" s="1">
        <v>1189</v>
      </c>
      <c r="B1190" s="3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IF(People!$B$2=Orders!M1190,People!$A$2,IF(People!$B$3=Orders!M1190,People!$A$3,IF(People!$B$4=Orders!M1190,People!$A$4,IF(People!$B$5=Orders!M1190,People!$A$5,0))))</f>
        <v>Anna Andreadi</v>
      </c>
      <c r="W1190" t="str">
        <f>IFERROR(INDEX(Returns!A:A,MATCH(Orders!B1190,Returns!B:B,0),),"No")</f>
        <v>Yes</v>
      </c>
      <c r="X1190" t="str">
        <f t="shared" si="18"/>
        <v>2019 / 02</v>
      </c>
    </row>
    <row r="1191" spans="1:24" x14ac:dyDescent="0.25">
      <c r="A1191" s="1">
        <v>1190</v>
      </c>
      <c r="B1191" s="3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IF(People!$B$2=Orders!M1191,People!$A$2,IF(People!$B$3=Orders!M1191,People!$A$3,IF(People!$B$4=Orders!M1191,People!$A$4,IF(People!$B$5=Orders!M1191,People!$A$5,0))))</f>
        <v>Anna Andreadi</v>
      </c>
      <c r="W1191" t="str">
        <f>IFERROR(INDEX(Returns!A:A,MATCH(Orders!B1191,Returns!B:B,0),),"No")</f>
        <v>Yes</v>
      </c>
      <c r="X1191" t="str">
        <f t="shared" si="18"/>
        <v>2019 / 02</v>
      </c>
    </row>
    <row r="1192" spans="1:24" x14ac:dyDescent="0.25">
      <c r="A1192" s="1">
        <v>1191</v>
      </c>
      <c r="B1192" s="3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IF(People!$B$2=Orders!M1192,People!$A$2,IF(People!$B$3=Orders!M1192,People!$A$3,IF(People!$B$4=Orders!M1192,People!$A$4,IF(People!$B$5=Orders!M1192,People!$A$5,0))))</f>
        <v>Anna Andreadi</v>
      </c>
      <c r="W1192" t="str">
        <f>IFERROR(INDEX(Returns!A:A,MATCH(Orders!B1192,Returns!B:B,0),),"No")</f>
        <v>Yes</v>
      </c>
      <c r="X1192" t="str">
        <f t="shared" si="18"/>
        <v>2019 / 02</v>
      </c>
    </row>
    <row r="1193" spans="1:24" x14ac:dyDescent="0.25">
      <c r="A1193" s="1">
        <v>1192</v>
      </c>
      <c r="B1193" s="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IF(People!$B$2=Orders!M1193,People!$A$2,IF(People!$B$3=Orders!M1193,People!$A$3,IF(People!$B$4=Orders!M1193,People!$A$4,IF(People!$B$5=Orders!M1193,People!$A$5,0))))</f>
        <v>Anna Andreadi</v>
      </c>
      <c r="W1193" t="str">
        <f>IFERROR(INDEX(Returns!A:A,MATCH(Orders!B1193,Returns!B:B,0),),"No")</f>
        <v>Yes</v>
      </c>
      <c r="X1193" t="str">
        <f t="shared" si="18"/>
        <v>2019 / 02</v>
      </c>
    </row>
    <row r="1194" spans="1:24" x14ac:dyDescent="0.25">
      <c r="A1194" s="1">
        <v>1193</v>
      </c>
      <c r="B1194" s="3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IF(People!$B$2=Orders!M1194,People!$A$2,IF(People!$B$3=Orders!M1194,People!$A$3,IF(People!$B$4=Orders!M1194,People!$A$4,IF(People!$B$5=Orders!M1194,People!$A$5,0))))</f>
        <v>Anna Andreadi</v>
      </c>
      <c r="W1194" t="str">
        <f>IFERROR(INDEX(Returns!A:A,MATCH(Orders!B1194,Returns!B:B,0),),"No")</f>
        <v>Yes</v>
      </c>
      <c r="X1194" t="str">
        <f t="shared" si="18"/>
        <v>2019 / 02</v>
      </c>
    </row>
    <row r="1195" spans="1:24" x14ac:dyDescent="0.25">
      <c r="A1195" s="1">
        <v>1194</v>
      </c>
      <c r="B1195" s="3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IF(People!$B$2=Orders!M1195,People!$A$2,IF(People!$B$3=Orders!M1195,People!$A$3,IF(People!$B$4=Orders!M1195,People!$A$4,IF(People!$B$5=Orders!M1195,People!$A$5,0))))</f>
        <v>Cassandra Brandow</v>
      </c>
      <c r="W1195" t="str">
        <f>IFERROR(INDEX(Returns!A:A,MATCH(Orders!B1195,Returns!B:B,0),),"No")</f>
        <v>No</v>
      </c>
      <c r="X1195" t="str">
        <f t="shared" si="18"/>
        <v>2017 / 09</v>
      </c>
    </row>
    <row r="1196" spans="1:24" x14ac:dyDescent="0.25">
      <c r="A1196" s="1">
        <v>1195</v>
      </c>
      <c r="B1196" s="3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IF(People!$B$2=Orders!M1196,People!$A$2,IF(People!$B$3=Orders!M1196,People!$A$3,IF(People!$B$4=Orders!M1196,People!$A$4,IF(People!$B$5=Orders!M1196,People!$A$5,0))))</f>
        <v>Cassandra Brandow</v>
      </c>
      <c r="W1196" t="str">
        <f>IFERROR(INDEX(Returns!A:A,MATCH(Orders!B1196,Returns!B:B,0),),"No")</f>
        <v>No</v>
      </c>
      <c r="X1196" t="str">
        <f t="shared" si="18"/>
        <v>2017 / 09</v>
      </c>
    </row>
    <row r="1197" spans="1:24" x14ac:dyDescent="0.25">
      <c r="A1197" s="1">
        <v>1196</v>
      </c>
      <c r="B1197" s="3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IF(People!$B$2=Orders!M1197,People!$A$2,IF(People!$B$3=Orders!M1197,People!$A$3,IF(People!$B$4=Orders!M1197,People!$A$4,IF(People!$B$5=Orders!M1197,People!$A$5,0))))</f>
        <v>Cassandra Brandow</v>
      </c>
      <c r="W1197" t="str">
        <f>IFERROR(INDEX(Returns!A:A,MATCH(Orders!B1197,Returns!B:B,0),),"No")</f>
        <v>No</v>
      </c>
      <c r="X1197" t="str">
        <f t="shared" si="18"/>
        <v>2017 / 09</v>
      </c>
    </row>
    <row r="1198" spans="1:24" x14ac:dyDescent="0.25">
      <c r="A1198" s="1">
        <v>1197</v>
      </c>
      <c r="B1198" s="3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IF(People!$B$2=Orders!M1198,People!$A$2,IF(People!$B$3=Orders!M1198,People!$A$3,IF(People!$B$4=Orders!M1198,People!$A$4,IF(People!$B$5=Orders!M1198,People!$A$5,0))))</f>
        <v>Cassandra Brandow</v>
      </c>
      <c r="W1198" t="str">
        <f>IFERROR(INDEX(Returns!A:A,MATCH(Orders!B1198,Returns!B:B,0),),"No")</f>
        <v>No</v>
      </c>
      <c r="X1198" t="str">
        <f t="shared" si="18"/>
        <v>2017 / 09</v>
      </c>
    </row>
    <row r="1199" spans="1:24" x14ac:dyDescent="0.25">
      <c r="A1199" s="1">
        <v>1198</v>
      </c>
      <c r="B1199" s="3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IF(People!$B$2=Orders!M1199,People!$A$2,IF(People!$B$3=Orders!M1199,People!$A$3,IF(People!$B$4=Orders!M1199,People!$A$4,IF(People!$B$5=Orders!M1199,People!$A$5,0))))</f>
        <v>Kelly Williams</v>
      </c>
      <c r="W1199" t="str">
        <f>IFERROR(INDEX(Returns!A:A,MATCH(Orders!B1199,Returns!B:B,0),),"No")</f>
        <v>No</v>
      </c>
      <c r="X1199" t="str">
        <f t="shared" si="18"/>
        <v>2018 / 04</v>
      </c>
    </row>
    <row r="1200" spans="1:24" x14ac:dyDescent="0.25">
      <c r="A1200" s="1">
        <v>1199</v>
      </c>
      <c r="B1200" s="3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IF(People!$B$2=Orders!M1200,People!$A$2,IF(People!$B$3=Orders!M1200,People!$A$3,IF(People!$B$4=Orders!M1200,People!$A$4,IF(People!$B$5=Orders!M1200,People!$A$5,0))))</f>
        <v>Kelly Williams</v>
      </c>
      <c r="W1200" t="str">
        <f>IFERROR(INDEX(Returns!A:A,MATCH(Orders!B1200,Returns!B:B,0),),"No")</f>
        <v>No</v>
      </c>
      <c r="X1200" t="str">
        <f t="shared" si="18"/>
        <v>2018 / 04</v>
      </c>
    </row>
    <row r="1201" spans="1:24" x14ac:dyDescent="0.25">
      <c r="A1201" s="1">
        <v>1200</v>
      </c>
      <c r="B1201" s="3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IF(People!$B$2=Orders!M1201,People!$A$2,IF(People!$B$3=Orders!M1201,People!$A$3,IF(People!$B$4=Orders!M1201,People!$A$4,IF(People!$B$5=Orders!M1201,People!$A$5,0))))</f>
        <v>Kelly Williams</v>
      </c>
      <c r="W1201" t="str">
        <f>IFERROR(INDEX(Returns!A:A,MATCH(Orders!B1201,Returns!B:B,0),),"No")</f>
        <v>No</v>
      </c>
      <c r="X1201" t="str">
        <f t="shared" si="18"/>
        <v>2018 / 04</v>
      </c>
    </row>
    <row r="1202" spans="1:24" x14ac:dyDescent="0.25">
      <c r="A1202" s="1">
        <v>1201</v>
      </c>
      <c r="B1202" s="3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IF(People!$B$2=Orders!M1202,People!$A$2,IF(People!$B$3=Orders!M1202,People!$A$3,IF(People!$B$4=Orders!M1202,People!$A$4,IF(People!$B$5=Orders!M1202,People!$A$5,0))))</f>
        <v>Anna Andreadi</v>
      </c>
      <c r="W1202" t="str">
        <f>IFERROR(INDEX(Returns!A:A,MATCH(Orders!B1202,Returns!B:B,0),),"No")</f>
        <v>Yes</v>
      </c>
      <c r="X1202" t="str">
        <f t="shared" si="18"/>
        <v>2018 / 07</v>
      </c>
    </row>
    <row r="1203" spans="1:24" x14ac:dyDescent="0.25">
      <c r="A1203" s="1">
        <v>1202</v>
      </c>
      <c r="B1203" s="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IF(People!$B$2=Orders!M1203,People!$A$2,IF(People!$B$3=Orders!M1203,People!$A$3,IF(People!$B$4=Orders!M1203,People!$A$4,IF(People!$B$5=Orders!M1203,People!$A$5,0))))</f>
        <v>Anna Andreadi</v>
      </c>
      <c r="W1203" t="str">
        <f>IFERROR(INDEX(Returns!A:A,MATCH(Orders!B1203,Returns!B:B,0),),"No")</f>
        <v>Yes</v>
      </c>
      <c r="X1203" t="str">
        <f t="shared" si="18"/>
        <v>2018 / 07</v>
      </c>
    </row>
    <row r="1204" spans="1:24" x14ac:dyDescent="0.25">
      <c r="A1204" s="1">
        <v>1203</v>
      </c>
      <c r="B1204" s="3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IF(People!$B$2=Orders!M1204,People!$A$2,IF(People!$B$3=Orders!M1204,People!$A$3,IF(People!$B$4=Orders!M1204,People!$A$4,IF(People!$B$5=Orders!M1204,People!$A$5,0))))</f>
        <v>Anna Andreadi</v>
      </c>
      <c r="W1204" t="str">
        <f>IFERROR(INDEX(Returns!A:A,MATCH(Orders!B1204,Returns!B:B,0),),"No")</f>
        <v>Yes</v>
      </c>
      <c r="X1204" t="str">
        <f t="shared" si="18"/>
        <v>2018 / 07</v>
      </c>
    </row>
    <row r="1205" spans="1:24" x14ac:dyDescent="0.25">
      <c r="A1205" s="1">
        <v>1204</v>
      </c>
      <c r="B1205" s="3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IF(People!$B$2=Orders!M1205,People!$A$2,IF(People!$B$3=Orders!M1205,People!$A$3,IF(People!$B$4=Orders!M1205,People!$A$4,IF(People!$B$5=Orders!M1205,People!$A$5,0))))</f>
        <v>Anna Andreadi</v>
      </c>
      <c r="W1205" t="str">
        <f>IFERROR(INDEX(Returns!A:A,MATCH(Orders!B1205,Returns!B:B,0),),"No")</f>
        <v>Yes</v>
      </c>
      <c r="X1205" t="str">
        <f t="shared" si="18"/>
        <v>2018 / 07</v>
      </c>
    </row>
    <row r="1206" spans="1:24" x14ac:dyDescent="0.25">
      <c r="A1206" s="1">
        <v>1205</v>
      </c>
      <c r="B1206" s="3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IF(People!$B$2=Orders!M1206,People!$A$2,IF(People!$B$3=Orders!M1206,People!$A$3,IF(People!$B$4=Orders!M1206,People!$A$4,IF(People!$B$5=Orders!M1206,People!$A$5,0))))</f>
        <v>Anna Andreadi</v>
      </c>
      <c r="W1206" t="str">
        <f>IFERROR(INDEX(Returns!A:A,MATCH(Orders!B1206,Returns!B:B,0),),"No")</f>
        <v>Yes</v>
      </c>
      <c r="X1206" t="str">
        <f t="shared" si="18"/>
        <v>2018 / 07</v>
      </c>
    </row>
    <row r="1207" spans="1:24" x14ac:dyDescent="0.25">
      <c r="A1207" s="1">
        <v>1206</v>
      </c>
      <c r="B1207" s="3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IF(People!$B$2=Orders!M1207,People!$A$2,IF(People!$B$3=Orders!M1207,People!$A$3,IF(People!$B$4=Orders!M1207,People!$A$4,IF(People!$B$5=Orders!M1207,People!$A$5,0))))</f>
        <v>Cassandra Brandow</v>
      </c>
      <c r="W1207" t="str">
        <f>IFERROR(INDEX(Returns!A:A,MATCH(Orders!B1207,Returns!B:B,0),),"No")</f>
        <v>No</v>
      </c>
      <c r="X1207" t="str">
        <f t="shared" si="18"/>
        <v>2019 / 08</v>
      </c>
    </row>
    <row r="1208" spans="1:24" x14ac:dyDescent="0.25">
      <c r="A1208" s="1">
        <v>1207</v>
      </c>
      <c r="B1208" s="3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IF(People!$B$2=Orders!M1208,People!$A$2,IF(People!$B$3=Orders!M1208,People!$A$3,IF(People!$B$4=Orders!M1208,People!$A$4,IF(People!$B$5=Orders!M1208,People!$A$5,0))))</f>
        <v>Chuck Magee</v>
      </c>
      <c r="W1208" t="str">
        <f>IFERROR(INDEX(Returns!A:A,MATCH(Orders!B1208,Returns!B:B,0),),"No")</f>
        <v>No</v>
      </c>
      <c r="X1208" t="str">
        <f t="shared" si="18"/>
        <v>2018 / 07</v>
      </c>
    </row>
    <row r="1209" spans="1:24" x14ac:dyDescent="0.25">
      <c r="A1209" s="1">
        <v>1208</v>
      </c>
      <c r="B1209" s="3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IF(People!$B$2=Orders!M1209,People!$A$2,IF(People!$B$3=Orders!M1209,People!$A$3,IF(People!$B$4=Orders!M1209,People!$A$4,IF(People!$B$5=Orders!M1209,People!$A$5,0))))</f>
        <v>Chuck Magee</v>
      </c>
      <c r="W1209" t="str">
        <f>IFERROR(INDEX(Returns!A:A,MATCH(Orders!B1209,Returns!B:B,0),),"No")</f>
        <v>No</v>
      </c>
      <c r="X1209" t="str">
        <f t="shared" si="18"/>
        <v>2018 / 07</v>
      </c>
    </row>
    <row r="1210" spans="1:24" x14ac:dyDescent="0.25">
      <c r="A1210" s="1">
        <v>1209</v>
      </c>
      <c r="B1210" s="3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IF(People!$B$2=Orders!M1210,People!$A$2,IF(People!$B$3=Orders!M1210,People!$A$3,IF(People!$B$4=Orders!M1210,People!$A$4,IF(People!$B$5=Orders!M1210,People!$A$5,0))))</f>
        <v>Chuck Magee</v>
      </c>
      <c r="W1210" t="str">
        <f>IFERROR(INDEX(Returns!A:A,MATCH(Orders!B1210,Returns!B:B,0),),"No")</f>
        <v>No</v>
      </c>
      <c r="X1210" t="str">
        <f t="shared" si="18"/>
        <v>2018 / 07</v>
      </c>
    </row>
    <row r="1211" spans="1:24" x14ac:dyDescent="0.25">
      <c r="A1211" s="1">
        <v>1210</v>
      </c>
      <c r="B1211" s="3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IF(People!$B$2=Orders!M1211,People!$A$2,IF(People!$B$3=Orders!M1211,People!$A$3,IF(People!$B$4=Orders!M1211,People!$A$4,IF(People!$B$5=Orders!M1211,People!$A$5,0))))</f>
        <v>Chuck Magee</v>
      </c>
      <c r="W1211" t="str">
        <f>IFERROR(INDEX(Returns!A:A,MATCH(Orders!B1211,Returns!B:B,0),),"No")</f>
        <v>No</v>
      </c>
      <c r="X1211" t="str">
        <f t="shared" si="18"/>
        <v>2018 / 07</v>
      </c>
    </row>
    <row r="1212" spans="1:24" x14ac:dyDescent="0.25">
      <c r="A1212" s="1">
        <v>1211</v>
      </c>
      <c r="B1212" s="3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IF(People!$B$2=Orders!M1212,People!$A$2,IF(People!$B$3=Orders!M1212,People!$A$3,IF(People!$B$4=Orders!M1212,People!$A$4,IF(People!$B$5=Orders!M1212,People!$A$5,0))))</f>
        <v>Chuck Magee</v>
      </c>
      <c r="W1212" t="str">
        <f>IFERROR(INDEX(Returns!A:A,MATCH(Orders!B1212,Returns!B:B,0),),"No")</f>
        <v>No</v>
      </c>
      <c r="X1212" t="str">
        <f t="shared" si="18"/>
        <v>2018 / 07</v>
      </c>
    </row>
    <row r="1213" spans="1:24" x14ac:dyDescent="0.25">
      <c r="A1213" s="1">
        <v>1212</v>
      </c>
      <c r="B1213" s="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IF(People!$B$2=Orders!M1213,People!$A$2,IF(People!$B$3=Orders!M1213,People!$A$3,IF(People!$B$4=Orders!M1213,People!$A$4,IF(People!$B$5=Orders!M1213,People!$A$5,0))))</f>
        <v>Chuck Magee</v>
      </c>
      <c r="W1213" t="str">
        <f>IFERROR(INDEX(Returns!A:A,MATCH(Orders!B1213,Returns!B:B,0),),"No")</f>
        <v>No</v>
      </c>
      <c r="X1213" t="str">
        <f t="shared" si="18"/>
        <v>2018 / 07</v>
      </c>
    </row>
    <row r="1214" spans="1:24" x14ac:dyDescent="0.25">
      <c r="A1214" s="1">
        <v>1213</v>
      </c>
      <c r="B1214" s="3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IF(People!$B$2=Orders!M1214,People!$A$2,IF(People!$B$3=Orders!M1214,People!$A$3,IF(People!$B$4=Orders!M1214,People!$A$4,IF(People!$B$5=Orders!M1214,People!$A$5,0))))</f>
        <v>Chuck Magee</v>
      </c>
      <c r="W1214" t="str">
        <f>IFERROR(INDEX(Returns!A:A,MATCH(Orders!B1214,Returns!B:B,0),),"No")</f>
        <v>Yes</v>
      </c>
      <c r="X1214" t="str">
        <f t="shared" si="18"/>
        <v>2019 / 09</v>
      </c>
    </row>
    <row r="1215" spans="1:24" x14ac:dyDescent="0.25">
      <c r="A1215" s="1">
        <v>1214</v>
      </c>
      <c r="B1215" s="3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IF(People!$B$2=Orders!M1215,People!$A$2,IF(People!$B$3=Orders!M1215,People!$A$3,IF(People!$B$4=Orders!M1215,People!$A$4,IF(People!$B$5=Orders!M1215,People!$A$5,0))))</f>
        <v>Chuck Magee</v>
      </c>
      <c r="W1215" t="str">
        <f>IFERROR(INDEX(Returns!A:A,MATCH(Orders!B1215,Returns!B:B,0),),"No")</f>
        <v>Yes</v>
      </c>
      <c r="X1215" t="str">
        <f t="shared" si="18"/>
        <v>2019 / 09</v>
      </c>
    </row>
    <row r="1216" spans="1:24" x14ac:dyDescent="0.25">
      <c r="A1216" s="1">
        <v>1215</v>
      </c>
      <c r="B1216" s="3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IF(People!$B$2=Orders!M1216,People!$A$2,IF(People!$B$3=Orders!M1216,People!$A$3,IF(People!$B$4=Orders!M1216,People!$A$4,IF(People!$B$5=Orders!M1216,People!$A$5,0))))</f>
        <v>Chuck Magee</v>
      </c>
      <c r="W1216" t="str">
        <f>IFERROR(INDEX(Returns!A:A,MATCH(Orders!B1216,Returns!B:B,0),),"No")</f>
        <v>Yes</v>
      </c>
      <c r="X1216" t="str">
        <f t="shared" si="18"/>
        <v>2019 / 09</v>
      </c>
    </row>
    <row r="1217" spans="1:24" x14ac:dyDescent="0.25">
      <c r="A1217" s="1">
        <v>1216</v>
      </c>
      <c r="B1217" s="3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IF(People!$B$2=Orders!M1217,People!$A$2,IF(People!$B$3=Orders!M1217,People!$A$3,IF(People!$B$4=Orders!M1217,People!$A$4,IF(People!$B$5=Orders!M1217,People!$A$5,0))))</f>
        <v>Chuck Magee</v>
      </c>
      <c r="W1217" t="str">
        <f>IFERROR(INDEX(Returns!A:A,MATCH(Orders!B1217,Returns!B:B,0),),"No")</f>
        <v>Yes</v>
      </c>
      <c r="X1217" t="str">
        <f t="shared" si="18"/>
        <v>2019 / 09</v>
      </c>
    </row>
    <row r="1218" spans="1:24" x14ac:dyDescent="0.25">
      <c r="A1218" s="1">
        <v>1217</v>
      </c>
      <c r="B1218" s="3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IF(People!$B$2=Orders!M1218,People!$A$2,IF(People!$B$3=Orders!M1218,People!$A$3,IF(People!$B$4=Orders!M1218,People!$A$4,IF(People!$B$5=Orders!M1218,People!$A$5,0))))</f>
        <v>Chuck Magee</v>
      </c>
      <c r="W1218" t="str">
        <f>IFERROR(INDEX(Returns!A:A,MATCH(Orders!B1218,Returns!B:B,0),),"No")</f>
        <v>Yes</v>
      </c>
      <c r="X1218" t="str">
        <f t="shared" ref="X1218:X1281" si="19">TEXT(C1218,"ГГГГ / ММ")</f>
        <v>2019 / 09</v>
      </c>
    </row>
    <row r="1219" spans="1:24" x14ac:dyDescent="0.25">
      <c r="A1219" s="1">
        <v>1218</v>
      </c>
      <c r="B1219" s="3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IF(People!$B$2=Orders!M1219,People!$A$2,IF(People!$B$3=Orders!M1219,People!$A$3,IF(People!$B$4=Orders!M1219,People!$A$4,IF(People!$B$5=Orders!M1219,People!$A$5,0))))</f>
        <v>Chuck Magee</v>
      </c>
      <c r="W1219" t="str">
        <f>IFERROR(INDEX(Returns!A:A,MATCH(Orders!B1219,Returns!B:B,0),),"No")</f>
        <v>Yes</v>
      </c>
      <c r="X1219" t="str">
        <f t="shared" si="19"/>
        <v>2019 / 09</v>
      </c>
    </row>
    <row r="1220" spans="1:24" x14ac:dyDescent="0.25">
      <c r="A1220" s="1">
        <v>1219</v>
      </c>
      <c r="B1220" s="3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IF(People!$B$2=Orders!M1220,People!$A$2,IF(People!$B$3=Orders!M1220,People!$A$3,IF(People!$B$4=Orders!M1220,People!$A$4,IF(People!$B$5=Orders!M1220,People!$A$5,0))))</f>
        <v>Chuck Magee</v>
      </c>
      <c r="W1220" t="str">
        <f>IFERROR(INDEX(Returns!A:A,MATCH(Orders!B1220,Returns!B:B,0),),"No")</f>
        <v>Yes</v>
      </c>
      <c r="X1220" t="str">
        <f t="shared" si="19"/>
        <v>2019 / 09</v>
      </c>
    </row>
    <row r="1221" spans="1:24" x14ac:dyDescent="0.25">
      <c r="A1221" s="1">
        <v>1220</v>
      </c>
      <c r="B1221" s="3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IF(People!$B$2=Orders!M1221,People!$A$2,IF(People!$B$3=Orders!M1221,People!$A$3,IF(People!$B$4=Orders!M1221,People!$A$4,IF(People!$B$5=Orders!M1221,People!$A$5,0))))</f>
        <v>Chuck Magee</v>
      </c>
      <c r="W1221" t="str">
        <f>IFERROR(INDEX(Returns!A:A,MATCH(Orders!B1221,Returns!B:B,0),),"No")</f>
        <v>Yes</v>
      </c>
      <c r="X1221" t="str">
        <f t="shared" si="19"/>
        <v>2019 / 09</v>
      </c>
    </row>
    <row r="1222" spans="1:24" x14ac:dyDescent="0.25">
      <c r="A1222" s="1">
        <v>1221</v>
      </c>
      <c r="B1222" s="3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IF(People!$B$2=Orders!M1222,People!$A$2,IF(People!$B$3=Orders!M1222,People!$A$3,IF(People!$B$4=Orders!M1222,People!$A$4,IF(People!$B$5=Orders!M1222,People!$A$5,0))))</f>
        <v>Anna Andreadi</v>
      </c>
      <c r="W1222" t="str">
        <f>IFERROR(INDEX(Returns!A:A,MATCH(Orders!B1222,Returns!B:B,0),),"No")</f>
        <v>No</v>
      </c>
      <c r="X1222" t="str">
        <f t="shared" si="19"/>
        <v>2016 / 07</v>
      </c>
    </row>
    <row r="1223" spans="1:24" x14ac:dyDescent="0.25">
      <c r="A1223" s="1">
        <v>1222</v>
      </c>
      <c r="B1223" s="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IF(People!$B$2=Orders!M1223,People!$A$2,IF(People!$B$3=Orders!M1223,People!$A$3,IF(People!$B$4=Orders!M1223,People!$A$4,IF(People!$B$5=Orders!M1223,People!$A$5,0))))</f>
        <v>Anna Andreadi</v>
      </c>
      <c r="W1223" t="str">
        <f>IFERROR(INDEX(Returns!A:A,MATCH(Orders!B1223,Returns!B:B,0),),"No")</f>
        <v>No</v>
      </c>
      <c r="X1223" t="str">
        <f t="shared" si="19"/>
        <v>2016 / 07</v>
      </c>
    </row>
    <row r="1224" spans="1:24" x14ac:dyDescent="0.25">
      <c r="A1224" s="1">
        <v>1223</v>
      </c>
      <c r="B1224" s="3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IF(People!$B$2=Orders!M1224,People!$A$2,IF(People!$B$3=Orders!M1224,People!$A$3,IF(People!$B$4=Orders!M1224,People!$A$4,IF(People!$B$5=Orders!M1224,People!$A$5,0))))</f>
        <v>Chuck Magee</v>
      </c>
      <c r="W1224" t="str">
        <f>IFERROR(INDEX(Returns!A:A,MATCH(Orders!B1224,Returns!B:B,0),),"No")</f>
        <v>No</v>
      </c>
      <c r="X1224" t="str">
        <f t="shared" si="19"/>
        <v>2018 / 12</v>
      </c>
    </row>
    <row r="1225" spans="1:24" x14ac:dyDescent="0.25">
      <c r="A1225" s="1">
        <v>1224</v>
      </c>
      <c r="B1225" s="3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IF(People!$B$2=Orders!M1225,People!$A$2,IF(People!$B$3=Orders!M1225,People!$A$3,IF(People!$B$4=Orders!M1225,People!$A$4,IF(People!$B$5=Orders!M1225,People!$A$5,0))))</f>
        <v>Chuck Magee</v>
      </c>
      <c r="W1225" t="str">
        <f>IFERROR(INDEX(Returns!A:A,MATCH(Orders!B1225,Returns!B:B,0),),"No")</f>
        <v>No</v>
      </c>
      <c r="X1225" t="str">
        <f t="shared" si="19"/>
        <v>2018 / 12</v>
      </c>
    </row>
    <row r="1226" spans="1:24" x14ac:dyDescent="0.25">
      <c r="A1226" s="1">
        <v>1225</v>
      </c>
      <c r="B1226" s="3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IF(People!$B$2=Orders!M1226,People!$A$2,IF(People!$B$3=Orders!M1226,People!$A$3,IF(People!$B$4=Orders!M1226,People!$A$4,IF(People!$B$5=Orders!M1226,People!$A$5,0))))</f>
        <v>Chuck Magee</v>
      </c>
      <c r="W1226" t="str">
        <f>IFERROR(INDEX(Returns!A:A,MATCH(Orders!B1226,Returns!B:B,0),),"No")</f>
        <v>No</v>
      </c>
      <c r="X1226" t="str">
        <f t="shared" si="19"/>
        <v>2018 / 12</v>
      </c>
    </row>
    <row r="1227" spans="1:24" x14ac:dyDescent="0.25">
      <c r="A1227" s="1">
        <v>1226</v>
      </c>
      <c r="B1227" s="3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IF(People!$B$2=Orders!M1227,People!$A$2,IF(People!$B$3=Orders!M1227,People!$A$3,IF(People!$B$4=Orders!M1227,People!$A$4,IF(People!$B$5=Orders!M1227,People!$A$5,0))))</f>
        <v>Chuck Magee</v>
      </c>
      <c r="W1227" t="str">
        <f>IFERROR(INDEX(Returns!A:A,MATCH(Orders!B1227,Returns!B:B,0),),"No")</f>
        <v>No</v>
      </c>
      <c r="X1227" t="str">
        <f t="shared" si="19"/>
        <v>2018 / 12</v>
      </c>
    </row>
    <row r="1228" spans="1:24" x14ac:dyDescent="0.25">
      <c r="A1228" s="1">
        <v>1227</v>
      </c>
      <c r="B1228" s="3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IF(People!$B$2=Orders!M1228,People!$A$2,IF(People!$B$3=Orders!M1228,People!$A$3,IF(People!$B$4=Orders!M1228,People!$A$4,IF(People!$B$5=Orders!M1228,People!$A$5,0))))</f>
        <v>Chuck Magee</v>
      </c>
      <c r="W1228" t="str">
        <f>IFERROR(INDEX(Returns!A:A,MATCH(Orders!B1228,Returns!B:B,0),),"No")</f>
        <v>No</v>
      </c>
      <c r="X1228" t="str">
        <f t="shared" si="19"/>
        <v>2018 / 12</v>
      </c>
    </row>
    <row r="1229" spans="1:24" x14ac:dyDescent="0.25">
      <c r="A1229" s="1">
        <v>1228</v>
      </c>
      <c r="B1229" s="3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IF(People!$B$2=Orders!M1229,People!$A$2,IF(People!$B$3=Orders!M1229,People!$A$3,IF(People!$B$4=Orders!M1229,People!$A$4,IF(People!$B$5=Orders!M1229,People!$A$5,0))))</f>
        <v>Chuck Magee</v>
      </c>
      <c r="W1229" t="str">
        <f>IFERROR(INDEX(Returns!A:A,MATCH(Orders!B1229,Returns!B:B,0),),"No")</f>
        <v>No</v>
      </c>
      <c r="X1229" t="str">
        <f t="shared" si="19"/>
        <v>2018 / 12</v>
      </c>
    </row>
    <row r="1230" spans="1:24" x14ac:dyDescent="0.25">
      <c r="A1230" s="1">
        <v>1229</v>
      </c>
      <c r="B1230" s="3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IF(People!$B$2=Orders!M1230,People!$A$2,IF(People!$B$3=Orders!M1230,People!$A$3,IF(People!$B$4=Orders!M1230,People!$A$4,IF(People!$B$5=Orders!M1230,People!$A$5,0))))</f>
        <v>Anna Andreadi</v>
      </c>
      <c r="W1230" t="str">
        <f>IFERROR(INDEX(Returns!A:A,MATCH(Orders!B1230,Returns!B:B,0),),"No")</f>
        <v>No</v>
      </c>
      <c r="X1230" t="str">
        <f t="shared" si="19"/>
        <v>2019 / 11</v>
      </c>
    </row>
    <row r="1231" spans="1:24" x14ac:dyDescent="0.25">
      <c r="A1231" s="1">
        <v>1230</v>
      </c>
      <c r="B1231" s="3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IF(People!$B$2=Orders!M1231,People!$A$2,IF(People!$B$3=Orders!M1231,People!$A$3,IF(People!$B$4=Orders!M1231,People!$A$4,IF(People!$B$5=Orders!M1231,People!$A$5,0))))</f>
        <v>Anna Andreadi</v>
      </c>
      <c r="W1231" t="str">
        <f>IFERROR(INDEX(Returns!A:A,MATCH(Orders!B1231,Returns!B:B,0),),"No")</f>
        <v>No</v>
      </c>
      <c r="X1231" t="str">
        <f t="shared" si="19"/>
        <v>2019 / 11</v>
      </c>
    </row>
    <row r="1232" spans="1:24" x14ac:dyDescent="0.25">
      <c r="A1232" s="1">
        <v>1231</v>
      </c>
      <c r="B1232" s="3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IF(People!$B$2=Orders!M1232,People!$A$2,IF(People!$B$3=Orders!M1232,People!$A$3,IF(People!$B$4=Orders!M1232,People!$A$4,IF(People!$B$5=Orders!M1232,People!$A$5,0))))</f>
        <v>Anna Andreadi</v>
      </c>
      <c r="W1232" t="str">
        <f>IFERROR(INDEX(Returns!A:A,MATCH(Orders!B1232,Returns!B:B,0),),"No")</f>
        <v>No</v>
      </c>
      <c r="X1232" t="str">
        <f t="shared" si="19"/>
        <v>2019 / 11</v>
      </c>
    </row>
    <row r="1233" spans="1:24" x14ac:dyDescent="0.25">
      <c r="A1233" s="1">
        <v>1232</v>
      </c>
      <c r="B1233" s="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IF(People!$B$2=Orders!M1233,People!$A$2,IF(People!$B$3=Orders!M1233,People!$A$3,IF(People!$B$4=Orders!M1233,People!$A$4,IF(People!$B$5=Orders!M1233,People!$A$5,0))))</f>
        <v>Chuck Magee</v>
      </c>
      <c r="W1233" t="str">
        <f>IFERROR(INDEX(Returns!A:A,MATCH(Orders!B1233,Returns!B:B,0),),"No")</f>
        <v>No</v>
      </c>
      <c r="X1233" t="str">
        <f t="shared" si="19"/>
        <v>2017 / 10</v>
      </c>
    </row>
    <row r="1234" spans="1:24" x14ac:dyDescent="0.25">
      <c r="A1234" s="1">
        <v>1233</v>
      </c>
      <c r="B1234" s="3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IF(People!$B$2=Orders!M1234,People!$A$2,IF(People!$B$3=Orders!M1234,People!$A$3,IF(People!$B$4=Orders!M1234,People!$A$4,IF(People!$B$5=Orders!M1234,People!$A$5,0))))</f>
        <v>Chuck Magee</v>
      </c>
      <c r="W1234" t="str">
        <f>IFERROR(INDEX(Returns!A:A,MATCH(Orders!B1234,Returns!B:B,0),),"No")</f>
        <v>No</v>
      </c>
      <c r="X1234" t="str">
        <f t="shared" si="19"/>
        <v>2017 / 10</v>
      </c>
    </row>
    <row r="1235" spans="1:24" x14ac:dyDescent="0.25">
      <c r="A1235" s="1">
        <v>1234</v>
      </c>
      <c r="B1235" s="3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IF(People!$B$2=Orders!M1235,People!$A$2,IF(People!$B$3=Orders!M1235,People!$A$3,IF(People!$B$4=Orders!M1235,People!$A$4,IF(People!$B$5=Orders!M1235,People!$A$5,0))))</f>
        <v>Chuck Magee</v>
      </c>
      <c r="W1235" t="str">
        <f>IFERROR(INDEX(Returns!A:A,MATCH(Orders!B1235,Returns!B:B,0),),"No")</f>
        <v>No</v>
      </c>
      <c r="X1235" t="str">
        <f t="shared" si="19"/>
        <v>2018 / 05</v>
      </c>
    </row>
    <row r="1236" spans="1:24" x14ac:dyDescent="0.25">
      <c r="A1236" s="1">
        <v>1235</v>
      </c>
      <c r="B1236" s="3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IF(People!$B$2=Orders!M1236,People!$A$2,IF(People!$B$3=Orders!M1236,People!$A$3,IF(People!$B$4=Orders!M1236,People!$A$4,IF(People!$B$5=Orders!M1236,People!$A$5,0))))</f>
        <v>Cassandra Brandow</v>
      </c>
      <c r="W1236" t="str">
        <f>IFERROR(INDEX(Returns!A:A,MATCH(Orders!B1236,Returns!B:B,0),),"No")</f>
        <v>No</v>
      </c>
      <c r="X1236" t="str">
        <f t="shared" si="19"/>
        <v>2018 / 10</v>
      </c>
    </row>
    <row r="1237" spans="1:24" x14ac:dyDescent="0.25">
      <c r="A1237" s="1">
        <v>1236</v>
      </c>
      <c r="B1237" s="3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IF(People!$B$2=Orders!M1237,People!$A$2,IF(People!$B$3=Orders!M1237,People!$A$3,IF(People!$B$4=Orders!M1237,People!$A$4,IF(People!$B$5=Orders!M1237,People!$A$5,0))))</f>
        <v>Cassandra Brandow</v>
      </c>
      <c r="W1237" t="str">
        <f>IFERROR(INDEX(Returns!A:A,MATCH(Orders!B1237,Returns!B:B,0),),"No")</f>
        <v>No</v>
      </c>
      <c r="X1237" t="str">
        <f t="shared" si="19"/>
        <v>2018 / 10</v>
      </c>
    </row>
    <row r="1238" spans="1:24" x14ac:dyDescent="0.25">
      <c r="A1238" s="1">
        <v>1237</v>
      </c>
      <c r="B1238" s="3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IF(People!$B$2=Orders!M1238,People!$A$2,IF(People!$B$3=Orders!M1238,People!$A$3,IF(People!$B$4=Orders!M1238,People!$A$4,IF(People!$B$5=Orders!M1238,People!$A$5,0))))</f>
        <v>Cassandra Brandow</v>
      </c>
      <c r="W1238" t="str">
        <f>IFERROR(INDEX(Returns!A:A,MATCH(Orders!B1238,Returns!B:B,0),),"No")</f>
        <v>No</v>
      </c>
      <c r="X1238" t="str">
        <f t="shared" si="19"/>
        <v>2018 / 10</v>
      </c>
    </row>
    <row r="1239" spans="1:24" x14ac:dyDescent="0.25">
      <c r="A1239" s="1">
        <v>1238</v>
      </c>
      <c r="B1239" s="3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IF(People!$B$2=Orders!M1239,People!$A$2,IF(People!$B$3=Orders!M1239,People!$A$3,IF(People!$B$4=Orders!M1239,People!$A$4,IF(People!$B$5=Orders!M1239,People!$A$5,0))))</f>
        <v>Cassandra Brandow</v>
      </c>
      <c r="W1239" t="str">
        <f>IFERROR(INDEX(Returns!A:A,MATCH(Orders!B1239,Returns!B:B,0),),"No")</f>
        <v>No</v>
      </c>
      <c r="X1239" t="str">
        <f t="shared" si="19"/>
        <v>2018 / 10</v>
      </c>
    </row>
    <row r="1240" spans="1:24" x14ac:dyDescent="0.25">
      <c r="A1240" s="1">
        <v>1239</v>
      </c>
      <c r="B1240" s="3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IF(People!$B$2=Orders!M1240,People!$A$2,IF(People!$B$3=Orders!M1240,People!$A$3,IF(People!$B$4=Orders!M1240,People!$A$4,IF(People!$B$5=Orders!M1240,People!$A$5,0))))</f>
        <v>Anna Andreadi</v>
      </c>
      <c r="W1240" t="str">
        <f>IFERROR(INDEX(Returns!A:A,MATCH(Orders!B1240,Returns!B:B,0),),"No")</f>
        <v>Yes</v>
      </c>
      <c r="X1240" t="str">
        <f t="shared" si="19"/>
        <v>2016 / 08</v>
      </c>
    </row>
    <row r="1241" spans="1:24" x14ac:dyDescent="0.25">
      <c r="A1241" s="1">
        <v>1240</v>
      </c>
      <c r="B1241" s="3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IF(People!$B$2=Orders!M1241,People!$A$2,IF(People!$B$3=Orders!M1241,People!$A$3,IF(People!$B$4=Orders!M1241,People!$A$4,IF(People!$B$5=Orders!M1241,People!$A$5,0))))</f>
        <v>Anna Andreadi</v>
      </c>
      <c r="W1241" t="str">
        <f>IFERROR(INDEX(Returns!A:A,MATCH(Orders!B1241,Returns!B:B,0),),"No")</f>
        <v>Yes</v>
      </c>
      <c r="X1241" t="str">
        <f t="shared" si="19"/>
        <v>2016 / 08</v>
      </c>
    </row>
    <row r="1242" spans="1:24" x14ac:dyDescent="0.25">
      <c r="A1242" s="1">
        <v>1241</v>
      </c>
      <c r="B1242" s="3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IF(People!$B$2=Orders!M1242,People!$A$2,IF(People!$B$3=Orders!M1242,People!$A$3,IF(People!$B$4=Orders!M1242,People!$A$4,IF(People!$B$5=Orders!M1242,People!$A$5,0))))</f>
        <v>Anna Andreadi</v>
      </c>
      <c r="W1242" t="str">
        <f>IFERROR(INDEX(Returns!A:A,MATCH(Orders!B1242,Returns!B:B,0),),"No")</f>
        <v>Yes</v>
      </c>
      <c r="X1242" t="str">
        <f t="shared" si="19"/>
        <v>2016 / 08</v>
      </c>
    </row>
    <row r="1243" spans="1:24" x14ac:dyDescent="0.25">
      <c r="A1243" s="1">
        <v>1242</v>
      </c>
      <c r="B1243" s="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t="str">
        <f>IF(People!$B$2=Orders!M1243,People!$A$2,IF(People!$B$3=Orders!M1243,People!$A$3,IF(People!$B$4=Orders!M1243,People!$A$4,IF(People!$B$5=Orders!M1243,People!$A$5,0))))</f>
        <v>Chuck Magee</v>
      </c>
      <c r="W1243" t="str">
        <f>IFERROR(INDEX(Returns!A:A,MATCH(Orders!B1243,Returns!B:B,0),),"No")</f>
        <v>No</v>
      </c>
      <c r="X1243" t="str">
        <f t="shared" si="19"/>
        <v>2018 / 08</v>
      </c>
    </row>
    <row r="1244" spans="1:24" x14ac:dyDescent="0.25">
      <c r="A1244" s="1">
        <v>1243</v>
      </c>
      <c r="B1244" s="3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IF(People!$B$2=Orders!M1244,People!$A$2,IF(People!$B$3=Orders!M1244,People!$A$3,IF(People!$B$4=Orders!M1244,People!$A$4,IF(People!$B$5=Orders!M1244,People!$A$5,0))))</f>
        <v>Chuck Magee</v>
      </c>
      <c r="W1244" t="str">
        <f>IFERROR(INDEX(Returns!A:A,MATCH(Orders!B1244,Returns!B:B,0),),"No")</f>
        <v>No</v>
      </c>
      <c r="X1244" t="str">
        <f t="shared" si="19"/>
        <v>2018 / 02</v>
      </c>
    </row>
    <row r="1245" spans="1:24" x14ac:dyDescent="0.25">
      <c r="A1245" s="1">
        <v>1244</v>
      </c>
      <c r="B1245" s="3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IF(People!$B$2=Orders!M1245,People!$A$2,IF(People!$B$3=Orders!M1245,People!$A$3,IF(People!$B$4=Orders!M1245,People!$A$4,IF(People!$B$5=Orders!M1245,People!$A$5,0))))</f>
        <v>Chuck Magee</v>
      </c>
      <c r="W1245" t="str">
        <f>IFERROR(INDEX(Returns!A:A,MATCH(Orders!B1245,Returns!B:B,0),),"No")</f>
        <v>No</v>
      </c>
      <c r="X1245" t="str">
        <f t="shared" si="19"/>
        <v>2018 / 02</v>
      </c>
    </row>
    <row r="1246" spans="1:24" x14ac:dyDescent="0.25">
      <c r="A1246" s="1">
        <v>1245</v>
      </c>
      <c r="B1246" s="3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IF(People!$B$2=Orders!M1246,People!$A$2,IF(People!$B$3=Orders!M1246,People!$A$3,IF(People!$B$4=Orders!M1246,People!$A$4,IF(People!$B$5=Orders!M1246,People!$A$5,0))))</f>
        <v>Cassandra Brandow</v>
      </c>
      <c r="W1246" t="str">
        <f>IFERROR(INDEX(Returns!A:A,MATCH(Orders!B1246,Returns!B:B,0),),"No")</f>
        <v>No</v>
      </c>
      <c r="X1246" t="str">
        <f t="shared" si="19"/>
        <v>2019 / 05</v>
      </c>
    </row>
    <row r="1247" spans="1:24" x14ac:dyDescent="0.25">
      <c r="A1247" s="1">
        <v>1246</v>
      </c>
      <c r="B1247" s="3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IF(People!$B$2=Orders!M1247,People!$A$2,IF(People!$B$3=Orders!M1247,People!$A$3,IF(People!$B$4=Orders!M1247,People!$A$4,IF(People!$B$5=Orders!M1247,People!$A$5,0))))</f>
        <v>Anna Andreadi</v>
      </c>
      <c r="W1247" t="str">
        <f>IFERROR(INDEX(Returns!A:A,MATCH(Orders!B1247,Returns!B:B,0),),"No")</f>
        <v>No</v>
      </c>
      <c r="X1247" t="str">
        <f t="shared" si="19"/>
        <v>2016 / 12</v>
      </c>
    </row>
    <row r="1248" spans="1:24" x14ac:dyDescent="0.25">
      <c r="A1248" s="1">
        <v>1247</v>
      </c>
      <c r="B1248" s="3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IF(People!$B$2=Orders!M1248,People!$A$2,IF(People!$B$3=Orders!M1248,People!$A$3,IF(People!$B$4=Orders!M1248,People!$A$4,IF(People!$B$5=Orders!M1248,People!$A$5,0))))</f>
        <v>Anna Andreadi</v>
      </c>
      <c r="W1248" t="str">
        <f>IFERROR(INDEX(Returns!A:A,MATCH(Orders!B1248,Returns!B:B,0),),"No")</f>
        <v>No</v>
      </c>
      <c r="X1248" t="str">
        <f t="shared" si="19"/>
        <v>2016 / 12</v>
      </c>
    </row>
    <row r="1249" spans="1:24" x14ac:dyDescent="0.25">
      <c r="A1249" s="1">
        <v>1248</v>
      </c>
      <c r="B1249" s="3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IF(People!$B$2=Orders!M1249,People!$A$2,IF(People!$B$3=Orders!M1249,People!$A$3,IF(People!$B$4=Orders!M1249,People!$A$4,IF(People!$B$5=Orders!M1249,People!$A$5,0))))</f>
        <v>Anna Andreadi</v>
      </c>
      <c r="W1249" t="str">
        <f>IFERROR(INDEX(Returns!A:A,MATCH(Orders!B1249,Returns!B:B,0),),"No")</f>
        <v>No</v>
      </c>
      <c r="X1249" t="str">
        <f t="shared" si="19"/>
        <v>2016 / 12</v>
      </c>
    </row>
    <row r="1250" spans="1:24" x14ac:dyDescent="0.25">
      <c r="A1250" s="1">
        <v>1249</v>
      </c>
      <c r="B1250" s="3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IF(People!$B$2=Orders!M1250,People!$A$2,IF(People!$B$3=Orders!M1250,People!$A$3,IF(People!$B$4=Orders!M1250,People!$A$4,IF(People!$B$5=Orders!M1250,People!$A$5,0))))</f>
        <v>Chuck Magee</v>
      </c>
      <c r="W1250" t="str">
        <f>IFERROR(INDEX(Returns!A:A,MATCH(Orders!B1250,Returns!B:B,0),),"No")</f>
        <v>No</v>
      </c>
      <c r="X1250" t="str">
        <f t="shared" si="19"/>
        <v>2019 / 12</v>
      </c>
    </row>
    <row r="1251" spans="1:24" x14ac:dyDescent="0.25">
      <c r="A1251" s="1">
        <v>1250</v>
      </c>
      <c r="B1251" s="3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IF(People!$B$2=Orders!M1251,People!$A$2,IF(People!$B$3=Orders!M1251,People!$A$3,IF(People!$B$4=Orders!M1251,People!$A$4,IF(People!$B$5=Orders!M1251,People!$A$5,0))))</f>
        <v>Chuck Magee</v>
      </c>
      <c r="W1251" t="str">
        <f>IFERROR(INDEX(Returns!A:A,MATCH(Orders!B1251,Returns!B:B,0),),"No")</f>
        <v>No</v>
      </c>
      <c r="X1251" t="str">
        <f t="shared" si="19"/>
        <v>2019 / 12</v>
      </c>
    </row>
    <row r="1252" spans="1:24" x14ac:dyDescent="0.25">
      <c r="A1252" s="1">
        <v>1251</v>
      </c>
      <c r="B1252" s="3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IF(People!$B$2=Orders!M1252,People!$A$2,IF(People!$B$3=Orders!M1252,People!$A$3,IF(People!$B$4=Orders!M1252,People!$A$4,IF(People!$B$5=Orders!M1252,People!$A$5,0))))</f>
        <v>Chuck Magee</v>
      </c>
      <c r="W1252" t="str">
        <f>IFERROR(INDEX(Returns!A:A,MATCH(Orders!B1252,Returns!B:B,0),),"No")</f>
        <v>No</v>
      </c>
      <c r="X1252" t="str">
        <f t="shared" si="19"/>
        <v>2019 / 12</v>
      </c>
    </row>
    <row r="1253" spans="1:24" x14ac:dyDescent="0.25">
      <c r="A1253" s="1">
        <v>1252</v>
      </c>
      <c r="B1253" s="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IF(People!$B$2=Orders!M1253,People!$A$2,IF(People!$B$3=Orders!M1253,People!$A$3,IF(People!$B$4=Orders!M1253,People!$A$4,IF(People!$B$5=Orders!M1253,People!$A$5,0))))</f>
        <v>Chuck Magee</v>
      </c>
      <c r="W1253" t="str">
        <f>IFERROR(INDEX(Returns!A:A,MATCH(Orders!B1253,Returns!B:B,0),),"No")</f>
        <v>No</v>
      </c>
      <c r="X1253" t="str">
        <f t="shared" si="19"/>
        <v>2019 / 12</v>
      </c>
    </row>
    <row r="1254" spans="1:24" x14ac:dyDescent="0.25">
      <c r="A1254" s="1">
        <v>1253</v>
      </c>
      <c r="B1254" s="3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IF(People!$B$2=Orders!M1254,People!$A$2,IF(People!$B$3=Orders!M1254,People!$A$3,IF(People!$B$4=Orders!M1254,People!$A$4,IF(People!$B$5=Orders!M1254,People!$A$5,0))))</f>
        <v>Kelly Williams</v>
      </c>
      <c r="W1254" t="str">
        <f>IFERROR(INDEX(Returns!A:A,MATCH(Orders!B1254,Returns!B:B,0),),"No")</f>
        <v>No</v>
      </c>
      <c r="X1254" t="str">
        <f t="shared" si="19"/>
        <v>2017 / 07</v>
      </c>
    </row>
    <row r="1255" spans="1:24" x14ac:dyDescent="0.25">
      <c r="A1255" s="1">
        <v>1254</v>
      </c>
      <c r="B1255" s="3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IF(People!$B$2=Orders!M1255,People!$A$2,IF(People!$B$3=Orders!M1255,People!$A$3,IF(People!$B$4=Orders!M1255,People!$A$4,IF(People!$B$5=Orders!M1255,People!$A$5,0))))</f>
        <v>Chuck Magee</v>
      </c>
      <c r="W1255" t="str">
        <f>IFERROR(INDEX(Returns!A:A,MATCH(Orders!B1255,Returns!B:B,0),),"No")</f>
        <v>No</v>
      </c>
      <c r="X1255" t="str">
        <f t="shared" si="19"/>
        <v>2019 / 03</v>
      </c>
    </row>
    <row r="1256" spans="1:24" x14ac:dyDescent="0.25">
      <c r="A1256" s="1">
        <v>1255</v>
      </c>
      <c r="B1256" s="3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IF(People!$B$2=Orders!M1256,People!$A$2,IF(People!$B$3=Orders!M1256,People!$A$3,IF(People!$B$4=Orders!M1256,People!$A$4,IF(People!$B$5=Orders!M1256,People!$A$5,0))))</f>
        <v>Chuck Magee</v>
      </c>
      <c r="W1256" t="str">
        <f>IFERROR(INDEX(Returns!A:A,MATCH(Orders!B1256,Returns!B:B,0),),"No")</f>
        <v>No</v>
      </c>
      <c r="X1256" t="str">
        <f t="shared" si="19"/>
        <v>2019 / 03</v>
      </c>
    </row>
    <row r="1257" spans="1:24" x14ac:dyDescent="0.25">
      <c r="A1257" s="1">
        <v>1256</v>
      </c>
      <c r="B1257" s="3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IF(People!$B$2=Orders!M1257,People!$A$2,IF(People!$B$3=Orders!M1257,People!$A$3,IF(People!$B$4=Orders!M1257,People!$A$4,IF(People!$B$5=Orders!M1257,People!$A$5,0))))</f>
        <v>Chuck Magee</v>
      </c>
      <c r="W1257" t="str">
        <f>IFERROR(INDEX(Returns!A:A,MATCH(Orders!B1257,Returns!B:B,0),),"No")</f>
        <v>No</v>
      </c>
      <c r="X1257" t="str">
        <f t="shared" si="19"/>
        <v>2019 / 03</v>
      </c>
    </row>
    <row r="1258" spans="1:24" x14ac:dyDescent="0.25">
      <c r="A1258" s="1">
        <v>1257</v>
      </c>
      <c r="B1258" s="3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IF(People!$B$2=Orders!M1258,People!$A$2,IF(People!$B$3=Orders!M1258,People!$A$3,IF(People!$B$4=Orders!M1258,People!$A$4,IF(People!$B$5=Orders!M1258,People!$A$5,0))))</f>
        <v>Chuck Magee</v>
      </c>
      <c r="W1258" t="str">
        <f>IFERROR(INDEX(Returns!A:A,MATCH(Orders!B1258,Returns!B:B,0),),"No")</f>
        <v>No</v>
      </c>
      <c r="X1258" t="str">
        <f t="shared" si="19"/>
        <v>2019 / 03</v>
      </c>
    </row>
    <row r="1259" spans="1:24" x14ac:dyDescent="0.25">
      <c r="A1259" s="1">
        <v>1258</v>
      </c>
      <c r="B1259" s="3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IF(People!$B$2=Orders!M1259,People!$A$2,IF(People!$B$3=Orders!M1259,People!$A$3,IF(People!$B$4=Orders!M1259,People!$A$4,IF(People!$B$5=Orders!M1259,People!$A$5,0))))</f>
        <v>Cassandra Brandow</v>
      </c>
      <c r="W1259" t="str">
        <f>IFERROR(INDEX(Returns!A:A,MATCH(Orders!B1259,Returns!B:B,0),),"No")</f>
        <v>No</v>
      </c>
      <c r="X1259" t="str">
        <f t="shared" si="19"/>
        <v>2018 / 12</v>
      </c>
    </row>
    <row r="1260" spans="1:24" x14ac:dyDescent="0.25">
      <c r="A1260" s="1">
        <v>1259</v>
      </c>
      <c r="B1260" s="3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IF(People!$B$2=Orders!M1260,People!$A$2,IF(People!$B$3=Orders!M1260,People!$A$3,IF(People!$B$4=Orders!M1260,People!$A$4,IF(People!$B$5=Orders!M1260,People!$A$5,0))))</f>
        <v>Cassandra Brandow</v>
      </c>
      <c r="W1260" t="str">
        <f>IFERROR(INDEX(Returns!A:A,MATCH(Orders!B1260,Returns!B:B,0),),"No")</f>
        <v>No</v>
      </c>
      <c r="X1260" t="str">
        <f t="shared" si="19"/>
        <v>2018 / 12</v>
      </c>
    </row>
    <row r="1261" spans="1:24" x14ac:dyDescent="0.25">
      <c r="A1261" s="1">
        <v>1260</v>
      </c>
      <c r="B1261" s="3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IF(People!$B$2=Orders!M1261,People!$A$2,IF(People!$B$3=Orders!M1261,People!$A$3,IF(People!$B$4=Orders!M1261,People!$A$4,IF(People!$B$5=Orders!M1261,People!$A$5,0))))</f>
        <v>Cassandra Brandow</v>
      </c>
      <c r="W1261" t="str">
        <f>IFERROR(INDEX(Returns!A:A,MATCH(Orders!B1261,Returns!B:B,0),),"No")</f>
        <v>No</v>
      </c>
      <c r="X1261" t="str">
        <f t="shared" si="19"/>
        <v>2018 / 12</v>
      </c>
    </row>
    <row r="1262" spans="1:24" x14ac:dyDescent="0.25">
      <c r="A1262" s="1">
        <v>1261</v>
      </c>
      <c r="B1262" s="3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IF(People!$B$2=Orders!M1262,People!$A$2,IF(People!$B$3=Orders!M1262,People!$A$3,IF(People!$B$4=Orders!M1262,People!$A$4,IF(People!$B$5=Orders!M1262,People!$A$5,0))))</f>
        <v>Cassandra Brandow</v>
      </c>
      <c r="W1262" t="str">
        <f>IFERROR(INDEX(Returns!A:A,MATCH(Orders!B1262,Returns!B:B,0),),"No")</f>
        <v>No</v>
      </c>
      <c r="X1262" t="str">
        <f t="shared" si="19"/>
        <v>2019 / 10</v>
      </c>
    </row>
    <row r="1263" spans="1:24" x14ac:dyDescent="0.25">
      <c r="A1263" s="1">
        <v>1262</v>
      </c>
      <c r="B1263" s="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IF(People!$B$2=Orders!M1263,People!$A$2,IF(People!$B$3=Orders!M1263,People!$A$3,IF(People!$B$4=Orders!M1263,People!$A$4,IF(People!$B$5=Orders!M1263,People!$A$5,0))))</f>
        <v>Cassandra Brandow</v>
      </c>
      <c r="W1263" t="str">
        <f>IFERROR(INDEX(Returns!A:A,MATCH(Orders!B1263,Returns!B:B,0),),"No")</f>
        <v>No</v>
      </c>
      <c r="X1263" t="str">
        <f t="shared" si="19"/>
        <v>2018 / 10</v>
      </c>
    </row>
    <row r="1264" spans="1:24" x14ac:dyDescent="0.25">
      <c r="A1264" s="1">
        <v>1263</v>
      </c>
      <c r="B1264" s="3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IF(People!$B$2=Orders!M1264,People!$A$2,IF(People!$B$3=Orders!M1264,People!$A$3,IF(People!$B$4=Orders!M1264,People!$A$4,IF(People!$B$5=Orders!M1264,People!$A$5,0))))</f>
        <v>Chuck Magee</v>
      </c>
      <c r="W1264" t="str">
        <f>IFERROR(INDEX(Returns!A:A,MATCH(Orders!B1264,Returns!B:B,0),),"No")</f>
        <v>No</v>
      </c>
      <c r="X1264" t="str">
        <f t="shared" si="19"/>
        <v>2019 / 07</v>
      </c>
    </row>
    <row r="1265" spans="1:24" x14ac:dyDescent="0.25">
      <c r="A1265" s="1">
        <v>1264</v>
      </c>
      <c r="B1265" s="3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IF(People!$B$2=Orders!M1265,People!$A$2,IF(People!$B$3=Orders!M1265,People!$A$3,IF(People!$B$4=Orders!M1265,People!$A$4,IF(People!$B$5=Orders!M1265,People!$A$5,0))))</f>
        <v>Kelly Williams</v>
      </c>
      <c r="W1265" t="str">
        <f>IFERROR(INDEX(Returns!A:A,MATCH(Orders!B1265,Returns!B:B,0),),"No")</f>
        <v>No</v>
      </c>
      <c r="X1265" t="str">
        <f t="shared" si="19"/>
        <v>2018 / 10</v>
      </c>
    </row>
    <row r="1266" spans="1:24" x14ac:dyDescent="0.25">
      <c r="A1266" s="1">
        <v>1265</v>
      </c>
      <c r="B1266" s="3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IF(People!$B$2=Orders!M1266,People!$A$2,IF(People!$B$3=Orders!M1266,People!$A$3,IF(People!$B$4=Orders!M1266,People!$A$4,IF(People!$B$5=Orders!M1266,People!$A$5,0))))</f>
        <v>Kelly Williams</v>
      </c>
      <c r="W1266" t="str">
        <f>IFERROR(INDEX(Returns!A:A,MATCH(Orders!B1266,Returns!B:B,0),),"No")</f>
        <v>No</v>
      </c>
      <c r="X1266" t="str">
        <f t="shared" si="19"/>
        <v>2018 / 10</v>
      </c>
    </row>
    <row r="1267" spans="1:24" x14ac:dyDescent="0.25">
      <c r="A1267" s="1">
        <v>1266</v>
      </c>
      <c r="B1267" s="3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IF(People!$B$2=Orders!M1267,People!$A$2,IF(People!$B$3=Orders!M1267,People!$A$3,IF(People!$B$4=Orders!M1267,People!$A$4,IF(People!$B$5=Orders!M1267,People!$A$5,0))))</f>
        <v>Anna Andreadi</v>
      </c>
      <c r="W1267" t="str">
        <f>IFERROR(INDEX(Returns!A:A,MATCH(Orders!B1267,Returns!B:B,0),),"No")</f>
        <v>No</v>
      </c>
      <c r="X1267" t="str">
        <f t="shared" si="19"/>
        <v>2019 / 09</v>
      </c>
    </row>
    <row r="1268" spans="1:24" x14ac:dyDescent="0.25">
      <c r="A1268" s="1">
        <v>1267</v>
      </c>
      <c r="B1268" s="3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IF(People!$B$2=Orders!M1268,People!$A$2,IF(People!$B$3=Orders!M1268,People!$A$3,IF(People!$B$4=Orders!M1268,People!$A$4,IF(People!$B$5=Orders!M1268,People!$A$5,0))))</f>
        <v>Anna Andreadi</v>
      </c>
      <c r="W1268" t="str">
        <f>IFERROR(INDEX(Returns!A:A,MATCH(Orders!B1268,Returns!B:B,0),),"No")</f>
        <v>No</v>
      </c>
      <c r="X1268" t="str">
        <f t="shared" si="19"/>
        <v>2016 / 12</v>
      </c>
    </row>
    <row r="1269" spans="1:24" x14ac:dyDescent="0.25">
      <c r="A1269" s="1">
        <v>1268</v>
      </c>
      <c r="B1269" s="3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IF(People!$B$2=Orders!M1269,People!$A$2,IF(People!$B$3=Orders!M1269,People!$A$3,IF(People!$B$4=Orders!M1269,People!$A$4,IF(People!$B$5=Orders!M1269,People!$A$5,0))))</f>
        <v>Anna Andreadi</v>
      </c>
      <c r="W1269" t="str">
        <f>IFERROR(INDEX(Returns!A:A,MATCH(Orders!B1269,Returns!B:B,0),),"No")</f>
        <v>No</v>
      </c>
      <c r="X1269" t="str">
        <f t="shared" si="19"/>
        <v>2016 / 12</v>
      </c>
    </row>
    <row r="1270" spans="1:24" x14ac:dyDescent="0.25">
      <c r="A1270" s="1">
        <v>1269</v>
      </c>
      <c r="B1270" s="3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IF(People!$B$2=Orders!M1270,People!$A$2,IF(People!$B$3=Orders!M1270,People!$A$3,IF(People!$B$4=Orders!M1270,People!$A$4,IF(People!$B$5=Orders!M1270,People!$A$5,0))))</f>
        <v>Anna Andreadi</v>
      </c>
      <c r="W1270" t="str">
        <f>IFERROR(INDEX(Returns!A:A,MATCH(Orders!B1270,Returns!B:B,0),),"No")</f>
        <v>No</v>
      </c>
      <c r="X1270" t="str">
        <f t="shared" si="19"/>
        <v>2019 / 09</v>
      </c>
    </row>
    <row r="1271" spans="1:24" x14ac:dyDescent="0.25">
      <c r="A1271" s="1">
        <v>1270</v>
      </c>
      <c r="B1271" s="3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IF(People!$B$2=Orders!M1271,People!$A$2,IF(People!$B$3=Orders!M1271,People!$A$3,IF(People!$B$4=Orders!M1271,People!$A$4,IF(People!$B$5=Orders!M1271,People!$A$5,0))))</f>
        <v>Cassandra Brandow</v>
      </c>
      <c r="W1271" t="str">
        <f>IFERROR(INDEX(Returns!A:A,MATCH(Orders!B1271,Returns!B:B,0),),"No")</f>
        <v>No</v>
      </c>
      <c r="X1271" t="str">
        <f t="shared" si="19"/>
        <v>2019 / 06</v>
      </c>
    </row>
    <row r="1272" spans="1:24" x14ac:dyDescent="0.25">
      <c r="A1272" s="1">
        <v>1271</v>
      </c>
      <c r="B1272" s="3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IF(People!$B$2=Orders!M1272,People!$A$2,IF(People!$B$3=Orders!M1272,People!$A$3,IF(People!$B$4=Orders!M1272,People!$A$4,IF(People!$B$5=Orders!M1272,People!$A$5,0))))</f>
        <v>Kelly Williams</v>
      </c>
      <c r="W1272" t="str">
        <f>IFERROR(INDEX(Returns!A:A,MATCH(Orders!B1272,Returns!B:B,0),),"No")</f>
        <v>No</v>
      </c>
      <c r="X1272" t="str">
        <f t="shared" si="19"/>
        <v>2018 / 04</v>
      </c>
    </row>
    <row r="1273" spans="1:24" x14ac:dyDescent="0.25">
      <c r="A1273" s="1">
        <v>1272</v>
      </c>
      <c r="B1273" s="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IF(People!$B$2=Orders!M1273,People!$A$2,IF(People!$B$3=Orders!M1273,People!$A$3,IF(People!$B$4=Orders!M1273,People!$A$4,IF(People!$B$5=Orders!M1273,People!$A$5,0))))</f>
        <v>Kelly Williams</v>
      </c>
      <c r="W1273" t="str">
        <f>IFERROR(INDEX(Returns!A:A,MATCH(Orders!B1273,Returns!B:B,0),),"No")</f>
        <v>No</v>
      </c>
      <c r="X1273" t="str">
        <f t="shared" si="19"/>
        <v>2018 / 04</v>
      </c>
    </row>
    <row r="1274" spans="1:24" x14ac:dyDescent="0.25">
      <c r="A1274" s="1">
        <v>1273</v>
      </c>
      <c r="B1274" s="3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IF(People!$B$2=Orders!M1274,People!$A$2,IF(People!$B$3=Orders!M1274,People!$A$3,IF(People!$B$4=Orders!M1274,People!$A$4,IF(People!$B$5=Orders!M1274,People!$A$5,0))))</f>
        <v>Kelly Williams</v>
      </c>
      <c r="W1274" t="str">
        <f>IFERROR(INDEX(Returns!A:A,MATCH(Orders!B1274,Returns!B:B,0),),"No")</f>
        <v>No</v>
      </c>
      <c r="X1274" t="str">
        <f t="shared" si="19"/>
        <v>2018 / 04</v>
      </c>
    </row>
    <row r="1275" spans="1:24" x14ac:dyDescent="0.25">
      <c r="A1275" s="1">
        <v>1274</v>
      </c>
      <c r="B1275" s="3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IF(People!$B$2=Orders!M1275,People!$A$2,IF(People!$B$3=Orders!M1275,People!$A$3,IF(People!$B$4=Orders!M1275,People!$A$4,IF(People!$B$5=Orders!M1275,People!$A$5,0))))</f>
        <v>Kelly Williams</v>
      </c>
      <c r="W1275" t="str">
        <f>IFERROR(INDEX(Returns!A:A,MATCH(Orders!B1275,Returns!B:B,0),),"No")</f>
        <v>No</v>
      </c>
      <c r="X1275" t="str">
        <f t="shared" si="19"/>
        <v>2018 / 05</v>
      </c>
    </row>
    <row r="1276" spans="1:24" x14ac:dyDescent="0.25">
      <c r="A1276" s="1">
        <v>1275</v>
      </c>
      <c r="B1276" s="3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IF(People!$B$2=Orders!M1276,People!$A$2,IF(People!$B$3=Orders!M1276,People!$A$3,IF(People!$B$4=Orders!M1276,People!$A$4,IF(People!$B$5=Orders!M1276,People!$A$5,0))))</f>
        <v>Kelly Williams</v>
      </c>
      <c r="W1276" t="str">
        <f>IFERROR(INDEX(Returns!A:A,MATCH(Orders!B1276,Returns!B:B,0),),"No")</f>
        <v>No</v>
      </c>
      <c r="X1276" t="str">
        <f t="shared" si="19"/>
        <v>2018 / 05</v>
      </c>
    </row>
    <row r="1277" spans="1:24" x14ac:dyDescent="0.25">
      <c r="A1277" s="1">
        <v>1276</v>
      </c>
      <c r="B1277" s="3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IF(People!$B$2=Orders!M1277,People!$A$2,IF(People!$B$3=Orders!M1277,People!$A$3,IF(People!$B$4=Orders!M1277,People!$A$4,IF(People!$B$5=Orders!M1277,People!$A$5,0))))</f>
        <v>Kelly Williams</v>
      </c>
      <c r="W1277" t="str">
        <f>IFERROR(INDEX(Returns!A:A,MATCH(Orders!B1277,Returns!B:B,0),),"No")</f>
        <v>No</v>
      </c>
      <c r="X1277" t="str">
        <f t="shared" si="19"/>
        <v>2018 / 05</v>
      </c>
    </row>
    <row r="1278" spans="1:24" x14ac:dyDescent="0.25">
      <c r="A1278" s="1">
        <v>1277</v>
      </c>
      <c r="B1278" s="3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IF(People!$B$2=Orders!M1278,People!$A$2,IF(People!$B$3=Orders!M1278,People!$A$3,IF(People!$B$4=Orders!M1278,People!$A$4,IF(People!$B$5=Orders!M1278,People!$A$5,0))))</f>
        <v>Kelly Williams</v>
      </c>
      <c r="W1278" t="str">
        <f>IFERROR(INDEX(Returns!A:A,MATCH(Orders!B1278,Returns!B:B,0),),"No")</f>
        <v>No</v>
      </c>
      <c r="X1278" t="str">
        <f t="shared" si="19"/>
        <v>2018 / 05</v>
      </c>
    </row>
    <row r="1279" spans="1:24" x14ac:dyDescent="0.25">
      <c r="A1279" s="1">
        <v>1278</v>
      </c>
      <c r="B1279" s="3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IF(People!$B$2=Orders!M1279,People!$A$2,IF(People!$B$3=Orders!M1279,People!$A$3,IF(People!$B$4=Orders!M1279,People!$A$4,IF(People!$B$5=Orders!M1279,People!$A$5,0))))</f>
        <v>Kelly Williams</v>
      </c>
      <c r="W1279" t="str">
        <f>IFERROR(INDEX(Returns!A:A,MATCH(Orders!B1279,Returns!B:B,0),),"No")</f>
        <v>No</v>
      </c>
      <c r="X1279" t="str">
        <f t="shared" si="19"/>
        <v>2018 / 05</v>
      </c>
    </row>
    <row r="1280" spans="1:24" x14ac:dyDescent="0.25">
      <c r="A1280" s="1">
        <v>1279</v>
      </c>
      <c r="B1280" s="3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IF(People!$B$2=Orders!M1280,People!$A$2,IF(People!$B$3=Orders!M1280,People!$A$3,IF(People!$B$4=Orders!M1280,People!$A$4,IF(People!$B$5=Orders!M1280,People!$A$5,0))))</f>
        <v>Cassandra Brandow</v>
      </c>
      <c r="W1280" t="str">
        <f>IFERROR(INDEX(Returns!A:A,MATCH(Orders!B1280,Returns!B:B,0),),"No")</f>
        <v>No</v>
      </c>
      <c r="X1280" t="str">
        <f t="shared" si="19"/>
        <v>2016 / 09</v>
      </c>
    </row>
    <row r="1281" spans="1:24" x14ac:dyDescent="0.25">
      <c r="A1281" s="1">
        <v>1280</v>
      </c>
      <c r="B1281" s="3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IF(People!$B$2=Orders!M1281,People!$A$2,IF(People!$B$3=Orders!M1281,People!$A$3,IF(People!$B$4=Orders!M1281,People!$A$4,IF(People!$B$5=Orders!M1281,People!$A$5,0))))</f>
        <v>Cassandra Brandow</v>
      </c>
      <c r="W1281" t="str">
        <f>IFERROR(INDEX(Returns!A:A,MATCH(Orders!B1281,Returns!B:B,0),),"No")</f>
        <v>No</v>
      </c>
      <c r="X1281" t="str">
        <f t="shared" si="19"/>
        <v>2016 / 09</v>
      </c>
    </row>
    <row r="1282" spans="1:24" x14ac:dyDescent="0.25">
      <c r="A1282" s="1">
        <v>1281</v>
      </c>
      <c r="B1282" s="3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IF(People!$B$2=Orders!M1282,People!$A$2,IF(People!$B$3=Orders!M1282,People!$A$3,IF(People!$B$4=Orders!M1282,People!$A$4,IF(People!$B$5=Orders!M1282,People!$A$5,0))))</f>
        <v>Kelly Williams</v>
      </c>
      <c r="W1282" t="str">
        <f>IFERROR(INDEX(Returns!A:A,MATCH(Orders!B1282,Returns!B:B,0),),"No")</f>
        <v>No</v>
      </c>
      <c r="X1282" t="str">
        <f t="shared" ref="X1282:X1345" si="20">TEXT(C1282,"ГГГГ / ММ")</f>
        <v>2018 / 09</v>
      </c>
    </row>
    <row r="1283" spans="1:24" x14ac:dyDescent="0.25">
      <c r="A1283" s="1">
        <v>1282</v>
      </c>
      <c r="B1283" s="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IF(People!$B$2=Orders!M1283,People!$A$2,IF(People!$B$3=Orders!M1283,People!$A$3,IF(People!$B$4=Orders!M1283,People!$A$4,IF(People!$B$5=Orders!M1283,People!$A$5,0))))</f>
        <v>Cassandra Brandow</v>
      </c>
      <c r="W1283" t="str">
        <f>IFERROR(INDEX(Returns!A:A,MATCH(Orders!B1283,Returns!B:B,0),),"No")</f>
        <v>No</v>
      </c>
      <c r="X1283" t="str">
        <f t="shared" si="20"/>
        <v>2019 / 04</v>
      </c>
    </row>
    <row r="1284" spans="1:24" x14ac:dyDescent="0.25">
      <c r="A1284" s="1">
        <v>1283</v>
      </c>
      <c r="B1284" s="3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IF(People!$B$2=Orders!M1284,People!$A$2,IF(People!$B$3=Orders!M1284,People!$A$3,IF(People!$B$4=Orders!M1284,People!$A$4,IF(People!$B$5=Orders!M1284,People!$A$5,0))))</f>
        <v>Cassandra Brandow</v>
      </c>
      <c r="W1284" t="str">
        <f>IFERROR(INDEX(Returns!A:A,MATCH(Orders!B1284,Returns!B:B,0),),"No")</f>
        <v>No</v>
      </c>
      <c r="X1284" t="str">
        <f t="shared" si="20"/>
        <v>2019 / 04</v>
      </c>
    </row>
    <row r="1285" spans="1:24" x14ac:dyDescent="0.25">
      <c r="A1285" s="1">
        <v>1284</v>
      </c>
      <c r="B1285" s="3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IF(People!$B$2=Orders!M1285,People!$A$2,IF(People!$B$3=Orders!M1285,People!$A$3,IF(People!$B$4=Orders!M1285,People!$A$4,IF(People!$B$5=Orders!M1285,People!$A$5,0))))</f>
        <v>Cassandra Brandow</v>
      </c>
      <c r="W1285" t="str">
        <f>IFERROR(INDEX(Returns!A:A,MATCH(Orders!B1285,Returns!B:B,0),),"No")</f>
        <v>No</v>
      </c>
      <c r="X1285" t="str">
        <f t="shared" si="20"/>
        <v>2019 / 04</v>
      </c>
    </row>
    <row r="1286" spans="1:24" x14ac:dyDescent="0.25">
      <c r="A1286" s="1">
        <v>1285</v>
      </c>
      <c r="B1286" s="3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IF(People!$B$2=Orders!M1286,People!$A$2,IF(People!$B$3=Orders!M1286,People!$A$3,IF(People!$B$4=Orders!M1286,People!$A$4,IF(People!$B$5=Orders!M1286,People!$A$5,0))))</f>
        <v>Kelly Williams</v>
      </c>
      <c r="W1286" t="str">
        <f>IFERROR(INDEX(Returns!A:A,MATCH(Orders!B1286,Returns!B:B,0),),"No")</f>
        <v>No</v>
      </c>
      <c r="X1286" t="str">
        <f t="shared" si="20"/>
        <v>2017 / 12</v>
      </c>
    </row>
    <row r="1287" spans="1:24" x14ac:dyDescent="0.25">
      <c r="A1287" s="1">
        <v>1286</v>
      </c>
      <c r="B1287" s="3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IF(People!$B$2=Orders!M1287,People!$A$2,IF(People!$B$3=Orders!M1287,People!$A$3,IF(People!$B$4=Orders!M1287,People!$A$4,IF(People!$B$5=Orders!M1287,People!$A$5,0))))</f>
        <v>Chuck Magee</v>
      </c>
      <c r="W1287" t="str">
        <f>IFERROR(INDEX(Returns!A:A,MATCH(Orders!B1287,Returns!B:B,0),),"No")</f>
        <v>No</v>
      </c>
      <c r="X1287" t="str">
        <f t="shared" si="20"/>
        <v>2018 / 06</v>
      </c>
    </row>
    <row r="1288" spans="1:24" x14ac:dyDescent="0.25">
      <c r="A1288" s="1">
        <v>1287</v>
      </c>
      <c r="B1288" s="3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IF(People!$B$2=Orders!M1288,People!$A$2,IF(People!$B$3=Orders!M1288,People!$A$3,IF(People!$B$4=Orders!M1288,People!$A$4,IF(People!$B$5=Orders!M1288,People!$A$5,0))))</f>
        <v>Chuck Magee</v>
      </c>
      <c r="W1288" t="str">
        <f>IFERROR(INDEX(Returns!A:A,MATCH(Orders!B1288,Returns!B:B,0),),"No")</f>
        <v>No</v>
      </c>
      <c r="X1288" t="str">
        <f t="shared" si="20"/>
        <v>2017 / 07</v>
      </c>
    </row>
    <row r="1289" spans="1:24" x14ac:dyDescent="0.25">
      <c r="A1289" s="1">
        <v>1288</v>
      </c>
      <c r="B1289" s="3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IF(People!$B$2=Orders!M1289,People!$A$2,IF(People!$B$3=Orders!M1289,People!$A$3,IF(People!$B$4=Orders!M1289,People!$A$4,IF(People!$B$5=Orders!M1289,People!$A$5,0))))</f>
        <v>Chuck Magee</v>
      </c>
      <c r="W1289" t="str">
        <f>IFERROR(INDEX(Returns!A:A,MATCH(Orders!B1289,Returns!B:B,0),),"No")</f>
        <v>No</v>
      </c>
      <c r="X1289" t="str">
        <f t="shared" si="20"/>
        <v>2018 / 11</v>
      </c>
    </row>
    <row r="1290" spans="1:24" x14ac:dyDescent="0.25">
      <c r="A1290" s="1">
        <v>1289</v>
      </c>
      <c r="B1290" s="3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IF(People!$B$2=Orders!M1290,People!$A$2,IF(People!$B$3=Orders!M1290,People!$A$3,IF(People!$B$4=Orders!M1290,People!$A$4,IF(People!$B$5=Orders!M1290,People!$A$5,0))))</f>
        <v>Chuck Magee</v>
      </c>
      <c r="W1290" t="str">
        <f>IFERROR(INDEX(Returns!A:A,MATCH(Orders!B1290,Returns!B:B,0),),"No")</f>
        <v>No</v>
      </c>
      <c r="X1290" t="str">
        <f t="shared" si="20"/>
        <v>2018 / 11</v>
      </c>
    </row>
    <row r="1291" spans="1:24" x14ac:dyDescent="0.25">
      <c r="A1291" s="1">
        <v>1290</v>
      </c>
      <c r="B1291" s="3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IF(People!$B$2=Orders!M1291,People!$A$2,IF(People!$B$3=Orders!M1291,People!$A$3,IF(People!$B$4=Orders!M1291,People!$A$4,IF(People!$B$5=Orders!M1291,People!$A$5,0))))</f>
        <v>Chuck Magee</v>
      </c>
      <c r="W1291" t="str">
        <f>IFERROR(INDEX(Returns!A:A,MATCH(Orders!B1291,Returns!B:B,0),),"No")</f>
        <v>No</v>
      </c>
      <c r="X1291" t="str">
        <f t="shared" si="20"/>
        <v>2018 / 11</v>
      </c>
    </row>
    <row r="1292" spans="1:24" x14ac:dyDescent="0.25">
      <c r="A1292" s="1">
        <v>1291</v>
      </c>
      <c r="B1292" s="3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IF(People!$B$2=Orders!M1292,People!$A$2,IF(People!$B$3=Orders!M1292,People!$A$3,IF(People!$B$4=Orders!M1292,People!$A$4,IF(People!$B$5=Orders!M1292,People!$A$5,0))))</f>
        <v>Anna Andreadi</v>
      </c>
      <c r="W1292" t="str">
        <f>IFERROR(INDEX(Returns!A:A,MATCH(Orders!B1292,Returns!B:B,0),),"No")</f>
        <v>No</v>
      </c>
      <c r="X1292" t="str">
        <f t="shared" si="20"/>
        <v>2018 / 11</v>
      </c>
    </row>
    <row r="1293" spans="1:24" x14ac:dyDescent="0.25">
      <c r="A1293" s="1">
        <v>1292</v>
      </c>
      <c r="B1293" s="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IF(People!$B$2=Orders!M1293,People!$A$2,IF(People!$B$3=Orders!M1293,People!$A$3,IF(People!$B$4=Orders!M1293,People!$A$4,IF(People!$B$5=Orders!M1293,People!$A$5,0))))</f>
        <v>Anna Andreadi</v>
      </c>
      <c r="W1293" t="str">
        <f>IFERROR(INDEX(Returns!A:A,MATCH(Orders!B1293,Returns!B:B,0),),"No")</f>
        <v>No</v>
      </c>
      <c r="X1293" t="str">
        <f t="shared" si="20"/>
        <v>2018 / 11</v>
      </c>
    </row>
    <row r="1294" spans="1:24" x14ac:dyDescent="0.25">
      <c r="A1294" s="1">
        <v>1293</v>
      </c>
      <c r="B1294" s="3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IF(People!$B$2=Orders!M1294,People!$A$2,IF(People!$B$3=Orders!M1294,People!$A$3,IF(People!$B$4=Orders!M1294,People!$A$4,IF(People!$B$5=Orders!M1294,People!$A$5,0))))</f>
        <v>Anna Andreadi</v>
      </c>
      <c r="W1294" t="str">
        <f>IFERROR(INDEX(Returns!A:A,MATCH(Orders!B1294,Returns!B:B,0),),"No")</f>
        <v>No</v>
      </c>
      <c r="X1294" t="str">
        <f t="shared" si="20"/>
        <v>2017 / 08</v>
      </c>
    </row>
    <row r="1295" spans="1:24" x14ac:dyDescent="0.25">
      <c r="A1295" s="1">
        <v>1294</v>
      </c>
      <c r="B1295" s="3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IF(People!$B$2=Orders!M1295,People!$A$2,IF(People!$B$3=Orders!M1295,People!$A$3,IF(People!$B$4=Orders!M1295,People!$A$4,IF(People!$B$5=Orders!M1295,People!$A$5,0))))</f>
        <v>Anna Andreadi</v>
      </c>
      <c r="W1295" t="str">
        <f>IFERROR(INDEX(Returns!A:A,MATCH(Orders!B1295,Returns!B:B,0),),"No")</f>
        <v>No</v>
      </c>
      <c r="X1295" t="str">
        <f t="shared" si="20"/>
        <v>2017 / 08</v>
      </c>
    </row>
    <row r="1296" spans="1:24" x14ac:dyDescent="0.25">
      <c r="A1296" s="1">
        <v>1295</v>
      </c>
      <c r="B1296" s="3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IF(People!$B$2=Orders!M1296,People!$A$2,IF(People!$B$3=Orders!M1296,People!$A$3,IF(People!$B$4=Orders!M1296,People!$A$4,IF(People!$B$5=Orders!M1296,People!$A$5,0))))</f>
        <v>Anna Andreadi</v>
      </c>
      <c r="W1296" t="str">
        <f>IFERROR(INDEX(Returns!A:A,MATCH(Orders!B1296,Returns!B:B,0),),"No")</f>
        <v>No</v>
      </c>
      <c r="X1296" t="str">
        <f t="shared" si="20"/>
        <v>2017 / 08</v>
      </c>
    </row>
    <row r="1297" spans="1:24" x14ac:dyDescent="0.25">
      <c r="A1297" s="1">
        <v>1296</v>
      </c>
      <c r="B1297" s="3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IF(People!$B$2=Orders!M1297,People!$A$2,IF(People!$B$3=Orders!M1297,People!$A$3,IF(People!$B$4=Orders!M1297,People!$A$4,IF(People!$B$5=Orders!M1297,People!$A$5,0))))</f>
        <v>Anna Andreadi</v>
      </c>
      <c r="W1297" t="str">
        <f>IFERROR(INDEX(Returns!A:A,MATCH(Orders!B1297,Returns!B:B,0),),"No")</f>
        <v>No</v>
      </c>
      <c r="X1297" t="str">
        <f t="shared" si="20"/>
        <v>2017 / 05</v>
      </c>
    </row>
    <row r="1298" spans="1:24" x14ac:dyDescent="0.25">
      <c r="A1298" s="1">
        <v>1297</v>
      </c>
      <c r="B1298" s="3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IF(People!$B$2=Orders!M1298,People!$A$2,IF(People!$B$3=Orders!M1298,People!$A$3,IF(People!$B$4=Orders!M1298,People!$A$4,IF(People!$B$5=Orders!M1298,People!$A$5,0))))</f>
        <v>Anna Andreadi</v>
      </c>
      <c r="W1298" t="str">
        <f>IFERROR(INDEX(Returns!A:A,MATCH(Orders!B1298,Returns!B:B,0),),"No")</f>
        <v>Yes</v>
      </c>
      <c r="X1298" t="str">
        <f t="shared" si="20"/>
        <v>2019 / 12</v>
      </c>
    </row>
    <row r="1299" spans="1:24" x14ac:dyDescent="0.25">
      <c r="A1299" s="1">
        <v>1298</v>
      </c>
      <c r="B1299" s="3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IF(People!$B$2=Orders!M1299,People!$A$2,IF(People!$B$3=Orders!M1299,People!$A$3,IF(People!$B$4=Orders!M1299,People!$A$4,IF(People!$B$5=Orders!M1299,People!$A$5,0))))</f>
        <v>Anna Andreadi</v>
      </c>
      <c r="W1299" t="str">
        <f>IFERROR(INDEX(Returns!A:A,MATCH(Orders!B1299,Returns!B:B,0),),"No")</f>
        <v>Yes</v>
      </c>
      <c r="X1299" t="str">
        <f t="shared" si="20"/>
        <v>2019 / 12</v>
      </c>
    </row>
    <row r="1300" spans="1:24" x14ac:dyDescent="0.25">
      <c r="A1300" s="1">
        <v>1299</v>
      </c>
      <c r="B1300" s="3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IF(People!$B$2=Orders!M1300,People!$A$2,IF(People!$B$3=Orders!M1300,People!$A$3,IF(People!$B$4=Orders!M1300,People!$A$4,IF(People!$B$5=Orders!M1300,People!$A$5,0))))</f>
        <v>Kelly Williams</v>
      </c>
      <c r="W1300" t="str">
        <f>IFERROR(INDEX(Returns!A:A,MATCH(Orders!B1300,Returns!B:B,0),),"No")</f>
        <v>No</v>
      </c>
      <c r="X1300" t="str">
        <f t="shared" si="20"/>
        <v>2018 / 12</v>
      </c>
    </row>
    <row r="1301" spans="1:24" x14ac:dyDescent="0.25">
      <c r="A1301" s="1">
        <v>1300</v>
      </c>
      <c r="B1301" s="3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IF(People!$B$2=Orders!M1301,People!$A$2,IF(People!$B$3=Orders!M1301,People!$A$3,IF(People!$B$4=Orders!M1301,People!$A$4,IF(People!$B$5=Orders!M1301,People!$A$5,0))))</f>
        <v>Anna Andreadi</v>
      </c>
      <c r="W1301" t="str">
        <f>IFERROR(INDEX(Returns!A:A,MATCH(Orders!B1301,Returns!B:B,0),),"No")</f>
        <v>No</v>
      </c>
      <c r="X1301" t="str">
        <f t="shared" si="20"/>
        <v>2017 / 10</v>
      </c>
    </row>
    <row r="1302" spans="1:24" x14ac:dyDescent="0.25">
      <c r="A1302" s="1">
        <v>1301</v>
      </c>
      <c r="B1302" s="3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IF(People!$B$2=Orders!M1302,People!$A$2,IF(People!$B$3=Orders!M1302,People!$A$3,IF(People!$B$4=Orders!M1302,People!$A$4,IF(People!$B$5=Orders!M1302,People!$A$5,0))))</f>
        <v>Cassandra Brandow</v>
      </c>
      <c r="W1302" t="str">
        <f>IFERROR(INDEX(Returns!A:A,MATCH(Orders!B1302,Returns!B:B,0),),"No")</f>
        <v>No</v>
      </c>
      <c r="X1302" t="str">
        <f t="shared" si="20"/>
        <v>2018 / 12</v>
      </c>
    </row>
    <row r="1303" spans="1:24" x14ac:dyDescent="0.25">
      <c r="A1303" s="1">
        <v>1302</v>
      </c>
      <c r="B1303" s="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IF(People!$B$2=Orders!M1303,People!$A$2,IF(People!$B$3=Orders!M1303,People!$A$3,IF(People!$B$4=Orders!M1303,People!$A$4,IF(People!$B$5=Orders!M1303,People!$A$5,0))))</f>
        <v>Cassandra Brandow</v>
      </c>
      <c r="W1303" t="str">
        <f>IFERROR(INDEX(Returns!A:A,MATCH(Orders!B1303,Returns!B:B,0),),"No")</f>
        <v>No</v>
      </c>
      <c r="X1303" t="str">
        <f t="shared" si="20"/>
        <v>2018 / 12</v>
      </c>
    </row>
    <row r="1304" spans="1:24" x14ac:dyDescent="0.25">
      <c r="A1304" s="1">
        <v>1303</v>
      </c>
      <c r="B1304" s="3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IF(People!$B$2=Orders!M1304,People!$A$2,IF(People!$B$3=Orders!M1304,People!$A$3,IF(People!$B$4=Orders!M1304,People!$A$4,IF(People!$B$5=Orders!M1304,People!$A$5,0))))</f>
        <v>Cassandra Brandow</v>
      </c>
      <c r="W1304" t="str">
        <f>IFERROR(INDEX(Returns!A:A,MATCH(Orders!B1304,Returns!B:B,0),),"No")</f>
        <v>No</v>
      </c>
      <c r="X1304" t="str">
        <f t="shared" si="20"/>
        <v>2017 / 09</v>
      </c>
    </row>
    <row r="1305" spans="1:24" x14ac:dyDescent="0.25">
      <c r="A1305" s="1">
        <v>1304</v>
      </c>
      <c r="B1305" s="3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IF(People!$B$2=Orders!M1305,People!$A$2,IF(People!$B$3=Orders!M1305,People!$A$3,IF(People!$B$4=Orders!M1305,People!$A$4,IF(People!$B$5=Orders!M1305,People!$A$5,0))))</f>
        <v>Cassandra Brandow</v>
      </c>
      <c r="W1305" t="str">
        <f>IFERROR(INDEX(Returns!A:A,MATCH(Orders!B1305,Returns!B:B,0),),"No")</f>
        <v>No</v>
      </c>
      <c r="X1305" t="str">
        <f t="shared" si="20"/>
        <v>2019 / 07</v>
      </c>
    </row>
    <row r="1306" spans="1:24" x14ac:dyDescent="0.25">
      <c r="A1306" s="1">
        <v>1305</v>
      </c>
      <c r="B1306" s="3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IF(People!$B$2=Orders!M1306,People!$A$2,IF(People!$B$3=Orders!M1306,People!$A$3,IF(People!$B$4=Orders!M1306,People!$A$4,IF(People!$B$5=Orders!M1306,People!$A$5,0))))</f>
        <v>Cassandra Brandow</v>
      </c>
      <c r="W1306" t="str">
        <f>IFERROR(INDEX(Returns!A:A,MATCH(Orders!B1306,Returns!B:B,0),),"No")</f>
        <v>No</v>
      </c>
      <c r="X1306" t="str">
        <f t="shared" si="20"/>
        <v>2019 / 07</v>
      </c>
    </row>
    <row r="1307" spans="1:24" x14ac:dyDescent="0.25">
      <c r="A1307" s="1">
        <v>1306</v>
      </c>
      <c r="B1307" s="3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IF(People!$B$2=Orders!M1307,People!$A$2,IF(People!$B$3=Orders!M1307,People!$A$3,IF(People!$B$4=Orders!M1307,People!$A$4,IF(People!$B$5=Orders!M1307,People!$A$5,0))))</f>
        <v>Kelly Williams</v>
      </c>
      <c r="W1307" t="str">
        <f>IFERROR(INDEX(Returns!A:A,MATCH(Orders!B1307,Returns!B:B,0),),"No")</f>
        <v>No</v>
      </c>
      <c r="X1307" t="str">
        <f t="shared" si="20"/>
        <v>2018 / 07</v>
      </c>
    </row>
    <row r="1308" spans="1:24" x14ac:dyDescent="0.25">
      <c r="A1308" s="1">
        <v>1307</v>
      </c>
      <c r="B1308" s="3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IF(People!$B$2=Orders!M1308,People!$A$2,IF(People!$B$3=Orders!M1308,People!$A$3,IF(People!$B$4=Orders!M1308,People!$A$4,IF(People!$B$5=Orders!M1308,People!$A$5,0))))</f>
        <v>Anna Andreadi</v>
      </c>
      <c r="W1308" t="str">
        <f>IFERROR(INDEX(Returns!A:A,MATCH(Orders!B1308,Returns!B:B,0),),"No")</f>
        <v>No</v>
      </c>
      <c r="X1308" t="str">
        <f t="shared" si="20"/>
        <v>2018 / 06</v>
      </c>
    </row>
    <row r="1309" spans="1:24" x14ac:dyDescent="0.25">
      <c r="A1309" s="1">
        <v>1308</v>
      </c>
      <c r="B1309" s="3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IF(People!$B$2=Orders!M1309,People!$A$2,IF(People!$B$3=Orders!M1309,People!$A$3,IF(People!$B$4=Orders!M1309,People!$A$4,IF(People!$B$5=Orders!M1309,People!$A$5,0))))</f>
        <v>Anna Andreadi</v>
      </c>
      <c r="W1309" t="str">
        <f>IFERROR(INDEX(Returns!A:A,MATCH(Orders!B1309,Returns!B:B,0),),"No")</f>
        <v>No</v>
      </c>
      <c r="X1309" t="str">
        <f t="shared" si="20"/>
        <v>2018 / 06</v>
      </c>
    </row>
    <row r="1310" spans="1:24" x14ac:dyDescent="0.25">
      <c r="A1310" s="1">
        <v>1309</v>
      </c>
      <c r="B1310" s="3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IF(People!$B$2=Orders!M1310,People!$A$2,IF(People!$B$3=Orders!M1310,People!$A$3,IF(People!$B$4=Orders!M1310,People!$A$4,IF(People!$B$5=Orders!M1310,People!$A$5,0))))</f>
        <v>Anna Andreadi</v>
      </c>
      <c r="W1310" t="str">
        <f>IFERROR(INDEX(Returns!A:A,MATCH(Orders!B1310,Returns!B:B,0),),"No")</f>
        <v>No</v>
      </c>
      <c r="X1310" t="str">
        <f t="shared" si="20"/>
        <v>2018 / 06</v>
      </c>
    </row>
    <row r="1311" spans="1:24" x14ac:dyDescent="0.25">
      <c r="A1311" s="1">
        <v>1310</v>
      </c>
      <c r="B1311" s="3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IF(People!$B$2=Orders!M1311,People!$A$2,IF(People!$B$3=Orders!M1311,People!$A$3,IF(People!$B$4=Orders!M1311,People!$A$4,IF(People!$B$5=Orders!M1311,People!$A$5,0))))</f>
        <v>Anna Andreadi</v>
      </c>
      <c r="W1311" t="str">
        <f>IFERROR(INDEX(Returns!A:A,MATCH(Orders!B1311,Returns!B:B,0),),"No")</f>
        <v>No</v>
      </c>
      <c r="X1311" t="str">
        <f t="shared" si="20"/>
        <v>2018 / 06</v>
      </c>
    </row>
    <row r="1312" spans="1:24" x14ac:dyDescent="0.25">
      <c r="A1312" s="1">
        <v>1311</v>
      </c>
      <c r="B1312" s="3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IF(People!$B$2=Orders!M1312,People!$A$2,IF(People!$B$3=Orders!M1312,People!$A$3,IF(People!$B$4=Orders!M1312,People!$A$4,IF(People!$B$5=Orders!M1312,People!$A$5,0))))</f>
        <v>Anna Andreadi</v>
      </c>
      <c r="W1312" t="str">
        <f>IFERROR(INDEX(Returns!A:A,MATCH(Orders!B1312,Returns!B:B,0),),"No")</f>
        <v>No</v>
      </c>
      <c r="X1312" t="str">
        <f t="shared" si="20"/>
        <v>2018 / 06</v>
      </c>
    </row>
    <row r="1313" spans="1:24" x14ac:dyDescent="0.25">
      <c r="A1313" s="1">
        <v>1312</v>
      </c>
      <c r="B1313" s="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IF(People!$B$2=Orders!M1313,People!$A$2,IF(People!$B$3=Orders!M1313,People!$A$3,IF(People!$B$4=Orders!M1313,People!$A$4,IF(People!$B$5=Orders!M1313,People!$A$5,0))))</f>
        <v>Chuck Magee</v>
      </c>
      <c r="W1313" t="str">
        <f>IFERROR(INDEX(Returns!A:A,MATCH(Orders!B1313,Returns!B:B,0),),"No")</f>
        <v>No</v>
      </c>
      <c r="X1313" t="str">
        <f t="shared" si="20"/>
        <v>2018 / 12</v>
      </c>
    </row>
    <row r="1314" spans="1:24" x14ac:dyDescent="0.25">
      <c r="A1314" s="1">
        <v>1313</v>
      </c>
      <c r="B1314" s="3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IF(People!$B$2=Orders!M1314,People!$A$2,IF(People!$B$3=Orders!M1314,People!$A$3,IF(People!$B$4=Orders!M1314,People!$A$4,IF(People!$B$5=Orders!M1314,People!$A$5,0))))</f>
        <v>Chuck Magee</v>
      </c>
      <c r="W1314" t="str">
        <f>IFERROR(INDEX(Returns!A:A,MATCH(Orders!B1314,Returns!B:B,0),),"No")</f>
        <v>No</v>
      </c>
      <c r="X1314" t="str">
        <f t="shared" si="20"/>
        <v>2018 / 12</v>
      </c>
    </row>
    <row r="1315" spans="1:24" x14ac:dyDescent="0.25">
      <c r="A1315" s="1">
        <v>1314</v>
      </c>
      <c r="B1315" s="3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IF(People!$B$2=Orders!M1315,People!$A$2,IF(People!$B$3=Orders!M1315,People!$A$3,IF(People!$B$4=Orders!M1315,People!$A$4,IF(People!$B$5=Orders!M1315,People!$A$5,0))))</f>
        <v>Chuck Magee</v>
      </c>
      <c r="W1315" t="str">
        <f>IFERROR(INDEX(Returns!A:A,MATCH(Orders!B1315,Returns!B:B,0),),"No")</f>
        <v>No</v>
      </c>
      <c r="X1315" t="str">
        <f t="shared" si="20"/>
        <v>2018 / 09</v>
      </c>
    </row>
    <row r="1316" spans="1:24" x14ac:dyDescent="0.25">
      <c r="A1316" s="1">
        <v>1315</v>
      </c>
      <c r="B1316" s="3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IF(People!$B$2=Orders!M1316,People!$A$2,IF(People!$B$3=Orders!M1316,People!$A$3,IF(People!$B$4=Orders!M1316,People!$A$4,IF(People!$B$5=Orders!M1316,People!$A$5,0))))</f>
        <v>Anna Andreadi</v>
      </c>
      <c r="W1316" t="str">
        <f>IFERROR(INDEX(Returns!A:A,MATCH(Orders!B1316,Returns!B:B,0),),"No")</f>
        <v>Yes</v>
      </c>
      <c r="X1316" t="str">
        <f t="shared" si="20"/>
        <v>2018 / 12</v>
      </c>
    </row>
    <row r="1317" spans="1:24" x14ac:dyDescent="0.25">
      <c r="A1317" s="1">
        <v>1316</v>
      </c>
      <c r="B1317" s="3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IF(People!$B$2=Orders!M1317,People!$A$2,IF(People!$B$3=Orders!M1317,People!$A$3,IF(People!$B$4=Orders!M1317,People!$A$4,IF(People!$B$5=Orders!M1317,People!$A$5,0))))</f>
        <v>Anna Andreadi</v>
      </c>
      <c r="W1317" t="str">
        <f>IFERROR(INDEX(Returns!A:A,MATCH(Orders!B1317,Returns!B:B,0),),"No")</f>
        <v>Yes</v>
      </c>
      <c r="X1317" t="str">
        <f t="shared" si="20"/>
        <v>2018 / 12</v>
      </c>
    </row>
    <row r="1318" spans="1:24" x14ac:dyDescent="0.25">
      <c r="A1318" s="1">
        <v>1317</v>
      </c>
      <c r="B1318" s="3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IF(People!$B$2=Orders!M1318,People!$A$2,IF(People!$B$3=Orders!M1318,People!$A$3,IF(People!$B$4=Orders!M1318,People!$A$4,IF(People!$B$5=Orders!M1318,People!$A$5,0))))</f>
        <v>Anna Andreadi</v>
      </c>
      <c r="W1318" t="str">
        <f>IFERROR(INDEX(Returns!A:A,MATCH(Orders!B1318,Returns!B:B,0),),"No")</f>
        <v>Yes</v>
      </c>
      <c r="X1318" t="str">
        <f t="shared" si="20"/>
        <v>2018 / 12</v>
      </c>
    </row>
    <row r="1319" spans="1:24" x14ac:dyDescent="0.25">
      <c r="A1319" s="1">
        <v>1318</v>
      </c>
      <c r="B1319" s="3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IF(People!$B$2=Orders!M1319,People!$A$2,IF(People!$B$3=Orders!M1319,People!$A$3,IF(People!$B$4=Orders!M1319,People!$A$4,IF(People!$B$5=Orders!M1319,People!$A$5,0))))</f>
        <v>Chuck Magee</v>
      </c>
      <c r="W1319" t="str">
        <f>IFERROR(INDEX(Returns!A:A,MATCH(Orders!B1319,Returns!B:B,0),),"No")</f>
        <v>No</v>
      </c>
      <c r="X1319" t="str">
        <f t="shared" si="20"/>
        <v>2019 / 12</v>
      </c>
    </row>
    <row r="1320" spans="1:24" x14ac:dyDescent="0.25">
      <c r="A1320" s="1">
        <v>1319</v>
      </c>
      <c r="B1320" s="3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IF(People!$B$2=Orders!M1320,People!$A$2,IF(People!$B$3=Orders!M1320,People!$A$3,IF(People!$B$4=Orders!M1320,People!$A$4,IF(People!$B$5=Orders!M1320,People!$A$5,0))))</f>
        <v>Cassandra Brandow</v>
      </c>
      <c r="W1320" t="str">
        <f>IFERROR(INDEX(Returns!A:A,MATCH(Orders!B1320,Returns!B:B,0),),"No")</f>
        <v>Yes</v>
      </c>
      <c r="X1320" t="str">
        <f t="shared" si="20"/>
        <v>2016 / 07</v>
      </c>
    </row>
    <row r="1321" spans="1:24" x14ac:dyDescent="0.25">
      <c r="A1321" s="1">
        <v>1320</v>
      </c>
      <c r="B1321" s="3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IF(People!$B$2=Orders!M1321,People!$A$2,IF(People!$B$3=Orders!M1321,People!$A$3,IF(People!$B$4=Orders!M1321,People!$A$4,IF(People!$B$5=Orders!M1321,People!$A$5,0))))</f>
        <v>Cassandra Brandow</v>
      </c>
      <c r="W1321" t="str">
        <f>IFERROR(INDEX(Returns!A:A,MATCH(Orders!B1321,Returns!B:B,0),),"No")</f>
        <v>Yes</v>
      </c>
      <c r="X1321" t="str">
        <f t="shared" si="20"/>
        <v>2016 / 07</v>
      </c>
    </row>
    <row r="1322" spans="1:24" x14ac:dyDescent="0.25">
      <c r="A1322" s="1">
        <v>1321</v>
      </c>
      <c r="B1322" s="3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IF(People!$B$2=Orders!M1322,People!$A$2,IF(People!$B$3=Orders!M1322,People!$A$3,IF(People!$B$4=Orders!M1322,People!$A$4,IF(People!$B$5=Orders!M1322,People!$A$5,0))))</f>
        <v>Chuck Magee</v>
      </c>
      <c r="W1322" t="str">
        <f>IFERROR(INDEX(Returns!A:A,MATCH(Orders!B1322,Returns!B:B,0),),"No")</f>
        <v>No</v>
      </c>
      <c r="X1322" t="str">
        <f t="shared" si="20"/>
        <v>2019 / 02</v>
      </c>
    </row>
    <row r="1323" spans="1:24" x14ac:dyDescent="0.25">
      <c r="A1323" s="1">
        <v>1322</v>
      </c>
      <c r="B1323" s="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IF(People!$B$2=Orders!M1323,People!$A$2,IF(People!$B$3=Orders!M1323,People!$A$3,IF(People!$B$4=Orders!M1323,People!$A$4,IF(People!$B$5=Orders!M1323,People!$A$5,0))))</f>
        <v>Chuck Magee</v>
      </c>
      <c r="W1323" t="str">
        <f>IFERROR(INDEX(Returns!A:A,MATCH(Orders!B1323,Returns!B:B,0),),"No")</f>
        <v>No</v>
      </c>
      <c r="X1323" t="str">
        <f t="shared" si="20"/>
        <v>2019 / 02</v>
      </c>
    </row>
    <row r="1324" spans="1:24" x14ac:dyDescent="0.25">
      <c r="A1324" s="1">
        <v>1323</v>
      </c>
      <c r="B1324" s="3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IF(People!$B$2=Orders!M1324,People!$A$2,IF(People!$B$3=Orders!M1324,People!$A$3,IF(People!$B$4=Orders!M1324,People!$A$4,IF(People!$B$5=Orders!M1324,People!$A$5,0))))</f>
        <v>Cassandra Brandow</v>
      </c>
      <c r="W1324" t="str">
        <f>IFERROR(INDEX(Returns!A:A,MATCH(Orders!B1324,Returns!B:B,0),),"No")</f>
        <v>No</v>
      </c>
      <c r="X1324" t="str">
        <f t="shared" si="20"/>
        <v>2019 / 03</v>
      </c>
    </row>
    <row r="1325" spans="1:24" x14ac:dyDescent="0.25">
      <c r="A1325" s="1">
        <v>1324</v>
      </c>
      <c r="B1325" s="3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IF(People!$B$2=Orders!M1325,People!$A$2,IF(People!$B$3=Orders!M1325,People!$A$3,IF(People!$B$4=Orders!M1325,People!$A$4,IF(People!$B$5=Orders!M1325,People!$A$5,0))))</f>
        <v>Cassandra Brandow</v>
      </c>
      <c r="W1325" t="str">
        <f>IFERROR(INDEX(Returns!A:A,MATCH(Orders!B1325,Returns!B:B,0),),"No")</f>
        <v>No</v>
      </c>
      <c r="X1325" t="str">
        <f t="shared" si="20"/>
        <v>2019 / 10</v>
      </c>
    </row>
    <row r="1326" spans="1:24" x14ac:dyDescent="0.25">
      <c r="A1326" s="1">
        <v>1325</v>
      </c>
      <c r="B1326" s="3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IF(People!$B$2=Orders!M1326,People!$A$2,IF(People!$B$3=Orders!M1326,People!$A$3,IF(People!$B$4=Orders!M1326,People!$A$4,IF(People!$B$5=Orders!M1326,People!$A$5,0))))</f>
        <v>Chuck Magee</v>
      </c>
      <c r="W1326" t="str">
        <f>IFERROR(INDEX(Returns!A:A,MATCH(Orders!B1326,Returns!B:B,0),),"No")</f>
        <v>No</v>
      </c>
      <c r="X1326" t="str">
        <f t="shared" si="20"/>
        <v>2016 / 09</v>
      </c>
    </row>
    <row r="1327" spans="1:24" x14ac:dyDescent="0.25">
      <c r="A1327" s="1">
        <v>1326</v>
      </c>
      <c r="B1327" s="3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IF(People!$B$2=Orders!M1327,People!$A$2,IF(People!$B$3=Orders!M1327,People!$A$3,IF(People!$B$4=Orders!M1327,People!$A$4,IF(People!$B$5=Orders!M1327,People!$A$5,0))))</f>
        <v>Kelly Williams</v>
      </c>
      <c r="W1327" t="str">
        <f>IFERROR(INDEX(Returns!A:A,MATCH(Orders!B1327,Returns!B:B,0),),"No")</f>
        <v>No</v>
      </c>
      <c r="X1327" t="str">
        <f t="shared" si="20"/>
        <v>2016 / 05</v>
      </c>
    </row>
    <row r="1328" spans="1:24" x14ac:dyDescent="0.25">
      <c r="A1328" s="1">
        <v>1327</v>
      </c>
      <c r="B1328" s="3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IF(People!$B$2=Orders!M1328,People!$A$2,IF(People!$B$3=Orders!M1328,People!$A$3,IF(People!$B$4=Orders!M1328,People!$A$4,IF(People!$B$5=Orders!M1328,People!$A$5,0))))</f>
        <v>Chuck Magee</v>
      </c>
      <c r="W1328" t="str">
        <f>IFERROR(INDEX(Returns!A:A,MATCH(Orders!B1328,Returns!B:B,0),),"No")</f>
        <v>No</v>
      </c>
      <c r="X1328" t="str">
        <f t="shared" si="20"/>
        <v>2017 / 06</v>
      </c>
    </row>
    <row r="1329" spans="1:24" x14ac:dyDescent="0.25">
      <c r="A1329" s="1">
        <v>1328</v>
      </c>
      <c r="B1329" s="3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IF(People!$B$2=Orders!M1329,People!$A$2,IF(People!$B$3=Orders!M1329,People!$A$3,IF(People!$B$4=Orders!M1329,People!$A$4,IF(People!$B$5=Orders!M1329,People!$A$5,0))))</f>
        <v>Chuck Magee</v>
      </c>
      <c r="W1329" t="str">
        <f>IFERROR(INDEX(Returns!A:A,MATCH(Orders!B1329,Returns!B:B,0),),"No")</f>
        <v>No</v>
      </c>
      <c r="X1329" t="str">
        <f t="shared" si="20"/>
        <v>2018 / 03</v>
      </c>
    </row>
    <row r="1330" spans="1:24" x14ac:dyDescent="0.25">
      <c r="A1330" s="1">
        <v>1329</v>
      </c>
      <c r="B1330" s="3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IF(People!$B$2=Orders!M1330,People!$A$2,IF(People!$B$3=Orders!M1330,People!$A$3,IF(People!$B$4=Orders!M1330,People!$A$4,IF(People!$B$5=Orders!M1330,People!$A$5,0))))</f>
        <v>Anna Andreadi</v>
      </c>
      <c r="W1330" t="str">
        <f>IFERROR(INDEX(Returns!A:A,MATCH(Orders!B1330,Returns!B:B,0),),"No")</f>
        <v>No</v>
      </c>
      <c r="X1330" t="str">
        <f t="shared" si="20"/>
        <v>2019 / 10</v>
      </c>
    </row>
    <row r="1331" spans="1:24" x14ac:dyDescent="0.25">
      <c r="A1331" s="1">
        <v>1330</v>
      </c>
      <c r="B1331" s="3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IF(People!$B$2=Orders!M1331,People!$A$2,IF(People!$B$3=Orders!M1331,People!$A$3,IF(People!$B$4=Orders!M1331,People!$A$4,IF(People!$B$5=Orders!M1331,People!$A$5,0))))</f>
        <v>Anna Andreadi</v>
      </c>
      <c r="W1331" t="str">
        <f>IFERROR(INDEX(Returns!A:A,MATCH(Orders!B1331,Returns!B:B,0),),"No")</f>
        <v>No</v>
      </c>
      <c r="X1331" t="str">
        <f t="shared" si="20"/>
        <v>2018 / 05</v>
      </c>
    </row>
    <row r="1332" spans="1:24" x14ac:dyDescent="0.25">
      <c r="A1332" s="1">
        <v>1331</v>
      </c>
      <c r="B1332" s="3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IF(People!$B$2=Orders!M1332,People!$A$2,IF(People!$B$3=Orders!M1332,People!$A$3,IF(People!$B$4=Orders!M1332,People!$A$4,IF(People!$B$5=Orders!M1332,People!$A$5,0))))</f>
        <v>Chuck Magee</v>
      </c>
      <c r="W1332" t="str">
        <f>IFERROR(INDEX(Returns!A:A,MATCH(Orders!B1332,Returns!B:B,0),),"No")</f>
        <v>No</v>
      </c>
      <c r="X1332" t="str">
        <f t="shared" si="20"/>
        <v>2019 / 06</v>
      </c>
    </row>
    <row r="1333" spans="1:24" x14ac:dyDescent="0.25">
      <c r="A1333" s="1">
        <v>1332</v>
      </c>
      <c r="B1333" s="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IF(People!$B$2=Orders!M1333,People!$A$2,IF(People!$B$3=Orders!M1333,People!$A$3,IF(People!$B$4=Orders!M1333,People!$A$4,IF(People!$B$5=Orders!M1333,People!$A$5,0))))</f>
        <v>Chuck Magee</v>
      </c>
      <c r="W1333" t="str">
        <f>IFERROR(INDEX(Returns!A:A,MATCH(Orders!B1333,Returns!B:B,0),),"No")</f>
        <v>No</v>
      </c>
      <c r="X1333" t="str">
        <f t="shared" si="20"/>
        <v>2019 / 06</v>
      </c>
    </row>
    <row r="1334" spans="1:24" x14ac:dyDescent="0.25">
      <c r="A1334" s="1">
        <v>1333</v>
      </c>
      <c r="B1334" s="3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IF(People!$B$2=Orders!M1334,People!$A$2,IF(People!$B$3=Orders!M1334,People!$A$3,IF(People!$B$4=Orders!M1334,People!$A$4,IF(People!$B$5=Orders!M1334,People!$A$5,0))))</f>
        <v>Kelly Williams</v>
      </c>
      <c r="W1334" t="str">
        <f>IFERROR(INDEX(Returns!A:A,MATCH(Orders!B1334,Returns!B:B,0),),"No")</f>
        <v>No</v>
      </c>
      <c r="X1334" t="str">
        <f t="shared" si="20"/>
        <v>2016 / 02</v>
      </c>
    </row>
    <row r="1335" spans="1:24" x14ac:dyDescent="0.25">
      <c r="A1335" s="1">
        <v>1334</v>
      </c>
      <c r="B1335" s="3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IF(People!$B$2=Orders!M1335,People!$A$2,IF(People!$B$3=Orders!M1335,People!$A$3,IF(People!$B$4=Orders!M1335,People!$A$4,IF(People!$B$5=Orders!M1335,People!$A$5,0))))</f>
        <v>Kelly Williams</v>
      </c>
      <c r="W1335" t="str">
        <f>IFERROR(INDEX(Returns!A:A,MATCH(Orders!B1335,Returns!B:B,0),),"No")</f>
        <v>No</v>
      </c>
      <c r="X1335" t="str">
        <f t="shared" si="20"/>
        <v>2016 / 02</v>
      </c>
    </row>
    <row r="1336" spans="1:24" x14ac:dyDescent="0.25">
      <c r="A1336" s="1">
        <v>1335</v>
      </c>
      <c r="B1336" s="3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IF(People!$B$2=Orders!M1336,People!$A$2,IF(People!$B$3=Orders!M1336,People!$A$3,IF(People!$B$4=Orders!M1336,People!$A$4,IF(People!$B$5=Orders!M1336,People!$A$5,0))))</f>
        <v>Anna Andreadi</v>
      </c>
      <c r="W1336" t="str">
        <f>IFERROR(INDEX(Returns!A:A,MATCH(Orders!B1336,Returns!B:B,0),),"No")</f>
        <v>No</v>
      </c>
      <c r="X1336" t="str">
        <f t="shared" si="20"/>
        <v>2016 / 05</v>
      </c>
    </row>
    <row r="1337" spans="1:24" x14ac:dyDescent="0.25">
      <c r="A1337" s="1">
        <v>1336</v>
      </c>
      <c r="B1337" s="3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IF(People!$B$2=Orders!M1337,People!$A$2,IF(People!$B$3=Orders!M1337,People!$A$3,IF(People!$B$4=Orders!M1337,People!$A$4,IF(People!$B$5=Orders!M1337,People!$A$5,0))))</f>
        <v>Chuck Magee</v>
      </c>
      <c r="W1337" t="str">
        <f>IFERROR(INDEX(Returns!A:A,MATCH(Orders!B1337,Returns!B:B,0),),"No")</f>
        <v>No</v>
      </c>
      <c r="X1337" t="str">
        <f t="shared" si="20"/>
        <v>2018 / 05</v>
      </c>
    </row>
    <row r="1338" spans="1:24" x14ac:dyDescent="0.25">
      <c r="A1338" s="1">
        <v>1337</v>
      </c>
      <c r="B1338" s="3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IF(People!$B$2=Orders!M1338,People!$A$2,IF(People!$B$3=Orders!M1338,People!$A$3,IF(People!$B$4=Orders!M1338,People!$A$4,IF(People!$B$5=Orders!M1338,People!$A$5,0))))</f>
        <v>Anna Andreadi</v>
      </c>
      <c r="W1338" t="str">
        <f>IFERROR(INDEX(Returns!A:A,MATCH(Orders!B1338,Returns!B:B,0),),"No")</f>
        <v>No</v>
      </c>
      <c r="X1338" t="str">
        <f t="shared" si="20"/>
        <v>2019 / 04</v>
      </c>
    </row>
    <row r="1339" spans="1:24" x14ac:dyDescent="0.25">
      <c r="A1339" s="1">
        <v>1338</v>
      </c>
      <c r="B1339" s="3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IF(People!$B$2=Orders!M1339,People!$A$2,IF(People!$B$3=Orders!M1339,People!$A$3,IF(People!$B$4=Orders!M1339,People!$A$4,IF(People!$B$5=Orders!M1339,People!$A$5,0))))</f>
        <v>Chuck Magee</v>
      </c>
      <c r="W1339" t="str">
        <f>IFERROR(INDEX(Returns!A:A,MATCH(Orders!B1339,Returns!B:B,0),),"No")</f>
        <v>No</v>
      </c>
      <c r="X1339" t="str">
        <f t="shared" si="20"/>
        <v>2019 / 03</v>
      </c>
    </row>
    <row r="1340" spans="1:24" x14ac:dyDescent="0.25">
      <c r="A1340" s="1">
        <v>1339</v>
      </c>
      <c r="B1340" s="3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IF(People!$B$2=Orders!M1340,People!$A$2,IF(People!$B$3=Orders!M1340,People!$A$3,IF(People!$B$4=Orders!M1340,People!$A$4,IF(People!$B$5=Orders!M1340,People!$A$5,0))))</f>
        <v>Chuck Magee</v>
      </c>
      <c r="W1340" t="str">
        <f>IFERROR(INDEX(Returns!A:A,MATCH(Orders!B1340,Returns!B:B,0),),"No")</f>
        <v>No</v>
      </c>
      <c r="X1340" t="str">
        <f t="shared" si="20"/>
        <v>2019 / 03</v>
      </c>
    </row>
    <row r="1341" spans="1:24" x14ac:dyDescent="0.25">
      <c r="A1341" s="1">
        <v>1340</v>
      </c>
      <c r="B1341" s="3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IF(People!$B$2=Orders!M1341,People!$A$2,IF(People!$B$3=Orders!M1341,People!$A$3,IF(People!$B$4=Orders!M1341,People!$A$4,IF(People!$B$5=Orders!M1341,People!$A$5,0))))</f>
        <v>Chuck Magee</v>
      </c>
      <c r="W1341" t="str">
        <f>IFERROR(INDEX(Returns!A:A,MATCH(Orders!B1341,Returns!B:B,0),),"No")</f>
        <v>No</v>
      </c>
      <c r="X1341" t="str">
        <f t="shared" si="20"/>
        <v>2019 / 03</v>
      </c>
    </row>
    <row r="1342" spans="1:24" x14ac:dyDescent="0.25">
      <c r="A1342" s="1">
        <v>1341</v>
      </c>
      <c r="B1342" s="3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IF(People!$B$2=Orders!M1342,People!$A$2,IF(People!$B$3=Orders!M1342,People!$A$3,IF(People!$B$4=Orders!M1342,People!$A$4,IF(People!$B$5=Orders!M1342,People!$A$5,0))))</f>
        <v>Cassandra Brandow</v>
      </c>
      <c r="W1342" t="str">
        <f>IFERROR(INDEX(Returns!A:A,MATCH(Orders!B1342,Returns!B:B,0),),"No")</f>
        <v>No</v>
      </c>
      <c r="X1342" t="str">
        <f t="shared" si="20"/>
        <v>2019 / 01</v>
      </c>
    </row>
    <row r="1343" spans="1:24" x14ac:dyDescent="0.25">
      <c r="A1343" s="1">
        <v>1342</v>
      </c>
      <c r="B1343" s="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IF(People!$B$2=Orders!M1343,People!$A$2,IF(People!$B$3=Orders!M1343,People!$A$3,IF(People!$B$4=Orders!M1343,People!$A$4,IF(People!$B$5=Orders!M1343,People!$A$5,0))))</f>
        <v>Cassandra Brandow</v>
      </c>
      <c r="W1343" t="str">
        <f>IFERROR(INDEX(Returns!A:A,MATCH(Orders!B1343,Returns!B:B,0),),"No")</f>
        <v>No</v>
      </c>
      <c r="X1343" t="str">
        <f t="shared" si="20"/>
        <v>2019 / 01</v>
      </c>
    </row>
    <row r="1344" spans="1:24" x14ac:dyDescent="0.25">
      <c r="A1344" s="1">
        <v>1343</v>
      </c>
      <c r="B1344" s="3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IF(People!$B$2=Orders!M1344,People!$A$2,IF(People!$B$3=Orders!M1344,People!$A$3,IF(People!$B$4=Orders!M1344,People!$A$4,IF(People!$B$5=Orders!M1344,People!$A$5,0))))</f>
        <v>Cassandra Brandow</v>
      </c>
      <c r="W1344" t="str">
        <f>IFERROR(INDEX(Returns!A:A,MATCH(Orders!B1344,Returns!B:B,0),),"No")</f>
        <v>No</v>
      </c>
      <c r="X1344" t="str">
        <f t="shared" si="20"/>
        <v>2019 / 01</v>
      </c>
    </row>
    <row r="1345" spans="1:24" x14ac:dyDescent="0.25">
      <c r="A1345" s="1">
        <v>1344</v>
      </c>
      <c r="B1345" s="3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IF(People!$B$2=Orders!M1345,People!$A$2,IF(People!$B$3=Orders!M1345,People!$A$3,IF(People!$B$4=Orders!M1345,People!$A$4,IF(People!$B$5=Orders!M1345,People!$A$5,0))))</f>
        <v>Chuck Magee</v>
      </c>
      <c r="W1345" t="str">
        <f>IFERROR(INDEX(Returns!A:A,MATCH(Orders!B1345,Returns!B:B,0),),"No")</f>
        <v>No</v>
      </c>
      <c r="X1345" t="str">
        <f t="shared" si="20"/>
        <v>2017 / 05</v>
      </c>
    </row>
    <row r="1346" spans="1:24" x14ac:dyDescent="0.25">
      <c r="A1346" s="1">
        <v>1345</v>
      </c>
      <c r="B1346" s="3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IF(People!$B$2=Orders!M1346,People!$A$2,IF(People!$B$3=Orders!M1346,People!$A$3,IF(People!$B$4=Orders!M1346,People!$A$4,IF(People!$B$5=Orders!M1346,People!$A$5,0))))</f>
        <v>Chuck Magee</v>
      </c>
      <c r="W1346" t="str">
        <f>IFERROR(INDEX(Returns!A:A,MATCH(Orders!B1346,Returns!B:B,0),),"No")</f>
        <v>No</v>
      </c>
      <c r="X1346" t="str">
        <f t="shared" ref="X1346:X1409" si="21">TEXT(C1346,"ГГГГ / ММ")</f>
        <v>2017 / 05</v>
      </c>
    </row>
    <row r="1347" spans="1:24" x14ac:dyDescent="0.25">
      <c r="A1347" s="1">
        <v>1346</v>
      </c>
      <c r="B1347" s="3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IF(People!$B$2=Orders!M1347,People!$A$2,IF(People!$B$3=Orders!M1347,People!$A$3,IF(People!$B$4=Orders!M1347,People!$A$4,IF(People!$B$5=Orders!M1347,People!$A$5,0))))</f>
        <v>Kelly Williams</v>
      </c>
      <c r="W1347" t="str">
        <f>IFERROR(INDEX(Returns!A:A,MATCH(Orders!B1347,Returns!B:B,0),),"No")</f>
        <v>No</v>
      </c>
      <c r="X1347" t="str">
        <f t="shared" si="21"/>
        <v>2016 / 03</v>
      </c>
    </row>
    <row r="1348" spans="1:24" x14ac:dyDescent="0.25">
      <c r="A1348" s="1">
        <v>1347</v>
      </c>
      <c r="B1348" s="3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IF(People!$B$2=Orders!M1348,People!$A$2,IF(People!$B$3=Orders!M1348,People!$A$3,IF(People!$B$4=Orders!M1348,People!$A$4,IF(People!$B$5=Orders!M1348,People!$A$5,0))))</f>
        <v>Kelly Williams</v>
      </c>
      <c r="W1348" t="str">
        <f>IFERROR(INDEX(Returns!A:A,MATCH(Orders!B1348,Returns!B:B,0),),"No")</f>
        <v>No</v>
      </c>
      <c r="X1348" t="str">
        <f t="shared" si="21"/>
        <v>2016 / 03</v>
      </c>
    </row>
    <row r="1349" spans="1:24" x14ac:dyDescent="0.25">
      <c r="A1349" s="1">
        <v>1348</v>
      </c>
      <c r="B1349" s="3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IF(People!$B$2=Orders!M1349,People!$A$2,IF(People!$B$3=Orders!M1349,People!$A$3,IF(People!$B$4=Orders!M1349,People!$A$4,IF(People!$B$5=Orders!M1349,People!$A$5,0))))</f>
        <v>Kelly Williams</v>
      </c>
      <c r="W1349" t="str">
        <f>IFERROR(INDEX(Returns!A:A,MATCH(Orders!B1349,Returns!B:B,0),),"No")</f>
        <v>No</v>
      </c>
      <c r="X1349" t="str">
        <f t="shared" si="21"/>
        <v>2016 / 03</v>
      </c>
    </row>
    <row r="1350" spans="1:24" x14ac:dyDescent="0.25">
      <c r="A1350" s="1">
        <v>1349</v>
      </c>
      <c r="B1350" s="3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IF(People!$B$2=Orders!M1350,People!$A$2,IF(People!$B$3=Orders!M1350,People!$A$3,IF(People!$B$4=Orders!M1350,People!$A$4,IF(People!$B$5=Orders!M1350,People!$A$5,0))))</f>
        <v>Kelly Williams</v>
      </c>
      <c r="W1350" t="str">
        <f>IFERROR(INDEX(Returns!A:A,MATCH(Orders!B1350,Returns!B:B,0),),"No")</f>
        <v>No</v>
      </c>
      <c r="X1350" t="str">
        <f t="shared" si="21"/>
        <v>2016 / 03</v>
      </c>
    </row>
    <row r="1351" spans="1:24" x14ac:dyDescent="0.25">
      <c r="A1351" s="1">
        <v>1350</v>
      </c>
      <c r="B1351" s="3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IF(People!$B$2=Orders!M1351,People!$A$2,IF(People!$B$3=Orders!M1351,People!$A$3,IF(People!$B$4=Orders!M1351,People!$A$4,IF(People!$B$5=Orders!M1351,People!$A$5,0))))</f>
        <v>Kelly Williams</v>
      </c>
      <c r="W1351" t="str">
        <f>IFERROR(INDEX(Returns!A:A,MATCH(Orders!B1351,Returns!B:B,0),),"No")</f>
        <v>No</v>
      </c>
      <c r="X1351" t="str">
        <f t="shared" si="21"/>
        <v>2016 / 03</v>
      </c>
    </row>
    <row r="1352" spans="1:24" x14ac:dyDescent="0.25">
      <c r="A1352" s="1">
        <v>1351</v>
      </c>
      <c r="B1352" s="3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IF(People!$B$2=Orders!M1352,People!$A$2,IF(People!$B$3=Orders!M1352,People!$A$3,IF(People!$B$4=Orders!M1352,People!$A$4,IF(People!$B$5=Orders!M1352,People!$A$5,0))))</f>
        <v>Kelly Williams</v>
      </c>
      <c r="W1352" t="str">
        <f>IFERROR(INDEX(Returns!A:A,MATCH(Orders!B1352,Returns!B:B,0),),"No")</f>
        <v>No</v>
      </c>
      <c r="X1352" t="str">
        <f t="shared" si="21"/>
        <v>2016 / 10</v>
      </c>
    </row>
    <row r="1353" spans="1:24" x14ac:dyDescent="0.25">
      <c r="A1353" s="1">
        <v>1352</v>
      </c>
      <c r="B1353" s="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IF(People!$B$2=Orders!M1353,People!$A$2,IF(People!$B$3=Orders!M1353,People!$A$3,IF(People!$B$4=Orders!M1353,People!$A$4,IF(People!$B$5=Orders!M1353,People!$A$5,0))))</f>
        <v>Cassandra Brandow</v>
      </c>
      <c r="W1353" t="str">
        <f>IFERROR(INDEX(Returns!A:A,MATCH(Orders!B1353,Returns!B:B,0),),"No")</f>
        <v>No</v>
      </c>
      <c r="X1353" t="str">
        <f t="shared" si="21"/>
        <v>2018 / 03</v>
      </c>
    </row>
    <row r="1354" spans="1:24" x14ac:dyDescent="0.25">
      <c r="A1354" s="1">
        <v>1353</v>
      </c>
      <c r="B1354" s="3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IF(People!$B$2=Orders!M1354,People!$A$2,IF(People!$B$3=Orders!M1354,People!$A$3,IF(People!$B$4=Orders!M1354,People!$A$4,IF(People!$B$5=Orders!M1354,People!$A$5,0))))</f>
        <v>Anna Andreadi</v>
      </c>
      <c r="W1354" t="str">
        <f>IFERROR(INDEX(Returns!A:A,MATCH(Orders!B1354,Returns!B:B,0),),"No")</f>
        <v>No</v>
      </c>
      <c r="X1354" t="str">
        <f t="shared" si="21"/>
        <v>2019 / 05</v>
      </c>
    </row>
    <row r="1355" spans="1:24" x14ac:dyDescent="0.25">
      <c r="A1355" s="1">
        <v>1354</v>
      </c>
      <c r="B1355" s="3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IF(People!$B$2=Orders!M1355,People!$A$2,IF(People!$B$3=Orders!M1355,People!$A$3,IF(People!$B$4=Orders!M1355,People!$A$4,IF(People!$B$5=Orders!M1355,People!$A$5,0))))</f>
        <v>Anna Andreadi</v>
      </c>
      <c r="W1355" t="str">
        <f>IFERROR(INDEX(Returns!A:A,MATCH(Orders!B1355,Returns!B:B,0),),"No")</f>
        <v>No</v>
      </c>
      <c r="X1355" t="str">
        <f t="shared" si="21"/>
        <v>2019 / 05</v>
      </c>
    </row>
    <row r="1356" spans="1:24" x14ac:dyDescent="0.25">
      <c r="A1356" s="1">
        <v>1355</v>
      </c>
      <c r="B1356" s="3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IF(People!$B$2=Orders!M1356,People!$A$2,IF(People!$B$3=Orders!M1356,People!$A$3,IF(People!$B$4=Orders!M1356,People!$A$4,IF(People!$B$5=Orders!M1356,People!$A$5,0))))</f>
        <v>Anna Andreadi</v>
      </c>
      <c r="W1356" t="str">
        <f>IFERROR(INDEX(Returns!A:A,MATCH(Orders!B1356,Returns!B:B,0),),"No")</f>
        <v>No</v>
      </c>
      <c r="X1356" t="str">
        <f t="shared" si="21"/>
        <v>2019 / 05</v>
      </c>
    </row>
    <row r="1357" spans="1:24" x14ac:dyDescent="0.25">
      <c r="A1357" s="1">
        <v>1356</v>
      </c>
      <c r="B1357" s="3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IF(People!$B$2=Orders!M1357,People!$A$2,IF(People!$B$3=Orders!M1357,People!$A$3,IF(People!$B$4=Orders!M1357,People!$A$4,IF(People!$B$5=Orders!M1357,People!$A$5,0))))</f>
        <v>Kelly Williams</v>
      </c>
      <c r="W1357" t="str">
        <f>IFERROR(INDEX(Returns!A:A,MATCH(Orders!B1357,Returns!B:B,0),),"No")</f>
        <v>No</v>
      </c>
      <c r="X1357" t="str">
        <f t="shared" si="21"/>
        <v>2016 / 07</v>
      </c>
    </row>
    <row r="1358" spans="1:24" x14ac:dyDescent="0.25">
      <c r="A1358" s="1">
        <v>1357</v>
      </c>
      <c r="B1358" s="3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IF(People!$B$2=Orders!M1358,People!$A$2,IF(People!$B$3=Orders!M1358,People!$A$3,IF(People!$B$4=Orders!M1358,People!$A$4,IF(People!$B$5=Orders!M1358,People!$A$5,0))))</f>
        <v>Kelly Williams</v>
      </c>
      <c r="W1358" t="str">
        <f>IFERROR(INDEX(Returns!A:A,MATCH(Orders!B1358,Returns!B:B,0),),"No")</f>
        <v>No</v>
      </c>
      <c r="X1358" t="str">
        <f t="shared" si="21"/>
        <v>2016 / 07</v>
      </c>
    </row>
    <row r="1359" spans="1:24" x14ac:dyDescent="0.25">
      <c r="A1359" s="1">
        <v>1358</v>
      </c>
      <c r="B1359" s="3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IF(People!$B$2=Orders!M1359,People!$A$2,IF(People!$B$3=Orders!M1359,People!$A$3,IF(People!$B$4=Orders!M1359,People!$A$4,IF(People!$B$5=Orders!M1359,People!$A$5,0))))</f>
        <v>Cassandra Brandow</v>
      </c>
      <c r="W1359" t="str">
        <f>IFERROR(INDEX(Returns!A:A,MATCH(Orders!B1359,Returns!B:B,0),),"No")</f>
        <v>No</v>
      </c>
      <c r="X1359" t="str">
        <f t="shared" si="21"/>
        <v>2018 / 05</v>
      </c>
    </row>
    <row r="1360" spans="1:24" x14ac:dyDescent="0.25">
      <c r="A1360" s="1">
        <v>1359</v>
      </c>
      <c r="B1360" s="3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IF(People!$B$2=Orders!M1360,People!$A$2,IF(People!$B$3=Orders!M1360,People!$A$3,IF(People!$B$4=Orders!M1360,People!$A$4,IF(People!$B$5=Orders!M1360,People!$A$5,0))))</f>
        <v>Kelly Williams</v>
      </c>
      <c r="W1360" t="str">
        <f>IFERROR(INDEX(Returns!A:A,MATCH(Orders!B1360,Returns!B:B,0),),"No")</f>
        <v>No</v>
      </c>
      <c r="X1360" t="str">
        <f t="shared" si="21"/>
        <v>2019 / 04</v>
      </c>
    </row>
    <row r="1361" spans="1:24" x14ac:dyDescent="0.25">
      <c r="A1361" s="1">
        <v>1360</v>
      </c>
      <c r="B1361" s="3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IF(People!$B$2=Orders!M1361,People!$A$2,IF(People!$B$3=Orders!M1361,People!$A$3,IF(People!$B$4=Orders!M1361,People!$A$4,IF(People!$B$5=Orders!M1361,People!$A$5,0))))</f>
        <v>Anna Andreadi</v>
      </c>
      <c r="W1361" t="str">
        <f>IFERROR(INDEX(Returns!A:A,MATCH(Orders!B1361,Returns!B:B,0),),"No")</f>
        <v>No</v>
      </c>
      <c r="X1361" t="str">
        <f t="shared" si="21"/>
        <v>2016 / 09</v>
      </c>
    </row>
    <row r="1362" spans="1:24" x14ac:dyDescent="0.25">
      <c r="A1362" s="1">
        <v>1361</v>
      </c>
      <c r="B1362" s="3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IF(People!$B$2=Orders!M1362,People!$A$2,IF(People!$B$3=Orders!M1362,People!$A$3,IF(People!$B$4=Orders!M1362,People!$A$4,IF(People!$B$5=Orders!M1362,People!$A$5,0))))</f>
        <v>Chuck Magee</v>
      </c>
      <c r="W1362" t="str">
        <f>IFERROR(INDEX(Returns!A:A,MATCH(Orders!B1362,Returns!B:B,0),),"No")</f>
        <v>No</v>
      </c>
      <c r="X1362" t="str">
        <f t="shared" si="21"/>
        <v>2019 / 10</v>
      </c>
    </row>
    <row r="1363" spans="1:24" x14ac:dyDescent="0.25">
      <c r="A1363" s="1">
        <v>1362</v>
      </c>
      <c r="B1363" s="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IF(People!$B$2=Orders!M1363,People!$A$2,IF(People!$B$3=Orders!M1363,People!$A$3,IF(People!$B$4=Orders!M1363,People!$A$4,IF(People!$B$5=Orders!M1363,People!$A$5,0))))</f>
        <v>Chuck Magee</v>
      </c>
      <c r="W1363" t="str">
        <f>IFERROR(INDEX(Returns!A:A,MATCH(Orders!B1363,Returns!B:B,0),),"No")</f>
        <v>No</v>
      </c>
      <c r="X1363" t="str">
        <f t="shared" si="21"/>
        <v>2019 / 10</v>
      </c>
    </row>
    <row r="1364" spans="1:24" x14ac:dyDescent="0.25">
      <c r="A1364" s="1">
        <v>1363</v>
      </c>
      <c r="B1364" s="3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IF(People!$B$2=Orders!M1364,People!$A$2,IF(People!$B$3=Orders!M1364,People!$A$3,IF(People!$B$4=Orders!M1364,People!$A$4,IF(People!$B$5=Orders!M1364,People!$A$5,0))))</f>
        <v>Chuck Magee</v>
      </c>
      <c r="W1364" t="str">
        <f>IFERROR(INDEX(Returns!A:A,MATCH(Orders!B1364,Returns!B:B,0),),"No")</f>
        <v>No</v>
      </c>
      <c r="X1364" t="str">
        <f t="shared" si="21"/>
        <v>2019 / 10</v>
      </c>
    </row>
    <row r="1365" spans="1:24" x14ac:dyDescent="0.25">
      <c r="A1365" s="1">
        <v>1364</v>
      </c>
      <c r="B1365" s="3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IF(People!$B$2=Orders!M1365,People!$A$2,IF(People!$B$3=Orders!M1365,People!$A$3,IF(People!$B$4=Orders!M1365,People!$A$4,IF(People!$B$5=Orders!M1365,People!$A$5,0))))</f>
        <v>Anna Andreadi</v>
      </c>
      <c r="W1365" t="str">
        <f>IFERROR(INDEX(Returns!A:A,MATCH(Orders!B1365,Returns!B:B,0),),"No")</f>
        <v>No</v>
      </c>
      <c r="X1365" t="str">
        <f t="shared" si="21"/>
        <v>2019 / 11</v>
      </c>
    </row>
    <row r="1366" spans="1:24" x14ac:dyDescent="0.25">
      <c r="A1366" s="1">
        <v>1365</v>
      </c>
      <c r="B1366" s="3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IF(People!$B$2=Orders!M1366,People!$A$2,IF(People!$B$3=Orders!M1366,People!$A$3,IF(People!$B$4=Orders!M1366,People!$A$4,IF(People!$B$5=Orders!M1366,People!$A$5,0))))</f>
        <v>Anna Andreadi</v>
      </c>
      <c r="W1366" t="str">
        <f>IFERROR(INDEX(Returns!A:A,MATCH(Orders!B1366,Returns!B:B,0),),"No")</f>
        <v>No</v>
      </c>
      <c r="X1366" t="str">
        <f t="shared" si="21"/>
        <v>2019 / 11</v>
      </c>
    </row>
    <row r="1367" spans="1:24" x14ac:dyDescent="0.25">
      <c r="A1367" s="1">
        <v>1366</v>
      </c>
      <c r="B1367" s="3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IF(People!$B$2=Orders!M1367,People!$A$2,IF(People!$B$3=Orders!M1367,People!$A$3,IF(People!$B$4=Orders!M1367,People!$A$4,IF(People!$B$5=Orders!M1367,People!$A$5,0))))</f>
        <v>Anna Andreadi</v>
      </c>
      <c r="W1367" t="str">
        <f>IFERROR(INDEX(Returns!A:A,MATCH(Orders!B1367,Returns!B:B,0),),"No")</f>
        <v>No</v>
      </c>
      <c r="X1367" t="str">
        <f t="shared" si="21"/>
        <v>2019 / 11</v>
      </c>
    </row>
    <row r="1368" spans="1:24" x14ac:dyDescent="0.25">
      <c r="A1368" s="1">
        <v>1367</v>
      </c>
      <c r="B1368" s="3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IF(People!$B$2=Orders!M1368,People!$A$2,IF(People!$B$3=Orders!M1368,People!$A$3,IF(People!$B$4=Orders!M1368,People!$A$4,IF(People!$B$5=Orders!M1368,People!$A$5,0))))</f>
        <v>Anna Andreadi</v>
      </c>
      <c r="W1368" t="str">
        <f>IFERROR(INDEX(Returns!A:A,MATCH(Orders!B1368,Returns!B:B,0),),"No")</f>
        <v>No</v>
      </c>
      <c r="X1368" t="str">
        <f t="shared" si="21"/>
        <v>2019 / 11</v>
      </c>
    </row>
    <row r="1369" spans="1:24" x14ac:dyDescent="0.25">
      <c r="A1369" s="1">
        <v>1368</v>
      </c>
      <c r="B1369" s="3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IF(People!$B$2=Orders!M1369,People!$A$2,IF(People!$B$3=Orders!M1369,People!$A$3,IF(People!$B$4=Orders!M1369,People!$A$4,IF(People!$B$5=Orders!M1369,People!$A$5,0))))</f>
        <v>Anna Andreadi</v>
      </c>
      <c r="W1369" t="str">
        <f>IFERROR(INDEX(Returns!A:A,MATCH(Orders!B1369,Returns!B:B,0),),"No")</f>
        <v>No</v>
      </c>
      <c r="X1369" t="str">
        <f t="shared" si="21"/>
        <v>2019 / 11</v>
      </c>
    </row>
    <row r="1370" spans="1:24" x14ac:dyDescent="0.25">
      <c r="A1370" s="1">
        <v>1369</v>
      </c>
      <c r="B1370" s="3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IF(People!$B$2=Orders!M1370,People!$A$2,IF(People!$B$3=Orders!M1370,People!$A$3,IF(People!$B$4=Orders!M1370,People!$A$4,IF(People!$B$5=Orders!M1370,People!$A$5,0))))</f>
        <v>Anna Andreadi</v>
      </c>
      <c r="W1370" t="str">
        <f>IFERROR(INDEX(Returns!A:A,MATCH(Orders!B1370,Returns!B:B,0),),"No")</f>
        <v>No</v>
      </c>
      <c r="X1370" t="str">
        <f t="shared" si="21"/>
        <v>2019 / 07</v>
      </c>
    </row>
    <row r="1371" spans="1:24" x14ac:dyDescent="0.25">
      <c r="A1371" s="1">
        <v>1370</v>
      </c>
      <c r="B1371" s="3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IF(People!$B$2=Orders!M1371,People!$A$2,IF(People!$B$3=Orders!M1371,People!$A$3,IF(People!$B$4=Orders!M1371,People!$A$4,IF(People!$B$5=Orders!M1371,People!$A$5,0))))</f>
        <v>Anna Andreadi</v>
      </c>
      <c r="W1371" t="str">
        <f>IFERROR(INDEX(Returns!A:A,MATCH(Orders!B1371,Returns!B:B,0),),"No")</f>
        <v>No</v>
      </c>
      <c r="X1371" t="str">
        <f t="shared" si="21"/>
        <v>2017 / 12</v>
      </c>
    </row>
    <row r="1372" spans="1:24" x14ac:dyDescent="0.25">
      <c r="A1372" s="1">
        <v>1371</v>
      </c>
      <c r="B1372" s="3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IF(People!$B$2=Orders!M1372,People!$A$2,IF(People!$B$3=Orders!M1372,People!$A$3,IF(People!$B$4=Orders!M1372,People!$A$4,IF(People!$B$5=Orders!M1372,People!$A$5,0))))</f>
        <v>Anna Andreadi</v>
      </c>
      <c r="W1372" t="str">
        <f>IFERROR(INDEX(Returns!A:A,MATCH(Orders!B1372,Returns!B:B,0),),"No")</f>
        <v>No</v>
      </c>
      <c r="X1372" t="str">
        <f t="shared" si="21"/>
        <v>2017 / 12</v>
      </c>
    </row>
    <row r="1373" spans="1:24" x14ac:dyDescent="0.25">
      <c r="A1373" s="1">
        <v>1372</v>
      </c>
      <c r="B1373" s="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IF(People!$B$2=Orders!M1373,People!$A$2,IF(People!$B$3=Orders!M1373,People!$A$3,IF(People!$B$4=Orders!M1373,People!$A$4,IF(People!$B$5=Orders!M1373,People!$A$5,0))))</f>
        <v>Chuck Magee</v>
      </c>
      <c r="W1373" t="str">
        <f>IFERROR(INDEX(Returns!A:A,MATCH(Orders!B1373,Returns!B:B,0),),"No")</f>
        <v>No</v>
      </c>
      <c r="X1373" t="str">
        <f t="shared" si="21"/>
        <v>2019 / 03</v>
      </c>
    </row>
    <row r="1374" spans="1:24" x14ac:dyDescent="0.25">
      <c r="A1374" s="1">
        <v>1373</v>
      </c>
      <c r="B1374" s="3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IF(People!$B$2=Orders!M1374,People!$A$2,IF(People!$B$3=Orders!M1374,People!$A$3,IF(People!$B$4=Orders!M1374,People!$A$4,IF(People!$B$5=Orders!M1374,People!$A$5,0))))</f>
        <v>Anna Andreadi</v>
      </c>
      <c r="W1374" t="str">
        <f>IFERROR(INDEX(Returns!A:A,MATCH(Orders!B1374,Returns!B:B,0),),"No")</f>
        <v>No</v>
      </c>
      <c r="X1374" t="str">
        <f t="shared" si="21"/>
        <v>2016 / 04</v>
      </c>
    </row>
    <row r="1375" spans="1:24" x14ac:dyDescent="0.25">
      <c r="A1375" s="1">
        <v>1374</v>
      </c>
      <c r="B1375" s="3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IF(People!$B$2=Orders!M1375,People!$A$2,IF(People!$B$3=Orders!M1375,People!$A$3,IF(People!$B$4=Orders!M1375,People!$A$4,IF(People!$B$5=Orders!M1375,People!$A$5,0))))</f>
        <v>Anna Andreadi</v>
      </c>
      <c r="W1375" t="str">
        <f>IFERROR(INDEX(Returns!A:A,MATCH(Orders!B1375,Returns!B:B,0),),"No")</f>
        <v>No</v>
      </c>
      <c r="X1375" t="str">
        <f t="shared" si="21"/>
        <v>2016 / 04</v>
      </c>
    </row>
    <row r="1376" spans="1:24" x14ac:dyDescent="0.25">
      <c r="A1376" s="1">
        <v>1375</v>
      </c>
      <c r="B1376" s="3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IF(People!$B$2=Orders!M1376,People!$A$2,IF(People!$B$3=Orders!M1376,People!$A$3,IF(People!$B$4=Orders!M1376,People!$A$4,IF(People!$B$5=Orders!M1376,People!$A$5,0))))</f>
        <v>Anna Andreadi</v>
      </c>
      <c r="W1376" t="str">
        <f>IFERROR(INDEX(Returns!A:A,MATCH(Orders!B1376,Returns!B:B,0),),"No")</f>
        <v>No</v>
      </c>
      <c r="X1376" t="str">
        <f t="shared" si="21"/>
        <v>2017 / 09</v>
      </c>
    </row>
    <row r="1377" spans="1:24" x14ac:dyDescent="0.25">
      <c r="A1377" s="1">
        <v>1376</v>
      </c>
      <c r="B1377" s="3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IF(People!$B$2=Orders!M1377,People!$A$2,IF(People!$B$3=Orders!M1377,People!$A$3,IF(People!$B$4=Orders!M1377,People!$A$4,IF(People!$B$5=Orders!M1377,People!$A$5,0))))</f>
        <v>Anna Andreadi</v>
      </c>
      <c r="W1377" t="str">
        <f>IFERROR(INDEX(Returns!A:A,MATCH(Orders!B1377,Returns!B:B,0),),"No")</f>
        <v>Yes</v>
      </c>
      <c r="X1377" t="str">
        <f t="shared" si="21"/>
        <v>2016 / 08</v>
      </c>
    </row>
    <row r="1378" spans="1:24" x14ac:dyDescent="0.25">
      <c r="A1378" s="1">
        <v>1377</v>
      </c>
      <c r="B1378" s="3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IF(People!$B$2=Orders!M1378,People!$A$2,IF(People!$B$3=Orders!M1378,People!$A$3,IF(People!$B$4=Orders!M1378,People!$A$4,IF(People!$B$5=Orders!M1378,People!$A$5,0))))</f>
        <v>Anna Andreadi</v>
      </c>
      <c r="W1378" t="str">
        <f>IFERROR(INDEX(Returns!A:A,MATCH(Orders!B1378,Returns!B:B,0),),"No")</f>
        <v>Yes</v>
      </c>
      <c r="X1378" t="str">
        <f t="shared" si="21"/>
        <v>2016 / 08</v>
      </c>
    </row>
    <row r="1379" spans="1:24" x14ac:dyDescent="0.25">
      <c r="A1379" s="1">
        <v>1378</v>
      </c>
      <c r="B1379" s="3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IF(People!$B$2=Orders!M1379,People!$A$2,IF(People!$B$3=Orders!M1379,People!$A$3,IF(People!$B$4=Orders!M1379,People!$A$4,IF(People!$B$5=Orders!M1379,People!$A$5,0))))</f>
        <v>Anna Andreadi</v>
      </c>
      <c r="W1379" t="str">
        <f>IFERROR(INDEX(Returns!A:A,MATCH(Orders!B1379,Returns!B:B,0),),"No")</f>
        <v>Yes</v>
      </c>
      <c r="X1379" t="str">
        <f t="shared" si="21"/>
        <v>2016 / 08</v>
      </c>
    </row>
    <row r="1380" spans="1:24" x14ac:dyDescent="0.25">
      <c r="A1380" s="1">
        <v>1379</v>
      </c>
      <c r="B1380" s="3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IF(People!$B$2=Orders!M1380,People!$A$2,IF(People!$B$3=Orders!M1380,People!$A$3,IF(People!$B$4=Orders!M1380,People!$A$4,IF(People!$B$5=Orders!M1380,People!$A$5,0))))</f>
        <v>Anna Andreadi</v>
      </c>
      <c r="W1380" t="str">
        <f>IFERROR(INDEX(Returns!A:A,MATCH(Orders!B1380,Returns!B:B,0),),"No")</f>
        <v>Yes</v>
      </c>
      <c r="X1380" t="str">
        <f t="shared" si="21"/>
        <v>2016 / 08</v>
      </c>
    </row>
    <row r="1381" spans="1:24" x14ac:dyDescent="0.25">
      <c r="A1381" s="1">
        <v>1380</v>
      </c>
      <c r="B1381" s="3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IF(People!$B$2=Orders!M1381,People!$A$2,IF(People!$B$3=Orders!M1381,People!$A$3,IF(People!$B$4=Orders!M1381,People!$A$4,IF(People!$B$5=Orders!M1381,People!$A$5,0))))</f>
        <v>Anna Andreadi</v>
      </c>
      <c r="W1381" t="str">
        <f>IFERROR(INDEX(Returns!A:A,MATCH(Orders!B1381,Returns!B:B,0),),"No")</f>
        <v>Yes</v>
      </c>
      <c r="X1381" t="str">
        <f t="shared" si="21"/>
        <v>2016 / 08</v>
      </c>
    </row>
    <row r="1382" spans="1:24" x14ac:dyDescent="0.25">
      <c r="A1382" s="1">
        <v>1381</v>
      </c>
      <c r="B1382" s="3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IF(People!$B$2=Orders!M1382,People!$A$2,IF(People!$B$3=Orders!M1382,People!$A$3,IF(People!$B$4=Orders!M1382,People!$A$4,IF(People!$B$5=Orders!M1382,People!$A$5,0))))</f>
        <v>Anna Andreadi</v>
      </c>
      <c r="W1382" t="str">
        <f>IFERROR(INDEX(Returns!A:A,MATCH(Orders!B1382,Returns!B:B,0),),"No")</f>
        <v>Yes</v>
      </c>
      <c r="X1382" t="str">
        <f t="shared" si="21"/>
        <v>2016 / 08</v>
      </c>
    </row>
    <row r="1383" spans="1:24" x14ac:dyDescent="0.25">
      <c r="A1383" s="1">
        <v>1382</v>
      </c>
      <c r="B1383" s="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IF(People!$B$2=Orders!M1383,People!$A$2,IF(People!$B$3=Orders!M1383,People!$A$3,IF(People!$B$4=Orders!M1383,People!$A$4,IF(People!$B$5=Orders!M1383,People!$A$5,0))))</f>
        <v>Kelly Williams</v>
      </c>
      <c r="W1383" t="str">
        <f>IFERROR(INDEX(Returns!A:A,MATCH(Orders!B1383,Returns!B:B,0),),"No")</f>
        <v>No</v>
      </c>
      <c r="X1383" t="str">
        <f t="shared" si="21"/>
        <v>2018 / 09</v>
      </c>
    </row>
    <row r="1384" spans="1:24" x14ac:dyDescent="0.25">
      <c r="A1384" s="1">
        <v>1383</v>
      </c>
      <c r="B1384" s="3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IF(People!$B$2=Orders!M1384,People!$A$2,IF(People!$B$3=Orders!M1384,People!$A$3,IF(People!$B$4=Orders!M1384,People!$A$4,IF(People!$B$5=Orders!M1384,People!$A$5,0))))</f>
        <v>Cassandra Brandow</v>
      </c>
      <c r="W1384" t="str">
        <f>IFERROR(INDEX(Returns!A:A,MATCH(Orders!B1384,Returns!B:B,0),),"No")</f>
        <v>No</v>
      </c>
      <c r="X1384" t="str">
        <f t="shared" si="21"/>
        <v>2018 / 02</v>
      </c>
    </row>
    <row r="1385" spans="1:24" x14ac:dyDescent="0.25">
      <c r="A1385" s="1">
        <v>1384</v>
      </c>
      <c r="B1385" s="3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IF(People!$B$2=Orders!M1385,People!$A$2,IF(People!$B$3=Orders!M1385,People!$A$3,IF(People!$B$4=Orders!M1385,People!$A$4,IF(People!$B$5=Orders!M1385,People!$A$5,0))))</f>
        <v>Cassandra Brandow</v>
      </c>
      <c r="W1385" t="str">
        <f>IFERROR(INDEX(Returns!A:A,MATCH(Orders!B1385,Returns!B:B,0),),"No")</f>
        <v>No</v>
      </c>
      <c r="X1385" t="str">
        <f t="shared" si="21"/>
        <v>2018 / 02</v>
      </c>
    </row>
    <row r="1386" spans="1:24" x14ac:dyDescent="0.25">
      <c r="A1386" s="1">
        <v>1385</v>
      </c>
      <c r="B1386" s="3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IF(People!$B$2=Orders!M1386,People!$A$2,IF(People!$B$3=Orders!M1386,People!$A$3,IF(People!$B$4=Orders!M1386,People!$A$4,IF(People!$B$5=Orders!M1386,People!$A$5,0))))</f>
        <v>Cassandra Brandow</v>
      </c>
      <c r="W1386" t="str">
        <f>IFERROR(INDEX(Returns!A:A,MATCH(Orders!B1386,Returns!B:B,0),),"No")</f>
        <v>No</v>
      </c>
      <c r="X1386" t="str">
        <f t="shared" si="21"/>
        <v>2018 / 02</v>
      </c>
    </row>
    <row r="1387" spans="1:24" x14ac:dyDescent="0.25">
      <c r="A1387" s="1">
        <v>1386</v>
      </c>
      <c r="B1387" s="3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IF(People!$B$2=Orders!M1387,People!$A$2,IF(People!$B$3=Orders!M1387,People!$A$3,IF(People!$B$4=Orders!M1387,People!$A$4,IF(People!$B$5=Orders!M1387,People!$A$5,0))))</f>
        <v>Cassandra Brandow</v>
      </c>
      <c r="W1387" t="str">
        <f>IFERROR(INDEX(Returns!A:A,MATCH(Orders!B1387,Returns!B:B,0),),"No")</f>
        <v>No</v>
      </c>
      <c r="X1387" t="str">
        <f t="shared" si="21"/>
        <v>2018 / 02</v>
      </c>
    </row>
    <row r="1388" spans="1:24" x14ac:dyDescent="0.25">
      <c r="A1388" s="1">
        <v>1387</v>
      </c>
      <c r="B1388" s="3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IF(People!$B$2=Orders!M1388,People!$A$2,IF(People!$B$3=Orders!M1388,People!$A$3,IF(People!$B$4=Orders!M1388,People!$A$4,IF(People!$B$5=Orders!M1388,People!$A$5,0))))</f>
        <v>Cassandra Brandow</v>
      </c>
      <c r="W1388" t="str">
        <f>IFERROR(INDEX(Returns!A:A,MATCH(Orders!B1388,Returns!B:B,0),),"No")</f>
        <v>No</v>
      </c>
      <c r="X1388" t="str">
        <f t="shared" si="21"/>
        <v>2018 / 02</v>
      </c>
    </row>
    <row r="1389" spans="1:24" x14ac:dyDescent="0.25">
      <c r="A1389" s="1">
        <v>1388</v>
      </c>
      <c r="B1389" s="3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IF(People!$B$2=Orders!M1389,People!$A$2,IF(People!$B$3=Orders!M1389,People!$A$3,IF(People!$B$4=Orders!M1389,People!$A$4,IF(People!$B$5=Orders!M1389,People!$A$5,0))))</f>
        <v>Cassandra Brandow</v>
      </c>
      <c r="W1389" t="str">
        <f>IFERROR(INDEX(Returns!A:A,MATCH(Orders!B1389,Returns!B:B,0),),"No")</f>
        <v>No</v>
      </c>
      <c r="X1389" t="str">
        <f t="shared" si="21"/>
        <v>2018 / 02</v>
      </c>
    </row>
    <row r="1390" spans="1:24" x14ac:dyDescent="0.25">
      <c r="A1390" s="1">
        <v>1389</v>
      </c>
      <c r="B1390" s="3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IF(People!$B$2=Orders!M1390,People!$A$2,IF(People!$B$3=Orders!M1390,People!$A$3,IF(People!$B$4=Orders!M1390,People!$A$4,IF(People!$B$5=Orders!M1390,People!$A$5,0))))</f>
        <v>Cassandra Brandow</v>
      </c>
      <c r="W1390" t="str">
        <f>IFERROR(INDEX(Returns!A:A,MATCH(Orders!B1390,Returns!B:B,0),),"No")</f>
        <v>No</v>
      </c>
      <c r="X1390" t="str">
        <f t="shared" si="21"/>
        <v>2018 / 02</v>
      </c>
    </row>
    <row r="1391" spans="1:24" x14ac:dyDescent="0.25">
      <c r="A1391" s="1">
        <v>1390</v>
      </c>
      <c r="B1391" s="3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IF(People!$B$2=Orders!M1391,People!$A$2,IF(People!$B$3=Orders!M1391,People!$A$3,IF(People!$B$4=Orders!M1391,People!$A$4,IF(People!$B$5=Orders!M1391,People!$A$5,0))))</f>
        <v>Cassandra Brandow</v>
      </c>
      <c r="W1391" t="str">
        <f>IFERROR(INDEX(Returns!A:A,MATCH(Orders!B1391,Returns!B:B,0),),"No")</f>
        <v>No</v>
      </c>
      <c r="X1391" t="str">
        <f t="shared" si="21"/>
        <v>2018 / 02</v>
      </c>
    </row>
    <row r="1392" spans="1:24" x14ac:dyDescent="0.25">
      <c r="A1392" s="1">
        <v>1391</v>
      </c>
      <c r="B1392" s="3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IF(People!$B$2=Orders!M1392,People!$A$2,IF(People!$B$3=Orders!M1392,People!$A$3,IF(People!$B$4=Orders!M1392,People!$A$4,IF(People!$B$5=Orders!M1392,People!$A$5,0))))</f>
        <v>Cassandra Brandow</v>
      </c>
      <c r="W1392" t="str">
        <f>IFERROR(INDEX(Returns!A:A,MATCH(Orders!B1392,Returns!B:B,0),),"No")</f>
        <v>No</v>
      </c>
      <c r="X1392" t="str">
        <f t="shared" si="21"/>
        <v>2018 / 02</v>
      </c>
    </row>
    <row r="1393" spans="1:24" x14ac:dyDescent="0.25">
      <c r="A1393" s="1">
        <v>1392</v>
      </c>
      <c r="B1393" s="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IF(People!$B$2=Orders!M1393,People!$A$2,IF(People!$B$3=Orders!M1393,People!$A$3,IF(People!$B$4=Orders!M1393,People!$A$4,IF(People!$B$5=Orders!M1393,People!$A$5,0))))</f>
        <v>Cassandra Brandow</v>
      </c>
      <c r="W1393" t="str">
        <f>IFERROR(INDEX(Returns!A:A,MATCH(Orders!B1393,Returns!B:B,0),),"No")</f>
        <v>No</v>
      </c>
      <c r="X1393" t="str">
        <f t="shared" si="21"/>
        <v>2018 / 02</v>
      </c>
    </row>
    <row r="1394" spans="1:24" x14ac:dyDescent="0.25">
      <c r="A1394" s="1">
        <v>1393</v>
      </c>
      <c r="B1394" s="3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IF(People!$B$2=Orders!M1394,People!$A$2,IF(People!$B$3=Orders!M1394,People!$A$3,IF(People!$B$4=Orders!M1394,People!$A$4,IF(People!$B$5=Orders!M1394,People!$A$5,0))))</f>
        <v>Cassandra Brandow</v>
      </c>
      <c r="W1394" t="str">
        <f>IFERROR(INDEX(Returns!A:A,MATCH(Orders!B1394,Returns!B:B,0),),"No")</f>
        <v>No</v>
      </c>
      <c r="X1394" t="str">
        <f t="shared" si="21"/>
        <v>2018 / 02</v>
      </c>
    </row>
    <row r="1395" spans="1:24" x14ac:dyDescent="0.25">
      <c r="A1395" s="1">
        <v>1394</v>
      </c>
      <c r="B1395" s="3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IF(People!$B$2=Orders!M1395,People!$A$2,IF(People!$B$3=Orders!M1395,People!$A$3,IF(People!$B$4=Orders!M1395,People!$A$4,IF(People!$B$5=Orders!M1395,People!$A$5,0))))</f>
        <v>Cassandra Brandow</v>
      </c>
      <c r="W1395" t="str">
        <f>IFERROR(INDEX(Returns!A:A,MATCH(Orders!B1395,Returns!B:B,0),),"No")</f>
        <v>No</v>
      </c>
      <c r="X1395" t="str">
        <f t="shared" si="21"/>
        <v>2019 / 07</v>
      </c>
    </row>
    <row r="1396" spans="1:24" x14ac:dyDescent="0.25">
      <c r="A1396" s="1">
        <v>1395</v>
      </c>
      <c r="B1396" s="3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IF(People!$B$2=Orders!M1396,People!$A$2,IF(People!$B$3=Orders!M1396,People!$A$3,IF(People!$B$4=Orders!M1396,People!$A$4,IF(People!$B$5=Orders!M1396,People!$A$5,0))))</f>
        <v>Kelly Williams</v>
      </c>
      <c r="W1396" t="str">
        <f>IFERROR(INDEX(Returns!A:A,MATCH(Orders!B1396,Returns!B:B,0),),"No")</f>
        <v>No</v>
      </c>
      <c r="X1396" t="str">
        <f t="shared" si="21"/>
        <v>2019 / 10</v>
      </c>
    </row>
    <row r="1397" spans="1:24" x14ac:dyDescent="0.25">
      <c r="A1397" s="1">
        <v>1396</v>
      </c>
      <c r="B1397" s="3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IF(People!$B$2=Orders!M1397,People!$A$2,IF(People!$B$3=Orders!M1397,People!$A$3,IF(People!$B$4=Orders!M1397,People!$A$4,IF(People!$B$5=Orders!M1397,People!$A$5,0))))</f>
        <v>Kelly Williams</v>
      </c>
      <c r="W1397" t="str">
        <f>IFERROR(INDEX(Returns!A:A,MATCH(Orders!B1397,Returns!B:B,0),),"No")</f>
        <v>No</v>
      </c>
      <c r="X1397" t="str">
        <f t="shared" si="21"/>
        <v>2019 / 10</v>
      </c>
    </row>
    <row r="1398" spans="1:24" x14ac:dyDescent="0.25">
      <c r="A1398" s="1">
        <v>1397</v>
      </c>
      <c r="B1398" s="3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IF(People!$B$2=Orders!M1398,People!$A$2,IF(People!$B$3=Orders!M1398,People!$A$3,IF(People!$B$4=Orders!M1398,People!$A$4,IF(People!$B$5=Orders!M1398,People!$A$5,0))))</f>
        <v>Chuck Magee</v>
      </c>
      <c r="W1398" t="str">
        <f>IFERROR(INDEX(Returns!A:A,MATCH(Orders!B1398,Returns!B:B,0),),"No")</f>
        <v>No</v>
      </c>
      <c r="X1398" t="str">
        <f t="shared" si="21"/>
        <v>2018 / 11</v>
      </c>
    </row>
    <row r="1399" spans="1:24" x14ac:dyDescent="0.25">
      <c r="A1399" s="1">
        <v>1398</v>
      </c>
      <c r="B1399" s="3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IF(People!$B$2=Orders!M1399,People!$A$2,IF(People!$B$3=Orders!M1399,People!$A$3,IF(People!$B$4=Orders!M1399,People!$A$4,IF(People!$B$5=Orders!M1399,People!$A$5,0))))</f>
        <v>Chuck Magee</v>
      </c>
      <c r="W1399" t="str">
        <f>IFERROR(INDEX(Returns!A:A,MATCH(Orders!B1399,Returns!B:B,0),),"No")</f>
        <v>No</v>
      </c>
      <c r="X1399" t="str">
        <f t="shared" si="21"/>
        <v>2018 / 11</v>
      </c>
    </row>
    <row r="1400" spans="1:24" x14ac:dyDescent="0.25">
      <c r="A1400" s="1">
        <v>1399</v>
      </c>
      <c r="B1400" s="3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IF(People!$B$2=Orders!M1400,People!$A$2,IF(People!$B$3=Orders!M1400,People!$A$3,IF(People!$B$4=Orders!M1400,People!$A$4,IF(People!$B$5=Orders!M1400,People!$A$5,0))))</f>
        <v>Chuck Magee</v>
      </c>
      <c r="W1400" t="str">
        <f>IFERROR(INDEX(Returns!A:A,MATCH(Orders!B1400,Returns!B:B,0),),"No")</f>
        <v>No</v>
      </c>
      <c r="X1400" t="str">
        <f t="shared" si="21"/>
        <v>2018 / 11</v>
      </c>
    </row>
    <row r="1401" spans="1:24" x14ac:dyDescent="0.25">
      <c r="A1401" s="1">
        <v>1400</v>
      </c>
      <c r="B1401" s="3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IF(People!$B$2=Orders!M1401,People!$A$2,IF(People!$B$3=Orders!M1401,People!$A$3,IF(People!$B$4=Orders!M1401,People!$A$4,IF(People!$B$5=Orders!M1401,People!$A$5,0))))</f>
        <v>Chuck Magee</v>
      </c>
      <c r="W1401" t="str">
        <f>IFERROR(INDEX(Returns!A:A,MATCH(Orders!B1401,Returns!B:B,0),),"No")</f>
        <v>No</v>
      </c>
      <c r="X1401" t="str">
        <f t="shared" si="21"/>
        <v>2018 / 11</v>
      </c>
    </row>
    <row r="1402" spans="1:24" x14ac:dyDescent="0.25">
      <c r="A1402" s="1">
        <v>1401</v>
      </c>
      <c r="B1402" s="3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IF(People!$B$2=Orders!M1402,People!$A$2,IF(People!$B$3=Orders!M1402,People!$A$3,IF(People!$B$4=Orders!M1402,People!$A$4,IF(People!$B$5=Orders!M1402,People!$A$5,0))))</f>
        <v>Cassandra Brandow</v>
      </c>
      <c r="W1402" t="str">
        <f>IFERROR(INDEX(Returns!A:A,MATCH(Orders!B1402,Returns!B:B,0),),"No")</f>
        <v>Yes</v>
      </c>
      <c r="X1402" t="str">
        <f t="shared" si="21"/>
        <v>2018 / 11</v>
      </c>
    </row>
    <row r="1403" spans="1:24" x14ac:dyDescent="0.25">
      <c r="A1403" s="1">
        <v>1402</v>
      </c>
      <c r="B1403" s="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IF(People!$B$2=Orders!M1403,People!$A$2,IF(People!$B$3=Orders!M1403,People!$A$3,IF(People!$B$4=Orders!M1403,People!$A$4,IF(People!$B$5=Orders!M1403,People!$A$5,0))))</f>
        <v>Cassandra Brandow</v>
      </c>
      <c r="W1403" t="str">
        <f>IFERROR(INDEX(Returns!A:A,MATCH(Orders!B1403,Returns!B:B,0),),"No")</f>
        <v>Yes</v>
      </c>
      <c r="X1403" t="str">
        <f t="shared" si="21"/>
        <v>2018 / 11</v>
      </c>
    </row>
    <row r="1404" spans="1:24" x14ac:dyDescent="0.25">
      <c r="A1404" s="1">
        <v>1403</v>
      </c>
      <c r="B1404" s="3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IF(People!$B$2=Orders!M1404,People!$A$2,IF(People!$B$3=Orders!M1404,People!$A$3,IF(People!$B$4=Orders!M1404,People!$A$4,IF(People!$B$5=Orders!M1404,People!$A$5,0))))</f>
        <v>Chuck Magee</v>
      </c>
      <c r="W1404" t="str">
        <f>IFERROR(INDEX(Returns!A:A,MATCH(Orders!B1404,Returns!B:B,0),),"No")</f>
        <v>No</v>
      </c>
      <c r="X1404" t="str">
        <f t="shared" si="21"/>
        <v>2018 / 04</v>
      </c>
    </row>
    <row r="1405" spans="1:24" x14ac:dyDescent="0.25">
      <c r="A1405" s="1">
        <v>1404</v>
      </c>
      <c r="B1405" s="3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IF(People!$B$2=Orders!M1405,People!$A$2,IF(People!$B$3=Orders!M1405,People!$A$3,IF(People!$B$4=Orders!M1405,People!$A$4,IF(People!$B$5=Orders!M1405,People!$A$5,0))))</f>
        <v>Chuck Magee</v>
      </c>
      <c r="W1405" t="str">
        <f>IFERROR(INDEX(Returns!A:A,MATCH(Orders!B1405,Returns!B:B,0),),"No")</f>
        <v>No</v>
      </c>
      <c r="X1405" t="str">
        <f t="shared" si="21"/>
        <v>2018 / 04</v>
      </c>
    </row>
    <row r="1406" spans="1:24" x14ac:dyDescent="0.25">
      <c r="A1406" s="1">
        <v>1405</v>
      </c>
      <c r="B1406" s="3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IF(People!$B$2=Orders!M1406,People!$A$2,IF(People!$B$3=Orders!M1406,People!$A$3,IF(People!$B$4=Orders!M1406,People!$A$4,IF(People!$B$5=Orders!M1406,People!$A$5,0))))</f>
        <v>Chuck Magee</v>
      </c>
      <c r="W1406" t="str">
        <f>IFERROR(INDEX(Returns!A:A,MATCH(Orders!B1406,Returns!B:B,0),),"No")</f>
        <v>No</v>
      </c>
      <c r="X1406" t="str">
        <f t="shared" si="21"/>
        <v>2016 / 04</v>
      </c>
    </row>
    <row r="1407" spans="1:24" x14ac:dyDescent="0.25">
      <c r="A1407" s="1">
        <v>1406</v>
      </c>
      <c r="B1407" s="3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IF(People!$B$2=Orders!M1407,People!$A$2,IF(People!$B$3=Orders!M1407,People!$A$3,IF(People!$B$4=Orders!M1407,People!$A$4,IF(People!$B$5=Orders!M1407,People!$A$5,0))))</f>
        <v>Chuck Magee</v>
      </c>
      <c r="W1407" t="str">
        <f>IFERROR(INDEX(Returns!A:A,MATCH(Orders!B1407,Returns!B:B,0),),"No")</f>
        <v>No</v>
      </c>
      <c r="X1407" t="str">
        <f t="shared" si="21"/>
        <v>2016 / 04</v>
      </c>
    </row>
    <row r="1408" spans="1:24" x14ac:dyDescent="0.25">
      <c r="A1408" s="1">
        <v>1407</v>
      </c>
      <c r="B1408" s="3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IF(People!$B$2=Orders!M1408,People!$A$2,IF(People!$B$3=Orders!M1408,People!$A$3,IF(People!$B$4=Orders!M1408,People!$A$4,IF(People!$B$5=Orders!M1408,People!$A$5,0))))</f>
        <v>Chuck Magee</v>
      </c>
      <c r="W1408" t="str">
        <f>IFERROR(INDEX(Returns!A:A,MATCH(Orders!B1408,Returns!B:B,0),),"No")</f>
        <v>No</v>
      </c>
      <c r="X1408" t="str">
        <f t="shared" si="21"/>
        <v>2016 / 04</v>
      </c>
    </row>
    <row r="1409" spans="1:24" x14ac:dyDescent="0.25">
      <c r="A1409" s="1">
        <v>1408</v>
      </c>
      <c r="B1409" s="3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IF(People!$B$2=Orders!M1409,People!$A$2,IF(People!$B$3=Orders!M1409,People!$A$3,IF(People!$B$4=Orders!M1409,People!$A$4,IF(People!$B$5=Orders!M1409,People!$A$5,0))))</f>
        <v>Chuck Magee</v>
      </c>
      <c r="W1409" t="str">
        <f>IFERROR(INDEX(Returns!A:A,MATCH(Orders!B1409,Returns!B:B,0),),"No")</f>
        <v>No</v>
      </c>
      <c r="X1409" t="str">
        <f t="shared" si="21"/>
        <v>2018 / 09</v>
      </c>
    </row>
    <row r="1410" spans="1:24" x14ac:dyDescent="0.25">
      <c r="A1410" s="1">
        <v>1409</v>
      </c>
      <c r="B1410" s="3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IF(People!$B$2=Orders!M1410,People!$A$2,IF(People!$B$3=Orders!M1410,People!$A$3,IF(People!$B$4=Orders!M1410,People!$A$4,IF(People!$B$5=Orders!M1410,People!$A$5,0))))</f>
        <v>Chuck Magee</v>
      </c>
      <c r="W1410" t="str">
        <f>IFERROR(INDEX(Returns!A:A,MATCH(Orders!B1410,Returns!B:B,0),),"No")</f>
        <v>No</v>
      </c>
      <c r="X1410" t="str">
        <f t="shared" ref="X1410:X1473" si="22">TEXT(C1410,"ГГГГ / ММ")</f>
        <v>2018 / 09</v>
      </c>
    </row>
    <row r="1411" spans="1:24" x14ac:dyDescent="0.25">
      <c r="A1411" s="1">
        <v>1410</v>
      </c>
      <c r="B1411" s="3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IF(People!$B$2=Orders!M1411,People!$A$2,IF(People!$B$3=Orders!M1411,People!$A$3,IF(People!$B$4=Orders!M1411,People!$A$4,IF(People!$B$5=Orders!M1411,People!$A$5,0))))</f>
        <v>Anna Andreadi</v>
      </c>
      <c r="W1411" t="str">
        <f>IFERROR(INDEX(Returns!A:A,MATCH(Orders!B1411,Returns!B:B,0),),"No")</f>
        <v>No</v>
      </c>
      <c r="X1411" t="str">
        <f t="shared" si="22"/>
        <v>2018 / 09</v>
      </c>
    </row>
    <row r="1412" spans="1:24" x14ac:dyDescent="0.25">
      <c r="A1412" s="1">
        <v>1411</v>
      </c>
      <c r="B1412" s="3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IF(People!$B$2=Orders!M1412,People!$A$2,IF(People!$B$3=Orders!M1412,People!$A$3,IF(People!$B$4=Orders!M1412,People!$A$4,IF(People!$B$5=Orders!M1412,People!$A$5,0))))</f>
        <v>Kelly Williams</v>
      </c>
      <c r="W1412" t="str">
        <f>IFERROR(INDEX(Returns!A:A,MATCH(Orders!B1412,Returns!B:B,0),),"No")</f>
        <v>No</v>
      </c>
      <c r="X1412" t="str">
        <f t="shared" si="22"/>
        <v>2019 / 11</v>
      </c>
    </row>
    <row r="1413" spans="1:24" x14ac:dyDescent="0.25">
      <c r="A1413" s="1">
        <v>1412</v>
      </c>
      <c r="B1413" s="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IF(People!$B$2=Orders!M1413,People!$A$2,IF(People!$B$3=Orders!M1413,People!$A$3,IF(People!$B$4=Orders!M1413,People!$A$4,IF(People!$B$5=Orders!M1413,People!$A$5,0))))</f>
        <v>Chuck Magee</v>
      </c>
      <c r="W1413" t="str">
        <f>IFERROR(INDEX(Returns!A:A,MATCH(Orders!B1413,Returns!B:B,0),),"No")</f>
        <v>No</v>
      </c>
      <c r="X1413" t="str">
        <f t="shared" si="22"/>
        <v>2018 / 07</v>
      </c>
    </row>
    <row r="1414" spans="1:24" x14ac:dyDescent="0.25">
      <c r="A1414" s="1">
        <v>1413</v>
      </c>
      <c r="B1414" s="3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IF(People!$B$2=Orders!M1414,People!$A$2,IF(People!$B$3=Orders!M1414,People!$A$3,IF(People!$B$4=Orders!M1414,People!$A$4,IF(People!$B$5=Orders!M1414,People!$A$5,0))))</f>
        <v>Chuck Magee</v>
      </c>
      <c r="W1414" t="str">
        <f>IFERROR(INDEX(Returns!A:A,MATCH(Orders!B1414,Returns!B:B,0),),"No")</f>
        <v>No</v>
      </c>
      <c r="X1414" t="str">
        <f t="shared" si="22"/>
        <v>2018 / 07</v>
      </c>
    </row>
    <row r="1415" spans="1:24" x14ac:dyDescent="0.25">
      <c r="A1415" s="1">
        <v>1414</v>
      </c>
      <c r="B1415" s="3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IF(People!$B$2=Orders!M1415,People!$A$2,IF(People!$B$3=Orders!M1415,People!$A$3,IF(People!$B$4=Orders!M1415,People!$A$4,IF(People!$B$5=Orders!M1415,People!$A$5,0))))</f>
        <v>Chuck Magee</v>
      </c>
      <c r="W1415" t="str">
        <f>IFERROR(INDEX(Returns!A:A,MATCH(Orders!B1415,Returns!B:B,0),),"No")</f>
        <v>No</v>
      </c>
      <c r="X1415" t="str">
        <f t="shared" si="22"/>
        <v>2016 / 06</v>
      </c>
    </row>
    <row r="1416" spans="1:24" x14ac:dyDescent="0.25">
      <c r="A1416" s="1">
        <v>1415</v>
      </c>
      <c r="B1416" s="3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IF(People!$B$2=Orders!M1416,People!$A$2,IF(People!$B$3=Orders!M1416,People!$A$3,IF(People!$B$4=Orders!M1416,People!$A$4,IF(People!$B$5=Orders!M1416,People!$A$5,0))))</f>
        <v>Anna Andreadi</v>
      </c>
      <c r="W1416" t="str">
        <f>IFERROR(INDEX(Returns!A:A,MATCH(Orders!B1416,Returns!B:B,0),),"No")</f>
        <v>Yes</v>
      </c>
      <c r="X1416" t="str">
        <f t="shared" si="22"/>
        <v>2019 / 01</v>
      </c>
    </row>
    <row r="1417" spans="1:24" x14ac:dyDescent="0.25">
      <c r="A1417" s="1">
        <v>1416</v>
      </c>
      <c r="B1417" s="3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IF(People!$B$2=Orders!M1417,People!$A$2,IF(People!$B$3=Orders!M1417,People!$A$3,IF(People!$B$4=Orders!M1417,People!$A$4,IF(People!$B$5=Orders!M1417,People!$A$5,0))))</f>
        <v>Anna Andreadi</v>
      </c>
      <c r="W1417" t="str">
        <f>IFERROR(INDEX(Returns!A:A,MATCH(Orders!B1417,Returns!B:B,0),),"No")</f>
        <v>Yes</v>
      </c>
      <c r="X1417" t="str">
        <f t="shared" si="22"/>
        <v>2019 / 01</v>
      </c>
    </row>
    <row r="1418" spans="1:24" x14ac:dyDescent="0.25">
      <c r="A1418" s="1">
        <v>1417</v>
      </c>
      <c r="B1418" s="3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IF(People!$B$2=Orders!M1418,People!$A$2,IF(People!$B$3=Orders!M1418,People!$A$3,IF(People!$B$4=Orders!M1418,People!$A$4,IF(People!$B$5=Orders!M1418,People!$A$5,0))))</f>
        <v>Kelly Williams</v>
      </c>
      <c r="W1418" t="str">
        <f>IFERROR(INDEX(Returns!A:A,MATCH(Orders!B1418,Returns!B:B,0),),"No")</f>
        <v>No</v>
      </c>
      <c r="X1418" t="str">
        <f t="shared" si="22"/>
        <v>2017 / 09</v>
      </c>
    </row>
    <row r="1419" spans="1:24" x14ac:dyDescent="0.25">
      <c r="A1419" s="1">
        <v>1418</v>
      </c>
      <c r="B1419" s="3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IF(People!$B$2=Orders!M1419,People!$A$2,IF(People!$B$3=Orders!M1419,People!$A$3,IF(People!$B$4=Orders!M1419,People!$A$4,IF(People!$B$5=Orders!M1419,People!$A$5,0))))</f>
        <v>Kelly Williams</v>
      </c>
      <c r="W1419" t="str">
        <f>IFERROR(INDEX(Returns!A:A,MATCH(Orders!B1419,Returns!B:B,0),),"No")</f>
        <v>No</v>
      </c>
      <c r="X1419" t="str">
        <f t="shared" si="22"/>
        <v>2017 / 09</v>
      </c>
    </row>
    <row r="1420" spans="1:24" x14ac:dyDescent="0.25">
      <c r="A1420" s="1">
        <v>1419</v>
      </c>
      <c r="B1420" s="3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IF(People!$B$2=Orders!M1420,People!$A$2,IF(People!$B$3=Orders!M1420,People!$A$3,IF(People!$B$4=Orders!M1420,People!$A$4,IF(People!$B$5=Orders!M1420,People!$A$5,0))))</f>
        <v>Kelly Williams</v>
      </c>
      <c r="W1420" t="str">
        <f>IFERROR(INDEX(Returns!A:A,MATCH(Orders!B1420,Returns!B:B,0),),"No")</f>
        <v>No</v>
      </c>
      <c r="X1420" t="str">
        <f t="shared" si="22"/>
        <v>2017 / 09</v>
      </c>
    </row>
    <row r="1421" spans="1:24" x14ac:dyDescent="0.25">
      <c r="A1421" s="1">
        <v>1420</v>
      </c>
      <c r="B1421" s="3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IF(People!$B$2=Orders!M1421,People!$A$2,IF(People!$B$3=Orders!M1421,People!$A$3,IF(People!$B$4=Orders!M1421,People!$A$4,IF(People!$B$5=Orders!M1421,People!$A$5,0))))</f>
        <v>Anna Andreadi</v>
      </c>
      <c r="W1421" t="str">
        <f>IFERROR(INDEX(Returns!A:A,MATCH(Orders!B1421,Returns!B:B,0),),"No")</f>
        <v>No</v>
      </c>
      <c r="X1421" t="str">
        <f t="shared" si="22"/>
        <v>2017 / 09</v>
      </c>
    </row>
    <row r="1422" spans="1:24" x14ac:dyDescent="0.25">
      <c r="A1422" s="1">
        <v>1421</v>
      </c>
      <c r="B1422" s="3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IF(People!$B$2=Orders!M1422,People!$A$2,IF(People!$B$3=Orders!M1422,People!$A$3,IF(People!$B$4=Orders!M1422,People!$A$4,IF(People!$B$5=Orders!M1422,People!$A$5,0))))</f>
        <v>Anna Andreadi</v>
      </c>
      <c r="W1422" t="str">
        <f>IFERROR(INDEX(Returns!A:A,MATCH(Orders!B1422,Returns!B:B,0),),"No")</f>
        <v>No</v>
      </c>
      <c r="X1422" t="str">
        <f t="shared" si="22"/>
        <v>2017 / 09</v>
      </c>
    </row>
    <row r="1423" spans="1:24" x14ac:dyDescent="0.25">
      <c r="A1423" s="1">
        <v>1422</v>
      </c>
      <c r="B1423" s="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IF(People!$B$2=Orders!M1423,People!$A$2,IF(People!$B$3=Orders!M1423,People!$A$3,IF(People!$B$4=Orders!M1423,People!$A$4,IF(People!$B$5=Orders!M1423,People!$A$5,0))))</f>
        <v>Anna Andreadi</v>
      </c>
      <c r="W1423" t="str">
        <f>IFERROR(INDEX(Returns!A:A,MATCH(Orders!B1423,Returns!B:B,0),),"No")</f>
        <v>No</v>
      </c>
      <c r="X1423" t="str">
        <f t="shared" si="22"/>
        <v>2017 / 09</v>
      </c>
    </row>
    <row r="1424" spans="1:24" x14ac:dyDescent="0.25">
      <c r="A1424" s="1">
        <v>1423</v>
      </c>
      <c r="B1424" s="3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IF(People!$B$2=Orders!M1424,People!$A$2,IF(People!$B$3=Orders!M1424,People!$A$3,IF(People!$B$4=Orders!M1424,People!$A$4,IF(People!$B$5=Orders!M1424,People!$A$5,0))))</f>
        <v>Anna Andreadi</v>
      </c>
      <c r="W1424" t="str">
        <f>IFERROR(INDEX(Returns!A:A,MATCH(Orders!B1424,Returns!B:B,0),),"No")</f>
        <v>No</v>
      </c>
      <c r="X1424" t="str">
        <f t="shared" si="22"/>
        <v>2017 / 09</v>
      </c>
    </row>
    <row r="1425" spans="1:24" x14ac:dyDescent="0.25">
      <c r="A1425" s="1">
        <v>1424</v>
      </c>
      <c r="B1425" s="3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IF(People!$B$2=Orders!M1425,People!$A$2,IF(People!$B$3=Orders!M1425,People!$A$3,IF(People!$B$4=Orders!M1425,People!$A$4,IF(People!$B$5=Orders!M1425,People!$A$5,0))))</f>
        <v>Anna Andreadi</v>
      </c>
      <c r="W1425" t="str">
        <f>IFERROR(INDEX(Returns!A:A,MATCH(Orders!B1425,Returns!B:B,0),),"No")</f>
        <v>No</v>
      </c>
      <c r="X1425" t="str">
        <f t="shared" si="22"/>
        <v>2017 / 09</v>
      </c>
    </row>
    <row r="1426" spans="1:24" x14ac:dyDescent="0.25">
      <c r="A1426" s="1">
        <v>1425</v>
      </c>
      <c r="B1426" s="3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IF(People!$B$2=Orders!M1426,People!$A$2,IF(People!$B$3=Orders!M1426,People!$A$3,IF(People!$B$4=Orders!M1426,People!$A$4,IF(People!$B$5=Orders!M1426,People!$A$5,0))))</f>
        <v>Anna Andreadi</v>
      </c>
      <c r="W1426" t="str">
        <f>IFERROR(INDEX(Returns!A:A,MATCH(Orders!B1426,Returns!B:B,0),),"No")</f>
        <v>No</v>
      </c>
      <c r="X1426" t="str">
        <f t="shared" si="22"/>
        <v>2017 / 09</v>
      </c>
    </row>
    <row r="1427" spans="1:24" x14ac:dyDescent="0.25">
      <c r="A1427" s="1">
        <v>1426</v>
      </c>
      <c r="B1427" s="3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IF(People!$B$2=Orders!M1427,People!$A$2,IF(People!$B$3=Orders!M1427,People!$A$3,IF(People!$B$4=Orders!M1427,People!$A$4,IF(People!$B$5=Orders!M1427,People!$A$5,0))))</f>
        <v>Anna Andreadi</v>
      </c>
      <c r="W1427" t="str">
        <f>IFERROR(INDEX(Returns!A:A,MATCH(Orders!B1427,Returns!B:B,0),),"No")</f>
        <v>No</v>
      </c>
      <c r="X1427" t="str">
        <f t="shared" si="22"/>
        <v>2017 / 09</v>
      </c>
    </row>
    <row r="1428" spans="1:24" x14ac:dyDescent="0.25">
      <c r="A1428" s="1">
        <v>1427</v>
      </c>
      <c r="B1428" s="3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IF(People!$B$2=Orders!M1428,People!$A$2,IF(People!$B$3=Orders!M1428,People!$A$3,IF(People!$B$4=Orders!M1428,People!$A$4,IF(People!$B$5=Orders!M1428,People!$A$5,0))))</f>
        <v>Anna Andreadi</v>
      </c>
      <c r="W1428" t="str">
        <f>IFERROR(INDEX(Returns!A:A,MATCH(Orders!B1428,Returns!B:B,0),),"No")</f>
        <v>No</v>
      </c>
      <c r="X1428" t="str">
        <f t="shared" si="22"/>
        <v>2017 / 10</v>
      </c>
    </row>
    <row r="1429" spans="1:24" x14ac:dyDescent="0.25">
      <c r="A1429" s="1">
        <v>1428</v>
      </c>
      <c r="B1429" s="3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IF(People!$B$2=Orders!M1429,People!$A$2,IF(People!$B$3=Orders!M1429,People!$A$3,IF(People!$B$4=Orders!M1429,People!$A$4,IF(People!$B$5=Orders!M1429,People!$A$5,0))))</f>
        <v>Anna Andreadi</v>
      </c>
      <c r="W1429" t="str">
        <f>IFERROR(INDEX(Returns!A:A,MATCH(Orders!B1429,Returns!B:B,0),),"No")</f>
        <v>No</v>
      </c>
      <c r="X1429" t="str">
        <f t="shared" si="22"/>
        <v>2017 / 10</v>
      </c>
    </row>
    <row r="1430" spans="1:24" x14ac:dyDescent="0.25">
      <c r="A1430" s="1">
        <v>1429</v>
      </c>
      <c r="B1430" s="3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IF(People!$B$2=Orders!M1430,People!$A$2,IF(People!$B$3=Orders!M1430,People!$A$3,IF(People!$B$4=Orders!M1430,People!$A$4,IF(People!$B$5=Orders!M1430,People!$A$5,0))))</f>
        <v>Anna Andreadi</v>
      </c>
      <c r="W1430" t="str">
        <f>IFERROR(INDEX(Returns!A:A,MATCH(Orders!B1430,Returns!B:B,0),),"No")</f>
        <v>No</v>
      </c>
      <c r="X1430" t="str">
        <f t="shared" si="22"/>
        <v>2017 / 10</v>
      </c>
    </row>
    <row r="1431" spans="1:24" x14ac:dyDescent="0.25">
      <c r="A1431" s="1">
        <v>1430</v>
      </c>
      <c r="B1431" s="3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IF(People!$B$2=Orders!M1431,People!$A$2,IF(People!$B$3=Orders!M1431,People!$A$3,IF(People!$B$4=Orders!M1431,People!$A$4,IF(People!$B$5=Orders!M1431,People!$A$5,0))))</f>
        <v>Anna Andreadi</v>
      </c>
      <c r="W1431" t="str">
        <f>IFERROR(INDEX(Returns!A:A,MATCH(Orders!B1431,Returns!B:B,0),),"No")</f>
        <v>No</v>
      </c>
      <c r="X1431" t="str">
        <f t="shared" si="22"/>
        <v>2017 / 10</v>
      </c>
    </row>
    <row r="1432" spans="1:24" x14ac:dyDescent="0.25">
      <c r="A1432" s="1">
        <v>1431</v>
      </c>
      <c r="B1432" s="3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IF(People!$B$2=Orders!M1432,People!$A$2,IF(People!$B$3=Orders!M1432,People!$A$3,IF(People!$B$4=Orders!M1432,People!$A$4,IF(People!$B$5=Orders!M1432,People!$A$5,0))))</f>
        <v>Chuck Magee</v>
      </c>
      <c r="W1432" t="str">
        <f>IFERROR(INDEX(Returns!A:A,MATCH(Orders!B1432,Returns!B:B,0),),"No")</f>
        <v>No</v>
      </c>
      <c r="X1432" t="str">
        <f t="shared" si="22"/>
        <v>2019 / 11</v>
      </c>
    </row>
    <row r="1433" spans="1:24" x14ac:dyDescent="0.25">
      <c r="A1433" s="1">
        <v>1432</v>
      </c>
      <c r="B1433" s="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IF(People!$B$2=Orders!M1433,People!$A$2,IF(People!$B$3=Orders!M1433,People!$A$3,IF(People!$B$4=Orders!M1433,People!$A$4,IF(People!$B$5=Orders!M1433,People!$A$5,0))))</f>
        <v>Cassandra Brandow</v>
      </c>
      <c r="W1433" t="str">
        <f>IFERROR(INDEX(Returns!A:A,MATCH(Orders!B1433,Returns!B:B,0),),"No")</f>
        <v>No</v>
      </c>
      <c r="X1433" t="str">
        <f t="shared" si="22"/>
        <v>2016 / 12</v>
      </c>
    </row>
    <row r="1434" spans="1:24" x14ac:dyDescent="0.25">
      <c r="A1434" s="1">
        <v>1433</v>
      </c>
      <c r="B1434" s="3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IF(People!$B$2=Orders!M1434,People!$A$2,IF(People!$B$3=Orders!M1434,People!$A$3,IF(People!$B$4=Orders!M1434,People!$A$4,IF(People!$B$5=Orders!M1434,People!$A$5,0))))</f>
        <v>Cassandra Brandow</v>
      </c>
      <c r="W1434" t="str">
        <f>IFERROR(INDEX(Returns!A:A,MATCH(Orders!B1434,Returns!B:B,0),),"No")</f>
        <v>No</v>
      </c>
      <c r="X1434" t="str">
        <f t="shared" si="22"/>
        <v>2016 / 12</v>
      </c>
    </row>
    <row r="1435" spans="1:24" x14ac:dyDescent="0.25">
      <c r="A1435" s="1">
        <v>1434</v>
      </c>
      <c r="B1435" s="3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IF(People!$B$2=Orders!M1435,People!$A$2,IF(People!$B$3=Orders!M1435,People!$A$3,IF(People!$B$4=Orders!M1435,People!$A$4,IF(People!$B$5=Orders!M1435,People!$A$5,0))))</f>
        <v>Cassandra Brandow</v>
      </c>
      <c r="W1435" t="str">
        <f>IFERROR(INDEX(Returns!A:A,MATCH(Orders!B1435,Returns!B:B,0),),"No")</f>
        <v>No</v>
      </c>
      <c r="X1435" t="str">
        <f t="shared" si="22"/>
        <v>2016 / 12</v>
      </c>
    </row>
    <row r="1436" spans="1:24" x14ac:dyDescent="0.25">
      <c r="A1436" s="1">
        <v>1435</v>
      </c>
      <c r="B1436" s="3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IF(People!$B$2=Orders!M1436,People!$A$2,IF(People!$B$3=Orders!M1436,People!$A$3,IF(People!$B$4=Orders!M1436,People!$A$4,IF(People!$B$5=Orders!M1436,People!$A$5,0))))</f>
        <v>Anna Andreadi</v>
      </c>
      <c r="W1436" t="str">
        <f>IFERROR(INDEX(Returns!A:A,MATCH(Orders!B1436,Returns!B:B,0),),"No")</f>
        <v>No</v>
      </c>
      <c r="X1436" t="str">
        <f t="shared" si="22"/>
        <v>2018 / 12</v>
      </c>
    </row>
    <row r="1437" spans="1:24" x14ac:dyDescent="0.25">
      <c r="A1437" s="1">
        <v>1436</v>
      </c>
      <c r="B1437" s="3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IF(People!$B$2=Orders!M1437,People!$A$2,IF(People!$B$3=Orders!M1437,People!$A$3,IF(People!$B$4=Orders!M1437,People!$A$4,IF(People!$B$5=Orders!M1437,People!$A$5,0))))</f>
        <v>Chuck Magee</v>
      </c>
      <c r="W1437" t="str">
        <f>IFERROR(INDEX(Returns!A:A,MATCH(Orders!B1437,Returns!B:B,0),),"No")</f>
        <v>No</v>
      </c>
      <c r="X1437" t="str">
        <f t="shared" si="22"/>
        <v>2019 / 06</v>
      </c>
    </row>
    <row r="1438" spans="1:24" x14ac:dyDescent="0.25">
      <c r="A1438" s="1">
        <v>1437</v>
      </c>
      <c r="B1438" s="3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IF(People!$B$2=Orders!M1438,People!$A$2,IF(People!$B$3=Orders!M1438,People!$A$3,IF(People!$B$4=Orders!M1438,People!$A$4,IF(People!$B$5=Orders!M1438,People!$A$5,0))))</f>
        <v>Chuck Magee</v>
      </c>
      <c r="W1438" t="str">
        <f>IFERROR(INDEX(Returns!A:A,MATCH(Orders!B1438,Returns!B:B,0),),"No")</f>
        <v>No</v>
      </c>
      <c r="X1438" t="str">
        <f t="shared" si="22"/>
        <v>2019 / 06</v>
      </c>
    </row>
    <row r="1439" spans="1:24" x14ac:dyDescent="0.25">
      <c r="A1439" s="1">
        <v>1438</v>
      </c>
      <c r="B1439" s="3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IF(People!$B$2=Orders!M1439,People!$A$2,IF(People!$B$3=Orders!M1439,People!$A$3,IF(People!$B$4=Orders!M1439,People!$A$4,IF(People!$B$5=Orders!M1439,People!$A$5,0))))</f>
        <v>Kelly Williams</v>
      </c>
      <c r="W1439" t="str">
        <f>IFERROR(INDEX(Returns!A:A,MATCH(Orders!B1439,Returns!B:B,0),),"No")</f>
        <v>Yes</v>
      </c>
      <c r="X1439" t="str">
        <f t="shared" si="22"/>
        <v>2017 / 10</v>
      </c>
    </row>
    <row r="1440" spans="1:24" x14ac:dyDescent="0.25">
      <c r="A1440" s="1">
        <v>1439</v>
      </c>
      <c r="B1440" s="3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IF(People!$B$2=Orders!M1440,People!$A$2,IF(People!$B$3=Orders!M1440,People!$A$3,IF(People!$B$4=Orders!M1440,People!$A$4,IF(People!$B$5=Orders!M1440,People!$A$5,0))))</f>
        <v>Kelly Williams</v>
      </c>
      <c r="W1440" t="str">
        <f>IFERROR(INDEX(Returns!A:A,MATCH(Orders!B1440,Returns!B:B,0),),"No")</f>
        <v>Yes</v>
      </c>
      <c r="X1440" t="str">
        <f t="shared" si="22"/>
        <v>2017 / 10</v>
      </c>
    </row>
    <row r="1441" spans="1:24" x14ac:dyDescent="0.25">
      <c r="A1441" s="1">
        <v>1440</v>
      </c>
      <c r="B1441" s="3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IF(People!$B$2=Orders!M1441,People!$A$2,IF(People!$B$3=Orders!M1441,People!$A$3,IF(People!$B$4=Orders!M1441,People!$A$4,IF(People!$B$5=Orders!M1441,People!$A$5,0))))</f>
        <v>Chuck Magee</v>
      </c>
      <c r="W1441" t="str">
        <f>IFERROR(INDEX(Returns!A:A,MATCH(Orders!B1441,Returns!B:B,0),),"No")</f>
        <v>No</v>
      </c>
      <c r="X1441" t="str">
        <f t="shared" si="22"/>
        <v>2019 / 04</v>
      </c>
    </row>
    <row r="1442" spans="1:24" x14ac:dyDescent="0.25">
      <c r="A1442" s="1">
        <v>1441</v>
      </c>
      <c r="B1442" s="3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IF(People!$B$2=Orders!M1442,People!$A$2,IF(People!$B$3=Orders!M1442,People!$A$3,IF(People!$B$4=Orders!M1442,People!$A$4,IF(People!$B$5=Orders!M1442,People!$A$5,0))))</f>
        <v>Chuck Magee</v>
      </c>
      <c r="W1442" t="str">
        <f>IFERROR(INDEX(Returns!A:A,MATCH(Orders!B1442,Returns!B:B,0),),"No")</f>
        <v>No</v>
      </c>
      <c r="X1442" t="str">
        <f t="shared" si="22"/>
        <v>2019 / 04</v>
      </c>
    </row>
    <row r="1443" spans="1:24" x14ac:dyDescent="0.25">
      <c r="A1443" s="1">
        <v>1442</v>
      </c>
      <c r="B1443" s="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IF(People!$B$2=Orders!M1443,People!$A$2,IF(People!$B$3=Orders!M1443,People!$A$3,IF(People!$B$4=Orders!M1443,People!$A$4,IF(People!$B$5=Orders!M1443,People!$A$5,0))))</f>
        <v>Anna Andreadi</v>
      </c>
      <c r="W1443" t="str">
        <f>IFERROR(INDEX(Returns!A:A,MATCH(Orders!B1443,Returns!B:B,0),),"No")</f>
        <v>No</v>
      </c>
      <c r="X1443" t="str">
        <f t="shared" si="22"/>
        <v>2019 / 12</v>
      </c>
    </row>
    <row r="1444" spans="1:24" x14ac:dyDescent="0.25">
      <c r="A1444" s="1">
        <v>1443</v>
      </c>
      <c r="B1444" s="3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IF(People!$B$2=Orders!M1444,People!$A$2,IF(People!$B$3=Orders!M1444,People!$A$3,IF(People!$B$4=Orders!M1444,People!$A$4,IF(People!$B$5=Orders!M1444,People!$A$5,0))))</f>
        <v>Cassandra Brandow</v>
      </c>
      <c r="W1444" t="str">
        <f>IFERROR(INDEX(Returns!A:A,MATCH(Orders!B1444,Returns!B:B,0),),"No")</f>
        <v>No</v>
      </c>
      <c r="X1444" t="str">
        <f t="shared" si="22"/>
        <v>2019 / 08</v>
      </c>
    </row>
    <row r="1445" spans="1:24" x14ac:dyDescent="0.25">
      <c r="A1445" s="1">
        <v>1444</v>
      </c>
      <c r="B1445" s="3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IF(People!$B$2=Orders!M1445,People!$A$2,IF(People!$B$3=Orders!M1445,People!$A$3,IF(People!$B$4=Orders!M1445,People!$A$4,IF(People!$B$5=Orders!M1445,People!$A$5,0))))</f>
        <v>Anna Andreadi</v>
      </c>
      <c r="W1445" t="str">
        <f>IFERROR(INDEX(Returns!A:A,MATCH(Orders!B1445,Returns!B:B,0),),"No")</f>
        <v>No</v>
      </c>
      <c r="X1445" t="str">
        <f t="shared" si="22"/>
        <v>2017 / 10</v>
      </c>
    </row>
    <row r="1446" spans="1:24" x14ac:dyDescent="0.25">
      <c r="A1446" s="1">
        <v>1445</v>
      </c>
      <c r="B1446" s="3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IF(People!$B$2=Orders!M1446,People!$A$2,IF(People!$B$3=Orders!M1446,People!$A$3,IF(People!$B$4=Orders!M1446,People!$A$4,IF(People!$B$5=Orders!M1446,People!$A$5,0))))</f>
        <v>Kelly Williams</v>
      </c>
      <c r="W1446" t="str">
        <f>IFERROR(INDEX(Returns!A:A,MATCH(Orders!B1446,Returns!B:B,0),),"No")</f>
        <v>No</v>
      </c>
      <c r="X1446" t="str">
        <f t="shared" si="22"/>
        <v>2018 / 05</v>
      </c>
    </row>
    <row r="1447" spans="1:24" x14ac:dyDescent="0.25">
      <c r="A1447" s="1">
        <v>1446</v>
      </c>
      <c r="B1447" s="3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IF(People!$B$2=Orders!M1447,People!$A$2,IF(People!$B$3=Orders!M1447,People!$A$3,IF(People!$B$4=Orders!M1447,People!$A$4,IF(People!$B$5=Orders!M1447,People!$A$5,0))))</f>
        <v>Kelly Williams</v>
      </c>
      <c r="W1447" t="str">
        <f>IFERROR(INDEX(Returns!A:A,MATCH(Orders!B1447,Returns!B:B,0),),"No")</f>
        <v>No</v>
      </c>
      <c r="X1447" t="str">
        <f t="shared" si="22"/>
        <v>2019 / 06</v>
      </c>
    </row>
    <row r="1448" spans="1:24" x14ac:dyDescent="0.25">
      <c r="A1448" s="1">
        <v>1447</v>
      </c>
      <c r="B1448" s="3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IF(People!$B$2=Orders!M1448,People!$A$2,IF(People!$B$3=Orders!M1448,People!$A$3,IF(People!$B$4=Orders!M1448,People!$A$4,IF(People!$B$5=Orders!M1448,People!$A$5,0))))</f>
        <v>Kelly Williams</v>
      </c>
      <c r="W1448" t="str">
        <f>IFERROR(INDEX(Returns!A:A,MATCH(Orders!B1448,Returns!B:B,0),),"No")</f>
        <v>No</v>
      </c>
      <c r="X1448" t="str">
        <f t="shared" si="22"/>
        <v>2019 / 06</v>
      </c>
    </row>
    <row r="1449" spans="1:24" x14ac:dyDescent="0.25">
      <c r="A1449" s="1">
        <v>1448</v>
      </c>
      <c r="B1449" s="3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IF(People!$B$2=Orders!M1449,People!$A$2,IF(People!$B$3=Orders!M1449,People!$A$3,IF(People!$B$4=Orders!M1449,People!$A$4,IF(People!$B$5=Orders!M1449,People!$A$5,0))))</f>
        <v>Kelly Williams</v>
      </c>
      <c r="W1449" t="str">
        <f>IFERROR(INDEX(Returns!A:A,MATCH(Orders!B1449,Returns!B:B,0),),"No")</f>
        <v>No</v>
      </c>
      <c r="X1449" t="str">
        <f t="shared" si="22"/>
        <v>2019 / 06</v>
      </c>
    </row>
    <row r="1450" spans="1:24" x14ac:dyDescent="0.25">
      <c r="A1450" s="1">
        <v>1449</v>
      </c>
      <c r="B1450" s="3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IF(People!$B$2=Orders!M1450,People!$A$2,IF(People!$B$3=Orders!M1450,People!$A$3,IF(People!$B$4=Orders!M1450,People!$A$4,IF(People!$B$5=Orders!M1450,People!$A$5,0))))</f>
        <v>Chuck Magee</v>
      </c>
      <c r="W1450" t="str">
        <f>IFERROR(INDEX(Returns!A:A,MATCH(Orders!B1450,Returns!B:B,0),),"No")</f>
        <v>No</v>
      </c>
      <c r="X1450" t="str">
        <f t="shared" si="22"/>
        <v>2016 / 04</v>
      </c>
    </row>
    <row r="1451" spans="1:24" x14ac:dyDescent="0.25">
      <c r="A1451" s="1">
        <v>1450</v>
      </c>
      <c r="B1451" s="3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IF(People!$B$2=Orders!M1451,People!$A$2,IF(People!$B$3=Orders!M1451,People!$A$3,IF(People!$B$4=Orders!M1451,People!$A$4,IF(People!$B$5=Orders!M1451,People!$A$5,0))))</f>
        <v>Anna Andreadi</v>
      </c>
      <c r="W1451" t="str">
        <f>IFERROR(INDEX(Returns!A:A,MATCH(Orders!B1451,Returns!B:B,0),),"No")</f>
        <v>No</v>
      </c>
      <c r="X1451" t="str">
        <f t="shared" si="22"/>
        <v>2017 / 05</v>
      </c>
    </row>
    <row r="1452" spans="1:24" x14ac:dyDescent="0.25">
      <c r="A1452" s="1">
        <v>1451</v>
      </c>
      <c r="B1452" s="3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IF(People!$B$2=Orders!M1452,People!$A$2,IF(People!$B$3=Orders!M1452,People!$A$3,IF(People!$B$4=Orders!M1452,People!$A$4,IF(People!$B$5=Orders!M1452,People!$A$5,0))))</f>
        <v>Anna Andreadi</v>
      </c>
      <c r="W1452" t="str">
        <f>IFERROR(INDEX(Returns!A:A,MATCH(Orders!B1452,Returns!B:B,0),),"No")</f>
        <v>No</v>
      </c>
      <c r="X1452" t="str">
        <f t="shared" si="22"/>
        <v>2017 / 07</v>
      </c>
    </row>
    <row r="1453" spans="1:24" x14ac:dyDescent="0.25">
      <c r="A1453" s="1">
        <v>1452</v>
      </c>
      <c r="B1453" s="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IF(People!$B$2=Orders!M1453,People!$A$2,IF(People!$B$3=Orders!M1453,People!$A$3,IF(People!$B$4=Orders!M1453,People!$A$4,IF(People!$B$5=Orders!M1453,People!$A$5,0))))</f>
        <v>Cassandra Brandow</v>
      </c>
      <c r="W1453" t="str">
        <f>IFERROR(INDEX(Returns!A:A,MATCH(Orders!B1453,Returns!B:B,0),),"No")</f>
        <v>No</v>
      </c>
      <c r="X1453" t="str">
        <f t="shared" si="22"/>
        <v>2018 / 11</v>
      </c>
    </row>
    <row r="1454" spans="1:24" x14ac:dyDescent="0.25">
      <c r="A1454" s="1">
        <v>1453</v>
      </c>
      <c r="B1454" s="3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IF(People!$B$2=Orders!M1454,People!$A$2,IF(People!$B$3=Orders!M1454,People!$A$3,IF(People!$B$4=Orders!M1454,People!$A$4,IF(People!$B$5=Orders!M1454,People!$A$5,0))))</f>
        <v>Cassandra Brandow</v>
      </c>
      <c r="W1454" t="str">
        <f>IFERROR(INDEX(Returns!A:A,MATCH(Orders!B1454,Returns!B:B,0),),"No")</f>
        <v>No</v>
      </c>
      <c r="X1454" t="str">
        <f t="shared" si="22"/>
        <v>2018 / 11</v>
      </c>
    </row>
    <row r="1455" spans="1:24" x14ac:dyDescent="0.25">
      <c r="A1455" s="1">
        <v>1454</v>
      </c>
      <c r="B1455" s="3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IF(People!$B$2=Orders!M1455,People!$A$2,IF(People!$B$3=Orders!M1455,People!$A$3,IF(People!$B$4=Orders!M1455,People!$A$4,IF(People!$B$5=Orders!M1455,People!$A$5,0))))</f>
        <v>Cassandra Brandow</v>
      </c>
      <c r="W1455" t="str">
        <f>IFERROR(INDEX(Returns!A:A,MATCH(Orders!B1455,Returns!B:B,0),),"No")</f>
        <v>No</v>
      </c>
      <c r="X1455" t="str">
        <f t="shared" si="22"/>
        <v>2018 / 11</v>
      </c>
    </row>
    <row r="1456" spans="1:24" x14ac:dyDescent="0.25">
      <c r="A1456" s="1">
        <v>1455</v>
      </c>
      <c r="B1456" s="3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IF(People!$B$2=Orders!M1456,People!$A$2,IF(People!$B$3=Orders!M1456,People!$A$3,IF(People!$B$4=Orders!M1456,People!$A$4,IF(People!$B$5=Orders!M1456,People!$A$5,0))))</f>
        <v>Cassandra Brandow</v>
      </c>
      <c r="W1456" t="str">
        <f>IFERROR(INDEX(Returns!A:A,MATCH(Orders!B1456,Returns!B:B,0),),"No")</f>
        <v>No</v>
      </c>
      <c r="X1456" t="str">
        <f t="shared" si="22"/>
        <v>2018 / 11</v>
      </c>
    </row>
    <row r="1457" spans="1:24" x14ac:dyDescent="0.25">
      <c r="A1457" s="1">
        <v>1456</v>
      </c>
      <c r="B1457" s="3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IF(People!$B$2=Orders!M1457,People!$A$2,IF(People!$B$3=Orders!M1457,People!$A$3,IF(People!$B$4=Orders!M1457,People!$A$4,IF(People!$B$5=Orders!M1457,People!$A$5,0))))</f>
        <v>Cassandra Brandow</v>
      </c>
      <c r="W1457" t="str">
        <f>IFERROR(INDEX(Returns!A:A,MATCH(Orders!B1457,Returns!B:B,0),),"No")</f>
        <v>No</v>
      </c>
      <c r="X1457" t="str">
        <f t="shared" si="22"/>
        <v>2019 / 06</v>
      </c>
    </row>
    <row r="1458" spans="1:24" x14ac:dyDescent="0.25">
      <c r="A1458" s="1">
        <v>1457</v>
      </c>
      <c r="B1458" s="3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IF(People!$B$2=Orders!M1458,People!$A$2,IF(People!$B$3=Orders!M1458,People!$A$3,IF(People!$B$4=Orders!M1458,People!$A$4,IF(People!$B$5=Orders!M1458,People!$A$5,0))))</f>
        <v>Cassandra Brandow</v>
      </c>
      <c r="W1458" t="str">
        <f>IFERROR(INDEX(Returns!A:A,MATCH(Orders!B1458,Returns!B:B,0),),"No")</f>
        <v>No</v>
      </c>
      <c r="X1458" t="str">
        <f t="shared" si="22"/>
        <v>2019 / 06</v>
      </c>
    </row>
    <row r="1459" spans="1:24" x14ac:dyDescent="0.25">
      <c r="A1459" s="1">
        <v>1458</v>
      </c>
      <c r="B1459" s="3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IF(People!$B$2=Orders!M1459,People!$A$2,IF(People!$B$3=Orders!M1459,People!$A$3,IF(People!$B$4=Orders!M1459,People!$A$4,IF(People!$B$5=Orders!M1459,People!$A$5,0))))</f>
        <v>Chuck Magee</v>
      </c>
      <c r="W1459" t="str">
        <f>IFERROR(INDEX(Returns!A:A,MATCH(Orders!B1459,Returns!B:B,0),),"No")</f>
        <v>No</v>
      </c>
      <c r="X1459" t="str">
        <f t="shared" si="22"/>
        <v>2017 / 08</v>
      </c>
    </row>
    <row r="1460" spans="1:24" x14ac:dyDescent="0.25">
      <c r="A1460" s="1">
        <v>1459</v>
      </c>
      <c r="B1460" s="3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IF(People!$B$2=Orders!M1460,People!$A$2,IF(People!$B$3=Orders!M1460,People!$A$3,IF(People!$B$4=Orders!M1460,People!$A$4,IF(People!$B$5=Orders!M1460,People!$A$5,0))))</f>
        <v>Kelly Williams</v>
      </c>
      <c r="W1460" t="str">
        <f>IFERROR(INDEX(Returns!A:A,MATCH(Orders!B1460,Returns!B:B,0),),"No")</f>
        <v>No</v>
      </c>
      <c r="X1460" t="str">
        <f t="shared" si="22"/>
        <v>2018 / 09</v>
      </c>
    </row>
    <row r="1461" spans="1:24" x14ac:dyDescent="0.25">
      <c r="A1461" s="1">
        <v>1460</v>
      </c>
      <c r="B1461" s="3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IF(People!$B$2=Orders!M1461,People!$A$2,IF(People!$B$3=Orders!M1461,People!$A$3,IF(People!$B$4=Orders!M1461,People!$A$4,IF(People!$B$5=Orders!M1461,People!$A$5,0))))</f>
        <v>Chuck Magee</v>
      </c>
      <c r="W1461" t="str">
        <f>IFERROR(INDEX(Returns!A:A,MATCH(Orders!B1461,Returns!B:B,0),),"No")</f>
        <v>No</v>
      </c>
      <c r="X1461" t="str">
        <f t="shared" si="22"/>
        <v>2016 / 05</v>
      </c>
    </row>
    <row r="1462" spans="1:24" x14ac:dyDescent="0.25">
      <c r="A1462" s="1">
        <v>1461</v>
      </c>
      <c r="B1462" s="3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IF(People!$B$2=Orders!M1462,People!$A$2,IF(People!$B$3=Orders!M1462,People!$A$3,IF(People!$B$4=Orders!M1462,People!$A$4,IF(People!$B$5=Orders!M1462,People!$A$5,0))))</f>
        <v>Anna Andreadi</v>
      </c>
      <c r="W1462" t="str">
        <f>IFERROR(INDEX(Returns!A:A,MATCH(Orders!B1462,Returns!B:B,0),),"No")</f>
        <v>Yes</v>
      </c>
      <c r="X1462" t="str">
        <f t="shared" si="22"/>
        <v>2017 / 12</v>
      </c>
    </row>
    <row r="1463" spans="1:24" x14ac:dyDescent="0.25">
      <c r="A1463" s="1">
        <v>1462</v>
      </c>
      <c r="B1463" s="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IF(People!$B$2=Orders!M1463,People!$A$2,IF(People!$B$3=Orders!M1463,People!$A$3,IF(People!$B$4=Orders!M1463,People!$A$4,IF(People!$B$5=Orders!M1463,People!$A$5,0))))</f>
        <v>Chuck Magee</v>
      </c>
      <c r="W1463" t="str">
        <f>IFERROR(INDEX(Returns!A:A,MATCH(Orders!B1463,Returns!B:B,0),),"No")</f>
        <v>No</v>
      </c>
      <c r="X1463" t="str">
        <f t="shared" si="22"/>
        <v>2018 / 03</v>
      </c>
    </row>
    <row r="1464" spans="1:24" x14ac:dyDescent="0.25">
      <c r="A1464" s="1">
        <v>1463</v>
      </c>
      <c r="B1464" s="3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IF(People!$B$2=Orders!M1464,People!$A$2,IF(People!$B$3=Orders!M1464,People!$A$3,IF(People!$B$4=Orders!M1464,People!$A$4,IF(People!$B$5=Orders!M1464,People!$A$5,0))))</f>
        <v>Kelly Williams</v>
      </c>
      <c r="W1464" t="str">
        <f>IFERROR(INDEX(Returns!A:A,MATCH(Orders!B1464,Returns!B:B,0),),"No")</f>
        <v>No</v>
      </c>
      <c r="X1464" t="str">
        <f t="shared" si="22"/>
        <v>2018 / 08</v>
      </c>
    </row>
    <row r="1465" spans="1:24" x14ac:dyDescent="0.25">
      <c r="A1465" s="1">
        <v>1464</v>
      </c>
      <c r="B1465" s="3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IF(People!$B$2=Orders!M1465,People!$A$2,IF(People!$B$3=Orders!M1465,People!$A$3,IF(People!$B$4=Orders!M1465,People!$A$4,IF(People!$B$5=Orders!M1465,People!$A$5,0))))</f>
        <v>Kelly Williams</v>
      </c>
      <c r="W1465" t="str">
        <f>IFERROR(INDEX(Returns!A:A,MATCH(Orders!B1465,Returns!B:B,0),),"No")</f>
        <v>No</v>
      </c>
      <c r="X1465" t="str">
        <f t="shared" si="22"/>
        <v>2018 / 08</v>
      </c>
    </row>
    <row r="1466" spans="1:24" x14ac:dyDescent="0.25">
      <c r="A1466" s="1">
        <v>1465</v>
      </c>
      <c r="B1466" s="3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IF(People!$B$2=Orders!M1466,People!$A$2,IF(People!$B$3=Orders!M1466,People!$A$3,IF(People!$B$4=Orders!M1466,People!$A$4,IF(People!$B$5=Orders!M1466,People!$A$5,0))))</f>
        <v>Chuck Magee</v>
      </c>
      <c r="W1466" t="str">
        <f>IFERROR(INDEX(Returns!A:A,MATCH(Orders!B1466,Returns!B:B,0),),"No")</f>
        <v>No</v>
      </c>
      <c r="X1466" t="str">
        <f t="shared" si="22"/>
        <v>2018 / 12</v>
      </c>
    </row>
    <row r="1467" spans="1:24" x14ac:dyDescent="0.25">
      <c r="A1467" s="1">
        <v>1466</v>
      </c>
      <c r="B1467" s="3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IF(People!$B$2=Orders!M1467,People!$A$2,IF(People!$B$3=Orders!M1467,People!$A$3,IF(People!$B$4=Orders!M1467,People!$A$4,IF(People!$B$5=Orders!M1467,People!$A$5,0))))</f>
        <v>Anna Andreadi</v>
      </c>
      <c r="W1467" t="str">
        <f>IFERROR(INDEX(Returns!A:A,MATCH(Orders!B1467,Returns!B:B,0),),"No")</f>
        <v>No</v>
      </c>
      <c r="X1467" t="str">
        <f t="shared" si="22"/>
        <v>2016 / 08</v>
      </c>
    </row>
    <row r="1468" spans="1:24" x14ac:dyDescent="0.25">
      <c r="A1468" s="1">
        <v>1467</v>
      </c>
      <c r="B1468" s="3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IF(People!$B$2=Orders!M1468,People!$A$2,IF(People!$B$3=Orders!M1468,People!$A$3,IF(People!$B$4=Orders!M1468,People!$A$4,IF(People!$B$5=Orders!M1468,People!$A$5,0))))</f>
        <v>Anna Andreadi</v>
      </c>
      <c r="W1468" t="str">
        <f>IFERROR(INDEX(Returns!A:A,MATCH(Orders!B1468,Returns!B:B,0),),"No")</f>
        <v>No</v>
      </c>
      <c r="X1468" t="str">
        <f t="shared" si="22"/>
        <v>2016 / 08</v>
      </c>
    </row>
    <row r="1469" spans="1:24" x14ac:dyDescent="0.25">
      <c r="A1469" s="1">
        <v>1468</v>
      </c>
      <c r="B1469" s="3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IF(People!$B$2=Orders!M1469,People!$A$2,IF(People!$B$3=Orders!M1469,People!$A$3,IF(People!$B$4=Orders!M1469,People!$A$4,IF(People!$B$5=Orders!M1469,People!$A$5,0))))</f>
        <v>Cassandra Brandow</v>
      </c>
      <c r="W1469" t="str">
        <f>IFERROR(INDEX(Returns!A:A,MATCH(Orders!B1469,Returns!B:B,0),),"No")</f>
        <v>No</v>
      </c>
      <c r="X1469" t="str">
        <f t="shared" si="22"/>
        <v>2017 / 05</v>
      </c>
    </row>
    <row r="1470" spans="1:24" x14ac:dyDescent="0.25">
      <c r="A1470" s="1">
        <v>1469</v>
      </c>
      <c r="B1470" s="3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IF(People!$B$2=Orders!M1470,People!$A$2,IF(People!$B$3=Orders!M1470,People!$A$3,IF(People!$B$4=Orders!M1470,People!$A$4,IF(People!$B$5=Orders!M1470,People!$A$5,0))))</f>
        <v>Kelly Williams</v>
      </c>
      <c r="W1470" t="str">
        <f>IFERROR(INDEX(Returns!A:A,MATCH(Orders!B1470,Returns!B:B,0),),"No")</f>
        <v>No</v>
      </c>
      <c r="X1470" t="str">
        <f t="shared" si="22"/>
        <v>2019 / 12</v>
      </c>
    </row>
    <row r="1471" spans="1:24" x14ac:dyDescent="0.25">
      <c r="A1471" s="1">
        <v>1470</v>
      </c>
      <c r="B1471" s="3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IF(People!$B$2=Orders!M1471,People!$A$2,IF(People!$B$3=Orders!M1471,People!$A$3,IF(People!$B$4=Orders!M1471,People!$A$4,IF(People!$B$5=Orders!M1471,People!$A$5,0))))</f>
        <v>Kelly Williams</v>
      </c>
      <c r="W1471" t="str">
        <f>IFERROR(INDEX(Returns!A:A,MATCH(Orders!B1471,Returns!B:B,0),),"No")</f>
        <v>No</v>
      </c>
      <c r="X1471" t="str">
        <f t="shared" si="22"/>
        <v>2019 / 12</v>
      </c>
    </row>
    <row r="1472" spans="1:24" x14ac:dyDescent="0.25">
      <c r="A1472" s="1">
        <v>1471</v>
      </c>
      <c r="B1472" s="3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IF(People!$B$2=Orders!M1472,People!$A$2,IF(People!$B$3=Orders!M1472,People!$A$3,IF(People!$B$4=Orders!M1472,People!$A$4,IF(People!$B$5=Orders!M1472,People!$A$5,0))))</f>
        <v>Kelly Williams</v>
      </c>
      <c r="W1472" t="str">
        <f>IFERROR(INDEX(Returns!A:A,MATCH(Orders!B1472,Returns!B:B,0),),"No")</f>
        <v>No</v>
      </c>
      <c r="X1472" t="str">
        <f t="shared" si="22"/>
        <v>2019 / 12</v>
      </c>
    </row>
    <row r="1473" spans="1:24" x14ac:dyDescent="0.25">
      <c r="A1473" s="1">
        <v>1472</v>
      </c>
      <c r="B1473" s="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IF(People!$B$2=Orders!M1473,People!$A$2,IF(People!$B$3=Orders!M1473,People!$A$3,IF(People!$B$4=Orders!M1473,People!$A$4,IF(People!$B$5=Orders!M1473,People!$A$5,0))))</f>
        <v>Chuck Magee</v>
      </c>
      <c r="W1473" t="str">
        <f>IFERROR(INDEX(Returns!A:A,MATCH(Orders!B1473,Returns!B:B,0),),"No")</f>
        <v>No</v>
      </c>
      <c r="X1473" t="str">
        <f t="shared" si="22"/>
        <v>2017 / 09</v>
      </c>
    </row>
    <row r="1474" spans="1:24" x14ac:dyDescent="0.25">
      <c r="A1474" s="1">
        <v>1473</v>
      </c>
      <c r="B1474" s="3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IF(People!$B$2=Orders!M1474,People!$A$2,IF(People!$B$3=Orders!M1474,People!$A$3,IF(People!$B$4=Orders!M1474,People!$A$4,IF(People!$B$5=Orders!M1474,People!$A$5,0))))</f>
        <v>Anna Andreadi</v>
      </c>
      <c r="W1474" t="str">
        <f>IFERROR(INDEX(Returns!A:A,MATCH(Orders!B1474,Returns!B:B,0),),"No")</f>
        <v>No</v>
      </c>
      <c r="X1474" t="str">
        <f t="shared" ref="X1474:X1537" si="23">TEXT(C1474,"ГГГГ / ММ")</f>
        <v>2019 / 07</v>
      </c>
    </row>
    <row r="1475" spans="1:24" x14ac:dyDescent="0.25">
      <c r="A1475" s="1">
        <v>1474</v>
      </c>
      <c r="B1475" s="3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IF(People!$B$2=Orders!M1475,People!$A$2,IF(People!$B$3=Orders!M1475,People!$A$3,IF(People!$B$4=Orders!M1475,People!$A$4,IF(People!$B$5=Orders!M1475,People!$A$5,0))))</f>
        <v>Kelly Williams</v>
      </c>
      <c r="W1475" t="str">
        <f>IFERROR(INDEX(Returns!A:A,MATCH(Orders!B1475,Returns!B:B,0),),"No")</f>
        <v>No</v>
      </c>
      <c r="X1475" t="str">
        <f t="shared" si="23"/>
        <v>2017 / 12</v>
      </c>
    </row>
    <row r="1476" spans="1:24" x14ac:dyDescent="0.25">
      <c r="A1476" s="1">
        <v>1475</v>
      </c>
      <c r="B1476" s="3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IF(People!$B$2=Orders!M1476,People!$A$2,IF(People!$B$3=Orders!M1476,People!$A$3,IF(People!$B$4=Orders!M1476,People!$A$4,IF(People!$B$5=Orders!M1476,People!$A$5,0))))</f>
        <v>Chuck Magee</v>
      </c>
      <c r="W1476" t="str">
        <f>IFERROR(INDEX(Returns!A:A,MATCH(Orders!B1476,Returns!B:B,0),),"No")</f>
        <v>No</v>
      </c>
      <c r="X1476" t="str">
        <f t="shared" si="23"/>
        <v>2018 / 11</v>
      </c>
    </row>
    <row r="1477" spans="1:24" x14ac:dyDescent="0.25">
      <c r="A1477" s="1">
        <v>1476</v>
      </c>
      <c r="B1477" s="3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IF(People!$B$2=Orders!M1477,People!$A$2,IF(People!$B$3=Orders!M1477,People!$A$3,IF(People!$B$4=Orders!M1477,People!$A$4,IF(People!$B$5=Orders!M1477,People!$A$5,0))))</f>
        <v>Chuck Magee</v>
      </c>
      <c r="W1477" t="str">
        <f>IFERROR(INDEX(Returns!A:A,MATCH(Orders!B1477,Returns!B:B,0),),"No")</f>
        <v>No</v>
      </c>
      <c r="X1477" t="str">
        <f t="shared" si="23"/>
        <v>2018 / 11</v>
      </c>
    </row>
    <row r="1478" spans="1:24" x14ac:dyDescent="0.25">
      <c r="A1478" s="1">
        <v>1477</v>
      </c>
      <c r="B1478" s="3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IF(People!$B$2=Orders!M1478,People!$A$2,IF(People!$B$3=Orders!M1478,People!$A$3,IF(People!$B$4=Orders!M1478,People!$A$4,IF(People!$B$5=Orders!M1478,People!$A$5,0))))</f>
        <v>Chuck Magee</v>
      </c>
      <c r="W1478" t="str">
        <f>IFERROR(INDEX(Returns!A:A,MATCH(Orders!B1478,Returns!B:B,0),),"No")</f>
        <v>No</v>
      </c>
      <c r="X1478" t="str">
        <f t="shared" si="23"/>
        <v>2019 / 03</v>
      </c>
    </row>
    <row r="1479" spans="1:24" x14ac:dyDescent="0.25">
      <c r="A1479" s="1">
        <v>1478</v>
      </c>
      <c r="B1479" s="3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IF(People!$B$2=Orders!M1479,People!$A$2,IF(People!$B$3=Orders!M1479,People!$A$3,IF(People!$B$4=Orders!M1479,People!$A$4,IF(People!$B$5=Orders!M1479,People!$A$5,0))))</f>
        <v>Cassandra Brandow</v>
      </c>
      <c r="W1479" t="str">
        <f>IFERROR(INDEX(Returns!A:A,MATCH(Orders!B1479,Returns!B:B,0),),"No")</f>
        <v>No</v>
      </c>
      <c r="X1479" t="str">
        <f t="shared" si="23"/>
        <v>2018 / 11</v>
      </c>
    </row>
    <row r="1480" spans="1:24" x14ac:dyDescent="0.25">
      <c r="A1480" s="1">
        <v>1479</v>
      </c>
      <c r="B1480" s="3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IF(People!$B$2=Orders!M1480,People!$A$2,IF(People!$B$3=Orders!M1480,People!$A$3,IF(People!$B$4=Orders!M1480,People!$A$4,IF(People!$B$5=Orders!M1480,People!$A$5,0))))</f>
        <v>Anna Andreadi</v>
      </c>
      <c r="W1480" t="str">
        <f>IFERROR(INDEX(Returns!A:A,MATCH(Orders!B1480,Returns!B:B,0),),"No")</f>
        <v>No</v>
      </c>
      <c r="X1480" t="str">
        <f t="shared" si="23"/>
        <v>2019 / 11</v>
      </c>
    </row>
    <row r="1481" spans="1:24" x14ac:dyDescent="0.25">
      <c r="A1481" s="1">
        <v>1480</v>
      </c>
      <c r="B1481" s="3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IF(People!$B$2=Orders!M1481,People!$A$2,IF(People!$B$3=Orders!M1481,People!$A$3,IF(People!$B$4=Orders!M1481,People!$A$4,IF(People!$B$5=Orders!M1481,People!$A$5,0))))</f>
        <v>Anna Andreadi</v>
      </c>
      <c r="W1481" t="str">
        <f>IFERROR(INDEX(Returns!A:A,MATCH(Orders!B1481,Returns!B:B,0),),"No")</f>
        <v>Yes</v>
      </c>
      <c r="X1481" t="str">
        <f t="shared" si="23"/>
        <v>2018 / 12</v>
      </c>
    </row>
    <row r="1482" spans="1:24" x14ac:dyDescent="0.25">
      <c r="A1482" s="1">
        <v>1481</v>
      </c>
      <c r="B1482" s="3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IF(People!$B$2=Orders!M1482,People!$A$2,IF(People!$B$3=Orders!M1482,People!$A$3,IF(People!$B$4=Orders!M1482,People!$A$4,IF(People!$B$5=Orders!M1482,People!$A$5,0))))</f>
        <v>Anna Andreadi</v>
      </c>
      <c r="W1482" t="str">
        <f>IFERROR(INDEX(Returns!A:A,MATCH(Orders!B1482,Returns!B:B,0),),"No")</f>
        <v>Yes</v>
      </c>
      <c r="X1482" t="str">
        <f t="shared" si="23"/>
        <v>2018 / 12</v>
      </c>
    </row>
    <row r="1483" spans="1:24" x14ac:dyDescent="0.25">
      <c r="A1483" s="1">
        <v>1482</v>
      </c>
      <c r="B1483" s="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IF(People!$B$2=Orders!M1483,People!$A$2,IF(People!$B$3=Orders!M1483,People!$A$3,IF(People!$B$4=Orders!M1483,People!$A$4,IF(People!$B$5=Orders!M1483,People!$A$5,0))))</f>
        <v>Anna Andreadi</v>
      </c>
      <c r="W1483" t="str">
        <f>IFERROR(INDEX(Returns!A:A,MATCH(Orders!B1483,Returns!B:B,0),),"No")</f>
        <v>Yes</v>
      </c>
      <c r="X1483" t="str">
        <f t="shared" si="23"/>
        <v>2018 / 12</v>
      </c>
    </row>
    <row r="1484" spans="1:24" x14ac:dyDescent="0.25">
      <c r="A1484" s="1">
        <v>1483</v>
      </c>
      <c r="B1484" s="3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IF(People!$B$2=Orders!M1484,People!$A$2,IF(People!$B$3=Orders!M1484,People!$A$3,IF(People!$B$4=Orders!M1484,People!$A$4,IF(People!$B$5=Orders!M1484,People!$A$5,0))))</f>
        <v>Cassandra Brandow</v>
      </c>
      <c r="W1484" t="str">
        <f>IFERROR(INDEX(Returns!A:A,MATCH(Orders!B1484,Returns!B:B,0),),"No")</f>
        <v>No</v>
      </c>
      <c r="X1484" t="str">
        <f t="shared" si="23"/>
        <v>2019 / 08</v>
      </c>
    </row>
    <row r="1485" spans="1:24" x14ac:dyDescent="0.25">
      <c r="A1485" s="1">
        <v>1484</v>
      </c>
      <c r="B1485" s="3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IF(People!$B$2=Orders!M1485,People!$A$2,IF(People!$B$3=Orders!M1485,People!$A$3,IF(People!$B$4=Orders!M1485,People!$A$4,IF(People!$B$5=Orders!M1485,People!$A$5,0))))</f>
        <v>Cassandra Brandow</v>
      </c>
      <c r="W1485" t="str">
        <f>IFERROR(INDEX(Returns!A:A,MATCH(Orders!B1485,Returns!B:B,0),),"No")</f>
        <v>No</v>
      </c>
      <c r="X1485" t="str">
        <f t="shared" si="23"/>
        <v>2019 / 08</v>
      </c>
    </row>
    <row r="1486" spans="1:24" x14ac:dyDescent="0.25">
      <c r="A1486" s="1">
        <v>1485</v>
      </c>
      <c r="B1486" s="3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IF(People!$B$2=Orders!M1486,People!$A$2,IF(People!$B$3=Orders!M1486,People!$A$3,IF(People!$B$4=Orders!M1486,People!$A$4,IF(People!$B$5=Orders!M1486,People!$A$5,0))))</f>
        <v>Anna Andreadi</v>
      </c>
      <c r="W1486" t="str">
        <f>IFERROR(INDEX(Returns!A:A,MATCH(Orders!B1486,Returns!B:B,0),),"No")</f>
        <v>No</v>
      </c>
      <c r="X1486" t="str">
        <f t="shared" si="23"/>
        <v>2018 / 10</v>
      </c>
    </row>
    <row r="1487" spans="1:24" x14ac:dyDescent="0.25">
      <c r="A1487" s="1">
        <v>1486</v>
      </c>
      <c r="B1487" s="3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IF(People!$B$2=Orders!M1487,People!$A$2,IF(People!$B$3=Orders!M1487,People!$A$3,IF(People!$B$4=Orders!M1487,People!$A$4,IF(People!$B$5=Orders!M1487,People!$A$5,0))))</f>
        <v>Chuck Magee</v>
      </c>
      <c r="W1487" t="str">
        <f>IFERROR(INDEX(Returns!A:A,MATCH(Orders!B1487,Returns!B:B,0),),"No")</f>
        <v>No</v>
      </c>
      <c r="X1487" t="str">
        <f t="shared" si="23"/>
        <v>2016 / 11</v>
      </c>
    </row>
    <row r="1488" spans="1:24" x14ac:dyDescent="0.25">
      <c r="A1488" s="1">
        <v>1487</v>
      </c>
      <c r="B1488" s="3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IF(People!$B$2=Orders!M1488,People!$A$2,IF(People!$B$3=Orders!M1488,People!$A$3,IF(People!$B$4=Orders!M1488,People!$A$4,IF(People!$B$5=Orders!M1488,People!$A$5,0))))</f>
        <v>Anna Andreadi</v>
      </c>
      <c r="W1488" t="str">
        <f>IFERROR(INDEX(Returns!A:A,MATCH(Orders!B1488,Returns!B:B,0),),"No")</f>
        <v>No</v>
      </c>
      <c r="X1488" t="str">
        <f t="shared" si="23"/>
        <v>2017 / 11</v>
      </c>
    </row>
    <row r="1489" spans="1:24" x14ac:dyDescent="0.25">
      <c r="A1489" s="1">
        <v>1488</v>
      </c>
      <c r="B1489" s="3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IF(People!$B$2=Orders!M1489,People!$A$2,IF(People!$B$3=Orders!M1489,People!$A$3,IF(People!$B$4=Orders!M1489,People!$A$4,IF(People!$B$5=Orders!M1489,People!$A$5,0))))</f>
        <v>Anna Andreadi</v>
      </c>
      <c r="W1489" t="str">
        <f>IFERROR(INDEX(Returns!A:A,MATCH(Orders!B1489,Returns!B:B,0),),"No")</f>
        <v>No</v>
      </c>
      <c r="X1489" t="str">
        <f t="shared" si="23"/>
        <v>2017 / 11</v>
      </c>
    </row>
    <row r="1490" spans="1:24" x14ac:dyDescent="0.25">
      <c r="A1490" s="1">
        <v>1489</v>
      </c>
      <c r="B1490" s="3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IF(People!$B$2=Orders!M1490,People!$A$2,IF(People!$B$3=Orders!M1490,People!$A$3,IF(People!$B$4=Orders!M1490,People!$A$4,IF(People!$B$5=Orders!M1490,People!$A$5,0))))</f>
        <v>Anna Andreadi</v>
      </c>
      <c r="W1490" t="str">
        <f>IFERROR(INDEX(Returns!A:A,MATCH(Orders!B1490,Returns!B:B,0),),"No")</f>
        <v>No</v>
      </c>
      <c r="X1490" t="str">
        <f t="shared" si="23"/>
        <v>2017 / 11</v>
      </c>
    </row>
    <row r="1491" spans="1:24" x14ac:dyDescent="0.25">
      <c r="A1491" s="1">
        <v>1490</v>
      </c>
      <c r="B1491" s="3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IF(People!$B$2=Orders!M1491,People!$A$2,IF(People!$B$3=Orders!M1491,People!$A$3,IF(People!$B$4=Orders!M1491,People!$A$4,IF(People!$B$5=Orders!M1491,People!$A$5,0))))</f>
        <v>Chuck Magee</v>
      </c>
      <c r="W1491" t="str">
        <f>IFERROR(INDEX(Returns!A:A,MATCH(Orders!B1491,Returns!B:B,0),),"No")</f>
        <v>No</v>
      </c>
      <c r="X1491" t="str">
        <f t="shared" si="23"/>
        <v>2016 / 11</v>
      </c>
    </row>
    <row r="1492" spans="1:24" x14ac:dyDescent="0.25">
      <c r="A1492" s="1">
        <v>1491</v>
      </c>
      <c r="B1492" s="3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IF(People!$B$2=Orders!M1492,People!$A$2,IF(People!$B$3=Orders!M1492,People!$A$3,IF(People!$B$4=Orders!M1492,People!$A$4,IF(People!$B$5=Orders!M1492,People!$A$5,0))))</f>
        <v>Chuck Magee</v>
      </c>
      <c r="W1492" t="str">
        <f>IFERROR(INDEX(Returns!A:A,MATCH(Orders!B1492,Returns!B:B,0),),"No")</f>
        <v>No</v>
      </c>
      <c r="X1492" t="str">
        <f t="shared" si="23"/>
        <v>2019 / 04</v>
      </c>
    </row>
    <row r="1493" spans="1:24" x14ac:dyDescent="0.25">
      <c r="A1493" s="1">
        <v>1492</v>
      </c>
      <c r="B1493" s="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IF(People!$B$2=Orders!M1493,People!$A$2,IF(People!$B$3=Orders!M1493,People!$A$3,IF(People!$B$4=Orders!M1493,People!$A$4,IF(People!$B$5=Orders!M1493,People!$A$5,0))))</f>
        <v>Chuck Magee</v>
      </c>
      <c r="W1493" t="str">
        <f>IFERROR(INDEX(Returns!A:A,MATCH(Orders!B1493,Returns!B:B,0),),"No")</f>
        <v>No</v>
      </c>
      <c r="X1493" t="str">
        <f t="shared" si="23"/>
        <v>2019 / 11</v>
      </c>
    </row>
    <row r="1494" spans="1:24" x14ac:dyDescent="0.25">
      <c r="A1494" s="1">
        <v>1493</v>
      </c>
      <c r="B1494" s="3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IF(People!$B$2=Orders!M1494,People!$A$2,IF(People!$B$3=Orders!M1494,People!$A$3,IF(People!$B$4=Orders!M1494,People!$A$4,IF(People!$B$5=Orders!M1494,People!$A$5,0))))</f>
        <v>Chuck Magee</v>
      </c>
      <c r="W1494" t="str">
        <f>IFERROR(INDEX(Returns!A:A,MATCH(Orders!B1494,Returns!B:B,0),),"No")</f>
        <v>No</v>
      </c>
      <c r="X1494" t="str">
        <f t="shared" si="23"/>
        <v>2019 / 11</v>
      </c>
    </row>
    <row r="1495" spans="1:24" x14ac:dyDescent="0.25">
      <c r="A1495" s="1">
        <v>1494</v>
      </c>
      <c r="B1495" s="3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IF(People!$B$2=Orders!M1495,People!$A$2,IF(People!$B$3=Orders!M1495,People!$A$3,IF(People!$B$4=Orders!M1495,People!$A$4,IF(People!$B$5=Orders!M1495,People!$A$5,0))))</f>
        <v>Anna Andreadi</v>
      </c>
      <c r="W1495" t="str">
        <f>IFERROR(INDEX(Returns!A:A,MATCH(Orders!B1495,Returns!B:B,0),),"No")</f>
        <v>No</v>
      </c>
      <c r="X1495" t="str">
        <f t="shared" si="23"/>
        <v>2019 / 10</v>
      </c>
    </row>
    <row r="1496" spans="1:24" x14ac:dyDescent="0.25">
      <c r="A1496" s="1">
        <v>1495</v>
      </c>
      <c r="B1496" s="3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IF(People!$B$2=Orders!M1496,People!$A$2,IF(People!$B$3=Orders!M1496,People!$A$3,IF(People!$B$4=Orders!M1496,People!$A$4,IF(People!$B$5=Orders!M1496,People!$A$5,0))))</f>
        <v>Cassandra Brandow</v>
      </c>
      <c r="W1496" t="str">
        <f>IFERROR(INDEX(Returns!A:A,MATCH(Orders!B1496,Returns!B:B,0),),"No")</f>
        <v>No</v>
      </c>
      <c r="X1496" t="str">
        <f t="shared" si="23"/>
        <v>2016 / 12</v>
      </c>
    </row>
    <row r="1497" spans="1:24" x14ac:dyDescent="0.25">
      <c r="A1497" s="1">
        <v>1496</v>
      </c>
      <c r="B1497" s="3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IF(People!$B$2=Orders!M1497,People!$A$2,IF(People!$B$3=Orders!M1497,People!$A$3,IF(People!$B$4=Orders!M1497,People!$A$4,IF(People!$B$5=Orders!M1497,People!$A$5,0))))</f>
        <v>Kelly Williams</v>
      </c>
      <c r="W1497" t="str">
        <f>IFERROR(INDEX(Returns!A:A,MATCH(Orders!B1497,Returns!B:B,0),),"No")</f>
        <v>No</v>
      </c>
      <c r="X1497" t="str">
        <f t="shared" si="23"/>
        <v>2019 / 09</v>
      </c>
    </row>
    <row r="1498" spans="1:24" x14ac:dyDescent="0.25">
      <c r="A1498" s="1">
        <v>1497</v>
      </c>
      <c r="B1498" s="3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IF(People!$B$2=Orders!M1498,People!$A$2,IF(People!$B$3=Orders!M1498,People!$A$3,IF(People!$B$4=Orders!M1498,People!$A$4,IF(People!$B$5=Orders!M1498,People!$A$5,0))))</f>
        <v>Kelly Williams</v>
      </c>
      <c r="W1498" t="str">
        <f>IFERROR(INDEX(Returns!A:A,MATCH(Orders!B1498,Returns!B:B,0),),"No")</f>
        <v>No</v>
      </c>
      <c r="X1498" t="str">
        <f t="shared" si="23"/>
        <v>2019 / 09</v>
      </c>
    </row>
    <row r="1499" spans="1:24" x14ac:dyDescent="0.25">
      <c r="A1499" s="1">
        <v>1498</v>
      </c>
      <c r="B1499" s="3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IF(People!$B$2=Orders!M1499,People!$A$2,IF(People!$B$3=Orders!M1499,People!$A$3,IF(People!$B$4=Orders!M1499,People!$A$4,IF(People!$B$5=Orders!M1499,People!$A$5,0))))</f>
        <v>Kelly Williams</v>
      </c>
      <c r="W1499" t="str">
        <f>IFERROR(INDEX(Returns!A:A,MATCH(Orders!B1499,Returns!B:B,0),),"No")</f>
        <v>No</v>
      </c>
      <c r="X1499" t="str">
        <f t="shared" si="23"/>
        <v>2019 / 09</v>
      </c>
    </row>
    <row r="1500" spans="1:24" x14ac:dyDescent="0.25">
      <c r="A1500" s="1">
        <v>1499</v>
      </c>
      <c r="B1500" s="3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IF(People!$B$2=Orders!M1500,People!$A$2,IF(People!$B$3=Orders!M1500,People!$A$3,IF(People!$B$4=Orders!M1500,People!$A$4,IF(People!$B$5=Orders!M1500,People!$A$5,0))))</f>
        <v>Anna Andreadi</v>
      </c>
      <c r="W1500" t="str">
        <f>IFERROR(INDEX(Returns!A:A,MATCH(Orders!B1500,Returns!B:B,0),),"No")</f>
        <v>No</v>
      </c>
      <c r="X1500" t="str">
        <f t="shared" si="23"/>
        <v>2018 / 10</v>
      </c>
    </row>
    <row r="1501" spans="1:24" x14ac:dyDescent="0.25">
      <c r="A1501" s="1">
        <v>1500</v>
      </c>
      <c r="B1501" s="3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IF(People!$B$2=Orders!M1501,People!$A$2,IF(People!$B$3=Orders!M1501,People!$A$3,IF(People!$B$4=Orders!M1501,People!$A$4,IF(People!$B$5=Orders!M1501,People!$A$5,0))))</f>
        <v>Kelly Williams</v>
      </c>
      <c r="W1501" t="str">
        <f>IFERROR(INDEX(Returns!A:A,MATCH(Orders!B1501,Returns!B:B,0),),"No")</f>
        <v>No</v>
      </c>
      <c r="X1501" t="str">
        <f t="shared" si="23"/>
        <v>2019 / 11</v>
      </c>
    </row>
    <row r="1502" spans="1:24" x14ac:dyDescent="0.25">
      <c r="A1502" s="1">
        <v>1501</v>
      </c>
      <c r="B1502" s="3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IF(People!$B$2=Orders!M1502,People!$A$2,IF(People!$B$3=Orders!M1502,People!$A$3,IF(People!$B$4=Orders!M1502,People!$A$4,IF(People!$B$5=Orders!M1502,People!$A$5,0))))</f>
        <v>Kelly Williams</v>
      </c>
      <c r="W1502" t="str">
        <f>IFERROR(INDEX(Returns!A:A,MATCH(Orders!B1502,Returns!B:B,0),),"No")</f>
        <v>No</v>
      </c>
      <c r="X1502" t="str">
        <f t="shared" si="23"/>
        <v>2019 / 11</v>
      </c>
    </row>
    <row r="1503" spans="1:24" x14ac:dyDescent="0.25">
      <c r="A1503" s="1">
        <v>1502</v>
      </c>
      <c r="B1503" s="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IF(People!$B$2=Orders!M1503,People!$A$2,IF(People!$B$3=Orders!M1503,People!$A$3,IF(People!$B$4=Orders!M1503,People!$A$4,IF(People!$B$5=Orders!M1503,People!$A$5,0))))</f>
        <v>Kelly Williams</v>
      </c>
      <c r="W1503" t="str">
        <f>IFERROR(INDEX(Returns!A:A,MATCH(Orders!B1503,Returns!B:B,0),),"No")</f>
        <v>No</v>
      </c>
      <c r="X1503" t="str">
        <f t="shared" si="23"/>
        <v>2019 / 11</v>
      </c>
    </row>
    <row r="1504" spans="1:24" x14ac:dyDescent="0.25">
      <c r="A1504" s="1">
        <v>1503</v>
      </c>
      <c r="B1504" s="3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IF(People!$B$2=Orders!M1504,People!$A$2,IF(People!$B$3=Orders!M1504,People!$A$3,IF(People!$B$4=Orders!M1504,People!$A$4,IF(People!$B$5=Orders!M1504,People!$A$5,0))))</f>
        <v>Anna Andreadi</v>
      </c>
      <c r="W1504" t="str">
        <f>IFERROR(INDEX(Returns!A:A,MATCH(Orders!B1504,Returns!B:B,0),),"No")</f>
        <v>No</v>
      </c>
      <c r="X1504" t="str">
        <f t="shared" si="23"/>
        <v>2018 / 11</v>
      </c>
    </row>
    <row r="1505" spans="1:24" x14ac:dyDescent="0.25">
      <c r="A1505" s="1">
        <v>1504</v>
      </c>
      <c r="B1505" s="3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IF(People!$B$2=Orders!M1505,People!$A$2,IF(People!$B$3=Orders!M1505,People!$A$3,IF(People!$B$4=Orders!M1505,People!$A$4,IF(People!$B$5=Orders!M1505,People!$A$5,0))))</f>
        <v>Anna Andreadi</v>
      </c>
      <c r="W1505" t="str">
        <f>IFERROR(INDEX(Returns!A:A,MATCH(Orders!B1505,Returns!B:B,0),),"No")</f>
        <v>No</v>
      </c>
      <c r="X1505" t="str">
        <f t="shared" si="23"/>
        <v>2018 / 11</v>
      </c>
    </row>
    <row r="1506" spans="1:24" x14ac:dyDescent="0.25">
      <c r="A1506" s="1">
        <v>1505</v>
      </c>
      <c r="B1506" s="3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IF(People!$B$2=Orders!M1506,People!$A$2,IF(People!$B$3=Orders!M1506,People!$A$3,IF(People!$B$4=Orders!M1506,People!$A$4,IF(People!$B$5=Orders!M1506,People!$A$5,0))))</f>
        <v>Anna Andreadi</v>
      </c>
      <c r="W1506" t="str">
        <f>IFERROR(INDEX(Returns!A:A,MATCH(Orders!B1506,Returns!B:B,0),),"No")</f>
        <v>No</v>
      </c>
      <c r="X1506" t="str">
        <f t="shared" si="23"/>
        <v>2017 / 08</v>
      </c>
    </row>
    <row r="1507" spans="1:24" x14ac:dyDescent="0.25">
      <c r="A1507" s="1">
        <v>1506</v>
      </c>
      <c r="B1507" s="3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IF(People!$B$2=Orders!M1507,People!$A$2,IF(People!$B$3=Orders!M1507,People!$A$3,IF(People!$B$4=Orders!M1507,People!$A$4,IF(People!$B$5=Orders!M1507,People!$A$5,0))))</f>
        <v>Anna Andreadi</v>
      </c>
      <c r="W1507" t="str">
        <f>IFERROR(INDEX(Returns!A:A,MATCH(Orders!B1507,Returns!B:B,0),),"No")</f>
        <v>No</v>
      </c>
      <c r="X1507" t="str">
        <f t="shared" si="23"/>
        <v>2017 / 08</v>
      </c>
    </row>
    <row r="1508" spans="1:24" x14ac:dyDescent="0.25">
      <c r="A1508" s="1">
        <v>1507</v>
      </c>
      <c r="B1508" s="3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IF(People!$B$2=Orders!M1508,People!$A$2,IF(People!$B$3=Orders!M1508,People!$A$3,IF(People!$B$4=Orders!M1508,People!$A$4,IF(People!$B$5=Orders!M1508,People!$A$5,0))))</f>
        <v>Chuck Magee</v>
      </c>
      <c r="W1508" t="str">
        <f>IFERROR(INDEX(Returns!A:A,MATCH(Orders!B1508,Returns!B:B,0),),"No")</f>
        <v>No</v>
      </c>
      <c r="X1508" t="str">
        <f t="shared" si="23"/>
        <v>2019 / 12</v>
      </c>
    </row>
    <row r="1509" spans="1:24" x14ac:dyDescent="0.25">
      <c r="A1509" s="1">
        <v>1508</v>
      </c>
      <c r="B1509" s="3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IF(People!$B$2=Orders!M1509,People!$A$2,IF(People!$B$3=Orders!M1509,People!$A$3,IF(People!$B$4=Orders!M1509,People!$A$4,IF(People!$B$5=Orders!M1509,People!$A$5,0))))</f>
        <v>Cassandra Brandow</v>
      </c>
      <c r="W1509" t="str">
        <f>IFERROR(INDEX(Returns!A:A,MATCH(Orders!B1509,Returns!B:B,0),),"No")</f>
        <v>No</v>
      </c>
      <c r="X1509" t="str">
        <f t="shared" si="23"/>
        <v>2018 / 09</v>
      </c>
    </row>
    <row r="1510" spans="1:24" x14ac:dyDescent="0.25">
      <c r="A1510" s="1">
        <v>1509</v>
      </c>
      <c r="B1510" s="3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IF(People!$B$2=Orders!M1510,People!$A$2,IF(People!$B$3=Orders!M1510,People!$A$3,IF(People!$B$4=Orders!M1510,People!$A$4,IF(People!$B$5=Orders!M1510,People!$A$5,0))))</f>
        <v>Kelly Williams</v>
      </c>
      <c r="W1510" t="str">
        <f>IFERROR(INDEX(Returns!A:A,MATCH(Orders!B1510,Returns!B:B,0),),"No")</f>
        <v>Yes</v>
      </c>
      <c r="X1510" t="str">
        <f t="shared" si="23"/>
        <v>2019 / 12</v>
      </c>
    </row>
    <row r="1511" spans="1:24" x14ac:dyDescent="0.25">
      <c r="A1511" s="1">
        <v>1510</v>
      </c>
      <c r="B1511" s="3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IF(People!$B$2=Orders!M1511,People!$A$2,IF(People!$B$3=Orders!M1511,People!$A$3,IF(People!$B$4=Orders!M1511,People!$A$4,IF(People!$B$5=Orders!M1511,People!$A$5,0))))</f>
        <v>Anna Andreadi</v>
      </c>
      <c r="W1511" t="str">
        <f>IFERROR(INDEX(Returns!A:A,MATCH(Orders!B1511,Returns!B:B,0),),"No")</f>
        <v>No</v>
      </c>
      <c r="X1511" t="str">
        <f t="shared" si="23"/>
        <v>2019 / 09</v>
      </c>
    </row>
    <row r="1512" spans="1:24" x14ac:dyDescent="0.25">
      <c r="A1512" s="1">
        <v>1511</v>
      </c>
      <c r="B1512" s="3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IF(People!$B$2=Orders!M1512,People!$A$2,IF(People!$B$3=Orders!M1512,People!$A$3,IF(People!$B$4=Orders!M1512,People!$A$4,IF(People!$B$5=Orders!M1512,People!$A$5,0))))</f>
        <v>Anna Andreadi</v>
      </c>
      <c r="W1512" t="str">
        <f>IFERROR(INDEX(Returns!A:A,MATCH(Orders!B1512,Returns!B:B,0),),"No")</f>
        <v>No</v>
      </c>
      <c r="X1512" t="str">
        <f t="shared" si="23"/>
        <v>2019 / 06</v>
      </c>
    </row>
    <row r="1513" spans="1:24" x14ac:dyDescent="0.25">
      <c r="A1513" s="1">
        <v>1512</v>
      </c>
      <c r="B1513" s="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IF(People!$B$2=Orders!M1513,People!$A$2,IF(People!$B$3=Orders!M1513,People!$A$3,IF(People!$B$4=Orders!M1513,People!$A$4,IF(People!$B$5=Orders!M1513,People!$A$5,0))))</f>
        <v>Anna Andreadi</v>
      </c>
      <c r="W1513" t="str">
        <f>IFERROR(INDEX(Returns!A:A,MATCH(Orders!B1513,Returns!B:B,0),),"No")</f>
        <v>No</v>
      </c>
      <c r="X1513" t="str">
        <f t="shared" si="23"/>
        <v>2019 / 06</v>
      </c>
    </row>
    <row r="1514" spans="1:24" x14ac:dyDescent="0.25">
      <c r="A1514" s="1">
        <v>1513</v>
      </c>
      <c r="B1514" s="3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IF(People!$B$2=Orders!M1514,People!$A$2,IF(People!$B$3=Orders!M1514,People!$A$3,IF(People!$B$4=Orders!M1514,People!$A$4,IF(People!$B$5=Orders!M1514,People!$A$5,0))))</f>
        <v>Kelly Williams</v>
      </c>
      <c r="W1514" t="str">
        <f>IFERROR(INDEX(Returns!A:A,MATCH(Orders!B1514,Returns!B:B,0),),"No")</f>
        <v>No</v>
      </c>
      <c r="X1514" t="str">
        <f t="shared" si="23"/>
        <v>2019 / 08</v>
      </c>
    </row>
    <row r="1515" spans="1:24" x14ac:dyDescent="0.25">
      <c r="A1515" s="1">
        <v>1514</v>
      </c>
      <c r="B1515" s="3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IF(People!$B$2=Orders!M1515,People!$A$2,IF(People!$B$3=Orders!M1515,People!$A$3,IF(People!$B$4=Orders!M1515,People!$A$4,IF(People!$B$5=Orders!M1515,People!$A$5,0))))</f>
        <v>Kelly Williams</v>
      </c>
      <c r="W1515" t="str">
        <f>IFERROR(INDEX(Returns!A:A,MATCH(Orders!B1515,Returns!B:B,0),),"No")</f>
        <v>No</v>
      </c>
      <c r="X1515" t="str">
        <f t="shared" si="23"/>
        <v>2019 / 08</v>
      </c>
    </row>
    <row r="1516" spans="1:24" x14ac:dyDescent="0.25">
      <c r="A1516" s="1">
        <v>1515</v>
      </c>
      <c r="B1516" s="3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IF(People!$B$2=Orders!M1516,People!$A$2,IF(People!$B$3=Orders!M1516,People!$A$3,IF(People!$B$4=Orders!M1516,People!$A$4,IF(People!$B$5=Orders!M1516,People!$A$5,0))))</f>
        <v>Kelly Williams</v>
      </c>
      <c r="W1516" t="str">
        <f>IFERROR(INDEX(Returns!A:A,MATCH(Orders!B1516,Returns!B:B,0),),"No")</f>
        <v>No</v>
      </c>
      <c r="X1516" t="str">
        <f t="shared" si="23"/>
        <v>2019 / 08</v>
      </c>
    </row>
    <row r="1517" spans="1:24" x14ac:dyDescent="0.25">
      <c r="A1517" s="1">
        <v>1516</v>
      </c>
      <c r="B1517" s="3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IF(People!$B$2=Orders!M1517,People!$A$2,IF(People!$B$3=Orders!M1517,People!$A$3,IF(People!$B$4=Orders!M1517,People!$A$4,IF(People!$B$5=Orders!M1517,People!$A$5,0))))</f>
        <v>Chuck Magee</v>
      </c>
      <c r="W1517" t="str">
        <f>IFERROR(INDEX(Returns!A:A,MATCH(Orders!B1517,Returns!B:B,0),),"No")</f>
        <v>No</v>
      </c>
      <c r="X1517" t="str">
        <f t="shared" si="23"/>
        <v>2019 / 12</v>
      </c>
    </row>
    <row r="1518" spans="1:24" x14ac:dyDescent="0.25">
      <c r="A1518" s="1">
        <v>1517</v>
      </c>
      <c r="B1518" s="3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IF(People!$B$2=Orders!M1518,People!$A$2,IF(People!$B$3=Orders!M1518,People!$A$3,IF(People!$B$4=Orders!M1518,People!$A$4,IF(People!$B$5=Orders!M1518,People!$A$5,0))))</f>
        <v>Anna Andreadi</v>
      </c>
      <c r="W1518" t="str">
        <f>IFERROR(INDEX(Returns!A:A,MATCH(Orders!B1518,Returns!B:B,0),),"No")</f>
        <v>No</v>
      </c>
      <c r="X1518" t="str">
        <f t="shared" si="23"/>
        <v>2019 / 12</v>
      </c>
    </row>
    <row r="1519" spans="1:24" x14ac:dyDescent="0.25">
      <c r="A1519" s="1">
        <v>1518</v>
      </c>
      <c r="B1519" s="3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IF(People!$B$2=Orders!M1519,People!$A$2,IF(People!$B$3=Orders!M1519,People!$A$3,IF(People!$B$4=Orders!M1519,People!$A$4,IF(People!$B$5=Orders!M1519,People!$A$5,0))))</f>
        <v>Anna Andreadi</v>
      </c>
      <c r="W1519" t="str">
        <f>IFERROR(INDEX(Returns!A:A,MATCH(Orders!B1519,Returns!B:B,0),),"No")</f>
        <v>No</v>
      </c>
      <c r="X1519" t="str">
        <f t="shared" si="23"/>
        <v>2016 / 02</v>
      </c>
    </row>
    <row r="1520" spans="1:24" x14ac:dyDescent="0.25">
      <c r="A1520" s="1">
        <v>1519</v>
      </c>
      <c r="B1520" s="3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IF(People!$B$2=Orders!M1520,People!$A$2,IF(People!$B$3=Orders!M1520,People!$A$3,IF(People!$B$4=Orders!M1520,People!$A$4,IF(People!$B$5=Orders!M1520,People!$A$5,0))))</f>
        <v>Anna Andreadi</v>
      </c>
      <c r="W1520" t="str">
        <f>IFERROR(INDEX(Returns!A:A,MATCH(Orders!B1520,Returns!B:B,0),),"No")</f>
        <v>No</v>
      </c>
      <c r="X1520" t="str">
        <f t="shared" si="23"/>
        <v>2016 / 02</v>
      </c>
    </row>
    <row r="1521" spans="1:24" x14ac:dyDescent="0.25">
      <c r="A1521" s="1">
        <v>1520</v>
      </c>
      <c r="B1521" s="3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IF(People!$B$2=Orders!M1521,People!$A$2,IF(People!$B$3=Orders!M1521,People!$A$3,IF(People!$B$4=Orders!M1521,People!$A$4,IF(People!$B$5=Orders!M1521,People!$A$5,0))))</f>
        <v>Anna Andreadi</v>
      </c>
      <c r="W1521" t="str">
        <f>IFERROR(INDEX(Returns!A:A,MATCH(Orders!B1521,Returns!B:B,0),),"No")</f>
        <v>No</v>
      </c>
      <c r="X1521" t="str">
        <f t="shared" si="23"/>
        <v>2019 / 02</v>
      </c>
    </row>
    <row r="1522" spans="1:24" x14ac:dyDescent="0.25">
      <c r="A1522" s="1">
        <v>1521</v>
      </c>
      <c r="B1522" s="3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IF(People!$B$2=Orders!M1522,People!$A$2,IF(People!$B$3=Orders!M1522,People!$A$3,IF(People!$B$4=Orders!M1522,People!$A$4,IF(People!$B$5=Orders!M1522,People!$A$5,0))))</f>
        <v>Kelly Williams</v>
      </c>
      <c r="W1522" t="str">
        <f>IFERROR(INDEX(Returns!A:A,MATCH(Orders!B1522,Returns!B:B,0),),"No")</f>
        <v>No</v>
      </c>
      <c r="X1522" t="str">
        <f t="shared" si="23"/>
        <v>2019 / 04</v>
      </c>
    </row>
    <row r="1523" spans="1:24" x14ac:dyDescent="0.25">
      <c r="A1523" s="1">
        <v>1522</v>
      </c>
      <c r="B1523" s="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IF(People!$B$2=Orders!M1523,People!$A$2,IF(People!$B$3=Orders!M1523,People!$A$3,IF(People!$B$4=Orders!M1523,People!$A$4,IF(People!$B$5=Orders!M1523,People!$A$5,0))))</f>
        <v>Anna Andreadi</v>
      </c>
      <c r="W1523" t="str">
        <f>IFERROR(INDEX(Returns!A:A,MATCH(Orders!B1523,Returns!B:B,0),),"No")</f>
        <v>No</v>
      </c>
      <c r="X1523" t="str">
        <f t="shared" si="23"/>
        <v>2017 / 12</v>
      </c>
    </row>
    <row r="1524" spans="1:24" x14ac:dyDescent="0.25">
      <c r="A1524" s="1">
        <v>1523</v>
      </c>
      <c r="B1524" s="3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IF(People!$B$2=Orders!M1524,People!$A$2,IF(People!$B$3=Orders!M1524,People!$A$3,IF(People!$B$4=Orders!M1524,People!$A$4,IF(People!$B$5=Orders!M1524,People!$A$5,0))))</f>
        <v>Anna Andreadi</v>
      </c>
      <c r="W1524" t="str">
        <f>IFERROR(INDEX(Returns!A:A,MATCH(Orders!B1524,Returns!B:B,0),),"No")</f>
        <v>No</v>
      </c>
      <c r="X1524" t="str">
        <f t="shared" si="23"/>
        <v>2017 / 12</v>
      </c>
    </row>
    <row r="1525" spans="1:24" x14ac:dyDescent="0.25">
      <c r="A1525" s="1">
        <v>1524</v>
      </c>
      <c r="B1525" s="3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IF(People!$B$2=Orders!M1525,People!$A$2,IF(People!$B$3=Orders!M1525,People!$A$3,IF(People!$B$4=Orders!M1525,People!$A$4,IF(People!$B$5=Orders!M1525,People!$A$5,0))))</f>
        <v>Anna Andreadi</v>
      </c>
      <c r="W1525" t="str">
        <f>IFERROR(INDEX(Returns!A:A,MATCH(Orders!B1525,Returns!B:B,0),),"No")</f>
        <v>No</v>
      </c>
      <c r="X1525" t="str">
        <f t="shared" si="23"/>
        <v>2017 / 12</v>
      </c>
    </row>
    <row r="1526" spans="1:24" x14ac:dyDescent="0.25">
      <c r="A1526" s="1">
        <v>1525</v>
      </c>
      <c r="B1526" s="3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IF(People!$B$2=Orders!M1526,People!$A$2,IF(People!$B$3=Orders!M1526,People!$A$3,IF(People!$B$4=Orders!M1526,People!$A$4,IF(People!$B$5=Orders!M1526,People!$A$5,0))))</f>
        <v>Anna Andreadi</v>
      </c>
      <c r="W1526" t="str">
        <f>IFERROR(INDEX(Returns!A:A,MATCH(Orders!B1526,Returns!B:B,0),),"No")</f>
        <v>No</v>
      </c>
      <c r="X1526" t="str">
        <f t="shared" si="23"/>
        <v>2017 / 12</v>
      </c>
    </row>
    <row r="1527" spans="1:24" x14ac:dyDescent="0.25">
      <c r="A1527" s="1">
        <v>1526</v>
      </c>
      <c r="B1527" s="3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IF(People!$B$2=Orders!M1527,People!$A$2,IF(People!$B$3=Orders!M1527,People!$A$3,IF(People!$B$4=Orders!M1527,People!$A$4,IF(People!$B$5=Orders!M1527,People!$A$5,0))))</f>
        <v>Anna Andreadi</v>
      </c>
      <c r="W1527" t="str">
        <f>IFERROR(INDEX(Returns!A:A,MATCH(Orders!B1527,Returns!B:B,0),),"No")</f>
        <v>No</v>
      </c>
      <c r="X1527" t="str">
        <f t="shared" si="23"/>
        <v>2017 / 12</v>
      </c>
    </row>
    <row r="1528" spans="1:24" x14ac:dyDescent="0.25">
      <c r="A1528" s="1">
        <v>1527</v>
      </c>
      <c r="B1528" s="3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IF(People!$B$2=Orders!M1528,People!$A$2,IF(People!$B$3=Orders!M1528,People!$A$3,IF(People!$B$4=Orders!M1528,People!$A$4,IF(People!$B$5=Orders!M1528,People!$A$5,0))))</f>
        <v>Chuck Magee</v>
      </c>
      <c r="W1528" t="str">
        <f>IFERROR(INDEX(Returns!A:A,MATCH(Orders!B1528,Returns!B:B,0),),"No")</f>
        <v>No</v>
      </c>
      <c r="X1528" t="str">
        <f t="shared" si="23"/>
        <v>2018 / 07</v>
      </c>
    </row>
    <row r="1529" spans="1:24" x14ac:dyDescent="0.25">
      <c r="A1529" s="1">
        <v>1528</v>
      </c>
      <c r="B1529" s="3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IF(People!$B$2=Orders!M1529,People!$A$2,IF(People!$B$3=Orders!M1529,People!$A$3,IF(People!$B$4=Orders!M1529,People!$A$4,IF(People!$B$5=Orders!M1529,People!$A$5,0))))</f>
        <v>Chuck Magee</v>
      </c>
      <c r="W1529" t="str">
        <f>IFERROR(INDEX(Returns!A:A,MATCH(Orders!B1529,Returns!B:B,0),),"No")</f>
        <v>No</v>
      </c>
      <c r="X1529" t="str">
        <f t="shared" si="23"/>
        <v>2018 / 07</v>
      </c>
    </row>
    <row r="1530" spans="1:24" x14ac:dyDescent="0.25">
      <c r="A1530" s="1">
        <v>1529</v>
      </c>
      <c r="B1530" s="3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IF(People!$B$2=Orders!M1530,People!$A$2,IF(People!$B$3=Orders!M1530,People!$A$3,IF(People!$B$4=Orders!M1530,People!$A$4,IF(People!$B$5=Orders!M1530,People!$A$5,0))))</f>
        <v>Chuck Magee</v>
      </c>
      <c r="W1530" t="str">
        <f>IFERROR(INDEX(Returns!A:A,MATCH(Orders!B1530,Returns!B:B,0),),"No")</f>
        <v>No</v>
      </c>
      <c r="X1530" t="str">
        <f t="shared" si="23"/>
        <v>2017 / 11</v>
      </c>
    </row>
    <row r="1531" spans="1:24" x14ac:dyDescent="0.25">
      <c r="A1531" s="1">
        <v>1530</v>
      </c>
      <c r="B1531" s="3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IF(People!$B$2=Orders!M1531,People!$A$2,IF(People!$B$3=Orders!M1531,People!$A$3,IF(People!$B$4=Orders!M1531,People!$A$4,IF(People!$B$5=Orders!M1531,People!$A$5,0))))</f>
        <v>Chuck Magee</v>
      </c>
      <c r="W1531" t="str">
        <f>IFERROR(INDEX(Returns!A:A,MATCH(Orders!B1531,Returns!B:B,0),),"No")</f>
        <v>No</v>
      </c>
      <c r="X1531" t="str">
        <f t="shared" si="23"/>
        <v>2017 / 11</v>
      </c>
    </row>
    <row r="1532" spans="1:24" x14ac:dyDescent="0.25">
      <c r="A1532" s="1">
        <v>1531</v>
      </c>
      <c r="B1532" s="3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IF(People!$B$2=Orders!M1532,People!$A$2,IF(People!$B$3=Orders!M1532,People!$A$3,IF(People!$B$4=Orders!M1532,People!$A$4,IF(People!$B$5=Orders!M1532,People!$A$5,0))))</f>
        <v>Cassandra Brandow</v>
      </c>
      <c r="W1532" t="str">
        <f>IFERROR(INDEX(Returns!A:A,MATCH(Orders!B1532,Returns!B:B,0),),"No")</f>
        <v>No</v>
      </c>
      <c r="X1532" t="str">
        <f t="shared" si="23"/>
        <v>2017 / 03</v>
      </c>
    </row>
    <row r="1533" spans="1:24" x14ac:dyDescent="0.25">
      <c r="A1533" s="1">
        <v>1532</v>
      </c>
      <c r="B1533" s="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IF(People!$B$2=Orders!M1533,People!$A$2,IF(People!$B$3=Orders!M1533,People!$A$3,IF(People!$B$4=Orders!M1533,People!$A$4,IF(People!$B$5=Orders!M1533,People!$A$5,0))))</f>
        <v>Anna Andreadi</v>
      </c>
      <c r="W1533" t="str">
        <f>IFERROR(INDEX(Returns!A:A,MATCH(Orders!B1533,Returns!B:B,0),),"No")</f>
        <v>No</v>
      </c>
      <c r="X1533" t="str">
        <f t="shared" si="23"/>
        <v>2019 / 08</v>
      </c>
    </row>
    <row r="1534" spans="1:24" x14ac:dyDescent="0.25">
      <c r="A1534" s="1">
        <v>1533</v>
      </c>
      <c r="B1534" s="3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IF(People!$B$2=Orders!M1534,People!$A$2,IF(People!$B$3=Orders!M1534,People!$A$3,IF(People!$B$4=Orders!M1534,People!$A$4,IF(People!$B$5=Orders!M1534,People!$A$5,0))))</f>
        <v>Anna Andreadi</v>
      </c>
      <c r="W1534" t="str">
        <f>IFERROR(INDEX(Returns!A:A,MATCH(Orders!B1534,Returns!B:B,0),),"No")</f>
        <v>No</v>
      </c>
      <c r="X1534" t="str">
        <f t="shared" si="23"/>
        <v>2019 / 08</v>
      </c>
    </row>
    <row r="1535" spans="1:24" x14ac:dyDescent="0.25">
      <c r="A1535" s="1">
        <v>1534</v>
      </c>
      <c r="B1535" s="3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IF(People!$B$2=Orders!M1535,People!$A$2,IF(People!$B$3=Orders!M1535,People!$A$3,IF(People!$B$4=Orders!M1535,People!$A$4,IF(People!$B$5=Orders!M1535,People!$A$5,0))))</f>
        <v>Chuck Magee</v>
      </c>
      <c r="W1535" t="str">
        <f>IFERROR(INDEX(Returns!A:A,MATCH(Orders!B1535,Returns!B:B,0),),"No")</f>
        <v>No</v>
      </c>
      <c r="X1535" t="str">
        <f t="shared" si="23"/>
        <v>2018 / 12</v>
      </c>
    </row>
    <row r="1536" spans="1:24" x14ac:dyDescent="0.25">
      <c r="A1536" s="1">
        <v>1535</v>
      </c>
      <c r="B1536" s="3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IF(People!$B$2=Orders!M1536,People!$A$2,IF(People!$B$3=Orders!M1536,People!$A$3,IF(People!$B$4=Orders!M1536,People!$A$4,IF(People!$B$5=Orders!M1536,People!$A$5,0))))</f>
        <v>Anna Andreadi</v>
      </c>
      <c r="W1536" t="str">
        <f>IFERROR(INDEX(Returns!A:A,MATCH(Orders!B1536,Returns!B:B,0),),"No")</f>
        <v>No</v>
      </c>
      <c r="X1536" t="str">
        <f t="shared" si="23"/>
        <v>2019 / 02</v>
      </c>
    </row>
    <row r="1537" spans="1:24" x14ac:dyDescent="0.25">
      <c r="A1537" s="1">
        <v>1536</v>
      </c>
      <c r="B1537" s="3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IF(People!$B$2=Orders!M1537,People!$A$2,IF(People!$B$3=Orders!M1537,People!$A$3,IF(People!$B$4=Orders!M1537,People!$A$4,IF(People!$B$5=Orders!M1537,People!$A$5,0))))</f>
        <v>Chuck Magee</v>
      </c>
      <c r="W1537" t="str">
        <f>IFERROR(INDEX(Returns!A:A,MATCH(Orders!B1537,Returns!B:B,0),),"No")</f>
        <v>No</v>
      </c>
      <c r="X1537" t="str">
        <f t="shared" si="23"/>
        <v>2018 / 10</v>
      </c>
    </row>
    <row r="1538" spans="1:24" x14ac:dyDescent="0.25">
      <c r="A1538" s="1">
        <v>1537</v>
      </c>
      <c r="B1538" s="3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IF(People!$B$2=Orders!M1538,People!$A$2,IF(People!$B$3=Orders!M1538,People!$A$3,IF(People!$B$4=Orders!M1538,People!$A$4,IF(People!$B$5=Orders!M1538,People!$A$5,0))))</f>
        <v>Chuck Magee</v>
      </c>
      <c r="W1538" t="str">
        <f>IFERROR(INDEX(Returns!A:A,MATCH(Orders!B1538,Returns!B:B,0),),"No")</f>
        <v>No</v>
      </c>
      <c r="X1538" t="str">
        <f t="shared" ref="X1538:X1601" si="24">TEXT(C1538,"ГГГГ / ММ")</f>
        <v>2018 / 10</v>
      </c>
    </row>
    <row r="1539" spans="1:24" x14ac:dyDescent="0.25">
      <c r="A1539" s="1">
        <v>1538</v>
      </c>
      <c r="B1539" s="3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IF(People!$B$2=Orders!M1539,People!$A$2,IF(People!$B$3=Orders!M1539,People!$A$3,IF(People!$B$4=Orders!M1539,People!$A$4,IF(People!$B$5=Orders!M1539,People!$A$5,0))))</f>
        <v>Chuck Magee</v>
      </c>
      <c r="W1539" t="str">
        <f>IFERROR(INDEX(Returns!A:A,MATCH(Orders!B1539,Returns!B:B,0),),"No")</f>
        <v>No</v>
      </c>
      <c r="X1539" t="str">
        <f t="shared" si="24"/>
        <v>2019 / 09</v>
      </c>
    </row>
    <row r="1540" spans="1:24" x14ac:dyDescent="0.25">
      <c r="A1540" s="1">
        <v>1539</v>
      </c>
      <c r="B1540" s="3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IF(People!$B$2=Orders!M1540,People!$A$2,IF(People!$B$3=Orders!M1540,People!$A$3,IF(People!$B$4=Orders!M1540,People!$A$4,IF(People!$B$5=Orders!M1540,People!$A$5,0))))</f>
        <v>Chuck Magee</v>
      </c>
      <c r="W1540" t="str">
        <f>IFERROR(INDEX(Returns!A:A,MATCH(Orders!B1540,Returns!B:B,0),),"No")</f>
        <v>No</v>
      </c>
      <c r="X1540" t="str">
        <f t="shared" si="24"/>
        <v>2019 / 09</v>
      </c>
    </row>
    <row r="1541" spans="1:24" x14ac:dyDescent="0.25">
      <c r="A1541" s="1">
        <v>1540</v>
      </c>
      <c r="B1541" s="3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IF(People!$B$2=Orders!M1541,People!$A$2,IF(People!$B$3=Orders!M1541,People!$A$3,IF(People!$B$4=Orders!M1541,People!$A$4,IF(People!$B$5=Orders!M1541,People!$A$5,0))))</f>
        <v>Chuck Magee</v>
      </c>
      <c r="W1541" t="str">
        <f>IFERROR(INDEX(Returns!A:A,MATCH(Orders!B1541,Returns!B:B,0),),"No")</f>
        <v>No</v>
      </c>
      <c r="X1541" t="str">
        <f t="shared" si="24"/>
        <v>2019 / 09</v>
      </c>
    </row>
    <row r="1542" spans="1:24" x14ac:dyDescent="0.25">
      <c r="A1542" s="1">
        <v>1541</v>
      </c>
      <c r="B1542" s="3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IF(People!$B$2=Orders!M1542,People!$A$2,IF(People!$B$3=Orders!M1542,People!$A$3,IF(People!$B$4=Orders!M1542,People!$A$4,IF(People!$B$5=Orders!M1542,People!$A$5,0))))</f>
        <v>Chuck Magee</v>
      </c>
      <c r="W1542" t="str">
        <f>IFERROR(INDEX(Returns!A:A,MATCH(Orders!B1542,Returns!B:B,0),),"No")</f>
        <v>No</v>
      </c>
      <c r="X1542" t="str">
        <f t="shared" si="24"/>
        <v>2019 / 09</v>
      </c>
    </row>
    <row r="1543" spans="1:24" x14ac:dyDescent="0.25">
      <c r="A1543" s="1">
        <v>1542</v>
      </c>
      <c r="B1543" s="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IF(People!$B$2=Orders!M1543,People!$A$2,IF(People!$B$3=Orders!M1543,People!$A$3,IF(People!$B$4=Orders!M1543,People!$A$4,IF(People!$B$5=Orders!M1543,People!$A$5,0))))</f>
        <v>Chuck Magee</v>
      </c>
      <c r="W1543" t="str">
        <f>IFERROR(INDEX(Returns!A:A,MATCH(Orders!B1543,Returns!B:B,0),),"No")</f>
        <v>No</v>
      </c>
      <c r="X1543" t="str">
        <f t="shared" si="24"/>
        <v>2016 / 03</v>
      </c>
    </row>
    <row r="1544" spans="1:24" x14ac:dyDescent="0.25">
      <c r="A1544" s="1">
        <v>1543</v>
      </c>
      <c r="B1544" s="3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IF(People!$B$2=Orders!M1544,People!$A$2,IF(People!$B$3=Orders!M1544,People!$A$3,IF(People!$B$4=Orders!M1544,People!$A$4,IF(People!$B$5=Orders!M1544,People!$A$5,0))))</f>
        <v>Chuck Magee</v>
      </c>
      <c r="W1544" t="str">
        <f>IFERROR(INDEX(Returns!A:A,MATCH(Orders!B1544,Returns!B:B,0),),"No")</f>
        <v>No</v>
      </c>
      <c r="X1544" t="str">
        <f t="shared" si="24"/>
        <v>2016 / 03</v>
      </c>
    </row>
    <row r="1545" spans="1:24" x14ac:dyDescent="0.25">
      <c r="A1545" s="1">
        <v>1544</v>
      </c>
      <c r="B1545" s="3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IF(People!$B$2=Orders!M1545,People!$A$2,IF(People!$B$3=Orders!M1545,People!$A$3,IF(People!$B$4=Orders!M1545,People!$A$4,IF(People!$B$5=Orders!M1545,People!$A$5,0))))</f>
        <v>Anna Andreadi</v>
      </c>
      <c r="W1545" t="str">
        <f>IFERROR(INDEX(Returns!A:A,MATCH(Orders!B1545,Returns!B:B,0),),"No")</f>
        <v>No</v>
      </c>
      <c r="X1545" t="str">
        <f t="shared" si="24"/>
        <v>2016 / 02</v>
      </c>
    </row>
    <row r="1546" spans="1:24" x14ac:dyDescent="0.25">
      <c r="A1546" s="1">
        <v>1545</v>
      </c>
      <c r="B1546" s="3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IF(People!$B$2=Orders!M1546,People!$A$2,IF(People!$B$3=Orders!M1546,People!$A$3,IF(People!$B$4=Orders!M1546,People!$A$4,IF(People!$B$5=Orders!M1546,People!$A$5,0))))</f>
        <v>Anna Andreadi</v>
      </c>
      <c r="W1546" t="str">
        <f>IFERROR(INDEX(Returns!A:A,MATCH(Orders!B1546,Returns!B:B,0),),"No")</f>
        <v>No</v>
      </c>
      <c r="X1546" t="str">
        <f t="shared" si="24"/>
        <v>2016 / 02</v>
      </c>
    </row>
    <row r="1547" spans="1:24" x14ac:dyDescent="0.25">
      <c r="A1547" s="1">
        <v>1546</v>
      </c>
      <c r="B1547" s="3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IF(People!$B$2=Orders!M1547,People!$A$2,IF(People!$B$3=Orders!M1547,People!$A$3,IF(People!$B$4=Orders!M1547,People!$A$4,IF(People!$B$5=Orders!M1547,People!$A$5,0))))</f>
        <v>Chuck Magee</v>
      </c>
      <c r="W1547" t="str">
        <f>IFERROR(INDEX(Returns!A:A,MATCH(Orders!B1547,Returns!B:B,0),),"No")</f>
        <v>No</v>
      </c>
      <c r="X1547" t="str">
        <f t="shared" si="24"/>
        <v>2016 / 12</v>
      </c>
    </row>
    <row r="1548" spans="1:24" x14ac:dyDescent="0.25">
      <c r="A1548" s="1">
        <v>1547</v>
      </c>
      <c r="B1548" s="3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IF(People!$B$2=Orders!M1548,People!$A$2,IF(People!$B$3=Orders!M1548,People!$A$3,IF(People!$B$4=Orders!M1548,People!$A$4,IF(People!$B$5=Orders!M1548,People!$A$5,0))))</f>
        <v>Kelly Williams</v>
      </c>
      <c r="W1548" t="str">
        <f>IFERROR(INDEX(Returns!A:A,MATCH(Orders!B1548,Returns!B:B,0),),"No")</f>
        <v>No</v>
      </c>
      <c r="X1548" t="str">
        <f t="shared" si="24"/>
        <v>2017 / 11</v>
      </c>
    </row>
    <row r="1549" spans="1:24" x14ac:dyDescent="0.25">
      <c r="A1549" s="1">
        <v>1548</v>
      </c>
      <c r="B1549" s="3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IF(People!$B$2=Orders!M1549,People!$A$2,IF(People!$B$3=Orders!M1549,People!$A$3,IF(People!$B$4=Orders!M1549,People!$A$4,IF(People!$B$5=Orders!M1549,People!$A$5,0))))</f>
        <v>Kelly Williams</v>
      </c>
      <c r="W1549" t="str">
        <f>IFERROR(INDEX(Returns!A:A,MATCH(Orders!B1549,Returns!B:B,0),),"No")</f>
        <v>No</v>
      </c>
      <c r="X1549" t="str">
        <f t="shared" si="24"/>
        <v>2017 / 11</v>
      </c>
    </row>
    <row r="1550" spans="1:24" x14ac:dyDescent="0.25">
      <c r="A1550" s="1">
        <v>1549</v>
      </c>
      <c r="B1550" s="3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IF(People!$B$2=Orders!M1550,People!$A$2,IF(People!$B$3=Orders!M1550,People!$A$3,IF(People!$B$4=Orders!M1550,People!$A$4,IF(People!$B$5=Orders!M1550,People!$A$5,0))))</f>
        <v>Kelly Williams</v>
      </c>
      <c r="W1550" t="str">
        <f>IFERROR(INDEX(Returns!A:A,MATCH(Orders!B1550,Returns!B:B,0),),"No")</f>
        <v>No</v>
      </c>
      <c r="X1550" t="str">
        <f t="shared" si="24"/>
        <v>2017 / 11</v>
      </c>
    </row>
    <row r="1551" spans="1:24" x14ac:dyDescent="0.25">
      <c r="A1551" s="1">
        <v>1550</v>
      </c>
      <c r="B1551" s="3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IF(People!$B$2=Orders!M1551,People!$A$2,IF(People!$B$3=Orders!M1551,People!$A$3,IF(People!$B$4=Orders!M1551,People!$A$4,IF(People!$B$5=Orders!M1551,People!$A$5,0))))</f>
        <v>Chuck Magee</v>
      </c>
      <c r="W1551" t="str">
        <f>IFERROR(INDEX(Returns!A:A,MATCH(Orders!B1551,Returns!B:B,0),),"No")</f>
        <v>No</v>
      </c>
      <c r="X1551" t="str">
        <f t="shared" si="24"/>
        <v>2016 / 07</v>
      </c>
    </row>
    <row r="1552" spans="1:24" x14ac:dyDescent="0.25">
      <c r="A1552" s="1">
        <v>1551</v>
      </c>
      <c r="B1552" s="3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IF(People!$B$2=Orders!M1552,People!$A$2,IF(People!$B$3=Orders!M1552,People!$A$3,IF(People!$B$4=Orders!M1552,People!$A$4,IF(People!$B$5=Orders!M1552,People!$A$5,0))))</f>
        <v>Kelly Williams</v>
      </c>
      <c r="W1552" t="str">
        <f>IFERROR(INDEX(Returns!A:A,MATCH(Orders!B1552,Returns!B:B,0),),"No")</f>
        <v>No</v>
      </c>
      <c r="X1552" t="str">
        <f t="shared" si="24"/>
        <v>2019 / 11</v>
      </c>
    </row>
    <row r="1553" spans="1:24" x14ac:dyDescent="0.25">
      <c r="A1553" s="1">
        <v>1552</v>
      </c>
      <c r="B1553" s="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IF(People!$B$2=Orders!M1553,People!$A$2,IF(People!$B$3=Orders!M1553,People!$A$3,IF(People!$B$4=Orders!M1553,People!$A$4,IF(People!$B$5=Orders!M1553,People!$A$5,0))))</f>
        <v>Anna Andreadi</v>
      </c>
      <c r="W1553" t="str">
        <f>IFERROR(INDEX(Returns!A:A,MATCH(Orders!B1553,Returns!B:B,0),),"No")</f>
        <v>Yes</v>
      </c>
      <c r="X1553" t="str">
        <f t="shared" si="24"/>
        <v>2018 / 06</v>
      </c>
    </row>
    <row r="1554" spans="1:24" x14ac:dyDescent="0.25">
      <c r="A1554" s="1">
        <v>1553</v>
      </c>
      <c r="B1554" s="3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IF(People!$B$2=Orders!M1554,People!$A$2,IF(People!$B$3=Orders!M1554,People!$A$3,IF(People!$B$4=Orders!M1554,People!$A$4,IF(People!$B$5=Orders!M1554,People!$A$5,0))))</f>
        <v>Kelly Williams</v>
      </c>
      <c r="W1554" t="str">
        <f>IFERROR(INDEX(Returns!A:A,MATCH(Orders!B1554,Returns!B:B,0),),"No")</f>
        <v>No</v>
      </c>
      <c r="X1554" t="str">
        <f t="shared" si="24"/>
        <v>2016 / 05</v>
      </c>
    </row>
    <row r="1555" spans="1:24" x14ac:dyDescent="0.25">
      <c r="A1555" s="1">
        <v>1554</v>
      </c>
      <c r="B1555" s="3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IF(People!$B$2=Orders!M1555,People!$A$2,IF(People!$B$3=Orders!M1555,People!$A$3,IF(People!$B$4=Orders!M1555,People!$A$4,IF(People!$B$5=Orders!M1555,People!$A$5,0))))</f>
        <v>Cassandra Brandow</v>
      </c>
      <c r="W1555" t="str">
        <f>IFERROR(INDEX(Returns!A:A,MATCH(Orders!B1555,Returns!B:B,0),),"No")</f>
        <v>No</v>
      </c>
      <c r="X1555" t="str">
        <f t="shared" si="24"/>
        <v>2019 / 10</v>
      </c>
    </row>
    <row r="1556" spans="1:24" x14ac:dyDescent="0.25">
      <c r="A1556" s="1">
        <v>1555</v>
      </c>
      <c r="B1556" s="3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IF(People!$B$2=Orders!M1556,People!$A$2,IF(People!$B$3=Orders!M1556,People!$A$3,IF(People!$B$4=Orders!M1556,People!$A$4,IF(People!$B$5=Orders!M1556,People!$A$5,0))))</f>
        <v>Anna Andreadi</v>
      </c>
      <c r="W1556" t="str">
        <f>IFERROR(INDEX(Returns!A:A,MATCH(Orders!B1556,Returns!B:B,0),),"No")</f>
        <v>No</v>
      </c>
      <c r="X1556" t="str">
        <f t="shared" si="24"/>
        <v>2017 / 02</v>
      </c>
    </row>
    <row r="1557" spans="1:24" x14ac:dyDescent="0.25">
      <c r="A1557" s="1">
        <v>1556</v>
      </c>
      <c r="B1557" s="3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IF(People!$B$2=Orders!M1557,People!$A$2,IF(People!$B$3=Orders!M1557,People!$A$3,IF(People!$B$4=Orders!M1557,People!$A$4,IF(People!$B$5=Orders!M1557,People!$A$5,0))))</f>
        <v>Chuck Magee</v>
      </c>
      <c r="W1557" t="str">
        <f>IFERROR(INDEX(Returns!A:A,MATCH(Orders!B1557,Returns!B:B,0),),"No")</f>
        <v>No</v>
      </c>
      <c r="X1557" t="str">
        <f t="shared" si="24"/>
        <v>2019 / 09</v>
      </c>
    </row>
    <row r="1558" spans="1:24" x14ac:dyDescent="0.25">
      <c r="A1558" s="1">
        <v>1557</v>
      </c>
      <c r="B1558" s="3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IF(People!$B$2=Orders!M1558,People!$A$2,IF(People!$B$3=Orders!M1558,People!$A$3,IF(People!$B$4=Orders!M1558,People!$A$4,IF(People!$B$5=Orders!M1558,People!$A$5,0))))</f>
        <v>Chuck Magee</v>
      </c>
      <c r="W1558" t="str">
        <f>IFERROR(INDEX(Returns!A:A,MATCH(Orders!B1558,Returns!B:B,0),),"No")</f>
        <v>No</v>
      </c>
      <c r="X1558" t="str">
        <f t="shared" si="24"/>
        <v>2018 / 05</v>
      </c>
    </row>
    <row r="1559" spans="1:24" x14ac:dyDescent="0.25">
      <c r="A1559" s="1">
        <v>1558</v>
      </c>
      <c r="B1559" s="3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IF(People!$B$2=Orders!M1559,People!$A$2,IF(People!$B$3=Orders!M1559,People!$A$3,IF(People!$B$4=Orders!M1559,People!$A$4,IF(People!$B$5=Orders!M1559,People!$A$5,0))))</f>
        <v>Chuck Magee</v>
      </c>
      <c r="W1559" t="str">
        <f>IFERROR(INDEX(Returns!A:A,MATCH(Orders!B1559,Returns!B:B,0),),"No")</f>
        <v>No</v>
      </c>
      <c r="X1559" t="str">
        <f t="shared" si="24"/>
        <v>2018 / 05</v>
      </c>
    </row>
    <row r="1560" spans="1:24" x14ac:dyDescent="0.25">
      <c r="A1560" s="1">
        <v>1559</v>
      </c>
      <c r="B1560" s="3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IF(People!$B$2=Orders!M1560,People!$A$2,IF(People!$B$3=Orders!M1560,People!$A$3,IF(People!$B$4=Orders!M1560,People!$A$4,IF(People!$B$5=Orders!M1560,People!$A$5,0))))</f>
        <v>Anna Andreadi</v>
      </c>
      <c r="W1560" t="str">
        <f>IFERROR(INDEX(Returns!A:A,MATCH(Orders!B1560,Returns!B:B,0),),"No")</f>
        <v>No</v>
      </c>
      <c r="X1560" t="str">
        <f t="shared" si="24"/>
        <v>2017 / 03</v>
      </c>
    </row>
    <row r="1561" spans="1:24" x14ac:dyDescent="0.25">
      <c r="A1561" s="1">
        <v>1560</v>
      </c>
      <c r="B1561" s="3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IF(People!$B$2=Orders!M1561,People!$A$2,IF(People!$B$3=Orders!M1561,People!$A$3,IF(People!$B$4=Orders!M1561,People!$A$4,IF(People!$B$5=Orders!M1561,People!$A$5,0))))</f>
        <v>Anna Andreadi</v>
      </c>
      <c r="W1561" t="str">
        <f>IFERROR(INDEX(Returns!A:A,MATCH(Orders!B1561,Returns!B:B,0),),"No")</f>
        <v>No</v>
      </c>
      <c r="X1561" t="str">
        <f t="shared" si="24"/>
        <v>2018 / 04</v>
      </c>
    </row>
    <row r="1562" spans="1:24" x14ac:dyDescent="0.25">
      <c r="A1562" s="1">
        <v>1561</v>
      </c>
      <c r="B1562" s="3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IF(People!$B$2=Orders!M1562,People!$A$2,IF(People!$B$3=Orders!M1562,People!$A$3,IF(People!$B$4=Orders!M1562,People!$A$4,IF(People!$B$5=Orders!M1562,People!$A$5,0))))</f>
        <v>Anna Andreadi</v>
      </c>
      <c r="W1562" t="str">
        <f>IFERROR(INDEX(Returns!A:A,MATCH(Orders!B1562,Returns!B:B,0),),"No")</f>
        <v>No</v>
      </c>
      <c r="X1562" t="str">
        <f t="shared" si="24"/>
        <v>2016 / 04</v>
      </c>
    </row>
    <row r="1563" spans="1:24" x14ac:dyDescent="0.25">
      <c r="A1563" s="1">
        <v>1562</v>
      </c>
      <c r="B1563" s="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IF(People!$B$2=Orders!M1563,People!$A$2,IF(People!$B$3=Orders!M1563,People!$A$3,IF(People!$B$4=Orders!M1563,People!$A$4,IF(People!$B$5=Orders!M1563,People!$A$5,0))))</f>
        <v>Anna Andreadi</v>
      </c>
      <c r="W1563" t="str">
        <f>IFERROR(INDEX(Returns!A:A,MATCH(Orders!B1563,Returns!B:B,0),),"No")</f>
        <v>No</v>
      </c>
      <c r="X1563" t="str">
        <f t="shared" si="24"/>
        <v>2019 / 09</v>
      </c>
    </row>
    <row r="1564" spans="1:24" x14ac:dyDescent="0.25">
      <c r="A1564" s="1">
        <v>1563</v>
      </c>
      <c r="B1564" s="3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IF(People!$B$2=Orders!M1564,People!$A$2,IF(People!$B$3=Orders!M1564,People!$A$3,IF(People!$B$4=Orders!M1564,People!$A$4,IF(People!$B$5=Orders!M1564,People!$A$5,0))))</f>
        <v>Chuck Magee</v>
      </c>
      <c r="W1564" t="str">
        <f>IFERROR(INDEX(Returns!A:A,MATCH(Orders!B1564,Returns!B:B,0),),"No")</f>
        <v>No</v>
      </c>
      <c r="X1564" t="str">
        <f t="shared" si="24"/>
        <v>2019 / 06</v>
      </c>
    </row>
    <row r="1565" spans="1:24" x14ac:dyDescent="0.25">
      <c r="A1565" s="1">
        <v>1564</v>
      </c>
      <c r="B1565" s="3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IF(People!$B$2=Orders!M1565,People!$A$2,IF(People!$B$3=Orders!M1565,People!$A$3,IF(People!$B$4=Orders!M1565,People!$A$4,IF(People!$B$5=Orders!M1565,People!$A$5,0))))</f>
        <v>Chuck Magee</v>
      </c>
      <c r="W1565" t="str">
        <f>IFERROR(INDEX(Returns!A:A,MATCH(Orders!B1565,Returns!B:B,0),),"No")</f>
        <v>No</v>
      </c>
      <c r="X1565" t="str">
        <f t="shared" si="24"/>
        <v>2017 / 11</v>
      </c>
    </row>
    <row r="1566" spans="1:24" x14ac:dyDescent="0.25">
      <c r="A1566" s="1">
        <v>1565</v>
      </c>
      <c r="B1566" s="3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IF(People!$B$2=Orders!M1566,People!$A$2,IF(People!$B$3=Orders!M1566,People!$A$3,IF(People!$B$4=Orders!M1566,People!$A$4,IF(People!$B$5=Orders!M1566,People!$A$5,0))))</f>
        <v>Cassandra Brandow</v>
      </c>
      <c r="W1566" t="str">
        <f>IFERROR(INDEX(Returns!A:A,MATCH(Orders!B1566,Returns!B:B,0),),"No")</f>
        <v>No</v>
      </c>
      <c r="X1566" t="str">
        <f t="shared" si="24"/>
        <v>2016 / 03</v>
      </c>
    </row>
    <row r="1567" spans="1:24" x14ac:dyDescent="0.25">
      <c r="A1567" s="1">
        <v>1566</v>
      </c>
      <c r="B1567" s="3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IF(People!$B$2=Orders!M1567,People!$A$2,IF(People!$B$3=Orders!M1567,People!$A$3,IF(People!$B$4=Orders!M1567,People!$A$4,IF(People!$B$5=Orders!M1567,People!$A$5,0))))</f>
        <v>Anna Andreadi</v>
      </c>
      <c r="W1567" t="str">
        <f>IFERROR(INDEX(Returns!A:A,MATCH(Orders!B1567,Returns!B:B,0),),"No")</f>
        <v>No</v>
      </c>
      <c r="X1567" t="str">
        <f t="shared" si="24"/>
        <v>2017 / 03</v>
      </c>
    </row>
    <row r="1568" spans="1:24" x14ac:dyDescent="0.25">
      <c r="A1568" s="1">
        <v>1567</v>
      </c>
      <c r="B1568" s="3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IF(People!$B$2=Orders!M1568,People!$A$2,IF(People!$B$3=Orders!M1568,People!$A$3,IF(People!$B$4=Orders!M1568,People!$A$4,IF(People!$B$5=Orders!M1568,People!$A$5,0))))</f>
        <v>Kelly Williams</v>
      </c>
      <c r="W1568" t="str">
        <f>IFERROR(INDEX(Returns!A:A,MATCH(Orders!B1568,Returns!B:B,0),),"No")</f>
        <v>No</v>
      </c>
      <c r="X1568" t="str">
        <f t="shared" si="24"/>
        <v>2017 / 11</v>
      </c>
    </row>
    <row r="1569" spans="1:24" x14ac:dyDescent="0.25">
      <c r="A1569" s="1">
        <v>1568</v>
      </c>
      <c r="B1569" s="3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IF(People!$B$2=Orders!M1569,People!$A$2,IF(People!$B$3=Orders!M1569,People!$A$3,IF(People!$B$4=Orders!M1569,People!$A$4,IF(People!$B$5=Orders!M1569,People!$A$5,0))))</f>
        <v>Kelly Williams</v>
      </c>
      <c r="W1569" t="str">
        <f>IFERROR(INDEX(Returns!A:A,MATCH(Orders!B1569,Returns!B:B,0),),"No")</f>
        <v>No</v>
      </c>
      <c r="X1569" t="str">
        <f t="shared" si="24"/>
        <v>2017 / 11</v>
      </c>
    </row>
    <row r="1570" spans="1:24" x14ac:dyDescent="0.25">
      <c r="A1570" s="1">
        <v>1569</v>
      </c>
      <c r="B1570" s="3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IF(People!$B$2=Orders!M1570,People!$A$2,IF(People!$B$3=Orders!M1570,People!$A$3,IF(People!$B$4=Orders!M1570,People!$A$4,IF(People!$B$5=Orders!M1570,People!$A$5,0))))</f>
        <v>Anna Andreadi</v>
      </c>
      <c r="W1570" t="str">
        <f>IFERROR(INDEX(Returns!A:A,MATCH(Orders!B1570,Returns!B:B,0),),"No")</f>
        <v>No</v>
      </c>
      <c r="X1570" t="str">
        <f t="shared" si="24"/>
        <v>2019 / 06</v>
      </c>
    </row>
    <row r="1571" spans="1:24" x14ac:dyDescent="0.25">
      <c r="A1571" s="1">
        <v>1570</v>
      </c>
      <c r="B1571" s="3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IF(People!$B$2=Orders!M1571,People!$A$2,IF(People!$B$3=Orders!M1571,People!$A$3,IF(People!$B$4=Orders!M1571,People!$A$4,IF(People!$B$5=Orders!M1571,People!$A$5,0))))</f>
        <v>Cassandra Brandow</v>
      </c>
      <c r="W1571" t="str">
        <f>IFERROR(INDEX(Returns!A:A,MATCH(Orders!B1571,Returns!B:B,0),),"No")</f>
        <v>No</v>
      </c>
      <c r="X1571" t="str">
        <f t="shared" si="24"/>
        <v>2019 / 11</v>
      </c>
    </row>
    <row r="1572" spans="1:24" x14ac:dyDescent="0.25">
      <c r="A1572" s="1">
        <v>1571</v>
      </c>
      <c r="B1572" s="3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IF(People!$B$2=Orders!M1572,People!$A$2,IF(People!$B$3=Orders!M1572,People!$A$3,IF(People!$B$4=Orders!M1572,People!$A$4,IF(People!$B$5=Orders!M1572,People!$A$5,0))))</f>
        <v>Anna Andreadi</v>
      </c>
      <c r="W1572" t="str">
        <f>IFERROR(INDEX(Returns!A:A,MATCH(Orders!B1572,Returns!B:B,0),),"No")</f>
        <v>No</v>
      </c>
      <c r="X1572" t="str">
        <f t="shared" si="24"/>
        <v>2016 / 11</v>
      </c>
    </row>
    <row r="1573" spans="1:24" x14ac:dyDescent="0.25">
      <c r="A1573" s="1">
        <v>1572</v>
      </c>
      <c r="B1573" s="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IF(People!$B$2=Orders!M1573,People!$A$2,IF(People!$B$3=Orders!M1573,People!$A$3,IF(People!$B$4=Orders!M1573,People!$A$4,IF(People!$B$5=Orders!M1573,People!$A$5,0))))</f>
        <v>Anna Andreadi</v>
      </c>
      <c r="W1573" t="str">
        <f>IFERROR(INDEX(Returns!A:A,MATCH(Orders!B1573,Returns!B:B,0),),"No")</f>
        <v>No</v>
      </c>
      <c r="X1573" t="str">
        <f t="shared" si="24"/>
        <v>2016 / 11</v>
      </c>
    </row>
    <row r="1574" spans="1:24" x14ac:dyDescent="0.25">
      <c r="A1574" s="1">
        <v>1573</v>
      </c>
      <c r="B1574" s="3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IF(People!$B$2=Orders!M1574,People!$A$2,IF(People!$B$3=Orders!M1574,People!$A$3,IF(People!$B$4=Orders!M1574,People!$A$4,IF(People!$B$5=Orders!M1574,People!$A$5,0))))</f>
        <v>Anna Andreadi</v>
      </c>
      <c r="W1574" t="str">
        <f>IFERROR(INDEX(Returns!A:A,MATCH(Orders!B1574,Returns!B:B,0),),"No")</f>
        <v>No</v>
      </c>
      <c r="X1574" t="str">
        <f t="shared" si="24"/>
        <v>2016 / 11</v>
      </c>
    </row>
    <row r="1575" spans="1:24" x14ac:dyDescent="0.25">
      <c r="A1575" s="1">
        <v>1574</v>
      </c>
      <c r="B1575" s="3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IF(People!$B$2=Orders!M1575,People!$A$2,IF(People!$B$3=Orders!M1575,People!$A$3,IF(People!$B$4=Orders!M1575,People!$A$4,IF(People!$B$5=Orders!M1575,People!$A$5,0))))</f>
        <v>Anna Andreadi</v>
      </c>
      <c r="W1575" t="str">
        <f>IFERROR(INDEX(Returns!A:A,MATCH(Orders!B1575,Returns!B:B,0),),"No")</f>
        <v>No</v>
      </c>
      <c r="X1575" t="str">
        <f t="shared" si="24"/>
        <v>2016 / 11</v>
      </c>
    </row>
    <row r="1576" spans="1:24" x14ac:dyDescent="0.25">
      <c r="A1576" s="1">
        <v>1575</v>
      </c>
      <c r="B1576" s="3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IF(People!$B$2=Orders!M1576,People!$A$2,IF(People!$B$3=Orders!M1576,People!$A$3,IF(People!$B$4=Orders!M1576,People!$A$4,IF(People!$B$5=Orders!M1576,People!$A$5,0))))</f>
        <v>Kelly Williams</v>
      </c>
      <c r="W1576" t="str">
        <f>IFERROR(INDEX(Returns!A:A,MATCH(Orders!B1576,Returns!B:B,0),),"No")</f>
        <v>No</v>
      </c>
      <c r="X1576" t="str">
        <f t="shared" si="24"/>
        <v>2016 / 12</v>
      </c>
    </row>
    <row r="1577" spans="1:24" x14ac:dyDescent="0.25">
      <c r="A1577" s="1">
        <v>1576</v>
      </c>
      <c r="B1577" s="3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IF(People!$B$2=Orders!M1577,People!$A$2,IF(People!$B$3=Orders!M1577,People!$A$3,IF(People!$B$4=Orders!M1577,People!$A$4,IF(People!$B$5=Orders!M1577,People!$A$5,0))))</f>
        <v>Kelly Williams</v>
      </c>
      <c r="W1577" t="str">
        <f>IFERROR(INDEX(Returns!A:A,MATCH(Orders!B1577,Returns!B:B,0),),"No")</f>
        <v>No</v>
      </c>
      <c r="X1577" t="str">
        <f t="shared" si="24"/>
        <v>2016 / 12</v>
      </c>
    </row>
    <row r="1578" spans="1:24" x14ac:dyDescent="0.25">
      <c r="A1578" s="1">
        <v>1577</v>
      </c>
      <c r="B1578" s="3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IF(People!$B$2=Orders!M1578,People!$A$2,IF(People!$B$3=Orders!M1578,People!$A$3,IF(People!$B$4=Orders!M1578,People!$A$4,IF(People!$B$5=Orders!M1578,People!$A$5,0))))</f>
        <v>Kelly Williams</v>
      </c>
      <c r="W1578" t="str">
        <f>IFERROR(INDEX(Returns!A:A,MATCH(Orders!B1578,Returns!B:B,0),),"No")</f>
        <v>No</v>
      </c>
      <c r="X1578" t="str">
        <f t="shared" si="24"/>
        <v>2018 / 04</v>
      </c>
    </row>
    <row r="1579" spans="1:24" x14ac:dyDescent="0.25">
      <c r="A1579" s="1">
        <v>1578</v>
      </c>
      <c r="B1579" s="3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IF(People!$B$2=Orders!M1579,People!$A$2,IF(People!$B$3=Orders!M1579,People!$A$3,IF(People!$B$4=Orders!M1579,People!$A$4,IF(People!$B$5=Orders!M1579,People!$A$5,0))))</f>
        <v>Cassandra Brandow</v>
      </c>
      <c r="W1579" t="str">
        <f>IFERROR(INDEX(Returns!A:A,MATCH(Orders!B1579,Returns!B:B,0),),"No")</f>
        <v>No</v>
      </c>
      <c r="X1579" t="str">
        <f t="shared" si="24"/>
        <v>2018 / 05</v>
      </c>
    </row>
    <row r="1580" spans="1:24" x14ac:dyDescent="0.25">
      <c r="A1580" s="1">
        <v>1579</v>
      </c>
      <c r="B1580" s="3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IF(People!$B$2=Orders!M1580,People!$A$2,IF(People!$B$3=Orders!M1580,People!$A$3,IF(People!$B$4=Orders!M1580,People!$A$4,IF(People!$B$5=Orders!M1580,People!$A$5,0))))</f>
        <v>Chuck Magee</v>
      </c>
      <c r="W1580" t="str">
        <f>IFERROR(INDEX(Returns!A:A,MATCH(Orders!B1580,Returns!B:B,0),),"No")</f>
        <v>No</v>
      </c>
      <c r="X1580" t="str">
        <f t="shared" si="24"/>
        <v>2018 / 02</v>
      </c>
    </row>
    <row r="1581" spans="1:24" x14ac:dyDescent="0.25">
      <c r="A1581" s="1">
        <v>1580</v>
      </c>
      <c r="B1581" s="3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IF(People!$B$2=Orders!M1581,People!$A$2,IF(People!$B$3=Orders!M1581,People!$A$3,IF(People!$B$4=Orders!M1581,People!$A$4,IF(People!$B$5=Orders!M1581,People!$A$5,0))))</f>
        <v>Chuck Magee</v>
      </c>
      <c r="W1581" t="str">
        <f>IFERROR(INDEX(Returns!A:A,MATCH(Orders!B1581,Returns!B:B,0),),"No")</f>
        <v>No</v>
      </c>
      <c r="X1581" t="str">
        <f t="shared" si="24"/>
        <v>2017 / 08</v>
      </c>
    </row>
    <row r="1582" spans="1:24" x14ac:dyDescent="0.25">
      <c r="A1582" s="1">
        <v>1581</v>
      </c>
      <c r="B1582" s="3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IF(People!$B$2=Orders!M1582,People!$A$2,IF(People!$B$3=Orders!M1582,People!$A$3,IF(People!$B$4=Orders!M1582,People!$A$4,IF(People!$B$5=Orders!M1582,People!$A$5,0))))</f>
        <v>Chuck Magee</v>
      </c>
      <c r="W1582" t="str">
        <f>IFERROR(INDEX(Returns!A:A,MATCH(Orders!B1582,Returns!B:B,0),),"No")</f>
        <v>No</v>
      </c>
      <c r="X1582" t="str">
        <f t="shared" si="24"/>
        <v>2017 / 08</v>
      </c>
    </row>
    <row r="1583" spans="1:24" x14ac:dyDescent="0.25">
      <c r="A1583" s="1">
        <v>1582</v>
      </c>
      <c r="B1583" s="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IF(People!$B$2=Orders!M1583,People!$A$2,IF(People!$B$3=Orders!M1583,People!$A$3,IF(People!$B$4=Orders!M1583,People!$A$4,IF(People!$B$5=Orders!M1583,People!$A$5,0))))</f>
        <v>Chuck Magee</v>
      </c>
      <c r="W1583" t="str">
        <f>IFERROR(INDEX(Returns!A:A,MATCH(Orders!B1583,Returns!B:B,0),),"No")</f>
        <v>No</v>
      </c>
      <c r="X1583" t="str">
        <f t="shared" si="24"/>
        <v>2017 / 08</v>
      </c>
    </row>
    <row r="1584" spans="1:24" x14ac:dyDescent="0.25">
      <c r="A1584" s="1">
        <v>1583</v>
      </c>
      <c r="B1584" s="3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IF(People!$B$2=Orders!M1584,People!$A$2,IF(People!$B$3=Orders!M1584,People!$A$3,IF(People!$B$4=Orders!M1584,People!$A$4,IF(People!$B$5=Orders!M1584,People!$A$5,0))))</f>
        <v>Chuck Magee</v>
      </c>
      <c r="W1584" t="str">
        <f>IFERROR(INDEX(Returns!A:A,MATCH(Orders!B1584,Returns!B:B,0),),"No")</f>
        <v>No</v>
      </c>
      <c r="X1584" t="str">
        <f t="shared" si="24"/>
        <v>2017 / 08</v>
      </c>
    </row>
    <row r="1585" spans="1:24" x14ac:dyDescent="0.25">
      <c r="A1585" s="1">
        <v>1584</v>
      </c>
      <c r="B1585" s="3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IF(People!$B$2=Orders!M1585,People!$A$2,IF(People!$B$3=Orders!M1585,People!$A$3,IF(People!$B$4=Orders!M1585,People!$A$4,IF(People!$B$5=Orders!M1585,People!$A$5,0))))</f>
        <v>Chuck Magee</v>
      </c>
      <c r="W1585" t="str">
        <f>IFERROR(INDEX(Returns!A:A,MATCH(Orders!B1585,Returns!B:B,0),),"No")</f>
        <v>No</v>
      </c>
      <c r="X1585" t="str">
        <f t="shared" si="24"/>
        <v>2017 / 08</v>
      </c>
    </row>
    <row r="1586" spans="1:24" x14ac:dyDescent="0.25">
      <c r="A1586" s="1">
        <v>1585</v>
      </c>
      <c r="B1586" s="3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IF(People!$B$2=Orders!M1586,People!$A$2,IF(People!$B$3=Orders!M1586,People!$A$3,IF(People!$B$4=Orders!M1586,People!$A$4,IF(People!$B$5=Orders!M1586,People!$A$5,0))))</f>
        <v>Chuck Magee</v>
      </c>
      <c r="W1586" t="str">
        <f>IFERROR(INDEX(Returns!A:A,MATCH(Orders!B1586,Returns!B:B,0),),"No")</f>
        <v>No</v>
      </c>
      <c r="X1586" t="str">
        <f t="shared" si="24"/>
        <v>2017 / 08</v>
      </c>
    </row>
    <row r="1587" spans="1:24" x14ac:dyDescent="0.25">
      <c r="A1587" s="1">
        <v>1586</v>
      </c>
      <c r="B1587" s="3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IF(People!$B$2=Orders!M1587,People!$A$2,IF(People!$B$3=Orders!M1587,People!$A$3,IF(People!$B$4=Orders!M1587,People!$A$4,IF(People!$B$5=Orders!M1587,People!$A$5,0))))</f>
        <v>Chuck Magee</v>
      </c>
      <c r="W1587" t="str">
        <f>IFERROR(INDEX(Returns!A:A,MATCH(Orders!B1587,Returns!B:B,0),),"No")</f>
        <v>No</v>
      </c>
      <c r="X1587" t="str">
        <f t="shared" si="24"/>
        <v>2017 / 08</v>
      </c>
    </row>
    <row r="1588" spans="1:24" x14ac:dyDescent="0.25">
      <c r="A1588" s="1">
        <v>1587</v>
      </c>
      <c r="B1588" s="3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IF(People!$B$2=Orders!M1588,People!$A$2,IF(People!$B$3=Orders!M1588,People!$A$3,IF(People!$B$4=Orders!M1588,People!$A$4,IF(People!$B$5=Orders!M1588,People!$A$5,0))))</f>
        <v>Chuck Magee</v>
      </c>
      <c r="W1588" t="str">
        <f>IFERROR(INDEX(Returns!A:A,MATCH(Orders!B1588,Returns!B:B,0),),"No")</f>
        <v>No</v>
      </c>
      <c r="X1588" t="str">
        <f t="shared" si="24"/>
        <v>2017 / 08</v>
      </c>
    </row>
    <row r="1589" spans="1:24" x14ac:dyDescent="0.25">
      <c r="A1589" s="1">
        <v>1588</v>
      </c>
      <c r="B1589" s="3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IF(People!$B$2=Orders!M1589,People!$A$2,IF(People!$B$3=Orders!M1589,People!$A$3,IF(People!$B$4=Orders!M1589,People!$A$4,IF(People!$B$5=Orders!M1589,People!$A$5,0))))</f>
        <v>Chuck Magee</v>
      </c>
      <c r="W1589" t="str">
        <f>IFERROR(INDEX(Returns!A:A,MATCH(Orders!B1589,Returns!B:B,0),),"No")</f>
        <v>No</v>
      </c>
      <c r="X1589" t="str">
        <f t="shared" si="24"/>
        <v>2017 / 08</v>
      </c>
    </row>
    <row r="1590" spans="1:24" x14ac:dyDescent="0.25">
      <c r="A1590" s="1">
        <v>1589</v>
      </c>
      <c r="B1590" s="3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IF(People!$B$2=Orders!M1590,People!$A$2,IF(People!$B$3=Orders!M1590,People!$A$3,IF(People!$B$4=Orders!M1590,People!$A$4,IF(People!$B$5=Orders!M1590,People!$A$5,0))))</f>
        <v>Chuck Magee</v>
      </c>
      <c r="W1590" t="str">
        <f>IFERROR(INDEX(Returns!A:A,MATCH(Orders!B1590,Returns!B:B,0),),"No")</f>
        <v>No</v>
      </c>
      <c r="X1590" t="str">
        <f t="shared" si="24"/>
        <v>2017 / 08</v>
      </c>
    </row>
    <row r="1591" spans="1:24" x14ac:dyDescent="0.25">
      <c r="A1591" s="1">
        <v>1590</v>
      </c>
      <c r="B1591" s="3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IF(People!$B$2=Orders!M1591,People!$A$2,IF(People!$B$3=Orders!M1591,People!$A$3,IF(People!$B$4=Orders!M1591,People!$A$4,IF(People!$B$5=Orders!M1591,People!$A$5,0))))</f>
        <v>Cassandra Brandow</v>
      </c>
      <c r="W1591" t="str">
        <f>IFERROR(INDEX(Returns!A:A,MATCH(Orders!B1591,Returns!B:B,0),),"No")</f>
        <v>No</v>
      </c>
      <c r="X1591" t="str">
        <f t="shared" si="24"/>
        <v>2018 / 05</v>
      </c>
    </row>
    <row r="1592" spans="1:24" x14ac:dyDescent="0.25">
      <c r="A1592" s="1">
        <v>1591</v>
      </c>
      <c r="B1592" s="3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IF(People!$B$2=Orders!M1592,People!$A$2,IF(People!$B$3=Orders!M1592,People!$A$3,IF(People!$B$4=Orders!M1592,People!$A$4,IF(People!$B$5=Orders!M1592,People!$A$5,0))))</f>
        <v>Kelly Williams</v>
      </c>
      <c r="W1592" t="str">
        <f>IFERROR(INDEX(Returns!A:A,MATCH(Orders!B1592,Returns!B:B,0),),"No")</f>
        <v>No</v>
      </c>
      <c r="X1592" t="str">
        <f t="shared" si="24"/>
        <v>2018 / 04</v>
      </c>
    </row>
    <row r="1593" spans="1:24" x14ac:dyDescent="0.25">
      <c r="A1593" s="1">
        <v>1592</v>
      </c>
      <c r="B1593" s="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IF(People!$B$2=Orders!M1593,People!$A$2,IF(People!$B$3=Orders!M1593,People!$A$3,IF(People!$B$4=Orders!M1593,People!$A$4,IF(People!$B$5=Orders!M1593,People!$A$5,0))))</f>
        <v>Kelly Williams</v>
      </c>
      <c r="W1593" t="str">
        <f>IFERROR(INDEX(Returns!A:A,MATCH(Orders!B1593,Returns!B:B,0),),"No")</f>
        <v>No</v>
      </c>
      <c r="X1593" t="str">
        <f t="shared" si="24"/>
        <v>2018 / 04</v>
      </c>
    </row>
    <row r="1594" spans="1:24" x14ac:dyDescent="0.25">
      <c r="A1594" s="1">
        <v>1593</v>
      </c>
      <c r="B1594" s="3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IF(People!$B$2=Orders!M1594,People!$A$2,IF(People!$B$3=Orders!M1594,People!$A$3,IF(People!$B$4=Orders!M1594,People!$A$4,IF(People!$B$5=Orders!M1594,People!$A$5,0))))</f>
        <v>Anna Andreadi</v>
      </c>
      <c r="W1594" t="str">
        <f>IFERROR(INDEX(Returns!A:A,MATCH(Orders!B1594,Returns!B:B,0),),"No")</f>
        <v>No</v>
      </c>
      <c r="X1594" t="str">
        <f t="shared" si="24"/>
        <v>2017 / 06</v>
      </c>
    </row>
    <row r="1595" spans="1:24" x14ac:dyDescent="0.25">
      <c r="A1595" s="1">
        <v>1594</v>
      </c>
      <c r="B1595" s="3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IF(People!$B$2=Orders!M1595,People!$A$2,IF(People!$B$3=Orders!M1595,People!$A$3,IF(People!$B$4=Orders!M1595,People!$A$4,IF(People!$B$5=Orders!M1595,People!$A$5,0))))</f>
        <v>Anna Andreadi</v>
      </c>
      <c r="W1595" t="str">
        <f>IFERROR(INDEX(Returns!A:A,MATCH(Orders!B1595,Returns!B:B,0),),"No")</f>
        <v>No</v>
      </c>
      <c r="X1595" t="str">
        <f t="shared" si="24"/>
        <v>2016 / 10</v>
      </c>
    </row>
    <row r="1596" spans="1:24" x14ac:dyDescent="0.25">
      <c r="A1596" s="1">
        <v>1595</v>
      </c>
      <c r="B1596" s="3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IF(People!$B$2=Orders!M1596,People!$A$2,IF(People!$B$3=Orders!M1596,People!$A$3,IF(People!$B$4=Orders!M1596,People!$A$4,IF(People!$B$5=Orders!M1596,People!$A$5,0))))</f>
        <v>Kelly Williams</v>
      </c>
      <c r="W1596" t="str">
        <f>IFERROR(INDEX(Returns!A:A,MATCH(Orders!B1596,Returns!B:B,0),),"No")</f>
        <v>No</v>
      </c>
      <c r="X1596" t="str">
        <f t="shared" si="24"/>
        <v>2017 / 03</v>
      </c>
    </row>
    <row r="1597" spans="1:24" x14ac:dyDescent="0.25">
      <c r="A1597" s="1">
        <v>1596</v>
      </c>
      <c r="B1597" s="3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IF(People!$B$2=Orders!M1597,People!$A$2,IF(People!$B$3=Orders!M1597,People!$A$3,IF(People!$B$4=Orders!M1597,People!$A$4,IF(People!$B$5=Orders!M1597,People!$A$5,0))))</f>
        <v>Chuck Magee</v>
      </c>
      <c r="W1597" t="str">
        <f>IFERROR(INDEX(Returns!A:A,MATCH(Orders!B1597,Returns!B:B,0),),"No")</f>
        <v>No</v>
      </c>
      <c r="X1597" t="str">
        <f t="shared" si="24"/>
        <v>2019 / 05</v>
      </c>
    </row>
    <row r="1598" spans="1:24" x14ac:dyDescent="0.25">
      <c r="A1598" s="1">
        <v>1597</v>
      </c>
      <c r="B1598" s="3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IF(People!$B$2=Orders!M1598,People!$A$2,IF(People!$B$3=Orders!M1598,People!$A$3,IF(People!$B$4=Orders!M1598,People!$A$4,IF(People!$B$5=Orders!M1598,People!$A$5,0))))</f>
        <v>Chuck Magee</v>
      </c>
      <c r="W1598" t="str">
        <f>IFERROR(INDEX(Returns!A:A,MATCH(Orders!B1598,Returns!B:B,0),),"No")</f>
        <v>No</v>
      </c>
      <c r="X1598" t="str">
        <f t="shared" si="24"/>
        <v>2019 / 10</v>
      </c>
    </row>
    <row r="1599" spans="1:24" x14ac:dyDescent="0.25">
      <c r="A1599" s="1">
        <v>1598</v>
      </c>
      <c r="B1599" s="3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IF(People!$B$2=Orders!M1599,People!$A$2,IF(People!$B$3=Orders!M1599,People!$A$3,IF(People!$B$4=Orders!M1599,People!$A$4,IF(People!$B$5=Orders!M1599,People!$A$5,0))))</f>
        <v>Kelly Williams</v>
      </c>
      <c r="W1599" t="str">
        <f>IFERROR(INDEX(Returns!A:A,MATCH(Orders!B1599,Returns!B:B,0),),"No")</f>
        <v>No</v>
      </c>
      <c r="X1599" t="str">
        <f t="shared" si="24"/>
        <v>2019 / 11</v>
      </c>
    </row>
    <row r="1600" spans="1:24" x14ac:dyDescent="0.25">
      <c r="A1600" s="1">
        <v>1599</v>
      </c>
      <c r="B1600" s="3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IF(People!$B$2=Orders!M1600,People!$A$2,IF(People!$B$3=Orders!M1600,People!$A$3,IF(People!$B$4=Orders!M1600,People!$A$4,IF(People!$B$5=Orders!M1600,People!$A$5,0))))</f>
        <v>Kelly Williams</v>
      </c>
      <c r="W1600" t="str">
        <f>IFERROR(INDEX(Returns!A:A,MATCH(Orders!B1600,Returns!B:B,0),),"No")</f>
        <v>No</v>
      </c>
      <c r="X1600" t="str">
        <f t="shared" si="24"/>
        <v>2019 / 11</v>
      </c>
    </row>
    <row r="1601" spans="1:24" x14ac:dyDescent="0.25">
      <c r="A1601" s="1">
        <v>1600</v>
      </c>
      <c r="B1601" s="3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IF(People!$B$2=Orders!M1601,People!$A$2,IF(People!$B$3=Orders!M1601,People!$A$3,IF(People!$B$4=Orders!M1601,People!$A$4,IF(People!$B$5=Orders!M1601,People!$A$5,0))))</f>
        <v>Kelly Williams</v>
      </c>
      <c r="W1601" t="str">
        <f>IFERROR(INDEX(Returns!A:A,MATCH(Orders!B1601,Returns!B:B,0),),"No")</f>
        <v>No</v>
      </c>
      <c r="X1601" t="str">
        <f t="shared" si="24"/>
        <v>2019 / 11</v>
      </c>
    </row>
    <row r="1602" spans="1:24" x14ac:dyDescent="0.25">
      <c r="A1602" s="1">
        <v>1601</v>
      </c>
      <c r="B1602" s="3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IF(People!$B$2=Orders!M1602,People!$A$2,IF(People!$B$3=Orders!M1602,People!$A$3,IF(People!$B$4=Orders!M1602,People!$A$4,IF(People!$B$5=Orders!M1602,People!$A$5,0))))</f>
        <v>Kelly Williams</v>
      </c>
      <c r="W1602" t="str">
        <f>IFERROR(INDEX(Returns!A:A,MATCH(Orders!B1602,Returns!B:B,0),),"No")</f>
        <v>No</v>
      </c>
      <c r="X1602" t="str">
        <f t="shared" ref="X1602:X1665" si="25">TEXT(C1602,"ГГГГ / ММ")</f>
        <v>2019 / 11</v>
      </c>
    </row>
    <row r="1603" spans="1:24" x14ac:dyDescent="0.25">
      <c r="A1603" s="1">
        <v>1602</v>
      </c>
      <c r="B1603" s="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IF(People!$B$2=Orders!M1603,People!$A$2,IF(People!$B$3=Orders!M1603,People!$A$3,IF(People!$B$4=Orders!M1603,People!$A$4,IF(People!$B$5=Orders!M1603,People!$A$5,0))))</f>
        <v>Chuck Magee</v>
      </c>
      <c r="W1603" t="str">
        <f>IFERROR(INDEX(Returns!A:A,MATCH(Orders!B1603,Returns!B:B,0),),"No")</f>
        <v>No</v>
      </c>
      <c r="X1603" t="str">
        <f t="shared" si="25"/>
        <v>2018 / 05</v>
      </c>
    </row>
    <row r="1604" spans="1:24" x14ac:dyDescent="0.25">
      <c r="A1604" s="1">
        <v>1603</v>
      </c>
      <c r="B1604" s="3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IF(People!$B$2=Orders!M1604,People!$A$2,IF(People!$B$3=Orders!M1604,People!$A$3,IF(People!$B$4=Orders!M1604,People!$A$4,IF(People!$B$5=Orders!M1604,People!$A$5,0))))</f>
        <v>Cassandra Brandow</v>
      </c>
      <c r="W1604" t="str">
        <f>IFERROR(INDEX(Returns!A:A,MATCH(Orders!B1604,Returns!B:B,0),),"No")</f>
        <v>No</v>
      </c>
      <c r="X1604" t="str">
        <f t="shared" si="25"/>
        <v>2018 / 12</v>
      </c>
    </row>
    <row r="1605" spans="1:24" x14ac:dyDescent="0.25">
      <c r="A1605" s="1">
        <v>1604</v>
      </c>
      <c r="B1605" s="3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IF(People!$B$2=Orders!M1605,People!$A$2,IF(People!$B$3=Orders!M1605,People!$A$3,IF(People!$B$4=Orders!M1605,People!$A$4,IF(People!$B$5=Orders!M1605,People!$A$5,0))))</f>
        <v>Chuck Magee</v>
      </c>
      <c r="W1605" t="str">
        <f>IFERROR(INDEX(Returns!A:A,MATCH(Orders!B1605,Returns!B:B,0),),"No")</f>
        <v>No</v>
      </c>
      <c r="X1605" t="str">
        <f t="shared" si="25"/>
        <v>2019 / 11</v>
      </c>
    </row>
    <row r="1606" spans="1:24" x14ac:dyDescent="0.25">
      <c r="A1606" s="1">
        <v>1605</v>
      </c>
      <c r="B1606" s="3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IF(People!$B$2=Orders!M1606,People!$A$2,IF(People!$B$3=Orders!M1606,People!$A$3,IF(People!$B$4=Orders!M1606,People!$A$4,IF(People!$B$5=Orders!M1606,People!$A$5,0))))</f>
        <v>Anna Andreadi</v>
      </c>
      <c r="W1606" t="str">
        <f>IFERROR(INDEX(Returns!A:A,MATCH(Orders!B1606,Returns!B:B,0),),"No")</f>
        <v>No</v>
      </c>
      <c r="X1606" t="str">
        <f t="shared" si="25"/>
        <v>2018 / 04</v>
      </c>
    </row>
    <row r="1607" spans="1:24" x14ac:dyDescent="0.25">
      <c r="A1607" s="1">
        <v>1606</v>
      </c>
      <c r="B1607" s="3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IF(People!$B$2=Orders!M1607,People!$A$2,IF(People!$B$3=Orders!M1607,People!$A$3,IF(People!$B$4=Orders!M1607,People!$A$4,IF(People!$B$5=Orders!M1607,People!$A$5,0))))</f>
        <v>Anna Andreadi</v>
      </c>
      <c r="W1607" t="str">
        <f>IFERROR(INDEX(Returns!A:A,MATCH(Orders!B1607,Returns!B:B,0),),"No")</f>
        <v>No</v>
      </c>
      <c r="X1607" t="str">
        <f t="shared" si="25"/>
        <v>2018 / 04</v>
      </c>
    </row>
    <row r="1608" spans="1:24" x14ac:dyDescent="0.25">
      <c r="A1608" s="1">
        <v>1607</v>
      </c>
      <c r="B1608" s="3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IF(People!$B$2=Orders!M1608,People!$A$2,IF(People!$B$3=Orders!M1608,People!$A$3,IF(People!$B$4=Orders!M1608,People!$A$4,IF(People!$B$5=Orders!M1608,People!$A$5,0))))</f>
        <v>Anna Andreadi</v>
      </c>
      <c r="W1608" t="str">
        <f>IFERROR(INDEX(Returns!A:A,MATCH(Orders!B1608,Returns!B:B,0),),"No")</f>
        <v>No</v>
      </c>
      <c r="X1608" t="str">
        <f t="shared" si="25"/>
        <v>2018 / 04</v>
      </c>
    </row>
    <row r="1609" spans="1:24" x14ac:dyDescent="0.25">
      <c r="A1609" s="1">
        <v>1608</v>
      </c>
      <c r="B1609" s="3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IF(People!$B$2=Orders!M1609,People!$A$2,IF(People!$B$3=Orders!M1609,People!$A$3,IF(People!$B$4=Orders!M1609,People!$A$4,IF(People!$B$5=Orders!M1609,People!$A$5,0))))</f>
        <v>Anna Andreadi</v>
      </c>
      <c r="W1609" t="str">
        <f>IFERROR(INDEX(Returns!A:A,MATCH(Orders!B1609,Returns!B:B,0),),"No")</f>
        <v>No</v>
      </c>
      <c r="X1609" t="str">
        <f t="shared" si="25"/>
        <v>2018 / 04</v>
      </c>
    </row>
    <row r="1610" spans="1:24" x14ac:dyDescent="0.25">
      <c r="A1610" s="1">
        <v>1609</v>
      </c>
      <c r="B1610" s="3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IF(People!$B$2=Orders!M1610,People!$A$2,IF(People!$B$3=Orders!M1610,People!$A$3,IF(People!$B$4=Orders!M1610,People!$A$4,IF(People!$B$5=Orders!M1610,People!$A$5,0))))</f>
        <v>Anna Andreadi</v>
      </c>
      <c r="W1610" t="str">
        <f>IFERROR(INDEX(Returns!A:A,MATCH(Orders!B1610,Returns!B:B,0),),"No")</f>
        <v>No</v>
      </c>
      <c r="X1610" t="str">
        <f t="shared" si="25"/>
        <v>2018 / 04</v>
      </c>
    </row>
    <row r="1611" spans="1:24" x14ac:dyDescent="0.25">
      <c r="A1611" s="1">
        <v>1610</v>
      </c>
      <c r="B1611" s="3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IF(People!$B$2=Orders!M1611,People!$A$2,IF(People!$B$3=Orders!M1611,People!$A$3,IF(People!$B$4=Orders!M1611,People!$A$4,IF(People!$B$5=Orders!M1611,People!$A$5,0))))</f>
        <v>Anna Andreadi</v>
      </c>
      <c r="W1611" t="str">
        <f>IFERROR(INDEX(Returns!A:A,MATCH(Orders!B1611,Returns!B:B,0),),"No")</f>
        <v>No</v>
      </c>
      <c r="X1611" t="str">
        <f t="shared" si="25"/>
        <v>2018 / 04</v>
      </c>
    </row>
    <row r="1612" spans="1:24" x14ac:dyDescent="0.25">
      <c r="A1612" s="1">
        <v>1611</v>
      </c>
      <c r="B1612" s="3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IF(People!$B$2=Orders!M1612,People!$A$2,IF(People!$B$3=Orders!M1612,People!$A$3,IF(People!$B$4=Orders!M1612,People!$A$4,IF(People!$B$5=Orders!M1612,People!$A$5,0))))</f>
        <v>Anna Andreadi</v>
      </c>
      <c r="W1612" t="str">
        <f>IFERROR(INDEX(Returns!A:A,MATCH(Orders!B1612,Returns!B:B,0),),"No")</f>
        <v>Yes</v>
      </c>
      <c r="X1612" t="str">
        <f t="shared" si="25"/>
        <v>2016 / 05</v>
      </c>
    </row>
    <row r="1613" spans="1:24" x14ac:dyDescent="0.25">
      <c r="A1613" s="1">
        <v>1612</v>
      </c>
      <c r="B1613" s="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IF(People!$B$2=Orders!M1613,People!$A$2,IF(People!$B$3=Orders!M1613,People!$A$3,IF(People!$B$4=Orders!M1613,People!$A$4,IF(People!$B$5=Orders!M1613,People!$A$5,0))))</f>
        <v>Anna Andreadi</v>
      </c>
      <c r="W1613" t="str">
        <f>IFERROR(INDEX(Returns!A:A,MATCH(Orders!B1613,Returns!B:B,0),),"No")</f>
        <v>Yes</v>
      </c>
      <c r="X1613" t="str">
        <f t="shared" si="25"/>
        <v>2016 / 05</v>
      </c>
    </row>
    <row r="1614" spans="1:24" x14ac:dyDescent="0.25">
      <c r="A1614" s="1">
        <v>1613</v>
      </c>
      <c r="B1614" s="3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IF(People!$B$2=Orders!M1614,People!$A$2,IF(People!$B$3=Orders!M1614,People!$A$3,IF(People!$B$4=Orders!M1614,People!$A$4,IF(People!$B$5=Orders!M1614,People!$A$5,0))))</f>
        <v>Anna Andreadi</v>
      </c>
      <c r="W1614" t="str">
        <f>IFERROR(INDEX(Returns!A:A,MATCH(Orders!B1614,Returns!B:B,0),),"No")</f>
        <v>Yes</v>
      </c>
      <c r="X1614" t="str">
        <f t="shared" si="25"/>
        <v>2016 / 05</v>
      </c>
    </row>
    <row r="1615" spans="1:24" x14ac:dyDescent="0.25">
      <c r="A1615" s="1">
        <v>1614</v>
      </c>
      <c r="B1615" s="3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IF(People!$B$2=Orders!M1615,People!$A$2,IF(People!$B$3=Orders!M1615,People!$A$3,IF(People!$B$4=Orders!M1615,People!$A$4,IF(People!$B$5=Orders!M1615,People!$A$5,0))))</f>
        <v>Anna Andreadi</v>
      </c>
      <c r="W1615" t="str">
        <f>IFERROR(INDEX(Returns!A:A,MATCH(Orders!B1615,Returns!B:B,0),),"No")</f>
        <v>No</v>
      </c>
      <c r="X1615" t="str">
        <f t="shared" si="25"/>
        <v>2019 / 12</v>
      </c>
    </row>
    <row r="1616" spans="1:24" x14ac:dyDescent="0.25">
      <c r="A1616" s="1">
        <v>1615</v>
      </c>
      <c r="B1616" s="3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IF(People!$B$2=Orders!M1616,People!$A$2,IF(People!$B$3=Orders!M1616,People!$A$3,IF(People!$B$4=Orders!M1616,People!$A$4,IF(People!$B$5=Orders!M1616,People!$A$5,0))))</f>
        <v>Chuck Magee</v>
      </c>
      <c r="W1616" t="str">
        <f>IFERROR(INDEX(Returns!A:A,MATCH(Orders!B1616,Returns!B:B,0),),"No")</f>
        <v>No</v>
      </c>
      <c r="X1616" t="str">
        <f t="shared" si="25"/>
        <v>2018 / 03</v>
      </c>
    </row>
    <row r="1617" spans="1:24" x14ac:dyDescent="0.25">
      <c r="A1617" s="1">
        <v>1616</v>
      </c>
      <c r="B1617" s="3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IF(People!$B$2=Orders!M1617,People!$A$2,IF(People!$B$3=Orders!M1617,People!$A$3,IF(People!$B$4=Orders!M1617,People!$A$4,IF(People!$B$5=Orders!M1617,People!$A$5,0))))</f>
        <v>Kelly Williams</v>
      </c>
      <c r="W1617" t="str">
        <f>IFERROR(INDEX(Returns!A:A,MATCH(Orders!B1617,Returns!B:B,0),),"No")</f>
        <v>No</v>
      </c>
      <c r="X1617" t="str">
        <f t="shared" si="25"/>
        <v>2017 / 08</v>
      </c>
    </row>
    <row r="1618" spans="1:24" x14ac:dyDescent="0.25">
      <c r="A1618" s="1">
        <v>1617</v>
      </c>
      <c r="B1618" s="3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IF(People!$B$2=Orders!M1618,People!$A$2,IF(People!$B$3=Orders!M1618,People!$A$3,IF(People!$B$4=Orders!M1618,People!$A$4,IF(People!$B$5=Orders!M1618,People!$A$5,0))))</f>
        <v>Kelly Williams</v>
      </c>
      <c r="W1618" t="str">
        <f>IFERROR(INDEX(Returns!A:A,MATCH(Orders!B1618,Returns!B:B,0),),"No")</f>
        <v>No</v>
      </c>
      <c r="X1618" t="str">
        <f t="shared" si="25"/>
        <v>2017 / 08</v>
      </c>
    </row>
    <row r="1619" spans="1:24" x14ac:dyDescent="0.25">
      <c r="A1619" s="1">
        <v>1618</v>
      </c>
      <c r="B1619" s="3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IF(People!$B$2=Orders!M1619,People!$A$2,IF(People!$B$3=Orders!M1619,People!$A$3,IF(People!$B$4=Orders!M1619,People!$A$4,IF(People!$B$5=Orders!M1619,People!$A$5,0))))</f>
        <v>Kelly Williams</v>
      </c>
      <c r="W1619" t="str">
        <f>IFERROR(INDEX(Returns!A:A,MATCH(Orders!B1619,Returns!B:B,0),),"No")</f>
        <v>No</v>
      </c>
      <c r="X1619" t="str">
        <f t="shared" si="25"/>
        <v>2017 / 08</v>
      </c>
    </row>
    <row r="1620" spans="1:24" x14ac:dyDescent="0.25">
      <c r="A1620" s="1">
        <v>1619</v>
      </c>
      <c r="B1620" s="3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IF(People!$B$2=Orders!M1620,People!$A$2,IF(People!$B$3=Orders!M1620,People!$A$3,IF(People!$B$4=Orders!M1620,People!$A$4,IF(People!$B$5=Orders!M1620,People!$A$5,0))))</f>
        <v>Chuck Magee</v>
      </c>
      <c r="W1620" t="str">
        <f>IFERROR(INDEX(Returns!A:A,MATCH(Orders!B1620,Returns!B:B,0),),"No")</f>
        <v>No</v>
      </c>
      <c r="X1620" t="str">
        <f t="shared" si="25"/>
        <v>2018 / 09</v>
      </c>
    </row>
    <row r="1621" spans="1:24" x14ac:dyDescent="0.25">
      <c r="A1621" s="1">
        <v>1620</v>
      </c>
      <c r="B1621" s="3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IF(People!$B$2=Orders!M1621,People!$A$2,IF(People!$B$3=Orders!M1621,People!$A$3,IF(People!$B$4=Orders!M1621,People!$A$4,IF(People!$B$5=Orders!M1621,People!$A$5,0))))</f>
        <v>Chuck Magee</v>
      </c>
      <c r="W1621" t="str">
        <f>IFERROR(INDEX(Returns!A:A,MATCH(Orders!B1621,Returns!B:B,0),),"No")</f>
        <v>No</v>
      </c>
      <c r="X1621" t="str">
        <f t="shared" si="25"/>
        <v>2018 / 09</v>
      </c>
    </row>
    <row r="1622" spans="1:24" x14ac:dyDescent="0.25">
      <c r="A1622" s="1">
        <v>1621</v>
      </c>
      <c r="B1622" s="3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IF(People!$B$2=Orders!M1622,People!$A$2,IF(People!$B$3=Orders!M1622,People!$A$3,IF(People!$B$4=Orders!M1622,People!$A$4,IF(People!$B$5=Orders!M1622,People!$A$5,0))))</f>
        <v>Anna Andreadi</v>
      </c>
      <c r="W1622" t="str">
        <f>IFERROR(INDEX(Returns!A:A,MATCH(Orders!B1622,Returns!B:B,0),),"No")</f>
        <v>No</v>
      </c>
      <c r="X1622" t="str">
        <f t="shared" si="25"/>
        <v>2019 / 07</v>
      </c>
    </row>
    <row r="1623" spans="1:24" x14ac:dyDescent="0.25">
      <c r="A1623" s="1">
        <v>1622</v>
      </c>
      <c r="B1623" s="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IF(People!$B$2=Orders!M1623,People!$A$2,IF(People!$B$3=Orders!M1623,People!$A$3,IF(People!$B$4=Orders!M1623,People!$A$4,IF(People!$B$5=Orders!M1623,People!$A$5,0))))</f>
        <v>Anna Andreadi</v>
      </c>
      <c r="W1623" t="str">
        <f>IFERROR(INDEX(Returns!A:A,MATCH(Orders!B1623,Returns!B:B,0),),"No")</f>
        <v>No</v>
      </c>
      <c r="X1623" t="str">
        <f t="shared" si="25"/>
        <v>2019 / 07</v>
      </c>
    </row>
    <row r="1624" spans="1:24" x14ac:dyDescent="0.25">
      <c r="A1624" s="1">
        <v>1623</v>
      </c>
      <c r="B1624" s="3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IF(People!$B$2=Orders!M1624,People!$A$2,IF(People!$B$3=Orders!M1624,People!$A$3,IF(People!$B$4=Orders!M1624,People!$A$4,IF(People!$B$5=Orders!M1624,People!$A$5,0))))</f>
        <v>Anna Andreadi</v>
      </c>
      <c r="W1624" t="str">
        <f>IFERROR(INDEX(Returns!A:A,MATCH(Orders!B1624,Returns!B:B,0),),"No")</f>
        <v>No</v>
      </c>
      <c r="X1624" t="str">
        <f t="shared" si="25"/>
        <v>2019 / 07</v>
      </c>
    </row>
    <row r="1625" spans="1:24" x14ac:dyDescent="0.25">
      <c r="A1625" s="1">
        <v>1624</v>
      </c>
      <c r="B1625" s="3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t="str">
        <f>IF(People!$B$2=Orders!M1625,People!$A$2,IF(People!$B$3=Orders!M1625,People!$A$3,IF(People!$B$4=Orders!M1625,People!$A$4,IF(People!$B$5=Orders!M1625,People!$A$5,0))))</f>
        <v>Anna Andreadi</v>
      </c>
      <c r="W1625" t="str">
        <f>IFERROR(INDEX(Returns!A:A,MATCH(Orders!B1625,Returns!B:B,0),),"No")</f>
        <v>No</v>
      </c>
      <c r="X1625" t="str">
        <f t="shared" si="25"/>
        <v>2019 / 07</v>
      </c>
    </row>
    <row r="1626" spans="1:24" x14ac:dyDescent="0.25">
      <c r="A1626" s="1">
        <v>1625</v>
      </c>
      <c r="B1626" s="3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IF(People!$B$2=Orders!M1626,People!$A$2,IF(People!$B$3=Orders!M1626,People!$A$3,IF(People!$B$4=Orders!M1626,People!$A$4,IF(People!$B$5=Orders!M1626,People!$A$5,0))))</f>
        <v>Anna Andreadi</v>
      </c>
      <c r="W1626" t="str">
        <f>IFERROR(INDEX(Returns!A:A,MATCH(Orders!B1626,Returns!B:B,0),),"No")</f>
        <v>No</v>
      </c>
      <c r="X1626" t="str">
        <f t="shared" si="25"/>
        <v>2017 / 12</v>
      </c>
    </row>
    <row r="1627" spans="1:24" x14ac:dyDescent="0.25">
      <c r="A1627" s="1">
        <v>1626</v>
      </c>
      <c r="B1627" s="3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IF(People!$B$2=Orders!M1627,People!$A$2,IF(People!$B$3=Orders!M1627,People!$A$3,IF(People!$B$4=Orders!M1627,People!$A$4,IF(People!$B$5=Orders!M1627,People!$A$5,0))))</f>
        <v>Anna Andreadi</v>
      </c>
      <c r="W1627" t="str">
        <f>IFERROR(INDEX(Returns!A:A,MATCH(Orders!B1627,Returns!B:B,0),),"No")</f>
        <v>No</v>
      </c>
      <c r="X1627" t="str">
        <f t="shared" si="25"/>
        <v>2017 / 12</v>
      </c>
    </row>
    <row r="1628" spans="1:24" x14ac:dyDescent="0.25">
      <c r="A1628" s="1">
        <v>1627</v>
      </c>
      <c r="B1628" s="3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IF(People!$B$2=Orders!M1628,People!$A$2,IF(People!$B$3=Orders!M1628,People!$A$3,IF(People!$B$4=Orders!M1628,People!$A$4,IF(People!$B$5=Orders!M1628,People!$A$5,0))))</f>
        <v>Chuck Magee</v>
      </c>
      <c r="W1628" t="str">
        <f>IFERROR(INDEX(Returns!A:A,MATCH(Orders!B1628,Returns!B:B,0),),"No")</f>
        <v>No</v>
      </c>
      <c r="X1628" t="str">
        <f t="shared" si="25"/>
        <v>2017 / 11</v>
      </c>
    </row>
    <row r="1629" spans="1:24" x14ac:dyDescent="0.25">
      <c r="A1629" s="1">
        <v>1628</v>
      </c>
      <c r="B1629" s="3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IF(People!$B$2=Orders!M1629,People!$A$2,IF(People!$B$3=Orders!M1629,People!$A$3,IF(People!$B$4=Orders!M1629,People!$A$4,IF(People!$B$5=Orders!M1629,People!$A$5,0))))</f>
        <v>Cassandra Brandow</v>
      </c>
      <c r="W1629" t="str">
        <f>IFERROR(INDEX(Returns!A:A,MATCH(Orders!B1629,Returns!B:B,0),),"No")</f>
        <v>No</v>
      </c>
      <c r="X1629" t="str">
        <f t="shared" si="25"/>
        <v>2017 / 09</v>
      </c>
    </row>
    <row r="1630" spans="1:24" x14ac:dyDescent="0.25">
      <c r="A1630" s="1">
        <v>1629</v>
      </c>
      <c r="B1630" s="3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IF(People!$B$2=Orders!M1630,People!$A$2,IF(People!$B$3=Orders!M1630,People!$A$3,IF(People!$B$4=Orders!M1630,People!$A$4,IF(People!$B$5=Orders!M1630,People!$A$5,0))))</f>
        <v>Chuck Magee</v>
      </c>
      <c r="W1630" t="str">
        <f>IFERROR(INDEX(Returns!A:A,MATCH(Orders!B1630,Returns!B:B,0),),"No")</f>
        <v>No</v>
      </c>
      <c r="X1630" t="str">
        <f t="shared" si="25"/>
        <v>2019 / 06</v>
      </c>
    </row>
    <row r="1631" spans="1:24" x14ac:dyDescent="0.25">
      <c r="A1631" s="1">
        <v>1630</v>
      </c>
      <c r="B1631" s="3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IF(People!$B$2=Orders!M1631,People!$A$2,IF(People!$B$3=Orders!M1631,People!$A$3,IF(People!$B$4=Orders!M1631,People!$A$4,IF(People!$B$5=Orders!M1631,People!$A$5,0))))</f>
        <v>Chuck Magee</v>
      </c>
      <c r="W1631" t="str">
        <f>IFERROR(INDEX(Returns!A:A,MATCH(Orders!B1631,Returns!B:B,0),),"No")</f>
        <v>No</v>
      </c>
      <c r="X1631" t="str">
        <f t="shared" si="25"/>
        <v>2019 / 06</v>
      </c>
    </row>
    <row r="1632" spans="1:24" x14ac:dyDescent="0.25">
      <c r="A1632" s="1">
        <v>1631</v>
      </c>
      <c r="B1632" s="3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IF(People!$B$2=Orders!M1632,People!$A$2,IF(People!$B$3=Orders!M1632,People!$A$3,IF(People!$B$4=Orders!M1632,People!$A$4,IF(People!$B$5=Orders!M1632,People!$A$5,0))))</f>
        <v>Chuck Magee</v>
      </c>
      <c r="W1632" t="str">
        <f>IFERROR(INDEX(Returns!A:A,MATCH(Orders!B1632,Returns!B:B,0),),"No")</f>
        <v>No</v>
      </c>
      <c r="X1632" t="str">
        <f t="shared" si="25"/>
        <v>2018 / 05</v>
      </c>
    </row>
    <row r="1633" spans="1:24" x14ac:dyDescent="0.25">
      <c r="A1633" s="1">
        <v>1632</v>
      </c>
      <c r="B1633" s="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IF(People!$B$2=Orders!M1633,People!$A$2,IF(People!$B$3=Orders!M1633,People!$A$3,IF(People!$B$4=Orders!M1633,People!$A$4,IF(People!$B$5=Orders!M1633,People!$A$5,0))))</f>
        <v>Chuck Magee</v>
      </c>
      <c r="W1633" t="str">
        <f>IFERROR(INDEX(Returns!A:A,MATCH(Orders!B1633,Returns!B:B,0),),"No")</f>
        <v>No</v>
      </c>
      <c r="X1633" t="str">
        <f t="shared" si="25"/>
        <v>2018 / 05</v>
      </c>
    </row>
    <row r="1634" spans="1:24" x14ac:dyDescent="0.25">
      <c r="A1634" s="1">
        <v>1633</v>
      </c>
      <c r="B1634" s="3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IF(People!$B$2=Orders!M1634,People!$A$2,IF(People!$B$3=Orders!M1634,People!$A$3,IF(People!$B$4=Orders!M1634,People!$A$4,IF(People!$B$5=Orders!M1634,People!$A$5,0))))</f>
        <v>Chuck Magee</v>
      </c>
      <c r="W1634" t="str">
        <f>IFERROR(INDEX(Returns!A:A,MATCH(Orders!B1634,Returns!B:B,0),),"No")</f>
        <v>No</v>
      </c>
      <c r="X1634" t="str">
        <f t="shared" si="25"/>
        <v>2018 / 05</v>
      </c>
    </row>
    <row r="1635" spans="1:24" x14ac:dyDescent="0.25">
      <c r="A1635" s="1">
        <v>1634</v>
      </c>
      <c r="B1635" s="3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IF(People!$B$2=Orders!M1635,People!$A$2,IF(People!$B$3=Orders!M1635,People!$A$3,IF(People!$B$4=Orders!M1635,People!$A$4,IF(People!$B$5=Orders!M1635,People!$A$5,0))))</f>
        <v>Chuck Magee</v>
      </c>
      <c r="W1635" t="str">
        <f>IFERROR(INDEX(Returns!A:A,MATCH(Orders!B1635,Returns!B:B,0),),"No")</f>
        <v>No</v>
      </c>
      <c r="X1635" t="str">
        <f t="shared" si="25"/>
        <v>2018 / 05</v>
      </c>
    </row>
    <row r="1636" spans="1:24" x14ac:dyDescent="0.25">
      <c r="A1636" s="1">
        <v>1635</v>
      </c>
      <c r="B1636" s="3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IF(People!$B$2=Orders!M1636,People!$A$2,IF(People!$B$3=Orders!M1636,People!$A$3,IF(People!$B$4=Orders!M1636,People!$A$4,IF(People!$B$5=Orders!M1636,People!$A$5,0))))</f>
        <v>Chuck Magee</v>
      </c>
      <c r="W1636" t="str">
        <f>IFERROR(INDEX(Returns!A:A,MATCH(Orders!B1636,Returns!B:B,0),),"No")</f>
        <v>No</v>
      </c>
      <c r="X1636" t="str">
        <f t="shared" si="25"/>
        <v>2018 / 05</v>
      </c>
    </row>
    <row r="1637" spans="1:24" x14ac:dyDescent="0.25">
      <c r="A1637" s="1">
        <v>1636</v>
      </c>
      <c r="B1637" s="3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IF(People!$B$2=Orders!M1637,People!$A$2,IF(People!$B$3=Orders!M1637,People!$A$3,IF(People!$B$4=Orders!M1637,People!$A$4,IF(People!$B$5=Orders!M1637,People!$A$5,0))))</f>
        <v>Anna Andreadi</v>
      </c>
      <c r="W1637" t="str">
        <f>IFERROR(INDEX(Returns!A:A,MATCH(Orders!B1637,Returns!B:B,0),),"No")</f>
        <v>No</v>
      </c>
      <c r="X1637" t="str">
        <f t="shared" si="25"/>
        <v>2016 / 11</v>
      </c>
    </row>
    <row r="1638" spans="1:24" x14ac:dyDescent="0.25">
      <c r="A1638" s="1">
        <v>1637</v>
      </c>
      <c r="B1638" s="3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IF(People!$B$2=Orders!M1638,People!$A$2,IF(People!$B$3=Orders!M1638,People!$A$3,IF(People!$B$4=Orders!M1638,People!$A$4,IF(People!$B$5=Orders!M1638,People!$A$5,0))))</f>
        <v>Anna Andreadi</v>
      </c>
      <c r="W1638" t="str">
        <f>IFERROR(INDEX(Returns!A:A,MATCH(Orders!B1638,Returns!B:B,0),),"No")</f>
        <v>No</v>
      </c>
      <c r="X1638" t="str">
        <f t="shared" si="25"/>
        <v>2016 / 11</v>
      </c>
    </row>
    <row r="1639" spans="1:24" x14ac:dyDescent="0.25">
      <c r="A1639" s="1">
        <v>1638</v>
      </c>
      <c r="B1639" s="3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IF(People!$B$2=Orders!M1639,People!$A$2,IF(People!$B$3=Orders!M1639,People!$A$3,IF(People!$B$4=Orders!M1639,People!$A$4,IF(People!$B$5=Orders!M1639,People!$A$5,0))))</f>
        <v>Anna Andreadi</v>
      </c>
      <c r="W1639" t="str">
        <f>IFERROR(INDEX(Returns!A:A,MATCH(Orders!B1639,Returns!B:B,0),),"No")</f>
        <v>No</v>
      </c>
      <c r="X1639" t="str">
        <f t="shared" si="25"/>
        <v>2016 / 11</v>
      </c>
    </row>
    <row r="1640" spans="1:24" x14ac:dyDescent="0.25">
      <c r="A1640" s="1">
        <v>1639</v>
      </c>
      <c r="B1640" s="3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IF(People!$B$2=Orders!M1640,People!$A$2,IF(People!$B$3=Orders!M1640,People!$A$3,IF(People!$B$4=Orders!M1640,People!$A$4,IF(People!$B$5=Orders!M1640,People!$A$5,0))))</f>
        <v>Chuck Magee</v>
      </c>
      <c r="W1640" t="str">
        <f>IFERROR(INDEX(Returns!A:A,MATCH(Orders!B1640,Returns!B:B,0),),"No")</f>
        <v>No</v>
      </c>
      <c r="X1640" t="str">
        <f t="shared" si="25"/>
        <v>2018 / 05</v>
      </c>
    </row>
    <row r="1641" spans="1:24" x14ac:dyDescent="0.25">
      <c r="A1641" s="1">
        <v>1640</v>
      </c>
      <c r="B1641" s="3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IF(People!$B$2=Orders!M1641,People!$A$2,IF(People!$B$3=Orders!M1641,People!$A$3,IF(People!$B$4=Orders!M1641,People!$A$4,IF(People!$B$5=Orders!M1641,People!$A$5,0))))</f>
        <v>Chuck Magee</v>
      </c>
      <c r="W1641" t="str">
        <f>IFERROR(INDEX(Returns!A:A,MATCH(Orders!B1641,Returns!B:B,0),),"No")</f>
        <v>No</v>
      </c>
      <c r="X1641" t="str">
        <f t="shared" si="25"/>
        <v>2018 / 05</v>
      </c>
    </row>
    <row r="1642" spans="1:24" x14ac:dyDescent="0.25">
      <c r="A1642" s="1">
        <v>1641</v>
      </c>
      <c r="B1642" s="3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IF(People!$B$2=Orders!M1642,People!$A$2,IF(People!$B$3=Orders!M1642,People!$A$3,IF(People!$B$4=Orders!M1642,People!$A$4,IF(People!$B$5=Orders!M1642,People!$A$5,0))))</f>
        <v>Chuck Magee</v>
      </c>
      <c r="W1642" t="str">
        <f>IFERROR(INDEX(Returns!A:A,MATCH(Orders!B1642,Returns!B:B,0),),"No")</f>
        <v>No</v>
      </c>
      <c r="X1642" t="str">
        <f t="shared" si="25"/>
        <v>2018 / 05</v>
      </c>
    </row>
    <row r="1643" spans="1:24" x14ac:dyDescent="0.25">
      <c r="A1643" s="1">
        <v>1642</v>
      </c>
      <c r="B1643" s="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IF(People!$B$2=Orders!M1643,People!$A$2,IF(People!$B$3=Orders!M1643,People!$A$3,IF(People!$B$4=Orders!M1643,People!$A$4,IF(People!$B$5=Orders!M1643,People!$A$5,0))))</f>
        <v>Chuck Magee</v>
      </c>
      <c r="W1643" t="str">
        <f>IFERROR(INDEX(Returns!A:A,MATCH(Orders!B1643,Returns!B:B,0),),"No")</f>
        <v>No</v>
      </c>
      <c r="X1643" t="str">
        <f t="shared" si="25"/>
        <v>2018 / 05</v>
      </c>
    </row>
    <row r="1644" spans="1:24" x14ac:dyDescent="0.25">
      <c r="A1644" s="1">
        <v>1643</v>
      </c>
      <c r="B1644" s="3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IF(People!$B$2=Orders!M1644,People!$A$2,IF(People!$B$3=Orders!M1644,People!$A$3,IF(People!$B$4=Orders!M1644,People!$A$4,IF(People!$B$5=Orders!M1644,People!$A$5,0))))</f>
        <v>Kelly Williams</v>
      </c>
      <c r="W1644" t="str">
        <f>IFERROR(INDEX(Returns!A:A,MATCH(Orders!B1644,Returns!B:B,0),),"No")</f>
        <v>No</v>
      </c>
      <c r="X1644" t="str">
        <f t="shared" si="25"/>
        <v>2016 / 11</v>
      </c>
    </row>
    <row r="1645" spans="1:24" x14ac:dyDescent="0.25">
      <c r="A1645" s="1">
        <v>1644</v>
      </c>
      <c r="B1645" s="3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IF(People!$B$2=Orders!M1645,People!$A$2,IF(People!$B$3=Orders!M1645,People!$A$3,IF(People!$B$4=Orders!M1645,People!$A$4,IF(People!$B$5=Orders!M1645,People!$A$5,0))))</f>
        <v>Anna Andreadi</v>
      </c>
      <c r="W1645" t="str">
        <f>IFERROR(INDEX(Returns!A:A,MATCH(Orders!B1645,Returns!B:B,0),),"No")</f>
        <v>No</v>
      </c>
      <c r="X1645" t="str">
        <f t="shared" si="25"/>
        <v>2017 / 03</v>
      </c>
    </row>
    <row r="1646" spans="1:24" x14ac:dyDescent="0.25">
      <c r="A1646" s="1">
        <v>1645</v>
      </c>
      <c r="B1646" s="3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IF(People!$B$2=Orders!M1646,People!$A$2,IF(People!$B$3=Orders!M1646,People!$A$3,IF(People!$B$4=Orders!M1646,People!$A$4,IF(People!$B$5=Orders!M1646,People!$A$5,0))))</f>
        <v>Anna Andreadi</v>
      </c>
      <c r="W1646" t="str">
        <f>IFERROR(INDEX(Returns!A:A,MATCH(Orders!B1646,Returns!B:B,0),),"No")</f>
        <v>No</v>
      </c>
      <c r="X1646" t="str">
        <f t="shared" si="25"/>
        <v>2017 / 03</v>
      </c>
    </row>
    <row r="1647" spans="1:24" x14ac:dyDescent="0.25">
      <c r="A1647" s="1">
        <v>1646</v>
      </c>
      <c r="B1647" s="3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IF(People!$B$2=Orders!M1647,People!$A$2,IF(People!$B$3=Orders!M1647,People!$A$3,IF(People!$B$4=Orders!M1647,People!$A$4,IF(People!$B$5=Orders!M1647,People!$A$5,0))))</f>
        <v>Anna Andreadi</v>
      </c>
      <c r="W1647" t="str">
        <f>IFERROR(INDEX(Returns!A:A,MATCH(Orders!B1647,Returns!B:B,0),),"No")</f>
        <v>No</v>
      </c>
      <c r="X1647" t="str">
        <f t="shared" si="25"/>
        <v>2017 / 03</v>
      </c>
    </row>
    <row r="1648" spans="1:24" x14ac:dyDescent="0.25">
      <c r="A1648" s="1">
        <v>1647</v>
      </c>
      <c r="B1648" s="3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IF(People!$B$2=Orders!M1648,People!$A$2,IF(People!$B$3=Orders!M1648,People!$A$3,IF(People!$B$4=Orders!M1648,People!$A$4,IF(People!$B$5=Orders!M1648,People!$A$5,0))))</f>
        <v>Chuck Magee</v>
      </c>
      <c r="W1648" t="str">
        <f>IFERROR(INDEX(Returns!A:A,MATCH(Orders!B1648,Returns!B:B,0),),"No")</f>
        <v>No</v>
      </c>
      <c r="X1648" t="str">
        <f t="shared" si="25"/>
        <v>2017 / 11</v>
      </c>
    </row>
    <row r="1649" spans="1:24" x14ac:dyDescent="0.25">
      <c r="A1649" s="1">
        <v>1648</v>
      </c>
      <c r="B1649" s="3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IF(People!$B$2=Orders!M1649,People!$A$2,IF(People!$B$3=Orders!M1649,People!$A$3,IF(People!$B$4=Orders!M1649,People!$A$4,IF(People!$B$5=Orders!M1649,People!$A$5,0))))</f>
        <v>Chuck Magee</v>
      </c>
      <c r="W1649" t="str">
        <f>IFERROR(INDEX(Returns!A:A,MATCH(Orders!B1649,Returns!B:B,0),),"No")</f>
        <v>No</v>
      </c>
      <c r="X1649" t="str">
        <f t="shared" si="25"/>
        <v>2017 / 11</v>
      </c>
    </row>
    <row r="1650" spans="1:24" x14ac:dyDescent="0.25">
      <c r="A1650" s="1">
        <v>1649</v>
      </c>
      <c r="B1650" s="3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IF(People!$B$2=Orders!M1650,People!$A$2,IF(People!$B$3=Orders!M1650,People!$A$3,IF(People!$B$4=Orders!M1650,People!$A$4,IF(People!$B$5=Orders!M1650,People!$A$5,0))))</f>
        <v>Chuck Magee</v>
      </c>
      <c r="W1650" t="str">
        <f>IFERROR(INDEX(Returns!A:A,MATCH(Orders!B1650,Returns!B:B,0),),"No")</f>
        <v>No</v>
      </c>
      <c r="X1650" t="str">
        <f t="shared" si="25"/>
        <v>2017 / 09</v>
      </c>
    </row>
    <row r="1651" spans="1:24" x14ac:dyDescent="0.25">
      <c r="A1651" s="1">
        <v>1650</v>
      </c>
      <c r="B1651" s="3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IF(People!$B$2=Orders!M1651,People!$A$2,IF(People!$B$3=Orders!M1651,People!$A$3,IF(People!$B$4=Orders!M1651,People!$A$4,IF(People!$B$5=Orders!M1651,People!$A$5,0))))</f>
        <v>Chuck Magee</v>
      </c>
      <c r="W1651" t="str">
        <f>IFERROR(INDEX(Returns!A:A,MATCH(Orders!B1651,Returns!B:B,0),),"No")</f>
        <v>No</v>
      </c>
      <c r="X1651" t="str">
        <f t="shared" si="25"/>
        <v>2017 / 09</v>
      </c>
    </row>
    <row r="1652" spans="1:24" x14ac:dyDescent="0.25">
      <c r="A1652" s="1">
        <v>1651</v>
      </c>
      <c r="B1652" s="3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IF(People!$B$2=Orders!M1652,People!$A$2,IF(People!$B$3=Orders!M1652,People!$A$3,IF(People!$B$4=Orders!M1652,People!$A$4,IF(People!$B$5=Orders!M1652,People!$A$5,0))))</f>
        <v>Anna Andreadi</v>
      </c>
      <c r="W1652" t="str">
        <f>IFERROR(INDEX(Returns!A:A,MATCH(Orders!B1652,Returns!B:B,0),),"No")</f>
        <v>Yes</v>
      </c>
      <c r="X1652" t="str">
        <f t="shared" si="25"/>
        <v>2016 / 08</v>
      </c>
    </row>
    <row r="1653" spans="1:24" x14ac:dyDescent="0.25">
      <c r="A1653" s="1">
        <v>1652</v>
      </c>
      <c r="B1653" s="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IF(People!$B$2=Orders!M1653,People!$A$2,IF(People!$B$3=Orders!M1653,People!$A$3,IF(People!$B$4=Orders!M1653,People!$A$4,IF(People!$B$5=Orders!M1653,People!$A$5,0))))</f>
        <v>Anna Andreadi</v>
      </c>
      <c r="W1653" t="str">
        <f>IFERROR(INDEX(Returns!A:A,MATCH(Orders!B1653,Returns!B:B,0),),"No")</f>
        <v>Yes</v>
      </c>
      <c r="X1653" t="str">
        <f t="shared" si="25"/>
        <v>2016 / 08</v>
      </c>
    </row>
    <row r="1654" spans="1:24" x14ac:dyDescent="0.25">
      <c r="A1654" s="1">
        <v>1653</v>
      </c>
      <c r="B1654" s="3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IF(People!$B$2=Orders!M1654,People!$A$2,IF(People!$B$3=Orders!M1654,People!$A$3,IF(People!$B$4=Orders!M1654,People!$A$4,IF(People!$B$5=Orders!M1654,People!$A$5,0))))</f>
        <v>Anna Andreadi</v>
      </c>
      <c r="W1654" t="str">
        <f>IFERROR(INDEX(Returns!A:A,MATCH(Orders!B1654,Returns!B:B,0),),"No")</f>
        <v>No</v>
      </c>
      <c r="X1654" t="str">
        <f t="shared" si="25"/>
        <v>2019 / 11</v>
      </c>
    </row>
    <row r="1655" spans="1:24" x14ac:dyDescent="0.25">
      <c r="A1655" s="1">
        <v>1654</v>
      </c>
      <c r="B1655" s="3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IF(People!$B$2=Orders!M1655,People!$A$2,IF(People!$B$3=Orders!M1655,People!$A$3,IF(People!$B$4=Orders!M1655,People!$A$4,IF(People!$B$5=Orders!M1655,People!$A$5,0))))</f>
        <v>Anna Andreadi</v>
      </c>
      <c r="W1655" t="str">
        <f>IFERROR(INDEX(Returns!A:A,MATCH(Orders!B1655,Returns!B:B,0),),"No")</f>
        <v>No</v>
      </c>
      <c r="X1655" t="str">
        <f t="shared" si="25"/>
        <v>2019 / 11</v>
      </c>
    </row>
    <row r="1656" spans="1:24" x14ac:dyDescent="0.25">
      <c r="A1656" s="1">
        <v>1655</v>
      </c>
      <c r="B1656" s="3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IF(People!$B$2=Orders!M1656,People!$A$2,IF(People!$B$3=Orders!M1656,People!$A$3,IF(People!$B$4=Orders!M1656,People!$A$4,IF(People!$B$5=Orders!M1656,People!$A$5,0))))</f>
        <v>Anna Andreadi</v>
      </c>
      <c r="W1656" t="str">
        <f>IFERROR(INDEX(Returns!A:A,MATCH(Orders!B1656,Returns!B:B,0),),"No")</f>
        <v>No</v>
      </c>
      <c r="X1656" t="str">
        <f t="shared" si="25"/>
        <v>2019 / 11</v>
      </c>
    </row>
    <row r="1657" spans="1:24" x14ac:dyDescent="0.25">
      <c r="A1657" s="1">
        <v>1656</v>
      </c>
      <c r="B1657" s="3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IF(People!$B$2=Orders!M1657,People!$A$2,IF(People!$B$3=Orders!M1657,People!$A$3,IF(People!$B$4=Orders!M1657,People!$A$4,IF(People!$B$5=Orders!M1657,People!$A$5,0))))</f>
        <v>Anna Andreadi</v>
      </c>
      <c r="W1657" t="str">
        <f>IFERROR(INDEX(Returns!A:A,MATCH(Orders!B1657,Returns!B:B,0),),"No")</f>
        <v>No</v>
      </c>
      <c r="X1657" t="str">
        <f t="shared" si="25"/>
        <v>2019 / 11</v>
      </c>
    </row>
    <row r="1658" spans="1:24" x14ac:dyDescent="0.25">
      <c r="A1658" s="1">
        <v>1657</v>
      </c>
      <c r="B1658" s="3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IF(People!$B$2=Orders!M1658,People!$A$2,IF(People!$B$3=Orders!M1658,People!$A$3,IF(People!$B$4=Orders!M1658,People!$A$4,IF(People!$B$5=Orders!M1658,People!$A$5,0))))</f>
        <v>Anna Andreadi</v>
      </c>
      <c r="W1658" t="str">
        <f>IFERROR(INDEX(Returns!A:A,MATCH(Orders!B1658,Returns!B:B,0),),"No")</f>
        <v>No</v>
      </c>
      <c r="X1658" t="str">
        <f t="shared" si="25"/>
        <v>2019 / 11</v>
      </c>
    </row>
    <row r="1659" spans="1:24" x14ac:dyDescent="0.25">
      <c r="A1659" s="1">
        <v>1658</v>
      </c>
      <c r="B1659" s="3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IF(People!$B$2=Orders!M1659,People!$A$2,IF(People!$B$3=Orders!M1659,People!$A$3,IF(People!$B$4=Orders!M1659,People!$A$4,IF(People!$B$5=Orders!M1659,People!$A$5,0))))</f>
        <v>Kelly Williams</v>
      </c>
      <c r="W1659" t="str">
        <f>IFERROR(INDEX(Returns!A:A,MATCH(Orders!B1659,Returns!B:B,0),),"No")</f>
        <v>No</v>
      </c>
      <c r="X1659" t="str">
        <f t="shared" si="25"/>
        <v>2016 / 05</v>
      </c>
    </row>
    <row r="1660" spans="1:24" x14ac:dyDescent="0.25">
      <c r="A1660" s="1">
        <v>1659</v>
      </c>
      <c r="B1660" s="3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IF(People!$B$2=Orders!M1660,People!$A$2,IF(People!$B$3=Orders!M1660,People!$A$3,IF(People!$B$4=Orders!M1660,People!$A$4,IF(People!$B$5=Orders!M1660,People!$A$5,0))))</f>
        <v>Anna Andreadi</v>
      </c>
      <c r="W1660" t="str">
        <f>IFERROR(INDEX(Returns!A:A,MATCH(Orders!B1660,Returns!B:B,0),),"No")</f>
        <v>No</v>
      </c>
      <c r="X1660" t="str">
        <f t="shared" si="25"/>
        <v>2019 / 01</v>
      </c>
    </row>
    <row r="1661" spans="1:24" x14ac:dyDescent="0.25">
      <c r="A1661" s="1">
        <v>1660</v>
      </c>
      <c r="B1661" s="3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IF(People!$B$2=Orders!M1661,People!$A$2,IF(People!$B$3=Orders!M1661,People!$A$3,IF(People!$B$4=Orders!M1661,People!$A$4,IF(People!$B$5=Orders!M1661,People!$A$5,0))))</f>
        <v>Anna Andreadi</v>
      </c>
      <c r="W1661" t="str">
        <f>IFERROR(INDEX(Returns!A:A,MATCH(Orders!B1661,Returns!B:B,0),),"No")</f>
        <v>No</v>
      </c>
      <c r="X1661" t="str">
        <f t="shared" si="25"/>
        <v>2019 / 10</v>
      </c>
    </row>
    <row r="1662" spans="1:24" x14ac:dyDescent="0.25">
      <c r="A1662" s="1">
        <v>1661</v>
      </c>
      <c r="B1662" s="3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IF(People!$B$2=Orders!M1662,People!$A$2,IF(People!$B$3=Orders!M1662,People!$A$3,IF(People!$B$4=Orders!M1662,People!$A$4,IF(People!$B$5=Orders!M1662,People!$A$5,0))))</f>
        <v>Anna Andreadi</v>
      </c>
      <c r="W1662" t="str">
        <f>IFERROR(INDEX(Returns!A:A,MATCH(Orders!B1662,Returns!B:B,0),),"No")</f>
        <v>No</v>
      </c>
      <c r="X1662" t="str">
        <f t="shared" si="25"/>
        <v>2019 / 10</v>
      </c>
    </row>
    <row r="1663" spans="1:24" x14ac:dyDescent="0.25">
      <c r="A1663" s="1">
        <v>1662</v>
      </c>
      <c r="B1663" s="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IF(People!$B$2=Orders!M1663,People!$A$2,IF(People!$B$3=Orders!M1663,People!$A$3,IF(People!$B$4=Orders!M1663,People!$A$4,IF(People!$B$5=Orders!M1663,People!$A$5,0))))</f>
        <v>Chuck Magee</v>
      </c>
      <c r="W1663" t="str">
        <f>IFERROR(INDEX(Returns!A:A,MATCH(Orders!B1663,Returns!B:B,0),),"No")</f>
        <v>No</v>
      </c>
      <c r="X1663" t="str">
        <f t="shared" si="25"/>
        <v>2019 / 04</v>
      </c>
    </row>
    <row r="1664" spans="1:24" x14ac:dyDescent="0.25">
      <c r="A1664" s="1">
        <v>1663</v>
      </c>
      <c r="B1664" s="3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IF(People!$B$2=Orders!M1664,People!$A$2,IF(People!$B$3=Orders!M1664,People!$A$3,IF(People!$B$4=Orders!M1664,People!$A$4,IF(People!$B$5=Orders!M1664,People!$A$5,0))))</f>
        <v>Chuck Magee</v>
      </c>
      <c r="W1664" t="str">
        <f>IFERROR(INDEX(Returns!A:A,MATCH(Orders!B1664,Returns!B:B,0),),"No")</f>
        <v>No</v>
      </c>
      <c r="X1664" t="str">
        <f t="shared" si="25"/>
        <v>2019 / 04</v>
      </c>
    </row>
    <row r="1665" spans="1:24" x14ac:dyDescent="0.25">
      <c r="A1665" s="1">
        <v>1664</v>
      </c>
      <c r="B1665" s="3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IF(People!$B$2=Orders!M1665,People!$A$2,IF(People!$B$3=Orders!M1665,People!$A$3,IF(People!$B$4=Orders!M1665,People!$A$4,IF(People!$B$5=Orders!M1665,People!$A$5,0))))</f>
        <v>Kelly Williams</v>
      </c>
      <c r="W1665" t="str">
        <f>IFERROR(INDEX(Returns!A:A,MATCH(Orders!B1665,Returns!B:B,0),),"No")</f>
        <v>No</v>
      </c>
      <c r="X1665" t="str">
        <f t="shared" si="25"/>
        <v>2018 / 11</v>
      </c>
    </row>
    <row r="1666" spans="1:24" x14ac:dyDescent="0.25">
      <c r="A1666" s="1">
        <v>1665</v>
      </c>
      <c r="B1666" s="3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IF(People!$B$2=Orders!M1666,People!$A$2,IF(People!$B$3=Orders!M1666,People!$A$3,IF(People!$B$4=Orders!M1666,People!$A$4,IF(People!$B$5=Orders!M1666,People!$A$5,0))))</f>
        <v>Kelly Williams</v>
      </c>
      <c r="W1666" t="str">
        <f>IFERROR(INDEX(Returns!A:A,MATCH(Orders!B1666,Returns!B:B,0),),"No")</f>
        <v>No</v>
      </c>
      <c r="X1666" t="str">
        <f t="shared" ref="X1666:X1729" si="26">TEXT(C1666,"ГГГГ / ММ")</f>
        <v>2018 / 11</v>
      </c>
    </row>
    <row r="1667" spans="1:24" x14ac:dyDescent="0.25">
      <c r="A1667" s="1">
        <v>1666</v>
      </c>
      <c r="B1667" s="3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IF(People!$B$2=Orders!M1667,People!$A$2,IF(People!$B$3=Orders!M1667,People!$A$3,IF(People!$B$4=Orders!M1667,People!$A$4,IF(People!$B$5=Orders!M1667,People!$A$5,0))))</f>
        <v>Kelly Williams</v>
      </c>
      <c r="W1667" t="str">
        <f>IFERROR(INDEX(Returns!A:A,MATCH(Orders!B1667,Returns!B:B,0),),"No")</f>
        <v>No</v>
      </c>
      <c r="X1667" t="str">
        <f t="shared" si="26"/>
        <v>2018 / 11</v>
      </c>
    </row>
    <row r="1668" spans="1:24" x14ac:dyDescent="0.25">
      <c r="A1668" s="1">
        <v>1667</v>
      </c>
      <c r="B1668" s="3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IF(People!$B$2=Orders!M1668,People!$A$2,IF(People!$B$3=Orders!M1668,People!$A$3,IF(People!$B$4=Orders!M1668,People!$A$4,IF(People!$B$5=Orders!M1668,People!$A$5,0))))</f>
        <v>Kelly Williams</v>
      </c>
      <c r="W1668" t="str">
        <f>IFERROR(INDEX(Returns!A:A,MATCH(Orders!B1668,Returns!B:B,0),),"No")</f>
        <v>No</v>
      </c>
      <c r="X1668" t="str">
        <f t="shared" si="26"/>
        <v>2018 / 11</v>
      </c>
    </row>
    <row r="1669" spans="1:24" x14ac:dyDescent="0.25">
      <c r="A1669" s="1">
        <v>1668</v>
      </c>
      <c r="B1669" s="3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IF(People!$B$2=Orders!M1669,People!$A$2,IF(People!$B$3=Orders!M1669,People!$A$3,IF(People!$B$4=Orders!M1669,People!$A$4,IF(People!$B$5=Orders!M1669,People!$A$5,0))))</f>
        <v>Kelly Williams</v>
      </c>
      <c r="W1669" t="str">
        <f>IFERROR(INDEX(Returns!A:A,MATCH(Orders!B1669,Returns!B:B,0),),"No")</f>
        <v>No</v>
      </c>
      <c r="X1669" t="str">
        <f t="shared" si="26"/>
        <v>2018 / 11</v>
      </c>
    </row>
    <row r="1670" spans="1:24" x14ac:dyDescent="0.25">
      <c r="A1670" s="1">
        <v>1669</v>
      </c>
      <c r="B1670" s="3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IF(People!$B$2=Orders!M1670,People!$A$2,IF(People!$B$3=Orders!M1670,People!$A$3,IF(People!$B$4=Orders!M1670,People!$A$4,IF(People!$B$5=Orders!M1670,People!$A$5,0))))</f>
        <v>Kelly Williams</v>
      </c>
      <c r="W1670" t="str">
        <f>IFERROR(INDEX(Returns!A:A,MATCH(Orders!B1670,Returns!B:B,0),),"No")</f>
        <v>No</v>
      </c>
      <c r="X1670" t="str">
        <f t="shared" si="26"/>
        <v>2018 / 11</v>
      </c>
    </row>
    <row r="1671" spans="1:24" x14ac:dyDescent="0.25">
      <c r="A1671" s="1">
        <v>1670</v>
      </c>
      <c r="B1671" s="3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IF(People!$B$2=Orders!M1671,People!$A$2,IF(People!$B$3=Orders!M1671,People!$A$3,IF(People!$B$4=Orders!M1671,People!$A$4,IF(People!$B$5=Orders!M1671,People!$A$5,0))))</f>
        <v>Chuck Magee</v>
      </c>
      <c r="W1671" t="str">
        <f>IFERROR(INDEX(Returns!A:A,MATCH(Orders!B1671,Returns!B:B,0),),"No")</f>
        <v>No</v>
      </c>
      <c r="X1671" t="str">
        <f t="shared" si="26"/>
        <v>2017 / 01</v>
      </c>
    </row>
    <row r="1672" spans="1:24" x14ac:dyDescent="0.25">
      <c r="A1672" s="1">
        <v>1671</v>
      </c>
      <c r="B1672" s="3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IF(People!$B$2=Orders!M1672,People!$A$2,IF(People!$B$3=Orders!M1672,People!$A$3,IF(People!$B$4=Orders!M1672,People!$A$4,IF(People!$B$5=Orders!M1672,People!$A$5,0))))</f>
        <v>Kelly Williams</v>
      </c>
      <c r="W1672" t="str">
        <f>IFERROR(INDEX(Returns!A:A,MATCH(Orders!B1672,Returns!B:B,0),),"No")</f>
        <v>No</v>
      </c>
      <c r="X1672" t="str">
        <f t="shared" si="26"/>
        <v>2019 / 10</v>
      </c>
    </row>
    <row r="1673" spans="1:24" x14ac:dyDescent="0.25">
      <c r="A1673" s="1">
        <v>1672</v>
      </c>
      <c r="B1673" s="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IF(People!$B$2=Orders!M1673,People!$A$2,IF(People!$B$3=Orders!M1673,People!$A$3,IF(People!$B$4=Orders!M1673,People!$A$4,IF(People!$B$5=Orders!M1673,People!$A$5,0))))</f>
        <v>Anna Andreadi</v>
      </c>
      <c r="W1673" t="str">
        <f>IFERROR(INDEX(Returns!A:A,MATCH(Orders!B1673,Returns!B:B,0),),"No")</f>
        <v>No</v>
      </c>
      <c r="X1673" t="str">
        <f t="shared" si="26"/>
        <v>2018 / 03</v>
      </c>
    </row>
    <row r="1674" spans="1:24" x14ac:dyDescent="0.25">
      <c r="A1674" s="1">
        <v>1673</v>
      </c>
      <c r="B1674" s="3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IF(People!$B$2=Orders!M1674,People!$A$2,IF(People!$B$3=Orders!M1674,People!$A$3,IF(People!$B$4=Orders!M1674,People!$A$4,IF(People!$B$5=Orders!M1674,People!$A$5,0))))</f>
        <v>Kelly Williams</v>
      </c>
      <c r="W1674" t="str">
        <f>IFERROR(INDEX(Returns!A:A,MATCH(Orders!B1674,Returns!B:B,0),),"No")</f>
        <v>No</v>
      </c>
      <c r="X1674" t="str">
        <f t="shared" si="26"/>
        <v>2019 / 07</v>
      </c>
    </row>
    <row r="1675" spans="1:24" x14ac:dyDescent="0.25">
      <c r="A1675" s="1">
        <v>1674</v>
      </c>
      <c r="B1675" s="3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IF(People!$B$2=Orders!M1675,People!$A$2,IF(People!$B$3=Orders!M1675,People!$A$3,IF(People!$B$4=Orders!M1675,People!$A$4,IF(People!$B$5=Orders!M1675,People!$A$5,0))))</f>
        <v>Cassandra Brandow</v>
      </c>
      <c r="W1675" t="str">
        <f>IFERROR(INDEX(Returns!A:A,MATCH(Orders!B1675,Returns!B:B,0),),"No")</f>
        <v>No</v>
      </c>
      <c r="X1675" t="str">
        <f t="shared" si="26"/>
        <v>2017 / 12</v>
      </c>
    </row>
    <row r="1676" spans="1:24" x14ac:dyDescent="0.25">
      <c r="A1676" s="1">
        <v>1675</v>
      </c>
      <c r="B1676" s="3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IF(People!$B$2=Orders!M1676,People!$A$2,IF(People!$B$3=Orders!M1676,People!$A$3,IF(People!$B$4=Orders!M1676,People!$A$4,IF(People!$B$5=Orders!M1676,People!$A$5,0))))</f>
        <v>Kelly Williams</v>
      </c>
      <c r="W1676" t="str">
        <f>IFERROR(INDEX(Returns!A:A,MATCH(Orders!B1676,Returns!B:B,0),),"No")</f>
        <v>No</v>
      </c>
      <c r="X1676" t="str">
        <f t="shared" si="26"/>
        <v>2017 / 09</v>
      </c>
    </row>
    <row r="1677" spans="1:24" x14ac:dyDescent="0.25">
      <c r="A1677" s="1">
        <v>1676</v>
      </c>
      <c r="B1677" s="3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IF(People!$B$2=Orders!M1677,People!$A$2,IF(People!$B$3=Orders!M1677,People!$A$3,IF(People!$B$4=Orders!M1677,People!$A$4,IF(People!$B$5=Orders!M1677,People!$A$5,0))))</f>
        <v>Kelly Williams</v>
      </c>
      <c r="W1677" t="str">
        <f>IFERROR(INDEX(Returns!A:A,MATCH(Orders!B1677,Returns!B:B,0),),"No")</f>
        <v>No</v>
      </c>
      <c r="X1677" t="str">
        <f t="shared" si="26"/>
        <v>2017 / 09</v>
      </c>
    </row>
    <row r="1678" spans="1:24" x14ac:dyDescent="0.25">
      <c r="A1678" s="1">
        <v>1677</v>
      </c>
      <c r="B1678" s="3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IF(People!$B$2=Orders!M1678,People!$A$2,IF(People!$B$3=Orders!M1678,People!$A$3,IF(People!$B$4=Orders!M1678,People!$A$4,IF(People!$B$5=Orders!M1678,People!$A$5,0))))</f>
        <v>Anna Andreadi</v>
      </c>
      <c r="W1678" t="str">
        <f>IFERROR(INDEX(Returns!A:A,MATCH(Orders!B1678,Returns!B:B,0),),"No")</f>
        <v>No</v>
      </c>
      <c r="X1678" t="str">
        <f t="shared" si="26"/>
        <v>2018 / 05</v>
      </c>
    </row>
    <row r="1679" spans="1:24" x14ac:dyDescent="0.25">
      <c r="A1679" s="1">
        <v>1678</v>
      </c>
      <c r="B1679" s="3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IF(People!$B$2=Orders!M1679,People!$A$2,IF(People!$B$3=Orders!M1679,People!$A$3,IF(People!$B$4=Orders!M1679,People!$A$4,IF(People!$B$5=Orders!M1679,People!$A$5,0))))</f>
        <v>Anna Andreadi</v>
      </c>
      <c r="W1679" t="str">
        <f>IFERROR(INDEX(Returns!A:A,MATCH(Orders!B1679,Returns!B:B,0),),"No")</f>
        <v>No</v>
      </c>
      <c r="X1679" t="str">
        <f t="shared" si="26"/>
        <v>2018 / 05</v>
      </c>
    </row>
    <row r="1680" spans="1:24" x14ac:dyDescent="0.25">
      <c r="A1680" s="1">
        <v>1679</v>
      </c>
      <c r="B1680" s="3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IF(People!$B$2=Orders!M1680,People!$A$2,IF(People!$B$3=Orders!M1680,People!$A$3,IF(People!$B$4=Orders!M1680,People!$A$4,IF(People!$B$5=Orders!M1680,People!$A$5,0))))</f>
        <v>Chuck Magee</v>
      </c>
      <c r="W1680" t="str">
        <f>IFERROR(INDEX(Returns!A:A,MATCH(Orders!B1680,Returns!B:B,0),),"No")</f>
        <v>No</v>
      </c>
      <c r="X1680" t="str">
        <f t="shared" si="26"/>
        <v>2016 / 09</v>
      </c>
    </row>
    <row r="1681" spans="1:24" x14ac:dyDescent="0.25">
      <c r="A1681" s="1">
        <v>1680</v>
      </c>
      <c r="B1681" s="3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IF(People!$B$2=Orders!M1681,People!$A$2,IF(People!$B$3=Orders!M1681,People!$A$3,IF(People!$B$4=Orders!M1681,People!$A$4,IF(People!$B$5=Orders!M1681,People!$A$5,0))))</f>
        <v>Chuck Magee</v>
      </c>
      <c r="W1681" t="str">
        <f>IFERROR(INDEX(Returns!A:A,MATCH(Orders!B1681,Returns!B:B,0),),"No")</f>
        <v>No</v>
      </c>
      <c r="X1681" t="str">
        <f t="shared" si="26"/>
        <v>2016 / 09</v>
      </c>
    </row>
    <row r="1682" spans="1:24" x14ac:dyDescent="0.25">
      <c r="A1682" s="1">
        <v>1681</v>
      </c>
      <c r="B1682" s="3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IF(People!$B$2=Orders!M1682,People!$A$2,IF(People!$B$3=Orders!M1682,People!$A$3,IF(People!$B$4=Orders!M1682,People!$A$4,IF(People!$B$5=Orders!M1682,People!$A$5,0))))</f>
        <v>Chuck Magee</v>
      </c>
      <c r="W1682" t="str">
        <f>IFERROR(INDEX(Returns!A:A,MATCH(Orders!B1682,Returns!B:B,0),),"No")</f>
        <v>No</v>
      </c>
      <c r="X1682" t="str">
        <f t="shared" si="26"/>
        <v>2016 / 09</v>
      </c>
    </row>
    <row r="1683" spans="1:24" x14ac:dyDescent="0.25">
      <c r="A1683" s="1">
        <v>1682</v>
      </c>
      <c r="B1683" s="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IF(People!$B$2=Orders!M1683,People!$A$2,IF(People!$B$3=Orders!M1683,People!$A$3,IF(People!$B$4=Orders!M1683,People!$A$4,IF(People!$B$5=Orders!M1683,People!$A$5,0))))</f>
        <v>Chuck Magee</v>
      </c>
      <c r="W1683" t="str">
        <f>IFERROR(INDEX(Returns!A:A,MATCH(Orders!B1683,Returns!B:B,0),),"No")</f>
        <v>No</v>
      </c>
      <c r="X1683" t="str">
        <f t="shared" si="26"/>
        <v>2016 / 09</v>
      </c>
    </row>
    <row r="1684" spans="1:24" x14ac:dyDescent="0.25">
      <c r="A1684" s="1">
        <v>1683</v>
      </c>
      <c r="B1684" s="3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IF(People!$B$2=Orders!M1684,People!$A$2,IF(People!$B$3=Orders!M1684,People!$A$3,IF(People!$B$4=Orders!M1684,People!$A$4,IF(People!$B$5=Orders!M1684,People!$A$5,0))))</f>
        <v>Anna Andreadi</v>
      </c>
      <c r="W1684" t="str">
        <f>IFERROR(INDEX(Returns!A:A,MATCH(Orders!B1684,Returns!B:B,0),),"No")</f>
        <v>No</v>
      </c>
      <c r="X1684" t="str">
        <f t="shared" si="26"/>
        <v>2018 / 09</v>
      </c>
    </row>
    <row r="1685" spans="1:24" x14ac:dyDescent="0.25">
      <c r="A1685" s="1">
        <v>1684</v>
      </c>
      <c r="B1685" s="3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IF(People!$B$2=Orders!M1685,People!$A$2,IF(People!$B$3=Orders!M1685,People!$A$3,IF(People!$B$4=Orders!M1685,People!$A$4,IF(People!$B$5=Orders!M1685,People!$A$5,0))))</f>
        <v>Anna Andreadi</v>
      </c>
      <c r="W1685" t="str">
        <f>IFERROR(INDEX(Returns!A:A,MATCH(Orders!B1685,Returns!B:B,0),),"No")</f>
        <v>No</v>
      </c>
      <c r="X1685" t="str">
        <f t="shared" si="26"/>
        <v>2018 / 11</v>
      </c>
    </row>
    <row r="1686" spans="1:24" x14ac:dyDescent="0.25">
      <c r="A1686" s="1">
        <v>1685</v>
      </c>
      <c r="B1686" s="3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IF(People!$B$2=Orders!M1686,People!$A$2,IF(People!$B$3=Orders!M1686,People!$A$3,IF(People!$B$4=Orders!M1686,People!$A$4,IF(People!$B$5=Orders!M1686,People!$A$5,0))))</f>
        <v>Chuck Magee</v>
      </c>
      <c r="W1686" t="str">
        <f>IFERROR(INDEX(Returns!A:A,MATCH(Orders!B1686,Returns!B:B,0),),"No")</f>
        <v>No</v>
      </c>
      <c r="X1686" t="str">
        <f t="shared" si="26"/>
        <v>2019 / 04</v>
      </c>
    </row>
    <row r="1687" spans="1:24" x14ac:dyDescent="0.25">
      <c r="A1687" s="1">
        <v>1686</v>
      </c>
      <c r="B1687" s="3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IF(People!$B$2=Orders!M1687,People!$A$2,IF(People!$B$3=Orders!M1687,People!$A$3,IF(People!$B$4=Orders!M1687,People!$A$4,IF(People!$B$5=Orders!M1687,People!$A$5,0))))</f>
        <v>Chuck Magee</v>
      </c>
      <c r="W1687" t="str">
        <f>IFERROR(INDEX(Returns!A:A,MATCH(Orders!B1687,Returns!B:B,0),),"No")</f>
        <v>No</v>
      </c>
      <c r="X1687" t="str">
        <f t="shared" si="26"/>
        <v>2019 / 04</v>
      </c>
    </row>
    <row r="1688" spans="1:24" x14ac:dyDescent="0.25">
      <c r="A1688" s="1">
        <v>1687</v>
      </c>
      <c r="B1688" s="3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IF(People!$B$2=Orders!M1688,People!$A$2,IF(People!$B$3=Orders!M1688,People!$A$3,IF(People!$B$4=Orders!M1688,People!$A$4,IF(People!$B$5=Orders!M1688,People!$A$5,0))))</f>
        <v>Chuck Magee</v>
      </c>
      <c r="W1688" t="str">
        <f>IFERROR(INDEX(Returns!A:A,MATCH(Orders!B1688,Returns!B:B,0),),"No")</f>
        <v>No</v>
      </c>
      <c r="X1688" t="str">
        <f t="shared" si="26"/>
        <v>2019 / 04</v>
      </c>
    </row>
    <row r="1689" spans="1:24" x14ac:dyDescent="0.25">
      <c r="A1689" s="1">
        <v>1688</v>
      </c>
      <c r="B1689" s="3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IF(People!$B$2=Orders!M1689,People!$A$2,IF(People!$B$3=Orders!M1689,People!$A$3,IF(People!$B$4=Orders!M1689,People!$A$4,IF(People!$B$5=Orders!M1689,People!$A$5,0))))</f>
        <v>Chuck Magee</v>
      </c>
      <c r="W1689" t="str">
        <f>IFERROR(INDEX(Returns!A:A,MATCH(Orders!B1689,Returns!B:B,0),),"No")</f>
        <v>No</v>
      </c>
      <c r="X1689" t="str">
        <f t="shared" si="26"/>
        <v>2019 / 12</v>
      </c>
    </row>
    <row r="1690" spans="1:24" x14ac:dyDescent="0.25">
      <c r="A1690" s="1">
        <v>1689</v>
      </c>
      <c r="B1690" s="3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IF(People!$B$2=Orders!M1690,People!$A$2,IF(People!$B$3=Orders!M1690,People!$A$3,IF(People!$B$4=Orders!M1690,People!$A$4,IF(People!$B$5=Orders!M1690,People!$A$5,0))))</f>
        <v>Chuck Magee</v>
      </c>
      <c r="W1690" t="str">
        <f>IFERROR(INDEX(Returns!A:A,MATCH(Orders!B1690,Returns!B:B,0),),"No")</f>
        <v>No</v>
      </c>
      <c r="X1690" t="str">
        <f t="shared" si="26"/>
        <v>2019 / 12</v>
      </c>
    </row>
    <row r="1691" spans="1:24" x14ac:dyDescent="0.25">
      <c r="A1691" s="1">
        <v>1690</v>
      </c>
      <c r="B1691" s="3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IF(People!$B$2=Orders!M1691,People!$A$2,IF(People!$B$3=Orders!M1691,People!$A$3,IF(People!$B$4=Orders!M1691,People!$A$4,IF(People!$B$5=Orders!M1691,People!$A$5,0))))</f>
        <v>Chuck Magee</v>
      </c>
      <c r="W1691" t="str">
        <f>IFERROR(INDEX(Returns!A:A,MATCH(Orders!B1691,Returns!B:B,0),),"No")</f>
        <v>No</v>
      </c>
      <c r="X1691" t="str">
        <f t="shared" si="26"/>
        <v>2016 / 08</v>
      </c>
    </row>
    <row r="1692" spans="1:24" x14ac:dyDescent="0.25">
      <c r="A1692" s="1">
        <v>1691</v>
      </c>
      <c r="B1692" s="3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IF(People!$B$2=Orders!M1692,People!$A$2,IF(People!$B$3=Orders!M1692,People!$A$3,IF(People!$B$4=Orders!M1692,People!$A$4,IF(People!$B$5=Orders!M1692,People!$A$5,0))))</f>
        <v>Kelly Williams</v>
      </c>
      <c r="W1692" t="str">
        <f>IFERROR(INDEX(Returns!A:A,MATCH(Orders!B1692,Returns!B:B,0),),"No")</f>
        <v>No</v>
      </c>
      <c r="X1692" t="str">
        <f t="shared" si="26"/>
        <v>2019 / 12</v>
      </c>
    </row>
    <row r="1693" spans="1:24" x14ac:dyDescent="0.25">
      <c r="A1693" s="1">
        <v>1692</v>
      </c>
      <c r="B1693" s="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IF(People!$B$2=Orders!M1693,People!$A$2,IF(People!$B$3=Orders!M1693,People!$A$3,IF(People!$B$4=Orders!M1693,People!$A$4,IF(People!$B$5=Orders!M1693,People!$A$5,0))))</f>
        <v>Kelly Williams</v>
      </c>
      <c r="W1693" t="str">
        <f>IFERROR(INDEX(Returns!A:A,MATCH(Orders!B1693,Returns!B:B,0),),"No")</f>
        <v>No</v>
      </c>
      <c r="X1693" t="str">
        <f t="shared" si="26"/>
        <v>2019 / 12</v>
      </c>
    </row>
    <row r="1694" spans="1:24" x14ac:dyDescent="0.25">
      <c r="A1694" s="1">
        <v>1693</v>
      </c>
      <c r="B1694" s="3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IF(People!$B$2=Orders!M1694,People!$A$2,IF(People!$B$3=Orders!M1694,People!$A$3,IF(People!$B$4=Orders!M1694,People!$A$4,IF(People!$B$5=Orders!M1694,People!$A$5,0))))</f>
        <v>Chuck Magee</v>
      </c>
      <c r="W1694" t="str">
        <f>IFERROR(INDEX(Returns!A:A,MATCH(Orders!B1694,Returns!B:B,0),),"No")</f>
        <v>No</v>
      </c>
      <c r="X1694" t="str">
        <f t="shared" si="26"/>
        <v>2018 / 03</v>
      </c>
    </row>
    <row r="1695" spans="1:24" x14ac:dyDescent="0.25">
      <c r="A1695" s="1">
        <v>1694</v>
      </c>
      <c r="B1695" s="3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IF(People!$B$2=Orders!M1695,People!$A$2,IF(People!$B$3=Orders!M1695,People!$A$3,IF(People!$B$4=Orders!M1695,People!$A$4,IF(People!$B$5=Orders!M1695,People!$A$5,0))))</f>
        <v>Kelly Williams</v>
      </c>
      <c r="W1695" t="str">
        <f>IFERROR(INDEX(Returns!A:A,MATCH(Orders!B1695,Returns!B:B,0),),"No")</f>
        <v>No</v>
      </c>
      <c r="X1695" t="str">
        <f t="shared" si="26"/>
        <v>2018 / 06</v>
      </c>
    </row>
    <row r="1696" spans="1:24" x14ac:dyDescent="0.25">
      <c r="A1696" s="1">
        <v>1695</v>
      </c>
      <c r="B1696" s="3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IF(People!$B$2=Orders!M1696,People!$A$2,IF(People!$B$3=Orders!M1696,People!$A$3,IF(People!$B$4=Orders!M1696,People!$A$4,IF(People!$B$5=Orders!M1696,People!$A$5,0))))</f>
        <v>Chuck Magee</v>
      </c>
      <c r="W1696" t="str">
        <f>IFERROR(INDEX(Returns!A:A,MATCH(Orders!B1696,Returns!B:B,0),),"No")</f>
        <v>No</v>
      </c>
      <c r="X1696" t="str">
        <f t="shared" si="26"/>
        <v>2017 / 09</v>
      </c>
    </row>
    <row r="1697" spans="1:24" x14ac:dyDescent="0.25">
      <c r="A1697" s="1">
        <v>1696</v>
      </c>
      <c r="B1697" s="3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IF(People!$B$2=Orders!M1697,People!$A$2,IF(People!$B$3=Orders!M1697,People!$A$3,IF(People!$B$4=Orders!M1697,People!$A$4,IF(People!$B$5=Orders!M1697,People!$A$5,0))))</f>
        <v>Chuck Magee</v>
      </c>
      <c r="W1697" t="str">
        <f>IFERROR(INDEX(Returns!A:A,MATCH(Orders!B1697,Returns!B:B,0),),"No")</f>
        <v>No</v>
      </c>
      <c r="X1697" t="str">
        <f t="shared" si="26"/>
        <v>2017 / 09</v>
      </c>
    </row>
    <row r="1698" spans="1:24" x14ac:dyDescent="0.25">
      <c r="A1698" s="1">
        <v>1697</v>
      </c>
      <c r="B1698" s="3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IF(People!$B$2=Orders!M1698,People!$A$2,IF(People!$B$3=Orders!M1698,People!$A$3,IF(People!$B$4=Orders!M1698,People!$A$4,IF(People!$B$5=Orders!M1698,People!$A$5,0))))</f>
        <v>Chuck Magee</v>
      </c>
      <c r="W1698" t="str">
        <f>IFERROR(INDEX(Returns!A:A,MATCH(Orders!B1698,Returns!B:B,0),),"No")</f>
        <v>No</v>
      </c>
      <c r="X1698" t="str">
        <f t="shared" si="26"/>
        <v>2017 / 09</v>
      </c>
    </row>
    <row r="1699" spans="1:24" x14ac:dyDescent="0.25">
      <c r="A1699" s="1">
        <v>1698</v>
      </c>
      <c r="B1699" s="3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IF(People!$B$2=Orders!M1699,People!$A$2,IF(People!$B$3=Orders!M1699,People!$A$3,IF(People!$B$4=Orders!M1699,People!$A$4,IF(People!$B$5=Orders!M1699,People!$A$5,0))))</f>
        <v>Anna Andreadi</v>
      </c>
      <c r="W1699" t="str">
        <f>IFERROR(INDEX(Returns!A:A,MATCH(Orders!B1699,Returns!B:B,0),),"No")</f>
        <v>No</v>
      </c>
      <c r="X1699" t="str">
        <f t="shared" si="26"/>
        <v>2017 / 12</v>
      </c>
    </row>
    <row r="1700" spans="1:24" x14ac:dyDescent="0.25">
      <c r="A1700" s="1">
        <v>1699</v>
      </c>
      <c r="B1700" s="3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IF(People!$B$2=Orders!M1700,People!$A$2,IF(People!$B$3=Orders!M1700,People!$A$3,IF(People!$B$4=Orders!M1700,People!$A$4,IF(People!$B$5=Orders!M1700,People!$A$5,0))))</f>
        <v>Anna Andreadi</v>
      </c>
      <c r="W1700" t="str">
        <f>IFERROR(INDEX(Returns!A:A,MATCH(Orders!B1700,Returns!B:B,0),),"No")</f>
        <v>No</v>
      </c>
      <c r="X1700" t="str">
        <f t="shared" si="26"/>
        <v>2017 / 12</v>
      </c>
    </row>
    <row r="1701" spans="1:24" x14ac:dyDescent="0.25">
      <c r="A1701" s="1">
        <v>1700</v>
      </c>
      <c r="B1701" s="3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IF(People!$B$2=Orders!M1701,People!$A$2,IF(People!$B$3=Orders!M1701,People!$A$3,IF(People!$B$4=Orders!M1701,People!$A$4,IF(People!$B$5=Orders!M1701,People!$A$5,0))))</f>
        <v>Anna Andreadi</v>
      </c>
      <c r="W1701" t="str">
        <f>IFERROR(INDEX(Returns!A:A,MATCH(Orders!B1701,Returns!B:B,0),),"No")</f>
        <v>Yes</v>
      </c>
      <c r="X1701" t="str">
        <f t="shared" si="26"/>
        <v>2016 / 06</v>
      </c>
    </row>
    <row r="1702" spans="1:24" x14ac:dyDescent="0.25">
      <c r="A1702" s="1">
        <v>1701</v>
      </c>
      <c r="B1702" s="3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IF(People!$B$2=Orders!M1702,People!$A$2,IF(People!$B$3=Orders!M1702,People!$A$3,IF(People!$B$4=Orders!M1702,People!$A$4,IF(People!$B$5=Orders!M1702,People!$A$5,0))))</f>
        <v>Chuck Magee</v>
      </c>
      <c r="W1702" t="str">
        <f>IFERROR(INDEX(Returns!A:A,MATCH(Orders!B1702,Returns!B:B,0),),"No")</f>
        <v>No</v>
      </c>
      <c r="X1702" t="str">
        <f t="shared" si="26"/>
        <v>2017 / 07</v>
      </c>
    </row>
    <row r="1703" spans="1:24" x14ac:dyDescent="0.25">
      <c r="A1703" s="1">
        <v>1702</v>
      </c>
      <c r="B1703" s="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IF(People!$B$2=Orders!M1703,People!$A$2,IF(People!$B$3=Orders!M1703,People!$A$3,IF(People!$B$4=Orders!M1703,People!$A$4,IF(People!$B$5=Orders!M1703,People!$A$5,0))))</f>
        <v>Chuck Magee</v>
      </c>
      <c r="W1703" t="str">
        <f>IFERROR(INDEX(Returns!A:A,MATCH(Orders!B1703,Returns!B:B,0),),"No")</f>
        <v>No</v>
      </c>
      <c r="X1703" t="str">
        <f t="shared" si="26"/>
        <v>2017 / 07</v>
      </c>
    </row>
    <row r="1704" spans="1:24" x14ac:dyDescent="0.25">
      <c r="A1704" s="1">
        <v>1703</v>
      </c>
      <c r="B1704" s="3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IF(People!$B$2=Orders!M1704,People!$A$2,IF(People!$B$3=Orders!M1704,People!$A$3,IF(People!$B$4=Orders!M1704,People!$A$4,IF(People!$B$5=Orders!M1704,People!$A$5,0))))</f>
        <v>Chuck Magee</v>
      </c>
      <c r="W1704" t="str">
        <f>IFERROR(INDEX(Returns!A:A,MATCH(Orders!B1704,Returns!B:B,0),),"No")</f>
        <v>No</v>
      </c>
      <c r="X1704" t="str">
        <f t="shared" si="26"/>
        <v>2017 / 07</v>
      </c>
    </row>
    <row r="1705" spans="1:24" x14ac:dyDescent="0.25">
      <c r="A1705" s="1">
        <v>1704</v>
      </c>
      <c r="B1705" s="3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IF(People!$B$2=Orders!M1705,People!$A$2,IF(People!$B$3=Orders!M1705,People!$A$3,IF(People!$B$4=Orders!M1705,People!$A$4,IF(People!$B$5=Orders!M1705,People!$A$5,0))))</f>
        <v>Anna Andreadi</v>
      </c>
      <c r="W1705" t="str">
        <f>IFERROR(INDEX(Returns!A:A,MATCH(Orders!B1705,Returns!B:B,0),),"No")</f>
        <v>No</v>
      </c>
      <c r="X1705" t="str">
        <f t="shared" si="26"/>
        <v>2016 / 02</v>
      </c>
    </row>
    <row r="1706" spans="1:24" x14ac:dyDescent="0.25">
      <c r="A1706" s="1">
        <v>1705</v>
      </c>
      <c r="B1706" s="3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IF(People!$B$2=Orders!M1706,People!$A$2,IF(People!$B$3=Orders!M1706,People!$A$3,IF(People!$B$4=Orders!M1706,People!$A$4,IF(People!$B$5=Orders!M1706,People!$A$5,0))))</f>
        <v>Anna Andreadi</v>
      </c>
      <c r="W1706" t="str">
        <f>IFERROR(INDEX(Returns!A:A,MATCH(Orders!B1706,Returns!B:B,0),),"No")</f>
        <v>No</v>
      </c>
      <c r="X1706" t="str">
        <f t="shared" si="26"/>
        <v>2018 / 03</v>
      </c>
    </row>
    <row r="1707" spans="1:24" x14ac:dyDescent="0.25">
      <c r="A1707" s="1">
        <v>1706</v>
      </c>
      <c r="B1707" s="3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IF(People!$B$2=Orders!M1707,People!$A$2,IF(People!$B$3=Orders!M1707,People!$A$3,IF(People!$B$4=Orders!M1707,People!$A$4,IF(People!$B$5=Orders!M1707,People!$A$5,0))))</f>
        <v>Chuck Magee</v>
      </c>
      <c r="W1707" t="str">
        <f>IFERROR(INDEX(Returns!A:A,MATCH(Orders!B1707,Returns!B:B,0),),"No")</f>
        <v>No</v>
      </c>
      <c r="X1707" t="str">
        <f t="shared" si="26"/>
        <v>2017 / 11</v>
      </c>
    </row>
    <row r="1708" spans="1:24" x14ac:dyDescent="0.25">
      <c r="A1708" s="1">
        <v>1707</v>
      </c>
      <c r="B1708" s="3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IF(People!$B$2=Orders!M1708,People!$A$2,IF(People!$B$3=Orders!M1708,People!$A$3,IF(People!$B$4=Orders!M1708,People!$A$4,IF(People!$B$5=Orders!M1708,People!$A$5,0))))</f>
        <v>Anna Andreadi</v>
      </c>
      <c r="W1708" t="str">
        <f>IFERROR(INDEX(Returns!A:A,MATCH(Orders!B1708,Returns!B:B,0),),"No")</f>
        <v>Yes</v>
      </c>
      <c r="X1708" t="str">
        <f t="shared" si="26"/>
        <v>2019 / 10</v>
      </c>
    </row>
    <row r="1709" spans="1:24" x14ac:dyDescent="0.25">
      <c r="A1709" s="1">
        <v>1708</v>
      </c>
      <c r="B1709" s="3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IF(People!$B$2=Orders!M1709,People!$A$2,IF(People!$B$3=Orders!M1709,People!$A$3,IF(People!$B$4=Orders!M1709,People!$A$4,IF(People!$B$5=Orders!M1709,People!$A$5,0))))</f>
        <v>Anna Andreadi</v>
      </c>
      <c r="W1709" t="str">
        <f>IFERROR(INDEX(Returns!A:A,MATCH(Orders!B1709,Returns!B:B,0),),"No")</f>
        <v>Yes</v>
      </c>
      <c r="X1709" t="str">
        <f t="shared" si="26"/>
        <v>2019 / 10</v>
      </c>
    </row>
    <row r="1710" spans="1:24" x14ac:dyDescent="0.25">
      <c r="A1710" s="1">
        <v>1709</v>
      </c>
      <c r="B1710" s="3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IF(People!$B$2=Orders!M1710,People!$A$2,IF(People!$B$3=Orders!M1710,People!$A$3,IF(People!$B$4=Orders!M1710,People!$A$4,IF(People!$B$5=Orders!M1710,People!$A$5,0))))</f>
        <v>Anna Andreadi</v>
      </c>
      <c r="W1710" t="str">
        <f>IFERROR(INDEX(Returns!A:A,MATCH(Orders!B1710,Returns!B:B,0),),"No")</f>
        <v>Yes</v>
      </c>
      <c r="X1710" t="str">
        <f t="shared" si="26"/>
        <v>2019 / 10</v>
      </c>
    </row>
    <row r="1711" spans="1:24" x14ac:dyDescent="0.25">
      <c r="A1711" s="1">
        <v>1710</v>
      </c>
      <c r="B1711" s="3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IF(People!$B$2=Orders!M1711,People!$A$2,IF(People!$B$3=Orders!M1711,People!$A$3,IF(People!$B$4=Orders!M1711,People!$A$4,IF(People!$B$5=Orders!M1711,People!$A$5,0))))</f>
        <v>Anna Andreadi</v>
      </c>
      <c r="W1711" t="str">
        <f>IFERROR(INDEX(Returns!A:A,MATCH(Orders!B1711,Returns!B:B,0),),"No")</f>
        <v>Yes</v>
      </c>
      <c r="X1711" t="str">
        <f t="shared" si="26"/>
        <v>2019 / 10</v>
      </c>
    </row>
    <row r="1712" spans="1:24" x14ac:dyDescent="0.25">
      <c r="A1712" s="1">
        <v>1711</v>
      </c>
      <c r="B1712" s="3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IF(People!$B$2=Orders!M1712,People!$A$2,IF(People!$B$3=Orders!M1712,People!$A$3,IF(People!$B$4=Orders!M1712,People!$A$4,IF(People!$B$5=Orders!M1712,People!$A$5,0))))</f>
        <v>Anna Andreadi</v>
      </c>
      <c r="W1712" t="str">
        <f>IFERROR(INDEX(Returns!A:A,MATCH(Orders!B1712,Returns!B:B,0),),"No")</f>
        <v>Yes</v>
      </c>
      <c r="X1712" t="str">
        <f t="shared" si="26"/>
        <v>2019 / 10</v>
      </c>
    </row>
    <row r="1713" spans="1:24" x14ac:dyDescent="0.25">
      <c r="A1713" s="1">
        <v>1712</v>
      </c>
      <c r="B1713" s="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IF(People!$B$2=Orders!M1713,People!$A$2,IF(People!$B$3=Orders!M1713,People!$A$3,IF(People!$B$4=Orders!M1713,People!$A$4,IF(People!$B$5=Orders!M1713,People!$A$5,0))))</f>
        <v>Anna Andreadi</v>
      </c>
      <c r="W1713" t="str">
        <f>IFERROR(INDEX(Returns!A:A,MATCH(Orders!B1713,Returns!B:B,0),),"No")</f>
        <v>Yes</v>
      </c>
      <c r="X1713" t="str">
        <f t="shared" si="26"/>
        <v>2019 / 10</v>
      </c>
    </row>
    <row r="1714" spans="1:24" x14ac:dyDescent="0.25">
      <c r="A1714" s="1">
        <v>1713</v>
      </c>
      <c r="B1714" s="3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IF(People!$B$2=Orders!M1714,People!$A$2,IF(People!$B$3=Orders!M1714,People!$A$3,IF(People!$B$4=Orders!M1714,People!$A$4,IF(People!$B$5=Orders!M1714,People!$A$5,0))))</f>
        <v>Kelly Williams</v>
      </c>
      <c r="W1714" t="str">
        <f>IFERROR(INDEX(Returns!A:A,MATCH(Orders!B1714,Returns!B:B,0),),"No")</f>
        <v>No</v>
      </c>
      <c r="X1714" t="str">
        <f t="shared" si="26"/>
        <v>2017 / 01</v>
      </c>
    </row>
    <row r="1715" spans="1:24" x14ac:dyDescent="0.25">
      <c r="A1715" s="1">
        <v>1714</v>
      </c>
      <c r="B1715" s="3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IF(People!$B$2=Orders!M1715,People!$A$2,IF(People!$B$3=Orders!M1715,People!$A$3,IF(People!$B$4=Orders!M1715,People!$A$4,IF(People!$B$5=Orders!M1715,People!$A$5,0))))</f>
        <v>Kelly Williams</v>
      </c>
      <c r="W1715" t="str">
        <f>IFERROR(INDEX(Returns!A:A,MATCH(Orders!B1715,Returns!B:B,0),),"No")</f>
        <v>No</v>
      </c>
      <c r="X1715" t="str">
        <f t="shared" si="26"/>
        <v>2019 / 09</v>
      </c>
    </row>
    <row r="1716" spans="1:24" x14ac:dyDescent="0.25">
      <c r="A1716" s="1">
        <v>1715</v>
      </c>
      <c r="B1716" s="3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IF(People!$B$2=Orders!M1716,People!$A$2,IF(People!$B$3=Orders!M1716,People!$A$3,IF(People!$B$4=Orders!M1716,People!$A$4,IF(People!$B$5=Orders!M1716,People!$A$5,0))))</f>
        <v>Anna Andreadi</v>
      </c>
      <c r="W1716" t="str">
        <f>IFERROR(INDEX(Returns!A:A,MATCH(Orders!B1716,Returns!B:B,0),),"No")</f>
        <v>No</v>
      </c>
      <c r="X1716" t="str">
        <f t="shared" si="26"/>
        <v>2019 / 10</v>
      </c>
    </row>
    <row r="1717" spans="1:24" x14ac:dyDescent="0.25">
      <c r="A1717" s="1">
        <v>1716</v>
      </c>
      <c r="B1717" s="3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IF(People!$B$2=Orders!M1717,People!$A$2,IF(People!$B$3=Orders!M1717,People!$A$3,IF(People!$B$4=Orders!M1717,People!$A$4,IF(People!$B$5=Orders!M1717,People!$A$5,0))))</f>
        <v>Chuck Magee</v>
      </c>
      <c r="W1717" t="str">
        <f>IFERROR(INDEX(Returns!A:A,MATCH(Orders!B1717,Returns!B:B,0),),"No")</f>
        <v>No</v>
      </c>
      <c r="X1717" t="str">
        <f t="shared" si="26"/>
        <v>2018 / 04</v>
      </c>
    </row>
    <row r="1718" spans="1:24" x14ac:dyDescent="0.25">
      <c r="A1718" s="1">
        <v>1717</v>
      </c>
      <c r="B1718" s="3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IF(People!$B$2=Orders!M1718,People!$A$2,IF(People!$B$3=Orders!M1718,People!$A$3,IF(People!$B$4=Orders!M1718,People!$A$4,IF(People!$B$5=Orders!M1718,People!$A$5,0))))</f>
        <v>Chuck Magee</v>
      </c>
      <c r="W1718" t="str">
        <f>IFERROR(INDEX(Returns!A:A,MATCH(Orders!B1718,Returns!B:B,0),),"No")</f>
        <v>No</v>
      </c>
      <c r="X1718" t="str">
        <f t="shared" si="26"/>
        <v>2018 / 05</v>
      </c>
    </row>
    <row r="1719" spans="1:24" x14ac:dyDescent="0.25">
      <c r="A1719" s="1">
        <v>1718</v>
      </c>
      <c r="B1719" s="3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IF(People!$B$2=Orders!M1719,People!$A$2,IF(People!$B$3=Orders!M1719,People!$A$3,IF(People!$B$4=Orders!M1719,People!$A$4,IF(People!$B$5=Orders!M1719,People!$A$5,0))))</f>
        <v>Chuck Magee</v>
      </c>
      <c r="W1719" t="str">
        <f>IFERROR(INDEX(Returns!A:A,MATCH(Orders!B1719,Returns!B:B,0),),"No")</f>
        <v>No</v>
      </c>
      <c r="X1719" t="str">
        <f t="shared" si="26"/>
        <v>2018 / 05</v>
      </c>
    </row>
    <row r="1720" spans="1:24" x14ac:dyDescent="0.25">
      <c r="A1720" s="1">
        <v>1719</v>
      </c>
      <c r="B1720" s="3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IF(People!$B$2=Orders!M1720,People!$A$2,IF(People!$B$3=Orders!M1720,People!$A$3,IF(People!$B$4=Orders!M1720,People!$A$4,IF(People!$B$5=Orders!M1720,People!$A$5,0))))</f>
        <v>Chuck Magee</v>
      </c>
      <c r="W1720" t="str">
        <f>IFERROR(INDEX(Returns!A:A,MATCH(Orders!B1720,Returns!B:B,0),),"No")</f>
        <v>No</v>
      </c>
      <c r="X1720" t="str">
        <f t="shared" si="26"/>
        <v>2018 / 05</v>
      </c>
    </row>
    <row r="1721" spans="1:24" x14ac:dyDescent="0.25">
      <c r="A1721" s="1">
        <v>1720</v>
      </c>
      <c r="B1721" s="3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IF(People!$B$2=Orders!M1721,People!$A$2,IF(People!$B$3=Orders!M1721,People!$A$3,IF(People!$B$4=Orders!M1721,People!$A$4,IF(People!$B$5=Orders!M1721,People!$A$5,0))))</f>
        <v>Chuck Magee</v>
      </c>
      <c r="W1721" t="str">
        <f>IFERROR(INDEX(Returns!A:A,MATCH(Orders!B1721,Returns!B:B,0),),"No")</f>
        <v>No</v>
      </c>
      <c r="X1721" t="str">
        <f t="shared" si="26"/>
        <v>2018 / 05</v>
      </c>
    </row>
    <row r="1722" spans="1:24" x14ac:dyDescent="0.25">
      <c r="A1722" s="1">
        <v>1721</v>
      </c>
      <c r="B1722" s="3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IF(People!$B$2=Orders!M1722,People!$A$2,IF(People!$B$3=Orders!M1722,People!$A$3,IF(People!$B$4=Orders!M1722,People!$A$4,IF(People!$B$5=Orders!M1722,People!$A$5,0))))</f>
        <v>Chuck Magee</v>
      </c>
      <c r="W1722" t="str">
        <f>IFERROR(INDEX(Returns!A:A,MATCH(Orders!B1722,Returns!B:B,0),),"No")</f>
        <v>No</v>
      </c>
      <c r="X1722" t="str">
        <f t="shared" si="26"/>
        <v>2018 / 05</v>
      </c>
    </row>
    <row r="1723" spans="1:24" x14ac:dyDescent="0.25">
      <c r="A1723" s="1">
        <v>1722</v>
      </c>
      <c r="B1723" s="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IF(People!$B$2=Orders!M1723,People!$A$2,IF(People!$B$3=Orders!M1723,People!$A$3,IF(People!$B$4=Orders!M1723,People!$A$4,IF(People!$B$5=Orders!M1723,People!$A$5,0))))</f>
        <v>Kelly Williams</v>
      </c>
      <c r="W1723" t="str">
        <f>IFERROR(INDEX(Returns!A:A,MATCH(Orders!B1723,Returns!B:B,0),),"No")</f>
        <v>No</v>
      </c>
      <c r="X1723" t="str">
        <f t="shared" si="26"/>
        <v>2017 / 12</v>
      </c>
    </row>
    <row r="1724" spans="1:24" x14ac:dyDescent="0.25">
      <c r="A1724" s="1">
        <v>1723</v>
      </c>
      <c r="B1724" s="3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IF(People!$B$2=Orders!M1724,People!$A$2,IF(People!$B$3=Orders!M1724,People!$A$3,IF(People!$B$4=Orders!M1724,People!$A$4,IF(People!$B$5=Orders!M1724,People!$A$5,0))))</f>
        <v>Kelly Williams</v>
      </c>
      <c r="W1724" t="str">
        <f>IFERROR(INDEX(Returns!A:A,MATCH(Orders!B1724,Returns!B:B,0),),"No")</f>
        <v>No</v>
      </c>
      <c r="X1724" t="str">
        <f t="shared" si="26"/>
        <v>2017 / 12</v>
      </c>
    </row>
    <row r="1725" spans="1:24" x14ac:dyDescent="0.25">
      <c r="A1725" s="1">
        <v>1724</v>
      </c>
      <c r="B1725" s="3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IF(People!$B$2=Orders!M1725,People!$A$2,IF(People!$B$3=Orders!M1725,People!$A$3,IF(People!$B$4=Orders!M1725,People!$A$4,IF(People!$B$5=Orders!M1725,People!$A$5,0))))</f>
        <v>Kelly Williams</v>
      </c>
      <c r="W1725" t="str">
        <f>IFERROR(INDEX(Returns!A:A,MATCH(Orders!B1725,Returns!B:B,0),),"No")</f>
        <v>No</v>
      </c>
      <c r="X1725" t="str">
        <f t="shared" si="26"/>
        <v>2017 / 12</v>
      </c>
    </row>
    <row r="1726" spans="1:24" x14ac:dyDescent="0.25">
      <c r="A1726" s="1">
        <v>1725</v>
      </c>
      <c r="B1726" s="3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IF(People!$B$2=Orders!M1726,People!$A$2,IF(People!$B$3=Orders!M1726,People!$A$3,IF(People!$B$4=Orders!M1726,People!$A$4,IF(People!$B$5=Orders!M1726,People!$A$5,0))))</f>
        <v>Chuck Magee</v>
      </c>
      <c r="W1726" t="str">
        <f>IFERROR(INDEX(Returns!A:A,MATCH(Orders!B1726,Returns!B:B,0),),"No")</f>
        <v>No</v>
      </c>
      <c r="X1726" t="str">
        <f t="shared" si="26"/>
        <v>2017 / 12</v>
      </c>
    </row>
    <row r="1727" spans="1:24" x14ac:dyDescent="0.25">
      <c r="A1727" s="1">
        <v>1726</v>
      </c>
      <c r="B1727" s="3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IF(People!$B$2=Orders!M1727,People!$A$2,IF(People!$B$3=Orders!M1727,People!$A$3,IF(People!$B$4=Orders!M1727,People!$A$4,IF(People!$B$5=Orders!M1727,People!$A$5,0))))</f>
        <v>Chuck Magee</v>
      </c>
      <c r="W1727" t="str">
        <f>IFERROR(INDEX(Returns!A:A,MATCH(Orders!B1727,Returns!B:B,0),),"No")</f>
        <v>No</v>
      </c>
      <c r="X1727" t="str">
        <f t="shared" si="26"/>
        <v>2017 / 12</v>
      </c>
    </row>
    <row r="1728" spans="1:24" x14ac:dyDescent="0.25">
      <c r="A1728" s="1">
        <v>1727</v>
      </c>
      <c r="B1728" s="3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IF(People!$B$2=Orders!M1728,People!$A$2,IF(People!$B$3=Orders!M1728,People!$A$3,IF(People!$B$4=Orders!M1728,People!$A$4,IF(People!$B$5=Orders!M1728,People!$A$5,0))))</f>
        <v>Chuck Magee</v>
      </c>
      <c r="W1728" t="str">
        <f>IFERROR(INDEX(Returns!A:A,MATCH(Orders!B1728,Returns!B:B,0),),"No")</f>
        <v>No</v>
      </c>
      <c r="X1728" t="str">
        <f t="shared" si="26"/>
        <v>2017 / 12</v>
      </c>
    </row>
    <row r="1729" spans="1:24" x14ac:dyDescent="0.25">
      <c r="A1729" s="1">
        <v>1728</v>
      </c>
      <c r="B1729" s="3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IF(People!$B$2=Orders!M1729,People!$A$2,IF(People!$B$3=Orders!M1729,People!$A$3,IF(People!$B$4=Orders!M1729,People!$A$4,IF(People!$B$5=Orders!M1729,People!$A$5,0))))</f>
        <v>Chuck Magee</v>
      </c>
      <c r="W1729" t="str">
        <f>IFERROR(INDEX(Returns!A:A,MATCH(Orders!B1729,Returns!B:B,0),),"No")</f>
        <v>No</v>
      </c>
      <c r="X1729" t="str">
        <f t="shared" si="26"/>
        <v>2019 / 04</v>
      </c>
    </row>
    <row r="1730" spans="1:24" x14ac:dyDescent="0.25">
      <c r="A1730" s="1">
        <v>1729</v>
      </c>
      <c r="B1730" s="3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t="str">
        <f>IF(People!$B$2=Orders!M1730,People!$A$2,IF(People!$B$3=Orders!M1730,People!$A$3,IF(People!$B$4=Orders!M1730,People!$A$4,IF(People!$B$5=Orders!M1730,People!$A$5,0))))</f>
        <v>Cassandra Brandow</v>
      </c>
      <c r="W1730" t="str">
        <f>IFERROR(INDEX(Returns!A:A,MATCH(Orders!B1730,Returns!B:B,0),),"No")</f>
        <v>No</v>
      </c>
      <c r="X1730" t="str">
        <f t="shared" ref="X1730:X1793" si="27">TEXT(C1730,"ГГГГ / ММ")</f>
        <v>2018 / 02</v>
      </c>
    </row>
    <row r="1731" spans="1:24" x14ac:dyDescent="0.25">
      <c r="A1731" s="1">
        <v>1730</v>
      </c>
      <c r="B1731" s="3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IF(People!$B$2=Orders!M1731,People!$A$2,IF(People!$B$3=Orders!M1731,People!$A$3,IF(People!$B$4=Orders!M1731,People!$A$4,IF(People!$B$5=Orders!M1731,People!$A$5,0))))</f>
        <v>Cassandra Brandow</v>
      </c>
      <c r="W1731" t="str">
        <f>IFERROR(INDEX(Returns!A:A,MATCH(Orders!B1731,Returns!B:B,0),),"No")</f>
        <v>No</v>
      </c>
      <c r="X1731" t="str">
        <f t="shared" si="27"/>
        <v>2018 / 02</v>
      </c>
    </row>
    <row r="1732" spans="1:24" x14ac:dyDescent="0.25">
      <c r="A1732" s="1">
        <v>1731</v>
      </c>
      <c r="B1732" s="3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IF(People!$B$2=Orders!M1732,People!$A$2,IF(People!$B$3=Orders!M1732,People!$A$3,IF(People!$B$4=Orders!M1732,People!$A$4,IF(People!$B$5=Orders!M1732,People!$A$5,0))))</f>
        <v>Cassandra Brandow</v>
      </c>
      <c r="W1732" t="str">
        <f>IFERROR(INDEX(Returns!A:A,MATCH(Orders!B1732,Returns!B:B,0),),"No")</f>
        <v>No</v>
      </c>
      <c r="X1732" t="str">
        <f t="shared" si="27"/>
        <v>2016 / 09</v>
      </c>
    </row>
    <row r="1733" spans="1:24" x14ac:dyDescent="0.25">
      <c r="A1733" s="1">
        <v>1732</v>
      </c>
      <c r="B1733" s="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IF(People!$B$2=Orders!M1733,People!$A$2,IF(People!$B$3=Orders!M1733,People!$A$3,IF(People!$B$4=Orders!M1733,People!$A$4,IF(People!$B$5=Orders!M1733,People!$A$5,0))))</f>
        <v>Cassandra Brandow</v>
      </c>
      <c r="W1733" t="str">
        <f>IFERROR(INDEX(Returns!A:A,MATCH(Orders!B1733,Returns!B:B,0),),"No")</f>
        <v>No</v>
      </c>
      <c r="X1733" t="str">
        <f t="shared" si="27"/>
        <v>2016 / 09</v>
      </c>
    </row>
    <row r="1734" spans="1:24" x14ac:dyDescent="0.25">
      <c r="A1734" s="1">
        <v>1733</v>
      </c>
      <c r="B1734" s="3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IF(People!$B$2=Orders!M1734,People!$A$2,IF(People!$B$3=Orders!M1734,People!$A$3,IF(People!$B$4=Orders!M1734,People!$A$4,IF(People!$B$5=Orders!M1734,People!$A$5,0))))</f>
        <v>Kelly Williams</v>
      </c>
      <c r="W1734" t="str">
        <f>IFERROR(INDEX(Returns!A:A,MATCH(Orders!B1734,Returns!B:B,0),),"No")</f>
        <v>Yes</v>
      </c>
      <c r="X1734" t="str">
        <f t="shared" si="27"/>
        <v>2018 / 07</v>
      </c>
    </row>
    <row r="1735" spans="1:24" x14ac:dyDescent="0.25">
      <c r="A1735" s="1">
        <v>1734</v>
      </c>
      <c r="B1735" s="3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IF(People!$B$2=Orders!M1735,People!$A$2,IF(People!$B$3=Orders!M1735,People!$A$3,IF(People!$B$4=Orders!M1735,People!$A$4,IF(People!$B$5=Orders!M1735,People!$A$5,0))))</f>
        <v>Kelly Williams</v>
      </c>
      <c r="W1735" t="str">
        <f>IFERROR(INDEX(Returns!A:A,MATCH(Orders!B1735,Returns!B:B,0),),"No")</f>
        <v>Yes</v>
      </c>
      <c r="X1735" t="str">
        <f t="shared" si="27"/>
        <v>2018 / 07</v>
      </c>
    </row>
    <row r="1736" spans="1:24" x14ac:dyDescent="0.25">
      <c r="A1736" s="1">
        <v>1735</v>
      </c>
      <c r="B1736" s="3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IF(People!$B$2=Orders!M1736,People!$A$2,IF(People!$B$3=Orders!M1736,People!$A$3,IF(People!$B$4=Orders!M1736,People!$A$4,IF(People!$B$5=Orders!M1736,People!$A$5,0))))</f>
        <v>Cassandra Brandow</v>
      </c>
      <c r="W1736" t="str">
        <f>IFERROR(INDEX(Returns!A:A,MATCH(Orders!B1736,Returns!B:B,0),),"No")</f>
        <v>No</v>
      </c>
      <c r="X1736" t="str">
        <f t="shared" si="27"/>
        <v>2019 / 07</v>
      </c>
    </row>
    <row r="1737" spans="1:24" x14ac:dyDescent="0.25">
      <c r="A1737" s="1">
        <v>1736</v>
      </c>
      <c r="B1737" s="3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IF(People!$B$2=Orders!M1737,People!$A$2,IF(People!$B$3=Orders!M1737,People!$A$3,IF(People!$B$4=Orders!M1737,People!$A$4,IF(People!$B$5=Orders!M1737,People!$A$5,0))))</f>
        <v>Cassandra Brandow</v>
      </c>
      <c r="W1737" t="str">
        <f>IFERROR(INDEX(Returns!A:A,MATCH(Orders!B1737,Returns!B:B,0),),"No")</f>
        <v>No</v>
      </c>
      <c r="X1737" t="str">
        <f t="shared" si="27"/>
        <v>2019 / 07</v>
      </c>
    </row>
    <row r="1738" spans="1:24" x14ac:dyDescent="0.25">
      <c r="A1738" s="1">
        <v>1737</v>
      </c>
      <c r="B1738" s="3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IF(People!$B$2=Orders!M1738,People!$A$2,IF(People!$B$3=Orders!M1738,People!$A$3,IF(People!$B$4=Orders!M1738,People!$A$4,IF(People!$B$5=Orders!M1738,People!$A$5,0))))</f>
        <v>Cassandra Brandow</v>
      </c>
      <c r="W1738" t="str">
        <f>IFERROR(INDEX(Returns!A:A,MATCH(Orders!B1738,Returns!B:B,0),),"No")</f>
        <v>No</v>
      </c>
      <c r="X1738" t="str">
        <f t="shared" si="27"/>
        <v>2019 / 07</v>
      </c>
    </row>
    <row r="1739" spans="1:24" x14ac:dyDescent="0.25">
      <c r="A1739" s="1">
        <v>1738</v>
      </c>
      <c r="B1739" s="3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IF(People!$B$2=Orders!M1739,People!$A$2,IF(People!$B$3=Orders!M1739,People!$A$3,IF(People!$B$4=Orders!M1739,People!$A$4,IF(People!$B$5=Orders!M1739,People!$A$5,0))))</f>
        <v>Anna Andreadi</v>
      </c>
      <c r="W1739" t="str">
        <f>IFERROR(INDEX(Returns!A:A,MATCH(Orders!B1739,Returns!B:B,0),),"No")</f>
        <v>No</v>
      </c>
      <c r="X1739" t="str">
        <f t="shared" si="27"/>
        <v>2017 / 09</v>
      </c>
    </row>
    <row r="1740" spans="1:24" x14ac:dyDescent="0.25">
      <c r="A1740" s="1">
        <v>1739</v>
      </c>
      <c r="B1740" s="3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IF(People!$B$2=Orders!M1740,People!$A$2,IF(People!$B$3=Orders!M1740,People!$A$3,IF(People!$B$4=Orders!M1740,People!$A$4,IF(People!$B$5=Orders!M1740,People!$A$5,0))))</f>
        <v>Anna Andreadi</v>
      </c>
      <c r="W1740" t="str">
        <f>IFERROR(INDEX(Returns!A:A,MATCH(Orders!B1740,Returns!B:B,0),),"No")</f>
        <v>No</v>
      </c>
      <c r="X1740" t="str">
        <f t="shared" si="27"/>
        <v>2017 / 09</v>
      </c>
    </row>
    <row r="1741" spans="1:24" x14ac:dyDescent="0.25">
      <c r="A1741" s="1">
        <v>1740</v>
      </c>
      <c r="B1741" s="3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IF(People!$B$2=Orders!M1741,People!$A$2,IF(People!$B$3=Orders!M1741,People!$A$3,IF(People!$B$4=Orders!M1741,People!$A$4,IF(People!$B$5=Orders!M1741,People!$A$5,0))))</f>
        <v>Anna Andreadi</v>
      </c>
      <c r="W1741" t="str">
        <f>IFERROR(INDEX(Returns!A:A,MATCH(Orders!B1741,Returns!B:B,0),),"No")</f>
        <v>No</v>
      </c>
      <c r="X1741" t="str">
        <f t="shared" si="27"/>
        <v>2017 / 09</v>
      </c>
    </row>
    <row r="1742" spans="1:24" x14ac:dyDescent="0.25">
      <c r="A1742" s="1">
        <v>1741</v>
      </c>
      <c r="B1742" s="3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IF(People!$B$2=Orders!M1742,People!$A$2,IF(People!$B$3=Orders!M1742,People!$A$3,IF(People!$B$4=Orders!M1742,People!$A$4,IF(People!$B$5=Orders!M1742,People!$A$5,0))))</f>
        <v>Anna Andreadi</v>
      </c>
      <c r="W1742" t="str">
        <f>IFERROR(INDEX(Returns!A:A,MATCH(Orders!B1742,Returns!B:B,0),),"No")</f>
        <v>No</v>
      </c>
      <c r="X1742" t="str">
        <f t="shared" si="27"/>
        <v>2016 / 08</v>
      </c>
    </row>
    <row r="1743" spans="1:24" x14ac:dyDescent="0.25">
      <c r="A1743" s="1">
        <v>1742</v>
      </c>
      <c r="B1743" s="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IF(People!$B$2=Orders!M1743,People!$A$2,IF(People!$B$3=Orders!M1743,People!$A$3,IF(People!$B$4=Orders!M1743,People!$A$4,IF(People!$B$5=Orders!M1743,People!$A$5,0))))</f>
        <v>Chuck Magee</v>
      </c>
      <c r="W1743" t="str">
        <f>IFERROR(INDEX(Returns!A:A,MATCH(Orders!B1743,Returns!B:B,0),),"No")</f>
        <v>No</v>
      </c>
      <c r="X1743" t="str">
        <f t="shared" si="27"/>
        <v>2019 / 10</v>
      </c>
    </row>
    <row r="1744" spans="1:24" x14ac:dyDescent="0.25">
      <c r="A1744" s="1">
        <v>1743</v>
      </c>
      <c r="B1744" s="3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IF(People!$B$2=Orders!M1744,People!$A$2,IF(People!$B$3=Orders!M1744,People!$A$3,IF(People!$B$4=Orders!M1744,People!$A$4,IF(People!$B$5=Orders!M1744,People!$A$5,0))))</f>
        <v>Chuck Magee</v>
      </c>
      <c r="W1744" t="str">
        <f>IFERROR(INDEX(Returns!A:A,MATCH(Orders!B1744,Returns!B:B,0),),"No")</f>
        <v>No</v>
      </c>
      <c r="X1744" t="str">
        <f t="shared" si="27"/>
        <v>2019 / 10</v>
      </c>
    </row>
    <row r="1745" spans="1:24" x14ac:dyDescent="0.25">
      <c r="A1745" s="1">
        <v>1744</v>
      </c>
      <c r="B1745" s="3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IF(People!$B$2=Orders!M1745,People!$A$2,IF(People!$B$3=Orders!M1745,People!$A$3,IF(People!$B$4=Orders!M1745,People!$A$4,IF(People!$B$5=Orders!M1745,People!$A$5,0))))</f>
        <v>Chuck Magee</v>
      </c>
      <c r="W1745" t="str">
        <f>IFERROR(INDEX(Returns!A:A,MATCH(Orders!B1745,Returns!B:B,0),),"No")</f>
        <v>No</v>
      </c>
      <c r="X1745" t="str">
        <f t="shared" si="27"/>
        <v>2019 / 10</v>
      </c>
    </row>
    <row r="1746" spans="1:24" x14ac:dyDescent="0.25">
      <c r="A1746" s="1">
        <v>1745</v>
      </c>
      <c r="B1746" s="3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IF(People!$B$2=Orders!M1746,People!$A$2,IF(People!$B$3=Orders!M1746,People!$A$3,IF(People!$B$4=Orders!M1746,People!$A$4,IF(People!$B$5=Orders!M1746,People!$A$5,0))))</f>
        <v>Chuck Magee</v>
      </c>
      <c r="W1746" t="str">
        <f>IFERROR(INDEX(Returns!A:A,MATCH(Orders!B1746,Returns!B:B,0),),"No")</f>
        <v>No</v>
      </c>
      <c r="X1746" t="str">
        <f t="shared" si="27"/>
        <v>2019 / 10</v>
      </c>
    </row>
    <row r="1747" spans="1:24" x14ac:dyDescent="0.25">
      <c r="A1747" s="1">
        <v>1746</v>
      </c>
      <c r="B1747" s="3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IF(People!$B$2=Orders!M1747,People!$A$2,IF(People!$B$3=Orders!M1747,People!$A$3,IF(People!$B$4=Orders!M1747,People!$A$4,IF(People!$B$5=Orders!M1747,People!$A$5,0))))</f>
        <v>Chuck Magee</v>
      </c>
      <c r="W1747" t="str">
        <f>IFERROR(INDEX(Returns!A:A,MATCH(Orders!B1747,Returns!B:B,0),),"No")</f>
        <v>No</v>
      </c>
      <c r="X1747" t="str">
        <f t="shared" si="27"/>
        <v>2016 / 06</v>
      </c>
    </row>
    <row r="1748" spans="1:24" x14ac:dyDescent="0.25">
      <c r="A1748" s="1">
        <v>1747</v>
      </c>
      <c r="B1748" s="3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IF(People!$B$2=Orders!M1748,People!$A$2,IF(People!$B$3=Orders!M1748,People!$A$3,IF(People!$B$4=Orders!M1748,People!$A$4,IF(People!$B$5=Orders!M1748,People!$A$5,0))))</f>
        <v>Cassandra Brandow</v>
      </c>
      <c r="W1748" t="str">
        <f>IFERROR(INDEX(Returns!A:A,MATCH(Orders!B1748,Returns!B:B,0),),"No")</f>
        <v>No</v>
      </c>
      <c r="X1748" t="str">
        <f t="shared" si="27"/>
        <v>2018 / 08</v>
      </c>
    </row>
    <row r="1749" spans="1:24" x14ac:dyDescent="0.25">
      <c r="A1749" s="1">
        <v>1748</v>
      </c>
      <c r="B1749" s="3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IF(People!$B$2=Orders!M1749,People!$A$2,IF(People!$B$3=Orders!M1749,People!$A$3,IF(People!$B$4=Orders!M1749,People!$A$4,IF(People!$B$5=Orders!M1749,People!$A$5,0))))</f>
        <v>Cassandra Brandow</v>
      </c>
      <c r="W1749" t="str">
        <f>IFERROR(INDEX(Returns!A:A,MATCH(Orders!B1749,Returns!B:B,0),),"No")</f>
        <v>No</v>
      </c>
      <c r="X1749" t="str">
        <f t="shared" si="27"/>
        <v>2018 / 08</v>
      </c>
    </row>
    <row r="1750" spans="1:24" x14ac:dyDescent="0.25">
      <c r="A1750" s="1">
        <v>1749</v>
      </c>
      <c r="B1750" s="3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IF(People!$B$2=Orders!M1750,People!$A$2,IF(People!$B$3=Orders!M1750,People!$A$3,IF(People!$B$4=Orders!M1750,People!$A$4,IF(People!$B$5=Orders!M1750,People!$A$5,0))))</f>
        <v>Kelly Williams</v>
      </c>
      <c r="W1750" t="str">
        <f>IFERROR(INDEX(Returns!A:A,MATCH(Orders!B1750,Returns!B:B,0),),"No")</f>
        <v>No</v>
      </c>
      <c r="X1750" t="str">
        <f t="shared" si="27"/>
        <v>2016 / 04</v>
      </c>
    </row>
    <row r="1751" spans="1:24" x14ac:dyDescent="0.25">
      <c r="A1751" s="1">
        <v>1750</v>
      </c>
      <c r="B1751" s="3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IF(People!$B$2=Orders!M1751,People!$A$2,IF(People!$B$3=Orders!M1751,People!$A$3,IF(People!$B$4=Orders!M1751,People!$A$4,IF(People!$B$5=Orders!M1751,People!$A$5,0))))</f>
        <v>Kelly Williams</v>
      </c>
      <c r="W1751" t="str">
        <f>IFERROR(INDEX(Returns!A:A,MATCH(Orders!B1751,Returns!B:B,0),),"No")</f>
        <v>No</v>
      </c>
      <c r="X1751" t="str">
        <f t="shared" si="27"/>
        <v>2016 / 04</v>
      </c>
    </row>
    <row r="1752" spans="1:24" x14ac:dyDescent="0.25">
      <c r="A1752" s="1">
        <v>1751</v>
      </c>
      <c r="B1752" s="3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IF(People!$B$2=Orders!M1752,People!$A$2,IF(People!$B$3=Orders!M1752,People!$A$3,IF(People!$B$4=Orders!M1752,People!$A$4,IF(People!$B$5=Orders!M1752,People!$A$5,0))))</f>
        <v>Kelly Williams</v>
      </c>
      <c r="W1752" t="str">
        <f>IFERROR(INDEX(Returns!A:A,MATCH(Orders!B1752,Returns!B:B,0),),"No")</f>
        <v>No</v>
      </c>
      <c r="X1752" t="str">
        <f t="shared" si="27"/>
        <v>2017 / 11</v>
      </c>
    </row>
    <row r="1753" spans="1:24" x14ac:dyDescent="0.25">
      <c r="A1753" s="1">
        <v>1752</v>
      </c>
      <c r="B1753" s="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IF(People!$B$2=Orders!M1753,People!$A$2,IF(People!$B$3=Orders!M1753,People!$A$3,IF(People!$B$4=Orders!M1753,People!$A$4,IF(People!$B$5=Orders!M1753,People!$A$5,0))))</f>
        <v>Anna Andreadi</v>
      </c>
      <c r="W1753" t="str">
        <f>IFERROR(INDEX(Returns!A:A,MATCH(Orders!B1753,Returns!B:B,0),),"No")</f>
        <v>No</v>
      </c>
      <c r="X1753" t="str">
        <f t="shared" si="27"/>
        <v>2019 / 10</v>
      </c>
    </row>
    <row r="1754" spans="1:24" x14ac:dyDescent="0.25">
      <c r="A1754" s="1">
        <v>1753</v>
      </c>
      <c r="B1754" s="3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IF(People!$B$2=Orders!M1754,People!$A$2,IF(People!$B$3=Orders!M1754,People!$A$3,IF(People!$B$4=Orders!M1754,People!$A$4,IF(People!$B$5=Orders!M1754,People!$A$5,0))))</f>
        <v>Anna Andreadi</v>
      </c>
      <c r="W1754" t="str">
        <f>IFERROR(INDEX(Returns!A:A,MATCH(Orders!B1754,Returns!B:B,0),),"No")</f>
        <v>No</v>
      </c>
      <c r="X1754" t="str">
        <f t="shared" si="27"/>
        <v>2019 / 12</v>
      </c>
    </row>
    <row r="1755" spans="1:24" x14ac:dyDescent="0.25">
      <c r="A1755" s="1">
        <v>1754</v>
      </c>
      <c r="B1755" s="3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IF(People!$B$2=Orders!M1755,People!$A$2,IF(People!$B$3=Orders!M1755,People!$A$3,IF(People!$B$4=Orders!M1755,People!$A$4,IF(People!$B$5=Orders!M1755,People!$A$5,0))))</f>
        <v>Anna Andreadi</v>
      </c>
      <c r="W1755" t="str">
        <f>IFERROR(INDEX(Returns!A:A,MATCH(Orders!B1755,Returns!B:B,0),),"No")</f>
        <v>No</v>
      </c>
      <c r="X1755" t="str">
        <f t="shared" si="27"/>
        <v>2019 / 12</v>
      </c>
    </row>
    <row r="1756" spans="1:24" x14ac:dyDescent="0.25">
      <c r="A1756" s="1">
        <v>1755</v>
      </c>
      <c r="B1756" s="3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IF(People!$B$2=Orders!M1756,People!$A$2,IF(People!$B$3=Orders!M1756,People!$A$3,IF(People!$B$4=Orders!M1756,People!$A$4,IF(People!$B$5=Orders!M1756,People!$A$5,0))))</f>
        <v>Anna Andreadi</v>
      </c>
      <c r="W1756" t="str">
        <f>IFERROR(INDEX(Returns!A:A,MATCH(Orders!B1756,Returns!B:B,0),),"No")</f>
        <v>No</v>
      </c>
      <c r="X1756" t="str">
        <f t="shared" si="27"/>
        <v>2019 / 12</v>
      </c>
    </row>
    <row r="1757" spans="1:24" x14ac:dyDescent="0.25">
      <c r="A1757" s="1">
        <v>1756</v>
      </c>
      <c r="B1757" s="3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IF(People!$B$2=Orders!M1757,People!$A$2,IF(People!$B$3=Orders!M1757,People!$A$3,IF(People!$B$4=Orders!M1757,People!$A$4,IF(People!$B$5=Orders!M1757,People!$A$5,0))))</f>
        <v>Kelly Williams</v>
      </c>
      <c r="W1757" t="str">
        <f>IFERROR(INDEX(Returns!A:A,MATCH(Orders!B1757,Returns!B:B,0),),"No")</f>
        <v>No</v>
      </c>
      <c r="X1757" t="str">
        <f t="shared" si="27"/>
        <v>2017 / 12</v>
      </c>
    </row>
    <row r="1758" spans="1:24" x14ac:dyDescent="0.25">
      <c r="A1758" s="1">
        <v>1757</v>
      </c>
      <c r="B1758" s="3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IF(People!$B$2=Orders!M1758,People!$A$2,IF(People!$B$3=Orders!M1758,People!$A$3,IF(People!$B$4=Orders!M1758,People!$A$4,IF(People!$B$5=Orders!M1758,People!$A$5,0))))</f>
        <v>Kelly Williams</v>
      </c>
      <c r="W1758" t="str">
        <f>IFERROR(INDEX(Returns!A:A,MATCH(Orders!B1758,Returns!B:B,0),),"No")</f>
        <v>No</v>
      </c>
      <c r="X1758" t="str">
        <f t="shared" si="27"/>
        <v>2017 / 12</v>
      </c>
    </row>
    <row r="1759" spans="1:24" x14ac:dyDescent="0.25">
      <c r="A1759" s="1">
        <v>1758</v>
      </c>
      <c r="B1759" s="3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IF(People!$B$2=Orders!M1759,People!$A$2,IF(People!$B$3=Orders!M1759,People!$A$3,IF(People!$B$4=Orders!M1759,People!$A$4,IF(People!$B$5=Orders!M1759,People!$A$5,0))))</f>
        <v>Kelly Williams</v>
      </c>
      <c r="W1759" t="str">
        <f>IFERROR(INDEX(Returns!A:A,MATCH(Orders!B1759,Returns!B:B,0),),"No")</f>
        <v>No</v>
      </c>
      <c r="X1759" t="str">
        <f t="shared" si="27"/>
        <v>2017 / 07</v>
      </c>
    </row>
    <row r="1760" spans="1:24" x14ac:dyDescent="0.25">
      <c r="A1760" s="1">
        <v>1759</v>
      </c>
      <c r="B1760" s="3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IF(People!$B$2=Orders!M1760,People!$A$2,IF(People!$B$3=Orders!M1760,People!$A$3,IF(People!$B$4=Orders!M1760,People!$A$4,IF(People!$B$5=Orders!M1760,People!$A$5,0))))</f>
        <v>Kelly Williams</v>
      </c>
      <c r="W1760" t="str">
        <f>IFERROR(INDEX(Returns!A:A,MATCH(Orders!B1760,Returns!B:B,0),),"No")</f>
        <v>No</v>
      </c>
      <c r="X1760" t="str">
        <f t="shared" si="27"/>
        <v>2016 / 05</v>
      </c>
    </row>
    <row r="1761" spans="1:24" x14ac:dyDescent="0.25">
      <c r="A1761" s="1">
        <v>1760</v>
      </c>
      <c r="B1761" s="3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IF(People!$B$2=Orders!M1761,People!$A$2,IF(People!$B$3=Orders!M1761,People!$A$3,IF(People!$B$4=Orders!M1761,People!$A$4,IF(People!$B$5=Orders!M1761,People!$A$5,0))))</f>
        <v>Chuck Magee</v>
      </c>
      <c r="W1761" t="str">
        <f>IFERROR(INDEX(Returns!A:A,MATCH(Orders!B1761,Returns!B:B,0),),"No")</f>
        <v>No</v>
      </c>
      <c r="X1761" t="str">
        <f t="shared" si="27"/>
        <v>2016 / 01</v>
      </c>
    </row>
    <row r="1762" spans="1:24" x14ac:dyDescent="0.25">
      <c r="A1762" s="1">
        <v>1761</v>
      </c>
      <c r="B1762" s="3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IF(People!$B$2=Orders!M1762,People!$A$2,IF(People!$B$3=Orders!M1762,People!$A$3,IF(People!$B$4=Orders!M1762,People!$A$4,IF(People!$B$5=Orders!M1762,People!$A$5,0))))</f>
        <v>Anna Andreadi</v>
      </c>
      <c r="W1762" t="str">
        <f>IFERROR(INDEX(Returns!A:A,MATCH(Orders!B1762,Returns!B:B,0),),"No")</f>
        <v>Yes</v>
      </c>
      <c r="X1762" t="str">
        <f t="shared" si="27"/>
        <v>2017 / 09</v>
      </c>
    </row>
    <row r="1763" spans="1:24" x14ac:dyDescent="0.25">
      <c r="A1763" s="1">
        <v>1762</v>
      </c>
      <c r="B1763" s="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IF(People!$B$2=Orders!M1763,People!$A$2,IF(People!$B$3=Orders!M1763,People!$A$3,IF(People!$B$4=Orders!M1763,People!$A$4,IF(People!$B$5=Orders!M1763,People!$A$5,0))))</f>
        <v>Anna Andreadi</v>
      </c>
      <c r="W1763" t="str">
        <f>IFERROR(INDEX(Returns!A:A,MATCH(Orders!B1763,Returns!B:B,0),),"No")</f>
        <v>Yes</v>
      </c>
      <c r="X1763" t="str">
        <f t="shared" si="27"/>
        <v>2017 / 09</v>
      </c>
    </row>
    <row r="1764" spans="1:24" x14ac:dyDescent="0.25">
      <c r="A1764" s="1">
        <v>1763</v>
      </c>
      <c r="B1764" s="3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IF(People!$B$2=Orders!M1764,People!$A$2,IF(People!$B$3=Orders!M1764,People!$A$3,IF(People!$B$4=Orders!M1764,People!$A$4,IF(People!$B$5=Orders!M1764,People!$A$5,0))))</f>
        <v>Anna Andreadi</v>
      </c>
      <c r="W1764" t="str">
        <f>IFERROR(INDEX(Returns!A:A,MATCH(Orders!B1764,Returns!B:B,0),),"No")</f>
        <v>Yes</v>
      </c>
      <c r="X1764" t="str">
        <f t="shared" si="27"/>
        <v>2017 / 09</v>
      </c>
    </row>
    <row r="1765" spans="1:24" x14ac:dyDescent="0.25">
      <c r="A1765" s="1">
        <v>1764</v>
      </c>
      <c r="B1765" s="3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IF(People!$B$2=Orders!M1765,People!$A$2,IF(People!$B$3=Orders!M1765,People!$A$3,IF(People!$B$4=Orders!M1765,People!$A$4,IF(People!$B$5=Orders!M1765,People!$A$5,0))))</f>
        <v>Cassandra Brandow</v>
      </c>
      <c r="W1765" t="str">
        <f>IFERROR(INDEX(Returns!A:A,MATCH(Orders!B1765,Returns!B:B,0),),"No")</f>
        <v>No</v>
      </c>
      <c r="X1765" t="str">
        <f t="shared" si="27"/>
        <v>2018 / 08</v>
      </c>
    </row>
    <row r="1766" spans="1:24" x14ac:dyDescent="0.25">
      <c r="A1766" s="1">
        <v>1765</v>
      </c>
      <c r="B1766" s="3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IF(People!$B$2=Orders!M1766,People!$A$2,IF(People!$B$3=Orders!M1766,People!$A$3,IF(People!$B$4=Orders!M1766,People!$A$4,IF(People!$B$5=Orders!M1766,People!$A$5,0))))</f>
        <v>Cassandra Brandow</v>
      </c>
      <c r="W1766" t="str">
        <f>IFERROR(INDEX(Returns!A:A,MATCH(Orders!B1766,Returns!B:B,0),),"No")</f>
        <v>No</v>
      </c>
      <c r="X1766" t="str">
        <f t="shared" si="27"/>
        <v>2018 / 08</v>
      </c>
    </row>
    <row r="1767" spans="1:24" x14ac:dyDescent="0.25">
      <c r="A1767" s="1">
        <v>1766</v>
      </c>
      <c r="B1767" s="3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IF(People!$B$2=Orders!M1767,People!$A$2,IF(People!$B$3=Orders!M1767,People!$A$3,IF(People!$B$4=Orders!M1767,People!$A$4,IF(People!$B$5=Orders!M1767,People!$A$5,0))))</f>
        <v>Cassandra Brandow</v>
      </c>
      <c r="W1767" t="str">
        <f>IFERROR(INDEX(Returns!A:A,MATCH(Orders!B1767,Returns!B:B,0),),"No")</f>
        <v>No</v>
      </c>
      <c r="X1767" t="str">
        <f t="shared" si="27"/>
        <v>2018 / 08</v>
      </c>
    </row>
    <row r="1768" spans="1:24" x14ac:dyDescent="0.25">
      <c r="A1768" s="1">
        <v>1767</v>
      </c>
      <c r="B1768" s="3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IF(People!$B$2=Orders!M1768,People!$A$2,IF(People!$B$3=Orders!M1768,People!$A$3,IF(People!$B$4=Orders!M1768,People!$A$4,IF(People!$B$5=Orders!M1768,People!$A$5,0))))</f>
        <v>Cassandra Brandow</v>
      </c>
      <c r="W1768" t="str">
        <f>IFERROR(INDEX(Returns!A:A,MATCH(Orders!B1768,Returns!B:B,0),),"No")</f>
        <v>No</v>
      </c>
      <c r="X1768" t="str">
        <f t="shared" si="27"/>
        <v>2018 / 08</v>
      </c>
    </row>
    <row r="1769" spans="1:24" x14ac:dyDescent="0.25">
      <c r="A1769" s="1">
        <v>1768</v>
      </c>
      <c r="B1769" s="3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IF(People!$B$2=Orders!M1769,People!$A$2,IF(People!$B$3=Orders!M1769,People!$A$3,IF(People!$B$4=Orders!M1769,People!$A$4,IF(People!$B$5=Orders!M1769,People!$A$5,0))))</f>
        <v>Cassandra Brandow</v>
      </c>
      <c r="W1769" t="str">
        <f>IFERROR(INDEX(Returns!A:A,MATCH(Orders!B1769,Returns!B:B,0),),"No")</f>
        <v>No</v>
      </c>
      <c r="X1769" t="str">
        <f t="shared" si="27"/>
        <v>2016 / 03</v>
      </c>
    </row>
    <row r="1770" spans="1:24" x14ac:dyDescent="0.25">
      <c r="A1770" s="1">
        <v>1769</v>
      </c>
      <c r="B1770" s="3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IF(People!$B$2=Orders!M1770,People!$A$2,IF(People!$B$3=Orders!M1770,People!$A$3,IF(People!$B$4=Orders!M1770,People!$A$4,IF(People!$B$5=Orders!M1770,People!$A$5,0))))</f>
        <v>Cassandra Brandow</v>
      </c>
      <c r="W1770" t="str">
        <f>IFERROR(INDEX(Returns!A:A,MATCH(Orders!B1770,Returns!B:B,0),),"No")</f>
        <v>No</v>
      </c>
      <c r="X1770" t="str">
        <f t="shared" si="27"/>
        <v>2016 / 03</v>
      </c>
    </row>
    <row r="1771" spans="1:24" x14ac:dyDescent="0.25">
      <c r="A1771" s="1">
        <v>1770</v>
      </c>
      <c r="B1771" s="3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IF(People!$B$2=Orders!M1771,People!$A$2,IF(People!$B$3=Orders!M1771,People!$A$3,IF(People!$B$4=Orders!M1771,People!$A$4,IF(People!$B$5=Orders!M1771,People!$A$5,0))))</f>
        <v>Kelly Williams</v>
      </c>
      <c r="W1771" t="str">
        <f>IFERROR(INDEX(Returns!A:A,MATCH(Orders!B1771,Returns!B:B,0),),"No")</f>
        <v>No</v>
      </c>
      <c r="X1771" t="str">
        <f t="shared" si="27"/>
        <v>2019 / 03</v>
      </c>
    </row>
    <row r="1772" spans="1:24" x14ac:dyDescent="0.25">
      <c r="A1772" s="1">
        <v>1771</v>
      </c>
      <c r="B1772" s="3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IF(People!$B$2=Orders!M1772,People!$A$2,IF(People!$B$3=Orders!M1772,People!$A$3,IF(People!$B$4=Orders!M1772,People!$A$4,IF(People!$B$5=Orders!M1772,People!$A$5,0))))</f>
        <v>Kelly Williams</v>
      </c>
      <c r="W1772" t="str">
        <f>IFERROR(INDEX(Returns!A:A,MATCH(Orders!B1772,Returns!B:B,0),),"No")</f>
        <v>No</v>
      </c>
      <c r="X1772" t="str">
        <f t="shared" si="27"/>
        <v>2019 / 03</v>
      </c>
    </row>
    <row r="1773" spans="1:24" x14ac:dyDescent="0.25">
      <c r="A1773" s="1">
        <v>1772</v>
      </c>
      <c r="B1773" s="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IF(People!$B$2=Orders!M1773,People!$A$2,IF(People!$B$3=Orders!M1773,People!$A$3,IF(People!$B$4=Orders!M1773,People!$A$4,IF(People!$B$5=Orders!M1773,People!$A$5,0))))</f>
        <v>Kelly Williams</v>
      </c>
      <c r="W1773" t="str">
        <f>IFERROR(INDEX(Returns!A:A,MATCH(Orders!B1773,Returns!B:B,0),),"No")</f>
        <v>No</v>
      </c>
      <c r="X1773" t="str">
        <f t="shared" si="27"/>
        <v>2018 / 11</v>
      </c>
    </row>
    <row r="1774" spans="1:24" x14ac:dyDescent="0.25">
      <c r="A1774" s="1">
        <v>1773</v>
      </c>
      <c r="B1774" s="3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IF(People!$B$2=Orders!M1774,People!$A$2,IF(People!$B$3=Orders!M1774,People!$A$3,IF(People!$B$4=Orders!M1774,People!$A$4,IF(People!$B$5=Orders!M1774,People!$A$5,0))))</f>
        <v>Kelly Williams</v>
      </c>
      <c r="W1774" t="str">
        <f>IFERROR(INDEX(Returns!A:A,MATCH(Orders!B1774,Returns!B:B,0),),"No")</f>
        <v>No</v>
      </c>
      <c r="X1774" t="str">
        <f t="shared" si="27"/>
        <v>2018 / 11</v>
      </c>
    </row>
    <row r="1775" spans="1:24" x14ac:dyDescent="0.25">
      <c r="A1775" s="1">
        <v>1774</v>
      </c>
      <c r="B1775" s="3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IF(People!$B$2=Orders!M1775,People!$A$2,IF(People!$B$3=Orders!M1775,People!$A$3,IF(People!$B$4=Orders!M1775,People!$A$4,IF(People!$B$5=Orders!M1775,People!$A$5,0))))</f>
        <v>Chuck Magee</v>
      </c>
      <c r="W1775" t="str">
        <f>IFERROR(INDEX(Returns!A:A,MATCH(Orders!B1775,Returns!B:B,0),),"No")</f>
        <v>No</v>
      </c>
      <c r="X1775" t="str">
        <f t="shared" si="27"/>
        <v>2016 / 04</v>
      </c>
    </row>
    <row r="1776" spans="1:24" x14ac:dyDescent="0.25">
      <c r="A1776" s="1">
        <v>1775</v>
      </c>
      <c r="B1776" s="3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IF(People!$B$2=Orders!M1776,People!$A$2,IF(People!$B$3=Orders!M1776,People!$A$3,IF(People!$B$4=Orders!M1776,People!$A$4,IF(People!$B$5=Orders!M1776,People!$A$5,0))))</f>
        <v>Chuck Magee</v>
      </c>
      <c r="W1776" t="str">
        <f>IFERROR(INDEX(Returns!A:A,MATCH(Orders!B1776,Returns!B:B,0),),"No")</f>
        <v>No</v>
      </c>
      <c r="X1776" t="str">
        <f t="shared" si="27"/>
        <v>2016 / 04</v>
      </c>
    </row>
    <row r="1777" spans="1:24" x14ac:dyDescent="0.25">
      <c r="A1777" s="1">
        <v>1776</v>
      </c>
      <c r="B1777" s="3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IF(People!$B$2=Orders!M1777,People!$A$2,IF(People!$B$3=Orders!M1777,People!$A$3,IF(People!$B$4=Orders!M1777,People!$A$4,IF(People!$B$5=Orders!M1777,People!$A$5,0))))</f>
        <v>Chuck Magee</v>
      </c>
      <c r="W1777" t="str">
        <f>IFERROR(INDEX(Returns!A:A,MATCH(Orders!B1777,Returns!B:B,0),),"No")</f>
        <v>No</v>
      </c>
      <c r="X1777" t="str">
        <f t="shared" si="27"/>
        <v>2016 / 04</v>
      </c>
    </row>
    <row r="1778" spans="1:24" x14ac:dyDescent="0.25">
      <c r="A1778" s="1">
        <v>1777</v>
      </c>
      <c r="B1778" s="3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IF(People!$B$2=Orders!M1778,People!$A$2,IF(People!$B$3=Orders!M1778,People!$A$3,IF(People!$B$4=Orders!M1778,People!$A$4,IF(People!$B$5=Orders!M1778,People!$A$5,0))))</f>
        <v>Chuck Magee</v>
      </c>
      <c r="W1778" t="str">
        <f>IFERROR(INDEX(Returns!A:A,MATCH(Orders!B1778,Returns!B:B,0),),"No")</f>
        <v>No</v>
      </c>
      <c r="X1778" t="str">
        <f t="shared" si="27"/>
        <v>2016 / 04</v>
      </c>
    </row>
    <row r="1779" spans="1:24" x14ac:dyDescent="0.25">
      <c r="A1779" s="1">
        <v>1778</v>
      </c>
      <c r="B1779" s="3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IF(People!$B$2=Orders!M1779,People!$A$2,IF(People!$B$3=Orders!M1779,People!$A$3,IF(People!$B$4=Orders!M1779,People!$A$4,IF(People!$B$5=Orders!M1779,People!$A$5,0))))</f>
        <v>Anna Andreadi</v>
      </c>
      <c r="W1779" t="str">
        <f>IFERROR(INDEX(Returns!A:A,MATCH(Orders!B1779,Returns!B:B,0),),"No")</f>
        <v>No</v>
      </c>
      <c r="X1779" t="str">
        <f t="shared" si="27"/>
        <v>2017 / 11</v>
      </c>
    </row>
    <row r="1780" spans="1:24" x14ac:dyDescent="0.25">
      <c r="A1780" s="1">
        <v>1779</v>
      </c>
      <c r="B1780" s="3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IF(People!$B$2=Orders!M1780,People!$A$2,IF(People!$B$3=Orders!M1780,People!$A$3,IF(People!$B$4=Orders!M1780,People!$A$4,IF(People!$B$5=Orders!M1780,People!$A$5,0))))</f>
        <v>Anna Andreadi</v>
      </c>
      <c r="W1780" t="str">
        <f>IFERROR(INDEX(Returns!A:A,MATCH(Orders!B1780,Returns!B:B,0),),"No")</f>
        <v>No</v>
      </c>
      <c r="X1780" t="str">
        <f t="shared" si="27"/>
        <v>2017 / 11</v>
      </c>
    </row>
    <row r="1781" spans="1:24" x14ac:dyDescent="0.25">
      <c r="A1781" s="1">
        <v>1780</v>
      </c>
      <c r="B1781" s="3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IF(People!$B$2=Orders!M1781,People!$A$2,IF(People!$B$3=Orders!M1781,People!$A$3,IF(People!$B$4=Orders!M1781,People!$A$4,IF(People!$B$5=Orders!M1781,People!$A$5,0))))</f>
        <v>Chuck Magee</v>
      </c>
      <c r="W1781" t="str">
        <f>IFERROR(INDEX(Returns!A:A,MATCH(Orders!B1781,Returns!B:B,0),),"No")</f>
        <v>No</v>
      </c>
      <c r="X1781" t="str">
        <f t="shared" si="27"/>
        <v>2018 / 11</v>
      </c>
    </row>
    <row r="1782" spans="1:24" x14ac:dyDescent="0.25">
      <c r="A1782" s="1">
        <v>1781</v>
      </c>
      <c r="B1782" s="3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IF(People!$B$2=Orders!M1782,People!$A$2,IF(People!$B$3=Orders!M1782,People!$A$3,IF(People!$B$4=Orders!M1782,People!$A$4,IF(People!$B$5=Orders!M1782,People!$A$5,0))))</f>
        <v>Chuck Magee</v>
      </c>
      <c r="W1782" t="str">
        <f>IFERROR(INDEX(Returns!A:A,MATCH(Orders!B1782,Returns!B:B,0),),"No")</f>
        <v>No</v>
      </c>
      <c r="X1782" t="str">
        <f t="shared" si="27"/>
        <v>2018 / 11</v>
      </c>
    </row>
    <row r="1783" spans="1:24" x14ac:dyDescent="0.25">
      <c r="A1783" s="1">
        <v>1782</v>
      </c>
      <c r="B1783" s="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IF(People!$B$2=Orders!M1783,People!$A$2,IF(People!$B$3=Orders!M1783,People!$A$3,IF(People!$B$4=Orders!M1783,People!$A$4,IF(People!$B$5=Orders!M1783,People!$A$5,0))))</f>
        <v>Chuck Magee</v>
      </c>
      <c r="W1783" t="str">
        <f>IFERROR(INDEX(Returns!A:A,MATCH(Orders!B1783,Returns!B:B,0),),"No")</f>
        <v>No</v>
      </c>
      <c r="X1783" t="str">
        <f t="shared" si="27"/>
        <v>2017 / 07</v>
      </c>
    </row>
    <row r="1784" spans="1:24" x14ac:dyDescent="0.25">
      <c r="A1784" s="1">
        <v>1783</v>
      </c>
      <c r="B1784" s="3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IF(People!$B$2=Orders!M1784,People!$A$2,IF(People!$B$3=Orders!M1784,People!$A$3,IF(People!$B$4=Orders!M1784,People!$A$4,IF(People!$B$5=Orders!M1784,People!$A$5,0))))</f>
        <v>Chuck Magee</v>
      </c>
      <c r="W1784" t="str">
        <f>IFERROR(INDEX(Returns!A:A,MATCH(Orders!B1784,Returns!B:B,0),),"No")</f>
        <v>No</v>
      </c>
      <c r="X1784" t="str">
        <f t="shared" si="27"/>
        <v>2017 / 07</v>
      </c>
    </row>
    <row r="1785" spans="1:24" x14ac:dyDescent="0.25">
      <c r="A1785" s="1">
        <v>1784</v>
      </c>
      <c r="B1785" s="3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IF(People!$B$2=Orders!M1785,People!$A$2,IF(People!$B$3=Orders!M1785,People!$A$3,IF(People!$B$4=Orders!M1785,People!$A$4,IF(People!$B$5=Orders!M1785,People!$A$5,0))))</f>
        <v>Kelly Williams</v>
      </c>
      <c r="W1785" t="str">
        <f>IFERROR(INDEX(Returns!A:A,MATCH(Orders!B1785,Returns!B:B,0),),"No")</f>
        <v>No</v>
      </c>
      <c r="X1785" t="str">
        <f t="shared" si="27"/>
        <v>2019 / 09</v>
      </c>
    </row>
    <row r="1786" spans="1:24" x14ac:dyDescent="0.25">
      <c r="A1786" s="1">
        <v>1785</v>
      </c>
      <c r="B1786" s="3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IF(People!$B$2=Orders!M1786,People!$A$2,IF(People!$B$3=Orders!M1786,People!$A$3,IF(People!$B$4=Orders!M1786,People!$A$4,IF(People!$B$5=Orders!M1786,People!$A$5,0))))</f>
        <v>Kelly Williams</v>
      </c>
      <c r="W1786" t="str">
        <f>IFERROR(INDEX(Returns!A:A,MATCH(Orders!B1786,Returns!B:B,0),),"No")</f>
        <v>No</v>
      </c>
      <c r="X1786" t="str">
        <f t="shared" si="27"/>
        <v>2019 / 09</v>
      </c>
    </row>
    <row r="1787" spans="1:24" x14ac:dyDescent="0.25">
      <c r="A1787" s="1">
        <v>1786</v>
      </c>
      <c r="B1787" s="3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IF(People!$B$2=Orders!M1787,People!$A$2,IF(People!$B$3=Orders!M1787,People!$A$3,IF(People!$B$4=Orders!M1787,People!$A$4,IF(People!$B$5=Orders!M1787,People!$A$5,0))))</f>
        <v>Kelly Williams</v>
      </c>
      <c r="W1787" t="str">
        <f>IFERROR(INDEX(Returns!A:A,MATCH(Orders!B1787,Returns!B:B,0),),"No")</f>
        <v>No</v>
      </c>
      <c r="X1787" t="str">
        <f t="shared" si="27"/>
        <v>2019 / 09</v>
      </c>
    </row>
    <row r="1788" spans="1:24" x14ac:dyDescent="0.25">
      <c r="A1788" s="1">
        <v>1787</v>
      </c>
      <c r="B1788" s="3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IF(People!$B$2=Orders!M1788,People!$A$2,IF(People!$B$3=Orders!M1788,People!$A$3,IF(People!$B$4=Orders!M1788,People!$A$4,IF(People!$B$5=Orders!M1788,People!$A$5,0))))</f>
        <v>Kelly Williams</v>
      </c>
      <c r="W1788" t="str">
        <f>IFERROR(INDEX(Returns!A:A,MATCH(Orders!B1788,Returns!B:B,0),),"No")</f>
        <v>No</v>
      </c>
      <c r="X1788" t="str">
        <f t="shared" si="27"/>
        <v>2019 / 09</v>
      </c>
    </row>
    <row r="1789" spans="1:24" x14ac:dyDescent="0.25">
      <c r="A1789" s="1">
        <v>1788</v>
      </c>
      <c r="B1789" s="3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IF(People!$B$2=Orders!M1789,People!$A$2,IF(People!$B$3=Orders!M1789,People!$A$3,IF(People!$B$4=Orders!M1789,People!$A$4,IF(People!$B$5=Orders!M1789,People!$A$5,0))))</f>
        <v>Kelly Williams</v>
      </c>
      <c r="W1789" t="str">
        <f>IFERROR(INDEX(Returns!A:A,MATCH(Orders!B1789,Returns!B:B,0),),"No")</f>
        <v>No</v>
      </c>
      <c r="X1789" t="str">
        <f t="shared" si="27"/>
        <v>2017 / 02</v>
      </c>
    </row>
    <row r="1790" spans="1:24" x14ac:dyDescent="0.25">
      <c r="A1790" s="1">
        <v>1789</v>
      </c>
      <c r="B1790" s="3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IF(People!$B$2=Orders!M1790,People!$A$2,IF(People!$B$3=Orders!M1790,People!$A$3,IF(People!$B$4=Orders!M1790,People!$A$4,IF(People!$B$5=Orders!M1790,People!$A$5,0))))</f>
        <v>Kelly Williams</v>
      </c>
      <c r="W1790" t="str">
        <f>IFERROR(INDEX(Returns!A:A,MATCH(Orders!B1790,Returns!B:B,0),),"No")</f>
        <v>No</v>
      </c>
      <c r="X1790" t="str">
        <f t="shared" si="27"/>
        <v>2017 / 02</v>
      </c>
    </row>
    <row r="1791" spans="1:24" x14ac:dyDescent="0.25">
      <c r="A1791" s="1">
        <v>1790</v>
      </c>
      <c r="B1791" s="3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IF(People!$B$2=Orders!M1791,People!$A$2,IF(People!$B$3=Orders!M1791,People!$A$3,IF(People!$B$4=Orders!M1791,People!$A$4,IF(People!$B$5=Orders!M1791,People!$A$5,0))))</f>
        <v>Kelly Williams</v>
      </c>
      <c r="W1791" t="str">
        <f>IFERROR(INDEX(Returns!A:A,MATCH(Orders!B1791,Returns!B:B,0),),"No")</f>
        <v>No</v>
      </c>
      <c r="X1791" t="str">
        <f t="shared" si="27"/>
        <v>2017 / 02</v>
      </c>
    </row>
    <row r="1792" spans="1:24" x14ac:dyDescent="0.25">
      <c r="A1792" s="1">
        <v>1791</v>
      </c>
      <c r="B1792" s="3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IF(People!$B$2=Orders!M1792,People!$A$2,IF(People!$B$3=Orders!M1792,People!$A$3,IF(People!$B$4=Orders!M1792,People!$A$4,IF(People!$B$5=Orders!M1792,People!$A$5,0))))</f>
        <v>Chuck Magee</v>
      </c>
      <c r="W1792" t="str">
        <f>IFERROR(INDEX(Returns!A:A,MATCH(Orders!B1792,Returns!B:B,0),),"No")</f>
        <v>No</v>
      </c>
      <c r="X1792" t="str">
        <f t="shared" si="27"/>
        <v>2016 / 09</v>
      </c>
    </row>
    <row r="1793" spans="1:24" x14ac:dyDescent="0.25">
      <c r="A1793" s="1">
        <v>1792</v>
      </c>
      <c r="B1793" s="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IF(People!$B$2=Orders!M1793,People!$A$2,IF(People!$B$3=Orders!M1793,People!$A$3,IF(People!$B$4=Orders!M1793,People!$A$4,IF(People!$B$5=Orders!M1793,People!$A$5,0))))</f>
        <v>Kelly Williams</v>
      </c>
      <c r="W1793" t="str">
        <f>IFERROR(INDEX(Returns!A:A,MATCH(Orders!B1793,Returns!B:B,0),),"No")</f>
        <v>No</v>
      </c>
      <c r="X1793" t="str">
        <f t="shared" si="27"/>
        <v>2016 / 12</v>
      </c>
    </row>
    <row r="1794" spans="1:24" x14ac:dyDescent="0.25">
      <c r="A1794" s="1">
        <v>1793</v>
      </c>
      <c r="B1794" s="3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IF(People!$B$2=Orders!M1794,People!$A$2,IF(People!$B$3=Orders!M1794,People!$A$3,IF(People!$B$4=Orders!M1794,People!$A$4,IF(People!$B$5=Orders!M1794,People!$A$5,0))))</f>
        <v>Kelly Williams</v>
      </c>
      <c r="W1794" t="str">
        <f>IFERROR(INDEX(Returns!A:A,MATCH(Orders!B1794,Returns!B:B,0),),"No")</f>
        <v>No</v>
      </c>
      <c r="X1794" t="str">
        <f t="shared" ref="X1794:X1857" si="28">TEXT(C1794,"ГГГГ / ММ")</f>
        <v>2016 / 12</v>
      </c>
    </row>
    <row r="1795" spans="1:24" x14ac:dyDescent="0.25">
      <c r="A1795" s="1">
        <v>1794</v>
      </c>
      <c r="B1795" s="3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IF(People!$B$2=Orders!M1795,People!$A$2,IF(People!$B$3=Orders!M1795,People!$A$3,IF(People!$B$4=Orders!M1795,People!$A$4,IF(People!$B$5=Orders!M1795,People!$A$5,0))))</f>
        <v>Kelly Williams</v>
      </c>
      <c r="W1795" t="str">
        <f>IFERROR(INDEX(Returns!A:A,MATCH(Orders!B1795,Returns!B:B,0),),"No")</f>
        <v>No</v>
      </c>
      <c r="X1795" t="str">
        <f t="shared" si="28"/>
        <v>2016 / 12</v>
      </c>
    </row>
    <row r="1796" spans="1:24" x14ac:dyDescent="0.25">
      <c r="A1796" s="1">
        <v>1795</v>
      </c>
      <c r="B1796" s="3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IF(People!$B$2=Orders!M1796,People!$A$2,IF(People!$B$3=Orders!M1796,People!$A$3,IF(People!$B$4=Orders!M1796,People!$A$4,IF(People!$B$5=Orders!M1796,People!$A$5,0))))</f>
        <v>Kelly Williams</v>
      </c>
      <c r="W1796" t="str">
        <f>IFERROR(INDEX(Returns!A:A,MATCH(Orders!B1796,Returns!B:B,0),),"No")</f>
        <v>No</v>
      </c>
      <c r="X1796" t="str">
        <f t="shared" si="28"/>
        <v>2018 / 09</v>
      </c>
    </row>
    <row r="1797" spans="1:24" x14ac:dyDescent="0.25">
      <c r="A1797" s="1">
        <v>1796</v>
      </c>
      <c r="B1797" s="3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IF(People!$B$2=Orders!M1797,People!$A$2,IF(People!$B$3=Orders!M1797,People!$A$3,IF(People!$B$4=Orders!M1797,People!$A$4,IF(People!$B$5=Orders!M1797,People!$A$5,0))))</f>
        <v>Chuck Magee</v>
      </c>
      <c r="W1797" t="str">
        <f>IFERROR(INDEX(Returns!A:A,MATCH(Orders!B1797,Returns!B:B,0),),"No")</f>
        <v>No</v>
      </c>
      <c r="X1797" t="str">
        <f t="shared" si="28"/>
        <v>2019 / 08</v>
      </c>
    </row>
    <row r="1798" spans="1:24" x14ac:dyDescent="0.25">
      <c r="A1798" s="1">
        <v>1797</v>
      </c>
      <c r="B1798" s="3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IF(People!$B$2=Orders!M1798,People!$A$2,IF(People!$B$3=Orders!M1798,People!$A$3,IF(People!$B$4=Orders!M1798,People!$A$4,IF(People!$B$5=Orders!M1798,People!$A$5,0))))</f>
        <v>Chuck Magee</v>
      </c>
      <c r="W1798" t="str">
        <f>IFERROR(INDEX(Returns!A:A,MATCH(Orders!B1798,Returns!B:B,0),),"No")</f>
        <v>No</v>
      </c>
      <c r="X1798" t="str">
        <f t="shared" si="28"/>
        <v>2019 / 08</v>
      </c>
    </row>
    <row r="1799" spans="1:24" x14ac:dyDescent="0.25">
      <c r="A1799" s="1">
        <v>1798</v>
      </c>
      <c r="B1799" s="3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IF(People!$B$2=Orders!M1799,People!$A$2,IF(People!$B$3=Orders!M1799,People!$A$3,IF(People!$B$4=Orders!M1799,People!$A$4,IF(People!$B$5=Orders!M1799,People!$A$5,0))))</f>
        <v>Chuck Magee</v>
      </c>
      <c r="W1799" t="str">
        <f>IFERROR(INDEX(Returns!A:A,MATCH(Orders!B1799,Returns!B:B,0),),"No")</f>
        <v>No</v>
      </c>
      <c r="X1799" t="str">
        <f t="shared" si="28"/>
        <v>2019 / 08</v>
      </c>
    </row>
    <row r="1800" spans="1:24" x14ac:dyDescent="0.25">
      <c r="A1800" s="1">
        <v>1799</v>
      </c>
      <c r="B1800" s="3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IF(People!$B$2=Orders!M1800,People!$A$2,IF(People!$B$3=Orders!M1800,People!$A$3,IF(People!$B$4=Orders!M1800,People!$A$4,IF(People!$B$5=Orders!M1800,People!$A$5,0))))</f>
        <v>Anna Andreadi</v>
      </c>
      <c r="W1800" t="str">
        <f>IFERROR(INDEX(Returns!A:A,MATCH(Orders!B1800,Returns!B:B,0),),"No")</f>
        <v>No</v>
      </c>
      <c r="X1800" t="str">
        <f t="shared" si="28"/>
        <v>2018 / 07</v>
      </c>
    </row>
    <row r="1801" spans="1:24" x14ac:dyDescent="0.25">
      <c r="A1801" s="1">
        <v>1800</v>
      </c>
      <c r="B1801" s="3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IF(People!$B$2=Orders!M1801,People!$A$2,IF(People!$B$3=Orders!M1801,People!$A$3,IF(People!$B$4=Orders!M1801,People!$A$4,IF(People!$B$5=Orders!M1801,People!$A$5,0))))</f>
        <v>Kelly Williams</v>
      </c>
      <c r="W1801" t="str">
        <f>IFERROR(INDEX(Returns!A:A,MATCH(Orders!B1801,Returns!B:B,0),),"No")</f>
        <v>No</v>
      </c>
      <c r="X1801" t="str">
        <f t="shared" si="28"/>
        <v>2018 / 08</v>
      </c>
    </row>
    <row r="1802" spans="1:24" x14ac:dyDescent="0.25">
      <c r="A1802" s="1">
        <v>1801</v>
      </c>
      <c r="B1802" s="3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IF(People!$B$2=Orders!M1802,People!$A$2,IF(People!$B$3=Orders!M1802,People!$A$3,IF(People!$B$4=Orders!M1802,People!$A$4,IF(People!$B$5=Orders!M1802,People!$A$5,0))))</f>
        <v>Kelly Williams</v>
      </c>
      <c r="W1802" t="str">
        <f>IFERROR(INDEX(Returns!A:A,MATCH(Orders!B1802,Returns!B:B,0),),"No")</f>
        <v>No</v>
      </c>
      <c r="X1802" t="str">
        <f t="shared" si="28"/>
        <v>2018 / 08</v>
      </c>
    </row>
    <row r="1803" spans="1:24" x14ac:dyDescent="0.25">
      <c r="A1803" s="1">
        <v>1802</v>
      </c>
      <c r="B1803" s="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IF(People!$B$2=Orders!M1803,People!$A$2,IF(People!$B$3=Orders!M1803,People!$A$3,IF(People!$B$4=Orders!M1803,People!$A$4,IF(People!$B$5=Orders!M1803,People!$A$5,0))))</f>
        <v>Anna Andreadi</v>
      </c>
      <c r="W1803" t="str">
        <f>IFERROR(INDEX(Returns!A:A,MATCH(Orders!B1803,Returns!B:B,0),),"No")</f>
        <v>No</v>
      </c>
      <c r="X1803" t="str">
        <f t="shared" si="28"/>
        <v>2018 / 11</v>
      </c>
    </row>
    <row r="1804" spans="1:24" x14ac:dyDescent="0.25">
      <c r="A1804" s="1">
        <v>1803</v>
      </c>
      <c r="B1804" s="3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IF(People!$B$2=Orders!M1804,People!$A$2,IF(People!$B$3=Orders!M1804,People!$A$3,IF(People!$B$4=Orders!M1804,People!$A$4,IF(People!$B$5=Orders!M1804,People!$A$5,0))))</f>
        <v>Chuck Magee</v>
      </c>
      <c r="W1804" t="str">
        <f>IFERROR(INDEX(Returns!A:A,MATCH(Orders!B1804,Returns!B:B,0),),"No")</f>
        <v>No</v>
      </c>
      <c r="X1804" t="str">
        <f t="shared" si="28"/>
        <v>2019 / 09</v>
      </c>
    </row>
    <row r="1805" spans="1:24" x14ac:dyDescent="0.25">
      <c r="A1805" s="1">
        <v>1804</v>
      </c>
      <c r="B1805" s="3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IF(People!$B$2=Orders!M1805,People!$A$2,IF(People!$B$3=Orders!M1805,People!$A$3,IF(People!$B$4=Orders!M1805,People!$A$4,IF(People!$B$5=Orders!M1805,People!$A$5,0))))</f>
        <v>Chuck Magee</v>
      </c>
      <c r="W1805" t="str">
        <f>IFERROR(INDEX(Returns!A:A,MATCH(Orders!B1805,Returns!B:B,0),),"No")</f>
        <v>No</v>
      </c>
      <c r="X1805" t="str">
        <f t="shared" si="28"/>
        <v>2019 / 09</v>
      </c>
    </row>
    <row r="1806" spans="1:24" x14ac:dyDescent="0.25">
      <c r="A1806" s="1">
        <v>1805</v>
      </c>
      <c r="B1806" s="3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IF(People!$B$2=Orders!M1806,People!$A$2,IF(People!$B$3=Orders!M1806,People!$A$3,IF(People!$B$4=Orders!M1806,People!$A$4,IF(People!$B$5=Orders!M1806,People!$A$5,0))))</f>
        <v>Chuck Magee</v>
      </c>
      <c r="W1806" t="str">
        <f>IFERROR(INDEX(Returns!A:A,MATCH(Orders!B1806,Returns!B:B,0),),"No")</f>
        <v>No</v>
      </c>
      <c r="X1806" t="str">
        <f t="shared" si="28"/>
        <v>2019 / 09</v>
      </c>
    </row>
    <row r="1807" spans="1:24" x14ac:dyDescent="0.25">
      <c r="A1807" s="1">
        <v>1806</v>
      </c>
      <c r="B1807" s="3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IF(People!$B$2=Orders!M1807,People!$A$2,IF(People!$B$3=Orders!M1807,People!$A$3,IF(People!$B$4=Orders!M1807,People!$A$4,IF(People!$B$5=Orders!M1807,People!$A$5,0))))</f>
        <v>Anna Andreadi</v>
      </c>
      <c r="W1807" t="str">
        <f>IFERROR(INDEX(Returns!A:A,MATCH(Orders!B1807,Returns!B:B,0),),"No")</f>
        <v>No</v>
      </c>
      <c r="X1807" t="str">
        <f t="shared" si="28"/>
        <v>2018 / 12</v>
      </c>
    </row>
    <row r="1808" spans="1:24" x14ac:dyDescent="0.25">
      <c r="A1808" s="1">
        <v>1807</v>
      </c>
      <c r="B1808" s="3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IF(People!$B$2=Orders!M1808,People!$A$2,IF(People!$B$3=Orders!M1808,People!$A$3,IF(People!$B$4=Orders!M1808,People!$A$4,IF(People!$B$5=Orders!M1808,People!$A$5,0))))</f>
        <v>Anna Andreadi</v>
      </c>
      <c r="W1808" t="str">
        <f>IFERROR(INDEX(Returns!A:A,MATCH(Orders!B1808,Returns!B:B,0),),"No")</f>
        <v>No</v>
      </c>
      <c r="X1808" t="str">
        <f t="shared" si="28"/>
        <v>2018 / 12</v>
      </c>
    </row>
    <row r="1809" spans="1:24" x14ac:dyDescent="0.25">
      <c r="A1809" s="1">
        <v>1808</v>
      </c>
      <c r="B1809" s="3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IF(People!$B$2=Orders!M1809,People!$A$2,IF(People!$B$3=Orders!M1809,People!$A$3,IF(People!$B$4=Orders!M1809,People!$A$4,IF(People!$B$5=Orders!M1809,People!$A$5,0))))</f>
        <v>Anna Andreadi</v>
      </c>
      <c r="W1809" t="str">
        <f>IFERROR(INDEX(Returns!A:A,MATCH(Orders!B1809,Returns!B:B,0),),"No")</f>
        <v>No</v>
      </c>
      <c r="X1809" t="str">
        <f t="shared" si="28"/>
        <v>2018 / 12</v>
      </c>
    </row>
    <row r="1810" spans="1:24" x14ac:dyDescent="0.25">
      <c r="A1810" s="1">
        <v>1809</v>
      </c>
      <c r="B1810" s="3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IF(People!$B$2=Orders!M1810,People!$A$2,IF(People!$B$3=Orders!M1810,People!$A$3,IF(People!$B$4=Orders!M1810,People!$A$4,IF(People!$B$5=Orders!M1810,People!$A$5,0))))</f>
        <v>Kelly Williams</v>
      </c>
      <c r="W1810" t="str">
        <f>IFERROR(INDEX(Returns!A:A,MATCH(Orders!B1810,Returns!B:B,0),),"No")</f>
        <v>No</v>
      </c>
      <c r="X1810" t="str">
        <f t="shared" si="28"/>
        <v>2018 / 02</v>
      </c>
    </row>
    <row r="1811" spans="1:24" x14ac:dyDescent="0.25">
      <c r="A1811" s="1">
        <v>1810</v>
      </c>
      <c r="B1811" s="3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IF(People!$B$2=Orders!M1811,People!$A$2,IF(People!$B$3=Orders!M1811,People!$A$3,IF(People!$B$4=Orders!M1811,People!$A$4,IF(People!$B$5=Orders!M1811,People!$A$5,0))))</f>
        <v>Kelly Williams</v>
      </c>
      <c r="W1811" t="str">
        <f>IFERROR(INDEX(Returns!A:A,MATCH(Orders!B1811,Returns!B:B,0),),"No")</f>
        <v>No</v>
      </c>
      <c r="X1811" t="str">
        <f t="shared" si="28"/>
        <v>2018 / 10</v>
      </c>
    </row>
    <row r="1812" spans="1:24" x14ac:dyDescent="0.25">
      <c r="A1812" s="1">
        <v>1811</v>
      </c>
      <c r="B1812" s="3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IF(People!$B$2=Orders!M1812,People!$A$2,IF(People!$B$3=Orders!M1812,People!$A$3,IF(People!$B$4=Orders!M1812,People!$A$4,IF(People!$B$5=Orders!M1812,People!$A$5,0))))</f>
        <v>Kelly Williams</v>
      </c>
      <c r="W1812" t="str">
        <f>IFERROR(INDEX(Returns!A:A,MATCH(Orders!B1812,Returns!B:B,0),),"No")</f>
        <v>No</v>
      </c>
      <c r="X1812" t="str">
        <f t="shared" si="28"/>
        <v>2018 / 10</v>
      </c>
    </row>
    <row r="1813" spans="1:24" x14ac:dyDescent="0.25">
      <c r="A1813" s="1">
        <v>1812</v>
      </c>
      <c r="B1813" s="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IF(People!$B$2=Orders!M1813,People!$A$2,IF(People!$B$3=Orders!M1813,People!$A$3,IF(People!$B$4=Orders!M1813,People!$A$4,IF(People!$B$5=Orders!M1813,People!$A$5,0))))</f>
        <v>Cassandra Brandow</v>
      </c>
      <c r="W1813" t="str">
        <f>IFERROR(INDEX(Returns!A:A,MATCH(Orders!B1813,Returns!B:B,0),),"No")</f>
        <v>No</v>
      </c>
      <c r="X1813" t="str">
        <f t="shared" si="28"/>
        <v>2016 / 06</v>
      </c>
    </row>
    <row r="1814" spans="1:24" x14ac:dyDescent="0.25">
      <c r="A1814" s="1">
        <v>1813</v>
      </c>
      <c r="B1814" s="3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IF(People!$B$2=Orders!M1814,People!$A$2,IF(People!$B$3=Orders!M1814,People!$A$3,IF(People!$B$4=Orders!M1814,People!$A$4,IF(People!$B$5=Orders!M1814,People!$A$5,0))))</f>
        <v>Chuck Magee</v>
      </c>
      <c r="W1814" t="str">
        <f>IFERROR(INDEX(Returns!A:A,MATCH(Orders!B1814,Returns!B:B,0),),"No")</f>
        <v>No</v>
      </c>
      <c r="X1814" t="str">
        <f t="shared" si="28"/>
        <v>2019 / 11</v>
      </c>
    </row>
    <row r="1815" spans="1:24" x14ac:dyDescent="0.25">
      <c r="A1815" s="1">
        <v>1814</v>
      </c>
      <c r="B1815" s="3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IF(People!$B$2=Orders!M1815,People!$A$2,IF(People!$B$3=Orders!M1815,People!$A$3,IF(People!$B$4=Orders!M1815,People!$A$4,IF(People!$B$5=Orders!M1815,People!$A$5,0))))</f>
        <v>Chuck Magee</v>
      </c>
      <c r="W1815" t="str">
        <f>IFERROR(INDEX(Returns!A:A,MATCH(Orders!B1815,Returns!B:B,0),),"No")</f>
        <v>No</v>
      </c>
      <c r="X1815" t="str">
        <f t="shared" si="28"/>
        <v>2019 / 11</v>
      </c>
    </row>
    <row r="1816" spans="1:24" x14ac:dyDescent="0.25">
      <c r="A1816" s="1">
        <v>1815</v>
      </c>
      <c r="B1816" s="3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IF(People!$B$2=Orders!M1816,People!$A$2,IF(People!$B$3=Orders!M1816,People!$A$3,IF(People!$B$4=Orders!M1816,People!$A$4,IF(People!$B$5=Orders!M1816,People!$A$5,0))))</f>
        <v>Anna Andreadi</v>
      </c>
      <c r="W1816" t="str">
        <f>IFERROR(INDEX(Returns!A:A,MATCH(Orders!B1816,Returns!B:B,0),),"No")</f>
        <v>No</v>
      </c>
      <c r="X1816" t="str">
        <f t="shared" si="28"/>
        <v>2017 / 09</v>
      </c>
    </row>
    <row r="1817" spans="1:24" x14ac:dyDescent="0.25">
      <c r="A1817" s="1">
        <v>1816</v>
      </c>
      <c r="B1817" s="3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IF(People!$B$2=Orders!M1817,People!$A$2,IF(People!$B$3=Orders!M1817,People!$A$3,IF(People!$B$4=Orders!M1817,People!$A$4,IF(People!$B$5=Orders!M1817,People!$A$5,0))))</f>
        <v>Anna Andreadi</v>
      </c>
      <c r="W1817" t="str">
        <f>IFERROR(INDEX(Returns!A:A,MATCH(Orders!B1817,Returns!B:B,0),),"No")</f>
        <v>No</v>
      </c>
      <c r="X1817" t="str">
        <f t="shared" si="28"/>
        <v>2017 / 06</v>
      </c>
    </row>
    <row r="1818" spans="1:24" x14ac:dyDescent="0.25">
      <c r="A1818" s="1">
        <v>1817</v>
      </c>
      <c r="B1818" s="3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IF(People!$B$2=Orders!M1818,People!$A$2,IF(People!$B$3=Orders!M1818,People!$A$3,IF(People!$B$4=Orders!M1818,People!$A$4,IF(People!$B$5=Orders!M1818,People!$A$5,0))))</f>
        <v>Anna Andreadi</v>
      </c>
      <c r="W1818" t="str">
        <f>IFERROR(INDEX(Returns!A:A,MATCH(Orders!B1818,Returns!B:B,0),),"No")</f>
        <v>No</v>
      </c>
      <c r="X1818" t="str">
        <f t="shared" si="28"/>
        <v>2017 / 06</v>
      </c>
    </row>
    <row r="1819" spans="1:24" x14ac:dyDescent="0.25">
      <c r="A1819" s="1">
        <v>1818</v>
      </c>
      <c r="B1819" s="3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IF(People!$B$2=Orders!M1819,People!$A$2,IF(People!$B$3=Orders!M1819,People!$A$3,IF(People!$B$4=Orders!M1819,People!$A$4,IF(People!$B$5=Orders!M1819,People!$A$5,0))))</f>
        <v>Anna Andreadi</v>
      </c>
      <c r="W1819" t="str">
        <f>IFERROR(INDEX(Returns!A:A,MATCH(Orders!B1819,Returns!B:B,0),),"No")</f>
        <v>No</v>
      </c>
      <c r="X1819" t="str">
        <f t="shared" si="28"/>
        <v>2017 / 12</v>
      </c>
    </row>
    <row r="1820" spans="1:24" x14ac:dyDescent="0.25">
      <c r="A1820" s="1">
        <v>1819</v>
      </c>
      <c r="B1820" s="3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IF(People!$B$2=Orders!M1820,People!$A$2,IF(People!$B$3=Orders!M1820,People!$A$3,IF(People!$B$4=Orders!M1820,People!$A$4,IF(People!$B$5=Orders!M1820,People!$A$5,0))))</f>
        <v>Kelly Williams</v>
      </c>
      <c r="W1820" t="str">
        <f>IFERROR(INDEX(Returns!A:A,MATCH(Orders!B1820,Returns!B:B,0),),"No")</f>
        <v>No</v>
      </c>
      <c r="X1820" t="str">
        <f t="shared" si="28"/>
        <v>2016 / 05</v>
      </c>
    </row>
    <row r="1821" spans="1:24" x14ac:dyDescent="0.25">
      <c r="A1821" s="1">
        <v>1820</v>
      </c>
      <c r="B1821" s="3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IF(People!$B$2=Orders!M1821,People!$A$2,IF(People!$B$3=Orders!M1821,People!$A$3,IF(People!$B$4=Orders!M1821,People!$A$4,IF(People!$B$5=Orders!M1821,People!$A$5,0))))</f>
        <v>Kelly Williams</v>
      </c>
      <c r="W1821" t="str">
        <f>IFERROR(INDEX(Returns!A:A,MATCH(Orders!B1821,Returns!B:B,0),),"No")</f>
        <v>No</v>
      </c>
      <c r="X1821" t="str">
        <f t="shared" si="28"/>
        <v>2016 / 05</v>
      </c>
    </row>
    <row r="1822" spans="1:24" x14ac:dyDescent="0.25">
      <c r="A1822" s="1">
        <v>1821</v>
      </c>
      <c r="B1822" s="3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IF(People!$B$2=Orders!M1822,People!$A$2,IF(People!$B$3=Orders!M1822,People!$A$3,IF(People!$B$4=Orders!M1822,People!$A$4,IF(People!$B$5=Orders!M1822,People!$A$5,0))))</f>
        <v>Kelly Williams</v>
      </c>
      <c r="W1822" t="str">
        <f>IFERROR(INDEX(Returns!A:A,MATCH(Orders!B1822,Returns!B:B,0),),"No")</f>
        <v>No</v>
      </c>
      <c r="X1822" t="str">
        <f t="shared" si="28"/>
        <v>2018 / 02</v>
      </c>
    </row>
    <row r="1823" spans="1:24" x14ac:dyDescent="0.25">
      <c r="A1823" s="1">
        <v>1822</v>
      </c>
      <c r="B1823" s="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IF(People!$B$2=Orders!M1823,People!$A$2,IF(People!$B$3=Orders!M1823,People!$A$3,IF(People!$B$4=Orders!M1823,People!$A$4,IF(People!$B$5=Orders!M1823,People!$A$5,0))))</f>
        <v>Kelly Williams</v>
      </c>
      <c r="W1823" t="str">
        <f>IFERROR(INDEX(Returns!A:A,MATCH(Orders!B1823,Returns!B:B,0),),"No")</f>
        <v>No</v>
      </c>
      <c r="X1823" t="str">
        <f t="shared" si="28"/>
        <v>2018 / 02</v>
      </c>
    </row>
    <row r="1824" spans="1:24" x14ac:dyDescent="0.25">
      <c r="A1824" s="1">
        <v>1823</v>
      </c>
      <c r="B1824" s="3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IF(People!$B$2=Orders!M1824,People!$A$2,IF(People!$B$3=Orders!M1824,People!$A$3,IF(People!$B$4=Orders!M1824,People!$A$4,IF(People!$B$5=Orders!M1824,People!$A$5,0))))</f>
        <v>Kelly Williams</v>
      </c>
      <c r="W1824" t="str">
        <f>IFERROR(INDEX(Returns!A:A,MATCH(Orders!B1824,Returns!B:B,0),),"No")</f>
        <v>No</v>
      </c>
      <c r="X1824" t="str">
        <f t="shared" si="28"/>
        <v>2018 / 02</v>
      </c>
    </row>
    <row r="1825" spans="1:24" x14ac:dyDescent="0.25">
      <c r="A1825" s="1">
        <v>1824</v>
      </c>
      <c r="B1825" s="3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IF(People!$B$2=Orders!M1825,People!$A$2,IF(People!$B$3=Orders!M1825,People!$A$3,IF(People!$B$4=Orders!M1825,People!$A$4,IF(People!$B$5=Orders!M1825,People!$A$5,0))))</f>
        <v>Kelly Williams</v>
      </c>
      <c r="W1825" t="str">
        <f>IFERROR(INDEX(Returns!A:A,MATCH(Orders!B1825,Returns!B:B,0),),"No")</f>
        <v>No</v>
      </c>
      <c r="X1825" t="str">
        <f t="shared" si="28"/>
        <v>2018 / 02</v>
      </c>
    </row>
    <row r="1826" spans="1:24" x14ac:dyDescent="0.25">
      <c r="A1826" s="1">
        <v>1825</v>
      </c>
      <c r="B1826" s="3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IF(People!$B$2=Orders!M1826,People!$A$2,IF(People!$B$3=Orders!M1826,People!$A$3,IF(People!$B$4=Orders!M1826,People!$A$4,IF(People!$B$5=Orders!M1826,People!$A$5,0))))</f>
        <v>Anna Andreadi</v>
      </c>
      <c r="W1826" t="str">
        <f>IFERROR(INDEX(Returns!A:A,MATCH(Orders!B1826,Returns!B:B,0),),"No")</f>
        <v>No</v>
      </c>
      <c r="X1826" t="str">
        <f t="shared" si="28"/>
        <v>2018 / 12</v>
      </c>
    </row>
    <row r="1827" spans="1:24" x14ac:dyDescent="0.25">
      <c r="A1827" s="1">
        <v>1826</v>
      </c>
      <c r="B1827" s="3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IF(People!$B$2=Orders!M1827,People!$A$2,IF(People!$B$3=Orders!M1827,People!$A$3,IF(People!$B$4=Orders!M1827,People!$A$4,IF(People!$B$5=Orders!M1827,People!$A$5,0))))</f>
        <v>Anna Andreadi</v>
      </c>
      <c r="W1827" t="str">
        <f>IFERROR(INDEX(Returns!A:A,MATCH(Orders!B1827,Returns!B:B,0),),"No")</f>
        <v>No</v>
      </c>
      <c r="X1827" t="str">
        <f t="shared" si="28"/>
        <v>2018 / 12</v>
      </c>
    </row>
    <row r="1828" spans="1:24" x14ac:dyDescent="0.25">
      <c r="A1828" s="1">
        <v>1827</v>
      </c>
      <c r="B1828" s="3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IF(People!$B$2=Orders!M1828,People!$A$2,IF(People!$B$3=Orders!M1828,People!$A$3,IF(People!$B$4=Orders!M1828,People!$A$4,IF(People!$B$5=Orders!M1828,People!$A$5,0))))</f>
        <v>Anna Andreadi</v>
      </c>
      <c r="W1828" t="str">
        <f>IFERROR(INDEX(Returns!A:A,MATCH(Orders!B1828,Returns!B:B,0),),"No")</f>
        <v>No</v>
      </c>
      <c r="X1828" t="str">
        <f t="shared" si="28"/>
        <v>2018 / 12</v>
      </c>
    </row>
    <row r="1829" spans="1:24" x14ac:dyDescent="0.25">
      <c r="A1829" s="1">
        <v>1828</v>
      </c>
      <c r="B1829" s="3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IF(People!$B$2=Orders!M1829,People!$A$2,IF(People!$B$3=Orders!M1829,People!$A$3,IF(People!$B$4=Orders!M1829,People!$A$4,IF(People!$B$5=Orders!M1829,People!$A$5,0))))</f>
        <v>Cassandra Brandow</v>
      </c>
      <c r="W1829" t="str">
        <f>IFERROR(INDEX(Returns!A:A,MATCH(Orders!B1829,Returns!B:B,0),),"No")</f>
        <v>No</v>
      </c>
      <c r="X1829" t="str">
        <f t="shared" si="28"/>
        <v>2018 / 02</v>
      </c>
    </row>
    <row r="1830" spans="1:24" x14ac:dyDescent="0.25">
      <c r="A1830" s="1">
        <v>1829</v>
      </c>
      <c r="B1830" s="3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IF(People!$B$2=Orders!M1830,People!$A$2,IF(People!$B$3=Orders!M1830,People!$A$3,IF(People!$B$4=Orders!M1830,People!$A$4,IF(People!$B$5=Orders!M1830,People!$A$5,0))))</f>
        <v>Cassandra Brandow</v>
      </c>
      <c r="W1830" t="str">
        <f>IFERROR(INDEX(Returns!A:A,MATCH(Orders!B1830,Returns!B:B,0),),"No")</f>
        <v>No</v>
      </c>
      <c r="X1830" t="str">
        <f t="shared" si="28"/>
        <v>2017 / 07</v>
      </c>
    </row>
    <row r="1831" spans="1:24" x14ac:dyDescent="0.25">
      <c r="A1831" s="1">
        <v>1830</v>
      </c>
      <c r="B1831" s="3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IF(People!$B$2=Orders!M1831,People!$A$2,IF(People!$B$3=Orders!M1831,People!$A$3,IF(People!$B$4=Orders!M1831,People!$A$4,IF(People!$B$5=Orders!M1831,People!$A$5,0))))</f>
        <v>Chuck Magee</v>
      </c>
      <c r="W1831" t="str">
        <f>IFERROR(INDEX(Returns!A:A,MATCH(Orders!B1831,Returns!B:B,0),),"No")</f>
        <v>Yes</v>
      </c>
      <c r="X1831" t="str">
        <f t="shared" si="28"/>
        <v>2016 / 05</v>
      </c>
    </row>
    <row r="1832" spans="1:24" x14ac:dyDescent="0.25">
      <c r="A1832" s="1">
        <v>1831</v>
      </c>
      <c r="B1832" s="3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IF(People!$B$2=Orders!M1832,People!$A$2,IF(People!$B$3=Orders!M1832,People!$A$3,IF(People!$B$4=Orders!M1832,People!$A$4,IF(People!$B$5=Orders!M1832,People!$A$5,0))))</f>
        <v>Kelly Williams</v>
      </c>
      <c r="W1832" t="str">
        <f>IFERROR(INDEX(Returns!A:A,MATCH(Orders!B1832,Returns!B:B,0),),"No")</f>
        <v>No</v>
      </c>
      <c r="X1832" t="str">
        <f t="shared" si="28"/>
        <v>2019 / 10</v>
      </c>
    </row>
    <row r="1833" spans="1:24" x14ac:dyDescent="0.25">
      <c r="A1833" s="1">
        <v>1832</v>
      </c>
      <c r="B1833" s="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IF(People!$B$2=Orders!M1833,People!$A$2,IF(People!$B$3=Orders!M1833,People!$A$3,IF(People!$B$4=Orders!M1833,People!$A$4,IF(People!$B$5=Orders!M1833,People!$A$5,0))))</f>
        <v>Kelly Williams</v>
      </c>
      <c r="W1833" t="str">
        <f>IFERROR(INDEX(Returns!A:A,MATCH(Orders!B1833,Returns!B:B,0),),"No")</f>
        <v>No</v>
      </c>
      <c r="X1833" t="str">
        <f t="shared" si="28"/>
        <v>2019 / 10</v>
      </c>
    </row>
    <row r="1834" spans="1:24" x14ac:dyDescent="0.25">
      <c r="A1834" s="1">
        <v>1833</v>
      </c>
      <c r="B1834" s="3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IF(People!$B$2=Orders!M1834,People!$A$2,IF(People!$B$3=Orders!M1834,People!$A$3,IF(People!$B$4=Orders!M1834,People!$A$4,IF(People!$B$5=Orders!M1834,People!$A$5,0))))</f>
        <v>Cassandra Brandow</v>
      </c>
      <c r="W1834" t="str">
        <f>IFERROR(INDEX(Returns!A:A,MATCH(Orders!B1834,Returns!B:B,0),),"No")</f>
        <v>No</v>
      </c>
      <c r="X1834" t="str">
        <f t="shared" si="28"/>
        <v>2017 / 11</v>
      </c>
    </row>
    <row r="1835" spans="1:24" x14ac:dyDescent="0.25">
      <c r="A1835" s="1">
        <v>1834</v>
      </c>
      <c r="B1835" s="3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IF(People!$B$2=Orders!M1835,People!$A$2,IF(People!$B$3=Orders!M1835,People!$A$3,IF(People!$B$4=Orders!M1835,People!$A$4,IF(People!$B$5=Orders!M1835,People!$A$5,0))))</f>
        <v>Kelly Williams</v>
      </c>
      <c r="W1835" t="str">
        <f>IFERROR(INDEX(Returns!A:A,MATCH(Orders!B1835,Returns!B:B,0),),"No")</f>
        <v>No</v>
      </c>
      <c r="X1835" t="str">
        <f t="shared" si="28"/>
        <v>2019 / 08</v>
      </c>
    </row>
    <row r="1836" spans="1:24" x14ac:dyDescent="0.25">
      <c r="A1836" s="1">
        <v>1835</v>
      </c>
      <c r="B1836" s="3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IF(People!$B$2=Orders!M1836,People!$A$2,IF(People!$B$3=Orders!M1836,People!$A$3,IF(People!$B$4=Orders!M1836,People!$A$4,IF(People!$B$5=Orders!M1836,People!$A$5,0))))</f>
        <v>Kelly Williams</v>
      </c>
      <c r="W1836" t="str">
        <f>IFERROR(INDEX(Returns!A:A,MATCH(Orders!B1836,Returns!B:B,0),),"No")</f>
        <v>No</v>
      </c>
      <c r="X1836" t="str">
        <f t="shared" si="28"/>
        <v>2019 / 08</v>
      </c>
    </row>
    <row r="1837" spans="1:24" x14ac:dyDescent="0.25">
      <c r="A1837" s="1">
        <v>1836</v>
      </c>
      <c r="B1837" s="3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IF(People!$B$2=Orders!M1837,People!$A$2,IF(People!$B$3=Orders!M1837,People!$A$3,IF(People!$B$4=Orders!M1837,People!$A$4,IF(People!$B$5=Orders!M1837,People!$A$5,0))))</f>
        <v>Chuck Magee</v>
      </c>
      <c r="W1837" t="str">
        <f>IFERROR(INDEX(Returns!A:A,MATCH(Orders!B1837,Returns!B:B,0),),"No")</f>
        <v>No</v>
      </c>
      <c r="X1837" t="str">
        <f t="shared" si="28"/>
        <v>2016 / 06</v>
      </c>
    </row>
    <row r="1838" spans="1:24" x14ac:dyDescent="0.25">
      <c r="A1838" s="1">
        <v>1837</v>
      </c>
      <c r="B1838" s="3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IF(People!$B$2=Orders!M1838,People!$A$2,IF(People!$B$3=Orders!M1838,People!$A$3,IF(People!$B$4=Orders!M1838,People!$A$4,IF(People!$B$5=Orders!M1838,People!$A$5,0))))</f>
        <v>Cassandra Brandow</v>
      </c>
      <c r="W1838" t="str">
        <f>IFERROR(INDEX(Returns!A:A,MATCH(Orders!B1838,Returns!B:B,0),),"No")</f>
        <v>No</v>
      </c>
      <c r="X1838" t="str">
        <f t="shared" si="28"/>
        <v>2019 / 02</v>
      </c>
    </row>
    <row r="1839" spans="1:24" x14ac:dyDescent="0.25">
      <c r="A1839" s="1">
        <v>1838</v>
      </c>
      <c r="B1839" s="3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IF(People!$B$2=Orders!M1839,People!$A$2,IF(People!$B$3=Orders!M1839,People!$A$3,IF(People!$B$4=Orders!M1839,People!$A$4,IF(People!$B$5=Orders!M1839,People!$A$5,0))))</f>
        <v>Cassandra Brandow</v>
      </c>
      <c r="W1839" t="str">
        <f>IFERROR(INDEX(Returns!A:A,MATCH(Orders!B1839,Returns!B:B,0),),"No")</f>
        <v>No</v>
      </c>
      <c r="X1839" t="str">
        <f t="shared" si="28"/>
        <v>2016 / 08</v>
      </c>
    </row>
    <row r="1840" spans="1:24" x14ac:dyDescent="0.25">
      <c r="A1840" s="1">
        <v>1839</v>
      </c>
      <c r="B1840" s="3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IF(People!$B$2=Orders!M1840,People!$A$2,IF(People!$B$3=Orders!M1840,People!$A$3,IF(People!$B$4=Orders!M1840,People!$A$4,IF(People!$B$5=Orders!M1840,People!$A$5,0))))</f>
        <v>Cassandra Brandow</v>
      </c>
      <c r="W1840" t="str">
        <f>IFERROR(INDEX(Returns!A:A,MATCH(Orders!B1840,Returns!B:B,0),),"No")</f>
        <v>No</v>
      </c>
      <c r="X1840" t="str">
        <f t="shared" si="28"/>
        <v>2016 / 08</v>
      </c>
    </row>
    <row r="1841" spans="1:24" x14ac:dyDescent="0.25">
      <c r="A1841" s="1">
        <v>1840</v>
      </c>
      <c r="B1841" s="3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IF(People!$B$2=Orders!M1841,People!$A$2,IF(People!$B$3=Orders!M1841,People!$A$3,IF(People!$B$4=Orders!M1841,People!$A$4,IF(People!$B$5=Orders!M1841,People!$A$5,0))))</f>
        <v>Cassandra Brandow</v>
      </c>
      <c r="W1841" t="str">
        <f>IFERROR(INDEX(Returns!A:A,MATCH(Orders!B1841,Returns!B:B,0),),"No")</f>
        <v>No</v>
      </c>
      <c r="X1841" t="str">
        <f t="shared" si="28"/>
        <v>2016 / 08</v>
      </c>
    </row>
    <row r="1842" spans="1:24" x14ac:dyDescent="0.25">
      <c r="A1842" s="1">
        <v>1841</v>
      </c>
      <c r="B1842" s="3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IF(People!$B$2=Orders!M1842,People!$A$2,IF(People!$B$3=Orders!M1842,People!$A$3,IF(People!$B$4=Orders!M1842,People!$A$4,IF(People!$B$5=Orders!M1842,People!$A$5,0))))</f>
        <v>Cassandra Brandow</v>
      </c>
      <c r="W1842" t="str">
        <f>IFERROR(INDEX(Returns!A:A,MATCH(Orders!B1842,Returns!B:B,0),),"No")</f>
        <v>No</v>
      </c>
      <c r="X1842" t="str">
        <f t="shared" si="28"/>
        <v>2016 / 08</v>
      </c>
    </row>
    <row r="1843" spans="1:24" x14ac:dyDescent="0.25">
      <c r="A1843" s="1">
        <v>1842</v>
      </c>
      <c r="B1843" s="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IF(People!$B$2=Orders!M1843,People!$A$2,IF(People!$B$3=Orders!M1843,People!$A$3,IF(People!$B$4=Orders!M1843,People!$A$4,IF(People!$B$5=Orders!M1843,People!$A$5,0))))</f>
        <v>Cassandra Brandow</v>
      </c>
      <c r="W1843" t="str">
        <f>IFERROR(INDEX(Returns!A:A,MATCH(Orders!B1843,Returns!B:B,0),),"No")</f>
        <v>No</v>
      </c>
      <c r="X1843" t="str">
        <f t="shared" si="28"/>
        <v>2018 / 07</v>
      </c>
    </row>
    <row r="1844" spans="1:24" x14ac:dyDescent="0.25">
      <c r="A1844" s="1">
        <v>1843</v>
      </c>
      <c r="B1844" s="3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IF(People!$B$2=Orders!M1844,People!$A$2,IF(People!$B$3=Orders!M1844,People!$A$3,IF(People!$B$4=Orders!M1844,People!$A$4,IF(People!$B$5=Orders!M1844,People!$A$5,0))))</f>
        <v>Kelly Williams</v>
      </c>
      <c r="W1844" t="str">
        <f>IFERROR(INDEX(Returns!A:A,MATCH(Orders!B1844,Returns!B:B,0),),"No")</f>
        <v>No</v>
      </c>
      <c r="X1844" t="str">
        <f t="shared" si="28"/>
        <v>2017 / 02</v>
      </c>
    </row>
    <row r="1845" spans="1:24" x14ac:dyDescent="0.25">
      <c r="A1845" s="1">
        <v>1844</v>
      </c>
      <c r="B1845" s="3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IF(People!$B$2=Orders!M1845,People!$A$2,IF(People!$B$3=Orders!M1845,People!$A$3,IF(People!$B$4=Orders!M1845,People!$A$4,IF(People!$B$5=Orders!M1845,People!$A$5,0))))</f>
        <v>Kelly Williams</v>
      </c>
      <c r="W1845" t="str">
        <f>IFERROR(INDEX(Returns!A:A,MATCH(Orders!B1845,Returns!B:B,0),),"No")</f>
        <v>No</v>
      </c>
      <c r="X1845" t="str">
        <f t="shared" si="28"/>
        <v>2017 / 02</v>
      </c>
    </row>
    <row r="1846" spans="1:24" x14ac:dyDescent="0.25">
      <c r="A1846" s="1">
        <v>1845</v>
      </c>
      <c r="B1846" s="3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IF(People!$B$2=Orders!M1846,People!$A$2,IF(People!$B$3=Orders!M1846,People!$A$3,IF(People!$B$4=Orders!M1846,People!$A$4,IF(People!$B$5=Orders!M1846,People!$A$5,0))))</f>
        <v>Anna Andreadi</v>
      </c>
      <c r="W1846" t="str">
        <f>IFERROR(INDEX(Returns!A:A,MATCH(Orders!B1846,Returns!B:B,0),),"No")</f>
        <v>No</v>
      </c>
      <c r="X1846" t="str">
        <f t="shared" si="28"/>
        <v>2019 / 07</v>
      </c>
    </row>
    <row r="1847" spans="1:24" x14ac:dyDescent="0.25">
      <c r="A1847" s="1">
        <v>1846</v>
      </c>
      <c r="B1847" s="3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IF(People!$B$2=Orders!M1847,People!$A$2,IF(People!$B$3=Orders!M1847,People!$A$3,IF(People!$B$4=Orders!M1847,People!$A$4,IF(People!$B$5=Orders!M1847,People!$A$5,0))))</f>
        <v>Chuck Magee</v>
      </c>
      <c r="W1847" t="str">
        <f>IFERROR(INDEX(Returns!A:A,MATCH(Orders!B1847,Returns!B:B,0),),"No")</f>
        <v>No</v>
      </c>
      <c r="X1847" t="str">
        <f t="shared" si="28"/>
        <v>2019 / 01</v>
      </c>
    </row>
    <row r="1848" spans="1:24" x14ac:dyDescent="0.25">
      <c r="A1848" s="1">
        <v>1847</v>
      </c>
      <c r="B1848" s="3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IF(People!$B$2=Orders!M1848,People!$A$2,IF(People!$B$3=Orders!M1848,People!$A$3,IF(People!$B$4=Orders!M1848,People!$A$4,IF(People!$B$5=Orders!M1848,People!$A$5,0))))</f>
        <v>Chuck Magee</v>
      </c>
      <c r="W1848" t="str">
        <f>IFERROR(INDEX(Returns!A:A,MATCH(Orders!B1848,Returns!B:B,0),),"No")</f>
        <v>No</v>
      </c>
      <c r="X1848" t="str">
        <f t="shared" si="28"/>
        <v>2019 / 01</v>
      </c>
    </row>
    <row r="1849" spans="1:24" x14ac:dyDescent="0.25">
      <c r="A1849" s="1">
        <v>1848</v>
      </c>
      <c r="B1849" s="3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IF(People!$B$2=Orders!M1849,People!$A$2,IF(People!$B$3=Orders!M1849,People!$A$3,IF(People!$B$4=Orders!M1849,People!$A$4,IF(People!$B$5=Orders!M1849,People!$A$5,0))))</f>
        <v>Anna Andreadi</v>
      </c>
      <c r="W1849" t="str">
        <f>IFERROR(INDEX(Returns!A:A,MATCH(Orders!B1849,Returns!B:B,0),),"No")</f>
        <v>No</v>
      </c>
      <c r="X1849" t="str">
        <f t="shared" si="28"/>
        <v>2019 / 09</v>
      </c>
    </row>
    <row r="1850" spans="1:24" x14ac:dyDescent="0.25">
      <c r="A1850" s="1">
        <v>1849</v>
      </c>
      <c r="B1850" s="3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IF(People!$B$2=Orders!M1850,People!$A$2,IF(People!$B$3=Orders!M1850,People!$A$3,IF(People!$B$4=Orders!M1850,People!$A$4,IF(People!$B$5=Orders!M1850,People!$A$5,0))))</f>
        <v>Anna Andreadi</v>
      </c>
      <c r="W1850" t="str">
        <f>IFERROR(INDEX(Returns!A:A,MATCH(Orders!B1850,Returns!B:B,0),),"No")</f>
        <v>No</v>
      </c>
      <c r="X1850" t="str">
        <f t="shared" si="28"/>
        <v>2019 / 09</v>
      </c>
    </row>
    <row r="1851" spans="1:24" x14ac:dyDescent="0.25">
      <c r="A1851" s="1">
        <v>1850</v>
      </c>
      <c r="B1851" s="3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IF(People!$B$2=Orders!M1851,People!$A$2,IF(People!$B$3=Orders!M1851,People!$A$3,IF(People!$B$4=Orders!M1851,People!$A$4,IF(People!$B$5=Orders!M1851,People!$A$5,0))))</f>
        <v>Kelly Williams</v>
      </c>
      <c r="W1851" t="str">
        <f>IFERROR(INDEX(Returns!A:A,MATCH(Orders!B1851,Returns!B:B,0),),"No")</f>
        <v>No</v>
      </c>
      <c r="X1851" t="str">
        <f t="shared" si="28"/>
        <v>2017 / 07</v>
      </c>
    </row>
    <row r="1852" spans="1:24" x14ac:dyDescent="0.25">
      <c r="A1852" s="1">
        <v>1851</v>
      </c>
      <c r="B1852" s="3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IF(People!$B$2=Orders!M1852,People!$A$2,IF(People!$B$3=Orders!M1852,People!$A$3,IF(People!$B$4=Orders!M1852,People!$A$4,IF(People!$B$5=Orders!M1852,People!$A$5,0))))</f>
        <v>Kelly Williams</v>
      </c>
      <c r="W1852" t="str">
        <f>IFERROR(INDEX(Returns!A:A,MATCH(Orders!B1852,Returns!B:B,0),),"No")</f>
        <v>No</v>
      </c>
      <c r="X1852" t="str">
        <f t="shared" si="28"/>
        <v>2017 / 07</v>
      </c>
    </row>
    <row r="1853" spans="1:24" x14ac:dyDescent="0.25">
      <c r="A1853" s="1">
        <v>1852</v>
      </c>
      <c r="B1853" s="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IF(People!$B$2=Orders!M1853,People!$A$2,IF(People!$B$3=Orders!M1853,People!$A$3,IF(People!$B$4=Orders!M1853,People!$A$4,IF(People!$B$5=Orders!M1853,People!$A$5,0))))</f>
        <v>Kelly Williams</v>
      </c>
      <c r="W1853" t="str">
        <f>IFERROR(INDEX(Returns!A:A,MATCH(Orders!B1853,Returns!B:B,0),),"No")</f>
        <v>No</v>
      </c>
      <c r="X1853" t="str">
        <f t="shared" si="28"/>
        <v>2017 / 07</v>
      </c>
    </row>
    <row r="1854" spans="1:24" x14ac:dyDescent="0.25">
      <c r="A1854" s="1">
        <v>1853</v>
      </c>
      <c r="B1854" s="3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IF(People!$B$2=Orders!M1854,People!$A$2,IF(People!$B$3=Orders!M1854,People!$A$3,IF(People!$B$4=Orders!M1854,People!$A$4,IF(People!$B$5=Orders!M1854,People!$A$5,0))))</f>
        <v>Kelly Williams</v>
      </c>
      <c r="W1854" t="str">
        <f>IFERROR(INDEX(Returns!A:A,MATCH(Orders!B1854,Returns!B:B,0),),"No")</f>
        <v>No</v>
      </c>
      <c r="X1854" t="str">
        <f t="shared" si="28"/>
        <v>2017 / 07</v>
      </c>
    </row>
    <row r="1855" spans="1:24" x14ac:dyDescent="0.25">
      <c r="A1855" s="1">
        <v>1854</v>
      </c>
      <c r="B1855" s="3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IF(People!$B$2=Orders!M1855,People!$A$2,IF(People!$B$3=Orders!M1855,People!$A$3,IF(People!$B$4=Orders!M1855,People!$A$4,IF(People!$B$5=Orders!M1855,People!$A$5,0))))</f>
        <v>Kelly Williams</v>
      </c>
      <c r="W1855" t="str">
        <f>IFERROR(INDEX(Returns!A:A,MATCH(Orders!B1855,Returns!B:B,0),),"No")</f>
        <v>No</v>
      </c>
      <c r="X1855" t="str">
        <f t="shared" si="28"/>
        <v>2017 / 07</v>
      </c>
    </row>
    <row r="1856" spans="1:24" x14ac:dyDescent="0.25">
      <c r="A1856" s="1">
        <v>1855</v>
      </c>
      <c r="B1856" s="3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IF(People!$B$2=Orders!M1856,People!$A$2,IF(People!$B$3=Orders!M1856,People!$A$3,IF(People!$B$4=Orders!M1856,People!$A$4,IF(People!$B$5=Orders!M1856,People!$A$5,0))))</f>
        <v>Kelly Williams</v>
      </c>
      <c r="W1856" t="str">
        <f>IFERROR(INDEX(Returns!A:A,MATCH(Orders!B1856,Returns!B:B,0),),"No")</f>
        <v>No</v>
      </c>
      <c r="X1856" t="str">
        <f t="shared" si="28"/>
        <v>2017 / 07</v>
      </c>
    </row>
    <row r="1857" spans="1:24" x14ac:dyDescent="0.25">
      <c r="A1857" s="1">
        <v>1856</v>
      </c>
      <c r="B1857" s="3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IF(People!$B$2=Orders!M1857,People!$A$2,IF(People!$B$3=Orders!M1857,People!$A$3,IF(People!$B$4=Orders!M1857,People!$A$4,IF(People!$B$5=Orders!M1857,People!$A$5,0))))</f>
        <v>Anna Andreadi</v>
      </c>
      <c r="W1857" t="str">
        <f>IFERROR(INDEX(Returns!A:A,MATCH(Orders!B1857,Returns!B:B,0),),"No")</f>
        <v>No</v>
      </c>
      <c r="X1857" t="str">
        <f t="shared" si="28"/>
        <v>2016 / 06</v>
      </c>
    </row>
    <row r="1858" spans="1:24" x14ac:dyDescent="0.25">
      <c r="A1858" s="1">
        <v>1857</v>
      </c>
      <c r="B1858" s="3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IF(People!$B$2=Orders!M1858,People!$A$2,IF(People!$B$3=Orders!M1858,People!$A$3,IF(People!$B$4=Orders!M1858,People!$A$4,IF(People!$B$5=Orders!M1858,People!$A$5,0))))</f>
        <v>Kelly Williams</v>
      </c>
      <c r="W1858" t="str">
        <f>IFERROR(INDEX(Returns!A:A,MATCH(Orders!B1858,Returns!B:B,0),),"No")</f>
        <v>No</v>
      </c>
      <c r="X1858" t="str">
        <f t="shared" ref="X1858:X1921" si="29">TEXT(C1858,"ГГГГ / ММ")</f>
        <v>2019 / 05</v>
      </c>
    </row>
    <row r="1859" spans="1:24" x14ac:dyDescent="0.25">
      <c r="A1859" s="1">
        <v>1858</v>
      </c>
      <c r="B1859" s="3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IF(People!$B$2=Orders!M1859,People!$A$2,IF(People!$B$3=Orders!M1859,People!$A$3,IF(People!$B$4=Orders!M1859,People!$A$4,IF(People!$B$5=Orders!M1859,People!$A$5,0))))</f>
        <v>Kelly Williams</v>
      </c>
      <c r="W1859" t="str">
        <f>IFERROR(INDEX(Returns!A:A,MATCH(Orders!B1859,Returns!B:B,0),),"No")</f>
        <v>No</v>
      </c>
      <c r="X1859" t="str">
        <f t="shared" si="29"/>
        <v>2019 / 05</v>
      </c>
    </row>
    <row r="1860" spans="1:24" x14ac:dyDescent="0.25">
      <c r="A1860" s="1">
        <v>1859</v>
      </c>
      <c r="B1860" s="3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IF(People!$B$2=Orders!M1860,People!$A$2,IF(People!$B$3=Orders!M1860,People!$A$3,IF(People!$B$4=Orders!M1860,People!$A$4,IF(People!$B$5=Orders!M1860,People!$A$5,0))))</f>
        <v>Chuck Magee</v>
      </c>
      <c r="W1860" t="str">
        <f>IFERROR(INDEX(Returns!A:A,MATCH(Orders!B1860,Returns!B:B,0),),"No")</f>
        <v>No</v>
      </c>
      <c r="X1860" t="str">
        <f t="shared" si="29"/>
        <v>2017 / 09</v>
      </c>
    </row>
    <row r="1861" spans="1:24" x14ac:dyDescent="0.25">
      <c r="A1861" s="1">
        <v>1860</v>
      </c>
      <c r="B1861" s="3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IF(People!$B$2=Orders!M1861,People!$A$2,IF(People!$B$3=Orders!M1861,People!$A$3,IF(People!$B$4=Orders!M1861,People!$A$4,IF(People!$B$5=Orders!M1861,People!$A$5,0))))</f>
        <v>Chuck Magee</v>
      </c>
      <c r="W1861" t="str">
        <f>IFERROR(INDEX(Returns!A:A,MATCH(Orders!B1861,Returns!B:B,0),),"No")</f>
        <v>No</v>
      </c>
      <c r="X1861" t="str">
        <f t="shared" si="29"/>
        <v>2017 / 09</v>
      </c>
    </row>
    <row r="1862" spans="1:24" x14ac:dyDescent="0.25">
      <c r="A1862" s="1">
        <v>1861</v>
      </c>
      <c r="B1862" s="3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IF(People!$B$2=Orders!M1862,People!$A$2,IF(People!$B$3=Orders!M1862,People!$A$3,IF(People!$B$4=Orders!M1862,People!$A$4,IF(People!$B$5=Orders!M1862,People!$A$5,0))))</f>
        <v>Chuck Magee</v>
      </c>
      <c r="W1862" t="str">
        <f>IFERROR(INDEX(Returns!A:A,MATCH(Orders!B1862,Returns!B:B,0),),"No")</f>
        <v>No</v>
      </c>
      <c r="X1862" t="str">
        <f t="shared" si="29"/>
        <v>2019 / 03</v>
      </c>
    </row>
    <row r="1863" spans="1:24" x14ac:dyDescent="0.25">
      <c r="A1863" s="1">
        <v>1862</v>
      </c>
      <c r="B1863" s="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IF(People!$B$2=Orders!M1863,People!$A$2,IF(People!$B$3=Orders!M1863,People!$A$3,IF(People!$B$4=Orders!M1863,People!$A$4,IF(People!$B$5=Orders!M1863,People!$A$5,0))))</f>
        <v>Chuck Magee</v>
      </c>
      <c r="W1863" t="str">
        <f>IFERROR(INDEX(Returns!A:A,MATCH(Orders!B1863,Returns!B:B,0),),"No")</f>
        <v>No</v>
      </c>
      <c r="X1863" t="str">
        <f t="shared" si="29"/>
        <v>2019 / 03</v>
      </c>
    </row>
    <row r="1864" spans="1:24" x14ac:dyDescent="0.25">
      <c r="A1864" s="1">
        <v>1863</v>
      </c>
      <c r="B1864" s="3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IF(People!$B$2=Orders!M1864,People!$A$2,IF(People!$B$3=Orders!M1864,People!$A$3,IF(People!$B$4=Orders!M1864,People!$A$4,IF(People!$B$5=Orders!M1864,People!$A$5,0))))</f>
        <v>Kelly Williams</v>
      </c>
      <c r="W1864" t="str">
        <f>IFERROR(INDEX(Returns!A:A,MATCH(Orders!B1864,Returns!B:B,0),),"No")</f>
        <v>No</v>
      </c>
      <c r="X1864" t="str">
        <f t="shared" si="29"/>
        <v>2016 / 11</v>
      </c>
    </row>
    <row r="1865" spans="1:24" x14ac:dyDescent="0.25">
      <c r="A1865" s="1">
        <v>1864</v>
      </c>
      <c r="B1865" s="3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IF(People!$B$2=Orders!M1865,People!$A$2,IF(People!$B$3=Orders!M1865,People!$A$3,IF(People!$B$4=Orders!M1865,People!$A$4,IF(People!$B$5=Orders!M1865,People!$A$5,0))))</f>
        <v>Anna Andreadi</v>
      </c>
      <c r="W1865" t="str">
        <f>IFERROR(INDEX(Returns!A:A,MATCH(Orders!B1865,Returns!B:B,0),),"No")</f>
        <v>No</v>
      </c>
      <c r="X1865" t="str">
        <f t="shared" si="29"/>
        <v>2018 / 10</v>
      </c>
    </row>
    <row r="1866" spans="1:24" x14ac:dyDescent="0.25">
      <c r="A1866" s="1">
        <v>1865</v>
      </c>
      <c r="B1866" s="3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IF(People!$B$2=Orders!M1866,People!$A$2,IF(People!$B$3=Orders!M1866,People!$A$3,IF(People!$B$4=Orders!M1866,People!$A$4,IF(People!$B$5=Orders!M1866,People!$A$5,0))))</f>
        <v>Anna Andreadi</v>
      </c>
      <c r="W1866" t="str">
        <f>IFERROR(INDEX(Returns!A:A,MATCH(Orders!B1866,Returns!B:B,0),),"No")</f>
        <v>No</v>
      </c>
      <c r="X1866" t="str">
        <f t="shared" si="29"/>
        <v>2018 / 10</v>
      </c>
    </row>
    <row r="1867" spans="1:24" x14ac:dyDescent="0.25">
      <c r="A1867" s="1">
        <v>1866</v>
      </c>
      <c r="B1867" s="3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IF(People!$B$2=Orders!M1867,People!$A$2,IF(People!$B$3=Orders!M1867,People!$A$3,IF(People!$B$4=Orders!M1867,People!$A$4,IF(People!$B$5=Orders!M1867,People!$A$5,0))))</f>
        <v>Chuck Magee</v>
      </c>
      <c r="W1867" t="str">
        <f>IFERROR(INDEX(Returns!A:A,MATCH(Orders!B1867,Returns!B:B,0),),"No")</f>
        <v>No</v>
      </c>
      <c r="X1867" t="str">
        <f t="shared" si="29"/>
        <v>2019 / 11</v>
      </c>
    </row>
    <row r="1868" spans="1:24" x14ac:dyDescent="0.25">
      <c r="A1868" s="1">
        <v>1867</v>
      </c>
      <c r="B1868" s="3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IF(People!$B$2=Orders!M1868,People!$A$2,IF(People!$B$3=Orders!M1868,People!$A$3,IF(People!$B$4=Orders!M1868,People!$A$4,IF(People!$B$5=Orders!M1868,People!$A$5,0))))</f>
        <v>Anna Andreadi</v>
      </c>
      <c r="W1868" t="str">
        <f>IFERROR(INDEX(Returns!A:A,MATCH(Orders!B1868,Returns!B:B,0),),"No")</f>
        <v>No</v>
      </c>
      <c r="X1868" t="str">
        <f t="shared" si="29"/>
        <v>2019 / 04</v>
      </c>
    </row>
    <row r="1869" spans="1:24" x14ac:dyDescent="0.25">
      <c r="A1869" s="1">
        <v>1868</v>
      </c>
      <c r="B1869" s="3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IF(People!$B$2=Orders!M1869,People!$A$2,IF(People!$B$3=Orders!M1869,People!$A$3,IF(People!$B$4=Orders!M1869,People!$A$4,IF(People!$B$5=Orders!M1869,People!$A$5,0))))</f>
        <v>Chuck Magee</v>
      </c>
      <c r="W1869" t="str">
        <f>IFERROR(INDEX(Returns!A:A,MATCH(Orders!B1869,Returns!B:B,0),),"No")</f>
        <v>No</v>
      </c>
      <c r="X1869" t="str">
        <f t="shared" si="29"/>
        <v>2017 / 06</v>
      </c>
    </row>
    <row r="1870" spans="1:24" x14ac:dyDescent="0.25">
      <c r="A1870" s="1">
        <v>1869</v>
      </c>
      <c r="B1870" s="3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IF(People!$B$2=Orders!M1870,People!$A$2,IF(People!$B$3=Orders!M1870,People!$A$3,IF(People!$B$4=Orders!M1870,People!$A$4,IF(People!$B$5=Orders!M1870,People!$A$5,0))))</f>
        <v>Chuck Magee</v>
      </c>
      <c r="W1870" t="str">
        <f>IFERROR(INDEX(Returns!A:A,MATCH(Orders!B1870,Returns!B:B,0),),"No")</f>
        <v>No</v>
      </c>
      <c r="X1870" t="str">
        <f t="shared" si="29"/>
        <v>2017 / 06</v>
      </c>
    </row>
    <row r="1871" spans="1:24" x14ac:dyDescent="0.25">
      <c r="A1871" s="1">
        <v>1870</v>
      </c>
      <c r="B1871" s="3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IF(People!$B$2=Orders!M1871,People!$A$2,IF(People!$B$3=Orders!M1871,People!$A$3,IF(People!$B$4=Orders!M1871,People!$A$4,IF(People!$B$5=Orders!M1871,People!$A$5,0))))</f>
        <v>Anna Andreadi</v>
      </c>
      <c r="W1871" t="str">
        <f>IFERROR(INDEX(Returns!A:A,MATCH(Orders!B1871,Returns!B:B,0),),"No")</f>
        <v>No</v>
      </c>
      <c r="X1871" t="str">
        <f t="shared" si="29"/>
        <v>2018 / 08</v>
      </c>
    </row>
    <row r="1872" spans="1:24" x14ac:dyDescent="0.25">
      <c r="A1872" s="1">
        <v>1871</v>
      </c>
      <c r="B1872" s="3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IF(People!$B$2=Orders!M1872,People!$A$2,IF(People!$B$3=Orders!M1872,People!$A$3,IF(People!$B$4=Orders!M1872,People!$A$4,IF(People!$B$5=Orders!M1872,People!$A$5,0))))</f>
        <v>Anna Andreadi</v>
      </c>
      <c r="W1872" t="str">
        <f>IFERROR(INDEX(Returns!A:A,MATCH(Orders!B1872,Returns!B:B,0),),"No")</f>
        <v>No</v>
      </c>
      <c r="X1872" t="str">
        <f t="shared" si="29"/>
        <v>2016 / 07</v>
      </c>
    </row>
    <row r="1873" spans="1:24" x14ac:dyDescent="0.25">
      <c r="A1873" s="1">
        <v>1872</v>
      </c>
      <c r="B1873" s="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IF(People!$B$2=Orders!M1873,People!$A$2,IF(People!$B$3=Orders!M1873,People!$A$3,IF(People!$B$4=Orders!M1873,People!$A$4,IF(People!$B$5=Orders!M1873,People!$A$5,0))))</f>
        <v>Anna Andreadi</v>
      </c>
      <c r="W1873" t="str">
        <f>IFERROR(INDEX(Returns!A:A,MATCH(Orders!B1873,Returns!B:B,0),),"No")</f>
        <v>No</v>
      </c>
      <c r="X1873" t="str">
        <f t="shared" si="29"/>
        <v>2016 / 07</v>
      </c>
    </row>
    <row r="1874" spans="1:24" x14ac:dyDescent="0.25">
      <c r="A1874" s="1">
        <v>1873</v>
      </c>
      <c r="B1874" s="3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IF(People!$B$2=Orders!M1874,People!$A$2,IF(People!$B$3=Orders!M1874,People!$A$3,IF(People!$B$4=Orders!M1874,People!$A$4,IF(People!$B$5=Orders!M1874,People!$A$5,0))))</f>
        <v>Anna Andreadi</v>
      </c>
      <c r="W1874" t="str">
        <f>IFERROR(INDEX(Returns!A:A,MATCH(Orders!B1874,Returns!B:B,0),),"No")</f>
        <v>No</v>
      </c>
      <c r="X1874" t="str">
        <f t="shared" si="29"/>
        <v>2016 / 07</v>
      </c>
    </row>
    <row r="1875" spans="1:24" x14ac:dyDescent="0.25">
      <c r="A1875" s="1">
        <v>1874</v>
      </c>
      <c r="B1875" s="3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IF(People!$B$2=Orders!M1875,People!$A$2,IF(People!$B$3=Orders!M1875,People!$A$3,IF(People!$B$4=Orders!M1875,People!$A$4,IF(People!$B$5=Orders!M1875,People!$A$5,0))))</f>
        <v>Anna Andreadi</v>
      </c>
      <c r="W1875" t="str">
        <f>IFERROR(INDEX(Returns!A:A,MATCH(Orders!B1875,Returns!B:B,0),),"No")</f>
        <v>Yes</v>
      </c>
      <c r="X1875" t="str">
        <f t="shared" si="29"/>
        <v>2019 / 11</v>
      </c>
    </row>
    <row r="1876" spans="1:24" x14ac:dyDescent="0.25">
      <c r="A1876" s="1">
        <v>1875</v>
      </c>
      <c r="B1876" s="3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IF(People!$B$2=Orders!M1876,People!$A$2,IF(People!$B$3=Orders!M1876,People!$A$3,IF(People!$B$4=Orders!M1876,People!$A$4,IF(People!$B$5=Orders!M1876,People!$A$5,0))))</f>
        <v>Chuck Magee</v>
      </c>
      <c r="W1876" t="str">
        <f>IFERROR(INDEX(Returns!A:A,MATCH(Orders!B1876,Returns!B:B,0),),"No")</f>
        <v>No</v>
      </c>
      <c r="X1876" t="str">
        <f t="shared" si="29"/>
        <v>2016 / 06</v>
      </c>
    </row>
    <row r="1877" spans="1:24" x14ac:dyDescent="0.25">
      <c r="A1877" s="1">
        <v>1876</v>
      </c>
      <c r="B1877" s="3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IF(People!$B$2=Orders!M1877,People!$A$2,IF(People!$B$3=Orders!M1877,People!$A$3,IF(People!$B$4=Orders!M1877,People!$A$4,IF(People!$B$5=Orders!M1877,People!$A$5,0))))</f>
        <v>Chuck Magee</v>
      </c>
      <c r="W1877" t="str">
        <f>IFERROR(INDEX(Returns!A:A,MATCH(Orders!B1877,Returns!B:B,0),),"No")</f>
        <v>No</v>
      </c>
      <c r="X1877" t="str">
        <f t="shared" si="29"/>
        <v>2018 / 03</v>
      </c>
    </row>
    <row r="1878" spans="1:24" x14ac:dyDescent="0.25">
      <c r="A1878" s="1">
        <v>1877</v>
      </c>
      <c r="B1878" s="3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IF(People!$B$2=Orders!M1878,People!$A$2,IF(People!$B$3=Orders!M1878,People!$A$3,IF(People!$B$4=Orders!M1878,People!$A$4,IF(People!$B$5=Orders!M1878,People!$A$5,0))))</f>
        <v>Kelly Williams</v>
      </c>
      <c r="W1878" t="str">
        <f>IFERROR(INDEX(Returns!A:A,MATCH(Orders!B1878,Returns!B:B,0),),"No")</f>
        <v>No</v>
      </c>
      <c r="X1878" t="str">
        <f t="shared" si="29"/>
        <v>2019 / 03</v>
      </c>
    </row>
    <row r="1879" spans="1:24" x14ac:dyDescent="0.25">
      <c r="A1879" s="1">
        <v>1878</v>
      </c>
      <c r="B1879" s="3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IF(People!$B$2=Orders!M1879,People!$A$2,IF(People!$B$3=Orders!M1879,People!$A$3,IF(People!$B$4=Orders!M1879,People!$A$4,IF(People!$B$5=Orders!M1879,People!$A$5,0))))</f>
        <v>Anna Andreadi</v>
      </c>
      <c r="W1879" t="str">
        <f>IFERROR(INDEX(Returns!A:A,MATCH(Orders!B1879,Returns!B:B,0),),"No")</f>
        <v>No</v>
      </c>
      <c r="X1879" t="str">
        <f t="shared" si="29"/>
        <v>2019 / 12</v>
      </c>
    </row>
    <row r="1880" spans="1:24" x14ac:dyDescent="0.25">
      <c r="A1880" s="1">
        <v>1879</v>
      </c>
      <c r="B1880" s="3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IF(People!$B$2=Orders!M1880,People!$A$2,IF(People!$B$3=Orders!M1880,People!$A$3,IF(People!$B$4=Orders!M1880,People!$A$4,IF(People!$B$5=Orders!M1880,People!$A$5,0))))</f>
        <v>Anna Andreadi</v>
      </c>
      <c r="W1880" t="str">
        <f>IFERROR(INDEX(Returns!A:A,MATCH(Orders!B1880,Returns!B:B,0),),"No")</f>
        <v>No</v>
      </c>
      <c r="X1880" t="str">
        <f t="shared" si="29"/>
        <v>2019 / 12</v>
      </c>
    </row>
    <row r="1881" spans="1:24" x14ac:dyDescent="0.25">
      <c r="A1881" s="1">
        <v>1880</v>
      </c>
      <c r="B1881" s="3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IF(People!$B$2=Orders!M1881,People!$A$2,IF(People!$B$3=Orders!M1881,People!$A$3,IF(People!$B$4=Orders!M1881,People!$A$4,IF(People!$B$5=Orders!M1881,People!$A$5,0))))</f>
        <v>Cassandra Brandow</v>
      </c>
      <c r="W1881" t="str">
        <f>IFERROR(INDEX(Returns!A:A,MATCH(Orders!B1881,Returns!B:B,0),),"No")</f>
        <v>No</v>
      </c>
      <c r="X1881" t="str">
        <f t="shared" si="29"/>
        <v>2019 / 03</v>
      </c>
    </row>
    <row r="1882" spans="1:24" x14ac:dyDescent="0.25">
      <c r="A1882" s="1">
        <v>1881</v>
      </c>
      <c r="B1882" s="3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IF(People!$B$2=Orders!M1882,People!$A$2,IF(People!$B$3=Orders!M1882,People!$A$3,IF(People!$B$4=Orders!M1882,People!$A$4,IF(People!$B$5=Orders!M1882,People!$A$5,0))))</f>
        <v>Chuck Magee</v>
      </c>
      <c r="W1882" t="str">
        <f>IFERROR(INDEX(Returns!A:A,MATCH(Orders!B1882,Returns!B:B,0),),"No")</f>
        <v>No</v>
      </c>
      <c r="X1882" t="str">
        <f t="shared" si="29"/>
        <v>2017 / 03</v>
      </c>
    </row>
    <row r="1883" spans="1:24" x14ac:dyDescent="0.25">
      <c r="A1883" s="1">
        <v>1882</v>
      </c>
      <c r="B1883" s="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IF(People!$B$2=Orders!M1883,People!$A$2,IF(People!$B$3=Orders!M1883,People!$A$3,IF(People!$B$4=Orders!M1883,People!$A$4,IF(People!$B$5=Orders!M1883,People!$A$5,0))))</f>
        <v>Chuck Magee</v>
      </c>
      <c r="W1883" t="str">
        <f>IFERROR(INDEX(Returns!A:A,MATCH(Orders!B1883,Returns!B:B,0),),"No")</f>
        <v>No</v>
      </c>
      <c r="X1883" t="str">
        <f t="shared" si="29"/>
        <v>2017 / 03</v>
      </c>
    </row>
    <row r="1884" spans="1:24" x14ac:dyDescent="0.25">
      <c r="A1884" s="1">
        <v>1883</v>
      </c>
      <c r="B1884" s="3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IF(People!$B$2=Orders!M1884,People!$A$2,IF(People!$B$3=Orders!M1884,People!$A$3,IF(People!$B$4=Orders!M1884,People!$A$4,IF(People!$B$5=Orders!M1884,People!$A$5,0))))</f>
        <v>Chuck Magee</v>
      </c>
      <c r="W1884" t="str">
        <f>IFERROR(INDEX(Returns!A:A,MATCH(Orders!B1884,Returns!B:B,0),),"No")</f>
        <v>No</v>
      </c>
      <c r="X1884" t="str">
        <f t="shared" si="29"/>
        <v>2017 / 03</v>
      </c>
    </row>
    <row r="1885" spans="1:24" x14ac:dyDescent="0.25">
      <c r="A1885" s="1">
        <v>1884</v>
      </c>
      <c r="B1885" s="3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IF(People!$B$2=Orders!M1885,People!$A$2,IF(People!$B$3=Orders!M1885,People!$A$3,IF(People!$B$4=Orders!M1885,People!$A$4,IF(People!$B$5=Orders!M1885,People!$A$5,0))))</f>
        <v>Chuck Magee</v>
      </c>
      <c r="W1885" t="str">
        <f>IFERROR(INDEX(Returns!A:A,MATCH(Orders!B1885,Returns!B:B,0),),"No")</f>
        <v>No</v>
      </c>
      <c r="X1885" t="str">
        <f t="shared" si="29"/>
        <v>2018 / 11</v>
      </c>
    </row>
    <row r="1886" spans="1:24" x14ac:dyDescent="0.25">
      <c r="A1886" s="1">
        <v>1885</v>
      </c>
      <c r="B1886" s="3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IF(People!$B$2=Orders!M1886,People!$A$2,IF(People!$B$3=Orders!M1886,People!$A$3,IF(People!$B$4=Orders!M1886,People!$A$4,IF(People!$B$5=Orders!M1886,People!$A$5,0))))</f>
        <v>Kelly Williams</v>
      </c>
      <c r="W1886" t="str">
        <f>IFERROR(INDEX(Returns!A:A,MATCH(Orders!B1886,Returns!B:B,0),),"No")</f>
        <v>No</v>
      </c>
      <c r="X1886" t="str">
        <f t="shared" si="29"/>
        <v>2019 / 01</v>
      </c>
    </row>
    <row r="1887" spans="1:24" x14ac:dyDescent="0.25">
      <c r="A1887" s="1">
        <v>1886</v>
      </c>
      <c r="B1887" s="3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IF(People!$B$2=Orders!M1887,People!$A$2,IF(People!$B$3=Orders!M1887,People!$A$3,IF(People!$B$4=Orders!M1887,People!$A$4,IF(People!$B$5=Orders!M1887,People!$A$5,0))))</f>
        <v>Anna Andreadi</v>
      </c>
      <c r="W1887" t="str">
        <f>IFERROR(INDEX(Returns!A:A,MATCH(Orders!B1887,Returns!B:B,0),),"No")</f>
        <v>No</v>
      </c>
      <c r="X1887" t="str">
        <f t="shared" si="29"/>
        <v>2018 / 04</v>
      </c>
    </row>
    <row r="1888" spans="1:24" x14ac:dyDescent="0.25">
      <c r="A1888" s="1">
        <v>1887</v>
      </c>
      <c r="B1888" s="3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IF(People!$B$2=Orders!M1888,People!$A$2,IF(People!$B$3=Orders!M1888,People!$A$3,IF(People!$B$4=Orders!M1888,People!$A$4,IF(People!$B$5=Orders!M1888,People!$A$5,0))))</f>
        <v>Cassandra Brandow</v>
      </c>
      <c r="W1888" t="str">
        <f>IFERROR(INDEX(Returns!A:A,MATCH(Orders!B1888,Returns!B:B,0),),"No")</f>
        <v>No</v>
      </c>
      <c r="X1888" t="str">
        <f t="shared" si="29"/>
        <v>2016 / 05</v>
      </c>
    </row>
    <row r="1889" spans="1:24" x14ac:dyDescent="0.25">
      <c r="A1889" s="1">
        <v>1888</v>
      </c>
      <c r="B1889" s="3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IF(People!$B$2=Orders!M1889,People!$A$2,IF(People!$B$3=Orders!M1889,People!$A$3,IF(People!$B$4=Orders!M1889,People!$A$4,IF(People!$B$5=Orders!M1889,People!$A$5,0))))</f>
        <v>Cassandra Brandow</v>
      </c>
      <c r="W1889" t="str">
        <f>IFERROR(INDEX(Returns!A:A,MATCH(Orders!B1889,Returns!B:B,0),),"No")</f>
        <v>No</v>
      </c>
      <c r="X1889" t="str">
        <f t="shared" si="29"/>
        <v>2016 / 05</v>
      </c>
    </row>
    <row r="1890" spans="1:24" x14ac:dyDescent="0.25">
      <c r="A1890" s="1">
        <v>1889</v>
      </c>
      <c r="B1890" s="3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IF(People!$B$2=Orders!M1890,People!$A$2,IF(People!$B$3=Orders!M1890,People!$A$3,IF(People!$B$4=Orders!M1890,People!$A$4,IF(People!$B$5=Orders!M1890,People!$A$5,0))))</f>
        <v>Chuck Magee</v>
      </c>
      <c r="W1890" t="str">
        <f>IFERROR(INDEX(Returns!A:A,MATCH(Orders!B1890,Returns!B:B,0),),"No")</f>
        <v>No</v>
      </c>
      <c r="X1890" t="str">
        <f t="shared" si="29"/>
        <v>2016 / 10</v>
      </c>
    </row>
    <row r="1891" spans="1:24" x14ac:dyDescent="0.25">
      <c r="A1891" s="1">
        <v>1890</v>
      </c>
      <c r="B1891" s="3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IF(People!$B$2=Orders!M1891,People!$A$2,IF(People!$B$3=Orders!M1891,People!$A$3,IF(People!$B$4=Orders!M1891,People!$A$4,IF(People!$B$5=Orders!M1891,People!$A$5,0))))</f>
        <v>Chuck Magee</v>
      </c>
      <c r="W1891" t="str">
        <f>IFERROR(INDEX(Returns!A:A,MATCH(Orders!B1891,Returns!B:B,0),),"No")</f>
        <v>No</v>
      </c>
      <c r="X1891" t="str">
        <f t="shared" si="29"/>
        <v>2016 / 10</v>
      </c>
    </row>
    <row r="1892" spans="1:24" x14ac:dyDescent="0.25">
      <c r="A1892" s="1">
        <v>1891</v>
      </c>
      <c r="B1892" s="3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IF(People!$B$2=Orders!M1892,People!$A$2,IF(People!$B$3=Orders!M1892,People!$A$3,IF(People!$B$4=Orders!M1892,People!$A$4,IF(People!$B$5=Orders!M1892,People!$A$5,0))))</f>
        <v>Anna Andreadi</v>
      </c>
      <c r="W1892" t="str">
        <f>IFERROR(INDEX(Returns!A:A,MATCH(Orders!B1892,Returns!B:B,0),),"No")</f>
        <v>No</v>
      </c>
      <c r="X1892" t="str">
        <f t="shared" si="29"/>
        <v>2016 / 03</v>
      </c>
    </row>
    <row r="1893" spans="1:24" x14ac:dyDescent="0.25">
      <c r="A1893" s="1">
        <v>1892</v>
      </c>
      <c r="B1893" s="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IF(People!$B$2=Orders!M1893,People!$A$2,IF(People!$B$3=Orders!M1893,People!$A$3,IF(People!$B$4=Orders!M1893,People!$A$4,IF(People!$B$5=Orders!M1893,People!$A$5,0))))</f>
        <v>Anna Andreadi</v>
      </c>
      <c r="W1893" t="str">
        <f>IFERROR(INDEX(Returns!A:A,MATCH(Orders!B1893,Returns!B:B,0),),"No")</f>
        <v>No</v>
      </c>
      <c r="X1893" t="str">
        <f t="shared" si="29"/>
        <v>2016 / 03</v>
      </c>
    </row>
    <row r="1894" spans="1:24" x14ac:dyDescent="0.25">
      <c r="A1894" s="1">
        <v>1893</v>
      </c>
      <c r="B1894" s="3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IF(People!$B$2=Orders!M1894,People!$A$2,IF(People!$B$3=Orders!M1894,People!$A$3,IF(People!$B$4=Orders!M1894,People!$A$4,IF(People!$B$5=Orders!M1894,People!$A$5,0))))</f>
        <v>Cassandra Brandow</v>
      </c>
      <c r="W1894" t="str">
        <f>IFERROR(INDEX(Returns!A:A,MATCH(Orders!B1894,Returns!B:B,0),),"No")</f>
        <v>No</v>
      </c>
      <c r="X1894" t="str">
        <f t="shared" si="29"/>
        <v>2019 / 12</v>
      </c>
    </row>
    <row r="1895" spans="1:24" x14ac:dyDescent="0.25">
      <c r="A1895" s="1">
        <v>1894</v>
      </c>
      <c r="B1895" s="3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IF(People!$B$2=Orders!M1895,People!$A$2,IF(People!$B$3=Orders!M1895,People!$A$3,IF(People!$B$4=Orders!M1895,People!$A$4,IF(People!$B$5=Orders!M1895,People!$A$5,0))))</f>
        <v>Anna Andreadi</v>
      </c>
      <c r="W1895" t="str">
        <f>IFERROR(INDEX(Returns!A:A,MATCH(Orders!B1895,Returns!B:B,0),),"No")</f>
        <v>No</v>
      </c>
      <c r="X1895" t="str">
        <f t="shared" si="29"/>
        <v>2018 / 11</v>
      </c>
    </row>
    <row r="1896" spans="1:24" x14ac:dyDescent="0.25">
      <c r="A1896" s="1">
        <v>1895</v>
      </c>
      <c r="B1896" s="3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IF(People!$B$2=Orders!M1896,People!$A$2,IF(People!$B$3=Orders!M1896,People!$A$3,IF(People!$B$4=Orders!M1896,People!$A$4,IF(People!$B$5=Orders!M1896,People!$A$5,0))))</f>
        <v>Cassandra Brandow</v>
      </c>
      <c r="W1896" t="str">
        <f>IFERROR(INDEX(Returns!A:A,MATCH(Orders!B1896,Returns!B:B,0),),"No")</f>
        <v>No</v>
      </c>
      <c r="X1896" t="str">
        <f t="shared" si="29"/>
        <v>2019 / 12</v>
      </c>
    </row>
    <row r="1897" spans="1:24" x14ac:dyDescent="0.25">
      <c r="A1897" s="1">
        <v>1896</v>
      </c>
      <c r="B1897" s="3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IF(People!$B$2=Orders!M1897,People!$A$2,IF(People!$B$3=Orders!M1897,People!$A$3,IF(People!$B$4=Orders!M1897,People!$A$4,IF(People!$B$5=Orders!M1897,People!$A$5,0))))</f>
        <v>Anna Andreadi</v>
      </c>
      <c r="W1897" t="str">
        <f>IFERROR(INDEX(Returns!A:A,MATCH(Orders!B1897,Returns!B:B,0),),"No")</f>
        <v>No</v>
      </c>
      <c r="X1897" t="str">
        <f t="shared" si="29"/>
        <v>2017 / 12</v>
      </c>
    </row>
    <row r="1898" spans="1:24" x14ac:dyDescent="0.25">
      <c r="A1898" s="1">
        <v>1897</v>
      </c>
      <c r="B1898" s="3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IF(People!$B$2=Orders!M1898,People!$A$2,IF(People!$B$3=Orders!M1898,People!$A$3,IF(People!$B$4=Orders!M1898,People!$A$4,IF(People!$B$5=Orders!M1898,People!$A$5,0))))</f>
        <v>Kelly Williams</v>
      </c>
      <c r="W1898" t="str">
        <f>IFERROR(INDEX(Returns!A:A,MATCH(Orders!B1898,Returns!B:B,0),),"No")</f>
        <v>No</v>
      </c>
      <c r="X1898" t="str">
        <f t="shared" si="29"/>
        <v>2019 / 10</v>
      </c>
    </row>
    <row r="1899" spans="1:24" x14ac:dyDescent="0.25">
      <c r="A1899" s="1">
        <v>1898</v>
      </c>
      <c r="B1899" s="3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IF(People!$B$2=Orders!M1899,People!$A$2,IF(People!$B$3=Orders!M1899,People!$A$3,IF(People!$B$4=Orders!M1899,People!$A$4,IF(People!$B$5=Orders!M1899,People!$A$5,0))))</f>
        <v>Cassandra Brandow</v>
      </c>
      <c r="W1899" t="str">
        <f>IFERROR(INDEX(Returns!A:A,MATCH(Orders!B1899,Returns!B:B,0),),"No")</f>
        <v>No</v>
      </c>
      <c r="X1899" t="str">
        <f t="shared" si="29"/>
        <v>2016 / 08</v>
      </c>
    </row>
    <row r="1900" spans="1:24" x14ac:dyDescent="0.25">
      <c r="A1900" s="1">
        <v>1899</v>
      </c>
      <c r="B1900" s="3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IF(People!$B$2=Orders!M1900,People!$A$2,IF(People!$B$3=Orders!M1900,People!$A$3,IF(People!$B$4=Orders!M1900,People!$A$4,IF(People!$B$5=Orders!M1900,People!$A$5,0))))</f>
        <v>Cassandra Brandow</v>
      </c>
      <c r="W1900" t="str">
        <f>IFERROR(INDEX(Returns!A:A,MATCH(Orders!B1900,Returns!B:B,0),),"No")</f>
        <v>No</v>
      </c>
      <c r="X1900" t="str">
        <f t="shared" si="29"/>
        <v>2016 / 08</v>
      </c>
    </row>
    <row r="1901" spans="1:24" x14ac:dyDescent="0.25">
      <c r="A1901" s="1">
        <v>1900</v>
      </c>
      <c r="B1901" s="3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IF(People!$B$2=Orders!M1901,People!$A$2,IF(People!$B$3=Orders!M1901,People!$A$3,IF(People!$B$4=Orders!M1901,People!$A$4,IF(People!$B$5=Orders!M1901,People!$A$5,0))))</f>
        <v>Cassandra Brandow</v>
      </c>
      <c r="W1901" t="str">
        <f>IFERROR(INDEX(Returns!A:A,MATCH(Orders!B1901,Returns!B:B,0),),"No")</f>
        <v>No</v>
      </c>
      <c r="X1901" t="str">
        <f t="shared" si="29"/>
        <v>2016 / 08</v>
      </c>
    </row>
    <row r="1902" spans="1:24" x14ac:dyDescent="0.25">
      <c r="A1902" s="1">
        <v>1901</v>
      </c>
      <c r="B1902" s="3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IF(People!$B$2=Orders!M1902,People!$A$2,IF(People!$B$3=Orders!M1902,People!$A$3,IF(People!$B$4=Orders!M1902,People!$A$4,IF(People!$B$5=Orders!M1902,People!$A$5,0))))</f>
        <v>Cassandra Brandow</v>
      </c>
      <c r="W1902" t="str">
        <f>IFERROR(INDEX(Returns!A:A,MATCH(Orders!B1902,Returns!B:B,0),),"No")</f>
        <v>No</v>
      </c>
      <c r="X1902" t="str">
        <f t="shared" si="29"/>
        <v>2018 / 06</v>
      </c>
    </row>
    <row r="1903" spans="1:24" x14ac:dyDescent="0.25">
      <c r="A1903" s="1">
        <v>1902</v>
      </c>
      <c r="B1903" s="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IF(People!$B$2=Orders!M1903,People!$A$2,IF(People!$B$3=Orders!M1903,People!$A$3,IF(People!$B$4=Orders!M1903,People!$A$4,IF(People!$B$5=Orders!M1903,People!$A$5,0))))</f>
        <v>Kelly Williams</v>
      </c>
      <c r="W1903" t="str">
        <f>IFERROR(INDEX(Returns!A:A,MATCH(Orders!B1903,Returns!B:B,0),),"No")</f>
        <v>No</v>
      </c>
      <c r="X1903" t="str">
        <f t="shared" si="29"/>
        <v>2018 / 08</v>
      </c>
    </row>
    <row r="1904" spans="1:24" x14ac:dyDescent="0.25">
      <c r="A1904" s="1">
        <v>1903</v>
      </c>
      <c r="B1904" s="3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IF(People!$B$2=Orders!M1904,People!$A$2,IF(People!$B$3=Orders!M1904,People!$A$3,IF(People!$B$4=Orders!M1904,People!$A$4,IF(People!$B$5=Orders!M1904,People!$A$5,0))))</f>
        <v>Anna Andreadi</v>
      </c>
      <c r="W1904" t="str">
        <f>IFERROR(INDEX(Returns!A:A,MATCH(Orders!B1904,Returns!B:B,0),),"No")</f>
        <v>No</v>
      </c>
      <c r="X1904" t="str">
        <f t="shared" si="29"/>
        <v>2019 / 10</v>
      </c>
    </row>
    <row r="1905" spans="1:24" x14ac:dyDescent="0.25">
      <c r="A1905" s="1">
        <v>1904</v>
      </c>
      <c r="B1905" s="3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IF(People!$B$2=Orders!M1905,People!$A$2,IF(People!$B$3=Orders!M1905,People!$A$3,IF(People!$B$4=Orders!M1905,People!$A$4,IF(People!$B$5=Orders!M1905,People!$A$5,0))))</f>
        <v>Anna Andreadi</v>
      </c>
      <c r="W1905" t="str">
        <f>IFERROR(INDEX(Returns!A:A,MATCH(Orders!B1905,Returns!B:B,0),),"No")</f>
        <v>No</v>
      </c>
      <c r="X1905" t="str">
        <f t="shared" si="29"/>
        <v>2019 / 10</v>
      </c>
    </row>
    <row r="1906" spans="1:24" x14ac:dyDescent="0.25">
      <c r="A1906" s="1">
        <v>1905</v>
      </c>
      <c r="B1906" s="3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IF(People!$B$2=Orders!M1906,People!$A$2,IF(People!$B$3=Orders!M1906,People!$A$3,IF(People!$B$4=Orders!M1906,People!$A$4,IF(People!$B$5=Orders!M1906,People!$A$5,0))))</f>
        <v>Anna Andreadi</v>
      </c>
      <c r="W1906" t="str">
        <f>IFERROR(INDEX(Returns!A:A,MATCH(Orders!B1906,Returns!B:B,0),),"No")</f>
        <v>No</v>
      </c>
      <c r="X1906" t="str">
        <f t="shared" si="29"/>
        <v>2019 / 10</v>
      </c>
    </row>
    <row r="1907" spans="1:24" x14ac:dyDescent="0.25">
      <c r="A1907" s="1">
        <v>1906</v>
      </c>
      <c r="B1907" s="3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IF(People!$B$2=Orders!M1907,People!$A$2,IF(People!$B$3=Orders!M1907,People!$A$3,IF(People!$B$4=Orders!M1907,People!$A$4,IF(People!$B$5=Orders!M1907,People!$A$5,0))))</f>
        <v>Kelly Williams</v>
      </c>
      <c r="W1907" t="str">
        <f>IFERROR(INDEX(Returns!A:A,MATCH(Orders!B1907,Returns!B:B,0),),"No")</f>
        <v>No</v>
      </c>
      <c r="X1907" t="str">
        <f t="shared" si="29"/>
        <v>2019 / 10</v>
      </c>
    </row>
    <row r="1908" spans="1:24" x14ac:dyDescent="0.25">
      <c r="A1908" s="1">
        <v>1907</v>
      </c>
      <c r="B1908" s="3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IF(People!$B$2=Orders!M1908,People!$A$2,IF(People!$B$3=Orders!M1908,People!$A$3,IF(People!$B$4=Orders!M1908,People!$A$4,IF(People!$B$5=Orders!M1908,People!$A$5,0))))</f>
        <v>Cassandra Brandow</v>
      </c>
      <c r="W1908" t="str">
        <f>IFERROR(INDEX(Returns!A:A,MATCH(Orders!B1908,Returns!B:B,0),),"No")</f>
        <v>No</v>
      </c>
      <c r="X1908" t="str">
        <f t="shared" si="29"/>
        <v>2018 / 05</v>
      </c>
    </row>
    <row r="1909" spans="1:24" x14ac:dyDescent="0.25">
      <c r="A1909" s="1">
        <v>1908</v>
      </c>
      <c r="B1909" s="3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IF(People!$B$2=Orders!M1909,People!$A$2,IF(People!$B$3=Orders!M1909,People!$A$3,IF(People!$B$4=Orders!M1909,People!$A$4,IF(People!$B$5=Orders!M1909,People!$A$5,0))))</f>
        <v>Cassandra Brandow</v>
      </c>
      <c r="W1909" t="str">
        <f>IFERROR(INDEX(Returns!A:A,MATCH(Orders!B1909,Returns!B:B,0),),"No")</f>
        <v>No</v>
      </c>
      <c r="X1909" t="str">
        <f t="shared" si="29"/>
        <v>2018 / 05</v>
      </c>
    </row>
    <row r="1910" spans="1:24" x14ac:dyDescent="0.25">
      <c r="A1910" s="1">
        <v>1909</v>
      </c>
      <c r="B1910" s="3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IF(People!$B$2=Orders!M1910,People!$A$2,IF(People!$B$3=Orders!M1910,People!$A$3,IF(People!$B$4=Orders!M1910,People!$A$4,IF(People!$B$5=Orders!M1910,People!$A$5,0))))</f>
        <v>Anna Andreadi</v>
      </c>
      <c r="W1910" t="str">
        <f>IFERROR(INDEX(Returns!A:A,MATCH(Orders!B1910,Returns!B:B,0),),"No")</f>
        <v>No</v>
      </c>
      <c r="X1910" t="str">
        <f t="shared" si="29"/>
        <v>2017 / 02</v>
      </c>
    </row>
    <row r="1911" spans="1:24" x14ac:dyDescent="0.25">
      <c r="A1911" s="1">
        <v>1910</v>
      </c>
      <c r="B1911" s="3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IF(People!$B$2=Orders!M1911,People!$A$2,IF(People!$B$3=Orders!M1911,People!$A$3,IF(People!$B$4=Orders!M1911,People!$A$4,IF(People!$B$5=Orders!M1911,People!$A$5,0))))</f>
        <v>Chuck Magee</v>
      </c>
      <c r="W1911" t="str">
        <f>IFERROR(INDEX(Returns!A:A,MATCH(Orders!B1911,Returns!B:B,0),),"No")</f>
        <v>No</v>
      </c>
      <c r="X1911" t="str">
        <f t="shared" si="29"/>
        <v>2019 / 12</v>
      </c>
    </row>
    <row r="1912" spans="1:24" x14ac:dyDescent="0.25">
      <c r="A1912" s="1">
        <v>1911</v>
      </c>
      <c r="B1912" s="3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IF(People!$B$2=Orders!M1912,People!$A$2,IF(People!$B$3=Orders!M1912,People!$A$3,IF(People!$B$4=Orders!M1912,People!$A$4,IF(People!$B$5=Orders!M1912,People!$A$5,0))))</f>
        <v>Anna Andreadi</v>
      </c>
      <c r="W1912" t="str">
        <f>IFERROR(INDEX(Returns!A:A,MATCH(Orders!B1912,Returns!B:B,0),),"No")</f>
        <v>No</v>
      </c>
      <c r="X1912" t="str">
        <f t="shared" si="29"/>
        <v>2018 / 11</v>
      </c>
    </row>
    <row r="1913" spans="1:24" x14ac:dyDescent="0.25">
      <c r="A1913" s="1">
        <v>1912</v>
      </c>
      <c r="B1913" s="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IF(People!$B$2=Orders!M1913,People!$A$2,IF(People!$B$3=Orders!M1913,People!$A$3,IF(People!$B$4=Orders!M1913,People!$A$4,IF(People!$B$5=Orders!M1913,People!$A$5,0))))</f>
        <v>Kelly Williams</v>
      </c>
      <c r="W1913" t="str">
        <f>IFERROR(INDEX(Returns!A:A,MATCH(Orders!B1913,Returns!B:B,0),),"No")</f>
        <v>No</v>
      </c>
      <c r="X1913" t="str">
        <f t="shared" si="29"/>
        <v>2019 / 07</v>
      </c>
    </row>
    <row r="1914" spans="1:24" x14ac:dyDescent="0.25">
      <c r="A1914" s="1">
        <v>1913</v>
      </c>
      <c r="B1914" s="3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IF(People!$B$2=Orders!M1914,People!$A$2,IF(People!$B$3=Orders!M1914,People!$A$3,IF(People!$B$4=Orders!M1914,People!$A$4,IF(People!$B$5=Orders!M1914,People!$A$5,0))))</f>
        <v>Kelly Williams</v>
      </c>
      <c r="W1914" t="str">
        <f>IFERROR(INDEX(Returns!A:A,MATCH(Orders!B1914,Returns!B:B,0),),"No")</f>
        <v>No</v>
      </c>
      <c r="X1914" t="str">
        <f t="shared" si="29"/>
        <v>2019 / 07</v>
      </c>
    </row>
    <row r="1915" spans="1:24" x14ac:dyDescent="0.25">
      <c r="A1915" s="1">
        <v>1914</v>
      </c>
      <c r="B1915" s="3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IF(People!$B$2=Orders!M1915,People!$A$2,IF(People!$B$3=Orders!M1915,People!$A$3,IF(People!$B$4=Orders!M1915,People!$A$4,IF(People!$B$5=Orders!M1915,People!$A$5,0))))</f>
        <v>Cassandra Brandow</v>
      </c>
      <c r="W1915" t="str">
        <f>IFERROR(INDEX(Returns!A:A,MATCH(Orders!B1915,Returns!B:B,0),),"No")</f>
        <v>No</v>
      </c>
      <c r="X1915" t="str">
        <f t="shared" si="29"/>
        <v>2016 / 01</v>
      </c>
    </row>
    <row r="1916" spans="1:24" x14ac:dyDescent="0.25">
      <c r="A1916" s="1">
        <v>1915</v>
      </c>
      <c r="B1916" s="3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IF(People!$B$2=Orders!M1916,People!$A$2,IF(People!$B$3=Orders!M1916,People!$A$3,IF(People!$B$4=Orders!M1916,People!$A$4,IF(People!$B$5=Orders!M1916,People!$A$5,0))))</f>
        <v>Cassandra Brandow</v>
      </c>
      <c r="W1916" t="str">
        <f>IFERROR(INDEX(Returns!A:A,MATCH(Orders!B1916,Returns!B:B,0),),"No")</f>
        <v>No</v>
      </c>
      <c r="X1916" t="str">
        <f t="shared" si="29"/>
        <v>2019 / 04</v>
      </c>
    </row>
    <row r="1917" spans="1:24" x14ac:dyDescent="0.25">
      <c r="A1917" s="1">
        <v>1916</v>
      </c>
      <c r="B1917" s="3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IF(People!$B$2=Orders!M1917,People!$A$2,IF(People!$B$3=Orders!M1917,People!$A$3,IF(People!$B$4=Orders!M1917,People!$A$4,IF(People!$B$5=Orders!M1917,People!$A$5,0))))</f>
        <v>Cassandra Brandow</v>
      </c>
      <c r="W1917" t="str">
        <f>IFERROR(INDEX(Returns!A:A,MATCH(Orders!B1917,Returns!B:B,0),),"No")</f>
        <v>No</v>
      </c>
      <c r="X1917" t="str">
        <f t="shared" si="29"/>
        <v>2019 / 04</v>
      </c>
    </row>
    <row r="1918" spans="1:24" x14ac:dyDescent="0.25">
      <c r="A1918" s="1">
        <v>1917</v>
      </c>
      <c r="B1918" s="3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IF(People!$B$2=Orders!M1918,People!$A$2,IF(People!$B$3=Orders!M1918,People!$A$3,IF(People!$B$4=Orders!M1918,People!$A$4,IF(People!$B$5=Orders!M1918,People!$A$5,0))))</f>
        <v>Cassandra Brandow</v>
      </c>
      <c r="W1918" t="str">
        <f>IFERROR(INDEX(Returns!A:A,MATCH(Orders!B1918,Returns!B:B,0),),"No")</f>
        <v>No</v>
      </c>
      <c r="X1918" t="str">
        <f t="shared" si="29"/>
        <v>2019 / 04</v>
      </c>
    </row>
    <row r="1919" spans="1:24" x14ac:dyDescent="0.25">
      <c r="A1919" s="1">
        <v>1918</v>
      </c>
      <c r="B1919" s="3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IF(People!$B$2=Orders!M1919,People!$A$2,IF(People!$B$3=Orders!M1919,People!$A$3,IF(People!$B$4=Orders!M1919,People!$A$4,IF(People!$B$5=Orders!M1919,People!$A$5,0))))</f>
        <v>Chuck Magee</v>
      </c>
      <c r="W1919" t="str">
        <f>IFERROR(INDEX(Returns!A:A,MATCH(Orders!B1919,Returns!B:B,0),),"No")</f>
        <v>No</v>
      </c>
      <c r="X1919" t="str">
        <f t="shared" si="29"/>
        <v>2017 / 11</v>
      </c>
    </row>
    <row r="1920" spans="1:24" x14ac:dyDescent="0.25">
      <c r="A1920" s="1">
        <v>1919</v>
      </c>
      <c r="B1920" s="3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IF(People!$B$2=Orders!M1920,People!$A$2,IF(People!$B$3=Orders!M1920,People!$A$3,IF(People!$B$4=Orders!M1920,People!$A$4,IF(People!$B$5=Orders!M1920,People!$A$5,0))))</f>
        <v>Kelly Williams</v>
      </c>
      <c r="W1920" t="str">
        <f>IFERROR(INDEX(Returns!A:A,MATCH(Orders!B1920,Returns!B:B,0),),"No")</f>
        <v>No</v>
      </c>
      <c r="X1920" t="str">
        <f t="shared" si="29"/>
        <v>2017 / 10</v>
      </c>
    </row>
    <row r="1921" spans="1:24" x14ac:dyDescent="0.25">
      <c r="A1921" s="1">
        <v>1920</v>
      </c>
      <c r="B1921" s="3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IF(People!$B$2=Orders!M1921,People!$A$2,IF(People!$B$3=Orders!M1921,People!$A$3,IF(People!$B$4=Orders!M1921,People!$A$4,IF(People!$B$5=Orders!M1921,People!$A$5,0))))</f>
        <v>Chuck Magee</v>
      </c>
      <c r="W1921" t="str">
        <f>IFERROR(INDEX(Returns!A:A,MATCH(Orders!B1921,Returns!B:B,0),),"No")</f>
        <v>No</v>
      </c>
      <c r="X1921" t="str">
        <f t="shared" si="29"/>
        <v>2019 / 08</v>
      </c>
    </row>
    <row r="1922" spans="1:24" x14ac:dyDescent="0.25">
      <c r="A1922" s="1">
        <v>1921</v>
      </c>
      <c r="B1922" s="3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IF(People!$B$2=Orders!M1922,People!$A$2,IF(People!$B$3=Orders!M1922,People!$A$3,IF(People!$B$4=Orders!M1922,People!$A$4,IF(People!$B$5=Orders!M1922,People!$A$5,0))))</f>
        <v>Chuck Magee</v>
      </c>
      <c r="W1922" t="str">
        <f>IFERROR(INDEX(Returns!A:A,MATCH(Orders!B1922,Returns!B:B,0),),"No")</f>
        <v>No</v>
      </c>
      <c r="X1922" t="str">
        <f t="shared" ref="X1922:X1985" si="30">TEXT(C1922,"ГГГГ / ММ")</f>
        <v>2019 / 08</v>
      </c>
    </row>
    <row r="1923" spans="1:24" x14ac:dyDescent="0.25">
      <c r="A1923" s="1">
        <v>1922</v>
      </c>
      <c r="B1923" s="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IF(People!$B$2=Orders!M1923,People!$A$2,IF(People!$B$3=Orders!M1923,People!$A$3,IF(People!$B$4=Orders!M1923,People!$A$4,IF(People!$B$5=Orders!M1923,People!$A$5,0))))</f>
        <v>Chuck Magee</v>
      </c>
      <c r="W1923" t="str">
        <f>IFERROR(INDEX(Returns!A:A,MATCH(Orders!B1923,Returns!B:B,0),),"No")</f>
        <v>No</v>
      </c>
      <c r="X1923" t="str">
        <f t="shared" si="30"/>
        <v>2017 / 10</v>
      </c>
    </row>
    <row r="1924" spans="1:24" x14ac:dyDescent="0.25">
      <c r="A1924" s="1">
        <v>1923</v>
      </c>
      <c r="B1924" s="3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IF(People!$B$2=Orders!M1924,People!$A$2,IF(People!$B$3=Orders!M1924,People!$A$3,IF(People!$B$4=Orders!M1924,People!$A$4,IF(People!$B$5=Orders!M1924,People!$A$5,0))))</f>
        <v>Kelly Williams</v>
      </c>
      <c r="W1924" t="str">
        <f>IFERROR(INDEX(Returns!A:A,MATCH(Orders!B1924,Returns!B:B,0),),"No")</f>
        <v>No</v>
      </c>
      <c r="X1924" t="str">
        <f t="shared" si="30"/>
        <v>2018 / 07</v>
      </c>
    </row>
    <row r="1925" spans="1:24" x14ac:dyDescent="0.25">
      <c r="A1925" s="1">
        <v>1924</v>
      </c>
      <c r="B1925" s="3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IF(People!$B$2=Orders!M1925,People!$A$2,IF(People!$B$3=Orders!M1925,People!$A$3,IF(People!$B$4=Orders!M1925,People!$A$4,IF(People!$B$5=Orders!M1925,People!$A$5,0))))</f>
        <v>Kelly Williams</v>
      </c>
      <c r="W1925" t="str">
        <f>IFERROR(INDEX(Returns!A:A,MATCH(Orders!B1925,Returns!B:B,0),),"No")</f>
        <v>No</v>
      </c>
      <c r="X1925" t="str">
        <f t="shared" si="30"/>
        <v>2018 / 07</v>
      </c>
    </row>
    <row r="1926" spans="1:24" x14ac:dyDescent="0.25">
      <c r="A1926" s="1">
        <v>1925</v>
      </c>
      <c r="B1926" s="3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IF(People!$B$2=Orders!M1926,People!$A$2,IF(People!$B$3=Orders!M1926,People!$A$3,IF(People!$B$4=Orders!M1926,People!$A$4,IF(People!$B$5=Orders!M1926,People!$A$5,0))))</f>
        <v>Anna Andreadi</v>
      </c>
      <c r="W1926" t="str">
        <f>IFERROR(INDEX(Returns!A:A,MATCH(Orders!B1926,Returns!B:B,0),),"No")</f>
        <v>No</v>
      </c>
      <c r="X1926" t="str">
        <f t="shared" si="30"/>
        <v>2019 / 12</v>
      </c>
    </row>
    <row r="1927" spans="1:24" x14ac:dyDescent="0.25">
      <c r="A1927" s="1">
        <v>1926</v>
      </c>
      <c r="B1927" s="3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IF(People!$B$2=Orders!M1927,People!$A$2,IF(People!$B$3=Orders!M1927,People!$A$3,IF(People!$B$4=Orders!M1927,People!$A$4,IF(People!$B$5=Orders!M1927,People!$A$5,0))))</f>
        <v>Anna Andreadi</v>
      </c>
      <c r="W1927" t="str">
        <f>IFERROR(INDEX(Returns!A:A,MATCH(Orders!B1927,Returns!B:B,0),),"No")</f>
        <v>No</v>
      </c>
      <c r="X1927" t="str">
        <f t="shared" si="30"/>
        <v>2019 / 03</v>
      </c>
    </row>
    <row r="1928" spans="1:24" x14ac:dyDescent="0.25">
      <c r="A1928" s="1">
        <v>1927</v>
      </c>
      <c r="B1928" s="3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IF(People!$B$2=Orders!M1928,People!$A$2,IF(People!$B$3=Orders!M1928,People!$A$3,IF(People!$B$4=Orders!M1928,People!$A$4,IF(People!$B$5=Orders!M1928,People!$A$5,0))))</f>
        <v>Anna Andreadi</v>
      </c>
      <c r="W1928" t="str">
        <f>IFERROR(INDEX(Returns!A:A,MATCH(Orders!B1928,Returns!B:B,0),),"No")</f>
        <v>No</v>
      </c>
      <c r="X1928" t="str">
        <f t="shared" si="30"/>
        <v>2018 / 06</v>
      </c>
    </row>
    <row r="1929" spans="1:24" x14ac:dyDescent="0.25">
      <c r="A1929" s="1">
        <v>1928</v>
      </c>
      <c r="B1929" s="3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IF(People!$B$2=Orders!M1929,People!$A$2,IF(People!$B$3=Orders!M1929,People!$A$3,IF(People!$B$4=Orders!M1929,People!$A$4,IF(People!$B$5=Orders!M1929,People!$A$5,0))))</f>
        <v>Anna Andreadi</v>
      </c>
      <c r="W1929" t="str">
        <f>IFERROR(INDEX(Returns!A:A,MATCH(Orders!B1929,Returns!B:B,0),),"No")</f>
        <v>No</v>
      </c>
      <c r="X1929" t="str">
        <f t="shared" si="30"/>
        <v>2019 / 11</v>
      </c>
    </row>
    <row r="1930" spans="1:24" x14ac:dyDescent="0.25">
      <c r="A1930" s="1">
        <v>1929</v>
      </c>
      <c r="B1930" s="3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IF(People!$B$2=Orders!M1930,People!$A$2,IF(People!$B$3=Orders!M1930,People!$A$3,IF(People!$B$4=Orders!M1930,People!$A$4,IF(People!$B$5=Orders!M1930,People!$A$5,0))))</f>
        <v>Anna Andreadi</v>
      </c>
      <c r="W1930" t="str">
        <f>IFERROR(INDEX(Returns!A:A,MATCH(Orders!B1930,Returns!B:B,0),),"No")</f>
        <v>No</v>
      </c>
      <c r="X1930" t="str">
        <f t="shared" si="30"/>
        <v>2019 / 03</v>
      </c>
    </row>
    <row r="1931" spans="1:24" x14ac:dyDescent="0.25">
      <c r="A1931" s="1">
        <v>1930</v>
      </c>
      <c r="B1931" s="3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IF(People!$B$2=Orders!M1931,People!$A$2,IF(People!$B$3=Orders!M1931,People!$A$3,IF(People!$B$4=Orders!M1931,People!$A$4,IF(People!$B$5=Orders!M1931,People!$A$5,0))))</f>
        <v>Anna Andreadi</v>
      </c>
      <c r="W1931" t="str">
        <f>IFERROR(INDEX(Returns!A:A,MATCH(Orders!B1931,Returns!B:B,0),),"No")</f>
        <v>No</v>
      </c>
      <c r="X1931" t="str">
        <f t="shared" si="30"/>
        <v>2019 / 03</v>
      </c>
    </row>
    <row r="1932" spans="1:24" x14ac:dyDescent="0.25">
      <c r="A1932" s="1">
        <v>1931</v>
      </c>
      <c r="B1932" s="3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IF(People!$B$2=Orders!M1932,People!$A$2,IF(People!$B$3=Orders!M1932,People!$A$3,IF(People!$B$4=Orders!M1932,People!$A$4,IF(People!$B$5=Orders!M1932,People!$A$5,0))))</f>
        <v>Anna Andreadi</v>
      </c>
      <c r="W1932" t="str">
        <f>IFERROR(INDEX(Returns!A:A,MATCH(Orders!B1932,Returns!B:B,0),),"No")</f>
        <v>No</v>
      </c>
      <c r="X1932" t="str">
        <f t="shared" si="30"/>
        <v>2019 / 03</v>
      </c>
    </row>
    <row r="1933" spans="1:24" x14ac:dyDescent="0.25">
      <c r="A1933" s="1">
        <v>1932</v>
      </c>
      <c r="B1933" s="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IF(People!$B$2=Orders!M1933,People!$A$2,IF(People!$B$3=Orders!M1933,People!$A$3,IF(People!$B$4=Orders!M1933,People!$A$4,IF(People!$B$5=Orders!M1933,People!$A$5,0))))</f>
        <v>Anna Andreadi</v>
      </c>
      <c r="W1933" t="str">
        <f>IFERROR(INDEX(Returns!A:A,MATCH(Orders!B1933,Returns!B:B,0),),"No")</f>
        <v>No</v>
      </c>
      <c r="X1933" t="str">
        <f t="shared" si="30"/>
        <v>2018 / 11</v>
      </c>
    </row>
    <row r="1934" spans="1:24" x14ac:dyDescent="0.25">
      <c r="A1934" s="1">
        <v>1933</v>
      </c>
      <c r="B1934" s="3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IF(People!$B$2=Orders!M1934,People!$A$2,IF(People!$B$3=Orders!M1934,People!$A$3,IF(People!$B$4=Orders!M1934,People!$A$4,IF(People!$B$5=Orders!M1934,People!$A$5,0))))</f>
        <v>Cassandra Brandow</v>
      </c>
      <c r="W1934" t="str">
        <f>IFERROR(INDEX(Returns!A:A,MATCH(Orders!B1934,Returns!B:B,0),),"No")</f>
        <v>No</v>
      </c>
      <c r="X1934" t="str">
        <f t="shared" si="30"/>
        <v>2019 / 08</v>
      </c>
    </row>
    <row r="1935" spans="1:24" x14ac:dyDescent="0.25">
      <c r="A1935" s="1">
        <v>1934</v>
      </c>
      <c r="B1935" s="3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IF(People!$B$2=Orders!M1935,People!$A$2,IF(People!$B$3=Orders!M1935,People!$A$3,IF(People!$B$4=Orders!M1935,People!$A$4,IF(People!$B$5=Orders!M1935,People!$A$5,0))))</f>
        <v>Cassandra Brandow</v>
      </c>
      <c r="W1935" t="str">
        <f>IFERROR(INDEX(Returns!A:A,MATCH(Orders!B1935,Returns!B:B,0),),"No")</f>
        <v>No</v>
      </c>
      <c r="X1935" t="str">
        <f t="shared" si="30"/>
        <v>2019 / 08</v>
      </c>
    </row>
    <row r="1936" spans="1:24" x14ac:dyDescent="0.25">
      <c r="A1936" s="1">
        <v>1935</v>
      </c>
      <c r="B1936" s="3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IF(People!$B$2=Orders!M1936,People!$A$2,IF(People!$B$3=Orders!M1936,People!$A$3,IF(People!$B$4=Orders!M1936,People!$A$4,IF(People!$B$5=Orders!M1936,People!$A$5,0))))</f>
        <v>Anna Andreadi</v>
      </c>
      <c r="W1936" t="str">
        <f>IFERROR(INDEX(Returns!A:A,MATCH(Orders!B1936,Returns!B:B,0),),"No")</f>
        <v>No</v>
      </c>
      <c r="X1936" t="str">
        <f t="shared" si="30"/>
        <v>2019 / 11</v>
      </c>
    </row>
    <row r="1937" spans="1:24" x14ac:dyDescent="0.25">
      <c r="A1937" s="1">
        <v>1936</v>
      </c>
      <c r="B1937" s="3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IF(People!$B$2=Orders!M1937,People!$A$2,IF(People!$B$3=Orders!M1937,People!$A$3,IF(People!$B$4=Orders!M1937,People!$A$4,IF(People!$B$5=Orders!M1937,People!$A$5,0))))</f>
        <v>Anna Andreadi</v>
      </c>
      <c r="W1937" t="str">
        <f>IFERROR(INDEX(Returns!A:A,MATCH(Orders!B1937,Returns!B:B,0),),"No")</f>
        <v>No</v>
      </c>
      <c r="X1937" t="str">
        <f t="shared" si="30"/>
        <v>2019 / 11</v>
      </c>
    </row>
    <row r="1938" spans="1:24" x14ac:dyDescent="0.25">
      <c r="A1938" s="1">
        <v>1937</v>
      </c>
      <c r="B1938" s="3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IF(People!$B$2=Orders!M1938,People!$A$2,IF(People!$B$3=Orders!M1938,People!$A$3,IF(People!$B$4=Orders!M1938,People!$A$4,IF(People!$B$5=Orders!M1938,People!$A$5,0))))</f>
        <v>Anna Andreadi</v>
      </c>
      <c r="W1938" t="str">
        <f>IFERROR(INDEX(Returns!A:A,MATCH(Orders!B1938,Returns!B:B,0),),"No")</f>
        <v>No</v>
      </c>
      <c r="X1938" t="str">
        <f t="shared" si="30"/>
        <v>2017 / 05</v>
      </c>
    </row>
    <row r="1939" spans="1:24" x14ac:dyDescent="0.25">
      <c r="A1939" s="1">
        <v>1938</v>
      </c>
      <c r="B1939" s="3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IF(People!$B$2=Orders!M1939,People!$A$2,IF(People!$B$3=Orders!M1939,People!$A$3,IF(People!$B$4=Orders!M1939,People!$A$4,IF(People!$B$5=Orders!M1939,People!$A$5,0))))</f>
        <v>Anna Andreadi</v>
      </c>
      <c r="W1939" t="str">
        <f>IFERROR(INDEX(Returns!A:A,MATCH(Orders!B1939,Returns!B:B,0),),"No")</f>
        <v>No</v>
      </c>
      <c r="X1939" t="str">
        <f t="shared" si="30"/>
        <v>2018 / 07</v>
      </c>
    </row>
    <row r="1940" spans="1:24" x14ac:dyDescent="0.25">
      <c r="A1940" s="1">
        <v>1939</v>
      </c>
      <c r="B1940" s="3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IF(People!$B$2=Orders!M1940,People!$A$2,IF(People!$B$3=Orders!M1940,People!$A$3,IF(People!$B$4=Orders!M1940,People!$A$4,IF(People!$B$5=Orders!M1940,People!$A$5,0))))</f>
        <v>Anna Andreadi</v>
      </c>
      <c r="W1940" t="str">
        <f>IFERROR(INDEX(Returns!A:A,MATCH(Orders!B1940,Returns!B:B,0),),"No")</f>
        <v>No</v>
      </c>
      <c r="X1940" t="str">
        <f t="shared" si="30"/>
        <v>2018 / 07</v>
      </c>
    </row>
    <row r="1941" spans="1:24" x14ac:dyDescent="0.25">
      <c r="A1941" s="1">
        <v>1940</v>
      </c>
      <c r="B1941" s="3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IF(People!$B$2=Orders!M1941,People!$A$2,IF(People!$B$3=Orders!M1941,People!$A$3,IF(People!$B$4=Orders!M1941,People!$A$4,IF(People!$B$5=Orders!M1941,People!$A$5,0))))</f>
        <v>Anna Andreadi</v>
      </c>
      <c r="W1941" t="str">
        <f>IFERROR(INDEX(Returns!A:A,MATCH(Orders!B1941,Returns!B:B,0),),"No")</f>
        <v>No</v>
      </c>
      <c r="X1941" t="str">
        <f t="shared" si="30"/>
        <v>2018 / 07</v>
      </c>
    </row>
    <row r="1942" spans="1:24" x14ac:dyDescent="0.25">
      <c r="A1942" s="1">
        <v>1941</v>
      </c>
      <c r="B1942" s="3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IF(People!$B$2=Orders!M1942,People!$A$2,IF(People!$B$3=Orders!M1942,People!$A$3,IF(People!$B$4=Orders!M1942,People!$A$4,IF(People!$B$5=Orders!M1942,People!$A$5,0))))</f>
        <v>Anna Andreadi</v>
      </c>
      <c r="W1942" t="str">
        <f>IFERROR(INDEX(Returns!A:A,MATCH(Orders!B1942,Returns!B:B,0),),"No")</f>
        <v>No</v>
      </c>
      <c r="X1942" t="str">
        <f t="shared" si="30"/>
        <v>2018 / 07</v>
      </c>
    </row>
    <row r="1943" spans="1:24" x14ac:dyDescent="0.25">
      <c r="A1943" s="1">
        <v>1942</v>
      </c>
      <c r="B1943" s="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IF(People!$B$2=Orders!M1943,People!$A$2,IF(People!$B$3=Orders!M1943,People!$A$3,IF(People!$B$4=Orders!M1943,People!$A$4,IF(People!$B$5=Orders!M1943,People!$A$5,0))))</f>
        <v>Kelly Williams</v>
      </c>
      <c r="W1943" t="str">
        <f>IFERROR(INDEX(Returns!A:A,MATCH(Orders!B1943,Returns!B:B,0),),"No")</f>
        <v>Yes</v>
      </c>
      <c r="X1943" t="str">
        <f t="shared" si="30"/>
        <v>2019 / 08</v>
      </c>
    </row>
    <row r="1944" spans="1:24" x14ac:dyDescent="0.25">
      <c r="A1944" s="1">
        <v>1943</v>
      </c>
      <c r="B1944" s="3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IF(People!$B$2=Orders!M1944,People!$A$2,IF(People!$B$3=Orders!M1944,People!$A$3,IF(People!$B$4=Orders!M1944,People!$A$4,IF(People!$B$5=Orders!M1944,People!$A$5,0))))</f>
        <v>Kelly Williams</v>
      </c>
      <c r="W1944" t="str">
        <f>IFERROR(INDEX(Returns!A:A,MATCH(Orders!B1944,Returns!B:B,0),),"No")</f>
        <v>Yes</v>
      </c>
      <c r="X1944" t="str">
        <f t="shared" si="30"/>
        <v>2019 / 08</v>
      </c>
    </row>
    <row r="1945" spans="1:24" x14ac:dyDescent="0.25">
      <c r="A1945" s="1">
        <v>1944</v>
      </c>
      <c r="B1945" s="3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IF(People!$B$2=Orders!M1945,People!$A$2,IF(People!$B$3=Orders!M1945,People!$A$3,IF(People!$B$4=Orders!M1945,People!$A$4,IF(People!$B$5=Orders!M1945,People!$A$5,0))))</f>
        <v>Kelly Williams</v>
      </c>
      <c r="W1945" t="str">
        <f>IFERROR(INDEX(Returns!A:A,MATCH(Orders!B1945,Returns!B:B,0),),"No")</f>
        <v>Yes</v>
      </c>
      <c r="X1945" t="str">
        <f t="shared" si="30"/>
        <v>2019 / 08</v>
      </c>
    </row>
    <row r="1946" spans="1:24" x14ac:dyDescent="0.25">
      <c r="A1946" s="1">
        <v>1945</v>
      </c>
      <c r="B1946" s="3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IF(People!$B$2=Orders!M1946,People!$A$2,IF(People!$B$3=Orders!M1946,People!$A$3,IF(People!$B$4=Orders!M1946,People!$A$4,IF(People!$B$5=Orders!M1946,People!$A$5,0))))</f>
        <v>Kelly Williams</v>
      </c>
      <c r="W1946" t="str">
        <f>IFERROR(INDEX(Returns!A:A,MATCH(Orders!B1946,Returns!B:B,0),),"No")</f>
        <v>No</v>
      </c>
      <c r="X1946" t="str">
        <f t="shared" si="30"/>
        <v>2018 / 06</v>
      </c>
    </row>
    <row r="1947" spans="1:24" x14ac:dyDescent="0.25">
      <c r="A1947" s="1">
        <v>1946</v>
      </c>
      <c r="B1947" s="3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IF(People!$B$2=Orders!M1947,People!$A$2,IF(People!$B$3=Orders!M1947,People!$A$3,IF(People!$B$4=Orders!M1947,People!$A$4,IF(People!$B$5=Orders!M1947,People!$A$5,0))))</f>
        <v>Kelly Williams</v>
      </c>
      <c r="W1947" t="str">
        <f>IFERROR(INDEX(Returns!A:A,MATCH(Orders!B1947,Returns!B:B,0),),"No")</f>
        <v>No</v>
      </c>
      <c r="X1947" t="str">
        <f t="shared" si="30"/>
        <v>2018 / 06</v>
      </c>
    </row>
    <row r="1948" spans="1:24" x14ac:dyDescent="0.25">
      <c r="A1948" s="1">
        <v>1947</v>
      </c>
      <c r="B1948" s="3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IF(People!$B$2=Orders!M1948,People!$A$2,IF(People!$B$3=Orders!M1948,People!$A$3,IF(People!$B$4=Orders!M1948,People!$A$4,IF(People!$B$5=Orders!M1948,People!$A$5,0))))</f>
        <v>Chuck Magee</v>
      </c>
      <c r="W1948" t="str">
        <f>IFERROR(INDEX(Returns!A:A,MATCH(Orders!B1948,Returns!B:B,0),),"No")</f>
        <v>No</v>
      </c>
      <c r="X1948" t="str">
        <f t="shared" si="30"/>
        <v>2019 / 09</v>
      </c>
    </row>
    <row r="1949" spans="1:24" x14ac:dyDescent="0.25">
      <c r="A1949" s="1">
        <v>1948</v>
      </c>
      <c r="B1949" s="3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IF(People!$B$2=Orders!M1949,People!$A$2,IF(People!$B$3=Orders!M1949,People!$A$3,IF(People!$B$4=Orders!M1949,People!$A$4,IF(People!$B$5=Orders!M1949,People!$A$5,0))))</f>
        <v>Chuck Magee</v>
      </c>
      <c r="W1949" t="str">
        <f>IFERROR(INDEX(Returns!A:A,MATCH(Orders!B1949,Returns!B:B,0),),"No")</f>
        <v>No</v>
      </c>
      <c r="X1949" t="str">
        <f t="shared" si="30"/>
        <v>2019 / 09</v>
      </c>
    </row>
    <row r="1950" spans="1:24" x14ac:dyDescent="0.25">
      <c r="A1950" s="1">
        <v>1949</v>
      </c>
      <c r="B1950" s="3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IF(People!$B$2=Orders!M1950,People!$A$2,IF(People!$B$3=Orders!M1950,People!$A$3,IF(People!$B$4=Orders!M1950,People!$A$4,IF(People!$B$5=Orders!M1950,People!$A$5,0))))</f>
        <v>Chuck Magee</v>
      </c>
      <c r="W1950" t="str">
        <f>IFERROR(INDEX(Returns!A:A,MATCH(Orders!B1950,Returns!B:B,0),),"No")</f>
        <v>No</v>
      </c>
      <c r="X1950" t="str">
        <f t="shared" si="30"/>
        <v>2019 / 09</v>
      </c>
    </row>
    <row r="1951" spans="1:24" x14ac:dyDescent="0.25">
      <c r="A1951" s="1">
        <v>1950</v>
      </c>
      <c r="B1951" s="3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IF(People!$B$2=Orders!M1951,People!$A$2,IF(People!$B$3=Orders!M1951,People!$A$3,IF(People!$B$4=Orders!M1951,People!$A$4,IF(People!$B$5=Orders!M1951,People!$A$5,0))))</f>
        <v>Chuck Magee</v>
      </c>
      <c r="W1951" t="str">
        <f>IFERROR(INDEX(Returns!A:A,MATCH(Orders!B1951,Returns!B:B,0),),"No")</f>
        <v>No</v>
      </c>
      <c r="X1951" t="str">
        <f t="shared" si="30"/>
        <v>2019 / 09</v>
      </c>
    </row>
    <row r="1952" spans="1:24" x14ac:dyDescent="0.25">
      <c r="A1952" s="1">
        <v>1951</v>
      </c>
      <c r="B1952" s="3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IF(People!$B$2=Orders!M1952,People!$A$2,IF(People!$B$3=Orders!M1952,People!$A$3,IF(People!$B$4=Orders!M1952,People!$A$4,IF(People!$B$5=Orders!M1952,People!$A$5,0))))</f>
        <v>Chuck Magee</v>
      </c>
      <c r="W1952" t="str">
        <f>IFERROR(INDEX(Returns!A:A,MATCH(Orders!B1952,Returns!B:B,0),),"No")</f>
        <v>No</v>
      </c>
      <c r="X1952" t="str">
        <f t="shared" si="30"/>
        <v>2019 / 09</v>
      </c>
    </row>
    <row r="1953" spans="1:24" x14ac:dyDescent="0.25">
      <c r="A1953" s="1">
        <v>1952</v>
      </c>
      <c r="B1953" s="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IF(People!$B$2=Orders!M1953,People!$A$2,IF(People!$B$3=Orders!M1953,People!$A$3,IF(People!$B$4=Orders!M1953,People!$A$4,IF(People!$B$5=Orders!M1953,People!$A$5,0))))</f>
        <v>Chuck Magee</v>
      </c>
      <c r="W1953" t="str">
        <f>IFERROR(INDEX(Returns!A:A,MATCH(Orders!B1953,Returns!B:B,0),),"No")</f>
        <v>No</v>
      </c>
      <c r="X1953" t="str">
        <f t="shared" si="30"/>
        <v>2019 / 09</v>
      </c>
    </row>
    <row r="1954" spans="1:24" x14ac:dyDescent="0.25">
      <c r="A1954" s="1">
        <v>1953</v>
      </c>
      <c r="B1954" s="3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IF(People!$B$2=Orders!M1954,People!$A$2,IF(People!$B$3=Orders!M1954,People!$A$3,IF(People!$B$4=Orders!M1954,People!$A$4,IF(People!$B$5=Orders!M1954,People!$A$5,0))))</f>
        <v>Chuck Magee</v>
      </c>
      <c r="W1954" t="str">
        <f>IFERROR(INDEX(Returns!A:A,MATCH(Orders!B1954,Returns!B:B,0),),"No")</f>
        <v>No</v>
      </c>
      <c r="X1954" t="str">
        <f t="shared" si="30"/>
        <v>2019 / 09</v>
      </c>
    </row>
    <row r="1955" spans="1:24" x14ac:dyDescent="0.25">
      <c r="A1955" s="1">
        <v>1954</v>
      </c>
      <c r="B1955" s="3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IF(People!$B$2=Orders!M1955,People!$A$2,IF(People!$B$3=Orders!M1955,People!$A$3,IF(People!$B$4=Orders!M1955,People!$A$4,IF(People!$B$5=Orders!M1955,People!$A$5,0))))</f>
        <v>Chuck Magee</v>
      </c>
      <c r="W1955" t="str">
        <f>IFERROR(INDEX(Returns!A:A,MATCH(Orders!B1955,Returns!B:B,0),),"No")</f>
        <v>No</v>
      </c>
      <c r="X1955" t="str">
        <f t="shared" si="30"/>
        <v>2019 / 09</v>
      </c>
    </row>
    <row r="1956" spans="1:24" x14ac:dyDescent="0.25">
      <c r="A1956" s="1">
        <v>1955</v>
      </c>
      <c r="B1956" s="3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IF(People!$B$2=Orders!M1956,People!$A$2,IF(People!$B$3=Orders!M1956,People!$A$3,IF(People!$B$4=Orders!M1956,People!$A$4,IF(People!$B$5=Orders!M1956,People!$A$5,0))))</f>
        <v>Chuck Magee</v>
      </c>
      <c r="W1956" t="str">
        <f>IFERROR(INDEX(Returns!A:A,MATCH(Orders!B1956,Returns!B:B,0),),"No")</f>
        <v>No</v>
      </c>
      <c r="X1956" t="str">
        <f t="shared" si="30"/>
        <v>2019 / 09</v>
      </c>
    </row>
    <row r="1957" spans="1:24" x14ac:dyDescent="0.25">
      <c r="A1957" s="1">
        <v>1956</v>
      </c>
      <c r="B1957" s="3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IF(People!$B$2=Orders!M1957,People!$A$2,IF(People!$B$3=Orders!M1957,People!$A$3,IF(People!$B$4=Orders!M1957,People!$A$4,IF(People!$B$5=Orders!M1957,People!$A$5,0))))</f>
        <v>Chuck Magee</v>
      </c>
      <c r="W1957" t="str">
        <f>IFERROR(INDEX(Returns!A:A,MATCH(Orders!B1957,Returns!B:B,0),),"No")</f>
        <v>No</v>
      </c>
      <c r="X1957" t="str">
        <f t="shared" si="30"/>
        <v>2019 / 09</v>
      </c>
    </row>
    <row r="1958" spans="1:24" x14ac:dyDescent="0.25">
      <c r="A1958" s="1">
        <v>1957</v>
      </c>
      <c r="B1958" s="3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IF(People!$B$2=Orders!M1958,People!$A$2,IF(People!$B$3=Orders!M1958,People!$A$3,IF(People!$B$4=Orders!M1958,People!$A$4,IF(People!$B$5=Orders!M1958,People!$A$5,0))))</f>
        <v>Chuck Magee</v>
      </c>
      <c r="W1958" t="str">
        <f>IFERROR(INDEX(Returns!A:A,MATCH(Orders!B1958,Returns!B:B,0),),"No")</f>
        <v>No</v>
      </c>
      <c r="X1958" t="str">
        <f t="shared" si="30"/>
        <v>2019 / 09</v>
      </c>
    </row>
    <row r="1959" spans="1:24" x14ac:dyDescent="0.25">
      <c r="A1959" s="1">
        <v>1958</v>
      </c>
      <c r="B1959" s="3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IF(People!$B$2=Orders!M1959,People!$A$2,IF(People!$B$3=Orders!M1959,People!$A$3,IF(People!$B$4=Orders!M1959,People!$A$4,IF(People!$B$5=Orders!M1959,People!$A$5,0))))</f>
        <v>Chuck Magee</v>
      </c>
      <c r="W1959" t="str">
        <f>IFERROR(INDEX(Returns!A:A,MATCH(Orders!B1959,Returns!B:B,0),),"No")</f>
        <v>No</v>
      </c>
      <c r="X1959" t="str">
        <f t="shared" si="30"/>
        <v>2019 / 09</v>
      </c>
    </row>
    <row r="1960" spans="1:24" x14ac:dyDescent="0.25">
      <c r="A1960" s="1">
        <v>1959</v>
      </c>
      <c r="B1960" s="3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IF(People!$B$2=Orders!M1960,People!$A$2,IF(People!$B$3=Orders!M1960,People!$A$3,IF(People!$B$4=Orders!M1960,People!$A$4,IF(People!$B$5=Orders!M1960,People!$A$5,0))))</f>
        <v>Kelly Williams</v>
      </c>
      <c r="W1960" t="str">
        <f>IFERROR(INDEX(Returns!A:A,MATCH(Orders!B1960,Returns!B:B,0),),"No")</f>
        <v>No</v>
      </c>
      <c r="X1960" t="str">
        <f t="shared" si="30"/>
        <v>2019 / 09</v>
      </c>
    </row>
    <row r="1961" spans="1:24" x14ac:dyDescent="0.25">
      <c r="A1961" s="1">
        <v>1960</v>
      </c>
      <c r="B1961" s="3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IF(People!$B$2=Orders!M1961,People!$A$2,IF(People!$B$3=Orders!M1961,People!$A$3,IF(People!$B$4=Orders!M1961,People!$A$4,IF(People!$B$5=Orders!M1961,People!$A$5,0))))</f>
        <v>Kelly Williams</v>
      </c>
      <c r="W1961" t="str">
        <f>IFERROR(INDEX(Returns!A:A,MATCH(Orders!B1961,Returns!B:B,0),),"No")</f>
        <v>No</v>
      </c>
      <c r="X1961" t="str">
        <f t="shared" si="30"/>
        <v>2019 / 09</v>
      </c>
    </row>
    <row r="1962" spans="1:24" x14ac:dyDescent="0.25">
      <c r="A1962" s="1">
        <v>1961</v>
      </c>
      <c r="B1962" s="3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IF(People!$B$2=Orders!M1962,People!$A$2,IF(People!$B$3=Orders!M1962,People!$A$3,IF(People!$B$4=Orders!M1962,People!$A$4,IF(People!$B$5=Orders!M1962,People!$A$5,0))))</f>
        <v>Kelly Williams</v>
      </c>
      <c r="W1962" t="str">
        <f>IFERROR(INDEX(Returns!A:A,MATCH(Orders!B1962,Returns!B:B,0),),"No")</f>
        <v>No</v>
      </c>
      <c r="X1962" t="str">
        <f t="shared" si="30"/>
        <v>2019 / 09</v>
      </c>
    </row>
    <row r="1963" spans="1:24" x14ac:dyDescent="0.25">
      <c r="A1963" s="1">
        <v>1962</v>
      </c>
      <c r="B1963" s="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IF(People!$B$2=Orders!M1963,People!$A$2,IF(People!$B$3=Orders!M1963,People!$A$3,IF(People!$B$4=Orders!M1963,People!$A$4,IF(People!$B$5=Orders!M1963,People!$A$5,0))))</f>
        <v>Kelly Williams</v>
      </c>
      <c r="W1963" t="str">
        <f>IFERROR(INDEX(Returns!A:A,MATCH(Orders!B1963,Returns!B:B,0),),"No")</f>
        <v>No</v>
      </c>
      <c r="X1963" t="str">
        <f t="shared" si="30"/>
        <v>2019 / 09</v>
      </c>
    </row>
    <row r="1964" spans="1:24" x14ac:dyDescent="0.25">
      <c r="A1964" s="1">
        <v>1963</v>
      </c>
      <c r="B1964" s="3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IF(People!$B$2=Orders!M1964,People!$A$2,IF(People!$B$3=Orders!M1964,People!$A$3,IF(People!$B$4=Orders!M1964,People!$A$4,IF(People!$B$5=Orders!M1964,People!$A$5,0))))</f>
        <v>Kelly Williams</v>
      </c>
      <c r="W1964" t="str">
        <f>IFERROR(INDEX(Returns!A:A,MATCH(Orders!B1964,Returns!B:B,0),),"No")</f>
        <v>No</v>
      </c>
      <c r="X1964" t="str">
        <f t="shared" si="30"/>
        <v>2019 / 09</v>
      </c>
    </row>
    <row r="1965" spans="1:24" x14ac:dyDescent="0.25">
      <c r="A1965" s="1">
        <v>1964</v>
      </c>
      <c r="B1965" s="3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IF(People!$B$2=Orders!M1965,People!$A$2,IF(People!$B$3=Orders!M1965,People!$A$3,IF(People!$B$4=Orders!M1965,People!$A$4,IF(People!$B$5=Orders!M1965,People!$A$5,0))))</f>
        <v>Kelly Williams</v>
      </c>
      <c r="W1965" t="str">
        <f>IFERROR(INDEX(Returns!A:A,MATCH(Orders!B1965,Returns!B:B,0),),"No")</f>
        <v>No</v>
      </c>
      <c r="X1965" t="str">
        <f t="shared" si="30"/>
        <v>2019 / 09</v>
      </c>
    </row>
    <row r="1966" spans="1:24" x14ac:dyDescent="0.25">
      <c r="A1966" s="1">
        <v>1965</v>
      </c>
      <c r="B1966" s="3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IF(People!$B$2=Orders!M1966,People!$A$2,IF(People!$B$3=Orders!M1966,People!$A$3,IF(People!$B$4=Orders!M1966,People!$A$4,IF(People!$B$5=Orders!M1966,People!$A$5,0))))</f>
        <v>Kelly Williams</v>
      </c>
      <c r="W1966" t="str">
        <f>IFERROR(INDEX(Returns!A:A,MATCH(Orders!B1966,Returns!B:B,0),),"No")</f>
        <v>No</v>
      </c>
      <c r="X1966" t="str">
        <f t="shared" si="30"/>
        <v>2019 / 09</v>
      </c>
    </row>
    <row r="1967" spans="1:24" x14ac:dyDescent="0.25">
      <c r="A1967" s="1">
        <v>1966</v>
      </c>
      <c r="B1967" s="3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IF(People!$B$2=Orders!M1967,People!$A$2,IF(People!$B$3=Orders!M1967,People!$A$3,IF(People!$B$4=Orders!M1967,People!$A$4,IF(People!$B$5=Orders!M1967,People!$A$5,0))))</f>
        <v>Kelly Williams</v>
      </c>
      <c r="W1967" t="str">
        <f>IFERROR(INDEX(Returns!A:A,MATCH(Orders!B1967,Returns!B:B,0),),"No")</f>
        <v>No</v>
      </c>
      <c r="X1967" t="str">
        <f t="shared" si="30"/>
        <v>2019 / 09</v>
      </c>
    </row>
    <row r="1968" spans="1:24" x14ac:dyDescent="0.25">
      <c r="A1968" s="1">
        <v>1967</v>
      </c>
      <c r="B1968" s="3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IF(People!$B$2=Orders!M1968,People!$A$2,IF(People!$B$3=Orders!M1968,People!$A$3,IF(People!$B$4=Orders!M1968,People!$A$4,IF(People!$B$5=Orders!M1968,People!$A$5,0))))</f>
        <v>Chuck Magee</v>
      </c>
      <c r="W1968" t="str">
        <f>IFERROR(INDEX(Returns!A:A,MATCH(Orders!B1968,Returns!B:B,0),),"No")</f>
        <v>No</v>
      </c>
      <c r="X1968" t="str">
        <f t="shared" si="30"/>
        <v>2019 / 12</v>
      </c>
    </row>
    <row r="1969" spans="1:24" x14ac:dyDescent="0.25">
      <c r="A1969" s="1">
        <v>1968</v>
      </c>
      <c r="B1969" s="3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IF(People!$B$2=Orders!M1969,People!$A$2,IF(People!$B$3=Orders!M1969,People!$A$3,IF(People!$B$4=Orders!M1969,People!$A$4,IF(People!$B$5=Orders!M1969,People!$A$5,0))))</f>
        <v>Chuck Magee</v>
      </c>
      <c r="W1969" t="str">
        <f>IFERROR(INDEX(Returns!A:A,MATCH(Orders!B1969,Returns!B:B,0),),"No")</f>
        <v>No</v>
      </c>
      <c r="X1969" t="str">
        <f t="shared" si="30"/>
        <v>2019 / 12</v>
      </c>
    </row>
    <row r="1970" spans="1:24" x14ac:dyDescent="0.25">
      <c r="A1970" s="1">
        <v>1969</v>
      </c>
      <c r="B1970" s="3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IF(People!$B$2=Orders!M1970,People!$A$2,IF(People!$B$3=Orders!M1970,People!$A$3,IF(People!$B$4=Orders!M1970,People!$A$4,IF(People!$B$5=Orders!M1970,People!$A$5,0))))</f>
        <v>Chuck Magee</v>
      </c>
      <c r="W1970" t="str">
        <f>IFERROR(INDEX(Returns!A:A,MATCH(Orders!B1970,Returns!B:B,0),),"No")</f>
        <v>No</v>
      </c>
      <c r="X1970" t="str">
        <f t="shared" si="30"/>
        <v>2019 / 12</v>
      </c>
    </row>
    <row r="1971" spans="1:24" x14ac:dyDescent="0.25">
      <c r="A1971" s="1">
        <v>1970</v>
      </c>
      <c r="B1971" s="3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IF(People!$B$2=Orders!M1971,People!$A$2,IF(People!$B$3=Orders!M1971,People!$A$3,IF(People!$B$4=Orders!M1971,People!$A$4,IF(People!$B$5=Orders!M1971,People!$A$5,0))))</f>
        <v>Kelly Williams</v>
      </c>
      <c r="W1971" t="str">
        <f>IFERROR(INDEX(Returns!A:A,MATCH(Orders!B1971,Returns!B:B,0),),"No")</f>
        <v>No</v>
      </c>
      <c r="X1971" t="str">
        <f t="shared" si="30"/>
        <v>2019 / 09</v>
      </c>
    </row>
    <row r="1972" spans="1:24" x14ac:dyDescent="0.25">
      <c r="A1972" s="1">
        <v>1971</v>
      </c>
      <c r="B1972" s="3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IF(People!$B$2=Orders!M1972,People!$A$2,IF(People!$B$3=Orders!M1972,People!$A$3,IF(People!$B$4=Orders!M1972,People!$A$4,IF(People!$B$5=Orders!M1972,People!$A$5,0))))</f>
        <v>Kelly Williams</v>
      </c>
      <c r="W1972" t="str">
        <f>IFERROR(INDEX(Returns!A:A,MATCH(Orders!B1972,Returns!B:B,0),),"No")</f>
        <v>No</v>
      </c>
      <c r="X1972" t="str">
        <f t="shared" si="30"/>
        <v>2019 / 05</v>
      </c>
    </row>
    <row r="1973" spans="1:24" x14ac:dyDescent="0.25">
      <c r="A1973" s="1">
        <v>1972</v>
      </c>
      <c r="B1973" s="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IF(People!$B$2=Orders!M1973,People!$A$2,IF(People!$B$3=Orders!M1973,People!$A$3,IF(People!$B$4=Orders!M1973,People!$A$4,IF(People!$B$5=Orders!M1973,People!$A$5,0))))</f>
        <v>Kelly Williams</v>
      </c>
      <c r="W1973" t="str">
        <f>IFERROR(INDEX(Returns!A:A,MATCH(Orders!B1973,Returns!B:B,0),),"No")</f>
        <v>No</v>
      </c>
      <c r="X1973" t="str">
        <f t="shared" si="30"/>
        <v>2019 / 05</v>
      </c>
    </row>
    <row r="1974" spans="1:24" x14ac:dyDescent="0.25">
      <c r="A1974" s="1">
        <v>1973</v>
      </c>
      <c r="B1974" s="3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IF(People!$B$2=Orders!M1974,People!$A$2,IF(People!$B$3=Orders!M1974,People!$A$3,IF(People!$B$4=Orders!M1974,People!$A$4,IF(People!$B$5=Orders!M1974,People!$A$5,0))))</f>
        <v>Kelly Williams</v>
      </c>
      <c r="W1974" t="str">
        <f>IFERROR(INDEX(Returns!A:A,MATCH(Orders!B1974,Returns!B:B,0),),"No")</f>
        <v>Yes</v>
      </c>
      <c r="X1974" t="str">
        <f t="shared" si="30"/>
        <v>2016 / 12</v>
      </c>
    </row>
    <row r="1975" spans="1:24" x14ac:dyDescent="0.25">
      <c r="A1975" s="1">
        <v>1974</v>
      </c>
      <c r="B1975" s="3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IF(People!$B$2=Orders!M1975,People!$A$2,IF(People!$B$3=Orders!M1975,People!$A$3,IF(People!$B$4=Orders!M1975,People!$A$4,IF(People!$B$5=Orders!M1975,People!$A$5,0))))</f>
        <v>Kelly Williams</v>
      </c>
      <c r="W1975" t="str">
        <f>IFERROR(INDEX(Returns!A:A,MATCH(Orders!B1975,Returns!B:B,0),),"No")</f>
        <v>Yes</v>
      </c>
      <c r="X1975" t="str">
        <f t="shared" si="30"/>
        <v>2016 / 12</v>
      </c>
    </row>
    <row r="1976" spans="1:24" x14ac:dyDescent="0.25">
      <c r="A1976" s="1">
        <v>1975</v>
      </c>
      <c r="B1976" s="3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IF(People!$B$2=Orders!M1976,People!$A$2,IF(People!$B$3=Orders!M1976,People!$A$3,IF(People!$B$4=Orders!M1976,People!$A$4,IF(People!$B$5=Orders!M1976,People!$A$5,0))))</f>
        <v>Kelly Williams</v>
      </c>
      <c r="W1976" t="str">
        <f>IFERROR(INDEX(Returns!A:A,MATCH(Orders!B1976,Returns!B:B,0),),"No")</f>
        <v>Yes</v>
      </c>
      <c r="X1976" t="str">
        <f t="shared" si="30"/>
        <v>2016 / 12</v>
      </c>
    </row>
    <row r="1977" spans="1:24" x14ac:dyDescent="0.25">
      <c r="A1977" s="1">
        <v>1976</v>
      </c>
      <c r="B1977" s="3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IF(People!$B$2=Orders!M1977,People!$A$2,IF(People!$B$3=Orders!M1977,People!$A$3,IF(People!$B$4=Orders!M1977,People!$A$4,IF(People!$B$5=Orders!M1977,People!$A$5,0))))</f>
        <v>Cassandra Brandow</v>
      </c>
      <c r="W1977" t="str">
        <f>IFERROR(INDEX(Returns!A:A,MATCH(Orders!B1977,Returns!B:B,0),),"No")</f>
        <v>No</v>
      </c>
      <c r="X1977" t="str">
        <f t="shared" si="30"/>
        <v>2016 / 10</v>
      </c>
    </row>
    <row r="1978" spans="1:24" x14ac:dyDescent="0.25">
      <c r="A1978" s="1">
        <v>1977</v>
      </c>
      <c r="B1978" s="3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IF(People!$B$2=Orders!M1978,People!$A$2,IF(People!$B$3=Orders!M1978,People!$A$3,IF(People!$B$4=Orders!M1978,People!$A$4,IF(People!$B$5=Orders!M1978,People!$A$5,0))))</f>
        <v>Cassandra Brandow</v>
      </c>
      <c r="W1978" t="str">
        <f>IFERROR(INDEX(Returns!A:A,MATCH(Orders!B1978,Returns!B:B,0),),"No")</f>
        <v>No</v>
      </c>
      <c r="X1978" t="str">
        <f t="shared" si="30"/>
        <v>2016 / 10</v>
      </c>
    </row>
    <row r="1979" spans="1:24" x14ac:dyDescent="0.25">
      <c r="A1979" s="1">
        <v>1978</v>
      </c>
      <c r="B1979" s="3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IF(People!$B$2=Orders!M1979,People!$A$2,IF(People!$B$3=Orders!M1979,People!$A$3,IF(People!$B$4=Orders!M1979,People!$A$4,IF(People!$B$5=Orders!M1979,People!$A$5,0))))</f>
        <v>Cassandra Brandow</v>
      </c>
      <c r="W1979" t="str">
        <f>IFERROR(INDEX(Returns!A:A,MATCH(Orders!B1979,Returns!B:B,0),),"No")</f>
        <v>No</v>
      </c>
      <c r="X1979" t="str">
        <f t="shared" si="30"/>
        <v>2016 / 10</v>
      </c>
    </row>
    <row r="1980" spans="1:24" x14ac:dyDescent="0.25">
      <c r="A1980" s="1">
        <v>1979</v>
      </c>
      <c r="B1980" s="3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IF(People!$B$2=Orders!M1980,People!$A$2,IF(People!$B$3=Orders!M1980,People!$A$3,IF(People!$B$4=Orders!M1980,People!$A$4,IF(People!$B$5=Orders!M1980,People!$A$5,0))))</f>
        <v>Anna Andreadi</v>
      </c>
      <c r="W1980" t="str">
        <f>IFERROR(INDEX(Returns!A:A,MATCH(Orders!B1980,Returns!B:B,0),),"No")</f>
        <v>No</v>
      </c>
      <c r="X1980" t="str">
        <f t="shared" si="30"/>
        <v>2017 / 05</v>
      </c>
    </row>
    <row r="1981" spans="1:24" x14ac:dyDescent="0.25">
      <c r="A1981" s="1">
        <v>1980</v>
      </c>
      <c r="B1981" s="3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IF(People!$B$2=Orders!M1981,People!$A$2,IF(People!$B$3=Orders!M1981,People!$A$3,IF(People!$B$4=Orders!M1981,People!$A$4,IF(People!$B$5=Orders!M1981,People!$A$5,0))))</f>
        <v>Anna Andreadi</v>
      </c>
      <c r="W1981" t="str">
        <f>IFERROR(INDEX(Returns!A:A,MATCH(Orders!B1981,Returns!B:B,0),),"No")</f>
        <v>No</v>
      </c>
      <c r="X1981" t="str">
        <f t="shared" si="30"/>
        <v>2018 / 04</v>
      </c>
    </row>
    <row r="1982" spans="1:24" x14ac:dyDescent="0.25">
      <c r="A1982" s="1">
        <v>1981</v>
      </c>
      <c r="B1982" s="3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IF(People!$B$2=Orders!M1982,People!$A$2,IF(People!$B$3=Orders!M1982,People!$A$3,IF(People!$B$4=Orders!M1982,People!$A$4,IF(People!$B$5=Orders!M1982,People!$A$5,0))))</f>
        <v>Anna Andreadi</v>
      </c>
      <c r="W1982" t="str">
        <f>IFERROR(INDEX(Returns!A:A,MATCH(Orders!B1982,Returns!B:B,0),),"No")</f>
        <v>No</v>
      </c>
      <c r="X1982" t="str">
        <f t="shared" si="30"/>
        <v>2018 / 04</v>
      </c>
    </row>
    <row r="1983" spans="1:24" x14ac:dyDescent="0.25">
      <c r="A1983" s="1">
        <v>1982</v>
      </c>
      <c r="B1983" s="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IF(People!$B$2=Orders!M1983,People!$A$2,IF(People!$B$3=Orders!M1983,People!$A$3,IF(People!$B$4=Orders!M1983,People!$A$4,IF(People!$B$5=Orders!M1983,People!$A$5,0))))</f>
        <v>Cassandra Brandow</v>
      </c>
      <c r="W1983" t="str">
        <f>IFERROR(INDEX(Returns!A:A,MATCH(Orders!B1983,Returns!B:B,0),),"No")</f>
        <v>No</v>
      </c>
      <c r="X1983" t="str">
        <f t="shared" si="30"/>
        <v>2017 / 12</v>
      </c>
    </row>
    <row r="1984" spans="1:24" x14ac:dyDescent="0.25">
      <c r="A1984" s="1">
        <v>1983</v>
      </c>
      <c r="B1984" s="3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IF(People!$B$2=Orders!M1984,People!$A$2,IF(People!$B$3=Orders!M1984,People!$A$3,IF(People!$B$4=Orders!M1984,People!$A$4,IF(People!$B$5=Orders!M1984,People!$A$5,0))))</f>
        <v>Kelly Williams</v>
      </c>
      <c r="W1984" t="str">
        <f>IFERROR(INDEX(Returns!A:A,MATCH(Orders!B1984,Returns!B:B,0),),"No")</f>
        <v>No</v>
      </c>
      <c r="X1984" t="str">
        <f t="shared" si="30"/>
        <v>2016 / 12</v>
      </c>
    </row>
    <row r="1985" spans="1:24" x14ac:dyDescent="0.25">
      <c r="A1985" s="1">
        <v>1984</v>
      </c>
      <c r="B1985" s="3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IF(People!$B$2=Orders!M1985,People!$A$2,IF(People!$B$3=Orders!M1985,People!$A$3,IF(People!$B$4=Orders!M1985,People!$A$4,IF(People!$B$5=Orders!M1985,People!$A$5,0))))</f>
        <v>Anna Andreadi</v>
      </c>
      <c r="W1985" t="str">
        <f>IFERROR(INDEX(Returns!A:A,MATCH(Orders!B1985,Returns!B:B,0),),"No")</f>
        <v>Yes</v>
      </c>
      <c r="X1985" t="str">
        <f t="shared" si="30"/>
        <v>2016 / 11</v>
      </c>
    </row>
    <row r="1986" spans="1:24" x14ac:dyDescent="0.25">
      <c r="A1986" s="1">
        <v>1985</v>
      </c>
      <c r="B1986" s="3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IF(People!$B$2=Orders!M1986,People!$A$2,IF(People!$B$3=Orders!M1986,People!$A$3,IF(People!$B$4=Orders!M1986,People!$A$4,IF(People!$B$5=Orders!M1986,People!$A$5,0))))</f>
        <v>Anna Andreadi</v>
      </c>
      <c r="W1986" t="str">
        <f>IFERROR(INDEX(Returns!A:A,MATCH(Orders!B1986,Returns!B:B,0),),"No")</f>
        <v>Yes</v>
      </c>
      <c r="X1986" t="str">
        <f t="shared" ref="X1986:X2049" si="31">TEXT(C1986,"ГГГГ / ММ")</f>
        <v>2016 / 11</v>
      </c>
    </row>
    <row r="1987" spans="1:24" x14ac:dyDescent="0.25">
      <c r="A1987" s="1">
        <v>1986</v>
      </c>
      <c r="B1987" s="3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IF(People!$B$2=Orders!M1987,People!$A$2,IF(People!$B$3=Orders!M1987,People!$A$3,IF(People!$B$4=Orders!M1987,People!$A$4,IF(People!$B$5=Orders!M1987,People!$A$5,0))))</f>
        <v>Anna Andreadi</v>
      </c>
      <c r="W1987" t="str">
        <f>IFERROR(INDEX(Returns!A:A,MATCH(Orders!B1987,Returns!B:B,0),),"No")</f>
        <v>Yes</v>
      </c>
      <c r="X1987" t="str">
        <f t="shared" si="31"/>
        <v>2016 / 11</v>
      </c>
    </row>
    <row r="1988" spans="1:24" x14ac:dyDescent="0.25">
      <c r="A1988" s="1">
        <v>1987</v>
      </c>
      <c r="B1988" s="3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IF(People!$B$2=Orders!M1988,People!$A$2,IF(People!$B$3=Orders!M1988,People!$A$3,IF(People!$B$4=Orders!M1988,People!$A$4,IF(People!$B$5=Orders!M1988,People!$A$5,0))))</f>
        <v>Chuck Magee</v>
      </c>
      <c r="W1988" t="str">
        <f>IFERROR(INDEX(Returns!A:A,MATCH(Orders!B1988,Returns!B:B,0),),"No")</f>
        <v>No</v>
      </c>
      <c r="X1988" t="str">
        <f t="shared" si="31"/>
        <v>2018 / 07</v>
      </c>
    </row>
    <row r="1989" spans="1:24" x14ac:dyDescent="0.25">
      <c r="A1989" s="1">
        <v>1988</v>
      </c>
      <c r="B1989" s="3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IF(People!$B$2=Orders!M1989,People!$A$2,IF(People!$B$3=Orders!M1989,People!$A$3,IF(People!$B$4=Orders!M1989,People!$A$4,IF(People!$B$5=Orders!M1989,People!$A$5,0))))</f>
        <v>Kelly Williams</v>
      </c>
      <c r="W1989" t="str">
        <f>IFERROR(INDEX(Returns!A:A,MATCH(Orders!B1989,Returns!B:B,0),),"No")</f>
        <v>No</v>
      </c>
      <c r="X1989" t="str">
        <f t="shared" si="31"/>
        <v>2017 / 11</v>
      </c>
    </row>
    <row r="1990" spans="1:24" x14ac:dyDescent="0.25">
      <c r="A1990" s="1">
        <v>1989</v>
      </c>
      <c r="B1990" s="3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IF(People!$B$2=Orders!M1990,People!$A$2,IF(People!$B$3=Orders!M1990,People!$A$3,IF(People!$B$4=Orders!M1990,People!$A$4,IF(People!$B$5=Orders!M1990,People!$A$5,0))))</f>
        <v>Kelly Williams</v>
      </c>
      <c r="W1990" t="str">
        <f>IFERROR(INDEX(Returns!A:A,MATCH(Orders!B1990,Returns!B:B,0),),"No")</f>
        <v>No</v>
      </c>
      <c r="X1990" t="str">
        <f t="shared" si="31"/>
        <v>2017 / 11</v>
      </c>
    </row>
    <row r="1991" spans="1:24" x14ac:dyDescent="0.25">
      <c r="A1991" s="1">
        <v>1990</v>
      </c>
      <c r="B1991" s="3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IF(People!$B$2=Orders!M1991,People!$A$2,IF(People!$B$3=Orders!M1991,People!$A$3,IF(People!$B$4=Orders!M1991,People!$A$4,IF(People!$B$5=Orders!M1991,People!$A$5,0))))</f>
        <v>Kelly Williams</v>
      </c>
      <c r="W1991" t="str">
        <f>IFERROR(INDEX(Returns!A:A,MATCH(Orders!B1991,Returns!B:B,0),),"No")</f>
        <v>No</v>
      </c>
      <c r="X1991" t="str">
        <f t="shared" si="31"/>
        <v>2017 / 11</v>
      </c>
    </row>
    <row r="1992" spans="1:24" x14ac:dyDescent="0.25">
      <c r="A1992" s="1">
        <v>1991</v>
      </c>
      <c r="B1992" s="3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IF(People!$B$2=Orders!M1992,People!$A$2,IF(People!$B$3=Orders!M1992,People!$A$3,IF(People!$B$4=Orders!M1992,People!$A$4,IF(People!$B$5=Orders!M1992,People!$A$5,0))))</f>
        <v>Kelly Williams</v>
      </c>
      <c r="W1992" t="str">
        <f>IFERROR(INDEX(Returns!A:A,MATCH(Orders!B1992,Returns!B:B,0),),"No")</f>
        <v>No</v>
      </c>
      <c r="X1992" t="str">
        <f t="shared" si="31"/>
        <v>2017 / 11</v>
      </c>
    </row>
    <row r="1993" spans="1:24" x14ac:dyDescent="0.25">
      <c r="A1993" s="1">
        <v>1992</v>
      </c>
      <c r="B1993" s="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IF(People!$B$2=Orders!M1993,People!$A$2,IF(People!$B$3=Orders!M1993,People!$A$3,IF(People!$B$4=Orders!M1993,People!$A$4,IF(People!$B$5=Orders!M1993,People!$A$5,0))))</f>
        <v>Chuck Magee</v>
      </c>
      <c r="W1993" t="str">
        <f>IFERROR(INDEX(Returns!A:A,MATCH(Orders!B1993,Returns!B:B,0),),"No")</f>
        <v>No</v>
      </c>
      <c r="X1993" t="str">
        <f t="shared" si="31"/>
        <v>2019 / 02</v>
      </c>
    </row>
    <row r="1994" spans="1:24" x14ac:dyDescent="0.25">
      <c r="A1994" s="1">
        <v>1993</v>
      </c>
      <c r="B1994" s="3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IF(People!$B$2=Orders!M1994,People!$A$2,IF(People!$B$3=Orders!M1994,People!$A$3,IF(People!$B$4=Orders!M1994,People!$A$4,IF(People!$B$5=Orders!M1994,People!$A$5,0))))</f>
        <v>Anna Andreadi</v>
      </c>
      <c r="W1994" t="str">
        <f>IFERROR(INDEX(Returns!A:A,MATCH(Orders!B1994,Returns!B:B,0),),"No")</f>
        <v>No</v>
      </c>
      <c r="X1994" t="str">
        <f t="shared" si="31"/>
        <v>2019 / 06</v>
      </c>
    </row>
    <row r="1995" spans="1:24" x14ac:dyDescent="0.25">
      <c r="A1995" s="1">
        <v>1994</v>
      </c>
      <c r="B1995" s="3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IF(People!$B$2=Orders!M1995,People!$A$2,IF(People!$B$3=Orders!M1995,People!$A$3,IF(People!$B$4=Orders!M1995,People!$A$4,IF(People!$B$5=Orders!M1995,People!$A$5,0))))</f>
        <v>Anna Andreadi</v>
      </c>
      <c r="W1995" t="str">
        <f>IFERROR(INDEX(Returns!A:A,MATCH(Orders!B1995,Returns!B:B,0),),"No")</f>
        <v>No</v>
      </c>
      <c r="X1995" t="str">
        <f t="shared" si="31"/>
        <v>2019 / 06</v>
      </c>
    </row>
    <row r="1996" spans="1:24" x14ac:dyDescent="0.25">
      <c r="A1996" s="1">
        <v>1995</v>
      </c>
      <c r="B1996" s="3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IF(People!$B$2=Orders!M1996,People!$A$2,IF(People!$B$3=Orders!M1996,People!$A$3,IF(People!$B$4=Orders!M1996,People!$A$4,IF(People!$B$5=Orders!M1996,People!$A$5,0))))</f>
        <v>Anna Andreadi</v>
      </c>
      <c r="W1996" t="str">
        <f>IFERROR(INDEX(Returns!A:A,MATCH(Orders!B1996,Returns!B:B,0),),"No")</f>
        <v>No</v>
      </c>
      <c r="X1996" t="str">
        <f t="shared" si="31"/>
        <v>2019 / 06</v>
      </c>
    </row>
    <row r="1997" spans="1:24" x14ac:dyDescent="0.25">
      <c r="A1997" s="1">
        <v>1996</v>
      </c>
      <c r="B1997" s="3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IF(People!$B$2=Orders!M1997,People!$A$2,IF(People!$B$3=Orders!M1997,People!$A$3,IF(People!$B$4=Orders!M1997,People!$A$4,IF(People!$B$5=Orders!M1997,People!$A$5,0))))</f>
        <v>Kelly Williams</v>
      </c>
      <c r="W1997" t="str">
        <f>IFERROR(INDEX(Returns!A:A,MATCH(Orders!B1997,Returns!B:B,0),),"No")</f>
        <v>No</v>
      </c>
      <c r="X1997" t="str">
        <f t="shared" si="31"/>
        <v>2019 / 12</v>
      </c>
    </row>
    <row r="1998" spans="1:24" x14ac:dyDescent="0.25">
      <c r="A1998" s="1">
        <v>1997</v>
      </c>
      <c r="B1998" s="3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IF(People!$B$2=Orders!M1998,People!$A$2,IF(People!$B$3=Orders!M1998,People!$A$3,IF(People!$B$4=Orders!M1998,People!$A$4,IF(People!$B$5=Orders!M1998,People!$A$5,0))))</f>
        <v>Kelly Williams</v>
      </c>
      <c r="W1998" t="str">
        <f>IFERROR(INDEX(Returns!A:A,MATCH(Orders!B1998,Returns!B:B,0),),"No")</f>
        <v>No</v>
      </c>
      <c r="X1998" t="str">
        <f t="shared" si="31"/>
        <v>2019 / 12</v>
      </c>
    </row>
    <row r="1999" spans="1:24" x14ac:dyDescent="0.25">
      <c r="A1999" s="1">
        <v>1998</v>
      </c>
      <c r="B1999" s="3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IF(People!$B$2=Orders!M1999,People!$A$2,IF(People!$B$3=Orders!M1999,People!$A$3,IF(People!$B$4=Orders!M1999,People!$A$4,IF(People!$B$5=Orders!M1999,People!$A$5,0))))</f>
        <v>Cassandra Brandow</v>
      </c>
      <c r="W1999" t="str">
        <f>IFERROR(INDEX(Returns!A:A,MATCH(Orders!B1999,Returns!B:B,0),),"No")</f>
        <v>No</v>
      </c>
      <c r="X1999" t="str">
        <f t="shared" si="31"/>
        <v>2016 / 02</v>
      </c>
    </row>
    <row r="2000" spans="1:24" x14ac:dyDescent="0.25">
      <c r="A2000" s="1">
        <v>1999</v>
      </c>
      <c r="B2000" s="3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IF(People!$B$2=Orders!M2000,People!$A$2,IF(People!$B$3=Orders!M2000,People!$A$3,IF(People!$B$4=Orders!M2000,People!$A$4,IF(People!$B$5=Orders!M2000,People!$A$5,0))))</f>
        <v>Cassandra Brandow</v>
      </c>
      <c r="W2000" t="str">
        <f>IFERROR(INDEX(Returns!A:A,MATCH(Orders!B2000,Returns!B:B,0),),"No")</f>
        <v>No</v>
      </c>
      <c r="X2000" t="str">
        <f t="shared" si="31"/>
        <v>2016 / 02</v>
      </c>
    </row>
    <row r="2001" spans="1:24" x14ac:dyDescent="0.25">
      <c r="A2001" s="1">
        <v>2000</v>
      </c>
      <c r="B2001" s="3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IF(People!$B$2=Orders!M2001,People!$A$2,IF(People!$B$3=Orders!M2001,People!$A$3,IF(People!$B$4=Orders!M2001,People!$A$4,IF(People!$B$5=Orders!M2001,People!$A$5,0))))</f>
        <v>Cassandra Brandow</v>
      </c>
      <c r="W2001" t="str">
        <f>IFERROR(INDEX(Returns!A:A,MATCH(Orders!B2001,Returns!B:B,0),),"No")</f>
        <v>No</v>
      </c>
      <c r="X2001" t="str">
        <f t="shared" si="31"/>
        <v>2016 / 02</v>
      </c>
    </row>
    <row r="2002" spans="1:24" x14ac:dyDescent="0.25">
      <c r="A2002" s="1">
        <v>2001</v>
      </c>
      <c r="B2002" s="3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IF(People!$B$2=Orders!M2002,People!$A$2,IF(People!$B$3=Orders!M2002,People!$A$3,IF(People!$B$4=Orders!M2002,People!$A$4,IF(People!$B$5=Orders!M2002,People!$A$5,0))))</f>
        <v>Anna Andreadi</v>
      </c>
      <c r="W2002" t="str">
        <f>IFERROR(INDEX(Returns!A:A,MATCH(Orders!B2002,Returns!B:B,0),),"No")</f>
        <v>No</v>
      </c>
      <c r="X2002" t="str">
        <f t="shared" si="31"/>
        <v>2019 / 04</v>
      </c>
    </row>
    <row r="2003" spans="1:24" x14ac:dyDescent="0.25">
      <c r="A2003" s="1">
        <v>2002</v>
      </c>
      <c r="B2003" s="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IF(People!$B$2=Orders!M2003,People!$A$2,IF(People!$B$3=Orders!M2003,People!$A$3,IF(People!$B$4=Orders!M2003,People!$A$4,IF(People!$B$5=Orders!M2003,People!$A$5,0))))</f>
        <v>Anna Andreadi</v>
      </c>
      <c r="W2003" t="str">
        <f>IFERROR(INDEX(Returns!A:A,MATCH(Orders!B2003,Returns!B:B,0),),"No")</f>
        <v>No</v>
      </c>
      <c r="X2003" t="str">
        <f t="shared" si="31"/>
        <v>2019 / 04</v>
      </c>
    </row>
    <row r="2004" spans="1:24" x14ac:dyDescent="0.25">
      <c r="A2004" s="1">
        <v>2003</v>
      </c>
      <c r="B2004" s="3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IF(People!$B$2=Orders!M2004,People!$A$2,IF(People!$B$3=Orders!M2004,People!$A$3,IF(People!$B$4=Orders!M2004,People!$A$4,IF(People!$B$5=Orders!M2004,People!$A$5,0))))</f>
        <v>Cassandra Brandow</v>
      </c>
      <c r="W2004" t="str">
        <f>IFERROR(INDEX(Returns!A:A,MATCH(Orders!B2004,Returns!B:B,0),),"No")</f>
        <v>No</v>
      </c>
      <c r="X2004" t="str">
        <f t="shared" si="31"/>
        <v>2019 / 12</v>
      </c>
    </row>
    <row r="2005" spans="1:24" x14ac:dyDescent="0.25">
      <c r="A2005" s="1">
        <v>2004</v>
      </c>
      <c r="B2005" s="3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IF(People!$B$2=Orders!M2005,People!$A$2,IF(People!$B$3=Orders!M2005,People!$A$3,IF(People!$B$4=Orders!M2005,People!$A$4,IF(People!$B$5=Orders!M2005,People!$A$5,0))))</f>
        <v>Cassandra Brandow</v>
      </c>
      <c r="W2005" t="str">
        <f>IFERROR(INDEX(Returns!A:A,MATCH(Orders!B2005,Returns!B:B,0),),"No")</f>
        <v>No</v>
      </c>
      <c r="X2005" t="str">
        <f t="shared" si="31"/>
        <v>2019 / 12</v>
      </c>
    </row>
    <row r="2006" spans="1:24" x14ac:dyDescent="0.25">
      <c r="A2006" s="1">
        <v>2005</v>
      </c>
      <c r="B2006" s="3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IF(People!$B$2=Orders!M2006,People!$A$2,IF(People!$B$3=Orders!M2006,People!$A$3,IF(People!$B$4=Orders!M2006,People!$A$4,IF(People!$B$5=Orders!M2006,People!$A$5,0))))</f>
        <v>Kelly Williams</v>
      </c>
      <c r="W2006" t="str">
        <f>IFERROR(INDEX(Returns!A:A,MATCH(Orders!B2006,Returns!B:B,0),),"No")</f>
        <v>No</v>
      </c>
      <c r="X2006" t="str">
        <f t="shared" si="31"/>
        <v>2019 / 04</v>
      </c>
    </row>
    <row r="2007" spans="1:24" x14ac:dyDescent="0.25">
      <c r="A2007" s="1">
        <v>2006</v>
      </c>
      <c r="B2007" s="3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IF(People!$B$2=Orders!M2007,People!$A$2,IF(People!$B$3=Orders!M2007,People!$A$3,IF(People!$B$4=Orders!M2007,People!$A$4,IF(People!$B$5=Orders!M2007,People!$A$5,0))))</f>
        <v>Kelly Williams</v>
      </c>
      <c r="W2007" t="str">
        <f>IFERROR(INDEX(Returns!A:A,MATCH(Orders!B2007,Returns!B:B,0),),"No")</f>
        <v>No</v>
      </c>
      <c r="X2007" t="str">
        <f t="shared" si="31"/>
        <v>2016 / 12</v>
      </c>
    </row>
    <row r="2008" spans="1:24" x14ac:dyDescent="0.25">
      <c r="A2008" s="1">
        <v>2007</v>
      </c>
      <c r="B2008" s="3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IF(People!$B$2=Orders!M2008,People!$A$2,IF(People!$B$3=Orders!M2008,People!$A$3,IF(People!$B$4=Orders!M2008,People!$A$4,IF(People!$B$5=Orders!M2008,People!$A$5,0))))</f>
        <v>Kelly Williams</v>
      </c>
      <c r="W2008" t="str">
        <f>IFERROR(INDEX(Returns!A:A,MATCH(Orders!B2008,Returns!B:B,0),),"No")</f>
        <v>No</v>
      </c>
      <c r="X2008" t="str">
        <f t="shared" si="31"/>
        <v>2016 / 12</v>
      </c>
    </row>
    <row r="2009" spans="1:24" x14ac:dyDescent="0.25">
      <c r="A2009" s="1">
        <v>2008</v>
      </c>
      <c r="B2009" s="3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IF(People!$B$2=Orders!M2009,People!$A$2,IF(People!$B$3=Orders!M2009,People!$A$3,IF(People!$B$4=Orders!M2009,People!$A$4,IF(People!$B$5=Orders!M2009,People!$A$5,0))))</f>
        <v>Kelly Williams</v>
      </c>
      <c r="W2009" t="str">
        <f>IFERROR(INDEX(Returns!A:A,MATCH(Orders!B2009,Returns!B:B,0),),"No")</f>
        <v>No</v>
      </c>
      <c r="X2009" t="str">
        <f t="shared" si="31"/>
        <v>2019 / 08</v>
      </c>
    </row>
    <row r="2010" spans="1:24" x14ac:dyDescent="0.25">
      <c r="A2010" s="1">
        <v>2009</v>
      </c>
      <c r="B2010" s="3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IF(People!$B$2=Orders!M2010,People!$A$2,IF(People!$B$3=Orders!M2010,People!$A$3,IF(People!$B$4=Orders!M2010,People!$A$4,IF(People!$B$5=Orders!M2010,People!$A$5,0))))</f>
        <v>Cassandra Brandow</v>
      </c>
      <c r="W2010" t="str">
        <f>IFERROR(INDEX(Returns!A:A,MATCH(Orders!B2010,Returns!B:B,0),),"No")</f>
        <v>No</v>
      </c>
      <c r="X2010" t="str">
        <f t="shared" si="31"/>
        <v>2016 / 11</v>
      </c>
    </row>
    <row r="2011" spans="1:24" x14ac:dyDescent="0.25">
      <c r="A2011" s="1">
        <v>2010</v>
      </c>
      <c r="B2011" s="3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IF(People!$B$2=Orders!M2011,People!$A$2,IF(People!$B$3=Orders!M2011,People!$A$3,IF(People!$B$4=Orders!M2011,People!$A$4,IF(People!$B$5=Orders!M2011,People!$A$5,0))))</f>
        <v>Cassandra Brandow</v>
      </c>
      <c r="W2011" t="str">
        <f>IFERROR(INDEX(Returns!A:A,MATCH(Orders!B2011,Returns!B:B,0),),"No")</f>
        <v>No</v>
      </c>
      <c r="X2011" t="str">
        <f t="shared" si="31"/>
        <v>2016 / 11</v>
      </c>
    </row>
    <row r="2012" spans="1:24" x14ac:dyDescent="0.25">
      <c r="A2012" s="1">
        <v>2011</v>
      </c>
      <c r="B2012" s="3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IF(People!$B$2=Orders!M2012,People!$A$2,IF(People!$B$3=Orders!M2012,People!$A$3,IF(People!$B$4=Orders!M2012,People!$A$4,IF(People!$B$5=Orders!M2012,People!$A$5,0))))</f>
        <v>Cassandra Brandow</v>
      </c>
      <c r="W2012" t="str">
        <f>IFERROR(INDEX(Returns!A:A,MATCH(Orders!B2012,Returns!B:B,0),),"No")</f>
        <v>No</v>
      </c>
      <c r="X2012" t="str">
        <f t="shared" si="31"/>
        <v>2016 / 11</v>
      </c>
    </row>
    <row r="2013" spans="1:24" x14ac:dyDescent="0.25">
      <c r="A2013" s="1">
        <v>2012</v>
      </c>
      <c r="B2013" s="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IF(People!$B$2=Orders!M2013,People!$A$2,IF(People!$B$3=Orders!M2013,People!$A$3,IF(People!$B$4=Orders!M2013,People!$A$4,IF(People!$B$5=Orders!M2013,People!$A$5,0))))</f>
        <v>Kelly Williams</v>
      </c>
      <c r="W2013" t="str">
        <f>IFERROR(INDEX(Returns!A:A,MATCH(Orders!B2013,Returns!B:B,0),),"No")</f>
        <v>Yes</v>
      </c>
      <c r="X2013" t="str">
        <f t="shared" si="31"/>
        <v>2017 / 12</v>
      </c>
    </row>
    <row r="2014" spans="1:24" x14ac:dyDescent="0.25">
      <c r="A2014" s="1">
        <v>2013</v>
      </c>
      <c r="B2014" s="3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IF(People!$B$2=Orders!M2014,People!$A$2,IF(People!$B$3=Orders!M2014,People!$A$3,IF(People!$B$4=Orders!M2014,People!$A$4,IF(People!$B$5=Orders!M2014,People!$A$5,0))))</f>
        <v>Kelly Williams</v>
      </c>
      <c r="W2014" t="str">
        <f>IFERROR(INDEX(Returns!A:A,MATCH(Orders!B2014,Returns!B:B,0),),"No")</f>
        <v>Yes</v>
      </c>
      <c r="X2014" t="str">
        <f t="shared" si="31"/>
        <v>2017 / 12</v>
      </c>
    </row>
    <row r="2015" spans="1:24" x14ac:dyDescent="0.25">
      <c r="A2015" s="1">
        <v>2014</v>
      </c>
      <c r="B2015" s="3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IF(People!$B$2=Orders!M2015,People!$A$2,IF(People!$B$3=Orders!M2015,People!$A$3,IF(People!$B$4=Orders!M2015,People!$A$4,IF(People!$B$5=Orders!M2015,People!$A$5,0))))</f>
        <v>Cassandra Brandow</v>
      </c>
      <c r="W2015" t="str">
        <f>IFERROR(INDEX(Returns!A:A,MATCH(Orders!B2015,Returns!B:B,0),),"No")</f>
        <v>No</v>
      </c>
      <c r="X2015" t="str">
        <f t="shared" si="31"/>
        <v>2018 / 09</v>
      </c>
    </row>
    <row r="2016" spans="1:24" x14ac:dyDescent="0.25">
      <c r="A2016" s="1">
        <v>2015</v>
      </c>
      <c r="B2016" s="3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IF(People!$B$2=Orders!M2016,People!$A$2,IF(People!$B$3=Orders!M2016,People!$A$3,IF(People!$B$4=Orders!M2016,People!$A$4,IF(People!$B$5=Orders!M2016,People!$A$5,0))))</f>
        <v>Cassandra Brandow</v>
      </c>
      <c r="W2016" t="str">
        <f>IFERROR(INDEX(Returns!A:A,MATCH(Orders!B2016,Returns!B:B,0),),"No")</f>
        <v>No</v>
      </c>
      <c r="X2016" t="str">
        <f t="shared" si="31"/>
        <v>2018 / 09</v>
      </c>
    </row>
    <row r="2017" spans="1:24" x14ac:dyDescent="0.25">
      <c r="A2017" s="1">
        <v>2016</v>
      </c>
      <c r="B2017" s="3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IF(People!$B$2=Orders!M2017,People!$A$2,IF(People!$B$3=Orders!M2017,People!$A$3,IF(People!$B$4=Orders!M2017,People!$A$4,IF(People!$B$5=Orders!M2017,People!$A$5,0))))</f>
        <v>Cassandra Brandow</v>
      </c>
      <c r="W2017" t="str">
        <f>IFERROR(INDEX(Returns!A:A,MATCH(Orders!B2017,Returns!B:B,0),),"No")</f>
        <v>No</v>
      </c>
      <c r="X2017" t="str">
        <f t="shared" si="31"/>
        <v>2018 / 09</v>
      </c>
    </row>
    <row r="2018" spans="1:24" x14ac:dyDescent="0.25">
      <c r="A2018" s="1">
        <v>2017</v>
      </c>
      <c r="B2018" s="3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IF(People!$B$2=Orders!M2018,People!$A$2,IF(People!$B$3=Orders!M2018,People!$A$3,IF(People!$B$4=Orders!M2018,People!$A$4,IF(People!$B$5=Orders!M2018,People!$A$5,0))))</f>
        <v>Anna Andreadi</v>
      </c>
      <c r="W2018" t="str">
        <f>IFERROR(INDEX(Returns!A:A,MATCH(Orders!B2018,Returns!B:B,0),),"No")</f>
        <v>No</v>
      </c>
      <c r="X2018" t="str">
        <f t="shared" si="31"/>
        <v>2017 / 03</v>
      </c>
    </row>
    <row r="2019" spans="1:24" x14ac:dyDescent="0.25">
      <c r="A2019" s="1">
        <v>2018</v>
      </c>
      <c r="B2019" s="3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IF(People!$B$2=Orders!M2019,People!$A$2,IF(People!$B$3=Orders!M2019,People!$A$3,IF(People!$B$4=Orders!M2019,People!$A$4,IF(People!$B$5=Orders!M2019,People!$A$5,0))))</f>
        <v>Anna Andreadi</v>
      </c>
      <c r="W2019" t="str">
        <f>IFERROR(INDEX(Returns!A:A,MATCH(Orders!B2019,Returns!B:B,0),),"No")</f>
        <v>No</v>
      </c>
      <c r="X2019" t="str">
        <f t="shared" si="31"/>
        <v>2017 / 03</v>
      </c>
    </row>
    <row r="2020" spans="1:24" x14ac:dyDescent="0.25">
      <c r="A2020" s="1">
        <v>2019</v>
      </c>
      <c r="B2020" s="3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IF(People!$B$2=Orders!M2020,People!$A$2,IF(People!$B$3=Orders!M2020,People!$A$3,IF(People!$B$4=Orders!M2020,People!$A$4,IF(People!$B$5=Orders!M2020,People!$A$5,0))))</f>
        <v>Anna Andreadi</v>
      </c>
      <c r="W2020" t="str">
        <f>IFERROR(INDEX(Returns!A:A,MATCH(Orders!B2020,Returns!B:B,0),),"No")</f>
        <v>No</v>
      </c>
      <c r="X2020" t="str">
        <f t="shared" si="31"/>
        <v>2017 / 03</v>
      </c>
    </row>
    <row r="2021" spans="1:24" x14ac:dyDescent="0.25">
      <c r="A2021" s="1">
        <v>2020</v>
      </c>
      <c r="B2021" s="3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IF(People!$B$2=Orders!M2021,People!$A$2,IF(People!$B$3=Orders!M2021,People!$A$3,IF(People!$B$4=Orders!M2021,People!$A$4,IF(People!$B$5=Orders!M2021,People!$A$5,0))))</f>
        <v>Anna Andreadi</v>
      </c>
      <c r="W2021" t="str">
        <f>IFERROR(INDEX(Returns!A:A,MATCH(Orders!B2021,Returns!B:B,0),),"No")</f>
        <v>No</v>
      </c>
      <c r="X2021" t="str">
        <f t="shared" si="31"/>
        <v>2017 / 03</v>
      </c>
    </row>
    <row r="2022" spans="1:24" x14ac:dyDescent="0.25">
      <c r="A2022" s="1">
        <v>2021</v>
      </c>
      <c r="B2022" s="3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IF(People!$B$2=Orders!M2022,People!$A$2,IF(People!$B$3=Orders!M2022,People!$A$3,IF(People!$B$4=Orders!M2022,People!$A$4,IF(People!$B$5=Orders!M2022,People!$A$5,0))))</f>
        <v>Chuck Magee</v>
      </c>
      <c r="W2022" t="str">
        <f>IFERROR(INDEX(Returns!A:A,MATCH(Orders!B2022,Returns!B:B,0),),"No")</f>
        <v>No</v>
      </c>
      <c r="X2022" t="str">
        <f t="shared" si="31"/>
        <v>2018 / 09</v>
      </c>
    </row>
    <row r="2023" spans="1:24" x14ac:dyDescent="0.25">
      <c r="A2023" s="1">
        <v>2022</v>
      </c>
      <c r="B2023" s="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IF(People!$B$2=Orders!M2023,People!$A$2,IF(People!$B$3=Orders!M2023,People!$A$3,IF(People!$B$4=Orders!M2023,People!$A$4,IF(People!$B$5=Orders!M2023,People!$A$5,0))))</f>
        <v>Chuck Magee</v>
      </c>
      <c r="W2023" t="str">
        <f>IFERROR(INDEX(Returns!A:A,MATCH(Orders!B2023,Returns!B:B,0),),"No")</f>
        <v>No</v>
      </c>
      <c r="X2023" t="str">
        <f t="shared" si="31"/>
        <v>2018 / 09</v>
      </c>
    </row>
    <row r="2024" spans="1:24" x14ac:dyDescent="0.25">
      <c r="A2024" s="1">
        <v>2023</v>
      </c>
      <c r="B2024" s="3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IF(People!$B$2=Orders!M2024,People!$A$2,IF(People!$B$3=Orders!M2024,People!$A$3,IF(People!$B$4=Orders!M2024,People!$A$4,IF(People!$B$5=Orders!M2024,People!$A$5,0))))</f>
        <v>Chuck Magee</v>
      </c>
      <c r="W2024" t="str">
        <f>IFERROR(INDEX(Returns!A:A,MATCH(Orders!B2024,Returns!B:B,0),),"No")</f>
        <v>No</v>
      </c>
      <c r="X2024" t="str">
        <f t="shared" si="31"/>
        <v>2018 / 09</v>
      </c>
    </row>
    <row r="2025" spans="1:24" x14ac:dyDescent="0.25">
      <c r="A2025" s="1">
        <v>2024</v>
      </c>
      <c r="B2025" s="3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IF(People!$B$2=Orders!M2025,People!$A$2,IF(People!$B$3=Orders!M2025,People!$A$3,IF(People!$B$4=Orders!M2025,People!$A$4,IF(People!$B$5=Orders!M2025,People!$A$5,0))))</f>
        <v>Chuck Magee</v>
      </c>
      <c r="W2025" t="str">
        <f>IFERROR(INDEX(Returns!A:A,MATCH(Orders!B2025,Returns!B:B,0),),"No")</f>
        <v>No</v>
      </c>
      <c r="X2025" t="str">
        <f t="shared" si="31"/>
        <v>2018 / 09</v>
      </c>
    </row>
    <row r="2026" spans="1:24" x14ac:dyDescent="0.25">
      <c r="A2026" s="1">
        <v>2025</v>
      </c>
      <c r="B2026" s="3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IF(People!$B$2=Orders!M2026,People!$A$2,IF(People!$B$3=Orders!M2026,People!$A$3,IF(People!$B$4=Orders!M2026,People!$A$4,IF(People!$B$5=Orders!M2026,People!$A$5,0))))</f>
        <v>Anna Andreadi</v>
      </c>
      <c r="W2026" t="str">
        <f>IFERROR(INDEX(Returns!A:A,MATCH(Orders!B2026,Returns!B:B,0),),"No")</f>
        <v>No</v>
      </c>
      <c r="X2026" t="str">
        <f t="shared" si="31"/>
        <v>2019 / 08</v>
      </c>
    </row>
    <row r="2027" spans="1:24" x14ac:dyDescent="0.25">
      <c r="A2027" s="1">
        <v>2026</v>
      </c>
      <c r="B2027" s="3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IF(People!$B$2=Orders!M2027,People!$A$2,IF(People!$B$3=Orders!M2027,People!$A$3,IF(People!$B$4=Orders!M2027,People!$A$4,IF(People!$B$5=Orders!M2027,People!$A$5,0))))</f>
        <v>Anna Andreadi</v>
      </c>
      <c r="W2027" t="str">
        <f>IFERROR(INDEX(Returns!A:A,MATCH(Orders!B2027,Returns!B:B,0),),"No")</f>
        <v>No</v>
      </c>
      <c r="X2027" t="str">
        <f t="shared" si="31"/>
        <v>2017 / 03</v>
      </c>
    </row>
    <row r="2028" spans="1:24" x14ac:dyDescent="0.25">
      <c r="A2028" s="1">
        <v>2027</v>
      </c>
      <c r="B2028" s="3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IF(People!$B$2=Orders!M2028,People!$A$2,IF(People!$B$3=Orders!M2028,People!$A$3,IF(People!$B$4=Orders!M2028,People!$A$4,IF(People!$B$5=Orders!M2028,People!$A$5,0))))</f>
        <v>Anna Andreadi</v>
      </c>
      <c r="W2028" t="str">
        <f>IFERROR(INDEX(Returns!A:A,MATCH(Orders!B2028,Returns!B:B,0),),"No")</f>
        <v>No</v>
      </c>
      <c r="X2028" t="str">
        <f t="shared" si="31"/>
        <v>2018 / 09</v>
      </c>
    </row>
    <row r="2029" spans="1:24" x14ac:dyDescent="0.25">
      <c r="A2029" s="1">
        <v>2028</v>
      </c>
      <c r="B2029" s="3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IF(People!$B$2=Orders!M2029,People!$A$2,IF(People!$B$3=Orders!M2029,People!$A$3,IF(People!$B$4=Orders!M2029,People!$A$4,IF(People!$B$5=Orders!M2029,People!$A$5,0))))</f>
        <v>Anna Andreadi</v>
      </c>
      <c r="W2029" t="str">
        <f>IFERROR(INDEX(Returns!A:A,MATCH(Orders!B2029,Returns!B:B,0),),"No")</f>
        <v>No</v>
      </c>
      <c r="X2029" t="str">
        <f t="shared" si="31"/>
        <v>2018 / 09</v>
      </c>
    </row>
    <row r="2030" spans="1:24" x14ac:dyDescent="0.25">
      <c r="A2030" s="1">
        <v>2029</v>
      </c>
      <c r="B2030" s="3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IF(People!$B$2=Orders!M2030,People!$A$2,IF(People!$B$3=Orders!M2030,People!$A$3,IF(People!$B$4=Orders!M2030,People!$A$4,IF(People!$B$5=Orders!M2030,People!$A$5,0))))</f>
        <v>Chuck Magee</v>
      </c>
      <c r="W2030" t="str">
        <f>IFERROR(INDEX(Returns!A:A,MATCH(Orders!B2030,Returns!B:B,0),),"No")</f>
        <v>No</v>
      </c>
      <c r="X2030" t="str">
        <f t="shared" si="31"/>
        <v>2017 / 11</v>
      </c>
    </row>
    <row r="2031" spans="1:24" x14ac:dyDescent="0.25">
      <c r="A2031" s="1">
        <v>2030</v>
      </c>
      <c r="B2031" s="3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IF(People!$B$2=Orders!M2031,People!$A$2,IF(People!$B$3=Orders!M2031,People!$A$3,IF(People!$B$4=Orders!M2031,People!$A$4,IF(People!$B$5=Orders!M2031,People!$A$5,0))))</f>
        <v>Chuck Magee</v>
      </c>
      <c r="W2031" t="str">
        <f>IFERROR(INDEX(Returns!A:A,MATCH(Orders!B2031,Returns!B:B,0),),"No")</f>
        <v>No</v>
      </c>
      <c r="X2031" t="str">
        <f t="shared" si="31"/>
        <v>2017 / 11</v>
      </c>
    </row>
    <row r="2032" spans="1:24" x14ac:dyDescent="0.25">
      <c r="A2032" s="1">
        <v>2031</v>
      </c>
      <c r="B2032" s="3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IF(People!$B$2=Orders!M2032,People!$A$2,IF(People!$B$3=Orders!M2032,People!$A$3,IF(People!$B$4=Orders!M2032,People!$A$4,IF(People!$B$5=Orders!M2032,People!$A$5,0))))</f>
        <v>Chuck Magee</v>
      </c>
      <c r="W2032" t="str">
        <f>IFERROR(INDEX(Returns!A:A,MATCH(Orders!B2032,Returns!B:B,0),),"No")</f>
        <v>No</v>
      </c>
      <c r="X2032" t="str">
        <f t="shared" si="31"/>
        <v>2017 / 11</v>
      </c>
    </row>
    <row r="2033" spans="1:24" x14ac:dyDescent="0.25">
      <c r="A2033" s="1">
        <v>2032</v>
      </c>
      <c r="B2033" s="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IF(People!$B$2=Orders!M2033,People!$A$2,IF(People!$B$3=Orders!M2033,People!$A$3,IF(People!$B$4=Orders!M2033,People!$A$4,IF(People!$B$5=Orders!M2033,People!$A$5,0))))</f>
        <v>Chuck Magee</v>
      </c>
      <c r="W2033" t="str">
        <f>IFERROR(INDEX(Returns!A:A,MATCH(Orders!B2033,Returns!B:B,0),),"No")</f>
        <v>No</v>
      </c>
      <c r="X2033" t="str">
        <f t="shared" si="31"/>
        <v>2017 / 11</v>
      </c>
    </row>
    <row r="2034" spans="1:24" x14ac:dyDescent="0.25">
      <c r="A2034" s="1">
        <v>2033</v>
      </c>
      <c r="B2034" s="3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IF(People!$B$2=Orders!M2034,People!$A$2,IF(People!$B$3=Orders!M2034,People!$A$3,IF(People!$B$4=Orders!M2034,People!$A$4,IF(People!$B$5=Orders!M2034,People!$A$5,0))))</f>
        <v>Kelly Williams</v>
      </c>
      <c r="W2034" t="str">
        <f>IFERROR(INDEX(Returns!A:A,MATCH(Orders!B2034,Returns!B:B,0),),"No")</f>
        <v>No</v>
      </c>
      <c r="X2034" t="str">
        <f t="shared" si="31"/>
        <v>2018 / 12</v>
      </c>
    </row>
    <row r="2035" spans="1:24" x14ac:dyDescent="0.25">
      <c r="A2035" s="1">
        <v>2034</v>
      </c>
      <c r="B2035" s="3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IF(People!$B$2=Orders!M2035,People!$A$2,IF(People!$B$3=Orders!M2035,People!$A$3,IF(People!$B$4=Orders!M2035,People!$A$4,IF(People!$B$5=Orders!M2035,People!$A$5,0))))</f>
        <v>Kelly Williams</v>
      </c>
      <c r="W2035" t="str">
        <f>IFERROR(INDEX(Returns!A:A,MATCH(Orders!B2035,Returns!B:B,0),),"No")</f>
        <v>No</v>
      </c>
      <c r="X2035" t="str">
        <f t="shared" si="31"/>
        <v>2018 / 12</v>
      </c>
    </row>
    <row r="2036" spans="1:24" x14ac:dyDescent="0.25">
      <c r="A2036" s="1">
        <v>2035</v>
      </c>
      <c r="B2036" s="3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IF(People!$B$2=Orders!M2036,People!$A$2,IF(People!$B$3=Orders!M2036,People!$A$3,IF(People!$B$4=Orders!M2036,People!$A$4,IF(People!$B$5=Orders!M2036,People!$A$5,0))))</f>
        <v>Kelly Williams</v>
      </c>
      <c r="W2036" t="str">
        <f>IFERROR(INDEX(Returns!A:A,MATCH(Orders!B2036,Returns!B:B,0),),"No")</f>
        <v>No</v>
      </c>
      <c r="X2036" t="str">
        <f t="shared" si="31"/>
        <v>2019 / 09</v>
      </c>
    </row>
    <row r="2037" spans="1:24" x14ac:dyDescent="0.25">
      <c r="A2037" s="1">
        <v>2036</v>
      </c>
      <c r="B2037" s="3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IF(People!$B$2=Orders!M2037,People!$A$2,IF(People!$B$3=Orders!M2037,People!$A$3,IF(People!$B$4=Orders!M2037,People!$A$4,IF(People!$B$5=Orders!M2037,People!$A$5,0))))</f>
        <v>Kelly Williams</v>
      </c>
      <c r="W2037" t="str">
        <f>IFERROR(INDEX(Returns!A:A,MATCH(Orders!B2037,Returns!B:B,0),),"No")</f>
        <v>No</v>
      </c>
      <c r="X2037" t="str">
        <f t="shared" si="31"/>
        <v>2019 / 09</v>
      </c>
    </row>
    <row r="2038" spans="1:24" x14ac:dyDescent="0.25">
      <c r="A2038" s="1">
        <v>2037</v>
      </c>
      <c r="B2038" s="3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IF(People!$B$2=Orders!M2038,People!$A$2,IF(People!$B$3=Orders!M2038,People!$A$3,IF(People!$B$4=Orders!M2038,People!$A$4,IF(People!$B$5=Orders!M2038,People!$A$5,0))))</f>
        <v>Anna Andreadi</v>
      </c>
      <c r="W2038" t="str">
        <f>IFERROR(INDEX(Returns!A:A,MATCH(Orders!B2038,Returns!B:B,0),),"No")</f>
        <v>Yes</v>
      </c>
      <c r="X2038" t="str">
        <f t="shared" si="31"/>
        <v>2017 / 01</v>
      </c>
    </row>
    <row r="2039" spans="1:24" x14ac:dyDescent="0.25">
      <c r="A2039" s="1">
        <v>2038</v>
      </c>
      <c r="B2039" s="3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IF(People!$B$2=Orders!M2039,People!$A$2,IF(People!$B$3=Orders!M2039,People!$A$3,IF(People!$B$4=Orders!M2039,People!$A$4,IF(People!$B$5=Orders!M2039,People!$A$5,0))))</f>
        <v>Anna Andreadi</v>
      </c>
      <c r="W2039" t="str">
        <f>IFERROR(INDEX(Returns!A:A,MATCH(Orders!B2039,Returns!B:B,0),),"No")</f>
        <v>Yes</v>
      </c>
      <c r="X2039" t="str">
        <f t="shared" si="31"/>
        <v>2017 / 01</v>
      </c>
    </row>
    <row r="2040" spans="1:24" x14ac:dyDescent="0.25">
      <c r="A2040" s="1">
        <v>2039</v>
      </c>
      <c r="B2040" s="3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IF(People!$B$2=Orders!M2040,People!$A$2,IF(People!$B$3=Orders!M2040,People!$A$3,IF(People!$B$4=Orders!M2040,People!$A$4,IF(People!$B$5=Orders!M2040,People!$A$5,0))))</f>
        <v>Anna Andreadi</v>
      </c>
      <c r="W2040" t="str">
        <f>IFERROR(INDEX(Returns!A:A,MATCH(Orders!B2040,Returns!B:B,0),),"No")</f>
        <v>No</v>
      </c>
      <c r="X2040" t="str">
        <f t="shared" si="31"/>
        <v>2017 / 06</v>
      </c>
    </row>
    <row r="2041" spans="1:24" x14ac:dyDescent="0.25">
      <c r="A2041" s="1">
        <v>2040</v>
      </c>
      <c r="B2041" s="3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IF(People!$B$2=Orders!M2041,People!$A$2,IF(People!$B$3=Orders!M2041,People!$A$3,IF(People!$B$4=Orders!M2041,People!$A$4,IF(People!$B$5=Orders!M2041,People!$A$5,0))))</f>
        <v>Anna Andreadi</v>
      </c>
      <c r="W2041" t="str">
        <f>IFERROR(INDEX(Returns!A:A,MATCH(Orders!B2041,Returns!B:B,0),),"No")</f>
        <v>No</v>
      </c>
      <c r="X2041" t="str">
        <f t="shared" si="31"/>
        <v>2017 / 06</v>
      </c>
    </row>
    <row r="2042" spans="1:24" x14ac:dyDescent="0.25">
      <c r="A2042" s="1">
        <v>2041</v>
      </c>
      <c r="B2042" s="3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IF(People!$B$2=Orders!M2042,People!$A$2,IF(People!$B$3=Orders!M2042,People!$A$3,IF(People!$B$4=Orders!M2042,People!$A$4,IF(People!$B$5=Orders!M2042,People!$A$5,0))))</f>
        <v>Anna Andreadi</v>
      </c>
      <c r="W2042" t="str">
        <f>IFERROR(INDEX(Returns!A:A,MATCH(Orders!B2042,Returns!B:B,0),),"No")</f>
        <v>No</v>
      </c>
      <c r="X2042" t="str">
        <f t="shared" si="31"/>
        <v>2017 / 06</v>
      </c>
    </row>
    <row r="2043" spans="1:24" x14ac:dyDescent="0.25">
      <c r="A2043" s="1">
        <v>2042</v>
      </c>
      <c r="B2043" s="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IF(People!$B$2=Orders!M2043,People!$A$2,IF(People!$B$3=Orders!M2043,People!$A$3,IF(People!$B$4=Orders!M2043,People!$A$4,IF(People!$B$5=Orders!M2043,People!$A$5,0))))</f>
        <v>Anna Andreadi</v>
      </c>
      <c r="W2043" t="str">
        <f>IFERROR(INDEX(Returns!A:A,MATCH(Orders!B2043,Returns!B:B,0),),"No")</f>
        <v>No</v>
      </c>
      <c r="X2043" t="str">
        <f t="shared" si="31"/>
        <v>2017 / 06</v>
      </c>
    </row>
    <row r="2044" spans="1:24" x14ac:dyDescent="0.25">
      <c r="A2044" s="1">
        <v>2043</v>
      </c>
      <c r="B2044" s="3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IF(People!$B$2=Orders!M2044,People!$A$2,IF(People!$B$3=Orders!M2044,People!$A$3,IF(People!$B$4=Orders!M2044,People!$A$4,IF(People!$B$5=Orders!M2044,People!$A$5,0))))</f>
        <v>Anna Andreadi</v>
      </c>
      <c r="W2044" t="str">
        <f>IFERROR(INDEX(Returns!A:A,MATCH(Orders!B2044,Returns!B:B,0),),"No")</f>
        <v>No</v>
      </c>
      <c r="X2044" t="str">
        <f t="shared" si="31"/>
        <v>2017 / 10</v>
      </c>
    </row>
    <row r="2045" spans="1:24" x14ac:dyDescent="0.25">
      <c r="A2045" s="1">
        <v>2044</v>
      </c>
      <c r="B2045" s="3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IF(People!$B$2=Orders!M2045,People!$A$2,IF(People!$B$3=Orders!M2045,People!$A$3,IF(People!$B$4=Orders!M2045,People!$A$4,IF(People!$B$5=Orders!M2045,People!$A$5,0))))</f>
        <v>Chuck Magee</v>
      </c>
      <c r="W2045" t="str">
        <f>IFERROR(INDEX(Returns!A:A,MATCH(Orders!B2045,Returns!B:B,0),),"No")</f>
        <v>No</v>
      </c>
      <c r="X2045" t="str">
        <f t="shared" si="31"/>
        <v>2019 / 11</v>
      </c>
    </row>
    <row r="2046" spans="1:24" x14ac:dyDescent="0.25">
      <c r="A2046" s="1">
        <v>2045</v>
      </c>
      <c r="B2046" s="3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IF(People!$B$2=Orders!M2046,People!$A$2,IF(People!$B$3=Orders!M2046,People!$A$3,IF(People!$B$4=Orders!M2046,People!$A$4,IF(People!$B$5=Orders!M2046,People!$A$5,0))))</f>
        <v>Kelly Williams</v>
      </c>
      <c r="W2046" t="str">
        <f>IFERROR(INDEX(Returns!A:A,MATCH(Orders!B2046,Returns!B:B,0),),"No")</f>
        <v>No</v>
      </c>
      <c r="X2046" t="str">
        <f t="shared" si="31"/>
        <v>2016 / 08</v>
      </c>
    </row>
    <row r="2047" spans="1:24" x14ac:dyDescent="0.25">
      <c r="A2047" s="1">
        <v>2046</v>
      </c>
      <c r="B2047" s="3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IF(People!$B$2=Orders!M2047,People!$A$2,IF(People!$B$3=Orders!M2047,People!$A$3,IF(People!$B$4=Orders!M2047,People!$A$4,IF(People!$B$5=Orders!M2047,People!$A$5,0))))</f>
        <v>Chuck Magee</v>
      </c>
      <c r="W2047" t="str">
        <f>IFERROR(INDEX(Returns!A:A,MATCH(Orders!B2047,Returns!B:B,0),),"No")</f>
        <v>No</v>
      </c>
      <c r="X2047" t="str">
        <f t="shared" si="31"/>
        <v>2018 / 07</v>
      </c>
    </row>
    <row r="2048" spans="1:24" x14ac:dyDescent="0.25">
      <c r="A2048" s="1">
        <v>2047</v>
      </c>
      <c r="B2048" s="3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IF(People!$B$2=Orders!M2048,People!$A$2,IF(People!$B$3=Orders!M2048,People!$A$3,IF(People!$B$4=Orders!M2048,People!$A$4,IF(People!$B$5=Orders!M2048,People!$A$5,0))))</f>
        <v>Chuck Magee</v>
      </c>
      <c r="W2048" t="str">
        <f>IFERROR(INDEX(Returns!A:A,MATCH(Orders!B2048,Returns!B:B,0),),"No")</f>
        <v>No</v>
      </c>
      <c r="X2048" t="str">
        <f t="shared" si="31"/>
        <v>2018 / 07</v>
      </c>
    </row>
    <row r="2049" spans="1:24" x14ac:dyDescent="0.25">
      <c r="A2049" s="1">
        <v>2048</v>
      </c>
      <c r="B2049" s="3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IF(People!$B$2=Orders!M2049,People!$A$2,IF(People!$B$3=Orders!M2049,People!$A$3,IF(People!$B$4=Orders!M2049,People!$A$4,IF(People!$B$5=Orders!M2049,People!$A$5,0))))</f>
        <v>Chuck Magee</v>
      </c>
      <c r="W2049" t="str">
        <f>IFERROR(INDEX(Returns!A:A,MATCH(Orders!B2049,Returns!B:B,0),),"No")</f>
        <v>No</v>
      </c>
      <c r="X2049" t="str">
        <f t="shared" si="31"/>
        <v>2018 / 07</v>
      </c>
    </row>
    <row r="2050" spans="1:24" x14ac:dyDescent="0.25">
      <c r="A2050" s="1">
        <v>2049</v>
      </c>
      <c r="B2050" s="3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IF(People!$B$2=Orders!M2050,People!$A$2,IF(People!$B$3=Orders!M2050,People!$A$3,IF(People!$B$4=Orders!M2050,People!$A$4,IF(People!$B$5=Orders!M2050,People!$A$5,0))))</f>
        <v>Chuck Magee</v>
      </c>
      <c r="W2050" t="str">
        <f>IFERROR(INDEX(Returns!A:A,MATCH(Orders!B2050,Returns!B:B,0),),"No")</f>
        <v>No</v>
      </c>
      <c r="X2050" t="str">
        <f t="shared" ref="X2050:X2113" si="32">TEXT(C2050,"ГГГГ / ММ")</f>
        <v>2017 / 07</v>
      </c>
    </row>
    <row r="2051" spans="1:24" x14ac:dyDescent="0.25">
      <c r="A2051" s="1">
        <v>2050</v>
      </c>
      <c r="B2051" s="3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IF(People!$B$2=Orders!M2051,People!$A$2,IF(People!$B$3=Orders!M2051,People!$A$3,IF(People!$B$4=Orders!M2051,People!$A$4,IF(People!$B$5=Orders!M2051,People!$A$5,0))))</f>
        <v>Chuck Magee</v>
      </c>
      <c r="W2051" t="str">
        <f>IFERROR(INDEX(Returns!A:A,MATCH(Orders!B2051,Returns!B:B,0),),"No")</f>
        <v>No</v>
      </c>
      <c r="X2051" t="str">
        <f t="shared" si="32"/>
        <v>2017 / 07</v>
      </c>
    </row>
    <row r="2052" spans="1:24" x14ac:dyDescent="0.25">
      <c r="A2052" s="1">
        <v>2051</v>
      </c>
      <c r="B2052" s="3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IF(People!$B$2=Orders!M2052,People!$A$2,IF(People!$B$3=Orders!M2052,People!$A$3,IF(People!$B$4=Orders!M2052,People!$A$4,IF(People!$B$5=Orders!M2052,People!$A$5,0))))</f>
        <v>Chuck Magee</v>
      </c>
      <c r="W2052" t="str">
        <f>IFERROR(INDEX(Returns!A:A,MATCH(Orders!B2052,Returns!B:B,0),),"No")</f>
        <v>No</v>
      </c>
      <c r="X2052" t="str">
        <f t="shared" si="32"/>
        <v>2017 / 07</v>
      </c>
    </row>
    <row r="2053" spans="1:24" x14ac:dyDescent="0.25">
      <c r="A2053" s="1">
        <v>2052</v>
      </c>
      <c r="B2053" s="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IF(People!$B$2=Orders!M2053,People!$A$2,IF(People!$B$3=Orders!M2053,People!$A$3,IF(People!$B$4=Orders!M2053,People!$A$4,IF(People!$B$5=Orders!M2053,People!$A$5,0))))</f>
        <v>Chuck Magee</v>
      </c>
      <c r="W2053" t="str">
        <f>IFERROR(INDEX(Returns!A:A,MATCH(Orders!B2053,Returns!B:B,0),),"No")</f>
        <v>No</v>
      </c>
      <c r="X2053" t="str">
        <f t="shared" si="32"/>
        <v>2017 / 07</v>
      </c>
    </row>
    <row r="2054" spans="1:24" x14ac:dyDescent="0.25">
      <c r="A2054" s="1">
        <v>2053</v>
      </c>
      <c r="B2054" s="3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IF(People!$B$2=Orders!M2054,People!$A$2,IF(People!$B$3=Orders!M2054,People!$A$3,IF(People!$B$4=Orders!M2054,People!$A$4,IF(People!$B$5=Orders!M2054,People!$A$5,0))))</f>
        <v>Chuck Magee</v>
      </c>
      <c r="W2054" t="str">
        <f>IFERROR(INDEX(Returns!A:A,MATCH(Orders!B2054,Returns!B:B,0),),"No")</f>
        <v>No</v>
      </c>
      <c r="X2054" t="str">
        <f t="shared" si="32"/>
        <v>2017 / 07</v>
      </c>
    </row>
    <row r="2055" spans="1:24" x14ac:dyDescent="0.25">
      <c r="A2055" s="1">
        <v>2054</v>
      </c>
      <c r="B2055" s="3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IF(People!$B$2=Orders!M2055,People!$A$2,IF(People!$B$3=Orders!M2055,People!$A$3,IF(People!$B$4=Orders!M2055,People!$A$4,IF(People!$B$5=Orders!M2055,People!$A$5,0))))</f>
        <v>Chuck Magee</v>
      </c>
      <c r="W2055" t="str">
        <f>IFERROR(INDEX(Returns!A:A,MATCH(Orders!B2055,Returns!B:B,0),),"No")</f>
        <v>No</v>
      </c>
      <c r="X2055" t="str">
        <f t="shared" si="32"/>
        <v>2017 / 07</v>
      </c>
    </row>
    <row r="2056" spans="1:24" x14ac:dyDescent="0.25">
      <c r="A2056" s="1">
        <v>2055</v>
      </c>
      <c r="B2056" s="3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IF(People!$B$2=Orders!M2056,People!$A$2,IF(People!$B$3=Orders!M2056,People!$A$3,IF(People!$B$4=Orders!M2056,People!$A$4,IF(People!$B$5=Orders!M2056,People!$A$5,0))))</f>
        <v>Kelly Williams</v>
      </c>
      <c r="W2056" t="str">
        <f>IFERROR(INDEX(Returns!A:A,MATCH(Orders!B2056,Returns!B:B,0),),"No")</f>
        <v>No</v>
      </c>
      <c r="X2056" t="str">
        <f t="shared" si="32"/>
        <v>2018 / 12</v>
      </c>
    </row>
    <row r="2057" spans="1:24" x14ac:dyDescent="0.25">
      <c r="A2057" s="1">
        <v>2056</v>
      </c>
      <c r="B2057" s="3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IF(People!$B$2=Orders!M2057,People!$A$2,IF(People!$B$3=Orders!M2057,People!$A$3,IF(People!$B$4=Orders!M2057,People!$A$4,IF(People!$B$5=Orders!M2057,People!$A$5,0))))</f>
        <v>Kelly Williams</v>
      </c>
      <c r="W2057" t="str">
        <f>IFERROR(INDEX(Returns!A:A,MATCH(Orders!B2057,Returns!B:B,0),),"No")</f>
        <v>No</v>
      </c>
      <c r="X2057" t="str">
        <f t="shared" si="32"/>
        <v>2019 / 12</v>
      </c>
    </row>
    <row r="2058" spans="1:24" x14ac:dyDescent="0.25">
      <c r="A2058" s="1">
        <v>2057</v>
      </c>
      <c r="B2058" s="3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IF(People!$B$2=Orders!M2058,People!$A$2,IF(People!$B$3=Orders!M2058,People!$A$3,IF(People!$B$4=Orders!M2058,People!$A$4,IF(People!$B$5=Orders!M2058,People!$A$5,0))))</f>
        <v>Kelly Williams</v>
      </c>
      <c r="W2058" t="str">
        <f>IFERROR(INDEX(Returns!A:A,MATCH(Orders!B2058,Returns!B:B,0),),"No")</f>
        <v>No</v>
      </c>
      <c r="X2058" t="str">
        <f t="shared" si="32"/>
        <v>2019 / 12</v>
      </c>
    </row>
    <row r="2059" spans="1:24" x14ac:dyDescent="0.25">
      <c r="A2059" s="1">
        <v>2058</v>
      </c>
      <c r="B2059" s="3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IF(People!$B$2=Orders!M2059,People!$A$2,IF(People!$B$3=Orders!M2059,People!$A$3,IF(People!$B$4=Orders!M2059,People!$A$4,IF(People!$B$5=Orders!M2059,People!$A$5,0))))</f>
        <v>Kelly Williams</v>
      </c>
      <c r="W2059" t="str">
        <f>IFERROR(INDEX(Returns!A:A,MATCH(Orders!B2059,Returns!B:B,0),),"No")</f>
        <v>No</v>
      </c>
      <c r="X2059" t="str">
        <f t="shared" si="32"/>
        <v>2019 / 12</v>
      </c>
    </row>
    <row r="2060" spans="1:24" x14ac:dyDescent="0.25">
      <c r="A2060" s="1">
        <v>2059</v>
      </c>
      <c r="B2060" s="3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IF(People!$B$2=Orders!M2060,People!$A$2,IF(People!$B$3=Orders!M2060,People!$A$3,IF(People!$B$4=Orders!M2060,People!$A$4,IF(People!$B$5=Orders!M2060,People!$A$5,0))))</f>
        <v>Kelly Williams</v>
      </c>
      <c r="W2060" t="str">
        <f>IFERROR(INDEX(Returns!A:A,MATCH(Orders!B2060,Returns!B:B,0),),"No")</f>
        <v>No</v>
      </c>
      <c r="X2060" t="str">
        <f t="shared" si="32"/>
        <v>2019 / 12</v>
      </c>
    </row>
    <row r="2061" spans="1:24" x14ac:dyDescent="0.25">
      <c r="A2061" s="1">
        <v>2060</v>
      </c>
      <c r="B2061" s="3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IF(People!$B$2=Orders!M2061,People!$A$2,IF(People!$B$3=Orders!M2061,People!$A$3,IF(People!$B$4=Orders!M2061,People!$A$4,IF(People!$B$5=Orders!M2061,People!$A$5,0))))</f>
        <v>Anna Andreadi</v>
      </c>
      <c r="W2061" t="str">
        <f>IFERROR(INDEX(Returns!A:A,MATCH(Orders!B2061,Returns!B:B,0),),"No")</f>
        <v>No</v>
      </c>
      <c r="X2061" t="str">
        <f t="shared" si="32"/>
        <v>2016 / 10</v>
      </c>
    </row>
    <row r="2062" spans="1:24" x14ac:dyDescent="0.25">
      <c r="A2062" s="1">
        <v>2061</v>
      </c>
      <c r="B2062" s="3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IF(People!$B$2=Orders!M2062,People!$A$2,IF(People!$B$3=Orders!M2062,People!$A$3,IF(People!$B$4=Orders!M2062,People!$A$4,IF(People!$B$5=Orders!M2062,People!$A$5,0))))</f>
        <v>Anna Andreadi</v>
      </c>
      <c r="W2062" t="str">
        <f>IFERROR(INDEX(Returns!A:A,MATCH(Orders!B2062,Returns!B:B,0),),"No")</f>
        <v>No</v>
      </c>
      <c r="X2062" t="str">
        <f t="shared" si="32"/>
        <v>2016 / 10</v>
      </c>
    </row>
    <row r="2063" spans="1:24" x14ac:dyDescent="0.25">
      <c r="A2063" s="1">
        <v>2062</v>
      </c>
      <c r="B2063" s="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IF(People!$B$2=Orders!M2063,People!$A$2,IF(People!$B$3=Orders!M2063,People!$A$3,IF(People!$B$4=Orders!M2063,People!$A$4,IF(People!$B$5=Orders!M2063,People!$A$5,0))))</f>
        <v>Anna Andreadi</v>
      </c>
      <c r="W2063" t="str">
        <f>IFERROR(INDEX(Returns!A:A,MATCH(Orders!B2063,Returns!B:B,0),),"No")</f>
        <v>No</v>
      </c>
      <c r="X2063" t="str">
        <f t="shared" si="32"/>
        <v>2016 / 10</v>
      </c>
    </row>
    <row r="2064" spans="1:24" x14ac:dyDescent="0.25">
      <c r="A2064" s="1">
        <v>2063</v>
      </c>
      <c r="B2064" s="3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IF(People!$B$2=Orders!M2064,People!$A$2,IF(People!$B$3=Orders!M2064,People!$A$3,IF(People!$B$4=Orders!M2064,People!$A$4,IF(People!$B$5=Orders!M2064,People!$A$5,0))))</f>
        <v>Anna Andreadi</v>
      </c>
      <c r="W2064" t="str">
        <f>IFERROR(INDEX(Returns!A:A,MATCH(Orders!B2064,Returns!B:B,0),),"No")</f>
        <v>No</v>
      </c>
      <c r="X2064" t="str">
        <f t="shared" si="32"/>
        <v>2016 / 10</v>
      </c>
    </row>
    <row r="2065" spans="1:24" x14ac:dyDescent="0.25">
      <c r="A2065" s="1">
        <v>2064</v>
      </c>
      <c r="B2065" s="3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IF(People!$B$2=Orders!M2065,People!$A$2,IF(People!$B$3=Orders!M2065,People!$A$3,IF(People!$B$4=Orders!M2065,People!$A$4,IF(People!$B$5=Orders!M2065,People!$A$5,0))))</f>
        <v>Anna Andreadi</v>
      </c>
      <c r="W2065" t="str">
        <f>IFERROR(INDEX(Returns!A:A,MATCH(Orders!B2065,Returns!B:B,0),),"No")</f>
        <v>No</v>
      </c>
      <c r="X2065" t="str">
        <f t="shared" si="32"/>
        <v>2016 / 10</v>
      </c>
    </row>
    <row r="2066" spans="1:24" x14ac:dyDescent="0.25">
      <c r="A2066" s="1">
        <v>2065</v>
      </c>
      <c r="B2066" s="3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IF(People!$B$2=Orders!M2066,People!$A$2,IF(People!$B$3=Orders!M2066,People!$A$3,IF(People!$B$4=Orders!M2066,People!$A$4,IF(People!$B$5=Orders!M2066,People!$A$5,0))))</f>
        <v>Anna Andreadi</v>
      </c>
      <c r="W2066" t="str">
        <f>IFERROR(INDEX(Returns!A:A,MATCH(Orders!B2066,Returns!B:B,0),),"No")</f>
        <v>No</v>
      </c>
      <c r="X2066" t="str">
        <f t="shared" si="32"/>
        <v>2016 / 10</v>
      </c>
    </row>
    <row r="2067" spans="1:24" x14ac:dyDescent="0.25">
      <c r="A2067" s="1">
        <v>2066</v>
      </c>
      <c r="B2067" s="3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IF(People!$B$2=Orders!M2067,People!$A$2,IF(People!$B$3=Orders!M2067,People!$A$3,IF(People!$B$4=Orders!M2067,People!$A$4,IF(People!$B$5=Orders!M2067,People!$A$5,0))))</f>
        <v>Anna Andreadi</v>
      </c>
      <c r="W2067" t="str">
        <f>IFERROR(INDEX(Returns!A:A,MATCH(Orders!B2067,Returns!B:B,0),),"No")</f>
        <v>No</v>
      </c>
      <c r="X2067" t="str">
        <f t="shared" si="32"/>
        <v>2016 / 10</v>
      </c>
    </row>
    <row r="2068" spans="1:24" x14ac:dyDescent="0.25">
      <c r="A2068" s="1">
        <v>2067</v>
      </c>
      <c r="B2068" s="3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IF(People!$B$2=Orders!M2068,People!$A$2,IF(People!$B$3=Orders!M2068,People!$A$3,IF(People!$B$4=Orders!M2068,People!$A$4,IF(People!$B$5=Orders!M2068,People!$A$5,0))))</f>
        <v>Anna Andreadi</v>
      </c>
      <c r="W2068" t="str">
        <f>IFERROR(INDEX(Returns!A:A,MATCH(Orders!B2068,Returns!B:B,0),),"No")</f>
        <v>No</v>
      </c>
      <c r="X2068" t="str">
        <f t="shared" si="32"/>
        <v>2016 / 10</v>
      </c>
    </row>
    <row r="2069" spans="1:24" x14ac:dyDescent="0.25">
      <c r="A2069" s="1">
        <v>2068</v>
      </c>
      <c r="B2069" s="3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IF(People!$B$2=Orders!M2069,People!$A$2,IF(People!$B$3=Orders!M2069,People!$A$3,IF(People!$B$4=Orders!M2069,People!$A$4,IF(People!$B$5=Orders!M2069,People!$A$5,0))))</f>
        <v>Anna Andreadi</v>
      </c>
      <c r="W2069" t="str">
        <f>IFERROR(INDEX(Returns!A:A,MATCH(Orders!B2069,Returns!B:B,0),),"No")</f>
        <v>No</v>
      </c>
      <c r="X2069" t="str">
        <f t="shared" si="32"/>
        <v>2016 / 10</v>
      </c>
    </row>
    <row r="2070" spans="1:24" x14ac:dyDescent="0.25">
      <c r="A2070" s="1">
        <v>2069</v>
      </c>
      <c r="B2070" s="3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IF(People!$B$2=Orders!M2070,People!$A$2,IF(People!$B$3=Orders!M2070,People!$A$3,IF(People!$B$4=Orders!M2070,People!$A$4,IF(People!$B$5=Orders!M2070,People!$A$5,0))))</f>
        <v>Anna Andreadi</v>
      </c>
      <c r="W2070" t="str">
        <f>IFERROR(INDEX(Returns!A:A,MATCH(Orders!B2070,Returns!B:B,0),),"No")</f>
        <v>No</v>
      </c>
      <c r="X2070" t="str">
        <f t="shared" si="32"/>
        <v>2017 / 04</v>
      </c>
    </row>
    <row r="2071" spans="1:24" x14ac:dyDescent="0.25">
      <c r="A2071" s="1">
        <v>2070</v>
      </c>
      <c r="B2071" s="3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IF(People!$B$2=Orders!M2071,People!$A$2,IF(People!$B$3=Orders!M2071,People!$A$3,IF(People!$B$4=Orders!M2071,People!$A$4,IF(People!$B$5=Orders!M2071,People!$A$5,0))))</f>
        <v>Anna Andreadi</v>
      </c>
      <c r="W2071" t="str">
        <f>IFERROR(INDEX(Returns!A:A,MATCH(Orders!B2071,Returns!B:B,0),),"No")</f>
        <v>No</v>
      </c>
      <c r="X2071" t="str">
        <f t="shared" si="32"/>
        <v>2017 / 04</v>
      </c>
    </row>
    <row r="2072" spans="1:24" x14ac:dyDescent="0.25">
      <c r="A2072" s="1">
        <v>2071</v>
      </c>
      <c r="B2072" s="3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IF(People!$B$2=Orders!M2072,People!$A$2,IF(People!$B$3=Orders!M2072,People!$A$3,IF(People!$B$4=Orders!M2072,People!$A$4,IF(People!$B$5=Orders!M2072,People!$A$5,0))))</f>
        <v>Chuck Magee</v>
      </c>
      <c r="W2072" t="str">
        <f>IFERROR(INDEX(Returns!A:A,MATCH(Orders!B2072,Returns!B:B,0),),"No")</f>
        <v>No</v>
      </c>
      <c r="X2072" t="str">
        <f t="shared" si="32"/>
        <v>2018 / 07</v>
      </c>
    </row>
    <row r="2073" spans="1:24" x14ac:dyDescent="0.25">
      <c r="A2073" s="1">
        <v>2072</v>
      </c>
      <c r="B2073" s="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IF(People!$B$2=Orders!M2073,People!$A$2,IF(People!$B$3=Orders!M2073,People!$A$3,IF(People!$B$4=Orders!M2073,People!$A$4,IF(People!$B$5=Orders!M2073,People!$A$5,0))))</f>
        <v>Anna Andreadi</v>
      </c>
      <c r="W2073" t="str">
        <f>IFERROR(INDEX(Returns!A:A,MATCH(Orders!B2073,Returns!B:B,0),),"No")</f>
        <v>No</v>
      </c>
      <c r="X2073" t="str">
        <f t="shared" si="32"/>
        <v>2019 / 11</v>
      </c>
    </row>
    <row r="2074" spans="1:24" x14ac:dyDescent="0.25">
      <c r="A2074" s="1">
        <v>2073</v>
      </c>
      <c r="B2074" s="3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IF(People!$B$2=Orders!M2074,People!$A$2,IF(People!$B$3=Orders!M2074,People!$A$3,IF(People!$B$4=Orders!M2074,People!$A$4,IF(People!$B$5=Orders!M2074,People!$A$5,0))))</f>
        <v>Anna Andreadi</v>
      </c>
      <c r="W2074" t="str">
        <f>IFERROR(INDEX(Returns!A:A,MATCH(Orders!B2074,Returns!B:B,0),),"No")</f>
        <v>No</v>
      </c>
      <c r="X2074" t="str">
        <f t="shared" si="32"/>
        <v>2018 / 11</v>
      </c>
    </row>
    <row r="2075" spans="1:24" x14ac:dyDescent="0.25">
      <c r="A2075" s="1">
        <v>2074</v>
      </c>
      <c r="B2075" s="3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IF(People!$B$2=Orders!M2075,People!$A$2,IF(People!$B$3=Orders!M2075,People!$A$3,IF(People!$B$4=Orders!M2075,People!$A$4,IF(People!$B$5=Orders!M2075,People!$A$5,0))))</f>
        <v>Anna Andreadi</v>
      </c>
      <c r="W2075" t="str">
        <f>IFERROR(INDEX(Returns!A:A,MATCH(Orders!B2075,Returns!B:B,0),),"No")</f>
        <v>Yes</v>
      </c>
      <c r="X2075" t="str">
        <f t="shared" si="32"/>
        <v>2019 / 11</v>
      </c>
    </row>
    <row r="2076" spans="1:24" x14ac:dyDescent="0.25">
      <c r="A2076" s="1">
        <v>2075</v>
      </c>
      <c r="B2076" s="3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IF(People!$B$2=Orders!M2076,People!$A$2,IF(People!$B$3=Orders!M2076,People!$A$3,IF(People!$B$4=Orders!M2076,People!$A$4,IF(People!$B$5=Orders!M2076,People!$A$5,0))))</f>
        <v>Anna Andreadi</v>
      </c>
      <c r="W2076" t="str">
        <f>IFERROR(INDEX(Returns!A:A,MATCH(Orders!B2076,Returns!B:B,0),),"No")</f>
        <v>Yes</v>
      </c>
      <c r="X2076" t="str">
        <f t="shared" si="32"/>
        <v>2019 / 11</v>
      </c>
    </row>
    <row r="2077" spans="1:24" x14ac:dyDescent="0.25">
      <c r="A2077" s="1">
        <v>2076</v>
      </c>
      <c r="B2077" s="3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IF(People!$B$2=Orders!M2077,People!$A$2,IF(People!$B$3=Orders!M2077,People!$A$3,IF(People!$B$4=Orders!M2077,People!$A$4,IF(People!$B$5=Orders!M2077,People!$A$5,0))))</f>
        <v>Anna Andreadi</v>
      </c>
      <c r="W2077" t="str">
        <f>IFERROR(INDEX(Returns!A:A,MATCH(Orders!B2077,Returns!B:B,0),),"No")</f>
        <v>No</v>
      </c>
      <c r="X2077" t="str">
        <f t="shared" si="32"/>
        <v>2016 / 12</v>
      </c>
    </row>
    <row r="2078" spans="1:24" x14ac:dyDescent="0.25">
      <c r="A2078" s="1">
        <v>2077</v>
      </c>
      <c r="B2078" s="3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IF(People!$B$2=Orders!M2078,People!$A$2,IF(People!$B$3=Orders!M2078,People!$A$3,IF(People!$B$4=Orders!M2078,People!$A$4,IF(People!$B$5=Orders!M2078,People!$A$5,0))))</f>
        <v>Chuck Magee</v>
      </c>
      <c r="W2078" t="str">
        <f>IFERROR(INDEX(Returns!A:A,MATCH(Orders!B2078,Returns!B:B,0),),"No")</f>
        <v>No</v>
      </c>
      <c r="X2078" t="str">
        <f t="shared" si="32"/>
        <v>2019 / 09</v>
      </c>
    </row>
    <row r="2079" spans="1:24" x14ac:dyDescent="0.25">
      <c r="A2079" s="1">
        <v>2078</v>
      </c>
      <c r="B2079" s="3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IF(People!$B$2=Orders!M2079,People!$A$2,IF(People!$B$3=Orders!M2079,People!$A$3,IF(People!$B$4=Orders!M2079,People!$A$4,IF(People!$B$5=Orders!M2079,People!$A$5,0))))</f>
        <v>Chuck Magee</v>
      </c>
      <c r="W2079" t="str">
        <f>IFERROR(INDEX(Returns!A:A,MATCH(Orders!B2079,Returns!B:B,0),),"No")</f>
        <v>No</v>
      </c>
      <c r="X2079" t="str">
        <f t="shared" si="32"/>
        <v>2019 / 09</v>
      </c>
    </row>
    <row r="2080" spans="1:24" x14ac:dyDescent="0.25">
      <c r="A2080" s="1">
        <v>2079</v>
      </c>
      <c r="B2080" s="3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IF(People!$B$2=Orders!M2080,People!$A$2,IF(People!$B$3=Orders!M2080,People!$A$3,IF(People!$B$4=Orders!M2080,People!$A$4,IF(People!$B$5=Orders!M2080,People!$A$5,0))))</f>
        <v>Chuck Magee</v>
      </c>
      <c r="W2080" t="str">
        <f>IFERROR(INDEX(Returns!A:A,MATCH(Orders!B2080,Returns!B:B,0),),"No")</f>
        <v>No</v>
      </c>
      <c r="X2080" t="str">
        <f t="shared" si="32"/>
        <v>2019 / 09</v>
      </c>
    </row>
    <row r="2081" spans="1:24" x14ac:dyDescent="0.25">
      <c r="A2081" s="1">
        <v>2080</v>
      </c>
      <c r="B2081" s="3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IF(People!$B$2=Orders!M2081,People!$A$2,IF(People!$B$3=Orders!M2081,People!$A$3,IF(People!$B$4=Orders!M2081,People!$A$4,IF(People!$B$5=Orders!M2081,People!$A$5,0))))</f>
        <v>Anna Andreadi</v>
      </c>
      <c r="W2081" t="str">
        <f>IFERROR(INDEX(Returns!A:A,MATCH(Orders!B2081,Returns!B:B,0),),"No")</f>
        <v>No</v>
      </c>
      <c r="X2081" t="str">
        <f t="shared" si="32"/>
        <v>2017 / 12</v>
      </c>
    </row>
    <row r="2082" spans="1:24" x14ac:dyDescent="0.25">
      <c r="A2082" s="1">
        <v>2081</v>
      </c>
      <c r="B2082" s="3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IF(People!$B$2=Orders!M2082,People!$A$2,IF(People!$B$3=Orders!M2082,People!$A$3,IF(People!$B$4=Orders!M2082,People!$A$4,IF(People!$B$5=Orders!M2082,People!$A$5,0))))</f>
        <v>Anna Andreadi</v>
      </c>
      <c r="W2082" t="str">
        <f>IFERROR(INDEX(Returns!A:A,MATCH(Orders!B2082,Returns!B:B,0),),"No")</f>
        <v>No</v>
      </c>
      <c r="X2082" t="str">
        <f t="shared" si="32"/>
        <v>2017 / 12</v>
      </c>
    </row>
    <row r="2083" spans="1:24" x14ac:dyDescent="0.25">
      <c r="A2083" s="1">
        <v>2082</v>
      </c>
      <c r="B2083" s="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IF(People!$B$2=Orders!M2083,People!$A$2,IF(People!$B$3=Orders!M2083,People!$A$3,IF(People!$B$4=Orders!M2083,People!$A$4,IF(People!$B$5=Orders!M2083,People!$A$5,0))))</f>
        <v>Anna Andreadi</v>
      </c>
      <c r="W2083" t="str">
        <f>IFERROR(INDEX(Returns!A:A,MATCH(Orders!B2083,Returns!B:B,0),),"No")</f>
        <v>No</v>
      </c>
      <c r="X2083" t="str">
        <f t="shared" si="32"/>
        <v>2017 / 12</v>
      </c>
    </row>
    <row r="2084" spans="1:24" x14ac:dyDescent="0.25">
      <c r="A2084" s="1">
        <v>2083</v>
      </c>
      <c r="B2084" s="3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IF(People!$B$2=Orders!M2084,People!$A$2,IF(People!$B$3=Orders!M2084,People!$A$3,IF(People!$B$4=Orders!M2084,People!$A$4,IF(People!$B$5=Orders!M2084,People!$A$5,0))))</f>
        <v>Anna Andreadi</v>
      </c>
      <c r="W2084" t="str">
        <f>IFERROR(INDEX(Returns!A:A,MATCH(Orders!B2084,Returns!B:B,0),),"No")</f>
        <v>No</v>
      </c>
      <c r="X2084" t="str">
        <f t="shared" si="32"/>
        <v>2019 / 02</v>
      </c>
    </row>
    <row r="2085" spans="1:24" x14ac:dyDescent="0.25">
      <c r="A2085" s="1">
        <v>2084</v>
      </c>
      <c r="B2085" s="3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IF(People!$B$2=Orders!M2085,People!$A$2,IF(People!$B$3=Orders!M2085,People!$A$3,IF(People!$B$4=Orders!M2085,People!$A$4,IF(People!$B$5=Orders!M2085,People!$A$5,0))))</f>
        <v>Kelly Williams</v>
      </c>
      <c r="W2085" t="str">
        <f>IFERROR(INDEX(Returns!A:A,MATCH(Orders!B2085,Returns!B:B,0),),"No")</f>
        <v>No</v>
      </c>
      <c r="X2085" t="str">
        <f t="shared" si="32"/>
        <v>2016 / 11</v>
      </c>
    </row>
    <row r="2086" spans="1:24" x14ac:dyDescent="0.25">
      <c r="A2086" s="1">
        <v>2085</v>
      </c>
      <c r="B2086" s="3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IF(People!$B$2=Orders!M2086,People!$A$2,IF(People!$B$3=Orders!M2086,People!$A$3,IF(People!$B$4=Orders!M2086,People!$A$4,IF(People!$B$5=Orders!M2086,People!$A$5,0))))</f>
        <v>Chuck Magee</v>
      </c>
      <c r="W2086" t="str">
        <f>IFERROR(INDEX(Returns!A:A,MATCH(Orders!B2086,Returns!B:B,0),),"No")</f>
        <v>No</v>
      </c>
      <c r="X2086" t="str">
        <f t="shared" si="32"/>
        <v>2018 / 06</v>
      </c>
    </row>
    <row r="2087" spans="1:24" x14ac:dyDescent="0.25">
      <c r="A2087" s="1">
        <v>2086</v>
      </c>
      <c r="B2087" s="3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IF(People!$B$2=Orders!M2087,People!$A$2,IF(People!$B$3=Orders!M2087,People!$A$3,IF(People!$B$4=Orders!M2087,People!$A$4,IF(People!$B$5=Orders!M2087,People!$A$5,0))))</f>
        <v>Chuck Magee</v>
      </c>
      <c r="W2087" t="str">
        <f>IFERROR(INDEX(Returns!A:A,MATCH(Orders!B2087,Returns!B:B,0),),"No")</f>
        <v>No</v>
      </c>
      <c r="X2087" t="str">
        <f t="shared" si="32"/>
        <v>2018 / 06</v>
      </c>
    </row>
    <row r="2088" spans="1:24" x14ac:dyDescent="0.25">
      <c r="A2088" s="1">
        <v>2087</v>
      </c>
      <c r="B2088" s="3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IF(People!$B$2=Orders!M2088,People!$A$2,IF(People!$B$3=Orders!M2088,People!$A$3,IF(People!$B$4=Orders!M2088,People!$A$4,IF(People!$B$5=Orders!M2088,People!$A$5,0))))</f>
        <v>Chuck Magee</v>
      </c>
      <c r="W2088" t="str">
        <f>IFERROR(INDEX(Returns!A:A,MATCH(Orders!B2088,Returns!B:B,0),),"No")</f>
        <v>No</v>
      </c>
      <c r="X2088" t="str">
        <f t="shared" si="32"/>
        <v>2018 / 06</v>
      </c>
    </row>
    <row r="2089" spans="1:24" x14ac:dyDescent="0.25">
      <c r="A2089" s="1">
        <v>2088</v>
      </c>
      <c r="B2089" s="3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IF(People!$B$2=Orders!M2089,People!$A$2,IF(People!$B$3=Orders!M2089,People!$A$3,IF(People!$B$4=Orders!M2089,People!$A$4,IF(People!$B$5=Orders!M2089,People!$A$5,0))))</f>
        <v>Chuck Magee</v>
      </c>
      <c r="W2089" t="str">
        <f>IFERROR(INDEX(Returns!A:A,MATCH(Orders!B2089,Returns!B:B,0),),"No")</f>
        <v>No</v>
      </c>
      <c r="X2089" t="str">
        <f t="shared" si="32"/>
        <v>2018 / 06</v>
      </c>
    </row>
    <row r="2090" spans="1:24" x14ac:dyDescent="0.25">
      <c r="A2090" s="1">
        <v>2089</v>
      </c>
      <c r="B2090" s="3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IF(People!$B$2=Orders!M2090,People!$A$2,IF(People!$B$3=Orders!M2090,People!$A$3,IF(People!$B$4=Orders!M2090,People!$A$4,IF(People!$B$5=Orders!M2090,People!$A$5,0))))</f>
        <v>Chuck Magee</v>
      </c>
      <c r="W2090" t="str">
        <f>IFERROR(INDEX(Returns!A:A,MATCH(Orders!B2090,Returns!B:B,0),),"No")</f>
        <v>No</v>
      </c>
      <c r="X2090" t="str">
        <f t="shared" si="32"/>
        <v>2018 / 06</v>
      </c>
    </row>
    <row r="2091" spans="1:24" x14ac:dyDescent="0.25">
      <c r="A2091" s="1">
        <v>2090</v>
      </c>
      <c r="B2091" s="3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IF(People!$B$2=Orders!M2091,People!$A$2,IF(People!$B$3=Orders!M2091,People!$A$3,IF(People!$B$4=Orders!M2091,People!$A$4,IF(People!$B$5=Orders!M2091,People!$A$5,0))))</f>
        <v>Anna Andreadi</v>
      </c>
      <c r="W2091" t="str">
        <f>IFERROR(INDEX(Returns!A:A,MATCH(Orders!B2091,Returns!B:B,0),),"No")</f>
        <v>No</v>
      </c>
      <c r="X2091" t="str">
        <f t="shared" si="32"/>
        <v>2017 / 10</v>
      </c>
    </row>
    <row r="2092" spans="1:24" x14ac:dyDescent="0.25">
      <c r="A2092" s="1">
        <v>2091</v>
      </c>
      <c r="B2092" s="3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IF(People!$B$2=Orders!M2092,People!$A$2,IF(People!$B$3=Orders!M2092,People!$A$3,IF(People!$B$4=Orders!M2092,People!$A$4,IF(People!$B$5=Orders!M2092,People!$A$5,0))))</f>
        <v>Chuck Magee</v>
      </c>
      <c r="W2092" t="str">
        <f>IFERROR(INDEX(Returns!A:A,MATCH(Orders!B2092,Returns!B:B,0),),"No")</f>
        <v>Yes</v>
      </c>
      <c r="X2092" t="str">
        <f t="shared" si="32"/>
        <v>2019 / 07</v>
      </c>
    </row>
    <row r="2093" spans="1:24" x14ac:dyDescent="0.25">
      <c r="A2093" s="1">
        <v>2092</v>
      </c>
      <c r="B2093" s="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IF(People!$B$2=Orders!M2093,People!$A$2,IF(People!$B$3=Orders!M2093,People!$A$3,IF(People!$B$4=Orders!M2093,People!$A$4,IF(People!$B$5=Orders!M2093,People!$A$5,0))))</f>
        <v>Chuck Magee</v>
      </c>
      <c r="W2093" t="str">
        <f>IFERROR(INDEX(Returns!A:A,MATCH(Orders!B2093,Returns!B:B,0),),"No")</f>
        <v>Yes</v>
      </c>
      <c r="X2093" t="str">
        <f t="shared" si="32"/>
        <v>2019 / 07</v>
      </c>
    </row>
    <row r="2094" spans="1:24" x14ac:dyDescent="0.25">
      <c r="A2094" s="1">
        <v>2093</v>
      </c>
      <c r="B2094" s="3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IF(People!$B$2=Orders!M2094,People!$A$2,IF(People!$B$3=Orders!M2094,People!$A$3,IF(People!$B$4=Orders!M2094,People!$A$4,IF(People!$B$5=Orders!M2094,People!$A$5,0))))</f>
        <v>Kelly Williams</v>
      </c>
      <c r="W2094" t="str">
        <f>IFERROR(INDEX(Returns!A:A,MATCH(Orders!B2094,Returns!B:B,0),),"No")</f>
        <v>No</v>
      </c>
      <c r="X2094" t="str">
        <f t="shared" si="32"/>
        <v>2016 / 11</v>
      </c>
    </row>
    <row r="2095" spans="1:24" x14ac:dyDescent="0.25">
      <c r="A2095" s="1">
        <v>2094</v>
      </c>
      <c r="B2095" s="3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IF(People!$B$2=Orders!M2095,People!$A$2,IF(People!$B$3=Orders!M2095,People!$A$3,IF(People!$B$4=Orders!M2095,People!$A$4,IF(People!$B$5=Orders!M2095,People!$A$5,0))))</f>
        <v>Anna Andreadi</v>
      </c>
      <c r="W2095" t="str">
        <f>IFERROR(INDEX(Returns!A:A,MATCH(Orders!B2095,Returns!B:B,0),),"No")</f>
        <v>No</v>
      </c>
      <c r="X2095" t="str">
        <f t="shared" si="32"/>
        <v>2017 / 04</v>
      </c>
    </row>
    <row r="2096" spans="1:24" x14ac:dyDescent="0.25">
      <c r="A2096" s="1">
        <v>2095</v>
      </c>
      <c r="B2096" s="3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IF(People!$B$2=Orders!M2096,People!$A$2,IF(People!$B$3=Orders!M2096,People!$A$3,IF(People!$B$4=Orders!M2096,People!$A$4,IF(People!$B$5=Orders!M2096,People!$A$5,0))))</f>
        <v>Cassandra Brandow</v>
      </c>
      <c r="W2096" t="str">
        <f>IFERROR(INDEX(Returns!A:A,MATCH(Orders!B2096,Returns!B:B,0),),"No")</f>
        <v>No</v>
      </c>
      <c r="X2096" t="str">
        <f t="shared" si="32"/>
        <v>2017 / 11</v>
      </c>
    </row>
    <row r="2097" spans="1:24" x14ac:dyDescent="0.25">
      <c r="A2097" s="1">
        <v>2096</v>
      </c>
      <c r="B2097" s="3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IF(People!$B$2=Orders!M2097,People!$A$2,IF(People!$B$3=Orders!M2097,People!$A$3,IF(People!$B$4=Orders!M2097,People!$A$4,IF(People!$B$5=Orders!M2097,People!$A$5,0))))</f>
        <v>Cassandra Brandow</v>
      </c>
      <c r="W2097" t="str">
        <f>IFERROR(INDEX(Returns!A:A,MATCH(Orders!B2097,Returns!B:B,0),),"No")</f>
        <v>No</v>
      </c>
      <c r="X2097" t="str">
        <f t="shared" si="32"/>
        <v>2018 / 05</v>
      </c>
    </row>
    <row r="2098" spans="1:24" x14ac:dyDescent="0.25">
      <c r="A2098" s="1">
        <v>2097</v>
      </c>
      <c r="B2098" s="3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IF(People!$B$2=Orders!M2098,People!$A$2,IF(People!$B$3=Orders!M2098,People!$A$3,IF(People!$B$4=Orders!M2098,People!$A$4,IF(People!$B$5=Orders!M2098,People!$A$5,0))))</f>
        <v>Cassandra Brandow</v>
      </c>
      <c r="W2098" t="str">
        <f>IFERROR(INDEX(Returns!A:A,MATCH(Orders!B2098,Returns!B:B,0),),"No")</f>
        <v>No</v>
      </c>
      <c r="X2098" t="str">
        <f t="shared" si="32"/>
        <v>2018 / 05</v>
      </c>
    </row>
    <row r="2099" spans="1:24" x14ac:dyDescent="0.25">
      <c r="A2099" s="1">
        <v>2098</v>
      </c>
      <c r="B2099" s="3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IF(People!$B$2=Orders!M2099,People!$A$2,IF(People!$B$3=Orders!M2099,People!$A$3,IF(People!$B$4=Orders!M2099,People!$A$4,IF(People!$B$5=Orders!M2099,People!$A$5,0))))</f>
        <v>Cassandra Brandow</v>
      </c>
      <c r="W2099" t="str">
        <f>IFERROR(INDEX(Returns!A:A,MATCH(Orders!B2099,Returns!B:B,0),),"No")</f>
        <v>No</v>
      </c>
      <c r="X2099" t="str">
        <f t="shared" si="32"/>
        <v>2018 / 05</v>
      </c>
    </row>
    <row r="2100" spans="1:24" x14ac:dyDescent="0.25">
      <c r="A2100" s="1">
        <v>2099</v>
      </c>
      <c r="B2100" s="3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IF(People!$B$2=Orders!M2100,People!$A$2,IF(People!$B$3=Orders!M2100,People!$A$3,IF(People!$B$4=Orders!M2100,People!$A$4,IF(People!$B$5=Orders!M2100,People!$A$5,0))))</f>
        <v>Anna Andreadi</v>
      </c>
      <c r="W2100" t="str">
        <f>IFERROR(INDEX(Returns!A:A,MATCH(Orders!B2100,Returns!B:B,0),),"No")</f>
        <v>Yes</v>
      </c>
      <c r="X2100" t="str">
        <f t="shared" si="32"/>
        <v>2019 / 09</v>
      </c>
    </row>
    <row r="2101" spans="1:24" x14ac:dyDescent="0.25">
      <c r="A2101" s="1">
        <v>2100</v>
      </c>
      <c r="B2101" s="3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IF(People!$B$2=Orders!M2101,People!$A$2,IF(People!$B$3=Orders!M2101,People!$A$3,IF(People!$B$4=Orders!M2101,People!$A$4,IF(People!$B$5=Orders!M2101,People!$A$5,0))))</f>
        <v>Anna Andreadi</v>
      </c>
      <c r="W2101" t="str">
        <f>IFERROR(INDEX(Returns!A:A,MATCH(Orders!B2101,Returns!B:B,0),),"No")</f>
        <v>Yes</v>
      </c>
      <c r="X2101" t="str">
        <f t="shared" si="32"/>
        <v>2019 / 09</v>
      </c>
    </row>
    <row r="2102" spans="1:24" x14ac:dyDescent="0.25">
      <c r="A2102" s="1">
        <v>2101</v>
      </c>
      <c r="B2102" s="3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IF(People!$B$2=Orders!M2102,People!$A$2,IF(People!$B$3=Orders!M2102,People!$A$3,IF(People!$B$4=Orders!M2102,People!$A$4,IF(People!$B$5=Orders!M2102,People!$A$5,0))))</f>
        <v>Anna Andreadi</v>
      </c>
      <c r="W2102" t="str">
        <f>IFERROR(INDEX(Returns!A:A,MATCH(Orders!B2102,Returns!B:B,0),),"No")</f>
        <v>No</v>
      </c>
      <c r="X2102" t="str">
        <f t="shared" si="32"/>
        <v>2016 / 03</v>
      </c>
    </row>
    <row r="2103" spans="1:24" x14ac:dyDescent="0.25">
      <c r="A2103" s="1">
        <v>2102</v>
      </c>
      <c r="B2103" s="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IF(People!$B$2=Orders!M2103,People!$A$2,IF(People!$B$3=Orders!M2103,People!$A$3,IF(People!$B$4=Orders!M2103,People!$A$4,IF(People!$B$5=Orders!M2103,People!$A$5,0))))</f>
        <v>Anna Andreadi</v>
      </c>
      <c r="W2103" t="str">
        <f>IFERROR(INDEX(Returns!A:A,MATCH(Orders!B2103,Returns!B:B,0),),"No")</f>
        <v>No</v>
      </c>
      <c r="X2103" t="str">
        <f t="shared" si="32"/>
        <v>2016 / 03</v>
      </c>
    </row>
    <row r="2104" spans="1:24" x14ac:dyDescent="0.25">
      <c r="A2104" s="1">
        <v>2103</v>
      </c>
      <c r="B2104" s="3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IF(People!$B$2=Orders!M2104,People!$A$2,IF(People!$B$3=Orders!M2104,People!$A$3,IF(People!$B$4=Orders!M2104,People!$A$4,IF(People!$B$5=Orders!M2104,People!$A$5,0))))</f>
        <v>Anna Andreadi</v>
      </c>
      <c r="W2104" t="str">
        <f>IFERROR(INDEX(Returns!A:A,MATCH(Orders!B2104,Returns!B:B,0),),"No")</f>
        <v>No</v>
      </c>
      <c r="X2104" t="str">
        <f t="shared" si="32"/>
        <v>2016 / 07</v>
      </c>
    </row>
    <row r="2105" spans="1:24" x14ac:dyDescent="0.25">
      <c r="A2105" s="1">
        <v>2104</v>
      </c>
      <c r="B2105" s="3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IF(People!$B$2=Orders!M2105,People!$A$2,IF(People!$B$3=Orders!M2105,People!$A$3,IF(People!$B$4=Orders!M2105,People!$A$4,IF(People!$B$5=Orders!M2105,People!$A$5,0))))</f>
        <v>Chuck Magee</v>
      </c>
      <c r="W2105" t="str">
        <f>IFERROR(INDEX(Returns!A:A,MATCH(Orders!B2105,Returns!B:B,0),),"No")</f>
        <v>No</v>
      </c>
      <c r="X2105" t="str">
        <f t="shared" si="32"/>
        <v>2019 / 03</v>
      </c>
    </row>
    <row r="2106" spans="1:24" x14ac:dyDescent="0.25">
      <c r="A2106" s="1">
        <v>2105</v>
      </c>
      <c r="B2106" s="3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t="str">
        <f>IF(People!$B$2=Orders!M2106,People!$A$2,IF(People!$B$3=Orders!M2106,People!$A$3,IF(People!$B$4=Orders!M2106,People!$A$4,IF(People!$B$5=Orders!M2106,People!$A$5,0))))</f>
        <v>Chuck Magee</v>
      </c>
      <c r="W2106" t="str">
        <f>IFERROR(INDEX(Returns!A:A,MATCH(Orders!B2106,Returns!B:B,0),),"No")</f>
        <v>No</v>
      </c>
      <c r="X2106" t="str">
        <f t="shared" si="32"/>
        <v>2019 / 03</v>
      </c>
    </row>
    <row r="2107" spans="1:24" x14ac:dyDescent="0.25">
      <c r="A2107" s="1">
        <v>2106</v>
      </c>
      <c r="B2107" s="3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IF(People!$B$2=Orders!M2107,People!$A$2,IF(People!$B$3=Orders!M2107,People!$A$3,IF(People!$B$4=Orders!M2107,People!$A$4,IF(People!$B$5=Orders!M2107,People!$A$5,0))))</f>
        <v>Cassandra Brandow</v>
      </c>
      <c r="W2107" t="str">
        <f>IFERROR(INDEX(Returns!A:A,MATCH(Orders!B2107,Returns!B:B,0),),"No")</f>
        <v>No</v>
      </c>
      <c r="X2107" t="str">
        <f t="shared" si="32"/>
        <v>2016 / 09</v>
      </c>
    </row>
    <row r="2108" spans="1:24" x14ac:dyDescent="0.25">
      <c r="A2108" s="1">
        <v>2107</v>
      </c>
      <c r="B2108" s="3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IF(People!$B$2=Orders!M2108,People!$A$2,IF(People!$B$3=Orders!M2108,People!$A$3,IF(People!$B$4=Orders!M2108,People!$A$4,IF(People!$B$5=Orders!M2108,People!$A$5,0))))</f>
        <v>Kelly Williams</v>
      </c>
      <c r="W2108" t="str">
        <f>IFERROR(INDEX(Returns!A:A,MATCH(Orders!B2108,Returns!B:B,0),),"No")</f>
        <v>No</v>
      </c>
      <c r="X2108" t="str">
        <f t="shared" si="32"/>
        <v>2016 / 09</v>
      </c>
    </row>
    <row r="2109" spans="1:24" x14ac:dyDescent="0.25">
      <c r="A2109" s="1">
        <v>2108</v>
      </c>
      <c r="B2109" s="3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IF(People!$B$2=Orders!M2109,People!$A$2,IF(People!$B$3=Orders!M2109,People!$A$3,IF(People!$B$4=Orders!M2109,People!$A$4,IF(People!$B$5=Orders!M2109,People!$A$5,0))))</f>
        <v>Anna Andreadi</v>
      </c>
      <c r="W2109" t="str">
        <f>IFERROR(INDEX(Returns!A:A,MATCH(Orders!B2109,Returns!B:B,0),),"No")</f>
        <v>Yes</v>
      </c>
      <c r="X2109" t="str">
        <f t="shared" si="32"/>
        <v>2017 / 10</v>
      </c>
    </row>
    <row r="2110" spans="1:24" x14ac:dyDescent="0.25">
      <c r="A2110" s="1">
        <v>2109</v>
      </c>
      <c r="B2110" s="3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IF(People!$B$2=Orders!M2110,People!$A$2,IF(People!$B$3=Orders!M2110,People!$A$3,IF(People!$B$4=Orders!M2110,People!$A$4,IF(People!$B$5=Orders!M2110,People!$A$5,0))))</f>
        <v>Anna Andreadi</v>
      </c>
      <c r="W2110" t="str">
        <f>IFERROR(INDEX(Returns!A:A,MATCH(Orders!B2110,Returns!B:B,0),),"No")</f>
        <v>Yes</v>
      </c>
      <c r="X2110" t="str">
        <f t="shared" si="32"/>
        <v>2017 / 10</v>
      </c>
    </row>
    <row r="2111" spans="1:24" x14ac:dyDescent="0.25">
      <c r="A2111" s="1">
        <v>2110</v>
      </c>
      <c r="B2111" s="3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IF(People!$B$2=Orders!M2111,People!$A$2,IF(People!$B$3=Orders!M2111,People!$A$3,IF(People!$B$4=Orders!M2111,People!$A$4,IF(People!$B$5=Orders!M2111,People!$A$5,0))))</f>
        <v>Anna Andreadi</v>
      </c>
      <c r="W2111" t="str">
        <f>IFERROR(INDEX(Returns!A:A,MATCH(Orders!B2111,Returns!B:B,0),),"No")</f>
        <v>Yes</v>
      </c>
      <c r="X2111" t="str">
        <f t="shared" si="32"/>
        <v>2017 / 10</v>
      </c>
    </row>
    <row r="2112" spans="1:24" x14ac:dyDescent="0.25">
      <c r="A2112" s="1">
        <v>2111</v>
      </c>
      <c r="B2112" s="3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IF(People!$B$2=Orders!M2112,People!$A$2,IF(People!$B$3=Orders!M2112,People!$A$3,IF(People!$B$4=Orders!M2112,People!$A$4,IF(People!$B$5=Orders!M2112,People!$A$5,0))))</f>
        <v>Anna Andreadi</v>
      </c>
      <c r="W2112" t="str">
        <f>IFERROR(INDEX(Returns!A:A,MATCH(Orders!B2112,Returns!B:B,0),),"No")</f>
        <v>Yes</v>
      </c>
      <c r="X2112" t="str">
        <f t="shared" si="32"/>
        <v>2017 / 10</v>
      </c>
    </row>
    <row r="2113" spans="1:24" x14ac:dyDescent="0.25">
      <c r="A2113" s="1">
        <v>2112</v>
      </c>
      <c r="B2113" s="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IF(People!$B$2=Orders!M2113,People!$A$2,IF(People!$B$3=Orders!M2113,People!$A$3,IF(People!$B$4=Orders!M2113,People!$A$4,IF(People!$B$5=Orders!M2113,People!$A$5,0))))</f>
        <v>Anna Andreadi</v>
      </c>
      <c r="W2113" t="str">
        <f>IFERROR(INDEX(Returns!A:A,MATCH(Orders!B2113,Returns!B:B,0),),"No")</f>
        <v>Yes</v>
      </c>
      <c r="X2113" t="str">
        <f t="shared" si="32"/>
        <v>2017 / 10</v>
      </c>
    </row>
    <row r="2114" spans="1:24" x14ac:dyDescent="0.25">
      <c r="A2114" s="1">
        <v>2113</v>
      </c>
      <c r="B2114" s="3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IF(People!$B$2=Orders!M2114,People!$A$2,IF(People!$B$3=Orders!M2114,People!$A$3,IF(People!$B$4=Orders!M2114,People!$A$4,IF(People!$B$5=Orders!M2114,People!$A$5,0))))</f>
        <v>Anna Andreadi</v>
      </c>
      <c r="W2114" t="str">
        <f>IFERROR(INDEX(Returns!A:A,MATCH(Orders!B2114,Returns!B:B,0),),"No")</f>
        <v>Yes</v>
      </c>
      <c r="X2114" t="str">
        <f t="shared" ref="X2114:X2177" si="33">TEXT(C2114,"ГГГГ / ММ")</f>
        <v>2017 / 10</v>
      </c>
    </row>
    <row r="2115" spans="1:24" x14ac:dyDescent="0.25">
      <c r="A2115" s="1">
        <v>2114</v>
      </c>
      <c r="B2115" s="3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IF(People!$B$2=Orders!M2115,People!$A$2,IF(People!$B$3=Orders!M2115,People!$A$3,IF(People!$B$4=Orders!M2115,People!$A$4,IF(People!$B$5=Orders!M2115,People!$A$5,0))))</f>
        <v>Anna Andreadi</v>
      </c>
      <c r="W2115" t="str">
        <f>IFERROR(INDEX(Returns!A:A,MATCH(Orders!B2115,Returns!B:B,0),),"No")</f>
        <v>Yes</v>
      </c>
      <c r="X2115" t="str">
        <f t="shared" si="33"/>
        <v>2017 / 10</v>
      </c>
    </row>
    <row r="2116" spans="1:24" x14ac:dyDescent="0.25">
      <c r="A2116" s="1">
        <v>2115</v>
      </c>
      <c r="B2116" s="3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IF(People!$B$2=Orders!M2116,People!$A$2,IF(People!$B$3=Orders!M2116,People!$A$3,IF(People!$B$4=Orders!M2116,People!$A$4,IF(People!$B$5=Orders!M2116,People!$A$5,0))))</f>
        <v>Anna Andreadi</v>
      </c>
      <c r="W2116" t="str">
        <f>IFERROR(INDEX(Returns!A:A,MATCH(Orders!B2116,Returns!B:B,0),),"No")</f>
        <v>Yes</v>
      </c>
      <c r="X2116" t="str">
        <f t="shared" si="33"/>
        <v>2017 / 10</v>
      </c>
    </row>
    <row r="2117" spans="1:24" x14ac:dyDescent="0.25">
      <c r="A2117" s="1">
        <v>2116</v>
      </c>
      <c r="B2117" s="3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IF(People!$B$2=Orders!M2117,People!$A$2,IF(People!$B$3=Orders!M2117,People!$A$3,IF(People!$B$4=Orders!M2117,People!$A$4,IF(People!$B$5=Orders!M2117,People!$A$5,0))))</f>
        <v>Anna Andreadi</v>
      </c>
      <c r="W2117" t="str">
        <f>IFERROR(INDEX(Returns!A:A,MATCH(Orders!B2117,Returns!B:B,0),),"No")</f>
        <v>Yes</v>
      </c>
      <c r="X2117" t="str">
        <f t="shared" si="33"/>
        <v>2017 / 10</v>
      </c>
    </row>
    <row r="2118" spans="1:24" x14ac:dyDescent="0.25">
      <c r="A2118" s="1">
        <v>2117</v>
      </c>
      <c r="B2118" s="3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IF(People!$B$2=Orders!M2118,People!$A$2,IF(People!$B$3=Orders!M2118,People!$A$3,IF(People!$B$4=Orders!M2118,People!$A$4,IF(People!$B$5=Orders!M2118,People!$A$5,0))))</f>
        <v>Chuck Magee</v>
      </c>
      <c r="W2118" t="str">
        <f>IFERROR(INDEX(Returns!A:A,MATCH(Orders!B2118,Returns!B:B,0),),"No")</f>
        <v>No</v>
      </c>
      <c r="X2118" t="str">
        <f t="shared" si="33"/>
        <v>2017 / 10</v>
      </c>
    </row>
    <row r="2119" spans="1:24" x14ac:dyDescent="0.25">
      <c r="A2119" s="1">
        <v>2118</v>
      </c>
      <c r="B2119" s="3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IF(People!$B$2=Orders!M2119,People!$A$2,IF(People!$B$3=Orders!M2119,People!$A$3,IF(People!$B$4=Orders!M2119,People!$A$4,IF(People!$B$5=Orders!M2119,People!$A$5,0))))</f>
        <v>Anna Andreadi</v>
      </c>
      <c r="W2119" t="str">
        <f>IFERROR(INDEX(Returns!A:A,MATCH(Orders!B2119,Returns!B:B,0),),"No")</f>
        <v>No</v>
      </c>
      <c r="X2119" t="str">
        <f t="shared" si="33"/>
        <v>2018 / 09</v>
      </c>
    </row>
    <row r="2120" spans="1:24" x14ac:dyDescent="0.25">
      <c r="A2120" s="1">
        <v>2119</v>
      </c>
      <c r="B2120" s="3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IF(People!$B$2=Orders!M2120,People!$A$2,IF(People!$B$3=Orders!M2120,People!$A$3,IF(People!$B$4=Orders!M2120,People!$A$4,IF(People!$B$5=Orders!M2120,People!$A$5,0))))</f>
        <v>Anna Andreadi</v>
      </c>
      <c r="W2120" t="str">
        <f>IFERROR(INDEX(Returns!A:A,MATCH(Orders!B2120,Returns!B:B,0),),"No")</f>
        <v>No</v>
      </c>
      <c r="X2120" t="str">
        <f t="shared" si="33"/>
        <v>2019 / 04</v>
      </c>
    </row>
    <row r="2121" spans="1:24" x14ac:dyDescent="0.25">
      <c r="A2121" s="1">
        <v>2120</v>
      </c>
      <c r="B2121" s="3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IF(People!$B$2=Orders!M2121,People!$A$2,IF(People!$B$3=Orders!M2121,People!$A$3,IF(People!$B$4=Orders!M2121,People!$A$4,IF(People!$B$5=Orders!M2121,People!$A$5,0))))</f>
        <v>Anna Andreadi</v>
      </c>
      <c r="W2121" t="str">
        <f>IFERROR(INDEX(Returns!A:A,MATCH(Orders!B2121,Returns!B:B,0),),"No")</f>
        <v>No</v>
      </c>
      <c r="X2121" t="str">
        <f t="shared" si="33"/>
        <v>2019 / 04</v>
      </c>
    </row>
    <row r="2122" spans="1:24" x14ac:dyDescent="0.25">
      <c r="A2122" s="1">
        <v>2121</v>
      </c>
      <c r="B2122" s="3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IF(People!$B$2=Orders!M2122,People!$A$2,IF(People!$B$3=Orders!M2122,People!$A$3,IF(People!$B$4=Orders!M2122,People!$A$4,IF(People!$B$5=Orders!M2122,People!$A$5,0))))</f>
        <v>Cassandra Brandow</v>
      </c>
      <c r="W2122" t="str">
        <f>IFERROR(INDEX(Returns!A:A,MATCH(Orders!B2122,Returns!B:B,0),),"No")</f>
        <v>No</v>
      </c>
      <c r="X2122" t="str">
        <f t="shared" si="33"/>
        <v>2019 / 01</v>
      </c>
    </row>
    <row r="2123" spans="1:24" x14ac:dyDescent="0.25">
      <c r="A2123" s="1">
        <v>2122</v>
      </c>
      <c r="B2123" s="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IF(People!$B$2=Orders!M2123,People!$A$2,IF(People!$B$3=Orders!M2123,People!$A$3,IF(People!$B$4=Orders!M2123,People!$A$4,IF(People!$B$5=Orders!M2123,People!$A$5,0))))</f>
        <v>Anna Andreadi</v>
      </c>
      <c r="W2123" t="str">
        <f>IFERROR(INDEX(Returns!A:A,MATCH(Orders!B2123,Returns!B:B,0),),"No")</f>
        <v>No</v>
      </c>
      <c r="X2123" t="str">
        <f t="shared" si="33"/>
        <v>2019 / 11</v>
      </c>
    </row>
    <row r="2124" spans="1:24" x14ac:dyDescent="0.25">
      <c r="A2124" s="1">
        <v>2123</v>
      </c>
      <c r="B2124" s="3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IF(People!$B$2=Orders!M2124,People!$A$2,IF(People!$B$3=Orders!M2124,People!$A$3,IF(People!$B$4=Orders!M2124,People!$A$4,IF(People!$B$5=Orders!M2124,People!$A$5,0))))</f>
        <v>Kelly Williams</v>
      </c>
      <c r="W2124" t="str">
        <f>IFERROR(INDEX(Returns!A:A,MATCH(Orders!B2124,Returns!B:B,0),),"No")</f>
        <v>No</v>
      </c>
      <c r="X2124" t="str">
        <f t="shared" si="33"/>
        <v>2019 / 09</v>
      </c>
    </row>
    <row r="2125" spans="1:24" x14ac:dyDescent="0.25">
      <c r="A2125" s="1">
        <v>2124</v>
      </c>
      <c r="B2125" s="3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IF(People!$B$2=Orders!M2125,People!$A$2,IF(People!$B$3=Orders!M2125,People!$A$3,IF(People!$B$4=Orders!M2125,People!$A$4,IF(People!$B$5=Orders!M2125,People!$A$5,0))))</f>
        <v>Kelly Williams</v>
      </c>
      <c r="W2125" t="str">
        <f>IFERROR(INDEX(Returns!A:A,MATCH(Orders!B2125,Returns!B:B,0),),"No")</f>
        <v>No</v>
      </c>
      <c r="X2125" t="str">
        <f t="shared" si="33"/>
        <v>2019 / 09</v>
      </c>
    </row>
    <row r="2126" spans="1:24" x14ac:dyDescent="0.25">
      <c r="A2126" s="1">
        <v>2125</v>
      </c>
      <c r="B2126" s="3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IF(People!$B$2=Orders!M2126,People!$A$2,IF(People!$B$3=Orders!M2126,People!$A$3,IF(People!$B$4=Orders!M2126,People!$A$4,IF(People!$B$5=Orders!M2126,People!$A$5,0))))</f>
        <v>Chuck Magee</v>
      </c>
      <c r="W2126" t="str">
        <f>IFERROR(INDEX(Returns!A:A,MATCH(Orders!B2126,Returns!B:B,0),),"No")</f>
        <v>No</v>
      </c>
      <c r="X2126" t="str">
        <f t="shared" si="33"/>
        <v>2019 / 12</v>
      </c>
    </row>
    <row r="2127" spans="1:24" x14ac:dyDescent="0.25">
      <c r="A2127" s="1">
        <v>2126</v>
      </c>
      <c r="B2127" s="3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IF(People!$B$2=Orders!M2127,People!$A$2,IF(People!$B$3=Orders!M2127,People!$A$3,IF(People!$B$4=Orders!M2127,People!$A$4,IF(People!$B$5=Orders!M2127,People!$A$5,0))))</f>
        <v>Chuck Magee</v>
      </c>
      <c r="W2127" t="str">
        <f>IFERROR(INDEX(Returns!A:A,MATCH(Orders!B2127,Returns!B:B,0),),"No")</f>
        <v>No</v>
      </c>
      <c r="X2127" t="str">
        <f t="shared" si="33"/>
        <v>2019 / 12</v>
      </c>
    </row>
    <row r="2128" spans="1:24" x14ac:dyDescent="0.25">
      <c r="A2128" s="1">
        <v>2127</v>
      </c>
      <c r="B2128" s="3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IF(People!$B$2=Orders!M2128,People!$A$2,IF(People!$B$3=Orders!M2128,People!$A$3,IF(People!$B$4=Orders!M2128,People!$A$4,IF(People!$B$5=Orders!M2128,People!$A$5,0))))</f>
        <v>Chuck Magee</v>
      </c>
      <c r="W2128" t="str">
        <f>IFERROR(INDEX(Returns!A:A,MATCH(Orders!B2128,Returns!B:B,0),),"No")</f>
        <v>No</v>
      </c>
      <c r="X2128" t="str">
        <f t="shared" si="33"/>
        <v>2016 / 06</v>
      </c>
    </row>
    <row r="2129" spans="1:24" x14ac:dyDescent="0.25">
      <c r="A2129" s="1">
        <v>2128</v>
      </c>
      <c r="B2129" s="3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IF(People!$B$2=Orders!M2129,People!$A$2,IF(People!$B$3=Orders!M2129,People!$A$3,IF(People!$B$4=Orders!M2129,People!$A$4,IF(People!$B$5=Orders!M2129,People!$A$5,0))))</f>
        <v>Chuck Magee</v>
      </c>
      <c r="W2129" t="str">
        <f>IFERROR(INDEX(Returns!A:A,MATCH(Orders!B2129,Returns!B:B,0),),"No")</f>
        <v>No</v>
      </c>
      <c r="X2129" t="str">
        <f t="shared" si="33"/>
        <v>2017 / 10</v>
      </c>
    </row>
    <row r="2130" spans="1:24" x14ac:dyDescent="0.25">
      <c r="A2130" s="1">
        <v>2129</v>
      </c>
      <c r="B2130" s="3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IF(People!$B$2=Orders!M2130,People!$A$2,IF(People!$B$3=Orders!M2130,People!$A$3,IF(People!$B$4=Orders!M2130,People!$A$4,IF(People!$B$5=Orders!M2130,People!$A$5,0))))</f>
        <v>Chuck Magee</v>
      </c>
      <c r="W2130" t="str">
        <f>IFERROR(INDEX(Returns!A:A,MATCH(Orders!B2130,Returns!B:B,0),),"No")</f>
        <v>No</v>
      </c>
      <c r="X2130" t="str">
        <f t="shared" si="33"/>
        <v>2017 / 10</v>
      </c>
    </row>
    <row r="2131" spans="1:24" x14ac:dyDescent="0.25">
      <c r="A2131" s="1">
        <v>2130</v>
      </c>
      <c r="B2131" s="3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IF(People!$B$2=Orders!M2131,People!$A$2,IF(People!$B$3=Orders!M2131,People!$A$3,IF(People!$B$4=Orders!M2131,People!$A$4,IF(People!$B$5=Orders!M2131,People!$A$5,0))))</f>
        <v>Chuck Magee</v>
      </c>
      <c r="W2131" t="str">
        <f>IFERROR(INDEX(Returns!A:A,MATCH(Orders!B2131,Returns!B:B,0),),"No")</f>
        <v>No</v>
      </c>
      <c r="X2131" t="str">
        <f t="shared" si="33"/>
        <v>2016 / 05</v>
      </c>
    </row>
    <row r="2132" spans="1:24" x14ac:dyDescent="0.25">
      <c r="A2132" s="1">
        <v>2131</v>
      </c>
      <c r="B2132" s="3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IF(People!$B$2=Orders!M2132,People!$A$2,IF(People!$B$3=Orders!M2132,People!$A$3,IF(People!$B$4=Orders!M2132,People!$A$4,IF(People!$B$5=Orders!M2132,People!$A$5,0))))</f>
        <v>Chuck Magee</v>
      </c>
      <c r="W2132" t="str">
        <f>IFERROR(INDEX(Returns!A:A,MATCH(Orders!B2132,Returns!B:B,0),),"No")</f>
        <v>No</v>
      </c>
      <c r="X2132" t="str">
        <f t="shared" si="33"/>
        <v>2016 / 05</v>
      </c>
    </row>
    <row r="2133" spans="1:24" x14ac:dyDescent="0.25">
      <c r="A2133" s="1">
        <v>2132</v>
      </c>
      <c r="B2133" s="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IF(People!$B$2=Orders!M2133,People!$A$2,IF(People!$B$3=Orders!M2133,People!$A$3,IF(People!$B$4=Orders!M2133,People!$A$4,IF(People!$B$5=Orders!M2133,People!$A$5,0))))</f>
        <v>Chuck Magee</v>
      </c>
      <c r="W2133" t="str">
        <f>IFERROR(INDEX(Returns!A:A,MATCH(Orders!B2133,Returns!B:B,0),),"No")</f>
        <v>No</v>
      </c>
      <c r="X2133" t="str">
        <f t="shared" si="33"/>
        <v>2016 / 05</v>
      </c>
    </row>
    <row r="2134" spans="1:24" x14ac:dyDescent="0.25">
      <c r="A2134" s="1">
        <v>2133</v>
      </c>
      <c r="B2134" s="3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IF(People!$B$2=Orders!M2134,People!$A$2,IF(People!$B$3=Orders!M2134,People!$A$3,IF(People!$B$4=Orders!M2134,People!$A$4,IF(People!$B$5=Orders!M2134,People!$A$5,0))))</f>
        <v>Chuck Magee</v>
      </c>
      <c r="W2134" t="str">
        <f>IFERROR(INDEX(Returns!A:A,MATCH(Orders!B2134,Returns!B:B,0),),"No")</f>
        <v>No</v>
      </c>
      <c r="X2134" t="str">
        <f t="shared" si="33"/>
        <v>2017 / 11</v>
      </c>
    </row>
    <row r="2135" spans="1:24" x14ac:dyDescent="0.25">
      <c r="A2135" s="1">
        <v>2134</v>
      </c>
      <c r="B2135" s="3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IF(People!$B$2=Orders!M2135,People!$A$2,IF(People!$B$3=Orders!M2135,People!$A$3,IF(People!$B$4=Orders!M2135,People!$A$4,IF(People!$B$5=Orders!M2135,People!$A$5,0))))</f>
        <v>Chuck Magee</v>
      </c>
      <c r="W2135" t="str">
        <f>IFERROR(INDEX(Returns!A:A,MATCH(Orders!B2135,Returns!B:B,0),),"No")</f>
        <v>No</v>
      </c>
      <c r="X2135" t="str">
        <f t="shared" si="33"/>
        <v>2017 / 11</v>
      </c>
    </row>
    <row r="2136" spans="1:24" x14ac:dyDescent="0.25">
      <c r="A2136" s="1">
        <v>2135</v>
      </c>
      <c r="B2136" s="3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IF(People!$B$2=Orders!M2136,People!$A$2,IF(People!$B$3=Orders!M2136,People!$A$3,IF(People!$B$4=Orders!M2136,People!$A$4,IF(People!$B$5=Orders!M2136,People!$A$5,0))))</f>
        <v>Chuck Magee</v>
      </c>
      <c r="W2136" t="str">
        <f>IFERROR(INDEX(Returns!A:A,MATCH(Orders!B2136,Returns!B:B,0),),"No")</f>
        <v>No</v>
      </c>
      <c r="X2136" t="str">
        <f t="shared" si="33"/>
        <v>2017 / 11</v>
      </c>
    </row>
    <row r="2137" spans="1:24" x14ac:dyDescent="0.25">
      <c r="A2137" s="1">
        <v>2136</v>
      </c>
      <c r="B2137" s="3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IF(People!$B$2=Orders!M2137,People!$A$2,IF(People!$B$3=Orders!M2137,People!$A$3,IF(People!$B$4=Orders!M2137,People!$A$4,IF(People!$B$5=Orders!M2137,People!$A$5,0))))</f>
        <v>Chuck Magee</v>
      </c>
      <c r="W2137" t="str">
        <f>IFERROR(INDEX(Returns!A:A,MATCH(Orders!B2137,Returns!B:B,0),),"No")</f>
        <v>No</v>
      </c>
      <c r="X2137" t="str">
        <f t="shared" si="33"/>
        <v>2017 / 11</v>
      </c>
    </row>
    <row r="2138" spans="1:24" x14ac:dyDescent="0.25">
      <c r="A2138" s="1">
        <v>2137</v>
      </c>
      <c r="B2138" s="3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IF(People!$B$2=Orders!M2138,People!$A$2,IF(People!$B$3=Orders!M2138,People!$A$3,IF(People!$B$4=Orders!M2138,People!$A$4,IF(People!$B$5=Orders!M2138,People!$A$5,0))))</f>
        <v>Kelly Williams</v>
      </c>
      <c r="W2138" t="str">
        <f>IFERROR(INDEX(Returns!A:A,MATCH(Orders!B2138,Returns!B:B,0),),"No")</f>
        <v>No</v>
      </c>
      <c r="X2138" t="str">
        <f t="shared" si="33"/>
        <v>2017 / 12</v>
      </c>
    </row>
    <row r="2139" spans="1:24" x14ac:dyDescent="0.25">
      <c r="A2139" s="1">
        <v>2138</v>
      </c>
      <c r="B2139" s="3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IF(People!$B$2=Orders!M2139,People!$A$2,IF(People!$B$3=Orders!M2139,People!$A$3,IF(People!$B$4=Orders!M2139,People!$A$4,IF(People!$B$5=Orders!M2139,People!$A$5,0))))</f>
        <v>Kelly Williams</v>
      </c>
      <c r="W2139" t="str">
        <f>IFERROR(INDEX(Returns!A:A,MATCH(Orders!B2139,Returns!B:B,0),),"No")</f>
        <v>No</v>
      </c>
      <c r="X2139" t="str">
        <f t="shared" si="33"/>
        <v>2017 / 12</v>
      </c>
    </row>
    <row r="2140" spans="1:24" x14ac:dyDescent="0.25">
      <c r="A2140" s="1">
        <v>2139</v>
      </c>
      <c r="B2140" s="3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IF(People!$B$2=Orders!M2140,People!$A$2,IF(People!$B$3=Orders!M2140,People!$A$3,IF(People!$B$4=Orders!M2140,People!$A$4,IF(People!$B$5=Orders!M2140,People!$A$5,0))))</f>
        <v>Chuck Magee</v>
      </c>
      <c r="W2140" t="str">
        <f>IFERROR(INDEX(Returns!A:A,MATCH(Orders!B2140,Returns!B:B,0),),"No")</f>
        <v>No</v>
      </c>
      <c r="X2140" t="str">
        <f t="shared" si="33"/>
        <v>2019 / 11</v>
      </c>
    </row>
    <row r="2141" spans="1:24" x14ac:dyDescent="0.25">
      <c r="A2141" s="1">
        <v>2140</v>
      </c>
      <c r="B2141" s="3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IF(People!$B$2=Orders!M2141,People!$A$2,IF(People!$B$3=Orders!M2141,People!$A$3,IF(People!$B$4=Orders!M2141,People!$A$4,IF(People!$B$5=Orders!M2141,People!$A$5,0))))</f>
        <v>Chuck Magee</v>
      </c>
      <c r="W2141" t="str">
        <f>IFERROR(INDEX(Returns!A:A,MATCH(Orders!B2141,Returns!B:B,0),),"No")</f>
        <v>No</v>
      </c>
      <c r="X2141" t="str">
        <f t="shared" si="33"/>
        <v>2016 / 06</v>
      </c>
    </row>
    <row r="2142" spans="1:24" x14ac:dyDescent="0.25">
      <c r="A2142" s="1">
        <v>2141</v>
      </c>
      <c r="B2142" s="3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IF(People!$B$2=Orders!M2142,People!$A$2,IF(People!$B$3=Orders!M2142,People!$A$3,IF(People!$B$4=Orders!M2142,People!$A$4,IF(People!$B$5=Orders!M2142,People!$A$5,0))))</f>
        <v>Chuck Magee</v>
      </c>
      <c r="W2142" t="str">
        <f>IFERROR(INDEX(Returns!A:A,MATCH(Orders!B2142,Returns!B:B,0),),"No")</f>
        <v>No</v>
      </c>
      <c r="X2142" t="str">
        <f t="shared" si="33"/>
        <v>2016 / 06</v>
      </c>
    </row>
    <row r="2143" spans="1:24" x14ac:dyDescent="0.25">
      <c r="A2143" s="1">
        <v>2142</v>
      </c>
      <c r="B2143" s="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IF(People!$B$2=Orders!M2143,People!$A$2,IF(People!$B$3=Orders!M2143,People!$A$3,IF(People!$B$4=Orders!M2143,People!$A$4,IF(People!$B$5=Orders!M2143,People!$A$5,0))))</f>
        <v>Chuck Magee</v>
      </c>
      <c r="W2143" t="str">
        <f>IFERROR(INDEX(Returns!A:A,MATCH(Orders!B2143,Returns!B:B,0),),"No")</f>
        <v>No</v>
      </c>
      <c r="X2143" t="str">
        <f t="shared" si="33"/>
        <v>2016 / 06</v>
      </c>
    </row>
    <row r="2144" spans="1:24" x14ac:dyDescent="0.25">
      <c r="A2144" s="1">
        <v>2143</v>
      </c>
      <c r="B2144" s="3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IF(People!$B$2=Orders!M2144,People!$A$2,IF(People!$B$3=Orders!M2144,People!$A$3,IF(People!$B$4=Orders!M2144,People!$A$4,IF(People!$B$5=Orders!M2144,People!$A$5,0))))</f>
        <v>Chuck Magee</v>
      </c>
      <c r="W2144" t="str">
        <f>IFERROR(INDEX(Returns!A:A,MATCH(Orders!B2144,Returns!B:B,0),),"No")</f>
        <v>No</v>
      </c>
      <c r="X2144" t="str">
        <f t="shared" si="33"/>
        <v>2018 / 09</v>
      </c>
    </row>
    <row r="2145" spans="1:24" x14ac:dyDescent="0.25">
      <c r="A2145" s="1">
        <v>2144</v>
      </c>
      <c r="B2145" s="3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IF(People!$B$2=Orders!M2145,People!$A$2,IF(People!$B$3=Orders!M2145,People!$A$3,IF(People!$B$4=Orders!M2145,People!$A$4,IF(People!$B$5=Orders!M2145,People!$A$5,0))))</f>
        <v>Chuck Magee</v>
      </c>
      <c r="W2145" t="str">
        <f>IFERROR(INDEX(Returns!A:A,MATCH(Orders!B2145,Returns!B:B,0),),"No")</f>
        <v>No</v>
      </c>
      <c r="X2145" t="str">
        <f t="shared" si="33"/>
        <v>2018 / 09</v>
      </c>
    </row>
    <row r="2146" spans="1:24" x14ac:dyDescent="0.25">
      <c r="A2146" s="1">
        <v>2145</v>
      </c>
      <c r="B2146" s="3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IF(People!$B$2=Orders!M2146,People!$A$2,IF(People!$B$3=Orders!M2146,People!$A$3,IF(People!$B$4=Orders!M2146,People!$A$4,IF(People!$B$5=Orders!M2146,People!$A$5,0))))</f>
        <v>Chuck Magee</v>
      </c>
      <c r="W2146" t="str">
        <f>IFERROR(INDEX(Returns!A:A,MATCH(Orders!B2146,Returns!B:B,0),),"No")</f>
        <v>No</v>
      </c>
      <c r="X2146" t="str">
        <f t="shared" si="33"/>
        <v>2018 / 09</v>
      </c>
    </row>
    <row r="2147" spans="1:24" x14ac:dyDescent="0.25">
      <c r="A2147" s="1">
        <v>2146</v>
      </c>
      <c r="B2147" s="3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IF(People!$B$2=Orders!M2147,People!$A$2,IF(People!$B$3=Orders!M2147,People!$A$3,IF(People!$B$4=Orders!M2147,People!$A$4,IF(People!$B$5=Orders!M2147,People!$A$5,0))))</f>
        <v>Chuck Magee</v>
      </c>
      <c r="W2147" t="str">
        <f>IFERROR(INDEX(Returns!A:A,MATCH(Orders!B2147,Returns!B:B,0),),"No")</f>
        <v>Yes</v>
      </c>
      <c r="X2147" t="str">
        <f t="shared" si="33"/>
        <v>2018 / 06</v>
      </c>
    </row>
    <row r="2148" spans="1:24" x14ac:dyDescent="0.25">
      <c r="A2148" s="1">
        <v>2147</v>
      </c>
      <c r="B2148" s="3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IF(People!$B$2=Orders!M2148,People!$A$2,IF(People!$B$3=Orders!M2148,People!$A$3,IF(People!$B$4=Orders!M2148,People!$A$4,IF(People!$B$5=Orders!M2148,People!$A$5,0))))</f>
        <v>Chuck Magee</v>
      </c>
      <c r="W2148" t="str">
        <f>IFERROR(INDEX(Returns!A:A,MATCH(Orders!B2148,Returns!B:B,0),),"No")</f>
        <v>Yes</v>
      </c>
      <c r="X2148" t="str">
        <f t="shared" si="33"/>
        <v>2018 / 06</v>
      </c>
    </row>
    <row r="2149" spans="1:24" x14ac:dyDescent="0.25">
      <c r="A2149" s="1">
        <v>2148</v>
      </c>
      <c r="B2149" s="3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IF(People!$B$2=Orders!M2149,People!$A$2,IF(People!$B$3=Orders!M2149,People!$A$3,IF(People!$B$4=Orders!M2149,People!$A$4,IF(People!$B$5=Orders!M2149,People!$A$5,0))))</f>
        <v>Chuck Magee</v>
      </c>
      <c r="W2149" t="str">
        <f>IFERROR(INDEX(Returns!A:A,MATCH(Orders!B2149,Returns!B:B,0),),"No")</f>
        <v>Yes</v>
      </c>
      <c r="X2149" t="str">
        <f t="shared" si="33"/>
        <v>2018 / 06</v>
      </c>
    </row>
    <row r="2150" spans="1:24" x14ac:dyDescent="0.25">
      <c r="A2150" s="1">
        <v>2149</v>
      </c>
      <c r="B2150" s="3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IF(People!$B$2=Orders!M2150,People!$A$2,IF(People!$B$3=Orders!M2150,People!$A$3,IF(People!$B$4=Orders!M2150,People!$A$4,IF(People!$B$5=Orders!M2150,People!$A$5,0))))</f>
        <v>Anna Andreadi</v>
      </c>
      <c r="W2150" t="str">
        <f>IFERROR(INDEX(Returns!A:A,MATCH(Orders!B2150,Returns!B:B,0),),"No")</f>
        <v>No</v>
      </c>
      <c r="X2150" t="str">
        <f t="shared" si="33"/>
        <v>2016 / 12</v>
      </c>
    </row>
    <row r="2151" spans="1:24" x14ac:dyDescent="0.25">
      <c r="A2151" s="1">
        <v>2150</v>
      </c>
      <c r="B2151" s="3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IF(People!$B$2=Orders!M2151,People!$A$2,IF(People!$B$3=Orders!M2151,People!$A$3,IF(People!$B$4=Orders!M2151,People!$A$4,IF(People!$B$5=Orders!M2151,People!$A$5,0))))</f>
        <v>Chuck Magee</v>
      </c>
      <c r="W2151" t="str">
        <f>IFERROR(INDEX(Returns!A:A,MATCH(Orders!B2151,Returns!B:B,0),),"No")</f>
        <v>No</v>
      </c>
      <c r="X2151" t="str">
        <f t="shared" si="33"/>
        <v>2019 / 03</v>
      </c>
    </row>
    <row r="2152" spans="1:24" x14ac:dyDescent="0.25">
      <c r="A2152" s="1">
        <v>2151</v>
      </c>
      <c r="B2152" s="3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IF(People!$B$2=Orders!M2152,People!$A$2,IF(People!$B$3=Orders!M2152,People!$A$3,IF(People!$B$4=Orders!M2152,People!$A$4,IF(People!$B$5=Orders!M2152,People!$A$5,0))))</f>
        <v>Kelly Williams</v>
      </c>
      <c r="W2152" t="str">
        <f>IFERROR(INDEX(Returns!A:A,MATCH(Orders!B2152,Returns!B:B,0),),"No")</f>
        <v>No</v>
      </c>
      <c r="X2152" t="str">
        <f t="shared" si="33"/>
        <v>2019 / 11</v>
      </c>
    </row>
    <row r="2153" spans="1:24" x14ac:dyDescent="0.25">
      <c r="A2153" s="1">
        <v>2152</v>
      </c>
      <c r="B2153" s="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IF(People!$B$2=Orders!M2153,People!$A$2,IF(People!$B$3=Orders!M2153,People!$A$3,IF(People!$B$4=Orders!M2153,People!$A$4,IF(People!$B$5=Orders!M2153,People!$A$5,0))))</f>
        <v>Kelly Williams</v>
      </c>
      <c r="W2153" t="str">
        <f>IFERROR(INDEX(Returns!A:A,MATCH(Orders!B2153,Returns!B:B,0),),"No")</f>
        <v>No</v>
      </c>
      <c r="X2153" t="str">
        <f t="shared" si="33"/>
        <v>2016 / 11</v>
      </c>
    </row>
    <row r="2154" spans="1:24" x14ac:dyDescent="0.25">
      <c r="A2154" s="1">
        <v>2153</v>
      </c>
      <c r="B2154" s="3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IF(People!$B$2=Orders!M2154,People!$A$2,IF(People!$B$3=Orders!M2154,People!$A$3,IF(People!$B$4=Orders!M2154,People!$A$4,IF(People!$B$5=Orders!M2154,People!$A$5,0))))</f>
        <v>Chuck Magee</v>
      </c>
      <c r="W2154" t="str">
        <f>IFERROR(INDEX(Returns!A:A,MATCH(Orders!B2154,Returns!B:B,0),),"No")</f>
        <v>No</v>
      </c>
      <c r="X2154" t="str">
        <f t="shared" si="33"/>
        <v>2017 / 11</v>
      </c>
    </row>
    <row r="2155" spans="1:24" x14ac:dyDescent="0.25">
      <c r="A2155" s="1">
        <v>2154</v>
      </c>
      <c r="B2155" s="3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IF(People!$B$2=Orders!M2155,People!$A$2,IF(People!$B$3=Orders!M2155,People!$A$3,IF(People!$B$4=Orders!M2155,People!$A$4,IF(People!$B$5=Orders!M2155,People!$A$5,0))))</f>
        <v>Chuck Magee</v>
      </c>
      <c r="W2155" t="str">
        <f>IFERROR(INDEX(Returns!A:A,MATCH(Orders!B2155,Returns!B:B,0),),"No")</f>
        <v>No</v>
      </c>
      <c r="X2155" t="str">
        <f t="shared" si="33"/>
        <v>2018 / 07</v>
      </c>
    </row>
    <row r="2156" spans="1:24" x14ac:dyDescent="0.25">
      <c r="A2156" s="1">
        <v>2155</v>
      </c>
      <c r="B2156" s="3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IF(People!$B$2=Orders!M2156,People!$A$2,IF(People!$B$3=Orders!M2156,People!$A$3,IF(People!$B$4=Orders!M2156,People!$A$4,IF(People!$B$5=Orders!M2156,People!$A$5,0))))</f>
        <v>Kelly Williams</v>
      </c>
      <c r="W2156" t="str">
        <f>IFERROR(INDEX(Returns!A:A,MATCH(Orders!B2156,Returns!B:B,0),),"No")</f>
        <v>No</v>
      </c>
      <c r="X2156" t="str">
        <f t="shared" si="33"/>
        <v>2018 / 04</v>
      </c>
    </row>
    <row r="2157" spans="1:24" x14ac:dyDescent="0.25">
      <c r="A2157" s="1">
        <v>2156</v>
      </c>
      <c r="B2157" s="3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IF(People!$B$2=Orders!M2157,People!$A$2,IF(People!$B$3=Orders!M2157,People!$A$3,IF(People!$B$4=Orders!M2157,People!$A$4,IF(People!$B$5=Orders!M2157,People!$A$5,0))))</f>
        <v>Anna Andreadi</v>
      </c>
      <c r="W2157" t="str">
        <f>IFERROR(INDEX(Returns!A:A,MATCH(Orders!B2157,Returns!B:B,0),),"No")</f>
        <v>No</v>
      </c>
      <c r="X2157" t="str">
        <f t="shared" si="33"/>
        <v>2018 / 07</v>
      </c>
    </row>
    <row r="2158" spans="1:24" x14ac:dyDescent="0.25">
      <c r="A2158" s="1">
        <v>2157</v>
      </c>
      <c r="B2158" s="3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IF(People!$B$2=Orders!M2158,People!$A$2,IF(People!$B$3=Orders!M2158,People!$A$3,IF(People!$B$4=Orders!M2158,People!$A$4,IF(People!$B$5=Orders!M2158,People!$A$5,0))))</f>
        <v>Kelly Williams</v>
      </c>
      <c r="W2158" t="str">
        <f>IFERROR(INDEX(Returns!A:A,MATCH(Orders!B2158,Returns!B:B,0),),"No")</f>
        <v>No</v>
      </c>
      <c r="X2158" t="str">
        <f t="shared" si="33"/>
        <v>2016 / 06</v>
      </c>
    </row>
    <row r="2159" spans="1:24" x14ac:dyDescent="0.25">
      <c r="A2159" s="1">
        <v>2158</v>
      </c>
      <c r="B2159" s="3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IF(People!$B$2=Orders!M2159,People!$A$2,IF(People!$B$3=Orders!M2159,People!$A$3,IF(People!$B$4=Orders!M2159,People!$A$4,IF(People!$B$5=Orders!M2159,People!$A$5,0))))</f>
        <v>Kelly Williams</v>
      </c>
      <c r="W2159" t="str">
        <f>IFERROR(INDEX(Returns!A:A,MATCH(Orders!B2159,Returns!B:B,0),),"No")</f>
        <v>No</v>
      </c>
      <c r="X2159" t="str">
        <f t="shared" si="33"/>
        <v>2016 / 06</v>
      </c>
    </row>
    <row r="2160" spans="1:24" x14ac:dyDescent="0.25">
      <c r="A2160" s="1">
        <v>2159</v>
      </c>
      <c r="B2160" s="3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IF(People!$B$2=Orders!M2160,People!$A$2,IF(People!$B$3=Orders!M2160,People!$A$3,IF(People!$B$4=Orders!M2160,People!$A$4,IF(People!$B$5=Orders!M2160,People!$A$5,0))))</f>
        <v>Cassandra Brandow</v>
      </c>
      <c r="W2160" t="str">
        <f>IFERROR(INDEX(Returns!A:A,MATCH(Orders!B2160,Returns!B:B,0),),"No")</f>
        <v>No</v>
      </c>
      <c r="X2160" t="str">
        <f t="shared" si="33"/>
        <v>2019 / 10</v>
      </c>
    </row>
    <row r="2161" spans="1:24" x14ac:dyDescent="0.25">
      <c r="A2161" s="1">
        <v>2160</v>
      </c>
      <c r="B2161" s="3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IF(People!$B$2=Orders!M2161,People!$A$2,IF(People!$B$3=Orders!M2161,People!$A$3,IF(People!$B$4=Orders!M2161,People!$A$4,IF(People!$B$5=Orders!M2161,People!$A$5,0))))</f>
        <v>Kelly Williams</v>
      </c>
      <c r="W2161" t="str">
        <f>IFERROR(INDEX(Returns!A:A,MATCH(Orders!B2161,Returns!B:B,0),),"No")</f>
        <v>No</v>
      </c>
      <c r="X2161" t="str">
        <f t="shared" si="33"/>
        <v>2018 / 09</v>
      </c>
    </row>
    <row r="2162" spans="1:24" x14ac:dyDescent="0.25">
      <c r="A2162" s="1">
        <v>2161</v>
      </c>
      <c r="B2162" s="3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IF(People!$B$2=Orders!M2162,People!$A$2,IF(People!$B$3=Orders!M2162,People!$A$3,IF(People!$B$4=Orders!M2162,People!$A$4,IF(People!$B$5=Orders!M2162,People!$A$5,0))))</f>
        <v>Chuck Magee</v>
      </c>
      <c r="W2162" t="str">
        <f>IFERROR(INDEX(Returns!A:A,MATCH(Orders!B2162,Returns!B:B,0),),"No")</f>
        <v>No</v>
      </c>
      <c r="X2162" t="str">
        <f t="shared" si="33"/>
        <v>2018 / 05</v>
      </c>
    </row>
    <row r="2163" spans="1:24" x14ac:dyDescent="0.25">
      <c r="A2163" s="1">
        <v>2162</v>
      </c>
      <c r="B2163" s="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IF(People!$B$2=Orders!M2163,People!$A$2,IF(People!$B$3=Orders!M2163,People!$A$3,IF(People!$B$4=Orders!M2163,People!$A$4,IF(People!$B$5=Orders!M2163,People!$A$5,0))))</f>
        <v>Anna Andreadi</v>
      </c>
      <c r="W2163" t="str">
        <f>IFERROR(INDEX(Returns!A:A,MATCH(Orders!B2163,Returns!B:B,0),),"No")</f>
        <v>No</v>
      </c>
      <c r="X2163" t="str">
        <f t="shared" si="33"/>
        <v>2018 / 01</v>
      </c>
    </row>
    <row r="2164" spans="1:24" x14ac:dyDescent="0.25">
      <c r="A2164" s="1">
        <v>2163</v>
      </c>
      <c r="B2164" s="3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IF(People!$B$2=Orders!M2164,People!$A$2,IF(People!$B$3=Orders!M2164,People!$A$3,IF(People!$B$4=Orders!M2164,People!$A$4,IF(People!$B$5=Orders!M2164,People!$A$5,0))))</f>
        <v>Anna Andreadi</v>
      </c>
      <c r="W2164" t="str">
        <f>IFERROR(INDEX(Returns!A:A,MATCH(Orders!B2164,Returns!B:B,0),),"No")</f>
        <v>No</v>
      </c>
      <c r="X2164" t="str">
        <f t="shared" si="33"/>
        <v>2019 / 03</v>
      </c>
    </row>
    <row r="2165" spans="1:24" x14ac:dyDescent="0.25">
      <c r="A2165" s="1">
        <v>2164</v>
      </c>
      <c r="B2165" s="3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IF(People!$B$2=Orders!M2165,People!$A$2,IF(People!$B$3=Orders!M2165,People!$A$3,IF(People!$B$4=Orders!M2165,People!$A$4,IF(People!$B$5=Orders!M2165,People!$A$5,0))))</f>
        <v>Kelly Williams</v>
      </c>
      <c r="W2165" t="str">
        <f>IFERROR(INDEX(Returns!A:A,MATCH(Orders!B2165,Returns!B:B,0),),"No")</f>
        <v>No</v>
      </c>
      <c r="X2165" t="str">
        <f t="shared" si="33"/>
        <v>2018 / 10</v>
      </c>
    </row>
    <row r="2166" spans="1:24" x14ac:dyDescent="0.25">
      <c r="A2166" s="1">
        <v>2165</v>
      </c>
      <c r="B2166" s="3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IF(People!$B$2=Orders!M2166,People!$A$2,IF(People!$B$3=Orders!M2166,People!$A$3,IF(People!$B$4=Orders!M2166,People!$A$4,IF(People!$B$5=Orders!M2166,People!$A$5,0))))</f>
        <v>Kelly Williams</v>
      </c>
      <c r="W2166" t="str">
        <f>IFERROR(INDEX(Returns!A:A,MATCH(Orders!B2166,Returns!B:B,0),),"No")</f>
        <v>No</v>
      </c>
      <c r="X2166" t="str">
        <f t="shared" si="33"/>
        <v>2018 / 10</v>
      </c>
    </row>
    <row r="2167" spans="1:24" x14ac:dyDescent="0.25">
      <c r="A2167" s="1">
        <v>2166</v>
      </c>
      <c r="B2167" s="3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IF(People!$B$2=Orders!M2167,People!$A$2,IF(People!$B$3=Orders!M2167,People!$A$3,IF(People!$B$4=Orders!M2167,People!$A$4,IF(People!$B$5=Orders!M2167,People!$A$5,0))))</f>
        <v>Kelly Williams</v>
      </c>
      <c r="W2167" t="str">
        <f>IFERROR(INDEX(Returns!A:A,MATCH(Orders!B2167,Returns!B:B,0),),"No")</f>
        <v>No</v>
      </c>
      <c r="X2167" t="str">
        <f t="shared" si="33"/>
        <v>2018 / 10</v>
      </c>
    </row>
    <row r="2168" spans="1:24" x14ac:dyDescent="0.25">
      <c r="A2168" s="1">
        <v>2167</v>
      </c>
      <c r="B2168" s="3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IF(People!$B$2=Orders!M2168,People!$A$2,IF(People!$B$3=Orders!M2168,People!$A$3,IF(People!$B$4=Orders!M2168,People!$A$4,IF(People!$B$5=Orders!M2168,People!$A$5,0))))</f>
        <v>Kelly Williams</v>
      </c>
      <c r="W2168" t="str">
        <f>IFERROR(INDEX(Returns!A:A,MATCH(Orders!B2168,Returns!B:B,0),),"No")</f>
        <v>No</v>
      </c>
      <c r="X2168" t="str">
        <f t="shared" si="33"/>
        <v>2018 / 10</v>
      </c>
    </row>
    <row r="2169" spans="1:24" x14ac:dyDescent="0.25">
      <c r="A2169" s="1">
        <v>2168</v>
      </c>
      <c r="B2169" s="3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IF(People!$B$2=Orders!M2169,People!$A$2,IF(People!$B$3=Orders!M2169,People!$A$3,IF(People!$B$4=Orders!M2169,People!$A$4,IF(People!$B$5=Orders!M2169,People!$A$5,0))))</f>
        <v>Kelly Williams</v>
      </c>
      <c r="W2169" t="str">
        <f>IFERROR(INDEX(Returns!A:A,MATCH(Orders!B2169,Returns!B:B,0),),"No")</f>
        <v>No</v>
      </c>
      <c r="X2169" t="str">
        <f t="shared" si="33"/>
        <v>2018 / 10</v>
      </c>
    </row>
    <row r="2170" spans="1:24" x14ac:dyDescent="0.25">
      <c r="A2170" s="1">
        <v>2169</v>
      </c>
      <c r="B2170" s="3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IF(People!$B$2=Orders!M2170,People!$A$2,IF(People!$B$3=Orders!M2170,People!$A$3,IF(People!$B$4=Orders!M2170,People!$A$4,IF(People!$B$5=Orders!M2170,People!$A$5,0))))</f>
        <v>Chuck Magee</v>
      </c>
      <c r="W2170" t="str">
        <f>IFERROR(INDEX(Returns!A:A,MATCH(Orders!B2170,Returns!B:B,0),),"No")</f>
        <v>No</v>
      </c>
      <c r="X2170" t="str">
        <f t="shared" si="33"/>
        <v>2019 / 01</v>
      </c>
    </row>
    <row r="2171" spans="1:24" x14ac:dyDescent="0.25">
      <c r="A2171" s="1">
        <v>2170</v>
      </c>
      <c r="B2171" s="3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IF(People!$B$2=Orders!M2171,People!$A$2,IF(People!$B$3=Orders!M2171,People!$A$3,IF(People!$B$4=Orders!M2171,People!$A$4,IF(People!$B$5=Orders!M2171,People!$A$5,0))))</f>
        <v>Chuck Magee</v>
      </c>
      <c r="W2171" t="str">
        <f>IFERROR(INDEX(Returns!A:A,MATCH(Orders!B2171,Returns!B:B,0),),"No")</f>
        <v>No</v>
      </c>
      <c r="X2171" t="str">
        <f t="shared" si="33"/>
        <v>2019 / 01</v>
      </c>
    </row>
    <row r="2172" spans="1:24" x14ac:dyDescent="0.25">
      <c r="A2172" s="1">
        <v>2171</v>
      </c>
      <c r="B2172" s="3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IF(People!$B$2=Orders!M2172,People!$A$2,IF(People!$B$3=Orders!M2172,People!$A$3,IF(People!$B$4=Orders!M2172,People!$A$4,IF(People!$B$5=Orders!M2172,People!$A$5,0))))</f>
        <v>Chuck Magee</v>
      </c>
      <c r="W2172" t="str">
        <f>IFERROR(INDEX(Returns!A:A,MATCH(Orders!B2172,Returns!B:B,0),),"No")</f>
        <v>No</v>
      </c>
      <c r="X2172" t="str">
        <f t="shared" si="33"/>
        <v>2019 / 01</v>
      </c>
    </row>
    <row r="2173" spans="1:24" x14ac:dyDescent="0.25">
      <c r="A2173" s="1">
        <v>2172</v>
      </c>
      <c r="B2173" s="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IF(People!$B$2=Orders!M2173,People!$A$2,IF(People!$B$3=Orders!M2173,People!$A$3,IF(People!$B$4=Orders!M2173,People!$A$4,IF(People!$B$5=Orders!M2173,People!$A$5,0))))</f>
        <v>Kelly Williams</v>
      </c>
      <c r="W2173" t="str">
        <f>IFERROR(INDEX(Returns!A:A,MATCH(Orders!B2173,Returns!B:B,0),),"No")</f>
        <v>No</v>
      </c>
      <c r="X2173" t="str">
        <f t="shared" si="33"/>
        <v>2019 / 11</v>
      </c>
    </row>
    <row r="2174" spans="1:24" x14ac:dyDescent="0.25">
      <c r="A2174" s="1">
        <v>2173</v>
      </c>
      <c r="B2174" s="3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IF(People!$B$2=Orders!M2174,People!$A$2,IF(People!$B$3=Orders!M2174,People!$A$3,IF(People!$B$4=Orders!M2174,People!$A$4,IF(People!$B$5=Orders!M2174,People!$A$5,0))))</f>
        <v>Anna Andreadi</v>
      </c>
      <c r="W2174" t="str">
        <f>IFERROR(INDEX(Returns!A:A,MATCH(Orders!B2174,Returns!B:B,0),),"No")</f>
        <v>No</v>
      </c>
      <c r="X2174" t="str">
        <f t="shared" si="33"/>
        <v>2016 / 08</v>
      </c>
    </row>
    <row r="2175" spans="1:24" x14ac:dyDescent="0.25">
      <c r="A2175" s="1">
        <v>2174</v>
      </c>
      <c r="B2175" s="3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IF(People!$B$2=Orders!M2175,People!$A$2,IF(People!$B$3=Orders!M2175,People!$A$3,IF(People!$B$4=Orders!M2175,People!$A$4,IF(People!$B$5=Orders!M2175,People!$A$5,0))))</f>
        <v>Kelly Williams</v>
      </c>
      <c r="W2175" t="str">
        <f>IFERROR(INDEX(Returns!A:A,MATCH(Orders!B2175,Returns!B:B,0),),"No")</f>
        <v>No</v>
      </c>
      <c r="X2175" t="str">
        <f t="shared" si="33"/>
        <v>2018 / 07</v>
      </c>
    </row>
    <row r="2176" spans="1:24" x14ac:dyDescent="0.25">
      <c r="A2176" s="1">
        <v>2175</v>
      </c>
      <c r="B2176" s="3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IF(People!$B$2=Orders!M2176,People!$A$2,IF(People!$B$3=Orders!M2176,People!$A$3,IF(People!$B$4=Orders!M2176,People!$A$4,IF(People!$B$5=Orders!M2176,People!$A$5,0))))</f>
        <v>Kelly Williams</v>
      </c>
      <c r="W2176" t="str">
        <f>IFERROR(INDEX(Returns!A:A,MATCH(Orders!B2176,Returns!B:B,0),),"No")</f>
        <v>No</v>
      </c>
      <c r="X2176" t="str">
        <f t="shared" si="33"/>
        <v>2017 / 07</v>
      </c>
    </row>
    <row r="2177" spans="1:24" x14ac:dyDescent="0.25">
      <c r="A2177" s="1">
        <v>2176</v>
      </c>
      <c r="B2177" s="3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IF(People!$B$2=Orders!M2177,People!$A$2,IF(People!$B$3=Orders!M2177,People!$A$3,IF(People!$B$4=Orders!M2177,People!$A$4,IF(People!$B$5=Orders!M2177,People!$A$5,0))))</f>
        <v>Anna Andreadi</v>
      </c>
      <c r="W2177" t="str">
        <f>IFERROR(INDEX(Returns!A:A,MATCH(Orders!B2177,Returns!B:B,0),),"No")</f>
        <v>No</v>
      </c>
      <c r="X2177" t="str">
        <f t="shared" si="33"/>
        <v>2018 / 10</v>
      </c>
    </row>
    <row r="2178" spans="1:24" x14ac:dyDescent="0.25">
      <c r="A2178" s="1">
        <v>2177</v>
      </c>
      <c r="B2178" s="3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IF(People!$B$2=Orders!M2178,People!$A$2,IF(People!$B$3=Orders!M2178,People!$A$3,IF(People!$B$4=Orders!M2178,People!$A$4,IF(People!$B$5=Orders!M2178,People!$A$5,0))))</f>
        <v>Anna Andreadi</v>
      </c>
      <c r="W2178" t="str">
        <f>IFERROR(INDEX(Returns!A:A,MATCH(Orders!B2178,Returns!B:B,0),),"No")</f>
        <v>No</v>
      </c>
      <c r="X2178" t="str">
        <f t="shared" ref="X2178:X2241" si="34">TEXT(C2178,"ГГГГ / ММ")</f>
        <v>2018 / 10</v>
      </c>
    </row>
    <row r="2179" spans="1:24" x14ac:dyDescent="0.25">
      <c r="A2179" s="1">
        <v>2178</v>
      </c>
      <c r="B2179" s="3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IF(People!$B$2=Orders!M2179,People!$A$2,IF(People!$B$3=Orders!M2179,People!$A$3,IF(People!$B$4=Orders!M2179,People!$A$4,IF(People!$B$5=Orders!M2179,People!$A$5,0))))</f>
        <v>Anna Andreadi</v>
      </c>
      <c r="W2179" t="str">
        <f>IFERROR(INDEX(Returns!A:A,MATCH(Orders!B2179,Returns!B:B,0),),"No")</f>
        <v>No</v>
      </c>
      <c r="X2179" t="str">
        <f t="shared" si="34"/>
        <v>2018 / 10</v>
      </c>
    </row>
    <row r="2180" spans="1:24" x14ac:dyDescent="0.25">
      <c r="A2180" s="1">
        <v>2179</v>
      </c>
      <c r="B2180" s="3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IF(People!$B$2=Orders!M2180,People!$A$2,IF(People!$B$3=Orders!M2180,People!$A$3,IF(People!$B$4=Orders!M2180,People!$A$4,IF(People!$B$5=Orders!M2180,People!$A$5,0))))</f>
        <v>Anna Andreadi</v>
      </c>
      <c r="W2180" t="str">
        <f>IFERROR(INDEX(Returns!A:A,MATCH(Orders!B2180,Returns!B:B,0),),"No")</f>
        <v>No</v>
      </c>
      <c r="X2180" t="str">
        <f t="shared" si="34"/>
        <v>2018 / 10</v>
      </c>
    </row>
    <row r="2181" spans="1:24" x14ac:dyDescent="0.25">
      <c r="A2181" s="1">
        <v>2180</v>
      </c>
      <c r="B2181" s="3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IF(People!$B$2=Orders!M2181,People!$A$2,IF(People!$B$3=Orders!M2181,People!$A$3,IF(People!$B$4=Orders!M2181,People!$A$4,IF(People!$B$5=Orders!M2181,People!$A$5,0))))</f>
        <v>Chuck Magee</v>
      </c>
      <c r="W2181" t="str">
        <f>IFERROR(INDEX(Returns!A:A,MATCH(Orders!B2181,Returns!B:B,0),),"No")</f>
        <v>No</v>
      </c>
      <c r="X2181" t="str">
        <f t="shared" si="34"/>
        <v>2018 / 05</v>
      </c>
    </row>
    <row r="2182" spans="1:24" x14ac:dyDescent="0.25">
      <c r="A2182" s="1">
        <v>2181</v>
      </c>
      <c r="B2182" s="3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IF(People!$B$2=Orders!M2182,People!$A$2,IF(People!$B$3=Orders!M2182,People!$A$3,IF(People!$B$4=Orders!M2182,People!$A$4,IF(People!$B$5=Orders!M2182,People!$A$5,0))))</f>
        <v>Chuck Magee</v>
      </c>
      <c r="W2182" t="str">
        <f>IFERROR(INDEX(Returns!A:A,MATCH(Orders!B2182,Returns!B:B,0),),"No")</f>
        <v>No</v>
      </c>
      <c r="X2182" t="str">
        <f t="shared" si="34"/>
        <v>2018 / 05</v>
      </c>
    </row>
    <row r="2183" spans="1:24" x14ac:dyDescent="0.25">
      <c r="A2183" s="1">
        <v>2182</v>
      </c>
      <c r="B2183" s="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IF(People!$B$2=Orders!M2183,People!$A$2,IF(People!$B$3=Orders!M2183,People!$A$3,IF(People!$B$4=Orders!M2183,People!$A$4,IF(People!$B$5=Orders!M2183,People!$A$5,0))))</f>
        <v>Chuck Magee</v>
      </c>
      <c r="W2183" t="str">
        <f>IFERROR(INDEX(Returns!A:A,MATCH(Orders!B2183,Returns!B:B,0),),"No")</f>
        <v>No</v>
      </c>
      <c r="X2183" t="str">
        <f t="shared" si="34"/>
        <v>2018 / 05</v>
      </c>
    </row>
    <row r="2184" spans="1:24" x14ac:dyDescent="0.25">
      <c r="A2184" s="1">
        <v>2183</v>
      </c>
      <c r="B2184" s="3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IF(People!$B$2=Orders!M2184,People!$A$2,IF(People!$B$3=Orders!M2184,People!$A$3,IF(People!$B$4=Orders!M2184,People!$A$4,IF(People!$B$5=Orders!M2184,People!$A$5,0))))</f>
        <v>Chuck Magee</v>
      </c>
      <c r="W2184" t="str">
        <f>IFERROR(INDEX(Returns!A:A,MATCH(Orders!B2184,Returns!B:B,0),),"No")</f>
        <v>No</v>
      </c>
      <c r="X2184" t="str">
        <f t="shared" si="34"/>
        <v>2018 / 05</v>
      </c>
    </row>
    <row r="2185" spans="1:24" x14ac:dyDescent="0.25">
      <c r="A2185" s="1">
        <v>2184</v>
      </c>
      <c r="B2185" s="3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IF(People!$B$2=Orders!M2185,People!$A$2,IF(People!$B$3=Orders!M2185,People!$A$3,IF(People!$B$4=Orders!M2185,People!$A$4,IF(People!$B$5=Orders!M2185,People!$A$5,0))))</f>
        <v>Chuck Magee</v>
      </c>
      <c r="W2185" t="str">
        <f>IFERROR(INDEX(Returns!A:A,MATCH(Orders!B2185,Returns!B:B,0),),"No")</f>
        <v>No</v>
      </c>
      <c r="X2185" t="str">
        <f t="shared" si="34"/>
        <v>2018 / 05</v>
      </c>
    </row>
    <row r="2186" spans="1:24" x14ac:dyDescent="0.25">
      <c r="A2186" s="1">
        <v>2185</v>
      </c>
      <c r="B2186" s="3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IF(People!$B$2=Orders!M2186,People!$A$2,IF(People!$B$3=Orders!M2186,People!$A$3,IF(People!$B$4=Orders!M2186,People!$A$4,IF(People!$B$5=Orders!M2186,People!$A$5,0))))</f>
        <v>Chuck Magee</v>
      </c>
      <c r="W2186" t="str">
        <f>IFERROR(INDEX(Returns!A:A,MATCH(Orders!B2186,Returns!B:B,0),),"No")</f>
        <v>No</v>
      </c>
      <c r="X2186" t="str">
        <f t="shared" si="34"/>
        <v>2018 / 05</v>
      </c>
    </row>
    <row r="2187" spans="1:24" x14ac:dyDescent="0.25">
      <c r="A2187" s="1">
        <v>2186</v>
      </c>
      <c r="B2187" s="3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IF(People!$B$2=Orders!M2187,People!$A$2,IF(People!$B$3=Orders!M2187,People!$A$3,IF(People!$B$4=Orders!M2187,People!$A$4,IF(People!$B$5=Orders!M2187,People!$A$5,0))))</f>
        <v>Anna Andreadi</v>
      </c>
      <c r="W2187" t="str">
        <f>IFERROR(INDEX(Returns!A:A,MATCH(Orders!B2187,Returns!B:B,0),),"No")</f>
        <v>No</v>
      </c>
      <c r="X2187" t="str">
        <f t="shared" si="34"/>
        <v>2019 / 08</v>
      </c>
    </row>
    <row r="2188" spans="1:24" x14ac:dyDescent="0.25">
      <c r="A2188" s="1">
        <v>2187</v>
      </c>
      <c r="B2188" s="3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t="str">
        <f>IF(People!$B$2=Orders!M2188,People!$A$2,IF(People!$B$3=Orders!M2188,People!$A$3,IF(People!$B$4=Orders!M2188,People!$A$4,IF(People!$B$5=Orders!M2188,People!$A$5,0))))</f>
        <v>Cassandra Brandow</v>
      </c>
      <c r="W2188" t="str">
        <f>IFERROR(INDEX(Returns!A:A,MATCH(Orders!B2188,Returns!B:B,0),),"No")</f>
        <v>No</v>
      </c>
      <c r="X2188" t="str">
        <f t="shared" si="34"/>
        <v>2018 / 07</v>
      </c>
    </row>
    <row r="2189" spans="1:24" x14ac:dyDescent="0.25">
      <c r="A2189" s="1">
        <v>2188</v>
      </c>
      <c r="B2189" s="3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IF(People!$B$2=Orders!M2189,People!$A$2,IF(People!$B$3=Orders!M2189,People!$A$3,IF(People!$B$4=Orders!M2189,People!$A$4,IF(People!$B$5=Orders!M2189,People!$A$5,0))))</f>
        <v>Kelly Williams</v>
      </c>
      <c r="W2189" t="str">
        <f>IFERROR(INDEX(Returns!A:A,MATCH(Orders!B2189,Returns!B:B,0),),"No")</f>
        <v>No</v>
      </c>
      <c r="X2189" t="str">
        <f t="shared" si="34"/>
        <v>2019 / 08</v>
      </c>
    </row>
    <row r="2190" spans="1:24" x14ac:dyDescent="0.25">
      <c r="A2190" s="1">
        <v>2189</v>
      </c>
      <c r="B2190" s="3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IF(People!$B$2=Orders!M2190,People!$A$2,IF(People!$B$3=Orders!M2190,People!$A$3,IF(People!$B$4=Orders!M2190,People!$A$4,IF(People!$B$5=Orders!M2190,People!$A$5,0))))</f>
        <v>Kelly Williams</v>
      </c>
      <c r="W2190" t="str">
        <f>IFERROR(INDEX(Returns!A:A,MATCH(Orders!B2190,Returns!B:B,0),),"No")</f>
        <v>No</v>
      </c>
      <c r="X2190" t="str">
        <f t="shared" si="34"/>
        <v>2019 / 08</v>
      </c>
    </row>
    <row r="2191" spans="1:24" x14ac:dyDescent="0.25">
      <c r="A2191" s="1">
        <v>2190</v>
      </c>
      <c r="B2191" s="3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IF(People!$B$2=Orders!M2191,People!$A$2,IF(People!$B$3=Orders!M2191,People!$A$3,IF(People!$B$4=Orders!M2191,People!$A$4,IF(People!$B$5=Orders!M2191,People!$A$5,0))))</f>
        <v>Kelly Williams</v>
      </c>
      <c r="W2191" t="str">
        <f>IFERROR(INDEX(Returns!A:A,MATCH(Orders!B2191,Returns!B:B,0),),"No")</f>
        <v>No</v>
      </c>
      <c r="X2191" t="str">
        <f t="shared" si="34"/>
        <v>2019 / 08</v>
      </c>
    </row>
    <row r="2192" spans="1:24" x14ac:dyDescent="0.25">
      <c r="A2192" s="1">
        <v>2191</v>
      </c>
      <c r="B2192" s="3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IF(People!$B$2=Orders!M2192,People!$A$2,IF(People!$B$3=Orders!M2192,People!$A$3,IF(People!$B$4=Orders!M2192,People!$A$4,IF(People!$B$5=Orders!M2192,People!$A$5,0))))</f>
        <v>Anna Andreadi</v>
      </c>
      <c r="W2192" t="str">
        <f>IFERROR(INDEX(Returns!A:A,MATCH(Orders!B2192,Returns!B:B,0),),"No")</f>
        <v>No</v>
      </c>
      <c r="X2192" t="str">
        <f t="shared" si="34"/>
        <v>2018 / 06</v>
      </c>
    </row>
    <row r="2193" spans="1:24" x14ac:dyDescent="0.25">
      <c r="A2193" s="1">
        <v>2192</v>
      </c>
      <c r="B2193" s="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IF(People!$B$2=Orders!M2193,People!$A$2,IF(People!$B$3=Orders!M2193,People!$A$3,IF(People!$B$4=Orders!M2193,People!$A$4,IF(People!$B$5=Orders!M2193,People!$A$5,0))))</f>
        <v>Anna Andreadi</v>
      </c>
      <c r="W2193" t="str">
        <f>IFERROR(INDEX(Returns!A:A,MATCH(Orders!B2193,Returns!B:B,0),),"No")</f>
        <v>No</v>
      </c>
      <c r="X2193" t="str">
        <f t="shared" si="34"/>
        <v>2018 / 12</v>
      </c>
    </row>
    <row r="2194" spans="1:24" x14ac:dyDescent="0.25">
      <c r="A2194" s="1">
        <v>2193</v>
      </c>
      <c r="B2194" s="3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IF(People!$B$2=Orders!M2194,People!$A$2,IF(People!$B$3=Orders!M2194,People!$A$3,IF(People!$B$4=Orders!M2194,People!$A$4,IF(People!$B$5=Orders!M2194,People!$A$5,0))))</f>
        <v>Anna Andreadi</v>
      </c>
      <c r="W2194" t="str">
        <f>IFERROR(INDEX(Returns!A:A,MATCH(Orders!B2194,Returns!B:B,0),),"No")</f>
        <v>No</v>
      </c>
      <c r="X2194" t="str">
        <f t="shared" si="34"/>
        <v>2018 / 12</v>
      </c>
    </row>
    <row r="2195" spans="1:24" x14ac:dyDescent="0.25">
      <c r="A2195" s="1">
        <v>2194</v>
      </c>
      <c r="B2195" s="3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IF(People!$B$2=Orders!M2195,People!$A$2,IF(People!$B$3=Orders!M2195,People!$A$3,IF(People!$B$4=Orders!M2195,People!$A$4,IF(People!$B$5=Orders!M2195,People!$A$5,0))))</f>
        <v>Anna Andreadi</v>
      </c>
      <c r="W2195" t="str">
        <f>IFERROR(INDEX(Returns!A:A,MATCH(Orders!B2195,Returns!B:B,0),),"No")</f>
        <v>No</v>
      </c>
      <c r="X2195" t="str">
        <f t="shared" si="34"/>
        <v>2018 / 12</v>
      </c>
    </row>
    <row r="2196" spans="1:24" x14ac:dyDescent="0.25">
      <c r="A2196" s="1">
        <v>2195</v>
      </c>
      <c r="B2196" s="3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IF(People!$B$2=Orders!M2196,People!$A$2,IF(People!$B$3=Orders!M2196,People!$A$3,IF(People!$B$4=Orders!M2196,People!$A$4,IF(People!$B$5=Orders!M2196,People!$A$5,0))))</f>
        <v>Anna Andreadi</v>
      </c>
      <c r="W2196" t="str">
        <f>IFERROR(INDEX(Returns!A:A,MATCH(Orders!B2196,Returns!B:B,0),),"No")</f>
        <v>No</v>
      </c>
      <c r="X2196" t="str">
        <f t="shared" si="34"/>
        <v>2018 / 12</v>
      </c>
    </row>
    <row r="2197" spans="1:24" x14ac:dyDescent="0.25">
      <c r="A2197" s="1">
        <v>2196</v>
      </c>
      <c r="B2197" s="3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IF(People!$B$2=Orders!M2197,People!$A$2,IF(People!$B$3=Orders!M2197,People!$A$3,IF(People!$B$4=Orders!M2197,People!$A$4,IF(People!$B$5=Orders!M2197,People!$A$5,0))))</f>
        <v>Anna Andreadi</v>
      </c>
      <c r="W2197" t="str">
        <f>IFERROR(INDEX(Returns!A:A,MATCH(Orders!B2197,Returns!B:B,0),),"No")</f>
        <v>No</v>
      </c>
      <c r="X2197" t="str">
        <f t="shared" si="34"/>
        <v>2018 / 12</v>
      </c>
    </row>
    <row r="2198" spans="1:24" x14ac:dyDescent="0.25">
      <c r="A2198" s="1">
        <v>2197</v>
      </c>
      <c r="B2198" s="3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IF(People!$B$2=Orders!M2198,People!$A$2,IF(People!$B$3=Orders!M2198,People!$A$3,IF(People!$B$4=Orders!M2198,People!$A$4,IF(People!$B$5=Orders!M2198,People!$A$5,0))))</f>
        <v>Cassandra Brandow</v>
      </c>
      <c r="W2198" t="str">
        <f>IFERROR(INDEX(Returns!A:A,MATCH(Orders!B2198,Returns!B:B,0),),"No")</f>
        <v>Yes</v>
      </c>
      <c r="X2198" t="str">
        <f t="shared" si="34"/>
        <v>2018 / 12</v>
      </c>
    </row>
    <row r="2199" spans="1:24" x14ac:dyDescent="0.25">
      <c r="A2199" s="1">
        <v>2198</v>
      </c>
      <c r="B2199" s="3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IF(People!$B$2=Orders!M2199,People!$A$2,IF(People!$B$3=Orders!M2199,People!$A$3,IF(People!$B$4=Orders!M2199,People!$A$4,IF(People!$B$5=Orders!M2199,People!$A$5,0))))</f>
        <v>Cassandra Brandow</v>
      </c>
      <c r="W2199" t="str">
        <f>IFERROR(INDEX(Returns!A:A,MATCH(Orders!B2199,Returns!B:B,0),),"No")</f>
        <v>No</v>
      </c>
      <c r="X2199" t="str">
        <f t="shared" si="34"/>
        <v>2016 / 11</v>
      </c>
    </row>
    <row r="2200" spans="1:24" x14ac:dyDescent="0.25">
      <c r="A2200" s="1">
        <v>2199</v>
      </c>
      <c r="B2200" s="3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IF(People!$B$2=Orders!M2200,People!$A$2,IF(People!$B$3=Orders!M2200,People!$A$3,IF(People!$B$4=Orders!M2200,People!$A$4,IF(People!$B$5=Orders!M2200,People!$A$5,0))))</f>
        <v>Chuck Magee</v>
      </c>
      <c r="W2200" t="str">
        <f>IFERROR(INDEX(Returns!A:A,MATCH(Orders!B2200,Returns!B:B,0),),"No")</f>
        <v>No</v>
      </c>
      <c r="X2200" t="str">
        <f t="shared" si="34"/>
        <v>2017 / 03</v>
      </c>
    </row>
    <row r="2201" spans="1:24" x14ac:dyDescent="0.25">
      <c r="A2201" s="1">
        <v>2200</v>
      </c>
      <c r="B2201" s="3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IF(People!$B$2=Orders!M2201,People!$A$2,IF(People!$B$3=Orders!M2201,People!$A$3,IF(People!$B$4=Orders!M2201,People!$A$4,IF(People!$B$5=Orders!M2201,People!$A$5,0))))</f>
        <v>Chuck Magee</v>
      </c>
      <c r="W2201" t="str">
        <f>IFERROR(INDEX(Returns!A:A,MATCH(Orders!B2201,Returns!B:B,0),),"No")</f>
        <v>No</v>
      </c>
      <c r="X2201" t="str">
        <f t="shared" si="34"/>
        <v>2017 / 03</v>
      </c>
    </row>
    <row r="2202" spans="1:24" x14ac:dyDescent="0.25">
      <c r="A2202" s="1">
        <v>2201</v>
      </c>
      <c r="B2202" s="3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IF(People!$B$2=Orders!M2202,People!$A$2,IF(People!$B$3=Orders!M2202,People!$A$3,IF(People!$B$4=Orders!M2202,People!$A$4,IF(People!$B$5=Orders!M2202,People!$A$5,0))))</f>
        <v>Cassandra Brandow</v>
      </c>
      <c r="W2202" t="str">
        <f>IFERROR(INDEX(Returns!A:A,MATCH(Orders!B2202,Returns!B:B,0),),"No")</f>
        <v>No</v>
      </c>
      <c r="X2202" t="str">
        <f t="shared" si="34"/>
        <v>2016 / 06</v>
      </c>
    </row>
    <row r="2203" spans="1:24" x14ac:dyDescent="0.25">
      <c r="A2203" s="1">
        <v>2202</v>
      </c>
      <c r="B2203" s="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IF(People!$B$2=Orders!M2203,People!$A$2,IF(People!$B$3=Orders!M2203,People!$A$3,IF(People!$B$4=Orders!M2203,People!$A$4,IF(People!$B$5=Orders!M2203,People!$A$5,0))))</f>
        <v>Cassandra Brandow</v>
      </c>
      <c r="W2203" t="str">
        <f>IFERROR(INDEX(Returns!A:A,MATCH(Orders!B2203,Returns!B:B,0),),"No")</f>
        <v>No</v>
      </c>
      <c r="X2203" t="str">
        <f t="shared" si="34"/>
        <v>2016 / 06</v>
      </c>
    </row>
    <row r="2204" spans="1:24" x14ac:dyDescent="0.25">
      <c r="A2204" s="1">
        <v>2203</v>
      </c>
      <c r="B2204" s="3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IF(People!$B$2=Orders!M2204,People!$A$2,IF(People!$B$3=Orders!M2204,People!$A$3,IF(People!$B$4=Orders!M2204,People!$A$4,IF(People!$B$5=Orders!M2204,People!$A$5,0))))</f>
        <v>Anna Andreadi</v>
      </c>
      <c r="W2204" t="str">
        <f>IFERROR(INDEX(Returns!A:A,MATCH(Orders!B2204,Returns!B:B,0),),"No")</f>
        <v>No</v>
      </c>
      <c r="X2204" t="str">
        <f t="shared" si="34"/>
        <v>2017 / 09</v>
      </c>
    </row>
    <row r="2205" spans="1:24" x14ac:dyDescent="0.25">
      <c r="A2205" s="1">
        <v>2204</v>
      </c>
      <c r="B2205" s="3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IF(People!$B$2=Orders!M2205,People!$A$2,IF(People!$B$3=Orders!M2205,People!$A$3,IF(People!$B$4=Orders!M2205,People!$A$4,IF(People!$B$5=Orders!M2205,People!$A$5,0))))</f>
        <v>Anna Andreadi</v>
      </c>
      <c r="W2205" t="str">
        <f>IFERROR(INDEX(Returns!A:A,MATCH(Orders!B2205,Returns!B:B,0),),"No")</f>
        <v>No</v>
      </c>
      <c r="X2205" t="str">
        <f t="shared" si="34"/>
        <v>2017 / 09</v>
      </c>
    </row>
    <row r="2206" spans="1:24" x14ac:dyDescent="0.25">
      <c r="A2206" s="1">
        <v>2205</v>
      </c>
      <c r="B2206" s="3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IF(People!$B$2=Orders!M2206,People!$A$2,IF(People!$B$3=Orders!M2206,People!$A$3,IF(People!$B$4=Orders!M2206,People!$A$4,IF(People!$B$5=Orders!M2206,People!$A$5,0))))</f>
        <v>Chuck Magee</v>
      </c>
      <c r="W2206" t="str">
        <f>IFERROR(INDEX(Returns!A:A,MATCH(Orders!B2206,Returns!B:B,0),),"No")</f>
        <v>No</v>
      </c>
      <c r="X2206" t="str">
        <f t="shared" si="34"/>
        <v>2017 / 06</v>
      </c>
    </row>
    <row r="2207" spans="1:24" x14ac:dyDescent="0.25">
      <c r="A2207" s="1">
        <v>2206</v>
      </c>
      <c r="B2207" s="3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IF(People!$B$2=Orders!M2207,People!$A$2,IF(People!$B$3=Orders!M2207,People!$A$3,IF(People!$B$4=Orders!M2207,People!$A$4,IF(People!$B$5=Orders!M2207,People!$A$5,0))))</f>
        <v>Cassandra Brandow</v>
      </c>
      <c r="W2207" t="str">
        <f>IFERROR(INDEX(Returns!A:A,MATCH(Orders!B2207,Returns!B:B,0),),"No")</f>
        <v>No</v>
      </c>
      <c r="X2207" t="str">
        <f t="shared" si="34"/>
        <v>2018 / 09</v>
      </c>
    </row>
    <row r="2208" spans="1:24" x14ac:dyDescent="0.25">
      <c r="A2208" s="1">
        <v>2207</v>
      </c>
      <c r="B2208" s="3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IF(People!$B$2=Orders!M2208,People!$A$2,IF(People!$B$3=Orders!M2208,People!$A$3,IF(People!$B$4=Orders!M2208,People!$A$4,IF(People!$B$5=Orders!M2208,People!$A$5,0))))</f>
        <v>Kelly Williams</v>
      </c>
      <c r="W2208" t="str">
        <f>IFERROR(INDEX(Returns!A:A,MATCH(Orders!B2208,Returns!B:B,0),),"No")</f>
        <v>No</v>
      </c>
      <c r="X2208" t="str">
        <f t="shared" si="34"/>
        <v>2016 / 07</v>
      </c>
    </row>
    <row r="2209" spans="1:24" x14ac:dyDescent="0.25">
      <c r="A2209" s="1">
        <v>2208</v>
      </c>
      <c r="B2209" s="3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IF(People!$B$2=Orders!M2209,People!$A$2,IF(People!$B$3=Orders!M2209,People!$A$3,IF(People!$B$4=Orders!M2209,People!$A$4,IF(People!$B$5=Orders!M2209,People!$A$5,0))))</f>
        <v>Kelly Williams</v>
      </c>
      <c r="W2209" t="str">
        <f>IFERROR(INDEX(Returns!A:A,MATCH(Orders!B2209,Returns!B:B,0),),"No")</f>
        <v>No</v>
      </c>
      <c r="X2209" t="str">
        <f t="shared" si="34"/>
        <v>2016 / 07</v>
      </c>
    </row>
    <row r="2210" spans="1:24" x14ac:dyDescent="0.25">
      <c r="A2210" s="1">
        <v>2209</v>
      </c>
      <c r="B2210" s="3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IF(People!$B$2=Orders!M2210,People!$A$2,IF(People!$B$3=Orders!M2210,People!$A$3,IF(People!$B$4=Orders!M2210,People!$A$4,IF(People!$B$5=Orders!M2210,People!$A$5,0))))</f>
        <v>Chuck Magee</v>
      </c>
      <c r="W2210" t="str">
        <f>IFERROR(INDEX(Returns!A:A,MATCH(Orders!B2210,Returns!B:B,0),),"No")</f>
        <v>No</v>
      </c>
      <c r="X2210" t="str">
        <f t="shared" si="34"/>
        <v>2017 / 08</v>
      </c>
    </row>
    <row r="2211" spans="1:24" x14ac:dyDescent="0.25">
      <c r="A2211" s="1">
        <v>2210</v>
      </c>
      <c r="B2211" s="3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IF(People!$B$2=Orders!M2211,People!$A$2,IF(People!$B$3=Orders!M2211,People!$A$3,IF(People!$B$4=Orders!M2211,People!$A$4,IF(People!$B$5=Orders!M2211,People!$A$5,0))))</f>
        <v>Chuck Magee</v>
      </c>
      <c r="W2211" t="str">
        <f>IFERROR(INDEX(Returns!A:A,MATCH(Orders!B2211,Returns!B:B,0),),"No")</f>
        <v>No</v>
      </c>
      <c r="X2211" t="str">
        <f t="shared" si="34"/>
        <v>2016 / 11</v>
      </c>
    </row>
    <row r="2212" spans="1:24" x14ac:dyDescent="0.25">
      <c r="A2212" s="1">
        <v>2211</v>
      </c>
      <c r="B2212" s="3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IF(People!$B$2=Orders!M2212,People!$A$2,IF(People!$B$3=Orders!M2212,People!$A$3,IF(People!$B$4=Orders!M2212,People!$A$4,IF(People!$B$5=Orders!M2212,People!$A$5,0))))</f>
        <v>Chuck Magee</v>
      </c>
      <c r="W2212" t="str">
        <f>IFERROR(INDEX(Returns!A:A,MATCH(Orders!B2212,Returns!B:B,0),),"No")</f>
        <v>No</v>
      </c>
      <c r="X2212" t="str">
        <f t="shared" si="34"/>
        <v>2016 / 11</v>
      </c>
    </row>
    <row r="2213" spans="1:24" x14ac:dyDescent="0.25">
      <c r="A2213" s="1">
        <v>2212</v>
      </c>
      <c r="B2213" s="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IF(People!$B$2=Orders!M2213,People!$A$2,IF(People!$B$3=Orders!M2213,People!$A$3,IF(People!$B$4=Orders!M2213,People!$A$4,IF(People!$B$5=Orders!M2213,People!$A$5,0))))</f>
        <v>Kelly Williams</v>
      </c>
      <c r="W2213" t="str">
        <f>IFERROR(INDEX(Returns!A:A,MATCH(Orders!B2213,Returns!B:B,0),),"No")</f>
        <v>No</v>
      </c>
      <c r="X2213" t="str">
        <f t="shared" si="34"/>
        <v>2018 / 11</v>
      </c>
    </row>
    <row r="2214" spans="1:24" x14ac:dyDescent="0.25">
      <c r="A2214" s="1">
        <v>2213</v>
      </c>
      <c r="B2214" s="3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IF(People!$B$2=Orders!M2214,People!$A$2,IF(People!$B$3=Orders!M2214,People!$A$3,IF(People!$B$4=Orders!M2214,People!$A$4,IF(People!$B$5=Orders!M2214,People!$A$5,0))))</f>
        <v>Chuck Magee</v>
      </c>
      <c r="W2214" t="str">
        <f>IFERROR(INDEX(Returns!A:A,MATCH(Orders!B2214,Returns!B:B,0),),"No")</f>
        <v>No</v>
      </c>
      <c r="X2214" t="str">
        <f t="shared" si="34"/>
        <v>2019 / 11</v>
      </c>
    </row>
    <row r="2215" spans="1:24" x14ac:dyDescent="0.25">
      <c r="A2215" s="1">
        <v>2214</v>
      </c>
      <c r="B2215" s="3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IF(People!$B$2=Orders!M2215,People!$A$2,IF(People!$B$3=Orders!M2215,People!$A$3,IF(People!$B$4=Orders!M2215,People!$A$4,IF(People!$B$5=Orders!M2215,People!$A$5,0))))</f>
        <v>Anna Andreadi</v>
      </c>
      <c r="W2215" t="str">
        <f>IFERROR(INDEX(Returns!A:A,MATCH(Orders!B2215,Returns!B:B,0),),"No")</f>
        <v>No</v>
      </c>
      <c r="X2215" t="str">
        <f t="shared" si="34"/>
        <v>2019 / 10</v>
      </c>
    </row>
    <row r="2216" spans="1:24" x14ac:dyDescent="0.25">
      <c r="A2216" s="1">
        <v>2215</v>
      </c>
      <c r="B2216" s="3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IF(People!$B$2=Orders!M2216,People!$A$2,IF(People!$B$3=Orders!M2216,People!$A$3,IF(People!$B$4=Orders!M2216,People!$A$4,IF(People!$B$5=Orders!M2216,People!$A$5,0))))</f>
        <v>Anna Andreadi</v>
      </c>
      <c r="W2216" t="str">
        <f>IFERROR(INDEX(Returns!A:A,MATCH(Orders!B2216,Returns!B:B,0),),"No")</f>
        <v>No</v>
      </c>
      <c r="X2216" t="str">
        <f t="shared" si="34"/>
        <v>2019 / 10</v>
      </c>
    </row>
    <row r="2217" spans="1:24" x14ac:dyDescent="0.25">
      <c r="A2217" s="1">
        <v>2216</v>
      </c>
      <c r="B2217" s="3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IF(People!$B$2=Orders!M2217,People!$A$2,IF(People!$B$3=Orders!M2217,People!$A$3,IF(People!$B$4=Orders!M2217,People!$A$4,IF(People!$B$5=Orders!M2217,People!$A$5,0))))</f>
        <v>Anna Andreadi</v>
      </c>
      <c r="W2217" t="str">
        <f>IFERROR(INDEX(Returns!A:A,MATCH(Orders!B2217,Returns!B:B,0),),"No")</f>
        <v>No</v>
      </c>
      <c r="X2217" t="str">
        <f t="shared" si="34"/>
        <v>2019 / 10</v>
      </c>
    </row>
    <row r="2218" spans="1:24" x14ac:dyDescent="0.25">
      <c r="A2218" s="1">
        <v>2217</v>
      </c>
      <c r="B2218" s="3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IF(People!$B$2=Orders!M2218,People!$A$2,IF(People!$B$3=Orders!M2218,People!$A$3,IF(People!$B$4=Orders!M2218,People!$A$4,IF(People!$B$5=Orders!M2218,People!$A$5,0))))</f>
        <v>Anna Andreadi</v>
      </c>
      <c r="W2218" t="str">
        <f>IFERROR(INDEX(Returns!A:A,MATCH(Orders!B2218,Returns!B:B,0),),"No")</f>
        <v>No</v>
      </c>
      <c r="X2218" t="str">
        <f t="shared" si="34"/>
        <v>2019 / 10</v>
      </c>
    </row>
    <row r="2219" spans="1:24" x14ac:dyDescent="0.25">
      <c r="A2219" s="1">
        <v>2218</v>
      </c>
      <c r="B2219" s="3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IF(People!$B$2=Orders!M2219,People!$A$2,IF(People!$B$3=Orders!M2219,People!$A$3,IF(People!$B$4=Orders!M2219,People!$A$4,IF(People!$B$5=Orders!M2219,People!$A$5,0))))</f>
        <v>Cassandra Brandow</v>
      </c>
      <c r="W2219" t="str">
        <f>IFERROR(INDEX(Returns!A:A,MATCH(Orders!B2219,Returns!B:B,0),),"No")</f>
        <v>No</v>
      </c>
      <c r="X2219" t="str">
        <f t="shared" si="34"/>
        <v>2016 / 09</v>
      </c>
    </row>
    <row r="2220" spans="1:24" x14ac:dyDescent="0.25">
      <c r="A2220" s="1">
        <v>2219</v>
      </c>
      <c r="B2220" s="3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IF(People!$B$2=Orders!M2220,People!$A$2,IF(People!$B$3=Orders!M2220,People!$A$3,IF(People!$B$4=Orders!M2220,People!$A$4,IF(People!$B$5=Orders!M2220,People!$A$5,0))))</f>
        <v>Anna Andreadi</v>
      </c>
      <c r="W2220" t="str">
        <f>IFERROR(INDEX(Returns!A:A,MATCH(Orders!B2220,Returns!B:B,0),),"No")</f>
        <v>No</v>
      </c>
      <c r="X2220" t="str">
        <f t="shared" si="34"/>
        <v>2019 / 07</v>
      </c>
    </row>
    <row r="2221" spans="1:24" x14ac:dyDescent="0.25">
      <c r="A2221" s="1">
        <v>2220</v>
      </c>
      <c r="B2221" s="3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IF(People!$B$2=Orders!M2221,People!$A$2,IF(People!$B$3=Orders!M2221,People!$A$3,IF(People!$B$4=Orders!M2221,People!$A$4,IF(People!$B$5=Orders!M2221,People!$A$5,0))))</f>
        <v>Anna Andreadi</v>
      </c>
      <c r="W2221" t="str">
        <f>IFERROR(INDEX(Returns!A:A,MATCH(Orders!B2221,Returns!B:B,0),),"No")</f>
        <v>No</v>
      </c>
      <c r="X2221" t="str">
        <f t="shared" si="34"/>
        <v>2019 / 07</v>
      </c>
    </row>
    <row r="2222" spans="1:24" x14ac:dyDescent="0.25">
      <c r="A2222" s="1">
        <v>2221</v>
      </c>
      <c r="B2222" s="3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IF(People!$B$2=Orders!M2222,People!$A$2,IF(People!$B$3=Orders!M2222,People!$A$3,IF(People!$B$4=Orders!M2222,People!$A$4,IF(People!$B$5=Orders!M2222,People!$A$5,0))))</f>
        <v>Anna Andreadi</v>
      </c>
      <c r="W2222" t="str">
        <f>IFERROR(INDEX(Returns!A:A,MATCH(Orders!B2222,Returns!B:B,0),),"No")</f>
        <v>No</v>
      </c>
      <c r="X2222" t="str">
        <f t="shared" si="34"/>
        <v>2019 / 07</v>
      </c>
    </row>
    <row r="2223" spans="1:24" x14ac:dyDescent="0.25">
      <c r="A2223" s="1">
        <v>2222</v>
      </c>
      <c r="B2223" s="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IF(People!$B$2=Orders!M2223,People!$A$2,IF(People!$B$3=Orders!M2223,People!$A$3,IF(People!$B$4=Orders!M2223,People!$A$4,IF(People!$B$5=Orders!M2223,People!$A$5,0))))</f>
        <v>Chuck Magee</v>
      </c>
      <c r="W2223" t="str">
        <f>IFERROR(INDEX(Returns!A:A,MATCH(Orders!B2223,Returns!B:B,0),),"No")</f>
        <v>No</v>
      </c>
      <c r="X2223" t="str">
        <f t="shared" si="34"/>
        <v>2017 / 12</v>
      </c>
    </row>
    <row r="2224" spans="1:24" x14ac:dyDescent="0.25">
      <c r="A2224" s="1">
        <v>2223</v>
      </c>
      <c r="B2224" s="3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IF(People!$B$2=Orders!M2224,People!$A$2,IF(People!$B$3=Orders!M2224,People!$A$3,IF(People!$B$4=Orders!M2224,People!$A$4,IF(People!$B$5=Orders!M2224,People!$A$5,0))))</f>
        <v>Chuck Magee</v>
      </c>
      <c r="W2224" t="str">
        <f>IFERROR(INDEX(Returns!A:A,MATCH(Orders!B2224,Returns!B:B,0),),"No")</f>
        <v>No</v>
      </c>
      <c r="X2224" t="str">
        <f t="shared" si="34"/>
        <v>2017 / 12</v>
      </c>
    </row>
    <row r="2225" spans="1:24" x14ac:dyDescent="0.25">
      <c r="A2225" s="1">
        <v>2224</v>
      </c>
      <c r="B2225" s="3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IF(People!$B$2=Orders!M2225,People!$A$2,IF(People!$B$3=Orders!M2225,People!$A$3,IF(People!$B$4=Orders!M2225,People!$A$4,IF(People!$B$5=Orders!M2225,People!$A$5,0))))</f>
        <v>Chuck Magee</v>
      </c>
      <c r="W2225" t="str">
        <f>IFERROR(INDEX(Returns!A:A,MATCH(Orders!B2225,Returns!B:B,0),),"No")</f>
        <v>No</v>
      </c>
      <c r="X2225" t="str">
        <f t="shared" si="34"/>
        <v>2017 / 12</v>
      </c>
    </row>
    <row r="2226" spans="1:24" x14ac:dyDescent="0.25">
      <c r="A2226" s="1">
        <v>2225</v>
      </c>
      <c r="B2226" s="3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IF(People!$B$2=Orders!M2226,People!$A$2,IF(People!$B$3=Orders!M2226,People!$A$3,IF(People!$B$4=Orders!M2226,People!$A$4,IF(People!$B$5=Orders!M2226,People!$A$5,0))))</f>
        <v>Chuck Magee</v>
      </c>
      <c r="W2226" t="str">
        <f>IFERROR(INDEX(Returns!A:A,MATCH(Orders!B2226,Returns!B:B,0),),"No")</f>
        <v>No</v>
      </c>
      <c r="X2226" t="str">
        <f t="shared" si="34"/>
        <v>2019 / 07</v>
      </c>
    </row>
    <row r="2227" spans="1:24" x14ac:dyDescent="0.25">
      <c r="A2227" s="1">
        <v>2226</v>
      </c>
      <c r="B2227" s="3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IF(People!$B$2=Orders!M2227,People!$A$2,IF(People!$B$3=Orders!M2227,People!$A$3,IF(People!$B$4=Orders!M2227,People!$A$4,IF(People!$B$5=Orders!M2227,People!$A$5,0))))</f>
        <v>Anna Andreadi</v>
      </c>
      <c r="W2227" t="str">
        <f>IFERROR(INDEX(Returns!A:A,MATCH(Orders!B2227,Returns!B:B,0),),"No")</f>
        <v>No</v>
      </c>
      <c r="X2227" t="str">
        <f t="shared" si="34"/>
        <v>2018 / 03</v>
      </c>
    </row>
    <row r="2228" spans="1:24" x14ac:dyDescent="0.25">
      <c r="A2228" s="1">
        <v>2227</v>
      </c>
      <c r="B2228" s="3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IF(People!$B$2=Orders!M2228,People!$A$2,IF(People!$B$3=Orders!M2228,People!$A$3,IF(People!$B$4=Orders!M2228,People!$A$4,IF(People!$B$5=Orders!M2228,People!$A$5,0))))</f>
        <v>Kelly Williams</v>
      </c>
      <c r="W2228" t="str">
        <f>IFERROR(INDEX(Returns!A:A,MATCH(Orders!B2228,Returns!B:B,0),),"No")</f>
        <v>No</v>
      </c>
      <c r="X2228" t="str">
        <f t="shared" si="34"/>
        <v>2019 / 07</v>
      </c>
    </row>
    <row r="2229" spans="1:24" x14ac:dyDescent="0.25">
      <c r="A2229" s="1">
        <v>2228</v>
      </c>
      <c r="B2229" s="3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IF(People!$B$2=Orders!M2229,People!$A$2,IF(People!$B$3=Orders!M2229,People!$A$3,IF(People!$B$4=Orders!M2229,People!$A$4,IF(People!$B$5=Orders!M2229,People!$A$5,0))))</f>
        <v>Kelly Williams</v>
      </c>
      <c r="W2229" t="str">
        <f>IFERROR(INDEX(Returns!A:A,MATCH(Orders!B2229,Returns!B:B,0),),"No")</f>
        <v>No</v>
      </c>
      <c r="X2229" t="str">
        <f t="shared" si="34"/>
        <v>2019 / 07</v>
      </c>
    </row>
    <row r="2230" spans="1:24" x14ac:dyDescent="0.25">
      <c r="A2230" s="1">
        <v>2229</v>
      </c>
      <c r="B2230" s="3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IF(People!$B$2=Orders!M2230,People!$A$2,IF(People!$B$3=Orders!M2230,People!$A$3,IF(People!$B$4=Orders!M2230,People!$A$4,IF(People!$B$5=Orders!M2230,People!$A$5,0))))</f>
        <v>Chuck Magee</v>
      </c>
      <c r="W2230" t="str">
        <f>IFERROR(INDEX(Returns!A:A,MATCH(Orders!B2230,Returns!B:B,0),),"No")</f>
        <v>No</v>
      </c>
      <c r="X2230" t="str">
        <f t="shared" si="34"/>
        <v>2018 / 10</v>
      </c>
    </row>
    <row r="2231" spans="1:24" x14ac:dyDescent="0.25">
      <c r="A2231" s="1">
        <v>2230</v>
      </c>
      <c r="B2231" s="3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IF(People!$B$2=Orders!M2231,People!$A$2,IF(People!$B$3=Orders!M2231,People!$A$3,IF(People!$B$4=Orders!M2231,People!$A$4,IF(People!$B$5=Orders!M2231,People!$A$5,0))))</f>
        <v>Anna Andreadi</v>
      </c>
      <c r="W2231" t="str">
        <f>IFERROR(INDEX(Returns!A:A,MATCH(Orders!B2231,Returns!B:B,0),),"No")</f>
        <v>No</v>
      </c>
      <c r="X2231" t="str">
        <f t="shared" si="34"/>
        <v>2016 / 03</v>
      </c>
    </row>
    <row r="2232" spans="1:24" x14ac:dyDescent="0.25">
      <c r="A2232" s="1">
        <v>2231</v>
      </c>
      <c r="B2232" s="3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IF(People!$B$2=Orders!M2232,People!$A$2,IF(People!$B$3=Orders!M2232,People!$A$3,IF(People!$B$4=Orders!M2232,People!$A$4,IF(People!$B$5=Orders!M2232,People!$A$5,0))))</f>
        <v>Anna Andreadi</v>
      </c>
      <c r="W2232" t="str">
        <f>IFERROR(INDEX(Returns!A:A,MATCH(Orders!B2232,Returns!B:B,0),),"No")</f>
        <v>No</v>
      </c>
      <c r="X2232" t="str">
        <f t="shared" si="34"/>
        <v>2016 / 03</v>
      </c>
    </row>
    <row r="2233" spans="1:24" x14ac:dyDescent="0.25">
      <c r="A2233" s="1">
        <v>2232</v>
      </c>
      <c r="B2233" s="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IF(People!$B$2=Orders!M2233,People!$A$2,IF(People!$B$3=Orders!M2233,People!$A$3,IF(People!$B$4=Orders!M2233,People!$A$4,IF(People!$B$5=Orders!M2233,People!$A$5,0))))</f>
        <v>Kelly Williams</v>
      </c>
      <c r="W2233" t="str">
        <f>IFERROR(INDEX(Returns!A:A,MATCH(Orders!B2233,Returns!B:B,0),),"No")</f>
        <v>No</v>
      </c>
      <c r="X2233" t="str">
        <f t="shared" si="34"/>
        <v>2019 / 06</v>
      </c>
    </row>
    <row r="2234" spans="1:24" x14ac:dyDescent="0.25">
      <c r="A2234" s="1">
        <v>2233</v>
      </c>
      <c r="B2234" s="3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IF(People!$B$2=Orders!M2234,People!$A$2,IF(People!$B$3=Orders!M2234,People!$A$3,IF(People!$B$4=Orders!M2234,People!$A$4,IF(People!$B$5=Orders!M2234,People!$A$5,0))))</f>
        <v>Kelly Williams</v>
      </c>
      <c r="W2234" t="str">
        <f>IFERROR(INDEX(Returns!A:A,MATCH(Orders!B2234,Returns!B:B,0),),"No")</f>
        <v>No</v>
      </c>
      <c r="X2234" t="str">
        <f t="shared" si="34"/>
        <v>2019 / 07</v>
      </c>
    </row>
    <row r="2235" spans="1:24" x14ac:dyDescent="0.25">
      <c r="A2235" s="1">
        <v>2234</v>
      </c>
      <c r="B2235" s="3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IF(People!$B$2=Orders!M2235,People!$A$2,IF(People!$B$3=Orders!M2235,People!$A$3,IF(People!$B$4=Orders!M2235,People!$A$4,IF(People!$B$5=Orders!M2235,People!$A$5,0))))</f>
        <v>Anna Andreadi</v>
      </c>
      <c r="W2235" t="str">
        <f>IFERROR(INDEX(Returns!A:A,MATCH(Orders!B2235,Returns!B:B,0),),"No")</f>
        <v>No</v>
      </c>
      <c r="X2235" t="str">
        <f t="shared" si="34"/>
        <v>2017 / 12</v>
      </c>
    </row>
    <row r="2236" spans="1:24" x14ac:dyDescent="0.25">
      <c r="A2236" s="1">
        <v>2235</v>
      </c>
      <c r="B2236" s="3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IF(People!$B$2=Orders!M2236,People!$A$2,IF(People!$B$3=Orders!M2236,People!$A$3,IF(People!$B$4=Orders!M2236,People!$A$4,IF(People!$B$5=Orders!M2236,People!$A$5,0))))</f>
        <v>Chuck Magee</v>
      </c>
      <c r="W2236" t="str">
        <f>IFERROR(INDEX(Returns!A:A,MATCH(Orders!B2236,Returns!B:B,0),),"No")</f>
        <v>No</v>
      </c>
      <c r="X2236" t="str">
        <f t="shared" si="34"/>
        <v>2019 / 12</v>
      </c>
    </row>
    <row r="2237" spans="1:24" x14ac:dyDescent="0.25">
      <c r="A2237" s="1">
        <v>2236</v>
      </c>
      <c r="B2237" s="3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IF(People!$B$2=Orders!M2237,People!$A$2,IF(People!$B$3=Orders!M2237,People!$A$3,IF(People!$B$4=Orders!M2237,People!$A$4,IF(People!$B$5=Orders!M2237,People!$A$5,0))))</f>
        <v>Kelly Williams</v>
      </c>
      <c r="W2237" t="str">
        <f>IFERROR(INDEX(Returns!A:A,MATCH(Orders!B2237,Returns!B:B,0),),"No")</f>
        <v>No</v>
      </c>
      <c r="X2237" t="str">
        <f t="shared" si="34"/>
        <v>2017 / 09</v>
      </c>
    </row>
    <row r="2238" spans="1:24" x14ac:dyDescent="0.25">
      <c r="A2238" s="1">
        <v>2237</v>
      </c>
      <c r="B2238" s="3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IF(People!$B$2=Orders!M2238,People!$A$2,IF(People!$B$3=Orders!M2238,People!$A$3,IF(People!$B$4=Orders!M2238,People!$A$4,IF(People!$B$5=Orders!M2238,People!$A$5,0))))</f>
        <v>Kelly Williams</v>
      </c>
      <c r="W2238" t="str">
        <f>IFERROR(INDEX(Returns!A:A,MATCH(Orders!B2238,Returns!B:B,0),),"No")</f>
        <v>No</v>
      </c>
      <c r="X2238" t="str">
        <f t="shared" si="34"/>
        <v>2017 / 09</v>
      </c>
    </row>
    <row r="2239" spans="1:24" x14ac:dyDescent="0.25">
      <c r="A2239" s="1">
        <v>2238</v>
      </c>
      <c r="B2239" s="3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IF(People!$B$2=Orders!M2239,People!$A$2,IF(People!$B$3=Orders!M2239,People!$A$3,IF(People!$B$4=Orders!M2239,People!$A$4,IF(People!$B$5=Orders!M2239,People!$A$5,0))))</f>
        <v>Anna Andreadi</v>
      </c>
      <c r="W2239" t="str">
        <f>IFERROR(INDEX(Returns!A:A,MATCH(Orders!B2239,Returns!B:B,0),),"No")</f>
        <v>No</v>
      </c>
      <c r="X2239" t="str">
        <f t="shared" si="34"/>
        <v>2018 / 07</v>
      </c>
    </row>
    <row r="2240" spans="1:24" x14ac:dyDescent="0.25">
      <c r="A2240" s="1">
        <v>2239</v>
      </c>
      <c r="B2240" s="3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IF(People!$B$2=Orders!M2240,People!$A$2,IF(People!$B$3=Orders!M2240,People!$A$3,IF(People!$B$4=Orders!M2240,People!$A$4,IF(People!$B$5=Orders!M2240,People!$A$5,0))))</f>
        <v>Kelly Williams</v>
      </c>
      <c r="W2240" t="str">
        <f>IFERROR(INDEX(Returns!A:A,MATCH(Orders!B2240,Returns!B:B,0),),"No")</f>
        <v>No</v>
      </c>
      <c r="X2240" t="str">
        <f t="shared" si="34"/>
        <v>2019 / 04</v>
      </c>
    </row>
    <row r="2241" spans="1:24" x14ac:dyDescent="0.25">
      <c r="A2241" s="1">
        <v>2240</v>
      </c>
      <c r="B2241" s="3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IF(People!$B$2=Orders!M2241,People!$A$2,IF(People!$B$3=Orders!M2241,People!$A$3,IF(People!$B$4=Orders!M2241,People!$A$4,IF(People!$B$5=Orders!M2241,People!$A$5,0))))</f>
        <v>Anna Andreadi</v>
      </c>
      <c r="W2241" t="str">
        <f>IFERROR(INDEX(Returns!A:A,MATCH(Orders!B2241,Returns!B:B,0),),"No")</f>
        <v>No</v>
      </c>
      <c r="X2241" t="str">
        <f t="shared" si="34"/>
        <v>2018 / 11</v>
      </c>
    </row>
    <row r="2242" spans="1:24" x14ac:dyDescent="0.25">
      <c r="A2242" s="1">
        <v>2241</v>
      </c>
      <c r="B2242" s="3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IF(People!$B$2=Orders!M2242,People!$A$2,IF(People!$B$3=Orders!M2242,People!$A$3,IF(People!$B$4=Orders!M2242,People!$A$4,IF(People!$B$5=Orders!M2242,People!$A$5,0))))</f>
        <v>Anna Andreadi</v>
      </c>
      <c r="W2242" t="str">
        <f>IFERROR(INDEX(Returns!A:A,MATCH(Orders!B2242,Returns!B:B,0),),"No")</f>
        <v>No</v>
      </c>
      <c r="X2242" t="str">
        <f t="shared" ref="X2242:X2305" si="35">TEXT(C2242,"ГГГГ / ММ")</f>
        <v>2018 / 11</v>
      </c>
    </row>
    <row r="2243" spans="1:24" x14ac:dyDescent="0.25">
      <c r="A2243" s="1">
        <v>2242</v>
      </c>
      <c r="B2243" s="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IF(People!$B$2=Orders!M2243,People!$A$2,IF(People!$B$3=Orders!M2243,People!$A$3,IF(People!$B$4=Orders!M2243,People!$A$4,IF(People!$B$5=Orders!M2243,People!$A$5,0))))</f>
        <v>Chuck Magee</v>
      </c>
      <c r="W2243" t="str">
        <f>IFERROR(INDEX(Returns!A:A,MATCH(Orders!B2243,Returns!B:B,0),),"No")</f>
        <v>No</v>
      </c>
      <c r="X2243" t="str">
        <f t="shared" si="35"/>
        <v>2018 / 11</v>
      </c>
    </row>
    <row r="2244" spans="1:24" x14ac:dyDescent="0.25">
      <c r="A2244" s="1">
        <v>2243</v>
      </c>
      <c r="B2244" s="3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IF(People!$B$2=Orders!M2244,People!$A$2,IF(People!$B$3=Orders!M2244,People!$A$3,IF(People!$B$4=Orders!M2244,People!$A$4,IF(People!$B$5=Orders!M2244,People!$A$5,0))))</f>
        <v>Anna Andreadi</v>
      </c>
      <c r="W2244" t="str">
        <f>IFERROR(INDEX(Returns!A:A,MATCH(Orders!B2244,Returns!B:B,0),),"No")</f>
        <v>Yes</v>
      </c>
      <c r="X2244" t="str">
        <f t="shared" si="35"/>
        <v>2019 / 11</v>
      </c>
    </row>
    <row r="2245" spans="1:24" x14ac:dyDescent="0.25">
      <c r="A2245" s="1">
        <v>2244</v>
      </c>
      <c r="B2245" s="3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IF(People!$B$2=Orders!M2245,People!$A$2,IF(People!$B$3=Orders!M2245,People!$A$3,IF(People!$B$4=Orders!M2245,People!$A$4,IF(People!$B$5=Orders!M2245,People!$A$5,0))))</f>
        <v>Anna Andreadi</v>
      </c>
      <c r="W2245" t="str">
        <f>IFERROR(INDEX(Returns!A:A,MATCH(Orders!B2245,Returns!B:B,0),),"No")</f>
        <v>Yes</v>
      </c>
      <c r="X2245" t="str">
        <f t="shared" si="35"/>
        <v>2019 / 11</v>
      </c>
    </row>
    <row r="2246" spans="1:24" x14ac:dyDescent="0.25">
      <c r="A2246" s="1">
        <v>2245</v>
      </c>
      <c r="B2246" s="3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IF(People!$B$2=Orders!M2246,People!$A$2,IF(People!$B$3=Orders!M2246,People!$A$3,IF(People!$B$4=Orders!M2246,People!$A$4,IF(People!$B$5=Orders!M2246,People!$A$5,0))))</f>
        <v>Anna Andreadi</v>
      </c>
      <c r="W2246" t="str">
        <f>IFERROR(INDEX(Returns!A:A,MATCH(Orders!B2246,Returns!B:B,0),),"No")</f>
        <v>Yes</v>
      </c>
      <c r="X2246" t="str">
        <f t="shared" si="35"/>
        <v>2019 / 11</v>
      </c>
    </row>
    <row r="2247" spans="1:24" x14ac:dyDescent="0.25">
      <c r="A2247" s="1">
        <v>2246</v>
      </c>
      <c r="B2247" s="3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IF(People!$B$2=Orders!M2247,People!$A$2,IF(People!$B$3=Orders!M2247,People!$A$3,IF(People!$B$4=Orders!M2247,People!$A$4,IF(People!$B$5=Orders!M2247,People!$A$5,0))))</f>
        <v>Anna Andreadi</v>
      </c>
      <c r="W2247" t="str">
        <f>IFERROR(INDEX(Returns!A:A,MATCH(Orders!B2247,Returns!B:B,0),),"No")</f>
        <v>Yes</v>
      </c>
      <c r="X2247" t="str">
        <f t="shared" si="35"/>
        <v>2019 / 11</v>
      </c>
    </row>
    <row r="2248" spans="1:24" x14ac:dyDescent="0.25">
      <c r="A2248" s="1">
        <v>2247</v>
      </c>
      <c r="B2248" s="3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IF(People!$B$2=Orders!M2248,People!$A$2,IF(People!$B$3=Orders!M2248,People!$A$3,IF(People!$B$4=Orders!M2248,People!$A$4,IF(People!$B$5=Orders!M2248,People!$A$5,0))))</f>
        <v>Anna Andreadi</v>
      </c>
      <c r="W2248" t="str">
        <f>IFERROR(INDEX(Returns!A:A,MATCH(Orders!B2248,Returns!B:B,0),),"No")</f>
        <v>Yes</v>
      </c>
      <c r="X2248" t="str">
        <f t="shared" si="35"/>
        <v>2019 / 11</v>
      </c>
    </row>
    <row r="2249" spans="1:24" x14ac:dyDescent="0.25">
      <c r="A2249" s="1">
        <v>2248</v>
      </c>
      <c r="B2249" s="3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IF(People!$B$2=Orders!M2249,People!$A$2,IF(People!$B$3=Orders!M2249,People!$A$3,IF(People!$B$4=Orders!M2249,People!$A$4,IF(People!$B$5=Orders!M2249,People!$A$5,0))))</f>
        <v>Anna Andreadi</v>
      </c>
      <c r="W2249" t="str">
        <f>IFERROR(INDEX(Returns!A:A,MATCH(Orders!B2249,Returns!B:B,0),),"No")</f>
        <v>Yes</v>
      </c>
      <c r="X2249" t="str">
        <f t="shared" si="35"/>
        <v>2017 / 02</v>
      </c>
    </row>
    <row r="2250" spans="1:24" x14ac:dyDescent="0.25">
      <c r="A2250" s="1">
        <v>2249</v>
      </c>
      <c r="B2250" s="3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IF(People!$B$2=Orders!M2250,People!$A$2,IF(People!$B$3=Orders!M2250,People!$A$3,IF(People!$B$4=Orders!M2250,People!$A$4,IF(People!$B$5=Orders!M2250,People!$A$5,0))))</f>
        <v>Anna Andreadi</v>
      </c>
      <c r="W2250" t="str">
        <f>IFERROR(INDEX(Returns!A:A,MATCH(Orders!B2250,Returns!B:B,0),),"No")</f>
        <v>Yes</v>
      </c>
      <c r="X2250" t="str">
        <f t="shared" si="35"/>
        <v>2017 / 02</v>
      </c>
    </row>
    <row r="2251" spans="1:24" x14ac:dyDescent="0.25">
      <c r="A2251" s="1">
        <v>2250</v>
      </c>
      <c r="B2251" s="3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IF(People!$B$2=Orders!M2251,People!$A$2,IF(People!$B$3=Orders!M2251,People!$A$3,IF(People!$B$4=Orders!M2251,People!$A$4,IF(People!$B$5=Orders!M2251,People!$A$5,0))))</f>
        <v>Anna Andreadi</v>
      </c>
      <c r="W2251" t="str">
        <f>IFERROR(INDEX(Returns!A:A,MATCH(Orders!B2251,Returns!B:B,0),),"No")</f>
        <v>Yes</v>
      </c>
      <c r="X2251" t="str">
        <f t="shared" si="35"/>
        <v>2017 / 02</v>
      </c>
    </row>
    <row r="2252" spans="1:24" x14ac:dyDescent="0.25">
      <c r="A2252" s="1">
        <v>2251</v>
      </c>
      <c r="B2252" s="3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IF(People!$B$2=Orders!M2252,People!$A$2,IF(People!$B$3=Orders!M2252,People!$A$3,IF(People!$B$4=Orders!M2252,People!$A$4,IF(People!$B$5=Orders!M2252,People!$A$5,0))))</f>
        <v>Anna Andreadi</v>
      </c>
      <c r="W2252" t="str">
        <f>IFERROR(INDEX(Returns!A:A,MATCH(Orders!B2252,Returns!B:B,0),),"No")</f>
        <v>Yes</v>
      </c>
      <c r="X2252" t="str">
        <f t="shared" si="35"/>
        <v>2017 / 02</v>
      </c>
    </row>
    <row r="2253" spans="1:24" x14ac:dyDescent="0.25">
      <c r="A2253" s="1">
        <v>2252</v>
      </c>
      <c r="B2253" s="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IF(People!$B$2=Orders!M2253,People!$A$2,IF(People!$B$3=Orders!M2253,People!$A$3,IF(People!$B$4=Orders!M2253,People!$A$4,IF(People!$B$5=Orders!M2253,People!$A$5,0))))</f>
        <v>Anna Andreadi</v>
      </c>
      <c r="W2253" t="str">
        <f>IFERROR(INDEX(Returns!A:A,MATCH(Orders!B2253,Returns!B:B,0),),"No")</f>
        <v>Yes</v>
      </c>
      <c r="X2253" t="str">
        <f t="shared" si="35"/>
        <v>2017 / 02</v>
      </c>
    </row>
    <row r="2254" spans="1:24" x14ac:dyDescent="0.25">
      <c r="A2254" s="1">
        <v>2253</v>
      </c>
      <c r="B2254" s="3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IF(People!$B$2=Orders!M2254,People!$A$2,IF(People!$B$3=Orders!M2254,People!$A$3,IF(People!$B$4=Orders!M2254,People!$A$4,IF(People!$B$5=Orders!M2254,People!$A$5,0))))</f>
        <v>Anna Andreadi</v>
      </c>
      <c r="W2254" t="str">
        <f>IFERROR(INDEX(Returns!A:A,MATCH(Orders!B2254,Returns!B:B,0),),"No")</f>
        <v>No</v>
      </c>
      <c r="X2254" t="str">
        <f t="shared" si="35"/>
        <v>2018 / 04</v>
      </c>
    </row>
    <row r="2255" spans="1:24" x14ac:dyDescent="0.25">
      <c r="A2255" s="1">
        <v>2254</v>
      </c>
      <c r="B2255" s="3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IF(People!$B$2=Orders!M2255,People!$A$2,IF(People!$B$3=Orders!M2255,People!$A$3,IF(People!$B$4=Orders!M2255,People!$A$4,IF(People!$B$5=Orders!M2255,People!$A$5,0))))</f>
        <v>Anna Andreadi</v>
      </c>
      <c r="W2255" t="str">
        <f>IFERROR(INDEX(Returns!A:A,MATCH(Orders!B2255,Returns!B:B,0),),"No")</f>
        <v>No</v>
      </c>
      <c r="X2255" t="str">
        <f t="shared" si="35"/>
        <v>2017 / 09</v>
      </c>
    </row>
    <row r="2256" spans="1:24" x14ac:dyDescent="0.25">
      <c r="A2256" s="1">
        <v>2255</v>
      </c>
      <c r="B2256" s="3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IF(People!$B$2=Orders!M2256,People!$A$2,IF(People!$B$3=Orders!M2256,People!$A$3,IF(People!$B$4=Orders!M2256,People!$A$4,IF(People!$B$5=Orders!M2256,People!$A$5,0))))</f>
        <v>Anna Andreadi</v>
      </c>
      <c r="W2256" t="str">
        <f>IFERROR(INDEX(Returns!A:A,MATCH(Orders!B2256,Returns!B:B,0),),"No")</f>
        <v>No</v>
      </c>
      <c r="X2256" t="str">
        <f t="shared" si="35"/>
        <v>2017 / 09</v>
      </c>
    </row>
    <row r="2257" spans="1:24" x14ac:dyDescent="0.25">
      <c r="A2257" s="1">
        <v>2256</v>
      </c>
      <c r="B2257" s="3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IF(People!$B$2=Orders!M2257,People!$A$2,IF(People!$B$3=Orders!M2257,People!$A$3,IF(People!$B$4=Orders!M2257,People!$A$4,IF(People!$B$5=Orders!M2257,People!$A$5,0))))</f>
        <v>Chuck Magee</v>
      </c>
      <c r="W2257" t="str">
        <f>IFERROR(INDEX(Returns!A:A,MATCH(Orders!B2257,Returns!B:B,0),),"No")</f>
        <v>No</v>
      </c>
      <c r="X2257" t="str">
        <f t="shared" si="35"/>
        <v>2018 / 09</v>
      </c>
    </row>
    <row r="2258" spans="1:24" x14ac:dyDescent="0.25">
      <c r="A2258" s="1">
        <v>2257</v>
      </c>
      <c r="B2258" s="3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IF(People!$B$2=Orders!M2258,People!$A$2,IF(People!$B$3=Orders!M2258,People!$A$3,IF(People!$B$4=Orders!M2258,People!$A$4,IF(People!$B$5=Orders!M2258,People!$A$5,0))))</f>
        <v>Chuck Magee</v>
      </c>
      <c r="W2258" t="str">
        <f>IFERROR(INDEX(Returns!A:A,MATCH(Orders!B2258,Returns!B:B,0),),"No")</f>
        <v>No</v>
      </c>
      <c r="X2258" t="str">
        <f t="shared" si="35"/>
        <v>2018 / 09</v>
      </c>
    </row>
    <row r="2259" spans="1:24" x14ac:dyDescent="0.25">
      <c r="A2259" s="1">
        <v>2258</v>
      </c>
      <c r="B2259" s="3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IF(People!$B$2=Orders!M2259,People!$A$2,IF(People!$B$3=Orders!M2259,People!$A$3,IF(People!$B$4=Orders!M2259,People!$A$4,IF(People!$B$5=Orders!M2259,People!$A$5,0))))</f>
        <v>Anna Andreadi</v>
      </c>
      <c r="W2259" t="str">
        <f>IFERROR(INDEX(Returns!A:A,MATCH(Orders!B2259,Returns!B:B,0),),"No")</f>
        <v>No</v>
      </c>
      <c r="X2259" t="str">
        <f t="shared" si="35"/>
        <v>2019 / 06</v>
      </c>
    </row>
    <row r="2260" spans="1:24" x14ac:dyDescent="0.25">
      <c r="A2260" s="1">
        <v>2259</v>
      </c>
      <c r="B2260" s="3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IF(People!$B$2=Orders!M2260,People!$A$2,IF(People!$B$3=Orders!M2260,People!$A$3,IF(People!$B$4=Orders!M2260,People!$A$4,IF(People!$B$5=Orders!M2260,People!$A$5,0))))</f>
        <v>Anna Andreadi</v>
      </c>
      <c r="W2260" t="str">
        <f>IFERROR(INDEX(Returns!A:A,MATCH(Orders!B2260,Returns!B:B,0),),"No")</f>
        <v>No</v>
      </c>
      <c r="X2260" t="str">
        <f t="shared" si="35"/>
        <v>2019 / 06</v>
      </c>
    </row>
    <row r="2261" spans="1:24" x14ac:dyDescent="0.25">
      <c r="A2261" s="1">
        <v>2260</v>
      </c>
      <c r="B2261" s="3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t="str">
        <f>IF(People!$B$2=Orders!M2261,People!$A$2,IF(People!$B$3=Orders!M2261,People!$A$3,IF(People!$B$4=Orders!M2261,People!$A$4,IF(People!$B$5=Orders!M2261,People!$A$5,0))))</f>
        <v>Anna Andreadi</v>
      </c>
      <c r="W2261" t="str">
        <f>IFERROR(INDEX(Returns!A:A,MATCH(Orders!B2261,Returns!B:B,0),),"No")</f>
        <v>No</v>
      </c>
      <c r="X2261" t="str">
        <f t="shared" si="35"/>
        <v>2017 / 11</v>
      </c>
    </row>
    <row r="2262" spans="1:24" x14ac:dyDescent="0.25">
      <c r="A2262" s="1">
        <v>2261</v>
      </c>
      <c r="B2262" s="3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IF(People!$B$2=Orders!M2262,People!$A$2,IF(People!$B$3=Orders!M2262,People!$A$3,IF(People!$B$4=Orders!M2262,People!$A$4,IF(People!$B$5=Orders!M2262,People!$A$5,0))))</f>
        <v>Anna Andreadi</v>
      </c>
      <c r="W2262" t="str">
        <f>IFERROR(INDEX(Returns!A:A,MATCH(Orders!B2262,Returns!B:B,0),),"No")</f>
        <v>No</v>
      </c>
      <c r="X2262" t="str">
        <f t="shared" si="35"/>
        <v>2017 / 11</v>
      </c>
    </row>
    <row r="2263" spans="1:24" x14ac:dyDescent="0.25">
      <c r="A2263" s="1">
        <v>2262</v>
      </c>
      <c r="B2263" s="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IF(People!$B$2=Orders!M2263,People!$A$2,IF(People!$B$3=Orders!M2263,People!$A$3,IF(People!$B$4=Orders!M2263,People!$A$4,IF(People!$B$5=Orders!M2263,People!$A$5,0))))</f>
        <v>Chuck Magee</v>
      </c>
      <c r="W2263" t="str">
        <f>IFERROR(INDEX(Returns!A:A,MATCH(Orders!B2263,Returns!B:B,0),),"No")</f>
        <v>No</v>
      </c>
      <c r="X2263" t="str">
        <f t="shared" si="35"/>
        <v>2017 / 12</v>
      </c>
    </row>
    <row r="2264" spans="1:24" x14ac:dyDescent="0.25">
      <c r="A2264" s="1">
        <v>2263</v>
      </c>
      <c r="B2264" s="3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IF(People!$B$2=Orders!M2264,People!$A$2,IF(People!$B$3=Orders!M2264,People!$A$3,IF(People!$B$4=Orders!M2264,People!$A$4,IF(People!$B$5=Orders!M2264,People!$A$5,0))))</f>
        <v>Cassandra Brandow</v>
      </c>
      <c r="W2264" t="str">
        <f>IFERROR(INDEX(Returns!A:A,MATCH(Orders!B2264,Returns!B:B,0),),"No")</f>
        <v>No</v>
      </c>
      <c r="X2264" t="str">
        <f t="shared" si="35"/>
        <v>2019 / 02</v>
      </c>
    </row>
    <row r="2265" spans="1:24" x14ac:dyDescent="0.25">
      <c r="A2265" s="1">
        <v>2264</v>
      </c>
      <c r="B2265" s="3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IF(People!$B$2=Orders!M2265,People!$A$2,IF(People!$B$3=Orders!M2265,People!$A$3,IF(People!$B$4=Orders!M2265,People!$A$4,IF(People!$B$5=Orders!M2265,People!$A$5,0))))</f>
        <v>Cassandra Brandow</v>
      </c>
      <c r="W2265" t="str">
        <f>IFERROR(INDEX(Returns!A:A,MATCH(Orders!B2265,Returns!B:B,0),),"No")</f>
        <v>No</v>
      </c>
      <c r="X2265" t="str">
        <f t="shared" si="35"/>
        <v>2018 / 11</v>
      </c>
    </row>
    <row r="2266" spans="1:24" x14ac:dyDescent="0.25">
      <c r="A2266" s="1">
        <v>2265</v>
      </c>
      <c r="B2266" s="3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IF(People!$B$2=Orders!M2266,People!$A$2,IF(People!$B$3=Orders!M2266,People!$A$3,IF(People!$B$4=Orders!M2266,People!$A$4,IF(People!$B$5=Orders!M2266,People!$A$5,0))))</f>
        <v>Cassandra Brandow</v>
      </c>
      <c r="W2266" t="str">
        <f>IFERROR(INDEX(Returns!A:A,MATCH(Orders!B2266,Returns!B:B,0),),"No")</f>
        <v>No</v>
      </c>
      <c r="X2266" t="str">
        <f t="shared" si="35"/>
        <v>2018 / 11</v>
      </c>
    </row>
    <row r="2267" spans="1:24" x14ac:dyDescent="0.25">
      <c r="A2267" s="1">
        <v>2266</v>
      </c>
      <c r="B2267" s="3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IF(People!$B$2=Orders!M2267,People!$A$2,IF(People!$B$3=Orders!M2267,People!$A$3,IF(People!$B$4=Orders!M2267,People!$A$4,IF(People!$B$5=Orders!M2267,People!$A$5,0))))</f>
        <v>Cassandra Brandow</v>
      </c>
      <c r="W2267" t="str">
        <f>IFERROR(INDEX(Returns!A:A,MATCH(Orders!B2267,Returns!B:B,0),),"No")</f>
        <v>No</v>
      </c>
      <c r="X2267" t="str">
        <f t="shared" si="35"/>
        <v>2018 / 11</v>
      </c>
    </row>
    <row r="2268" spans="1:24" x14ac:dyDescent="0.25">
      <c r="A2268" s="1">
        <v>2267</v>
      </c>
      <c r="B2268" s="3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IF(People!$B$2=Orders!M2268,People!$A$2,IF(People!$B$3=Orders!M2268,People!$A$3,IF(People!$B$4=Orders!M2268,People!$A$4,IF(People!$B$5=Orders!M2268,People!$A$5,0))))</f>
        <v>Cassandra Brandow</v>
      </c>
      <c r="W2268" t="str">
        <f>IFERROR(INDEX(Returns!A:A,MATCH(Orders!B2268,Returns!B:B,0),),"No")</f>
        <v>No</v>
      </c>
      <c r="X2268" t="str">
        <f t="shared" si="35"/>
        <v>2019 / 10</v>
      </c>
    </row>
    <row r="2269" spans="1:24" x14ac:dyDescent="0.25">
      <c r="A2269" s="1">
        <v>2268</v>
      </c>
      <c r="B2269" s="3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IF(People!$B$2=Orders!M2269,People!$A$2,IF(People!$B$3=Orders!M2269,People!$A$3,IF(People!$B$4=Orders!M2269,People!$A$4,IF(People!$B$5=Orders!M2269,People!$A$5,0))))</f>
        <v>Anna Andreadi</v>
      </c>
      <c r="W2269" t="str">
        <f>IFERROR(INDEX(Returns!A:A,MATCH(Orders!B2269,Returns!B:B,0),),"No")</f>
        <v>No</v>
      </c>
      <c r="X2269" t="str">
        <f t="shared" si="35"/>
        <v>2019 / 09</v>
      </c>
    </row>
    <row r="2270" spans="1:24" x14ac:dyDescent="0.25">
      <c r="A2270" s="1">
        <v>2269</v>
      </c>
      <c r="B2270" s="3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IF(People!$B$2=Orders!M2270,People!$A$2,IF(People!$B$3=Orders!M2270,People!$A$3,IF(People!$B$4=Orders!M2270,People!$A$4,IF(People!$B$5=Orders!M2270,People!$A$5,0))))</f>
        <v>Chuck Magee</v>
      </c>
      <c r="W2270" t="str">
        <f>IFERROR(INDEX(Returns!A:A,MATCH(Orders!B2270,Returns!B:B,0),),"No")</f>
        <v>No</v>
      </c>
      <c r="X2270" t="str">
        <f t="shared" si="35"/>
        <v>2019 / 12</v>
      </c>
    </row>
    <row r="2271" spans="1:24" x14ac:dyDescent="0.25">
      <c r="A2271" s="1">
        <v>2270</v>
      </c>
      <c r="B2271" s="3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IF(People!$B$2=Orders!M2271,People!$A$2,IF(People!$B$3=Orders!M2271,People!$A$3,IF(People!$B$4=Orders!M2271,People!$A$4,IF(People!$B$5=Orders!M2271,People!$A$5,0))))</f>
        <v>Chuck Magee</v>
      </c>
      <c r="W2271" t="str">
        <f>IFERROR(INDEX(Returns!A:A,MATCH(Orders!B2271,Returns!B:B,0),),"No")</f>
        <v>No</v>
      </c>
      <c r="X2271" t="str">
        <f t="shared" si="35"/>
        <v>2019 / 12</v>
      </c>
    </row>
    <row r="2272" spans="1:24" x14ac:dyDescent="0.25">
      <c r="A2272" s="1">
        <v>2271</v>
      </c>
      <c r="B2272" s="3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IF(People!$B$2=Orders!M2272,People!$A$2,IF(People!$B$3=Orders!M2272,People!$A$3,IF(People!$B$4=Orders!M2272,People!$A$4,IF(People!$B$5=Orders!M2272,People!$A$5,0))))</f>
        <v>Cassandra Brandow</v>
      </c>
      <c r="W2272" t="str">
        <f>IFERROR(INDEX(Returns!A:A,MATCH(Orders!B2272,Returns!B:B,0),),"No")</f>
        <v>No</v>
      </c>
      <c r="X2272" t="str">
        <f t="shared" si="35"/>
        <v>2019 / 12</v>
      </c>
    </row>
    <row r="2273" spans="1:24" x14ac:dyDescent="0.25">
      <c r="A2273" s="1">
        <v>2272</v>
      </c>
      <c r="B2273" s="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IF(People!$B$2=Orders!M2273,People!$A$2,IF(People!$B$3=Orders!M2273,People!$A$3,IF(People!$B$4=Orders!M2273,People!$A$4,IF(People!$B$5=Orders!M2273,People!$A$5,0))))</f>
        <v>Anna Andreadi</v>
      </c>
      <c r="W2273" t="str">
        <f>IFERROR(INDEX(Returns!A:A,MATCH(Orders!B2273,Returns!B:B,0),),"No")</f>
        <v>No</v>
      </c>
      <c r="X2273" t="str">
        <f t="shared" si="35"/>
        <v>2017 / 09</v>
      </c>
    </row>
    <row r="2274" spans="1:24" x14ac:dyDescent="0.25">
      <c r="A2274" s="1">
        <v>2273</v>
      </c>
      <c r="B2274" s="3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IF(People!$B$2=Orders!M2274,People!$A$2,IF(People!$B$3=Orders!M2274,People!$A$3,IF(People!$B$4=Orders!M2274,People!$A$4,IF(People!$B$5=Orders!M2274,People!$A$5,0))))</f>
        <v>Anna Andreadi</v>
      </c>
      <c r="W2274" t="str">
        <f>IFERROR(INDEX(Returns!A:A,MATCH(Orders!B2274,Returns!B:B,0),),"No")</f>
        <v>No</v>
      </c>
      <c r="X2274" t="str">
        <f t="shared" si="35"/>
        <v>2017 / 03</v>
      </c>
    </row>
    <row r="2275" spans="1:24" x14ac:dyDescent="0.25">
      <c r="A2275" s="1">
        <v>2274</v>
      </c>
      <c r="B2275" s="3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IF(People!$B$2=Orders!M2275,People!$A$2,IF(People!$B$3=Orders!M2275,People!$A$3,IF(People!$B$4=Orders!M2275,People!$A$4,IF(People!$B$5=Orders!M2275,People!$A$5,0))))</f>
        <v>Anna Andreadi</v>
      </c>
      <c r="W2275" t="str">
        <f>IFERROR(INDEX(Returns!A:A,MATCH(Orders!B2275,Returns!B:B,0),),"No")</f>
        <v>No</v>
      </c>
      <c r="X2275" t="str">
        <f t="shared" si="35"/>
        <v>2017 / 03</v>
      </c>
    </row>
    <row r="2276" spans="1:24" x14ac:dyDescent="0.25">
      <c r="A2276" s="1">
        <v>2275</v>
      </c>
      <c r="B2276" s="3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IF(People!$B$2=Orders!M2276,People!$A$2,IF(People!$B$3=Orders!M2276,People!$A$3,IF(People!$B$4=Orders!M2276,People!$A$4,IF(People!$B$5=Orders!M2276,People!$A$5,0))))</f>
        <v>Anna Andreadi</v>
      </c>
      <c r="W2276" t="str">
        <f>IFERROR(INDEX(Returns!A:A,MATCH(Orders!B2276,Returns!B:B,0),),"No")</f>
        <v>No</v>
      </c>
      <c r="X2276" t="str">
        <f t="shared" si="35"/>
        <v>2016 / 10</v>
      </c>
    </row>
    <row r="2277" spans="1:24" x14ac:dyDescent="0.25">
      <c r="A2277" s="1">
        <v>2276</v>
      </c>
      <c r="B2277" s="3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IF(People!$B$2=Orders!M2277,People!$A$2,IF(People!$B$3=Orders!M2277,People!$A$3,IF(People!$B$4=Orders!M2277,People!$A$4,IF(People!$B$5=Orders!M2277,People!$A$5,0))))</f>
        <v>Anna Andreadi</v>
      </c>
      <c r="W2277" t="str">
        <f>IFERROR(INDEX(Returns!A:A,MATCH(Orders!B2277,Returns!B:B,0),),"No")</f>
        <v>No</v>
      </c>
      <c r="X2277" t="str">
        <f t="shared" si="35"/>
        <v>2016 / 10</v>
      </c>
    </row>
    <row r="2278" spans="1:24" x14ac:dyDescent="0.25">
      <c r="A2278" s="1">
        <v>2277</v>
      </c>
      <c r="B2278" s="3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t="str">
        <f>IF(People!$B$2=Orders!M2278,People!$A$2,IF(People!$B$3=Orders!M2278,People!$A$3,IF(People!$B$4=Orders!M2278,People!$A$4,IF(People!$B$5=Orders!M2278,People!$A$5,0))))</f>
        <v>Cassandra Brandow</v>
      </c>
      <c r="W2278" t="str">
        <f>IFERROR(INDEX(Returns!A:A,MATCH(Orders!B2278,Returns!B:B,0),),"No")</f>
        <v>No</v>
      </c>
      <c r="X2278" t="str">
        <f t="shared" si="35"/>
        <v>2016 / 06</v>
      </c>
    </row>
    <row r="2279" spans="1:24" x14ac:dyDescent="0.25">
      <c r="A2279" s="1">
        <v>2278</v>
      </c>
      <c r="B2279" s="3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IF(People!$B$2=Orders!M2279,People!$A$2,IF(People!$B$3=Orders!M2279,People!$A$3,IF(People!$B$4=Orders!M2279,People!$A$4,IF(People!$B$5=Orders!M2279,People!$A$5,0))))</f>
        <v>Cassandra Brandow</v>
      </c>
      <c r="W2279" t="str">
        <f>IFERROR(INDEX(Returns!A:A,MATCH(Orders!B2279,Returns!B:B,0),),"No")</f>
        <v>No</v>
      </c>
      <c r="X2279" t="str">
        <f t="shared" si="35"/>
        <v>2016 / 06</v>
      </c>
    </row>
    <row r="2280" spans="1:24" x14ac:dyDescent="0.25">
      <c r="A2280" s="1">
        <v>2279</v>
      </c>
      <c r="B2280" s="3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IF(People!$B$2=Orders!M2280,People!$A$2,IF(People!$B$3=Orders!M2280,People!$A$3,IF(People!$B$4=Orders!M2280,People!$A$4,IF(People!$B$5=Orders!M2280,People!$A$5,0))))</f>
        <v>Cassandra Brandow</v>
      </c>
      <c r="W2280" t="str">
        <f>IFERROR(INDEX(Returns!A:A,MATCH(Orders!B2280,Returns!B:B,0),),"No")</f>
        <v>No</v>
      </c>
      <c r="X2280" t="str">
        <f t="shared" si="35"/>
        <v>2016 / 06</v>
      </c>
    </row>
    <row r="2281" spans="1:24" x14ac:dyDescent="0.25">
      <c r="A2281" s="1">
        <v>2280</v>
      </c>
      <c r="B2281" s="3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IF(People!$B$2=Orders!M2281,People!$A$2,IF(People!$B$3=Orders!M2281,People!$A$3,IF(People!$B$4=Orders!M2281,People!$A$4,IF(People!$B$5=Orders!M2281,People!$A$5,0))))</f>
        <v>Anna Andreadi</v>
      </c>
      <c r="W2281" t="str">
        <f>IFERROR(INDEX(Returns!A:A,MATCH(Orders!B2281,Returns!B:B,0),),"No")</f>
        <v>No</v>
      </c>
      <c r="X2281" t="str">
        <f t="shared" si="35"/>
        <v>2019 / 10</v>
      </c>
    </row>
    <row r="2282" spans="1:24" x14ac:dyDescent="0.25">
      <c r="A2282" s="1">
        <v>2281</v>
      </c>
      <c r="B2282" s="3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IF(People!$B$2=Orders!M2282,People!$A$2,IF(People!$B$3=Orders!M2282,People!$A$3,IF(People!$B$4=Orders!M2282,People!$A$4,IF(People!$B$5=Orders!M2282,People!$A$5,0))))</f>
        <v>Anna Andreadi</v>
      </c>
      <c r="W2282" t="str">
        <f>IFERROR(INDEX(Returns!A:A,MATCH(Orders!B2282,Returns!B:B,0),),"No")</f>
        <v>No</v>
      </c>
      <c r="X2282" t="str">
        <f t="shared" si="35"/>
        <v>2019 / 10</v>
      </c>
    </row>
    <row r="2283" spans="1:24" x14ac:dyDescent="0.25">
      <c r="A2283" s="1">
        <v>2282</v>
      </c>
      <c r="B2283" s="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IF(People!$B$2=Orders!M2283,People!$A$2,IF(People!$B$3=Orders!M2283,People!$A$3,IF(People!$B$4=Orders!M2283,People!$A$4,IF(People!$B$5=Orders!M2283,People!$A$5,0))))</f>
        <v>Anna Andreadi</v>
      </c>
      <c r="W2283" t="str">
        <f>IFERROR(INDEX(Returns!A:A,MATCH(Orders!B2283,Returns!B:B,0),),"No")</f>
        <v>No</v>
      </c>
      <c r="X2283" t="str">
        <f t="shared" si="35"/>
        <v>2019 / 10</v>
      </c>
    </row>
    <row r="2284" spans="1:24" x14ac:dyDescent="0.25">
      <c r="A2284" s="1">
        <v>2283</v>
      </c>
      <c r="B2284" s="3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IF(People!$B$2=Orders!M2284,People!$A$2,IF(People!$B$3=Orders!M2284,People!$A$3,IF(People!$B$4=Orders!M2284,People!$A$4,IF(People!$B$5=Orders!M2284,People!$A$5,0))))</f>
        <v>Chuck Magee</v>
      </c>
      <c r="W2284" t="str">
        <f>IFERROR(INDEX(Returns!A:A,MATCH(Orders!B2284,Returns!B:B,0),),"No")</f>
        <v>No</v>
      </c>
      <c r="X2284" t="str">
        <f t="shared" si="35"/>
        <v>2018 / 09</v>
      </c>
    </row>
    <row r="2285" spans="1:24" x14ac:dyDescent="0.25">
      <c r="A2285" s="1">
        <v>2284</v>
      </c>
      <c r="B2285" s="3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IF(People!$B$2=Orders!M2285,People!$A$2,IF(People!$B$3=Orders!M2285,People!$A$3,IF(People!$B$4=Orders!M2285,People!$A$4,IF(People!$B$5=Orders!M2285,People!$A$5,0))))</f>
        <v>Kelly Williams</v>
      </c>
      <c r="W2285" t="str">
        <f>IFERROR(INDEX(Returns!A:A,MATCH(Orders!B2285,Returns!B:B,0),),"No")</f>
        <v>No</v>
      </c>
      <c r="X2285" t="str">
        <f t="shared" si="35"/>
        <v>2017 / 03</v>
      </c>
    </row>
    <row r="2286" spans="1:24" x14ac:dyDescent="0.25">
      <c r="A2286" s="1">
        <v>2285</v>
      </c>
      <c r="B2286" s="3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IF(People!$B$2=Orders!M2286,People!$A$2,IF(People!$B$3=Orders!M2286,People!$A$3,IF(People!$B$4=Orders!M2286,People!$A$4,IF(People!$B$5=Orders!M2286,People!$A$5,0))))</f>
        <v>Kelly Williams</v>
      </c>
      <c r="W2286" t="str">
        <f>IFERROR(INDEX(Returns!A:A,MATCH(Orders!B2286,Returns!B:B,0),),"No")</f>
        <v>No</v>
      </c>
      <c r="X2286" t="str">
        <f t="shared" si="35"/>
        <v>2017 / 03</v>
      </c>
    </row>
    <row r="2287" spans="1:24" x14ac:dyDescent="0.25">
      <c r="A2287" s="1">
        <v>2286</v>
      </c>
      <c r="B2287" s="3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IF(People!$B$2=Orders!M2287,People!$A$2,IF(People!$B$3=Orders!M2287,People!$A$3,IF(People!$B$4=Orders!M2287,People!$A$4,IF(People!$B$5=Orders!M2287,People!$A$5,0))))</f>
        <v>Cassandra Brandow</v>
      </c>
      <c r="W2287" t="str">
        <f>IFERROR(INDEX(Returns!A:A,MATCH(Orders!B2287,Returns!B:B,0),),"No")</f>
        <v>No</v>
      </c>
      <c r="X2287" t="str">
        <f t="shared" si="35"/>
        <v>2018 / 05</v>
      </c>
    </row>
    <row r="2288" spans="1:24" x14ac:dyDescent="0.25">
      <c r="A2288" s="1">
        <v>2287</v>
      </c>
      <c r="B2288" s="3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IF(People!$B$2=Orders!M2288,People!$A$2,IF(People!$B$3=Orders!M2288,People!$A$3,IF(People!$B$4=Orders!M2288,People!$A$4,IF(People!$B$5=Orders!M2288,People!$A$5,0))))</f>
        <v>Cassandra Brandow</v>
      </c>
      <c r="W2288" t="str">
        <f>IFERROR(INDEX(Returns!A:A,MATCH(Orders!B2288,Returns!B:B,0),),"No")</f>
        <v>No</v>
      </c>
      <c r="X2288" t="str">
        <f t="shared" si="35"/>
        <v>2019 / 11</v>
      </c>
    </row>
    <row r="2289" spans="1:24" x14ac:dyDescent="0.25">
      <c r="A2289" s="1">
        <v>2288</v>
      </c>
      <c r="B2289" s="3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IF(People!$B$2=Orders!M2289,People!$A$2,IF(People!$B$3=Orders!M2289,People!$A$3,IF(People!$B$4=Orders!M2289,People!$A$4,IF(People!$B$5=Orders!M2289,People!$A$5,0))))</f>
        <v>Chuck Magee</v>
      </c>
      <c r="W2289" t="str">
        <f>IFERROR(INDEX(Returns!A:A,MATCH(Orders!B2289,Returns!B:B,0),),"No")</f>
        <v>No</v>
      </c>
      <c r="X2289" t="str">
        <f t="shared" si="35"/>
        <v>2019 / 06</v>
      </c>
    </row>
    <row r="2290" spans="1:24" x14ac:dyDescent="0.25">
      <c r="A2290" s="1">
        <v>2289</v>
      </c>
      <c r="B2290" s="3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IF(People!$B$2=Orders!M2290,People!$A$2,IF(People!$B$3=Orders!M2290,People!$A$3,IF(People!$B$4=Orders!M2290,People!$A$4,IF(People!$B$5=Orders!M2290,People!$A$5,0))))</f>
        <v>Anna Andreadi</v>
      </c>
      <c r="W2290" t="str">
        <f>IFERROR(INDEX(Returns!A:A,MATCH(Orders!B2290,Returns!B:B,0),),"No")</f>
        <v>No</v>
      </c>
      <c r="X2290" t="str">
        <f t="shared" si="35"/>
        <v>2019 / 06</v>
      </c>
    </row>
    <row r="2291" spans="1:24" x14ac:dyDescent="0.25">
      <c r="A2291" s="1">
        <v>2290</v>
      </c>
      <c r="B2291" s="3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IF(People!$B$2=Orders!M2291,People!$A$2,IF(People!$B$3=Orders!M2291,People!$A$3,IF(People!$B$4=Orders!M2291,People!$A$4,IF(People!$B$5=Orders!M2291,People!$A$5,0))))</f>
        <v>Anna Andreadi</v>
      </c>
      <c r="W2291" t="str">
        <f>IFERROR(INDEX(Returns!A:A,MATCH(Orders!B2291,Returns!B:B,0),),"No")</f>
        <v>No</v>
      </c>
      <c r="X2291" t="str">
        <f t="shared" si="35"/>
        <v>2019 / 01</v>
      </c>
    </row>
    <row r="2292" spans="1:24" x14ac:dyDescent="0.25">
      <c r="A2292" s="1">
        <v>2291</v>
      </c>
      <c r="B2292" s="3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IF(People!$B$2=Orders!M2292,People!$A$2,IF(People!$B$3=Orders!M2292,People!$A$3,IF(People!$B$4=Orders!M2292,People!$A$4,IF(People!$B$5=Orders!M2292,People!$A$5,0))))</f>
        <v>Cassandra Brandow</v>
      </c>
      <c r="W2292" t="str">
        <f>IFERROR(INDEX(Returns!A:A,MATCH(Orders!B2292,Returns!B:B,0),),"No")</f>
        <v>Yes</v>
      </c>
      <c r="X2292" t="str">
        <f t="shared" si="35"/>
        <v>2017 / 04</v>
      </c>
    </row>
    <row r="2293" spans="1:24" x14ac:dyDescent="0.25">
      <c r="A2293" s="1">
        <v>2292</v>
      </c>
      <c r="B2293" s="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IF(People!$B$2=Orders!M2293,People!$A$2,IF(People!$B$3=Orders!M2293,People!$A$3,IF(People!$B$4=Orders!M2293,People!$A$4,IF(People!$B$5=Orders!M2293,People!$A$5,0))))</f>
        <v>Cassandra Brandow</v>
      </c>
      <c r="W2293" t="str">
        <f>IFERROR(INDEX(Returns!A:A,MATCH(Orders!B2293,Returns!B:B,0),),"No")</f>
        <v>Yes</v>
      </c>
      <c r="X2293" t="str">
        <f t="shared" si="35"/>
        <v>2017 / 04</v>
      </c>
    </row>
    <row r="2294" spans="1:24" x14ac:dyDescent="0.25">
      <c r="A2294" s="1">
        <v>2293</v>
      </c>
      <c r="B2294" s="3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IF(People!$B$2=Orders!M2294,People!$A$2,IF(People!$B$3=Orders!M2294,People!$A$3,IF(People!$B$4=Orders!M2294,People!$A$4,IF(People!$B$5=Orders!M2294,People!$A$5,0))))</f>
        <v>Cassandra Brandow</v>
      </c>
      <c r="W2294" t="str">
        <f>IFERROR(INDEX(Returns!A:A,MATCH(Orders!B2294,Returns!B:B,0),),"No")</f>
        <v>Yes</v>
      </c>
      <c r="X2294" t="str">
        <f t="shared" si="35"/>
        <v>2017 / 04</v>
      </c>
    </row>
    <row r="2295" spans="1:24" x14ac:dyDescent="0.25">
      <c r="A2295" s="1">
        <v>2294</v>
      </c>
      <c r="B2295" s="3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IF(People!$B$2=Orders!M2295,People!$A$2,IF(People!$B$3=Orders!M2295,People!$A$3,IF(People!$B$4=Orders!M2295,People!$A$4,IF(People!$B$5=Orders!M2295,People!$A$5,0))))</f>
        <v>Chuck Magee</v>
      </c>
      <c r="W2295" t="str">
        <f>IFERROR(INDEX(Returns!A:A,MATCH(Orders!B2295,Returns!B:B,0),),"No")</f>
        <v>No</v>
      </c>
      <c r="X2295" t="str">
        <f t="shared" si="35"/>
        <v>2017 / 11</v>
      </c>
    </row>
    <row r="2296" spans="1:24" x14ac:dyDescent="0.25">
      <c r="A2296" s="1">
        <v>2295</v>
      </c>
      <c r="B2296" s="3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IF(People!$B$2=Orders!M2296,People!$A$2,IF(People!$B$3=Orders!M2296,People!$A$3,IF(People!$B$4=Orders!M2296,People!$A$4,IF(People!$B$5=Orders!M2296,People!$A$5,0))))</f>
        <v>Chuck Magee</v>
      </c>
      <c r="W2296" t="str">
        <f>IFERROR(INDEX(Returns!A:A,MATCH(Orders!B2296,Returns!B:B,0),),"No")</f>
        <v>No</v>
      </c>
      <c r="X2296" t="str">
        <f t="shared" si="35"/>
        <v>2019 / 12</v>
      </c>
    </row>
    <row r="2297" spans="1:24" x14ac:dyDescent="0.25">
      <c r="A2297" s="1">
        <v>2296</v>
      </c>
      <c r="B2297" s="3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IF(People!$B$2=Orders!M2297,People!$A$2,IF(People!$B$3=Orders!M2297,People!$A$3,IF(People!$B$4=Orders!M2297,People!$A$4,IF(People!$B$5=Orders!M2297,People!$A$5,0))))</f>
        <v>Chuck Magee</v>
      </c>
      <c r="W2297" t="str">
        <f>IFERROR(INDEX(Returns!A:A,MATCH(Orders!B2297,Returns!B:B,0),),"No")</f>
        <v>No</v>
      </c>
      <c r="X2297" t="str">
        <f t="shared" si="35"/>
        <v>2017 / 11</v>
      </c>
    </row>
    <row r="2298" spans="1:24" x14ac:dyDescent="0.25">
      <c r="A2298" s="1">
        <v>2297</v>
      </c>
      <c r="B2298" s="3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IF(People!$B$2=Orders!M2298,People!$A$2,IF(People!$B$3=Orders!M2298,People!$A$3,IF(People!$B$4=Orders!M2298,People!$A$4,IF(People!$B$5=Orders!M2298,People!$A$5,0))))</f>
        <v>Chuck Magee</v>
      </c>
      <c r="W2298" t="str">
        <f>IFERROR(INDEX(Returns!A:A,MATCH(Orders!B2298,Returns!B:B,0),),"No")</f>
        <v>No</v>
      </c>
      <c r="X2298" t="str">
        <f t="shared" si="35"/>
        <v>2017 / 11</v>
      </c>
    </row>
    <row r="2299" spans="1:24" x14ac:dyDescent="0.25">
      <c r="A2299" s="1">
        <v>2298</v>
      </c>
      <c r="B2299" s="3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IF(People!$B$2=Orders!M2299,People!$A$2,IF(People!$B$3=Orders!M2299,People!$A$3,IF(People!$B$4=Orders!M2299,People!$A$4,IF(People!$B$5=Orders!M2299,People!$A$5,0))))</f>
        <v>Chuck Magee</v>
      </c>
      <c r="W2299" t="str">
        <f>IFERROR(INDEX(Returns!A:A,MATCH(Orders!B2299,Returns!B:B,0),),"No")</f>
        <v>No</v>
      </c>
      <c r="X2299" t="str">
        <f t="shared" si="35"/>
        <v>2017 / 11</v>
      </c>
    </row>
    <row r="2300" spans="1:24" x14ac:dyDescent="0.25">
      <c r="A2300" s="1">
        <v>2299</v>
      </c>
      <c r="B2300" s="3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IF(People!$B$2=Orders!M2300,People!$A$2,IF(People!$B$3=Orders!M2300,People!$A$3,IF(People!$B$4=Orders!M2300,People!$A$4,IF(People!$B$5=Orders!M2300,People!$A$5,0))))</f>
        <v>Chuck Magee</v>
      </c>
      <c r="W2300" t="str">
        <f>IFERROR(INDEX(Returns!A:A,MATCH(Orders!B2300,Returns!B:B,0),),"No")</f>
        <v>No</v>
      </c>
      <c r="X2300" t="str">
        <f t="shared" si="35"/>
        <v>2017 / 11</v>
      </c>
    </row>
    <row r="2301" spans="1:24" x14ac:dyDescent="0.25">
      <c r="A2301" s="1">
        <v>2300</v>
      </c>
      <c r="B2301" s="3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IF(People!$B$2=Orders!M2301,People!$A$2,IF(People!$B$3=Orders!M2301,People!$A$3,IF(People!$B$4=Orders!M2301,People!$A$4,IF(People!$B$5=Orders!M2301,People!$A$5,0))))</f>
        <v>Chuck Magee</v>
      </c>
      <c r="W2301" t="str">
        <f>IFERROR(INDEX(Returns!A:A,MATCH(Orders!B2301,Returns!B:B,0),),"No")</f>
        <v>No</v>
      </c>
      <c r="X2301" t="str">
        <f t="shared" si="35"/>
        <v>2017 / 11</v>
      </c>
    </row>
    <row r="2302" spans="1:24" x14ac:dyDescent="0.25">
      <c r="A2302" s="1">
        <v>2301</v>
      </c>
      <c r="B2302" s="3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IF(People!$B$2=Orders!M2302,People!$A$2,IF(People!$B$3=Orders!M2302,People!$A$3,IF(People!$B$4=Orders!M2302,People!$A$4,IF(People!$B$5=Orders!M2302,People!$A$5,0))))</f>
        <v>Kelly Williams</v>
      </c>
      <c r="W2302" t="str">
        <f>IFERROR(INDEX(Returns!A:A,MATCH(Orders!B2302,Returns!B:B,0),),"No")</f>
        <v>No</v>
      </c>
      <c r="X2302" t="str">
        <f t="shared" si="35"/>
        <v>2016 / 11</v>
      </c>
    </row>
    <row r="2303" spans="1:24" x14ac:dyDescent="0.25">
      <c r="A2303" s="1">
        <v>2302</v>
      </c>
      <c r="B2303" s="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IF(People!$B$2=Orders!M2303,People!$A$2,IF(People!$B$3=Orders!M2303,People!$A$3,IF(People!$B$4=Orders!M2303,People!$A$4,IF(People!$B$5=Orders!M2303,People!$A$5,0))))</f>
        <v>Kelly Williams</v>
      </c>
      <c r="W2303" t="str">
        <f>IFERROR(INDEX(Returns!A:A,MATCH(Orders!B2303,Returns!B:B,0),),"No")</f>
        <v>No</v>
      </c>
      <c r="X2303" t="str">
        <f t="shared" si="35"/>
        <v>2016 / 11</v>
      </c>
    </row>
    <row r="2304" spans="1:24" x14ac:dyDescent="0.25">
      <c r="A2304" s="1">
        <v>2303</v>
      </c>
      <c r="B2304" s="3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IF(People!$B$2=Orders!M2304,People!$A$2,IF(People!$B$3=Orders!M2304,People!$A$3,IF(People!$B$4=Orders!M2304,People!$A$4,IF(People!$B$5=Orders!M2304,People!$A$5,0))))</f>
        <v>Cassandra Brandow</v>
      </c>
      <c r="W2304" t="str">
        <f>IFERROR(INDEX(Returns!A:A,MATCH(Orders!B2304,Returns!B:B,0),),"No")</f>
        <v>No</v>
      </c>
      <c r="X2304" t="str">
        <f t="shared" si="35"/>
        <v>2018 / 01</v>
      </c>
    </row>
    <row r="2305" spans="1:24" x14ac:dyDescent="0.25">
      <c r="A2305" s="1">
        <v>2304</v>
      </c>
      <c r="B2305" s="3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IF(People!$B$2=Orders!M2305,People!$A$2,IF(People!$B$3=Orders!M2305,People!$A$3,IF(People!$B$4=Orders!M2305,People!$A$4,IF(People!$B$5=Orders!M2305,People!$A$5,0))))</f>
        <v>Cassandra Brandow</v>
      </c>
      <c r="W2305" t="str">
        <f>IFERROR(INDEX(Returns!A:A,MATCH(Orders!B2305,Returns!B:B,0),),"No")</f>
        <v>No</v>
      </c>
      <c r="X2305" t="str">
        <f t="shared" si="35"/>
        <v>2019 / 09</v>
      </c>
    </row>
    <row r="2306" spans="1:24" x14ac:dyDescent="0.25">
      <c r="A2306" s="1">
        <v>2305</v>
      </c>
      <c r="B2306" s="3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IF(People!$B$2=Orders!M2306,People!$A$2,IF(People!$B$3=Orders!M2306,People!$A$3,IF(People!$B$4=Orders!M2306,People!$A$4,IF(People!$B$5=Orders!M2306,People!$A$5,0))))</f>
        <v>Cassandra Brandow</v>
      </c>
      <c r="W2306" t="str">
        <f>IFERROR(INDEX(Returns!A:A,MATCH(Orders!B2306,Returns!B:B,0),),"No")</f>
        <v>No</v>
      </c>
      <c r="X2306" t="str">
        <f t="shared" ref="X2306:X2369" si="36">TEXT(C2306,"ГГГГ / ММ")</f>
        <v>2019 / 09</v>
      </c>
    </row>
    <row r="2307" spans="1:24" x14ac:dyDescent="0.25">
      <c r="A2307" s="1">
        <v>2306</v>
      </c>
      <c r="B2307" s="3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IF(People!$B$2=Orders!M2307,People!$A$2,IF(People!$B$3=Orders!M2307,People!$A$3,IF(People!$B$4=Orders!M2307,People!$A$4,IF(People!$B$5=Orders!M2307,People!$A$5,0))))</f>
        <v>Kelly Williams</v>
      </c>
      <c r="W2307" t="str">
        <f>IFERROR(INDEX(Returns!A:A,MATCH(Orders!B2307,Returns!B:B,0),),"No")</f>
        <v>No</v>
      </c>
      <c r="X2307" t="str">
        <f t="shared" si="36"/>
        <v>2018 / 12</v>
      </c>
    </row>
    <row r="2308" spans="1:24" x14ac:dyDescent="0.25">
      <c r="A2308" s="1">
        <v>2307</v>
      </c>
      <c r="B2308" s="3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IF(People!$B$2=Orders!M2308,People!$A$2,IF(People!$B$3=Orders!M2308,People!$A$3,IF(People!$B$4=Orders!M2308,People!$A$4,IF(People!$B$5=Orders!M2308,People!$A$5,0))))</f>
        <v>Kelly Williams</v>
      </c>
      <c r="W2308" t="str">
        <f>IFERROR(INDEX(Returns!A:A,MATCH(Orders!B2308,Returns!B:B,0),),"No")</f>
        <v>No</v>
      </c>
      <c r="X2308" t="str">
        <f t="shared" si="36"/>
        <v>2017 / 08</v>
      </c>
    </row>
    <row r="2309" spans="1:24" x14ac:dyDescent="0.25">
      <c r="A2309" s="1">
        <v>2308</v>
      </c>
      <c r="B2309" s="3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IF(People!$B$2=Orders!M2309,People!$A$2,IF(People!$B$3=Orders!M2309,People!$A$3,IF(People!$B$4=Orders!M2309,People!$A$4,IF(People!$B$5=Orders!M2309,People!$A$5,0))))</f>
        <v>Chuck Magee</v>
      </c>
      <c r="W2309" t="str">
        <f>IFERROR(INDEX(Returns!A:A,MATCH(Orders!B2309,Returns!B:B,0),),"No")</f>
        <v>No</v>
      </c>
      <c r="X2309" t="str">
        <f t="shared" si="36"/>
        <v>2019 / 11</v>
      </c>
    </row>
    <row r="2310" spans="1:24" x14ac:dyDescent="0.25">
      <c r="A2310" s="1">
        <v>2309</v>
      </c>
      <c r="B2310" s="3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IF(People!$B$2=Orders!M2310,People!$A$2,IF(People!$B$3=Orders!M2310,People!$A$3,IF(People!$B$4=Orders!M2310,People!$A$4,IF(People!$B$5=Orders!M2310,People!$A$5,0))))</f>
        <v>Anna Andreadi</v>
      </c>
      <c r="W2310" t="str">
        <f>IFERROR(INDEX(Returns!A:A,MATCH(Orders!B2310,Returns!B:B,0),),"No")</f>
        <v>No</v>
      </c>
      <c r="X2310" t="str">
        <f t="shared" si="36"/>
        <v>2019 / 06</v>
      </c>
    </row>
    <row r="2311" spans="1:24" x14ac:dyDescent="0.25">
      <c r="A2311" s="1">
        <v>2310</v>
      </c>
      <c r="B2311" s="3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IF(People!$B$2=Orders!M2311,People!$A$2,IF(People!$B$3=Orders!M2311,People!$A$3,IF(People!$B$4=Orders!M2311,People!$A$4,IF(People!$B$5=Orders!M2311,People!$A$5,0))))</f>
        <v>Anna Andreadi</v>
      </c>
      <c r="W2311" t="str">
        <f>IFERROR(INDEX(Returns!A:A,MATCH(Orders!B2311,Returns!B:B,0),),"No")</f>
        <v>No</v>
      </c>
      <c r="X2311" t="str">
        <f t="shared" si="36"/>
        <v>2019 / 06</v>
      </c>
    </row>
    <row r="2312" spans="1:24" x14ac:dyDescent="0.25">
      <c r="A2312" s="1">
        <v>2311</v>
      </c>
      <c r="B2312" s="3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IF(People!$B$2=Orders!M2312,People!$A$2,IF(People!$B$3=Orders!M2312,People!$A$3,IF(People!$B$4=Orders!M2312,People!$A$4,IF(People!$B$5=Orders!M2312,People!$A$5,0))))</f>
        <v>Anna Andreadi</v>
      </c>
      <c r="W2312" t="str">
        <f>IFERROR(INDEX(Returns!A:A,MATCH(Orders!B2312,Returns!B:B,0),),"No")</f>
        <v>No</v>
      </c>
      <c r="X2312" t="str">
        <f t="shared" si="36"/>
        <v>2019 / 06</v>
      </c>
    </row>
    <row r="2313" spans="1:24" x14ac:dyDescent="0.25">
      <c r="A2313" s="1">
        <v>2312</v>
      </c>
      <c r="B2313" s="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IF(People!$B$2=Orders!M2313,People!$A$2,IF(People!$B$3=Orders!M2313,People!$A$3,IF(People!$B$4=Orders!M2313,People!$A$4,IF(People!$B$5=Orders!M2313,People!$A$5,0))))</f>
        <v>Anna Andreadi</v>
      </c>
      <c r="W2313" t="str">
        <f>IFERROR(INDEX(Returns!A:A,MATCH(Orders!B2313,Returns!B:B,0),),"No")</f>
        <v>No</v>
      </c>
      <c r="X2313" t="str">
        <f t="shared" si="36"/>
        <v>2019 / 06</v>
      </c>
    </row>
    <row r="2314" spans="1:24" x14ac:dyDescent="0.25">
      <c r="A2314" s="1">
        <v>2313</v>
      </c>
      <c r="B2314" s="3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IF(People!$B$2=Orders!M2314,People!$A$2,IF(People!$B$3=Orders!M2314,People!$A$3,IF(People!$B$4=Orders!M2314,People!$A$4,IF(People!$B$5=Orders!M2314,People!$A$5,0))))</f>
        <v>Anna Andreadi</v>
      </c>
      <c r="W2314" t="str">
        <f>IFERROR(INDEX(Returns!A:A,MATCH(Orders!B2314,Returns!B:B,0),),"No")</f>
        <v>No</v>
      </c>
      <c r="X2314" t="str">
        <f t="shared" si="36"/>
        <v>2019 / 06</v>
      </c>
    </row>
    <row r="2315" spans="1:24" x14ac:dyDescent="0.25">
      <c r="A2315" s="1">
        <v>2314</v>
      </c>
      <c r="B2315" s="3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IF(People!$B$2=Orders!M2315,People!$A$2,IF(People!$B$3=Orders!M2315,People!$A$3,IF(People!$B$4=Orders!M2315,People!$A$4,IF(People!$B$5=Orders!M2315,People!$A$5,0))))</f>
        <v>Kelly Williams</v>
      </c>
      <c r="W2315" t="str">
        <f>IFERROR(INDEX(Returns!A:A,MATCH(Orders!B2315,Returns!B:B,0),),"No")</f>
        <v>No</v>
      </c>
      <c r="X2315" t="str">
        <f t="shared" si="36"/>
        <v>2019 / 07</v>
      </c>
    </row>
    <row r="2316" spans="1:24" x14ac:dyDescent="0.25">
      <c r="A2316" s="1">
        <v>2315</v>
      </c>
      <c r="B2316" s="3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IF(People!$B$2=Orders!M2316,People!$A$2,IF(People!$B$3=Orders!M2316,People!$A$3,IF(People!$B$4=Orders!M2316,People!$A$4,IF(People!$B$5=Orders!M2316,People!$A$5,0))))</f>
        <v>Kelly Williams</v>
      </c>
      <c r="W2316" t="str">
        <f>IFERROR(INDEX(Returns!A:A,MATCH(Orders!B2316,Returns!B:B,0),),"No")</f>
        <v>No</v>
      </c>
      <c r="X2316" t="str">
        <f t="shared" si="36"/>
        <v>2019 / 07</v>
      </c>
    </row>
    <row r="2317" spans="1:24" x14ac:dyDescent="0.25">
      <c r="A2317" s="1">
        <v>2316</v>
      </c>
      <c r="B2317" s="3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t="str">
        <f>IF(People!$B$2=Orders!M2317,People!$A$2,IF(People!$B$3=Orders!M2317,People!$A$3,IF(People!$B$4=Orders!M2317,People!$A$4,IF(People!$B$5=Orders!M2317,People!$A$5,0))))</f>
        <v>Kelly Williams</v>
      </c>
      <c r="W2317" t="str">
        <f>IFERROR(INDEX(Returns!A:A,MATCH(Orders!B2317,Returns!B:B,0),),"No")</f>
        <v>No</v>
      </c>
      <c r="X2317" t="str">
        <f t="shared" si="36"/>
        <v>2019 / 07</v>
      </c>
    </row>
    <row r="2318" spans="1:24" x14ac:dyDescent="0.25">
      <c r="A2318" s="1">
        <v>2317</v>
      </c>
      <c r="B2318" s="3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IF(People!$B$2=Orders!M2318,People!$A$2,IF(People!$B$3=Orders!M2318,People!$A$3,IF(People!$B$4=Orders!M2318,People!$A$4,IF(People!$B$5=Orders!M2318,People!$A$5,0))))</f>
        <v>Kelly Williams</v>
      </c>
      <c r="W2318" t="str">
        <f>IFERROR(INDEX(Returns!A:A,MATCH(Orders!B2318,Returns!B:B,0),),"No")</f>
        <v>No</v>
      </c>
      <c r="X2318" t="str">
        <f t="shared" si="36"/>
        <v>2019 / 07</v>
      </c>
    </row>
    <row r="2319" spans="1:24" x14ac:dyDescent="0.25">
      <c r="A2319" s="1">
        <v>2318</v>
      </c>
      <c r="B2319" s="3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IF(People!$B$2=Orders!M2319,People!$A$2,IF(People!$B$3=Orders!M2319,People!$A$3,IF(People!$B$4=Orders!M2319,People!$A$4,IF(People!$B$5=Orders!M2319,People!$A$5,0))))</f>
        <v>Kelly Williams</v>
      </c>
      <c r="W2319" t="str">
        <f>IFERROR(INDEX(Returns!A:A,MATCH(Orders!B2319,Returns!B:B,0),),"No")</f>
        <v>No</v>
      </c>
      <c r="X2319" t="str">
        <f t="shared" si="36"/>
        <v>2019 / 07</v>
      </c>
    </row>
    <row r="2320" spans="1:24" x14ac:dyDescent="0.25">
      <c r="A2320" s="1">
        <v>2319</v>
      </c>
      <c r="B2320" s="3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IF(People!$B$2=Orders!M2320,People!$A$2,IF(People!$B$3=Orders!M2320,People!$A$3,IF(People!$B$4=Orders!M2320,People!$A$4,IF(People!$B$5=Orders!M2320,People!$A$5,0))))</f>
        <v>Kelly Williams</v>
      </c>
      <c r="W2320" t="str">
        <f>IFERROR(INDEX(Returns!A:A,MATCH(Orders!B2320,Returns!B:B,0),),"No")</f>
        <v>No</v>
      </c>
      <c r="X2320" t="str">
        <f t="shared" si="36"/>
        <v>2019 / 07</v>
      </c>
    </row>
    <row r="2321" spans="1:24" x14ac:dyDescent="0.25">
      <c r="A2321" s="1">
        <v>2320</v>
      </c>
      <c r="B2321" s="3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IF(People!$B$2=Orders!M2321,People!$A$2,IF(People!$B$3=Orders!M2321,People!$A$3,IF(People!$B$4=Orders!M2321,People!$A$4,IF(People!$B$5=Orders!M2321,People!$A$5,0))))</f>
        <v>Cassandra Brandow</v>
      </c>
      <c r="W2321" t="str">
        <f>IFERROR(INDEX(Returns!A:A,MATCH(Orders!B2321,Returns!B:B,0),),"No")</f>
        <v>No</v>
      </c>
      <c r="X2321" t="str">
        <f t="shared" si="36"/>
        <v>2017 / 12</v>
      </c>
    </row>
    <row r="2322" spans="1:24" x14ac:dyDescent="0.25">
      <c r="A2322" s="1">
        <v>2321</v>
      </c>
      <c r="B2322" s="3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IF(People!$B$2=Orders!M2322,People!$A$2,IF(People!$B$3=Orders!M2322,People!$A$3,IF(People!$B$4=Orders!M2322,People!$A$4,IF(People!$B$5=Orders!M2322,People!$A$5,0))))</f>
        <v>Anna Andreadi</v>
      </c>
      <c r="W2322" t="str">
        <f>IFERROR(INDEX(Returns!A:A,MATCH(Orders!B2322,Returns!B:B,0),),"No")</f>
        <v>Yes</v>
      </c>
      <c r="X2322" t="str">
        <f t="shared" si="36"/>
        <v>2019 / 03</v>
      </c>
    </row>
    <row r="2323" spans="1:24" x14ac:dyDescent="0.25">
      <c r="A2323" s="1">
        <v>2322</v>
      </c>
      <c r="B2323" s="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IF(People!$B$2=Orders!M2323,People!$A$2,IF(People!$B$3=Orders!M2323,People!$A$3,IF(People!$B$4=Orders!M2323,People!$A$4,IF(People!$B$5=Orders!M2323,People!$A$5,0))))</f>
        <v>Cassandra Brandow</v>
      </c>
      <c r="W2323" t="str">
        <f>IFERROR(INDEX(Returns!A:A,MATCH(Orders!B2323,Returns!B:B,0),),"No")</f>
        <v>No</v>
      </c>
      <c r="X2323" t="str">
        <f t="shared" si="36"/>
        <v>2017 / 12</v>
      </c>
    </row>
    <row r="2324" spans="1:24" x14ac:dyDescent="0.25">
      <c r="A2324" s="1">
        <v>2323</v>
      </c>
      <c r="B2324" s="3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IF(People!$B$2=Orders!M2324,People!$A$2,IF(People!$B$3=Orders!M2324,People!$A$3,IF(People!$B$4=Orders!M2324,People!$A$4,IF(People!$B$5=Orders!M2324,People!$A$5,0))))</f>
        <v>Cassandra Brandow</v>
      </c>
      <c r="W2324" t="str">
        <f>IFERROR(INDEX(Returns!A:A,MATCH(Orders!B2324,Returns!B:B,0),),"No")</f>
        <v>No</v>
      </c>
      <c r="X2324" t="str">
        <f t="shared" si="36"/>
        <v>2017 / 12</v>
      </c>
    </row>
    <row r="2325" spans="1:24" x14ac:dyDescent="0.25">
      <c r="A2325" s="1">
        <v>2324</v>
      </c>
      <c r="B2325" s="3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IF(People!$B$2=Orders!M2325,People!$A$2,IF(People!$B$3=Orders!M2325,People!$A$3,IF(People!$B$4=Orders!M2325,People!$A$4,IF(People!$B$5=Orders!M2325,People!$A$5,0))))</f>
        <v>Cassandra Brandow</v>
      </c>
      <c r="W2325" t="str">
        <f>IFERROR(INDEX(Returns!A:A,MATCH(Orders!B2325,Returns!B:B,0),),"No")</f>
        <v>No</v>
      </c>
      <c r="X2325" t="str">
        <f t="shared" si="36"/>
        <v>2017 / 12</v>
      </c>
    </row>
    <row r="2326" spans="1:24" x14ac:dyDescent="0.25">
      <c r="A2326" s="1">
        <v>2325</v>
      </c>
      <c r="B2326" s="3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IF(People!$B$2=Orders!M2326,People!$A$2,IF(People!$B$3=Orders!M2326,People!$A$3,IF(People!$B$4=Orders!M2326,People!$A$4,IF(People!$B$5=Orders!M2326,People!$A$5,0))))</f>
        <v>Cassandra Brandow</v>
      </c>
      <c r="W2326" t="str">
        <f>IFERROR(INDEX(Returns!A:A,MATCH(Orders!B2326,Returns!B:B,0),),"No")</f>
        <v>No</v>
      </c>
      <c r="X2326" t="str">
        <f t="shared" si="36"/>
        <v>2017 / 12</v>
      </c>
    </row>
    <row r="2327" spans="1:24" x14ac:dyDescent="0.25">
      <c r="A2327" s="1">
        <v>2326</v>
      </c>
      <c r="B2327" s="3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IF(People!$B$2=Orders!M2327,People!$A$2,IF(People!$B$3=Orders!M2327,People!$A$3,IF(People!$B$4=Orders!M2327,People!$A$4,IF(People!$B$5=Orders!M2327,People!$A$5,0))))</f>
        <v>Chuck Magee</v>
      </c>
      <c r="W2327" t="str">
        <f>IFERROR(INDEX(Returns!A:A,MATCH(Orders!B2327,Returns!B:B,0),),"No")</f>
        <v>No</v>
      </c>
      <c r="X2327" t="str">
        <f t="shared" si="36"/>
        <v>2017 / 09</v>
      </c>
    </row>
    <row r="2328" spans="1:24" x14ac:dyDescent="0.25">
      <c r="A2328" s="1">
        <v>2327</v>
      </c>
      <c r="B2328" s="3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IF(People!$B$2=Orders!M2328,People!$A$2,IF(People!$B$3=Orders!M2328,People!$A$3,IF(People!$B$4=Orders!M2328,People!$A$4,IF(People!$B$5=Orders!M2328,People!$A$5,0))))</f>
        <v>Chuck Magee</v>
      </c>
      <c r="W2328" t="str">
        <f>IFERROR(INDEX(Returns!A:A,MATCH(Orders!B2328,Returns!B:B,0),),"No")</f>
        <v>No</v>
      </c>
      <c r="X2328" t="str">
        <f t="shared" si="36"/>
        <v>2017 / 09</v>
      </c>
    </row>
    <row r="2329" spans="1:24" x14ac:dyDescent="0.25">
      <c r="A2329" s="1">
        <v>2328</v>
      </c>
      <c r="B2329" s="3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IF(People!$B$2=Orders!M2329,People!$A$2,IF(People!$B$3=Orders!M2329,People!$A$3,IF(People!$B$4=Orders!M2329,People!$A$4,IF(People!$B$5=Orders!M2329,People!$A$5,0))))</f>
        <v>Chuck Magee</v>
      </c>
      <c r="W2329" t="str">
        <f>IFERROR(INDEX(Returns!A:A,MATCH(Orders!B2329,Returns!B:B,0),),"No")</f>
        <v>No</v>
      </c>
      <c r="X2329" t="str">
        <f t="shared" si="36"/>
        <v>2017 / 09</v>
      </c>
    </row>
    <row r="2330" spans="1:24" x14ac:dyDescent="0.25">
      <c r="A2330" s="1">
        <v>2329</v>
      </c>
      <c r="B2330" s="3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IF(People!$B$2=Orders!M2330,People!$A$2,IF(People!$B$3=Orders!M2330,People!$A$3,IF(People!$B$4=Orders!M2330,People!$A$4,IF(People!$B$5=Orders!M2330,People!$A$5,0))))</f>
        <v>Anna Andreadi</v>
      </c>
      <c r="W2330" t="str">
        <f>IFERROR(INDEX(Returns!A:A,MATCH(Orders!B2330,Returns!B:B,0),),"No")</f>
        <v>No</v>
      </c>
      <c r="X2330" t="str">
        <f t="shared" si="36"/>
        <v>2019 / 09</v>
      </c>
    </row>
    <row r="2331" spans="1:24" x14ac:dyDescent="0.25">
      <c r="A2331" s="1">
        <v>2330</v>
      </c>
      <c r="B2331" s="3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IF(People!$B$2=Orders!M2331,People!$A$2,IF(People!$B$3=Orders!M2331,People!$A$3,IF(People!$B$4=Orders!M2331,People!$A$4,IF(People!$B$5=Orders!M2331,People!$A$5,0))))</f>
        <v>Chuck Magee</v>
      </c>
      <c r="W2331" t="str">
        <f>IFERROR(INDEX(Returns!A:A,MATCH(Orders!B2331,Returns!B:B,0),),"No")</f>
        <v>No</v>
      </c>
      <c r="X2331" t="str">
        <f t="shared" si="36"/>
        <v>2017 / 12</v>
      </c>
    </row>
    <row r="2332" spans="1:24" x14ac:dyDescent="0.25">
      <c r="A2332" s="1">
        <v>2331</v>
      </c>
      <c r="B2332" s="3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IF(People!$B$2=Orders!M2332,People!$A$2,IF(People!$B$3=Orders!M2332,People!$A$3,IF(People!$B$4=Orders!M2332,People!$A$4,IF(People!$B$5=Orders!M2332,People!$A$5,0))))</f>
        <v>Anna Andreadi</v>
      </c>
      <c r="W2332" t="str">
        <f>IFERROR(INDEX(Returns!A:A,MATCH(Orders!B2332,Returns!B:B,0),),"No")</f>
        <v>No</v>
      </c>
      <c r="X2332" t="str">
        <f t="shared" si="36"/>
        <v>2018 / 09</v>
      </c>
    </row>
    <row r="2333" spans="1:24" x14ac:dyDescent="0.25">
      <c r="A2333" s="1">
        <v>2332</v>
      </c>
      <c r="B2333" s="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IF(People!$B$2=Orders!M2333,People!$A$2,IF(People!$B$3=Orders!M2333,People!$A$3,IF(People!$B$4=Orders!M2333,People!$A$4,IF(People!$B$5=Orders!M2333,People!$A$5,0))))</f>
        <v>Anna Andreadi</v>
      </c>
      <c r="W2333" t="str">
        <f>IFERROR(INDEX(Returns!A:A,MATCH(Orders!B2333,Returns!B:B,0),),"No")</f>
        <v>No</v>
      </c>
      <c r="X2333" t="str">
        <f t="shared" si="36"/>
        <v>2018 / 09</v>
      </c>
    </row>
    <row r="2334" spans="1:24" x14ac:dyDescent="0.25">
      <c r="A2334" s="1">
        <v>2333</v>
      </c>
      <c r="B2334" s="3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IF(People!$B$2=Orders!M2334,People!$A$2,IF(People!$B$3=Orders!M2334,People!$A$3,IF(People!$B$4=Orders!M2334,People!$A$4,IF(People!$B$5=Orders!M2334,People!$A$5,0))))</f>
        <v>Kelly Williams</v>
      </c>
      <c r="W2334" t="str">
        <f>IFERROR(INDEX(Returns!A:A,MATCH(Orders!B2334,Returns!B:B,0),),"No")</f>
        <v>No</v>
      </c>
      <c r="X2334" t="str">
        <f t="shared" si="36"/>
        <v>2019 / 03</v>
      </c>
    </row>
    <row r="2335" spans="1:24" x14ac:dyDescent="0.25">
      <c r="A2335" s="1">
        <v>2334</v>
      </c>
      <c r="B2335" s="3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IF(People!$B$2=Orders!M2335,People!$A$2,IF(People!$B$3=Orders!M2335,People!$A$3,IF(People!$B$4=Orders!M2335,People!$A$4,IF(People!$B$5=Orders!M2335,People!$A$5,0))))</f>
        <v>Kelly Williams</v>
      </c>
      <c r="W2335" t="str">
        <f>IFERROR(INDEX(Returns!A:A,MATCH(Orders!B2335,Returns!B:B,0),),"No")</f>
        <v>No</v>
      </c>
      <c r="X2335" t="str">
        <f t="shared" si="36"/>
        <v>2019 / 03</v>
      </c>
    </row>
    <row r="2336" spans="1:24" x14ac:dyDescent="0.25">
      <c r="A2336" s="1">
        <v>2335</v>
      </c>
      <c r="B2336" s="3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IF(People!$B$2=Orders!M2336,People!$A$2,IF(People!$B$3=Orders!M2336,People!$A$3,IF(People!$B$4=Orders!M2336,People!$A$4,IF(People!$B$5=Orders!M2336,People!$A$5,0))))</f>
        <v>Cassandra Brandow</v>
      </c>
      <c r="W2336" t="str">
        <f>IFERROR(INDEX(Returns!A:A,MATCH(Orders!B2336,Returns!B:B,0),),"No")</f>
        <v>No</v>
      </c>
      <c r="X2336" t="str">
        <f t="shared" si="36"/>
        <v>2016 / 09</v>
      </c>
    </row>
    <row r="2337" spans="1:24" x14ac:dyDescent="0.25">
      <c r="A2337" s="1">
        <v>2336</v>
      </c>
      <c r="B2337" s="3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IF(People!$B$2=Orders!M2337,People!$A$2,IF(People!$B$3=Orders!M2337,People!$A$3,IF(People!$B$4=Orders!M2337,People!$A$4,IF(People!$B$5=Orders!M2337,People!$A$5,0))))</f>
        <v>Chuck Magee</v>
      </c>
      <c r="W2337" t="str">
        <f>IFERROR(INDEX(Returns!A:A,MATCH(Orders!B2337,Returns!B:B,0),),"No")</f>
        <v>No</v>
      </c>
      <c r="X2337" t="str">
        <f t="shared" si="36"/>
        <v>2019 / 12</v>
      </c>
    </row>
    <row r="2338" spans="1:24" x14ac:dyDescent="0.25">
      <c r="A2338" s="1">
        <v>2337</v>
      </c>
      <c r="B2338" s="3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IF(People!$B$2=Orders!M2338,People!$A$2,IF(People!$B$3=Orders!M2338,People!$A$3,IF(People!$B$4=Orders!M2338,People!$A$4,IF(People!$B$5=Orders!M2338,People!$A$5,0))))</f>
        <v>Chuck Magee</v>
      </c>
      <c r="W2338" t="str">
        <f>IFERROR(INDEX(Returns!A:A,MATCH(Orders!B2338,Returns!B:B,0),),"No")</f>
        <v>No</v>
      </c>
      <c r="X2338" t="str">
        <f t="shared" si="36"/>
        <v>2019 / 12</v>
      </c>
    </row>
    <row r="2339" spans="1:24" x14ac:dyDescent="0.25">
      <c r="A2339" s="1">
        <v>2338</v>
      </c>
      <c r="B2339" s="3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IF(People!$B$2=Orders!M2339,People!$A$2,IF(People!$B$3=Orders!M2339,People!$A$3,IF(People!$B$4=Orders!M2339,People!$A$4,IF(People!$B$5=Orders!M2339,People!$A$5,0))))</f>
        <v>Chuck Magee</v>
      </c>
      <c r="W2339" t="str">
        <f>IFERROR(INDEX(Returns!A:A,MATCH(Orders!B2339,Returns!B:B,0),),"No")</f>
        <v>No</v>
      </c>
      <c r="X2339" t="str">
        <f t="shared" si="36"/>
        <v>2016 / 08</v>
      </c>
    </row>
    <row r="2340" spans="1:24" x14ac:dyDescent="0.25">
      <c r="A2340" s="1">
        <v>2339</v>
      </c>
      <c r="B2340" s="3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IF(People!$B$2=Orders!M2340,People!$A$2,IF(People!$B$3=Orders!M2340,People!$A$3,IF(People!$B$4=Orders!M2340,People!$A$4,IF(People!$B$5=Orders!M2340,People!$A$5,0))))</f>
        <v>Chuck Magee</v>
      </c>
      <c r="W2340" t="str">
        <f>IFERROR(INDEX(Returns!A:A,MATCH(Orders!B2340,Returns!B:B,0),),"No")</f>
        <v>No</v>
      </c>
      <c r="X2340" t="str">
        <f t="shared" si="36"/>
        <v>2016 / 08</v>
      </c>
    </row>
    <row r="2341" spans="1:24" x14ac:dyDescent="0.25">
      <c r="A2341" s="1">
        <v>2340</v>
      </c>
      <c r="B2341" s="3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IF(People!$B$2=Orders!M2341,People!$A$2,IF(People!$B$3=Orders!M2341,People!$A$3,IF(People!$B$4=Orders!M2341,People!$A$4,IF(People!$B$5=Orders!M2341,People!$A$5,0))))</f>
        <v>Chuck Magee</v>
      </c>
      <c r="W2341" t="str">
        <f>IFERROR(INDEX(Returns!A:A,MATCH(Orders!B2341,Returns!B:B,0),),"No")</f>
        <v>No</v>
      </c>
      <c r="X2341" t="str">
        <f t="shared" si="36"/>
        <v>2016 / 08</v>
      </c>
    </row>
    <row r="2342" spans="1:24" x14ac:dyDescent="0.25">
      <c r="A2342" s="1">
        <v>2341</v>
      </c>
      <c r="B2342" s="3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IF(People!$B$2=Orders!M2342,People!$A$2,IF(People!$B$3=Orders!M2342,People!$A$3,IF(People!$B$4=Orders!M2342,People!$A$4,IF(People!$B$5=Orders!M2342,People!$A$5,0))))</f>
        <v>Cassandra Brandow</v>
      </c>
      <c r="W2342" t="str">
        <f>IFERROR(INDEX(Returns!A:A,MATCH(Orders!B2342,Returns!B:B,0),),"No")</f>
        <v>No</v>
      </c>
      <c r="X2342" t="str">
        <f t="shared" si="36"/>
        <v>2018 / 11</v>
      </c>
    </row>
    <row r="2343" spans="1:24" x14ac:dyDescent="0.25">
      <c r="A2343" s="1">
        <v>2342</v>
      </c>
      <c r="B2343" s="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IF(People!$B$2=Orders!M2343,People!$A$2,IF(People!$B$3=Orders!M2343,People!$A$3,IF(People!$B$4=Orders!M2343,People!$A$4,IF(People!$B$5=Orders!M2343,People!$A$5,0))))</f>
        <v>Chuck Magee</v>
      </c>
      <c r="W2343" t="str">
        <f>IFERROR(INDEX(Returns!A:A,MATCH(Orders!B2343,Returns!B:B,0),),"No")</f>
        <v>No</v>
      </c>
      <c r="X2343" t="str">
        <f t="shared" si="36"/>
        <v>2016 / 12</v>
      </c>
    </row>
    <row r="2344" spans="1:24" x14ac:dyDescent="0.25">
      <c r="A2344" s="1">
        <v>2343</v>
      </c>
      <c r="B2344" s="3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IF(People!$B$2=Orders!M2344,People!$A$2,IF(People!$B$3=Orders!M2344,People!$A$3,IF(People!$B$4=Orders!M2344,People!$A$4,IF(People!$B$5=Orders!M2344,People!$A$5,0))))</f>
        <v>Chuck Magee</v>
      </c>
      <c r="W2344" t="str">
        <f>IFERROR(INDEX(Returns!A:A,MATCH(Orders!B2344,Returns!B:B,0),),"No")</f>
        <v>No</v>
      </c>
      <c r="X2344" t="str">
        <f t="shared" si="36"/>
        <v>2016 / 12</v>
      </c>
    </row>
    <row r="2345" spans="1:24" x14ac:dyDescent="0.25">
      <c r="A2345" s="1">
        <v>2344</v>
      </c>
      <c r="B2345" s="3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IF(People!$B$2=Orders!M2345,People!$A$2,IF(People!$B$3=Orders!M2345,People!$A$3,IF(People!$B$4=Orders!M2345,People!$A$4,IF(People!$B$5=Orders!M2345,People!$A$5,0))))</f>
        <v>Kelly Williams</v>
      </c>
      <c r="W2345" t="str">
        <f>IFERROR(INDEX(Returns!A:A,MATCH(Orders!B2345,Returns!B:B,0),),"No")</f>
        <v>No</v>
      </c>
      <c r="X2345" t="str">
        <f t="shared" si="36"/>
        <v>2016 / 07</v>
      </c>
    </row>
    <row r="2346" spans="1:24" x14ac:dyDescent="0.25">
      <c r="A2346" s="1">
        <v>2345</v>
      </c>
      <c r="B2346" s="3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IF(People!$B$2=Orders!M2346,People!$A$2,IF(People!$B$3=Orders!M2346,People!$A$3,IF(People!$B$4=Orders!M2346,People!$A$4,IF(People!$B$5=Orders!M2346,People!$A$5,0))))</f>
        <v>Kelly Williams</v>
      </c>
      <c r="W2346" t="str">
        <f>IFERROR(INDEX(Returns!A:A,MATCH(Orders!B2346,Returns!B:B,0),),"No")</f>
        <v>No</v>
      </c>
      <c r="X2346" t="str">
        <f t="shared" si="36"/>
        <v>2018 / 02</v>
      </c>
    </row>
    <row r="2347" spans="1:24" x14ac:dyDescent="0.25">
      <c r="A2347" s="1">
        <v>2346</v>
      </c>
      <c r="B2347" s="3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IF(People!$B$2=Orders!M2347,People!$A$2,IF(People!$B$3=Orders!M2347,People!$A$3,IF(People!$B$4=Orders!M2347,People!$A$4,IF(People!$B$5=Orders!M2347,People!$A$5,0))))</f>
        <v>Kelly Williams</v>
      </c>
      <c r="W2347" t="str">
        <f>IFERROR(INDEX(Returns!A:A,MATCH(Orders!B2347,Returns!B:B,0),),"No")</f>
        <v>No</v>
      </c>
      <c r="X2347" t="str">
        <f t="shared" si="36"/>
        <v>2018 / 03</v>
      </c>
    </row>
    <row r="2348" spans="1:24" x14ac:dyDescent="0.25">
      <c r="A2348" s="1">
        <v>2347</v>
      </c>
      <c r="B2348" s="3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IF(People!$B$2=Orders!M2348,People!$A$2,IF(People!$B$3=Orders!M2348,People!$A$3,IF(People!$B$4=Orders!M2348,People!$A$4,IF(People!$B$5=Orders!M2348,People!$A$5,0))))</f>
        <v>Kelly Williams</v>
      </c>
      <c r="W2348" t="str">
        <f>IFERROR(INDEX(Returns!A:A,MATCH(Orders!B2348,Returns!B:B,0),),"No")</f>
        <v>No</v>
      </c>
      <c r="X2348" t="str">
        <f t="shared" si="36"/>
        <v>2018 / 03</v>
      </c>
    </row>
    <row r="2349" spans="1:24" x14ac:dyDescent="0.25">
      <c r="A2349" s="1">
        <v>2348</v>
      </c>
      <c r="B2349" s="3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IF(People!$B$2=Orders!M2349,People!$A$2,IF(People!$B$3=Orders!M2349,People!$A$3,IF(People!$B$4=Orders!M2349,People!$A$4,IF(People!$B$5=Orders!M2349,People!$A$5,0))))</f>
        <v>Kelly Williams</v>
      </c>
      <c r="W2349" t="str">
        <f>IFERROR(INDEX(Returns!A:A,MATCH(Orders!B2349,Returns!B:B,0),),"No")</f>
        <v>No</v>
      </c>
      <c r="X2349" t="str">
        <f t="shared" si="36"/>
        <v>2018 / 03</v>
      </c>
    </row>
    <row r="2350" spans="1:24" x14ac:dyDescent="0.25">
      <c r="A2350" s="1">
        <v>2349</v>
      </c>
      <c r="B2350" s="3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IF(People!$B$2=Orders!M2350,People!$A$2,IF(People!$B$3=Orders!M2350,People!$A$3,IF(People!$B$4=Orders!M2350,People!$A$4,IF(People!$B$5=Orders!M2350,People!$A$5,0))))</f>
        <v>Anna Andreadi</v>
      </c>
      <c r="W2350" t="str">
        <f>IFERROR(INDEX(Returns!A:A,MATCH(Orders!B2350,Returns!B:B,0),),"No")</f>
        <v>No</v>
      </c>
      <c r="X2350" t="str">
        <f t="shared" si="36"/>
        <v>2019 / 12</v>
      </c>
    </row>
    <row r="2351" spans="1:24" x14ac:dyDescent="0.25">
      <c r="A2351" s="1">
        <v>2350</v>
      </c>
      <c r="B2351" s="3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IF(People!$B$2=Orders!M2351,People!$A$2,IF(People!$B$3=Orders!M2351,People!$A$3,IF(People!$B$4=Orders!M2351,People!$A$4,IF(People!$B$5=Orders!M2351,People!$A$5,0))))</f>
        <v>Anna Andreadi</v>
      </c>
      <c r="W2351" t="str">
        <f>IFERROR(INDEX(Returns!A:A,MATCH(Orders!B2351,Returns!B:B,0),),"No")</f>
        <v>No</v>
      </c>
      <c r="X2351" t="str">
        <f t="shared" si="36"/>
        <v>2019 / 12</v>
      </c>
    </row>
    <row r="2352" spans="1:24" x14ac:dyDescent="0.25">
      <c r="A2352" s="1">
        <v>2351</v>
      </c>
      <c r="B2352" s="3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IF(People!$B$2=Orders!M2352,People!$A$2,IF(People!$B$3=Orders!M2352,People!$A$3,IF(People!$B$4=Orders!M2352,People!$A$4,IF(People!$B$5=Orders!M2352,People!$A$5,0))))</f>
        <v>Anna Andreadi</v>
      </c>
      <c r="W2352" t="str">
        <f>IFERROR(INDEX(Returns!A:A,MATCH(Orders!B2352,Returns!B:B,0),),"No")</f>
        <v>No</v>
      </c>
      <c r="X2352" t="str">
        <f t="shared" si="36"/>
        <v>2019 / 12</v>
      </c>
    </row>
    <row r="2353" spans="1:24" x14ac:dyDescent="0.25">
      <c r="A2353" s="1">
        <v>2352</v>
      </c>
      <c r="B2353" s="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IF(People!$B$2=Orders!M2353,People!$A$2,IF(People!$B$3=Orders!M2353,People!$A$3,IF(People!$B$4=Orders!M2353,People!$A$4,IF(People!$B$5=Orders!M2353,People!$A$5,0))))</f>
        <v>Anna Andreadi</v>
      </c>
      <c r="W2353" t="str">
        <f>IFERROR(INDEX(Returns!A:A,MATCH(Orders!B2353,Returns!B:B,0),),"No")</f>
        <v>No</v>
      </c>
      <c r="X2353" t="str">
        <f t="shared" si="36"/>
        <v>2019 / 12</v>
      </c>
    </row>
    <row r="2354" spans="1:24" x14ac:dyDescent="0.25">
      <c r="A2354" s="1">
        <v>2353</v>
      </c>
      <c r="B2354" s="3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IF(People!$B$2=Orders!M2354,People!$A$2,IF(People!$B$3=Orders!M2354,People!$A$3,IF(People!$B$4=Orders!M2354,People!$A$4,IF(People!$B$5=Orders!M2354,People!$A$5,0))))</f>
        <v>Anna Andreadi</v>
      </c>
      <c r="W2354" t="str">
        <f>IFERROR(INDEX(Returns!A:A,MATCH(Orders!B2354,Returns!B:B,0),),"No")</f>
        <v>No</v>
      </c>
      <c r="X2354" t="str">
        <f t="shared" si="36"/>
        <v>2019 / 12</v>
      </c>
    </row>
    <row r="2355" spans="1:24" x14ac:dyDescent="0.25">
      <c r="A2355" s="1">
        <v>2354</v>
      </c>
      <c r="B2355" s="3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IF(People!$B$2=Orders!M2355,People!$A$2,IF(People!$B$3=Orders!M2355,People!$A$3,IF(People!$B$4=Orders!M2355,People!$A$4,IF(People!$B$5=Orders!M2355,People!$A$5,0))))</f>
        <v>Anna Andreadi</v>
      </c>
      <c r="W2355" t="str">
        <f>IFERROR(INDEX(Returns!A:A,MATCH(Orders!B2355,Returns!B:B,0),),"No")</f>
        <v>No</v>
      </c>
      <c r="X2355" t="str">
        <f t="shared" si="36"/>
        <v>2017 / 08</v>
      </c>
    </row>
    <row r="2356" spans="1:24" x14ac:dyDescent="0.25">
      <c r="A2356" s="1">
        <v>2355</v>
      </c>
      <c r="B2356" s="3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IF(People!$B$2=Orders!M2356,People!$A$2,IF(People!$B$3=Orders!M2356,People!$A$3,IF(People!$B$4=Orders!M2356,People!$A$4,IF(People!$B$5=Orders!M2356,People!$A$5,0))))</f>
        <v>Anna Andreadi</v>
      </c>
      <c r="W2356" t="str">
        <f>IFERROR(INDEX(Returns!A:A,MATCH(Orders!B2356,Returns!B:B,0),),"No")</f>
        <v>No</v>
      </c>
      <c r="X2356" t="str">
        <f t="shared" si="36"/>
        <v>2017 / 08</v>
      </c>
    </row>
    <row r="2357" spans="1:24" x14ac:dyDescent="0.25">
      <c r="A2357" s="1">
        <v>2356</v>
      </c>
      <c r="B2357" s="3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IF(People!$B$2=Orders!M2357,People!$A$2,IF(People!$B$3=Orders!M2357,People!$A$3,IF(People!$B$4=Orders!M2357,People!$A$4,IF(People!$B$5=Orders!M2357,People!$A$5,0))))</f>
        <v>Anna Andreadi</v>
      </c>
      <c r="W2357" t="str">
        <f>IFERROR(INDEX(Returns!A:A,MATCH(Orders!B2357,Returns!B:B,0),),"No")</f>
        <v>No</v>
      </c>
      <c r="X2357" t="str">
        <f t="shared" si="36"/>
        <v>2017 / 08</v>
      </c>
    </row>
    <row r="2358" spans="1:24" x14ac:dyDescent="0.25">
      <c r="A2358" s="1">
        <v>2357</v>
      </c>
      <c r="B2358" s="3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IF(People!$B$2=Orders!M2358,People!$A$2,IF(People!$B$3=Orders!M2358,People!$A$3,IF(People!$B$4=Orders!M2358,People!$A$4,IF(People!$B$5=Orders!M2358,People!$A$5,0))))</f>
        <v>Anna Andreadi</v>
      </c>
      <c r="W2358" t="str">
        <f>IFERROR(INDEX(Returns!A:A,MATCH(Orders!B2358,Returns!B:B,0),),"No")</f>
        <v>No</v>
      </c>
      <c r="X2358" t="str">
        <f t="shared" si="36"/>
        <v>2017 / 08</v>
      </c>
    </row>
    <row r="2359" spans="1:24" x14ac:dyDescent="0.25">
      <c r="A2359" s="1">
        <v>2358</v>
      </c>
      <c r="B2359" s="3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IF(People!$B$2=Orders!M2359,People!$A$2,IF(People!$B$3=Orders!M2359,People!$A$3,IF(People!$B$4=Orders!M2359,People!$A$4,IF(People!$B$5=Orders!M2359,People!$A$5,0))))</f>
        <v>Chuck Magee</v>
      </c>
      <c r="W2359" t="str">
        <f>IFERROR(INDEX(Returns!A:A,MATCH(Orders!B2359,Returns!B:B,0),),"No")</f>
        <v>No</v>
      </c>
      <c r="X2359" t="str">
        <f t="shared" si="36"/>
        <v>2016 / 03</v>
      </c>
    </row>
    <row r="2360" spans="1:24" x14ac:dyDescent="0.25">
      <c r="A2360" s="1">
        <v>2359</v>
      </c>
      <c r="B2360" s="3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IF(People!$B$2=Orders!M2360,People!$A$2,IF(People!$B$3=Orders!M2360,People!$A$3,IF(People!$B$4=Orders!M2360,People!$A$4,IF(People!$B$5=Orders!M2360,People!$A$5,0))))</f>
        <v>Chuck Magee</v>
      </c>
      <c r="W2360" t="str">
        <f>IFERROR(INDEX(Returns!A:A,MATCH(Orders!B2360,Returns!B:B,0),),"No")</f>
        <v>No</v>
      </c>
      <c r="X2360" t="str">
        <f t="shared" si="36"/>
        <v>2016 / 03</v>
      </c>
    </row>
    <row r="2361" spans="1:24" x14ac:dyDescent="0.25">
      <c r="A2361" s="1">
        <v>2360</v>
      </c>
      <c r="B2361" s="3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IF(People!$B$2=Orders!M2361,People!$A$2,IF(People!$B$3=Orders!M2361,People!$A$3,IF(People!$B$4=Orders!M2361,People!$A$4,IF(People!$B$5=Orders!M2361,People!$A$5,0))))</f>
        <v>Chuck Magee</v>
      </c>
      <c r="W2361" t="str">
        <f>IFERROR(INDEX(Returns!A:A,MATCH(Orders!B2361,Returns!B:B,0),),"No")</f>
        <v>No</v>
      </c>
      <c r="X2361" t="str">
        <f t="shared" si="36"/>
        <v>2016 / 03</v>
      </c>
    </row>
    <row r="2362" spans="1:24" x14ac:dyDescent="0.25">
      <c r="A2362" s="1">
        <v>2361</v>
      </c>
      <c r="B2362" s="3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IF(People!$B$2=Orders!M2362,People!$A$2,IF(People!$B$3=Orders!M2362,People!$A$3,IF(People!$B$4=Orders!M2362,People!$A$4,IF(People!$B$5=Orders!M2362,People!$A$5,0))))</f>
        <v>Chuck Magee</v>
      </c>
      <c r="W2362" t="str">
        <f>IFERROR(INDEX(Returns!A:A,MATCH(Orders!B2362,Returns!B:B,0),),"No")</f>
        <v>No</v>
      </c>
      <c r="X2362" t="str">
        <f t="shared" si="36"/>
        <v>2016 / 03</v>
      </c>
    </row>
    <row r="2363" spans="1:24" x14ac:dyDescent="0.25">
      <c r="A2363" s="1">
        <v>2362</v>
      </c>
      <c r="B2363" s="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IF(People!$B$2=Orders!M2363,People!$A$2,IF(People!$B$3=Orders!M2363,People!$A$3,IF(People!$B$4=Orders!M2363,People!$A$4,IF(People!$B$5=Orders!M2363,People!$A$5,0))))</f>
        <v>Chuck Magee</v>
      </c>
      <c r="W2363" t="str">
        <f>IFERROR(INDEX(Returns!A:A,MATCH(Orders!B2363,Returns!B:B,0),),"No")</f>
        <v>No</v>
      </c>
      <c r="X2363" t="str">
        <f t="shared" si="36"/>
        <v>2016 / 03</v>
      </c>
    </row>
    <row r="2364" spans="1:24" x14ac:dyDescent="0.25">
      <c r="A2364" s="1">
        <v>2363</v>
      </c>
      <c r="B2364" s="3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IF(People!$B$2=Orders!M2364,People!$A$2,IF(People!$B$3=Orders!M2364,People!$A$3,IF(People!$B$4=Orders!M2364,People!$A$4,IF(People!$B$5=Orders!M2364,People!$A$5,0))))</f>
        <v>Chuck Magee</v>
      </c>
      <c r="W2364" t="str">
        <f>IFERROR(INDEX(Returns!A:A,MATCH(Orders!B2364,Returns!B:B,0),),"No")</f>
        <v>No</v>
      </c>
      <c r="X2364" t="str">
        <f t="shared" si="36"/>
        <v>2019 / 04</v>
      </c>
    </row>
    <row r="2365" spans="1:24" x14ac:dyDescent="0.25">
      <c r="A2365" s="1">
        <v>2364</v>
      </c>
      <c r="B2365" s="3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IF(People!$B$2=Orders!M2365,People!$A$2,IF(People!$B$3=Orders!M2365,People!$A$3,IF(People!$B$4=Orders!M2365,People!$A$4,IF(People!$B$5=Orders!M2365,People!$A$5,0))))</f>
        <v>Cassandra Brandow</v>
      </c>
      <c r="W2365" t="str">
        <f>IFERROR(INDEX(Returns!A:A,MATCH(Orders!B2365,Returns!B:B,0),),"No")</f>
        <v>No</v>
      </c>
      <c r="X2365" t="str">
        <f t="shared" si="36"/>
        <v>2018 / 03</v>
      </c>
    </row>
    <row r="2366" spans="1:24" x14ac:dyDescent="0.25">
      <c r="A2366" s="1">
        <v>2365</v>
      </c>
      <c r="B2366" s="3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IF(People!$B$2=Orders!M2366,People!$A$2,IF(People!$B$3=Orders!M2366,People!$A$3,IF(People!$B$4=Orders!M2366,People!$A$4,IF(People!$B$5=Orders!M2366,People!$A$5,0))))</f>
        <v>Cassandra Brandow</v>
      </c>
      <c r="W2366" t="str">
        <f>IFERROR(INDEX(Returns!A:A,MATCH(Orders!B2366,Returns!B:B,0),),"No")</f>
        <v>No</v>
      </c>
      <c r="X2366" t="str">
        <f t="shared" si="36"/>
        <v>2018 / 03</v>
      </c>
    </row>
    <row r="2367" spans="1:24" x14ac:dyDescent="0.25">
      <c r="A2367" s="1">
        <v>2366</v>
      </c>
      <c r="B2367" s="3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t="str">
        <f>IF(People!$B$2=Orders!M2367,People!$A$2,IF(People!$B$3=Orders!M2367,People!$A$3,IF(People!$B$4=Orders!M2367,People!$A$4,IF(People!$B$5=Orders!M2367,People!$A$5,0))))</f>
        <v>Cassandra Brandow</v>
      </c>
      <c r="W2367" t="str">
        <f>IFERROR(INDEX(Returns!A:A,MATCH(Orders!B2367,Returns!B:B,0),),"No")</f>
        <v>No</v>
      </c>
      <c r="X2367" t="str">
        <f t="shared" si="36"/>
        <v>2018 / 03</v>
      </c>
    </row>
    <row r="2368" spans="1:24" x14ac:dyDescent="0.25">
      <c r="A2368" s="1">
        <v>2367</v>
      </c>
      <c r="B2368" s="3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IF(People!$B$2=Orders!M2368,People!$A$2,IF(People!$B$3=Orders!M2368,People!$A$3,IF(People!$B$4=Orders!M2368,People!$A$4,IF(People!$B$5=Orders!M2368,People!$A$5,0))))</f>
        <v>Anna Andreadi</v>
      </c>
      <c r="W2368" t="str">
        <f>IFERROR(INDEX(Returns!A:A,MATCH(Orders!B2368,Returns!B:B,0),),"No")</f>
        <v>No</v>
      </c>
      <c r="X2368" t="str">
        <f t="shared" si="36"/>
        <v>2016 / 11</v>
      </c>
    </row>
    <row r="2369" spans="1:24" x14ac:dyDescent="0.25">
      <c r="A2369" s="1">
        <v>2368</v>
      </c>
      <c r="B2369" s="3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IF(People!$B$2=Orders!M2369,People!$A$2,IF(People!$B$3=Orders!M2369,People!$A$3,IF(People!$B$4=Orders!M2369,People!$A$4,IF(People!$B$5=Orders!M2369,People!$A$5,0))))</f>
        <v>Chuck Magee</v>
      </c>
      <c r="W2369" t="str">
        <f>IFERROR(INDEX(Returns!A:A,MATCH(Orders!B2369,Returns!B:B,0),),"No")</f>
        <v>No</v>
      </c>
      <c r="X2369" t="str">
        <f t="shared" si="36"/>
        <v>2019 / 02</v>
      </c>
    </row>
    <row r="2370" spans="1:24" x14ac:dyDescent="0.25">
      <c r="A2370" s="1">
        <v>2369</v>
      </c>
      <c r="B2370" s="3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IF(People!$B$2=Orders!M2370,People!$A$2,IF(People!$B$3=Orders!M2370,People!$A$3,IF(People!$B$4=Orders!M2370,People!$A$4,IF(People!$B$5=Orders!M2370,People!$A$5,0))))</f>
        <v>Chuck Magee</v>
      </c>
      <c r="W2370" t="str">
        <f>IFERROR(INDEX(Returns!A:A,MATCH(Orders!B2370,Returns!B:B,0),),"No")</f>
        <v>No</v>
      </c>
      <c r="X2370" t="str">
        <f t="shared" ref="X2370:X2433" si="37">TEXT(C2370,"ГГГГ / ММ")</f>
        <v>2018 / 09</v>
      </c>
    </row>
    <row r="2371" spans="1:24" x14ac:dyDescent="0.25">
      <c r="A2371" s="1">
        <v>2370</v>
      </c>
      <c r="B2371" s="3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IF(People!$B$2=Orders!M2371,People!$A$2,IF(People!$B$3=Orders!M2371,People!$A$3,IF(People!$B$4=Orders!M2371,People!$A$4,IF(People!$B$5=Orders!M2371,People!$A$5,0))))</f>
        <v>Chuck Magee</v>
      </c>
      <c r="W2371" t="str">
        <f>IFERROR(INDEX(Returns!A:A,MATCH(Orders!B2371,Returns!B:B,0),),"No")</f>
        <v>No</v>
      </c>
      <c r="X2371" t="str">
        <f t="shared" si="37"/>
        <v>2018 / 09</v>
      </c>
    </row>
    <row r="2372" spans="1:24" x14ac:dyDescent="0.25">
      <c r="A2372" s="1">
        <v>2371</v>
      </c>
      <c r="B2372" s="3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IF(People!$B$2=Orders!M2372,People!$A$2,IF(People!$B$3=Orders!M2372,People!$A$3,IF(People!$B$4=Orders!M2372,People!$A$4,IF(People!$B$5=Orders!M2372,People!$A$5,0))))</f>
        <v>Chuck Magee</v>
      </c>
      <c r="W2372" t="str">
        <f>IFERROR(INDEX(Returns!A:A,MATCH(Orders!B2372,Returns!B:B,0),),"No")</f>
        <v>No</v>
      </c>
      <c r="X2372" t="str">
        <f t="shared" si="37"/>
        <v>2019 / 07</v>
      </c>
    </row>
    <row r="2373" spans="1:24" x14ac:dyDescent="0.25">
      <c r="A2373" s="1">
        <v>2372</v>
      </c>
      <c r="B2373" s="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IF(People!$B$2=Orders!M2373,People!$A$2,IF(People!$B$3=Orders!M2373,People!$A$3,IF(People!$B$4=Orders!M2373,People!$A$4,IF(People!$B$5=Orders!M2373,People!$A$5,0))))</f>
        <v>Kelly Williams</v>
      </c>
      <c r="W2373" t="str">
        <f>IFERROR(INDEX(Returns!A:A,MATCH(Orders!B2373,Returns!B:B,0),),"No")</f>
        <v>No</v>
      </c>
      <c r="X2373" t="str">
        <f t="shared" si="37"/>
        <v>2018 / 07</v>
      </c>
    </row>
    <row r="2374" spans="1:24" x14ac:dyDescent="0.25">
      <c r="A2374" s="1">
        <v>2373</v>
      </c>
      <c r="B2374" s="3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IF(People!$B$2=Orders!M2374,People!$A$2,IF(People!$B$3=Orders!M2374,People!$A$3,IF(People!$B$4=Orders!M2374,People!$A$4,IF(People!$B$5=Orders!M2374,People!$A$5,0))))</f>
        <v>Kelly Williams</v>
      </c>
      <c r="W2374" t="str">
        <f>IFERROR(INDEX(Returns!A:A,MATCH(Orders!B2374,Returns!B:B,0),),"No")</f>
        <v>No</v>
      </c>
      <c r="X2374" t="str">
        <f t="shared" si="37"/>
        <v>2018 / 07</v>
      </c>
    </row>
    <row r="2375" spans="1:24" x14ac:dyDescent="0.25">
      <c r="A2375" s="1">
        <v>2374</v>
      </c>
      <c r="B2375" s="3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IF(People!$B$2=Orders!M2375,People!$A$2,IF(People!$B$3=Orders!M2375,People!$A$3,IF(People!$B$4=Orders!M2375,People!$A$4,IF(People!$B$5=Orders!M2375,People!$A$5,0))))</f>
        <v>Kelly Williams</v>
      </c>
      <c r="W2375" t="str">
        <f>IFERROR(INDEX(Returns!A:A,MATCH(Orders!B2375,Returns!B:B,0),),"No")</f>
        <v>No</v>
      </c>
      <c r="X2375" t="str">
        <f t="shared" si="37"/>
        <v>2018 / 07</v>
      </c>
    </row>
    <row r="2376" spans="1:24" x14ac:dyDescent="0.25">
      <c r="A2376" s="1">
        <v>2375</v>
      </c>
      <c r="B2376" s="3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IF(People!$B$2=Orders!M2376,People!$A$2,IF(People!$B$3=Orders!M2376,People!$A$3,IF(People!$B$4=Orders!M2376,People!$A$4,IF(People!$B$5=Orders!M2376,People!$A$5,0))))</f>
        <v>Kelly Williams</v>
      </c>
      <c r="W2376" t="str">
        <f>IFERROR(INDEX(Returns!A:A,MATCH(Orders!B2376,Returns!B:B,0),),"No")</f>
        <v>No</v>
      </c>
      <c r="X2376" t="str">
        <f t="shared" si="37"/>
        <v>2018 / 07</v>
      </c>
    </row>
    <row r="2377" spans="1:24" x14ac:dyDescent="0.25">
      <c r="A2377" s="1">
        <v>2376</v>
      </c>
      <c r="B2377" s="3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IF(People!$B$2=Orders!M2377,People!$A$2,IF(People!$B$3=Orders!M2377,People!$A$3,IF(People!$B$4=Orders!M2377,People!$A$4,IF(People!$B$5=Orders!M2377,People!$A$5,0))))</f>
        <v>Cassandra Brandow</v>
      </c>
      <c r="W2377" t="str">
        <f>IFERROR(INDEX(Returns!A:A,MATCH(Orders!B2377,Returns!B:B,0),),"No")</f>
        <v>No</v>
      </c>
      <c r="X2377" t="str">
        <f t="shared" si="37"/>
        <v>2019 / 01</v>
      </c>
    </row>
    <row r="2378" spans="1:24" x14ac:dyDescent="0.25">
      <c r="A2378" s="1">
        <v>2377</v>
      </c>
      <c r="B2378" s="3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IF(People!$B$2=Orders!M2378,People!$A$2,IF(People!$B$3=Orders!M2378,People!$A$3,IF(People!$B$4=Orders!M2378,People!$A$4,IF(People!$B$5=Orders!M2378,People!$A$5,0))))</f>
        <v>Chuck Magee</v>
      </c>
      <c r="W2378" t="str">
        <f>IFERROR(INDEX(Returns!A:A,MATCH(Orders!B2378,Returns!B:B,0),),"No")</f>
        <v>No</v>
      </c>
      <c r="X2378" t="str">
        <f t="shared" si="37"/>
        <v>2016 / 08</v>
      </c>
    </row>
    <row r="2379" spans="1:24" x14ac:dyDescent="0.25">
      <c r="A2379" s="1">
        <v>2378</v>
      </c>
      <c r="B2379" s="3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IF(People!$B$2=Orders!M2379,People!$A$2,IF(People!$B$3=Orders!M2379,People!$A$3,IF(People!$B$4=Orders!M2379,People!$A$4,IF(People!$B$5=Orders!M2379,People!$A$5,0))))</f>
        <v>Chuck Magee</v>
      </c>
      <c r="W2379" t="str">
        <f>IFERROR(INDEX(Returns!A:A,MATCH(Orders!B2379,Returns!B:B,0),),"No")</f>
        <v>No</v>
      </c>
      <c r="X2379" t="str">
        <f t="shared" si="37"/>
        <v>2016 / 08</v>
      </c>
    </row>
    <row r="2380" spans="1:24" x14ac:dyDescent="0.25">
      <c r="A2380" s="1">
        <v>2379</v>
      </c>
      <c r="B2380" s="3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IF(People!$B$2=Orders!M2380,People!$A$2,IF(People!$B$3=Orders!M2380,People!$A$3,IF(People!$B$4=Orders!M2380,People!$A$4,IF(People!$B$5=Orders!M2380,People!$A$5,0))))</f>
        <v>Anna Andreadi</v>
      </c>
      <c r="W2380" t="str">
        <f>IFERROR(INDEX(Returns!A:A,MATCH(Orders!B2380,Returns!B:B,0),),"No")</f>
        <v>No</v>
      </c>
      <c r="X2380" t="str">
        <f t="shared" si="37"/>
        <v>2017 / 12</v>
      </c>
    </row>
    <row r="2381" spans="1:24" x14ac:dyDescent="0.25">
      <c r="A2381" s="1">
        <v>2380</v>
      </c>
      <c r="B2381" s="3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IF(People!$B$2=Orders!M2381,People!$A$2,IF(People!$B$3=Orders!M2381,People!$A$3,IF(People!$B$4=Orders!M2381,People!$A$4,IF(People!$B$5=Orders!M2381,People!$A$5,0))))</f>
        <v>Chuck Magee</v>
      </c>
      <c r="W2381" t="str">
        <f>IFERROR(INDEX(Returns!A:A,MATCH(Orders!B2381,Returns!B:B,0),),"No")</f>
        <v>No</v>
      </c>
      <c r="X2381" t="str">
        <f t="shared" si="37"/>
        <v>2018 / 05</v>
      </c>
    </row>
    <row r="2382" spans="1:24" x14ac:dyDescent="0.25">
      <c r="A2382" s="1">
        <v>2381</v>
      </c>
      <c r="B2382" s="3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IF(People!$B$2=Orders!M2382,People!$A$2,IF(People!$B$3=Orders!M2382,People!$A$3,IF(People!$B$4=Orders!M2382,People!$A$4,IF(People!$B$5=Orders!M2382,People!$A$5,0))))</f>
        <v>Chuck Magee</v>
      </c>
      <c r="W2382" t="str">
        <f>IFERROR(INDEX(Returns!A:A,MATCH(Orders!B2382,Returns!B:B,0),),"No")</f>
        <v>No</v>
      </c>
      <c r="X2382" t="str">
        <f t="shared" si="37"/>
        <v>2018 / 05</v>
      </c>
    </row>
    <row r="2383" spans="1:24" x14ac:dyDescent="0.25">
      <c r="A2383" s="1">
        <v>2382</v>
      </c>
      <c r="B2383" s="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IF(People!$B$2=Orders!M2383,People!$A$2,IF(People!$B$3=Orders!M2383,People!$A$3,IF(People!$B$4=Orders!M2383,People!$A$4,IF(People!$B$5=Orders!M2383,People!$A$5,0))))</f>
        <v>Chuck Magee</v>
      </c>
      <c r="W2383" t="str">
        <f>IFERROR(INDEX(Returns!A:A,MATCH(Orders!B2383,Returns!B:B,0),),"No")</f>
        <v>No</v>
      </c>
      <c r="X2383" t="str">
        <f t="shared" si="37"/>
        <v>2018 / 05</v>
      </c>
    </row>
    <row r="2384" spans="1:24" x14ac:dyDescent="0.25">
      <c r="A2384" s="1">
        <v>2383</v>
      </c>
      <c r="B2384" s="3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IF(People!$B$2=Orders!M2384,People!$A$2,IF(People!$B$3=Orders!M2384,People!$A$3,IF(People!$B$4=Orders!M2384,People!$A$4,IF(People!$B$5=Orders!M2384,People!$A$5,0))))</f>
        <v>Anna Andreadi</v>
      </c>
      <c r="W2384" t="str">
        <f>IFERROR(INDEX(Returns!A:A,MATCH(Orders!B2384,Returns!B:B,0),),"No")</f>
        <v>No</v>
      </c>
      <c r="X2384" t="str">
        <f t="shared" si="37"/>
        <v>2019 / 03</v>
      </c>
    </row>
    <row r="2385" spans="1:24" x14ac:dyDescent="0.25">
      <c r="A2385" s="1">
        <v>2384</v>
      </c>
      <c r="B2385" s="3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IF(People!$B$2=Orders!M2385,People!$A$2,IF(People!$B$3=Orders!M2385,People!$A$3,IF(People!$B$4=Orders!M2385,People!$A$4,IF(People!$B$5=Orders!M2385,People!$A$5,0))))</f>
        <v>Anna Andreadi</v>
      </c>
      <c r="W2385" t="str">
        <f>IFERROR(INDEX(Returns!A:A,MATCH(Orders!B2385,Returns!B:B,0),),"No")</f>
        <v>No</v>
      </c>
      <c r="X2385" t="str">
        <f t="shared" si="37"/>
        <v>2019 / 03</v>
      </c>
    </row>
    <row r="2386" spans="1:24" x14ac:dyDescent="0.25">
      <c r="A2386" s="1">
        <v>2385</v>
      </c>
      <c r="B2386" s="3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IF(People!$B$2=Orders!M2386,People!$A$2,IF(People!$B$3=Orders!M2386,People!$A$3,IF(People!$B$4=Orders!M2386,People!$A$4,IF(People!$B$5=Orders!M2386,People!$A$5,0))))</f>
        <v>Anna Andreadi</v>
      </c>
      <c r="W2386" t="str">
        <f>IFERROR(INDEX(Returns!A:A,MATCH(Orders!B2386,Returns!B:B,0),),"No")</f>
        <v>No</v>
      </c>
      <c r="X2386" t="str">
        <f t="shared" si="37"/>
        <v>2019 / 03</v>
      </c>
    </row>
    <row r="2387" spans="1:24" x14ac:dyDescent="0.25">
      <c r="A2387" s="1">
        <v>2386</v>
      </c>
      <c r="B2387" s="3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IF(People!$B$2=Orders!M2387,People!$A$2,IF(People!$B$3=Orders!M2387,People!$A$3,IF(People!$B$4=Orders!M2387,People!$A$4,IF(People!$B$5=Orders!M2387,People!$A$5,0))))</f>
        <v>Anna Andreadi</v>
      </c>
      <c r="W2387" t="str">
        <f>IFERROR(INDEX(Returns!A:A,MATCH(Orders!B2387,Returns!B:B,0),),"No")</f>
        <v>No</v>
      </c>
      <c r="X2387" t="str">
        <f t="shared" si="37"/>
        <v>2019 / 03</v>
      </c>
    </row>
    <row r="2388" spans="1:24" x14ac:dyDescent="0.25">
      <c r="A2388" s="1">
        <v>2387</v>
      </c>
      <c r="B2388" s="3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IF(People!$B$2=Orders!M2388,People!$A$2,IF(People!$B$3=Orders!M2388,People!$A$3,IF(People!$B$4=Orders!M2388,People!$A$4,IF(People!$B$5=Orders!M2388,People!$A$5,0))))</f>
        <v>Anna Andreadi</v>
      </c>
      <c r="W2388" t="str">
        <f>IFERROR(INDEX(Returns!A:A,MATCH(Orders!B2388,Returns!B:B,0),),"No")</f>
        <v>No</v>
      </c>
      <c r="X2388" t="str">
        <f t="shared" si="37"/>
        <v>2019 / 03</v>
      </c>
    </row>
    <row r="2389" spans="1:24" x14ac:dyDescent="0.25">
      <c r="A2389" s="1">
        <v>2388</v>
      </c>
      <c r="B2389" s="3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IF(People!$B$2=Orders!M2389,People!$A$2,IF(People!$B$3=Orders!M2389,People!$A$3,IF(People!$B$4=Orders!M2389,People!$A$4,IF(People!$B$5=Orders!M2389,People!$A$5,0))))</f>
        <v>Anna Andreadi</v>
      </c>
      <c r="W2389" t="str">
        <f>IFERROR(INDEX(Returns!A:A,MATCH(Orders!B2389,Returns!B:B,0),),"No")</f>
        <v>No</v>
      </c>
      <c r="X2389" t="str">
        <f t="shared" si="37"/>
        <v>2017 / 12</v>
      </c>
    </row>
    <row r="2390" spans="1:24" x14ac:dyDescent="0.25">
      <c r="A2390" s="1">
        <v>2389</v>
      </c>
      <c r="B2390" s="3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IF(People!$B$2=Orders!M2390,People!$A$2,IF(People!$B$3=Orders!M2390,People!$A$3,IF(People!$B$4=Orders!M2390,People!$A$4,IF(People!$B$5=Orders!M2390,People!$A$5,0))))</f>
        <v>Anna Andreadi</v>
      </c>
      <c r="W2390" t="str">
        <f>IFERROR(INDEX(Returns!A:A,MATCH(Orders!B2390,Returns!B:B,0),),"No")</f>
        <v>No</v>
      </c>
      <c r="X2390" t="str">
        <f t="shared" si="37"/>
        <v>2017 / 12</v>
      </c>
    </row>
    <row r="2391" spans="1:24" x14ac:dyDescent="0.25">
      <c r="A2391" s="1">
        <v>2390</v>
      </c>
      <c r="B2391" s="3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IF(People!$B$2=Orders!M2391,People!$A$2,IF(People!$B$3=Orders!M2391,People!$A$3,IF(People!$B$4=Orders!M2391,People!$A$4,IF(People!$B$5=Orders!M2391,People!$A$5,0))))</f>
        <v>Chuck Magee</v>
      </c>
      <c r="W2391" t="str">
        <f>IFERROR(INDEX(Returns!A:A,MATCH(Orders!B2391,Returns!B:B,0),),"No")</f>
        <v>No</v>
      </c>
      <c r="X2391" t="str">
        <f t="shared" si="37"/>
        <v>2017 / 12</v>
      </c>
    </row>
    <row r="2392" spans="1:24" x14ac:dyDescent="0.25">
      <c r="A2392" s="1">
        <v>2391</v>
      </c>
      <c r="B2392" s="3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IF(People!$B$2=Orders!M2392,People!$A$2,IF(People!$B$3=Orders!M2392,People!$A$3,IF(People!$B$4=Orders!M2392,People!$A$4,IF(People!$B$5=Orders!M2392,People!$A$5,0))))</f>
        <v>Chuck Magee</v>
      </c>
      <c r="W2392" t="str">
        <f>IFERROR(INDEX(Returns!A:A,MATCH(Orders!B2392,Returns!B:B,0),),"No")</f>
        <v>No</v>
      </c>
      <c r="X2392" t="str">
        <f t="shared" si="37"/>
        <v>2017 / 12</v>
      </c>
    </row>
    <row r="2393" spans="1:24" x14ac:dyDescent="0.25">
      <c r="A2393" s="1">
        <v>2392</v>
      </c>
      <c r="B2393" s="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IF(People!$B$2=Orders!M2393,People!$A$2,IF(People!$B$3=Orders!M2393,People!$A$3,IF(People!$B$4=Orders!M2393,People!$A$4,IF(People!$B$5=Orders!M2393,People!$A$5,0))))</f>
        <v>Chuck Magee</v>
      </c>
      <c r="W2393" t="str">
        <f>IFERROR(INDEX(Returns!A:A,MATCH(Orders!B2393,Returns!B:B,0),),"No")</f>
        <v>No</v>
      </c>
      <c r="X2393" t="str">
        <f t="shared" si="37"/>
        <v>2017 / 12</v>
      </c>
    </row>
    <row r="2394" spans="1:24" x14ac:dyDescent="0.25">
      <c r="A2394" s="1">
        <v>2393</v>
      </c>
      <c r="B2394" s="3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IF(People!$B$2=Orders!M2394,People!$A$2,IF(People!$B$3=Orders!M2394,People!$A$3,IF(People!$B$4=Orders!M2394,People!$A$4,IF(People!$B$5=Orders!M2394,People!$A$5,0))))</f>
        <v>Chuck Magee</v>
      </c>
      <c r="W2394" t="str">
        <f>IFERROR(INDEX(Returns!A:A,MATCH(Orders!B2394,Returns!B:B,0),),"No")</f>
        <v>No</v>
      </c>
      <c r="X2394" t="str">
        <f t="shared" si="37"/>
        <v>2017 / 12</v>
      </c>
    </row>
    <row r="2395" spans="1:24" x14ac:dyDescent="0.25">
      <c r="A2395" s="1">
        <v>2394</v>
      </c>
      <c r="B2395" s="3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IF(People!$B$2=Orders!M2395,People!$A$2,IF(People!$B$3=Orders!M2395,People!$A$3,IF(People!$B$4=Orders!M2395,People!$A$4,IF(People!$B$5=Orders!M2395,People!$A$5,0))))</f>
        <v>Chuck Magee</v>
      </c>
      <c r="W2395" t="str">
        <f>IFERROR(INDEX(Returns!A:A,MATCH(Orders!B2395,Returns!B:B,0),),"No")</f>
        <v>No</v>
      </c>
      <c r="X2395" t="str">
        <f t="shared" si="37"/>
        <v>2018 / 03</v>
      </c>
    </row>
    <row r="2396" spans="1:24" x14ac:dyDescent="0.25">
      <c r="A2396" s="1">
        <v>2395</v>
      </c>
      <c r="B2396" s="3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IF(People!$B$2=Orders!M2396,People!$A$2,IF(People!$B$3=Orders!M2396,People!$A$3,IF(People!$B$4=Orders!M2396,People!$A$4,IF(People!$B$5=Orders!M2396,People!$A$5,0))))</f>
        <v>Chuck Magee</v>
      </c>
      <c r="W2396" t="str">
        <f>IFERROR(INDEX(Returns!A:A,MATCH(Orders!B2396,Returns!B:B,0),),"No")</f>
        <v>No</v>
      </c>
      <c r="X2396" t="str">
        <f t="shared" si="37"/>
        <v>2017 / 11</v>
      </c>
    </row>
    <row r="2397" spans="1:24" x14ac:dyDescent="0.25">
      <c r="A2397" s="1">
        <v>2396</v>
      </c>
      <c r="B2397" s="3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IF(People!$B$2=Orders!M2397,People!$A$2,IF(People!$B$3=Orders!M2397,People!$A$3,IF(People!$B$4=Orders!M2397,People!$A$4,IF(People!$B$5=Orders!M2397,People!$A$5,0))))</f>
        <v>Chuck Magee</v>
      </c>
      <c r="W2397" t="str">
        <f>IFERROR(INDEX(Returns!A:A,MATCH(Orders!B2397,Returns!B:B,0),),"No")</f>
        <v>No</v>
      </c>
      <c r="X2397" t="str">
        <f t="shared" si="37"/>
        <v>2017 / 11</v>
      </c>
    </row>
    <row r="2398" spans="1:24" x14ac:dyDescent="0.25">
      <c r="A2398" s="1">
        <v>2397</v>
      </c>
      <c r="B2398" s="3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IF(People!$B$2=Orders!M2398,People!$A$2,IF(People!$B$3=Orders!M2398,People!$A$3,IF(People!$B$4=Orders!M2398,People!$A$4,IF(People!$B$5=Orders!M2398,People!$A$5,0))))</f>
        <v>Chuck Magee</v>
      </c>
      <c r="W2398" t="str">
        <f>IFERROR(INDEX(Returns!A:A,MATCH(Orders!B2398,Returns!B:B,0),),"No")</f>
        <v>No</v>
      </c>
      <c r="X2398" t="str">
        <f t="shared" si="37"/>
        <v>2017 / 11</v>
      </c>
    </row>
    <row r="2399" spans="1:24" x14ac:dyDescent="0.25">
      <c r="A2399" s="1">
        <v>2398</v>
      </c>
      <c r="B2399" s="3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IF(People!$B$2=Orders!M2399,People!$A$2,IF(People!$B$3=Orders!M2399,People!$A$3,IF(People!$B$4=Orders!M2399,People!$A$4,IF(People!$B$5=Orders!M2399,People!$A$5,0))))</f>
        <v>Anna Andreadi</v>
      </c>
      <c r="W2399" t="str">
        <f>IFERROR(INDEX(Returns!A:A,MATCH(Orders!B2399,Returns!B:B,0),),"No")</f>
        <v>No</v>
      </c>
      <c r="X2399" t="str">
        <f t="shared" si="37"/>
        <v>2019 / 08</v>
      </c>
    </row>
    <row r="2400" spans="1:24" x14ac:dyDescent="0.25">
      <c r="A2400" s="1">
        <v>2399</v>
      </c>
      <c r="B2400" s="3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IF(People!$B$2=Orders!M2400,People!$A$2,IF(People!$B$3=Orders!M2400,People!$A$3,IF(People!$B$4=Orders!M2400,People!$A$4,IF(People!$B$5=Orders!M2400,People!$A$5,0))))</f>
        <v>Anna Andreadi</v>
      </c>
      <c r="W2400" t="str">
        <f>IFERROR(INDEX(Returns!A:A,MATCH(Orders!B2400,Returns!B:B,0),),"No")</f>
        <v>No</v>
      </c>
      <c r="X2400" t="str">
        <f t="shared" si="37"/>
        <v>2019 / 08</v>
      </c>
    </row>
    <row r="2401" spans="1:24" x14ac:dyDescent="0.25">
      <c r="A2401" s="1">
        <v>2400</v>
      </c>
      <c r="B2401" s="3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IF(People!$B$2=Orders!M2401,People!$A$2,IF(People!$B$3=Orders!M2401,People!$A$3,IF(People!$B$4=Orders!M2401,People!$A$4,IF(People!$B$5=Orders!M2401,People!$A$5,0))))</f>
        <v>Cassandra Brandow</v>
      </c>
      <c r="W2401" t="str">
        <f>IFERROR(INDEX(Returns!A:A,MATCH(Orders!B2401,Returns!B:B,0),),"No")</f>
        <v>No</v>
      </c>
      <c r="X2401" t="str">
        <f t="shared" si="37"/>
        <v>2019 / 09</v>
      </c>
    </row>
    <row r="2402" spans="1:24" x14ac:dyDescent="0.25">
      <c r="A2402" s="1">
        <v>2401</v>
      </c>
      <c r="B2402" s="3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IF(People!$B$2=Orders!M2402,People!$A$2,IF(People!$B$3=Orders!M2402,People!$A$3,IF(People!$B$4=Orders!M2402,People!$A$4,IF(People!$B$5=Orders!M2402,People!$A$5,0))))</f>
        <v>Cassandra Brandow</v>
      </c>
      <c r="W2402" t="str">
        <f>IFERROR(INDEX(Returns!A:A,MATCH(Orders!B2402,Returns!B:B,0),),"No")</f>
        <v>No</v>
      </c>
      <c r="X2402" t="str">
        <f t="shared" si="37"/>
        <v>2019 / 09</v>
      </c>
    </row>
    <row r="2403" spans="1:24" x14ac:dyDescent="0.25">
      <c r="A2403" s="1">
        <v>2402</v>
      </c>
      <c r="B2403" s="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IF(People!$B$2=Orders!M2403,People!$A$2,IF(People!$B$3=Orders!M2403,People!$A$3,IF(People!$B$4=Orders!M2403,People!$A$4,IF(People!$B$5=Orders!M2403,People!$A$5,0))))</f>
        <v>Kelly Williams</v>
      </c>
      <c r="W2403" t="str">
        <f>IFERROR(INDEX(Returns!A:A,MATCH(Orders!B2403,Returns!B:B,0),),"No")</f>
        <v>No</v>
      </c>
      <c r="X2403" t="str">
        <f t="shared" si="37"/>
        <v>2019 / 04</v>
      </c>
    </row>
    <row r="2404" spans="1:24" x14ac:dyDescent="0.25">
      <c r="A2404" s="1">
        <v>2403</v>
      </c>
      <c r="B2404" s="3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IF(People!$B$2=Orders!M2404,People!$A$2,IF(People!$B$3=Orders!M2404,People!$A$3,IF(People!$B$4=Orders!M2404,People!$A$4,IF(People!$B$5=Orders!M2404,People!$A$5,0))))</f>
        <v>Kelly Williams</v>
      </c>
      <c r="W2404" t="str">
        <f>IFERROR(INDEX(Returns!A:A,MATCH(Orders!B2404,Returns!B:B,0),),"No")</f>
        <v>No</v>
      </c>
      <c r="X2404" t="str">
        <f t="shared" si="37"/>
        <v>2019 / 04</v>
      </c>
    </row>
    <row r="2405" spans="1:24" x14ac:dyDescent="0.25">
      <c r="A2405" s="1">
        <v>2404</v>
      </c>
      <c r="B2405" s="3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IF(People!$B$2=Orders!M2405,People!$A$2,IF(People!$B$3=Orders!M2405,People!$A$3,IF(People!$B$4=Orders!M2405,People!$A$4,IF(People!$B$5=Orders!M2405,People!$A$5,0))))</f>
        <v>Kelly Williams</v>
      </c>
      <c r="W2405" t="str">
        <f>IFERROR(INDEX(Returns!A:A,MATCH(Orders!B2405,Returns!B:B,0),),"No")</f>
        <v>No</v>
      </c>
      <c r="X2405" t="str">
        <f t="shared" si="37"/>
        <v>2018 / 09</v>
      </c>
    </row>
    <row r="2406" spans="1:24" x14ac:dyDescent="0.25">
      <c r="A2406" s="1">
        <v>2405</v>
      </c>
      <c r="B2406" s="3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IF(People!$B$2=Orders!M2406,People!$A$2,IF(People!$B$3=Orders!M2406,People!$A$3,IF(People!$B$4=Orders!M2406,People!$A$4,IF(People!$B$5=Orders!M2406,People!$A$5,0))))</f>
        <v>Anna Andreadi</v>
      </c>
      <c r="W2406" t="str">
        <f>IFERROR(INDEX(Returns!A:A,MATCH(Orders!B2406,Returns!B:B,0),),"No")</f>
        <v>No</v>
      </c>
      <c r="X2406" t="str">
        <f t="shared" si="37"/>
        <v>2019 / 10</v>
      </c>
    </row>
    <row r="2407" spans="1:24" x14ac:dyDescent="0.25">
      <c r="A2407" s="1">
        <v>2406</v>
      </c>
      <c r="B2407" s="3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IF(People!$B$2=Orders!M2407,People!$A$2,IF(People!$B$3=Orders!M2407,People!$A$3,IF(People!$B$4=Orders!M2407,People!$A$4,IF(People!$B$5=Orders!M2407,People!$A$5,0))))</f>
        <v>Anna Andreadi</v>
      </c>
      <c r="W2407" t="str">
        <f>IFERROR(INDEX(Returns!A:A,MATCH(Orders!B2407,Returns!B:B,0),),"No")</f>
        <v>No</v>
      </c>
      <c r="X2407" t="str">
        <f t="shared" si="37"/>
        <v>2019 / 10</v>
      </c>
    </row>
    <row r="2408" spans="1:24" x14ac:dyDescent="0.25">
      <c r="A2408" s="1">
        <v>2407</v>
      </c>
      <c r="B2408" s="3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IF(People!$B$2=Orders!M2408,People!$A$2,IF(People!$B$3=Orders!M2408,People!$A$3,IF(People!$B$4=Orders!M2408,People!$A$4,IF(People!$B$5=Orders!M2408,People!$A$5,0))))</f>
        <v>Anna Andreadi</v>
      </c>
      <c r="W2408" t="str">
        <f>IFERROR(INDEX(Returns!A:A,MATCH(Orders!B2408,Returns!B:B,0),),"No")</f>
        <v>No</v>
      </c>
      <c r="X2408" t="str">
        <f t="shared" si="37"/>
        <v>2019 / 10</v>
      </c>
    </row>
    <row r="2409" spans="1:24" x14ac:dyDescent="0.25">
      <c r="A2409" s="1">
        <v>2408</v>
      </c>
      <c r="B2409" s="3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IF(People!$B$2=Orders!M2409,People!$A$2,IF(People!$B$3=Orders!M2409,People!$A$3,IF(People!$B$4=Orders!M2409,People!$A$4,IF(People!$B$5=Orders!M2409,People!$A$5,0))))</f>
        <v>Anna Andreadi</v>
      </c>
      <c r="W2409" t="str">
        <f>IFERROR(INDEX(Returns!A:A,MATCH(Orders!B2409,Returns!B:B,0),),"No")</f>
        <v>No</v>
      </c>
      <c r="X2409" t="str">
        <f t="shared" si="37"/>
        <v>2019 / 01</v>
      </c>
    </row>
    <row r="2410" spans="1:24" x14ac:dyDescent="0.25">
      <c r="A2410" s="1">
        <v>2409</v>
      </c>
      <c r="B2410" s="3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IF(People!$B$2=Orders!M2410,People!$A$2,IF(People!$B$3=Orders!M2410,People!$A$3,IF(People!$B$4=Orders!M2410,People!$A$4,IF(People!$B$5=Orders!M2410,People!$A$5,0))))</f>
        <v>Anna Andreadi</v>
      </c>
      <c r="W2410" t="str">
        <f>IFERROR(INDEX(Returns!A:A,MATCH(Orders!B2410,Returns!B:B,0),),"No")</f>
        <v>No</v>
      </c>
      <c r="X2410" t="str">
        <f t="shared" si="37"/>
        <v>2019 / 01</v>
      </c>
    </row>
    <row r="2411" spans="1:24" x14ac:dyDescent="0.25">
      <c r="A2411" s="1">
        <v>2410</v>
      </c>
      <c r="B2411" s="3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IF(People!$B$2=Orders!M2411,People!$A$2,IF(People!$B$3=Orders!M2411,People!$A$3,IF(People!$B$4=Orders!M2411,People!$A$4,IF(People!$B$5=Orders!M2411,People!$A$5,0))))</f>
        <v>Anna Andreadi</v>
      </c>
      <c r="W2411" t="str">
        <f>IFERROR(INDEX(Returns!A:A,MATCH(Orders!B2411,Returns!B:B,0),),"No")</f>
        <v>No</v>
      </c>
      <c r="X2411" t="str">
        <f t="shared" si="37"/>
        <v>2019 / 03</v>
      </c>
    </row>
    <row r="2412" spans="1:24" x14ac:dyDescent="0.25">
      <c r="A2412" s="1">
        <v>2411</v>
      </c>
      <c r="B2412" s="3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IF(People!$B$2=Orders!M2412,People!$A$2,IF(People!$B$3=Orders!M2412,People!$A$3,IF(People!$B$4=Orders!M2412,People!$A$4,IF(People!$B$5=Orders!M2412,People!$A$5,0))))</f>
        <v>Chuck Magee</v>
      </c>
      <c r="W2412" t="str">
        <f>IFERROR(INDEX(Returns!A:A,MATCH(Orders!B2412,Returns!B:B,0),),"No")</f>
        <v>No</v>
      </c>
      <c r="X2412" t="str">
        <f t="shared" si="37"/>
        <v>2016 / 08</v>
      </c>
    </row>
    <row r="2413" spans="1:24" x14ac:dyDescent="0.25">
      <c r="A2413" s="1">
        <v>2412</v>
      </c>
      <c r="B2413" s="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IF(People!$B$2=Orders!M2413,People!$A$2,IF(People!$B$3=Orders!M2413,People!$A$3,IF(People!$B$4=Orders!M2413,People!$A$4,IF(People!$B$5=Orders!M2413,People!$A$5,0))))</f>
        <v>Anna Andreadi</v>
      </c>
      <c r="W2413" t="str">
        <f>IFERROR(INDEX(Returns!A:A,MATCH(Orders!B2413,Returns!B:B,0),),"No")</f>
        <v>No</v>
      </c>
      <c r="X2413" t="str">
        <f t="shared" si="37"/>
        <v>2017 / 06</v>
      </c>
    </row>
    <row r="2414" spans="1:24" x14ac:dyDescent="0.25">
      <c r="A2414" s="1">
        <v>2413</v>
      </c>
      <c r="B2414" s="3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IF(People!$B$2=Orders!M2414,People!$A$2,IF(People!$B$3=Orders!M2414,People!$A$3,IF(People!$B$4=Orders!M2414,People!$A$4,IF(People!$B$5=Orders!M2414,People!$A$5,0))))</f>
        <v>Anna Andreadi</v>
      </c>
      <c r="W2414" t="str">
        <f>IFERROR(INDEX(Returns!A:A,MATCH(Orders!B2414,Returns!B:B,0),),"No")</f>
        <v>No</v>
      </c>
      <c r="X2414" t="str">
        <f t="shared" si="37"/>
        <v>2016 / 11</v>
      </c>
    </row>
    <row r="2415" spans="1:24" x14ac:dyDescent="0.25">
      <c r="A2415" s="1">
        <v>2414</v>
      </c>
      <c r="B2415" s="3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IF(People!$B$2=Orders!M2415,People!$A$2,IF(People!$B$3=Orders!M2415,People!$A$3,IF(People!$B$4=Orders!M2415,People!$A$4,IF(People!$B$5=Orders!M2415,People!$A$5,0))))</f>
        <v>Anna Andreadi</v>
      </c>
      <c r="W2415" t="str">
        <f>IFERROR(INDEX(Returns!A:A,MATCH(Orders!B2415,Returns!B:B,0),),"No")</f>
        <v>No</v>
      </c>
      <c r="X2415" t="str">
        <f t="shared" si="37"/>
        <v>2016 / 11</v>
      </c>
    </row>
    <row r="2416" spans="1:24" x14ac:dyDescent="0.25">
      <c r="A2416" s="1">
        <v>2415</v>
      </c>
      <c r="B2416" s="3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IF(People!$B$2=Orders!M2416,People!$A$2,IF(People!$B$3=Orders!M2416,People!$A$3,IF(People!$B$4=Orders!M2416,People!$A$4,IF(People!$B$5=Orders!M2416,People!$A$5,0))))</f>
        <v>Kelly Williams</v>
      </c>
      <c r="W2416" t="str">
        <f>IFERROR(INDEX(Returns!A:A,MATCH(Orders!B2416,Returns!B:B,0),),"No")</f>
        <v>No</v>
      </c>
      <c r="X2416" t="str">
        <f t="shared" si="37"/>
        <v>2018 / 12</v>
      </c>
    </row>
    <row r="2417" spans="1:24" x14ac:dyDescent="0.25">
      <c r="A2417" s="1">
        <v>2416</v>
      </c>
      <c r="B2417" s="3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IF(People!$B$2=Orders!M2417,People!$A$2,IF(People!$B$3=Orders!M2417,People!$A$3,IF(People!$B$4=Orders!M2417,People!$A$4,IF(People!$B$5=Orders!M2417,People!$A$5,0))))</f>
        <v>Chuck Magee</v>
      </c>
      <c r="W2417" t="str">
        <f>IFERROR(INDEX(Returns!A:A,MATCH(Orders!B2417,Returns!B:B,0),),"No")</f>
        <v>No</v>
      </c>
      <c r="X2417" t="str">
        <f t="shared" si="37"/>
        <v>2017 / 07</v>
      </c>
    </row>
    <row r="2418" spans="1:24" x14ac:dyDescent="0.25">
      <c r="A2418" s="1">
        <v>2417</v>
      </c>
      <c r="B2418" s="3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IF(People!$B$2=Orders!M2418,People!$A$2,IF(People!$B$3=Orders!M2418,People!$A$3,IF(People!$B$4=Orders!M2418,People!$A$4,IF(People!$B$5=Orders!M2418,People!$A$5,0))))</f>
        <v>Anna Andreadi</v>
      </c>
      <c r="W2418" t="str">
        <f>IFERROR(INDEX(Returns!A:A,MATCH(Orders!B2418,Returns!B:B,0),),"No")</f>
        <v>No</v>
      </c>
      <c r="X2418" t="str">
        <f t="shared" si="37"/>
        <v>2019 / 10</v>
      </c>
    </row>
    <row r="2419" spans="1:24" x14ac:dyDescent="0.25">
      <c r="A2419" s="1">
        <v>2418</v>
      </c>
      <c r="B2419" s="3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IF(People!$B$2=Orders!M2419,People!$A$2,IF(People!$B$3=Orders!M2419,People!$A$3,IF(People!$B$4=Orders!M2419,People!$A$4,IF(People!$B$5=Orders!M2419,People!$A$5,0))))</f>
        <v>Anna Andreadi</v>
      </c>
      <c r="W2419" t="str">
        <f>IFERROR(INDEX(Returns!A:A,MATCH(Orders!B2419,Returns!B:B,0),),"No")</f>
        <v>No</v>
      </c>
      <c r="X2419" t="str">
        <f t="shared" si="37"/>
        <v>2019 / 10</v>
      </c>
    </row>
    <row r="2420" spans="1:24" x14ac:dyDescent="0.25">
      <c r="A2420" s="1">
        <v>2419</v>
      </c>
      <c r="B2420" s="3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IF(People!$B$2=Orders!M2420,People!$A$2,IF(People!$B$3=Orders!M2420,People!$A$3,IF(People!$B$4=Orders!M2420,People!$A$4,IF(People!$B$5=Orders!M2420,People!$A$5,0))))</f>
        <v>Anna Andreadi</v>
      </c>
      <c r="W2420" t="str">
        <f>IFERROR(INDEX(Returns!A:A,MATCH(Orders!B2420,Returns!B:B,0),),"No")</f>
        <v>No</v>
      </c>
      <c r="X2420" t="str">
        <f t="shared" si="37"/>
        <v>2018 / 05</v>
      </c>
    </row>
    <row r="2421" spans="1:24" x14ac:dyDescent="0.25">
      <c r="A2421" s="1">
        <v>2420</v>
      </c>
      <c r="B2421" s="3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IF(People!$B$2=Orders!M2421,People!$A$2,IF(People!$B$3=Orders!M2421,People!$A$3,IF(People!$B$4=Orders!M2421,People!$A$4,IF(People!$B$5=Orders!M2421,People!$A$5,0))))</f>
        <v>Anna Andreadi</v>
      </c>
      <c r="W2421" t="str">
        <f>IFERROR(INDEX(Returns!A:A,MATCH(Orders!B2421,Returns!B:B,0),),"No")</f>
        <v>No</v>
      </c>
      <c r="X2421" t="str">
        <f t="shared" si="37"/>
        <v>2019 / 11</v>
      </c>
    </row>
    <row r="2422" spans="1:24" x14ac:dyDescent="0.25">
      <c r="A2422" s="1">
        <v>2421</v>
      </c>
      <c r="B2422" s="3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IF(People!$B$2=Orders!M2422,People!$A$2,IF(People!$B$3=Orders!M2422,People!$A$3,IF(People!$B$4=Orders!M2422,People!$A$4,IF(People!$B$5=Orders!M2422,People!$A$5,0))))</f>
        <v>Anna Andreadi</v>
      </c>
      <c r="W2422" t="str">
        <f>IFERROR(INDEX(Returns!A:A,MATCH(Orders!B2422,Returns!B:B,0),),"No")</f>
        <v>No</v>
      </c>
      <c r="X2422" t="str">
        <f t="shared" si="37"/>
        <v>2019 / 11</v>
      </c>
    </row>
    <row r="2423" spans="1:24" x14ac:dyDescent="0.25">
      <c r="A2423" s="1">
        <v>2422</v>
      </c>
      <c r="B2423" s="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IF(People!$B$2=Orders!M2423,People!$A$2,IF(People!$B$3=Orders!M2423,People!$A$3,IF(People!$B$4=Orders!M2423,People!$A$4,IF(People!$B$5=Orders!M2423,People!$A$5,0))))</f>
        <v>Kelly Williams</v>
      </c>
      <c r="W2423" t="str">
        <f>IFERROR(INDEX(Returns!A:A,MATCH(Orders!B2423,Returns!B:B,0),),"No")</f>
        <v>No</v>
      </c>
      <c r="X2423" t="str">
        <f t="shared" si="37"/>
        <v>2018 / 04</v>
      </c>
    </row>
    <row r="2424" spans="1:24" x14ac:dyDescent="0.25">
      <c r="A2424" s="1">
        <v>2423</v>
      </c>
      <c r="B2424" s="3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IF(People!$B$2=Orders!M2424,People!$A$2,IF(People!$B$3=Orders!M2424,People!$A$3,IF(People!$B$4=Orders!M2424,People!$A$4,IF(People!$B$5=Orders!M2424,People!$A$5,0))))</f>
        <v>Kelly Williams</v>
      </c>
      <c r="W2424" t="str">
        <f>IFERROR(INDEX(Returns!A:A,MATCH(Orders!B2424,Returns!B:B,0),),"No")</f>
        <v>No</v>
      </c>
      <c r="X2424" t="str">
        <f t="shared" si="37"/>
        <v>2018 / 04</v>
      </c>
    </row>
    <row r="2425" spans="1:24" x14ac:dyDescent="0.25">
      <c r="A2425" s="1">
        <v>2424</v>
      </c>
      <c r="B2425" s="3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IF(People!$B$2=Orders!M2425,People!$A$2,IF(People!$B$3=Orders!M2425,People!$A$3,IF(People!$B$4=Orders!M2425,People!$A$4,IF(People!$B$5=Orders!M2425,People!$A$5,0))))</f>
        <v>Chuck Magee</v>
      </c>
      <c r="W2425" t="str">
        <f>IFERROR(INDEX(Returns!A:A,MATCH(Orders!B2425,Returns!B:B,0),),"No")</f>
        <v>No</v>
      </c>
      <c r="X2425" t="str">
        <f t="shared" si="37"/>
        <v>2019 / 12</v>
      </c>
    </row>
    <row r="2426" spans="1:24" x14ac:dyDescent="0.25">
      <c r="A2426" s="1">
        <v>2425</v>
      </c>
      <c r="B2426" s="3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IF(People!$B$2=Orders!M2426,People!$A$2,IF(People!$B$3=Orders!M2426,People!$A$3,IF(People!$B$4=Orders!M2426,People!$A$4,IF(People!$B$5=Orders!M2426,People!$A$5,0))))</f>
        <v>Chuck Magee</v>
      </c>
      <c r="W2426" t="str">
        <f>IFERROR(INDEX(Returns!A:A,MATCH(Orders!B2426,Returns!B:B,0),),"No")</f>
        <v>No</v>
      </c>
      <c r="X2426" t="str">
        <f t="shared" si="37"/>
        <v>2019 / 12</v>
      </c>
    </row>
    <row r="2427" spans="1:24" x14ac:dyDescent="0.25">
      <c r="A2427" s="1">
        <v>2426</v>
      </c>
      <c r="B2427" s="3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IF(People!$B$2=Orders!M2427,People!$A$2,IF(People!$B$3=Orders!M2427,People!$A$3,IF(People!$B$4=Orders!M2427,People!$A$4,IF(People!$B$5=Orders!M2427,People!$A$5,0))))</f>
        <v>Chuck Magee</v>
      </c>
      <c r="W2427" t="str">
        <f>IFERROR(INDEX(Returns!A:A,MATCH(Orders!B2427,Returns!B:B,0),),"No")</f>
        <v>No</v>
      </c>
      <c r="X2427" t="str">
        <f t="shared" si="37"/>
        <v>2019 / 12</v>
      </c>
    </row>
    <row r="2428" spans="1:24" x14ac:dyDescent="0.25">
      <c r="A2428" s="1">
        <v>2427</v>
      </c>
      <c r="B2428" s="3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IF(People!$B$2=Orders!M2428,People!$A$2,IF(People!$B$3=Orders!M2428,People!$A$3,IF(People!$B$4=Orders!M2428,People!$A$4,IF(People!$B$5=Orders!M2428,People!$A$5,0))))</f>
        <v>Chuck Magee</v>
      </c>
      <c r="W2428" t="str">
        <f>IFERROR(INDEX(Returns!A:A,MATCH(Orders!B2428,Returns!B:B,0),),"No")</f>
        <v>No</v>
      </c>
      <c r="X2428" t="str">
        <f t="shared" si="37"/>
        <v>2019 / 12</v>
      </c>
    </row>
    <row r="2429" spans="1:24" x14ac:dyDescent="0.25">
      <c r="A2429" s="1">
        <v>2428</v>
      </c>
      <c r="B2429" s="3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IF(People!$B$2=Orders!M2429,People!$A$2,IF(People!$B$3=Orders!M2429,People!$A$3,IF(People!$B$4=Orders!M2429,People!$A$4,IF(People!$B$5=Orders!M2429,People!$A$5,0))))</f>
        <v>Kelly Williams</v>
      </c>
      <c r="W2429" t="str">
        <f>IFERROR(INDEX(Returns!A:A,MATCH(Orders!B2429,Returns!B:B,0),),"No")</f>
        <v>No</v>
      </c>
      <c r="X2429" t="str">
        <f t="shared" si="37"/>
        <v>2018 / 06</v>
      </c>
    </row>
    <row r="2430" spans="1:24" x14ac:dyDescent="0.25">
      <c r="A2430" s="1">
        <v>2429</v>
      </c>
      <c r="B2430" s="3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IF(People!$B$2=Orders!M2430,People!$A$2,IF(People!$B$3=Orders!M2430,People!$A$3,IF(People!$B$4=Orders!M2430,People!$A$4,IF(People!$B$5=Orders!M2430,People!$A$5,0))))</f>
        <v>Kelly Williams</v>
      </c>
      <c r="W2430" t="str">
        <f>IFERROR(INDEX(Returns!A:A,MATCH(Orders!B2430,Returns!B:B,0),),"No")</f>
        <v>No</v>
      </c>
      <c r="X2430" t="str">
        <f t="shared" si="37"/>
        <v>2018 / 06</v>
      </c>
    </row>
    <row r="2431" spans="1:24" x14ac:dyDescent="0.25">
      <c r="A2431" s="1">
        <v>2430</v>
      </c>
      <c r="B2431" s="3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IF(People!$B$2=Orders!M2431,People!$A$2,IF(People!$B$3=Orders!M2431,People!$A$3,IF(People!$B$4=Orders!M2431,People!$A$4,IF(People!$B$5=Orders!M2431,People!$A$5,0))))</f>
        <v>Kelly Williams</v>
      </c>
      <c r="W2431" t="str">
        <f>IFERROR(INDEX(Returns!A:A,MATCH(Orders!B2431,Returns!B:B,0),),"No")</f>
        <v>No</v>
      </c>
      <c r="X2431" t="str">
        <f t="shared" si="37"/>
        <v>2018 / 06</v>
      </c>
    </row>
    <row r="2432" spans="1:24" x14ac:dyDescent="0.25">
      <c r="A2432" s="1">
        <v>2431</v>
      </c>
      <c r="B2432" s="3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IF(People!$B$2=Orders!M2432,People!$A$2,IF(People!$B$3=Orders!M2432,People!$A$3,IF(People!$B$4=Orders!M2432,People!$A$4,IF(People!$B$5=Orders!M2432,People!$A$5,0))))</f>
        <v>Anna Andreadi</v>
      </c>
      <c r="W2432" t="str">
        <f>IFERROR(INDEX(Returns!A:A,MATCH(Orders!B2432,Returns!B:B,0),),"No")</f>
        <v>No</v>
      </c>
      <c r="X2432" t="str">
        <f t="shared" si="37"/>
        <v>2019 / 05</v>
      </c>
    </row>
    <row r="2433" spans="1:24" x14ac:dyDescent="0.25">
      <c r="A2433" s="1">
        <v>2432</v>
      </c>
      <c r="B2433" s="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IF(People!$B$2=Orders!M2433,People!$A$2,IF(People!$B$3=Orders!M2433,People!$A$3,IF(People!$B$4=Orders!M2433,People!$A$4,IF(People!$B$5=Orders!M2433,People!$A$5,0))))</f>
        <v>Anna Andreadi</v>
      </c>
      <c r="W2433" t="str">
        <f>IFERROR(INDEX(Returns!A:A,MATCH(Orders!B2433,Returns!B:B,0),),"No")</f>
        <v>No</v>
      </c>
      <c r="X2433" t="str">
        <f t="shared" si="37"/>
        <v>2019 / 12</v>
      </c>
    </row>
    <row r="2434" spans="1:24" x14ac:dyDescent="0.25">
      <c r="A2434" s="1">
        <v>2433</v>
      </c>
      <c r="B2434" s="3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IF(People!$B$2=Orders!M2434,People!$A$2,IF(People!$B$3=Orders!M2434,People!$A$3,IF(People!$B$4=Orders!M2434,People!$A$4,IF(People!$B$5=Orders!M2434,People!$A$5,0))))</f>
        <v>Chuck Magee</v>
      </c>
      <c r="W2434" t="str">
        <f>IFERROR(INDEX(Returns!A:A,MATCH(Orders!B2434,Returns!B:B,0),),"No")</f>
        <v>No</v>
      </c>
      <c r="X2434" t="str">
        <f t="shared" ref="X2434:X2497" si="38">TEXT(C2434,"ГГГГ / ММ")</f>
        <v>2016 / 03</v>
      </c>
    </row>
    <row r="2435" spans="1:24" x14ac:dyDescent="0.25">
      <c r="A2435" s="1">
        <v>2434</v>
      </c>
      <c r="B2435" s="3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IF(People!$B$2=Orders!M2435,People!$A$2,IF(People!$B$3=Orders!M2435,People!$A$3,IF(People!$B$4=Orders!M2435,People!$A$4,IF(People!$B$5=Orders!M2435,People!$A$5,0))))</f>
        <v>Kelly Williams</v>
      </c>
      <c r="W2435" t="str">
        <f>IFERROR(INDEX(Returns!A:A,MATCH(Orders!B2435,Returns!B:B,0),),"No")</f>
        <v>No</v>
      </c>
      <c r="X2435" t="str">
        <f t="shared" si="38"/>
        <v>2019 / 05</v>
      </c>
    </row>
    <row r="2436" spans="1:24" x14ac:dyDescent="0.25">
      <c r="A2436" s="1">
        <v>2435</v>
      </c>
      <c r="B2436" s="3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IF(People!$B$2=Orders!M2436,People!$A$2,IF(People!$B$3=Orders!M2436,People!$A$3,IF(People!$B$4=Orders!M2436,People!$A$4,IF(People!$B$5=Orders!M2436,People!$A$5,0))))</f>
        <v>Cassandra Brandow</v>
      </c>
      <c r="W2436" t="str">
        <f>IFERROR(INDEX(Returns!A:A,MATCH(Orders!B2436,Returns!B:B,0),),"No")</f>
        <v>No</v>
      </c>
      <c r="X2436" t="str">
        <f t="shared" si="38"/>
        <v>2017 / 11</v>
      </c>
    </row>
    <row r="2437" spans="1:24" x14ac:dyDescent="0.25">
      <c r="A2437" s="1">
        <v>2436</v>
      </c>
      <c r="B2437" s="3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IF(People!$B$2=Orders!M2437,People!$A$2,IF(People!$B$3=Orders!M2437,People!$A$3,IF(People!$B$4=Orders!M2437,People!$A$4,IF(People!$B$5=Orders!M2437,People!$A$5,0))))</f>
        <v>Cassandra Brandow</v>
      </c>
      <c r="W2437" t="str">
        <f>IFERROR(INDEX(Returns!A:A,MATCH(Orders!B2437,Returns!B:B,0),),"No")</f>
        <v>No</v>
      </c>
      <c r="X2437" t="str">
        <f t="shared" si="38"/>
        <v>2017 / 11</v>
      </c>
    </row>
    <row r="2438" spans="1:24" x14ac:dyDescent="0.25">
      <c r="A2438" s="1">
        <v>2437</v>
      </c>
      <c r="B2438" s="3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IF(People!$B$2=Orders!M2438,People!$A$2,IF(People!$B$3=Orders!M2438,People!$A$3,IF(People!$B$4=Orders!M2438,People!$A$4,IF(People!$B$5=Orders!M2438,People!$A$5,0))))</f>
        <v>Anna Andreadi</v>
      </c>
      <c r="W2438" t="str">
        <f>IFERROR(INDEX(Returns!A:A,MATCH(Orders!B2438,Returns!B:B,0),),"No")</f>
        <v>Yes</v>
      </c>
      <c r="X2438" t="str">
        <f t="shared" si="38"/>
        <v>2019 / 07</v>
      </c>
    </row>
    <row r="2439" spans="1:24" x14ac:dyDescent="0.25">
      <c r="A2439" s="1">
        <v>2438</v>
      </c>
      <c r="B2439" s="3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IF(People!$B$2=Orders!M2439,People!$A$2,IF(People!$B$3=Orders!M2439,People!$A$3,IF(People!$B$4=Orders!M2439,People!$A$4,IF(People!$B$5=Orders!M2439,People!$A$5,0))))</f>
        <v>Anna Andreadi</v>
      </c>
      <c r="W2439" t="str">
        <f>IFERROR(INDEX(Returns!A:A,MATCH(Orders!B2439,Returns!B:B,0),),"No")</f>
        <v>No</v>
      </c>
      <c r="X2439" t="str">
        <f t="shared" si="38"/>
        <v>2016 / 11</v>
      </c>
    </row>
    <row r="2440" spans="1:24" x14ac:dyDescent="0.25">
      <c r="A2440" s="1">
        <v>2439</v>
      </c>
      <c r="B2440" s="3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IF(People!$B$2=Orders!M2440,People!$A$2,IF(People!$B$3=Orders!M2440,People!$A$3,IF(People!$B$4=Orders!M2440,People!$A$4,IF(People!$B$5=Orders!M2440,People!$A$5,0))))</f>
        <v>Anna Andreadi</v>
      </c>
      <c r="W2440" t="str">
        <f>IFERROR(INDEX(Returns!A:A,MATCH(Orders!B2440,Returns!B:B,0),),"No")</f>
        <v>No</v>
      </c>
      <c r="X2440" t="str">
        <f t="shared" si="38"/>
        <v>2016 / 11</v>
      </c>
    </row>
    <row r="2441" spans="1:24" x14ac:dyDescent="0.25">
      <c r="A2441" s="1">
        <v>2440</v>
      </c>
      <c r="B2441" s="3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IF(People!$B$2=Orders!M2441,People!$A$2,IF(People!$B$3=Orders!M2441,People!$A$3,IF(People!$B$4=Orders!M2441,People!$A$4,IF(People!$B$5=Orders!M2441,People!$A$5,0))))</f>
        <v>Cassandra Brandow</v>
      </c>
      <c r="W2441" t="str">
        <f>IFERROR(INDEX(Returns!A:A,MATCH(Orders!B2441,Returns!B:B,0),),"No")</f>
        <v>No</v>
      </c>
      <c r="X2441" t="str">
        <f t="shared" si="38"/>
        <v>2019 / 07</v>
      </c>
    </row>
    <row r="2442" spans="1:24" x14ac:dyDescent="0.25">
      <c r="A2442" s="1">
        <v>2441</v>
      </c>
      <c r="B2442" s="3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IF(People!$B$2=Orders!M2442,People!$A$2,IF(People!$B$3=Orders!M2442,People!$A$3,IF(People!$B$4=Orders!M2442,People!$A$4,IF(People!$B$5=Orders!M2442,People!$A$5,0))))</f>
        <v>Chuck Magee</v>
      </c>
      <c r="W2442" t="str">
        <f>IFERROR(INDEX(Returns!A:A,MATCH(Orders!B2442,Returns!B:B,0),),"No")</f>
        <v>No</v>
      </c>
      <c r="X2442" t="str">
        <f t="shared" si="38"/>
        <v>2018 / 05</v>
      </c>
    </row>
    <row r="2443" spans="1:24" x14ac:dyDescent="0.25">
      <c r="A2443" s="1">
        <v>2442</v>
      </c>
      <c r="B2443" s="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IF(People!$B$2=Orders!M2443,People!$A$2,IF(People!$B$3=Orders!M2443,People!$A$3,IF(People!$B$4=Orders!M2443,People!$A$4,IF(People!$B$5=Orders!M2443,People!$A$5,0))))</f>
        <v>Chuck Magee</v>
      </c>
      <c r="W2443" t="str">
        <f>IFERROR(INDEX(Returns!A:A,MATCH(Orders!B2443,Returns!B:B,0),),"No")</f>
        <v>No</v>
      </c>
      <c r="X2443" t="str">
        <f t="shared" si="38"/>
        <v>2018 / 05</v>
      </c>
    </row>
    <row r="2444" spans="1:24" x14ac:dyDescent="0.25">
      <c r="A2444" s="1">
        <v>2443</v>
      </c>
      <c r="B2444" s="3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IF(People!$B$2=Orders!M2444,People!$A$2,IF(People!$B$3=Orders!M2444,People!$A$3,IF(People!$B$4=Orders!M2444,People!$A$4,IF(People!$B$5=Orders!M2444,People!$A$5,0))))</f>
        <v>Chuck Magee</v>
      </c>
      <c r="W2444" t="str">
        <f>IFERROR(INDEX(Returns!A:A,MATCH(Orders!B2444,Returns!B:B,0),),"No")</f>
        <v>No</v>
      </c>
      <c r="X2444" t="str">
        <f t="shared" si="38"/>
        <v>2018 / 05</v>
      </c>
    </row>
    <row r="2445" spans="1:24" x14ac:dyDescent="0.25">
      <c r="A2445" s="1">
        <v>2444</v>
      </c>
      <c r="B2445" s="3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IF(People!$B$2=Orders!M2445,People!$A$2,IF(People!$B$3=Orders!M2445,People!$A$3,IF(People!$B$4=Orders!M2445,People!$A$4,IF(People!$B$5=Orders!M2445,People!$A$5,0))))</f>
        <v>Chuck Magee</v>
      </c>
      <c r="W2445" t="str">
        <f>IFERROR(INDEX(Returns!A:A,MATCH(Orders!B2445,Returns!B:B,0),),"No")</f>
        <v>No</v>
      </c>
      <c r="X2445" t="str">
        <f t="shared" si="38"/>
        <v>2018 / 05</v>
      </c>
    </row>
    <row r="2446" spans="1:24" x14ac:dyDescent="0.25">
      <c r="A2446" s="1">
        <v>2445</v>
      </c>
      <c r="B2446" s="3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IF(People!$B$2=Orders!M2446,People!$A$2,IF(People!$B$3=Orders!M2446,People!$A$3,IF(People!$B$4=Orders!M2446,People!$A$4,IF(People!$B$5=Orders!M2446,People!$A$5,0))))</f>
        <v>Chuck Magee</v>
      </c>
      <c r="W2446" t="str">
        <f>IFERROR(INDEX(Returns!A:A,MATCH(Orders!B2446,Returns!B:B,0),),"No")</f>
        <v>No</v>
      </c>
      <c r="X2446" t="str">
        <f t="shared" si="38"/>
        <v>2018 / 05</v>
      </c>
    </row>
    <row r="2447" spans="1:24" x14ac:dyDescent="0.25">
      <c r="A2447" s="1">
        <v>2446</v>
      </c>
      <c r="B2447" s="3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IF(People!$B$2=Orders!M2447,People!$A$2,IF(People!$B$3=Orders!M2447,People!$A$3,IF(People!$B$4=Orders!M2447,People!$A$4,IF(People!$B$5=Orders!M2447,People!$A$5,0))))</f>
        <v>Chuck Magee</v>
      </c>
      <c r="W2447" t="str">
        <f>IFERROR(INDEX(Returns!A:A,MATCH(Orders!B2447,Returns!B:B,0),),"No")</f>
        <v>No</v>
      </c>
      <c r="X2447" t="str">
        <f t="shared" si="38"/>
        <v>2018 / 05</v>
      </c>
    </row>
    <row r="2448" spans="1:24" x14ac:dyDescent="0.25">
      <c r="A2448" s="1">
        <v>2447</v>
      </c>
      <c r="B2448" s="3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IF(People!$B$2=Orders!M2448,People!$A$2,IF(People!$B$3=Orders!M2448,People!$A$3,IF(People!$B$4=Orders!M2448,People!$A$4,IF(People!$B$5=Orders!M2448,People!$A$5,0))))</f>
        <v>Anna Andreadi</v>
      </c>
      <c r="W2448" t="str">
        <f>IFERROR(INDEX(Returns!A:A,MATCH(Orders!B2448,Returns!B:B,0),),"No")</f>
        <v>No</v>
      </c>
      <c r="X2448" t="str">
        <f t="shared" si="38"/>
        <v>2017 / 09</v>
      </c>
    </row>
    <row r="2449" spans="1:24" x14ac:dyDescent="0.25">
      <c r="A2449" s="1">
        <v>2448</v>
      </c>
      <c r="B2449" s="3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IF(People!$B$2=Orders!M2449,People!$A$2,IF(People!$B$3=Orders!M2449,People!$A$3,IF(People!$B$4=Orders!M2449,People!$A$4,IF(People!$B$5=Orders!M2449,People!$A$5,0))))</f>
        <v>Chuck Magee</v>
      </c>
      <c r="W2449" t="str">
        <f>IFERROR(INDEX(Returns!A:A,MATCH(Orders!B2449,Returns!B:B,0),),"No")</f>
        <v>No</v>
      </c>
      <c r="X2449" t="str">
        <f t="shared" si="38"/>
        <v>2018 / 10</v>
      </c>
    </row>
    <row r="2450" spans="1:24" x14ac:dyDescent="0.25">
      <c r="A2450" s="1">
        <v>2449</v>
      </c>
      <c r="B2450" s="3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IF(People!$B$2=Orders!M2450,People!$A$2,IF(People!$B$3=Orders!M2450,People!$A$3,IF(People!$B$4=Orders!M2450,People!$A$4,IF(People!$B$5=Orders!M2450,People!$A$5,0))))</f>
        <v>Cassandra Brandow</v>
      </c>
      <c r="W2450" t="str">
        <f>IFERROR(INDEX(Returns!A:A,MATCH(Orders!B2450,Returns!B:B,0),),"No")</f>
        <v>No</v>
      </c>
      <c r="X2450" t="str">
        <f t="shared" si="38"/>
        <v>2017 / 09</v>
      </c>
    </row>
    <row r="2451" spans="1:24" x14ac:dyDescent="0.25">
      <c r="A2451" s="1">
        <v>2450</v>
      </c>
      <c r="B2451" s="3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IF(People!$B$2=Orders!M2451,People!$A$2,IF(People!$B$3=Orders!M2451,People!$A$3,IF(People!$B$4=Orders!M2451,People!$A$4,IF(People!$B$5=Orders!M2451,People!$A$5,0))))</f>
        <v>Anna Andreadi</v>
      </c>
      <c r="W2451" t="str">
        <f>IFERROR(INDEX(Returns!A:A,MATCH(Orders!B2451,Returns!B:B,0),),"No")</f>
        <v>No</v>
      </c>
      <c r="X2451" t="str">
        <f t="shared" si="38"/>
        <v>2018 / 11</v>
      </c>
    </row>
    <row r="2452" spans="1:24" x14ac:dyDescent="0.25">
      <c r="A2452" s="1">
        <v>2451</v>
      </c>
      <c r="B2452" s="3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t="str">
        <f>IF(People!$B$2=Orders!M2452,People!$A$2,IF(People!$B$3=Orders!M2452,People!$A$3,IF(People!$B$4=Orders!M2452,People!$A$4,IF(People!$B$5=Orders!M2452,People!$A$5,0))))</f>
        <v>Chuck Magee</v>
      </c>
      <c r="W2452" t="str">
        <f>IFERROR(INDEX(Returns!A:A,MATCH(Orders!B2452,Returns!B:B,0),),"No")</f>
        <v>No</v>
      </c>
      <c r="X2452" t="str">
        <f t="shared" si="38"/>
        <v>2019 / 03</v>
      </c>
    </row>
    <row r="2453" spans="1:24" x14ac:dyDescent="0.25">
      <c r="A2453" s="1">
        <v>2452</v>
      </c>
      <c r="B2453" s="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IF(People!$B$2=Orders!M2453,People!$A$2,IF(People!$B$3=Orders!M2453,People!$A$3,IF(People!$B$4=Orders!M2453,People!$A$4,IF(People!$B$5=Orders!M2453,People!$A$5,0))))</f>
        <v>Chuck Magee</v>
      </c>
      <c r="W2453" t="str">
        <f>IFERROR(INDEX(Returns!A:A,MATCH(Orders!B2453,Returns!B:B,0),),"No")</f>
        <v>No</v>
      </c>
      <c r="X2453" t="str">
        <f t="shared" si="38"/>
        <v>2019 / 03</v>
      </c>
    </row>
    <row r="2454" spans="1:24" x14ac:dyDescent="0.25">
      <c r="A2454" s="1">
        <v>2453</v>
      </c>
      <c r="B2454" s="3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IF(People!$B$2=Orders!M2454,People!$A$2,IF(People!$B$3=Orders!M2454,People!$A$3,IF(People!$B$4=Orders!M2454,People!$A$4,IF(People!$B$5=Orders!M2454,People!$A$5,0))))</f>
        <v>Chuck Magee</v>
      </c>
      <c r="W2454" t="str">
        <f>IFERROR(INDEX(Returns!A:A,MATCH(Orders!B2454,Returns!B:B,0),),"No")</f>
        <v>No</v>
      </c>
      <c r="X2454" t="str">
        <f t="shared" si="38"/>
        <v>2019 / 03</v>
      </c>
    </row>
    <row r="2455" spans="1:24" x14ac:dyDescent="0.25">
      <c r="A2455" s="1">
        <v>2454</v>
      </c>
      <c r="B2455" s="3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IF(People!$B$2=Orders!M2455,People!$A$2,IF(People!$B$3=Orders!M2455,People!$A$3,IF(People!$B$4=Orders!M2455,People!$A$4,IF(People!$B$5=Orders!M2455,People!$A$5,0))))</f>
        <v>Chuck Magee</v>
      </c>
      <c r="W2455" t="str">
        <f>IFERROR(INDEX(Returns!A:A,MATCH(Orders!B2455,Returns!B:B,0),),"No")</f>
        <v>No</v>
      </c>
      <c r="X2455" t="str">
        <f t="shared" si="38"/>
        <v>2019 / 03</v>
      </c>
    </row>
    <row r="2456" spans="1:24" x14ac:dyDescent="0.25">
      <c r="A2456" s="1">
        <v>2455</v>
      </c>
      <c r="B2456" s="3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IF(People!$B$2=Orders!M2456,People!$A$2,IF(People!$B$3=Orders!M2456,People!$A$3,IF(People!$B$4=Orders!M2456,People!$A$4,IF(People!$B$5=Orders!M2456,People!$A$5,0))))</f>
        <v>Chuck Magee</v>
      </c>
      <c r="W2456" t="str">
        <f>IFERROR(INDEX(Returns!A:A,MATCH(Orders!B2456,Returns!B:B,0),),"No")</f>
        <v>No</v>
      </c>
      <c r="X2456" t="str">
        <f t="shared" si="38"/>
        <v>2019 / 03</v>
      </c>
    </row>
    <row r="2457" spans="1:24" x14ac:dyDescent="0.25">
      <c r="A2457" s="1">
        <v>2456</v>
      </c>
      <c r="B2457" s="3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IF(People!$B$2=Orders!M2457,People!$A$2,IF(People!$B$3=Orders!M2457,People!$A$3,IF(People!$B$4=Orders!M2457,People!$A$4,IF(People!$B$5=Orders!M2457,People!$A$5,0))))</f>
        <v>Chuck Magee</v>
      </c>
      <c r="W2457" t="str">
        <f>IFERROR(INDEX(Returns!A:A,MATCH(Orders!B2457,Returns!B:B,0),),"No")</f>
        <v>No</v>
      </c>
      <c r="X2457" t="str">
        <f t="shared" si="38"/>
        <v>2019 / 03</v>
      </c>
    </row>
    <row r="2458" spans="1:24" x14ac:dyDescent="0.25">
      <c r="A2458" s="1">
        <v>2457</v>
      </c>
      <c r="B2458" s="3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IF(People!$B$2=Orders!M2458,People!$A$2,IF(People!$B$3=Orders!M2458,People!$A$3,IF(People!$B$4=Orders!M2458,People!$A$4,IF(People!$B$5=Orders!M2458,People!$A$5,0))))</f>
        <v>Chuck Magee</v>
      </c>
      <c r="W2458" t="str">
        <f>IFERROR(INDEX(Returns!A:A,MATCH(Orders!B2458,Returns!B:B,0),),"No")</f>
        <v>No</v>
      </c>
      <c r="X2458" t="str">
        <f t="shared" si="38"/>
        <v>2019 / 03</v>
      </c>
    </row>
    <row r="2459" spans="1:24" x14ac:dyDescent="0.25">
      <c r="A2459" s="1">
        <v>2458</v>
      </c>
      <c r="B2459" s="3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IF(People!$B$2=Orders!M2459,People!$A$2,IF(People!$B$3=Orders!M2459,People!$A$3,IF(People!$B$4=Orders!M2459,People!$A$4,IF(People!$B$5=Orders!M2459,People!$A$5,0))))</f>
        <v>Chuck Magee</v>
      </c>
      <c r="W2459" t="str">
        <f>IFERROR(INDEX(Returns!A:A,MATCH(Orders!B2459,Returns!B:B,0),),"No")</f>
        <v>No</v>
      </c>
      <c r="X2459" t="str">
        <f t="shared" si="38"/>
        <v>2019 / 03</v>
      </c>
    </row>
    <row r="2460" spans="1:24" x14ac:dyDescent="0.25">
      <c r="A2460" s="1">
        <v>2459</v>
      </c>
      <c r="B2460" s="3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IF(People!$B$2=Orders!M2460,People!$A$2,IF(People!$B$3=Orders!M2460,People!$A$3,IF(People!$B$4=Orders!M2460,People!$A$4,IF(People!$B$5=Orders!M2460,People!$A$5,0))))</f>
        <v>Chuck Magee</v>
      </c>
      <c r="W2460" t="str">
        <f>IFERROR(INDEX(Returns!A:A,MATCH(Orders!B2460,Returns!B:B,0),),"No")</f>
        <v>No</v>
      </c>
      <c r="X2460" t="str">
        <f t="shared" si="38"/>
        <v>2019 / 03</v>
      </c>
    </row>
    <row r="2461" spans="1:24" x14ac:dyDescent="0.25">
      <c r="A2461" s="1">
        <v>2460</v>
      </c>
      <c r="B2461" s="3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IF(People!$B$2=Orders!M2461,People!$A$2,IF(People!$B$3=Orders!M2461,People!$A$3,IF(People!$B$4=Orders!M2461,People!$A$4,IF(People!$B$5=Orders!M2461,People!$A$5,0))))</f>
        <v>Chuck Magee</v>
      </c>
      <c r="W2461" t="str">
        <f>IFERROR(INDEX(Returns!A:A,MATCH(Orders!B2461,Returns!B:B,0),),"No")</f>
        <v>No</v>
      </c>
      <c r="X2461" t="str">
        <f t="shared" si="38"/>
        <v>2019 / 08</v>
      </c>
    </row>
    <row r="2462" spans="1:24" x14ac:dyDescent="0.25">
      <c r="A2462" s="1">
        <v>2461</v>
      </c>
      <c r="B2462" s="3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IF(People!$B$2=Orders!M2462,People!$A$2,IF(People!$B$3=Orders!M2462,People!$A$3,IF(People!$B$4=Orders!M2462,People!$A$4,IF(People!$B$5=Orders!M2462,People!$A$5,0))))</f>
        <v>Anna Andreadi</v>
      </c>
      <c r="W2462" t="str">
        <f>IFERROR(INDEX(Returns!A:A,MATCH(Orders!B2462,Returns!B:B,0),),"No")</f>
        <v>No</v>
      </c>
      <c r="X2462" t="str">
        <f t="shared" si="38"/>
        <v>2017 / 07</v>
      </c>
    </row>
    <row r="2463" spans="1:24" x14ac:dyDescent="0.25">
      <c r="A2463" s="1">
        <v>2462</v>
      </c>
      <c r="B2463" s="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IF(People!$B$2=Orders!M2463,People!$A$2,IF(People!$B$3=Orders!M2463,People!$A$3,IF(People!$B$4=Orders!M2463,People!$A$4,IF(People!$B$5=Orders!M2463,People!$A$5,0))))</f>
        <v>Anna Andreadi</v>
      </c>
      <c r="W2463" t="str">
        <f>IFERROR(INDEX(Returns!A:A,MATCH(Orders!B2463,Returns!B:B,0),),"No")</f>
        <v>No</v>
      </c>
      <c r="X2463" t="str">
        <f t="shared" si="38"/>
        <v>2017 / 07</v>
      </c>
    </row>
    <row r="2464" spans="1:24" x14ac:dyDescent="0.25">
      <c r="A2464" s="1">
        <v>2463</v>
      </c>
      <c r="B2464" s="3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IF(People!$B$2=Orders!M2464,People!$A$2,IF(People!$B$3=Orders!M2464,People!$A$3,IF(People!$B$4=Orders!M2464,People!$A$4,IF(People!$B$5=Orders!M2464,People!$A$5,0))))</f>
        <v>Chuck Magee</v>
      </c>
      <c r="W2464" t="str">
        <f>IFERROR(INDEX(Returns!A:A,MATCH(Orders!B2464,Returns!B:B,0),),"No")</f>
        <v>No</v>
      </c>
      <c r="X2464" t="str">
        <f t="shared" si="38"/>
        <v>2019 / 12</v>
      </c>
    </row>
    <row r="2465" spans="1:24" x14ac:dyDescent="0.25">
      <c r="A2465" s="1">
        <v>2464</v>
      </c>
      <c r="B2465" s="3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IF(People!$B$2=Orders!M2465,People!$A$2,IF(People!$B$3=Orders!M2465,People!$A$3,IF(People!$B$4=Orders!M2465,People!$A$4,IF(People!$B$5=Orders!M2465,People!$A$5,0))))</f>
        <v>Chuck Magee</v>
      </c>
      <c r="W2465" t="str">
        <f>IFERROR(INDEX(Returns!A:A,MATCH(Orders!B2465,Returns!B:B,0),),"No")</f>
        <v>No</v>
      </c>
      <c r="X2465" t="str">
        <f t="shared" si="38"/>
        <v>2019 / 12</v>
      </c>
    </row>
    <row r="2466" spans="1:24" x14ac:dyDescent="0.25">
      <c r="A2466" s="1">
        <v>2465</v>
      </c>
      <c r="B2466" s="3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IF(People!$B$2=Orders!M2466,People!$A$2,IF(People!$B$3=Orders!M2466,People!$A$3,IF(People!$B$4=Orders!M2466,People!$A$4,IF(People!$B$5=Orders!M2466,People!$A$5,0))))</f>
        <v>Chuck Magee</v>
      </c>
      <c r="W2466" t="str">
        <f>IFERROR(INDEX(Returns!A:A,MATCH(Orders!B2466,Returns!B:B,0),),"No")</f>
        <v>No</v>
      </c>
      <c r="X2466" t="str">
        <f t="shared" si="38"/>
        <v>2019 / 12</v>
      </c>
    </row>
    <row r="2467" spans="1:24" x14ac:dyDescent="0.25">
      <c r="A2467" s="1">
        <v>2466</v>
      </c>
      <c r="B2467" s="3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IF(People!$B$2=Orders!M2467,People!$A$2,IF(People!$B$3=Orders!M2467,People!$A$3,IF(People!$B$4=Orders!M2467,People!$A$4,IF(People!$B$5=Orders!M2467,People!$A$5,0))))</f>
        <v>Chuck Magee</v>
      </c>
      <c r="W2467" t="str">
        <f>IFERROR(INDEX(Returns!A:A,MATCH(Orders!B2467,Returns!B:B,0),),"No")</f>
        <v>No</v>
      </c>
      <c r="X2467" t="str">
        <f t="shared" si="38"/>
        <v>2019 / 12</v>
      </c>
    </row>
    <row r="2468" spans="1:24" x14ac:dyDescent="0.25">
      <c r="A2468" s="1">
        <v>2467</v>
      </c>
      <c r="B2468" s="3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IF(People!$B$2=Orders!M2468,People!$A$2,IF(People!$B$3=Orders!M2468,People!$A$3,IF(People!$B$4=Orders!M2468,People!$A$4,IF(People!$B$5=Orders!M2468,People!$A$5,0))))</f>
        <v>Cassandra Brandow</v>
      </c>
      <c r="W2468" t="str">
        <f>IFERROR(INDEX(Returns!A:A,MATCH(Orders!B2468,Returns!B:B,0),),"No")</f>
        <v>No</v>
      </c>
      <c r="X2468" t="str">
        <f t="shared" si="38"/>
        <v>2019 / 05</v>
      </c>
    </row>
    <row r="2469" spans="1:24" x14ac:dyDescent="0.25">
      <c r="A2469" s="1">
        <v>2468</v>
      </c>
      <c r="B2469" s="3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IF(People!$B$2=Orders!M2469,People!$A$2,IF(People!$B$3=Orders!M2469,People!$A$3,IF(People!$B$4=Orders!M2469,People!$A$4,IF(People!$B$5=Orders!M2469,People!$A$5,0))))</f>
        <v>Cassandra Brandow</v>
      </c>
      <c r="W2469" t="str">
        <f>IFERROR(INDEX(Returns!A:A,MATCH(Orders!B2469,Returns!B:B,0),),"No")</f>
        <v>No</v>
      </c>
      <c r="X2469" t="str">
        <f t="shared" si="38"/>
        <v>2019 / 05</v>
      </c>
    </row>
    <row r="2470" spans="1:24" x14ac:dyDescent="0.25">
      <c r="A2470" s="1">
        <v>2469</v>
      </c>
      <c r="B2470" s="3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IF(People!$B$2=Orders!M2470,People!$A$2,IF(People!$B$3=Orders!M2470,People!$A$3,IF(People!$B$4=Orders!M2470,People!$A$4,IF(People!$B$5=Orders!M2470,People!$A$5,0))))</f>
        <v>Cassandra Brandow</v>
      </c>
      <c r="W2470" t="str">
        <f>IFERROR(INDEX(Returns!A:A,MATCH(Orders!B2470,Returns!B:B,0),),"No")</f>
        <v>No</v>
      </c>
      <c r="X2470" t="str">
        <f t="shared" si="38"/>
        <v>2019 / 05</v>
      </c>
    </row>
    <row r="2471" spans="1:24" x14ac:dyDescent="0.25">
      <c r="A2471" s="1">
        <v>2470</v>
      </c>
      <c r="B2471" s="3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IF(People!$B$2=Orders!M2471,People!$A$2,IF(People!$B$3=Orders!M2471,People!$A$3,IF(People!$B$4=Orders!M2471,People!$A$4,IF(People!$B$5=Orders!M2471,People!$A$5,0))))</f>
        <v>Cassandra Brandow</v>
      </c>
      <c r="W2471" t="str">
        <f>IFERROR(INDEX(Returns!A:A,MATCH(Orders!B2471,Returns!B:B,0),),"No")</f>
        <v>No</v>
      </c>
      <c r="X2471" t="str">
        <f t="shared" si="38"/>
        <v>2019 / 05</v>
      </c>
    </row>
    <row r="2472" spans="1:24" x14ac:dyDescent="0.25">
      <c r="A2472" s="1">
        <v>2471</v>
      </c>
      <c r="B2472" s="3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IF(People!$B$2=Orders!M2472,People!$A$2,IF(People!$B$3=Orders!M2472,People!$A$3,IF(People!$B$4=Orders!M2472,People!$A$4,IF(People!$B$5=Orders!M2472,People!$A$5,0))))</f>
        <v>Cassandra Brandow</v>
      </c>
      <c r="W2472" t="str">
        <f>IFERROR(INDEX(Returns!A:A,MATCH(Orders!B2472,Returns!B:B,0),),"No")</f>
        <v>No</v>
      </c>
      <c r="X2472" t="str">
        <f t="shared" si="38"/>
        <v>2018 / 01</v>
      </c>
    </row>
    <row r="2473" spans="1:24" x14ac:dyDescent="0.25">
      <c r="A2473" s="1">
        <v>2472</v>
      </c>
      <c r="B2473" s="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IF(People!$B$2=Orders!M2473,People!$A$2,IF(People!$B$3=Orders!M2473,People!$A$3,IF(People!$B$4=Orders!M2473,People!$A$4,IF(People!$B$5=Orders!M2473,People!$A$5,0))))</f>
        <v>Cassandra Brandow</v>
      </c>
      <c r="W2473" t="str">
        <f>IFERROR(INDEX(Returns!A:A,MATCH(Orders!B2473,Returns!B:B,0),),"No")</f>
        <v>No</v>
      </c>
      <c r="X2473" t="str">
        <f t="shared" si="38"/>
        <v>2018 / 01</v>
      </c>
    </row>
    <row r="2474" spans="1:24" x14ac:dyDescent="0.25">
      <c r="A2474" s="1">
        <v>2473</v>
      </c>
      <c r="B2474" s="3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IF(People!$B$2=Orders!M2474,People!$A$2,IF(People!$B$3=Orders!M2474,People!$A$3,IF(People!$B$4=Orders!M2474,People!$A$4,IF(People!$B$5=Orders!M2474,People!$A$5,0))))</f>
        <v>Cassandra Brandow</v>
      </c>
      <c r="W2474" t="str">
        <f>IFERROR(INDEX(Returns!A:A,MATCH(Orders!B2474,Returns!B:B,0),),"No")</f>
        <v>No</v>
      </c>
      <c r="X2474" t="str">
        <f t="shared" si="38"/>
        <v>2018 / 01</v>
      </c>
    </row>
    <row r="2475" spans="1:24" x14ac:dyDescent="0.25">
      <c r="A2475" s="1">
        <v>2474</v>
      </c>
      <c r="B2475" s="3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IF(People!$B$2=Orders!M2475,People!$A$2,IF(People!$B$3=Orders!M2475,People!$A$3,IF(People!$B$4=Orders!M2475,People!$A$4,IF(People!$B$5=Orders!M2475,People!$A$5,0))))</f>
        <v>Anna Andreadi</v>
      </c>
      <c r="W2475" t="str">
        <f>IFERROR(INDEX(Returns!A:A,MATCH(Orders!B2475,Returns!B:B,0),),"No")</f>
        <v>No</v>
      </c>
      <c r="X2475" t="str">
        <f t="shared" si="38"/>
        <v>2018 / 11</v>
      </c>
    </row>
    <row r="2476" spans="1:24" x14ac:dyDescent="0.25">
      <c r="A2476" s="1">
        <v>2475</v>
      </c>
      <c r="B2476" s="3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IF(People!$B$2=Orders!M2476,People!$A$2,IF(People!$B$3=Orders!M2476,People!$A$3,IF(People!$B$4=Orders!M2476,People!$A$4,IF(People!$B$5=Orders!M2476,People!$A$5,0))))</f>
        <v>Anna Andreadi</v>
      </c>
      <c r="W2476" t="str">
        <f>IFERROR(INDEX(Returns!A:A,MATCH(Orders!B2476,Returns!B:B,0),),"No")</f>
        <v>No</v>
      </c>
      <c r="X2476" t="str">
        <f t="shared" si="38"/>
        <v>2018 / 11</v>
      </c>
    </row>
    <row r="2477" spans="1:24" x14ac:dyDescent="0.25">
      <c r="A2477" s="1">
        <v>2476</v>
      </c>
      <c r="B2477" s="3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IF(People!$B$2=Orders!M2477,People!$A$2,IF(People!$B$3=Orders!M2477,People!$A$3,IF(People!$B$4=Orders!M2477,People!$A$4,IF(People!$B$5=Orders!M2477,People!$A$5,0))))</f>
        <v>Anna Andreadi</v>
      </c>
      <c r="W2477" t="str">
        <f>IFERROR(INDEX(Returns!A:A,MATCH(Orders!B2477,Returns!B:B,0),),"No")</f>
        <v>No</v>
      </c>
      <c r="X2477" t="str">
        <f t="shared" si="38"/>
        <v>2018 / 11</v>
      </c>
    </row>
    <row r="2478" spans="1:24" x14ac:dyDescent="0.25">
      <c r="A2478" s="1">
        <v>2477</v>
      </c>
      <c r="B2478" s="3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IF(People!$B$2=Orders!M2478,People!$A$2,IF(People!$B$3=Orders!M2478,People!$A$3,IF(People!$B$4=Orders!M2478,People!$A$4,IF(People!$B$5=Orders!M2478,People!$A$5,0))))</f>
        <v>Anna Andreadi</v>
      </c>
      <c r="W2478" t="str">
        <f>IFERROR(INDEX(Returns!A:A,MATCH(Orders!B2478,Returns!B:B,0),),"No")</f>
        <v>No</v>
      </c>
      <c r="X2478" t="str">
        <f t="shared" si="38"/>
        <v>2018 / 11</v>
      </c>
    </row>
    <row r="2479" spans="1:24" x14ac:dyDescent="0.25">
      <c r="A2479" s="1">
        <v>2478</v>
      </c>
      <c r="B2479" s="3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IF(People!$B$2=Orders!M2479,People!$A$2,IF(People!$B$3=Orders!M2479,People!$A$3,IF(People!$B$4=Orders!M2479,People!$A$4,IF(People!$B$5=Orders!M2479,People!$A$5,0))))</f>
        <v>Anna Andreadi</v>
      </c>
      <c r="W2479" t="str">
        <f>IFERROR(INDEX(Returns!A:A,MATCH(Orders!B2479,Returns!B:B,0),),"No")</f>
        <v>No</v>
      </c>
      <c r="X2479" t="str">
        <f t="shared" si="38"/>
        <v>2019 / 09</v>
      </c>
    </row>
    <row r="2480" spans="1:24" x14ac:dyDescent="0.25">
      <c r="A2480" s="1">
        <v>2479</v>
      </c>
      <c r="B2480" s="3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IF(People!$B$2=Orders!M2480,People!$A$2,IF(People!$B$3=Orders!M2480,People!$A$3,IF(People!$B$4=Orders!M2480,People!$A$4,IF(People!$B$5=Orders!M2480,People!$A$5,0))))</f>
        <v>Chuck Magee</v>
      </c>
      <c r="W2480" t="str">
        <f>IFERROR(INDEX(Returns!A:A,MATCH(Orders!B2480,Returns!B:B,0),),"No")</f>
        <v>No</v>
      </c>
      <c r="X2480" t="str">
        <f t="shared" si="38"/>
        <v>2016 / 09</v>
      </c>
    </row>
    <row r="2481" spans="1:24" x14ac:dyDescent="0.25">
      <c r="A2481" s="1">
        <v>2480</v>
      </c>
      <c r="B2481" s="3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IF(People!$B$2=Orders!M2481,People!$A$2,IF(People!$B$3=Orders!M2481,People!$A$3,IF(People!$B$4=Orders!M2481,People!$A$4,IF(People!$B$5=Orders!M2481,People!$A$5,0))))</f>
        <v>Kelly Williams</v>
      </c>
      <c r="W2481" t="str">
        <f>IFERROR(INDEX(Returns!A:A,MATCH(Orders!B2481,Returns!B:B,0),),"No")</f>
        <v>No</v>
      </c>
      <c r="X2481" t="str">
        <f t="shared" si="38"/>
        <v>2019 / 06</v>
      </c>
    </row>
    <row r="2482" spans="1:24" x14ac:dyDescent="0.25">
      <c r="A2482" s="1">
        <v>2481</v>
      </c>
      <c r="B2482" s="3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IF(People!$B$2=Orders!M2482,People!$A$2,IF(People!$B$3=Orders!M2482,People!$A$3,IF(People!$B$4=Orders!M2482,People!$A$4,IF(People!$B$5=Orders!M2482,People!$A$5,0))))</f>
        <v>Kelly Williams</v>
      </c>
      <c r="W2482" t="str">
        <f>IFERROR(INDEX(Returns!A:A,MATCH(Orders!B2482,Returns!B:B,0),),"No")</f>
        <v>No</v>
      </c>
      <c r="X2482" t="str">
        <f t="shared" si="38"/>
        <v>2019 / 06</v>
      </c>
    </row>
    <row r="2483" spans="1:24" x14ac:dyDescent="0.25">
      <c r="A2483" s="1">
        <v>2482</v>
      </c>
      <c r="B2483" s="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IF(People!$B$2=Orders!M2483,People!$A$2,IF(People!$B$3=Orders!M2483,People!$A$3,IF(People!$B$4=Orders!M2483,People!$A$4,IF(People!$B$5=Orders!M2483,People!$A$5,0))))</f>
        <v>Anna Andreadi</v>
      </c>
      <c r="W2483" t="str">
        <f>IFERROR(INDEX(Returns!A:A,MATCH(Orders!B2483,Returns!B:B,0),),"No")</f>
        <v>No</v>
      </c>
      <c r="X2483" t="str">
        <f t="shared" si="38"/>
        <v>2019 / 12</v>
      </c>
    </row>
    <row r="2484" spans="1:24" x14ac:dyDescent="0.25">
      <c r="A2484" s="1">
        <v>2483</v>
      </c>
      <c r="B2484" s="3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IF(People!$B$2=Orders!M2484,People!$A$2,IF(People!$B$3=Orders!M2484,People!$A$3,IF(People!$B$4=Orders!M2484,People!$A$4,IF(People!$B$5=Orders!M2484,People!$A$5,0))))</f>
        <v>Anna Andreadi</v>
      </c>
      <c r="W2484" t="str">
        <f>IFERROR(INDEX(Returns!A:A,MATCH(Orders!B2484,Returns!B:B,0),),"No")</f>
        <v>No</v>
      </c>
      <c r="X2484" t="str">
        <f t="shared" si="38"/>
        <v>2019 / 08</v>
      </c>
    </row>
    <row r="2485" spans="1:24" x14ac:dyDescent="0.25">
      <c r="A2485" s="1">
        <v>2484</v>
      </c>
      <c r="B2485" s="3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IF(People!$B$2=Orders!M2485,People!$A$2,IF(People!$B$3=Orders!M2485,People!$A$3,IF(People!$B$4=Orders!M2485,People!$A$4,IF(People!$B$5=Orders!M2485,People!$A$5,0))))</f>
        <v>Anna Andreadi</v>
      </c>
      <c r="W2485" t="str">
        <f>IFERROR(INDEX(Returns!A:A,MATCH(Orders!B2485,Returns!B:B,0),),"No")</f>
        <v>No</v>
      </c>
      <c r="X2485" t="str">
        <f t="shared" si="38"/>
        <v>2019 / 08</v>
      </c>
    </row>
    <row r="2486" spans="1:24" x14ac:dyDescent="0.25">
      <c r="A2486" s="1">
        <v>2485</v>
      </c>
      <c r="B2486" s="3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IF(People!$B$2=Orders!M2486,People!$A$2,IF(People!$B$3=Orders!M2486,People!$A$3,IF(People!$B$4=Orders!M2486,People!$A$4,IF(People!$B$5=Orders!M2486,People!$A$5,0))))</f>
        <v>Anna Andreadi</v>
      </c>
      <c r="W2486" t="str">
        <f>IFERROR(INDEX(Returns!A:A,MATCH(Orders!B2486,Returns!B:B,0),),"No")</f>
        <v>No</v>
      </c>
      <c r="X2486" t="str">
        <f t="shared" si="38"/>
        <v>2019 / 08</v>
      </c>
    </row>
    <row r="2487" spans="1:24" x14ac:dyDescent="0.25">
      <c r="A2487" s="1">
        <v>2486</v>
      </c>
      <c r="B2487" s="3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IF(People!$B$2=Orders!M2487,People!$A$2,IF(People!$B$3=Orders!M2487,People!$A$3,IF(People!$B$4=Orders!M2487,People!$A$4,IF(People!$B$5=Orders!M2487,People!$A$5,0))))</f>
        <v>Anna Andreadi</v>
      </c>
      <c r="W2487" t="str">
        <f>IFERROR(INDEX(Returns!A:A,MATCH(Orders!B2487,Returns!B:B,0),),"No")</f>
        <v>No</v>
      </c>
      <c r="X2487" t="str">
        <f t="shared" si="38"/>
        <v>2019 / 08</v>
      </c>
    </row>
    <row r="2488" spans="1:24" x14ac:dyDescent="0.25">
      <c r="A2488" s="1">
        <v>2487</v>
      </c>
      <c r="B2488" s="3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IF(People!$B$2=Orders!M2488,People!$A$2,IF(People!$B$3=Orders!M2488,People!$A$3,IF(People!$B$4=Orders!M2488,People!$A$4,IF(People!$B$5=Orders!M2488,People!$A$5,0))))</f>
        <v>Chuck Magee</v>
      </c>
      <c r="W2488" t="str">
        <f>IFERROR(INDEX(Returns!A:A,MATCH(Orders!B2488,Returns!B:B,0),),"No")</f>
        <v>No</v>
      </c>
      <c r="X2488" t="str">
        <f t="shared" si="38"/>
        <v>2017 / 01</v>
      </c>
    </row>
    <row r="2489" spans="1:24" x14ac:dyDescent="0.25">
      <c r="A2489" s="1">
        <v>2488</v>
      </c>
      <c r="B2489" s="3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IF(People!$B$2=Orders!M2489,People!$A$2,IF(People!$B$3=Orders!M2489,People!$A$3,IF(People!$B$4=Orders!M2489,People!$A$4,IF(People!$B$5=Orders!M2489,People!$A$5,0))))</f>
        <v>Chuck Magee</v>
      </c>
      <c r="W2489" t="str">
        <f>IFERROR(INDEX(Returns!A:A,MATCH(Orders!B2489,Returns!B:B,0),),"No")</f>
        <v>No</v>
      </c>
      <c r="X2489" t="str">
        <f t="shared" si="38"/>
        <v>2017 / 01</v>
      </c>
    </row>
    <row r="2490" spans="1:24" x14ac:dyDescent="0.25">
      <c r="A2490" s="1">
        <v>2489</v>
      </c>
      <c r="B2490" s="3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IF(People!$B$2=Orders!M2490,People!$A$2,IF(People!$B$3=Orders!M2490,People!$A$3,IF(People!$B$4=Orders!M2490,People!$A$4,IF(People!$B$5=Orders!M2490,People!$A$5,0))))</f>
        <v>Chuck Magee</v>
      </c>
      <c r="W2490" t="str">
        <f>IFERROR(INDEX(Returns!A:A,MATCH(Orders!B2490,Returns!B:B,0),),"No")</f>
        <v>No</v>
      </c>
      <c r="X2490" t="str">
        <f t="shared" si="38"/>
        <v>2017 / 01</v>
      </c>
    </row>
    <row r="2491" spans="1:24" x14ac:dyDescent="0.25">
      <c r="A2491" s="1">
        <v>2490</v>
      </c>
      <c r="B2491" s="3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IF(People!$B$2=Orders!M2491,People!$A$2,IF(People!$B$3=Orders!M2491,People!$A$3,IF(People!$B$4=Orders!M2491,People!$A$4,IF(People!$B$5=Orders!M2491,People!$A$5,0))))</f>
        <v>Chuck Magee</v>
      </c>
      <c r="W2491" t="str">
        <f>IFERROR(INDEX(Returns!A:A,MATCH(Orders!B2491,Returns!B:B,0),),"No")</f>
        <v>No</v>
      </c>
      <c r="X2491" t="str">
        <f t="shared" si="38"/>
        <v>2017 / 10</v>
      </c>
    </row>
    <row r="2492" spans="1:24" x14ac:dyDescent="0.25">
      <c r="A2492" s="1">
        <v>2491</v>
      </c>
      <c r="B2492" s="3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IF(People!$B$2=Orders!M2492,People!$A$2,IF(People!$B$3=Orders!M2492,People!$A$3,IF(People!$B$4=Orders!M2492,People!$A$4,IF(People!$B$5=Orders!M2492,People!$A$5,0))))</f>
        <v>Chuck Magee</v>
      </c>
      <c r="W2492" t="str">
        <f>IFERROR(INDEX(Returns!A:A,MATCH(Orders!B2492,Returns!B:B,0),),"No")</f>
        <v>No</v>
      </c>
      <c r="X2492" t="str">
        <f t="shared" si="38"/>
        <v>2017 / 10</v>
      </c>
    </row>
    <row r="2493" spans="1:24" x14ac:dyDescent="0.25">
      <c r="A2493" s="1">
        <v>2492</v>
      </c>
      <c r="B2493" s="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IF(People!$B$2=Orders!M2493,People!$A$2,IF(People!$B$3=Orders!M2493,People!$A$3,IF(People!$B$4=Orders!M2493,People!$A$4,IF(People!$B$5=Orders!M2493,People!$A$5,0))))</f>
        <v>Anna Andreadi</v>
      </c>
      <c r="W2493" t="str">
        <f>IFERROR(INDEX(Returns!A:A,MATCH(Orders!B2493,Returns!B:B,0),),"No")</f>
        <v>No</v>
      </c>
      <c r="X2493" t="str">
        <f t="shared" si="38"/>
        <v>2016 / 12</v>
      </c>
    </row>
    <row r="2494" spans="1:24" x14ac:dyDescent="0.25">
      <c r="A2494" s="1">
        <v>2493</v>
      </c>
      <c r="B2494" s="3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IF(People!$B$2=Orders!M2494,People!$A$2,IF(People!$B$3=Orders!M2494,People!$A$3,IF(People!$B$4=Orders!M2494,People!$A$4,IF(People!$B$5=Orders!M2494,People!$A$5,0))))</f>
        <v>Chuck Magee</v>
      </c>
      <c r="W2494" t="str">
        <f>IFERROR(INDEX(Returns!A:A,MATCH(Orders!B2494,Returns!B:B,0),),"No")</f>
        <v>No</v>
      </c>
      <c r="X2494" t="str">
        <f t="shared" si="38"/>
        <v>2016 / 11</v>
      </c>
    </row>
    <row r="2495" spans="1:24" x14ac:dyDescent="0.25">
      <c r="A2495" s="1">
        <v>2494</v>
      </c>
      <c r="B2495" s="3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IF(People!$B$2=Orders!M2495,People!$A$2,IF(People!$B$3=Orders!M2495,People!$A$3,IF(People!$B$4=Orders!M2495,People!$A$4,IF(People!$B$5=Orders!M2495,People!$A$5,0))))</f>
        <v>Kelly Williams</v>
      </c>
      <c r="W2495" t="str">
        <f>IFERROR(INDEX(Returns!A:A,MATCH(Orders!B2495,Returns!B:B,0),),"No")</f>
        <v>No</v>
      </c>
      <c r="X2495" t="str">
        <f t="shared" si="38"/>
        <v>2018 / 09</v>
      </c>
    </row>
    <row r="2496" spans="1:24" x14ac:dyDescent="0.25">
      <c r="A2496" s="1">
        <v>2495</v>
      </c>
      <c r="B2496" s="3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IF(People!$B$2=Orders!M2496,People!$A$2,IF(People!$B$3=Orders!M2496,People!$A$3,IF(People!$B$4=Orders!M2496,People!$A$4,IF(People!$B$5=Orders!M2496,People!$A$5,0))))</f>
        <v>Kelly Williams</v>
      </c>
      <c r="W2496" t="str">
        <f>IFERROR(INDEX(Returns!A:A,MATCH(Orders!B2496,Returns!B:B,0),),"No")</f>
        <v>No</v>
      </c>
      <c r="X2496" t="str">
        <f t="shared" si="38"/>
        <v>2018 / 09</v>
      </c>
    </row>
    <row r="2497" spans="1:24" x14ac:dyDescent="0.25">
      <c r="A2497" s="1">
        <v>2496</v>
      </c>
      <c r="B2497" s="3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IF(People!$B$2=Orders!M2497,People!$A$2,IF(People!$B$3=Orders!M2497,People!$A$3,IF(People!$B$4=Orders!M2497,People!$A$4,IF(People!$B$5=Orders!M2497,People!$A$5,0))))</f>
        <v>Kelly Williams</v>
      </c>
      <c r="W2497" t="str">
        <f>IFERROR(INDEX(Returns!A:A,MATCH(Orders!B2497,Returns!B:B,0),),"No")</f>
        <v>No</v>
      </c>
      <c r="X2497" t="str">
        <f t="shared" si="38"/>
        <v>2016 / 06</v>
      </c>
    </row>
    <row r="2498" spans="1:24" x14ac:dyDescent="0.25">
      <c r="A2498" s="1">
        <v>2497</v>
      </c>
      <c r="B2498" s="3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IF(People!$B$2=Orders!M2498,People!$A$2,IF(People!$B$3=Orders!M2498,People!$A$3,IF(People!$B$4=Orders!M2498,People!$A$4,IF(People!$B$5=Orders!M2498,People!$A$5,0))))</f>
        <v>Anna Andreadi</v>
      </c>
      <c r="W2498" t="str">
        <f>IFERROR(INDEX(Returns!A:A,MATCH(Orders!B2498,Returns!B:B,0),),"No")</f>
        <v>No</v>
      </c>
      <c r="X2498" t="str">
        <f t="shared" ref="X2498:X2561" si="39">TEXT(C2498,"ГГГГ / ММ")</f>
        <v>2017 / 09</v>
      </c>
    </row>
    <row r="2499" spans="1:24" x14ac:dyDescent="0.25">
      <c r="A2499" s="1">
        <v>2498</v>
      </c>
      <c r="B2499" s="3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IF(People!$B$2=Orders!M2499,People!$A$2,IF(People!$B$3=Orders!M2499,People!$A$3,IF(People!$B$4=Orders!M2499,People!$A$4,IF(People!$B$5=Orders!M2499,People!$A$5,0))))</f>
        <v>Anna Andreadi</v>
      </c>
      <c r="W2499" t="str">
        <f>IFERROR(INDEX(Returns!A:A,MATCH(Orders!B2499,Returns!B:B,0),),"No")</f>
        <v>No</v>
      </c>
      <c r="X2499" t="str">
        <f t="shared" si="39"/>
        <v>2017 / 09</v>
      </c>
    </row>
    <row r="2500" spans="1:24" x14ac:dyDescent="0.25">
      <c r="A2500" s="1">
        <v>2499</v>
      </c>
      <c r="B2500" s="3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IF(People!$B$2=Orders!M2500,People!$A$2,IF(People!$B$3=Orders!M2500,People!$A$3,IF(People!$B$4=Orders!M2500,People!$A$4,IF(People!$B$5=Orders!M2500,People!$A$5,0))))</f>
        <v>Anna Andreadi</v>
      </c>
      <c r="W2500" t="str">
        <f>IFERROR(INDEX(Returns!A:A,MATCH(Orders!B2500,Returns!B:B,0),),"No")</f>
        <v>No</v>
      </c>
      <c r="X2500" t="str">
        <f t="shared" si="39"/>
        <v>2018 / 05</v>
      </c>
    </row>
    <row r="2501" spans="1:24" x14ac:dyDescent="0.25">
      <c r="A2501" s="1">
        <v>2500</v>
      </c>
      <c r="B2501" s="3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IF(People!$B$2=Orders!M2501,People!$A$2,IF(People!$B$3=Orders!M2501,People!$A$3,IF(People!$B$4=Orders!M2501,People!$A$4,IF(People!$B$5=Orders!M2501,People!$A$5,0))))</f>
        <v>Cassandra Brandow</v>
      </c>
      <c r="W2501" t="str">
        <f>IFERROR(INDEX(Returns!A:A,MATCH(Orders!B2501,Returns!B:B,0),),"No")</f>
        <v>No</v>
      </c>
      <c r="X2501" t="str">
        <f t="shared" si="39"/>
        <v>2019 / 06</v>
      </c>
    </row>
    <row r="2502" spans="1:24" x14ac:dyDescent="0.25">
      <c r="A2502" s="1">
        <v>2501</v>
      </c>
      <c r="B2502" s="3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IF(People!$B$2=Orders!M2502,People!$A$2,IF(People!$B$3=Orders!M2502,People!$A$3,IF(People!$B$4=Orders!M2502,People!$A$4,IF(People!$B$5=Orders!M2502,People!$A$5,0))))</f>
        <v>Kelly Williams</v>
      </c>
      <c r="W2502" t="str">
        <f>IFERROR(INDEX(Returns!A:A,MATCH(Orders!B2502,Returns!B:B,0),),"No")</f>
        <v>Yes</v>
      </c>
      <c r="X2502" t="str">
        <f t="shared" si="39"/>
        <v>2019 / 06</v>
      </c>
    </row>
    <row r="2503" spans="1:24" x14ac:dyDescent="0.25">
      <c r="A2503" s="1">
        <v>2502</v>
      </c>
      <c r="B2503" s="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IF(People!$B$2=Orders!M2503,People!$A$2,IF(People!$B$3=Orders!M2503,People!$A$3,IF(People!$B$4=Orders!M2503,People!$A$4,IF(People!$B$5=Orders!M2503,People!$A$5,0))))</f>
        <v>Kelly Williams</v>
      </c>
      <c r="W2503" t="str">
        <f>IFERROR(INDEX(Returns!A:A,MATCH(Orders!B2503,Returns!B:B,0),),"No")</f>
        <v>Yes</v>
      </c>
      <c r="X2503" t="str">
        <f t="shared" si="39"/>
        <v>2019 / 06</v>
      </c>
    </row>
    <row r="2504" spans="1:24" x14ac:dyDescent="0.25">
      <c r="A2504" s="1">
        <v>2503</v>
      </c>
      <c r="B2504" s="3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IF(People!$B$2=Orders!M2504,People!$A$2,IF(People!$B$3=Orders!M2504,People!$A$3,IF(People!$B$4=Orders!M2504,People!$A$4,IF(People!$B$5=Orders!M2504,People!$A$5,0))))</f>
        <v>Kelly Williams</v>
      </c>
      <c r="W2504" t="str">
        <f>IFERROR(INDEX(Returns!A:A,MATCH(Orders!B2504,Returns!B:B,0),),"No")</f>
        <v>Yes</v>
      </c>
      <c r="X2504" t="str">
        <f t="shared" si="39"/>
        <v>2019 / 06</v>
      </c>
    </row>
    <row r="2505" spans="1:24" x14ac:dyDescent="0.25">
      <c r="A2505" s="1">
        <v>2504</v>
      </c>
      <c r="B2505" s="3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IF(People!$B$2=Orders!M2505,People!$A$2,IF(People!$B$3=Orders!M2505,People!$A$3,IF(People!$B$4=Orders!M2505,People!$A$4,IF(People!$B$5=Orders!M2505,People!$A$5,0))))</f>
        <v>Anna Andreadi</v>
      </c>
      <c r="W2505" t="str">
        <f>IFERROR(INDEX(Returns!A:A,MATCH(Orders!B2505,Returns!B:B,0),),"No")</f>
        <v>No</v>
      </c>
      <c r="X2505" t="str">
        <f t="shared" si="39"/>
        <v>2018 / 11</v>
      </c>
    </row>
    <row r="2506" spans="1:24" x14ac:dyDescent="0.25">
      <c r="A2506" s="1">
        <v>2505</v>
      </c>
      <c r="B2506" s="3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IF(People!$B$2=Orders!M2506,People!$A$2,IF(People!$B$3=Orders!M2506,People!$A$3,IF(People!$B$4=Orders!M2506,People!$A$4,IF(People!$B$5=Orders!M2506,People!$A$5,0))))</f>
        <v>Anna Andreadi</v>
      </c>
      <c r="W2506" t="str">
        <f>IFERROR(INDEX(Returns!A:A,MATCH(Orders!B2506,Returns!B:B,0),),"No")</f>
        <v>No</v>
      </c>
      <c r="X2506" t="str">
        <f t="shared" si="39"/>
        <v>2016 / 07</v>
      </c>
    </row>
    <row r="2507" spans="1:24" x14ac:dyDescent="0.25">
      <c r="A2507" s="1">
        <v>2506</v>
      </c>
      <c r="B2507" s="3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IF(People!$B$2=Orders!M2507,People!$A$2,IF(People!$B$3=Orders!M2507,People!$A$3,IF(People!$B$4=Orders!M2507,People!$A$4,IF(People!$B$5=Orders!M2507,People!$A$5,0))))</f>
        <v>Anna Andreadi</v>
      </c>
      <c r="W2507" t="str">
        <f>IFERROR(INDEX(Returns!A:A,MATCH(Orders!B2507,Returns!B:B,0),),"No")</f>
        <v>No</v>
      </c>
      <c r="X2507" t="str">
        <f t="shared" si="39"/>
        <v>2016 / 07</v>
      </c>
    </row>
    <row r="2508" spans="1:24" x14ac:dyDescent="0.25">
      <c r="A2508" s="1">
        <v>2507</v>
      </c>
      <c r="B2508" s="3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IF(People!$B$2=Orders!M2508,People!$A$2,IF(People!$B$3=Orders!M2508,People!$A$3,IF(People!$B$4=Orders!M2508,People!$A$4,IF(People!$B$5=Orders!M2508,People!$A$5,0))))</f>
        <v>Anna Andreadi</v>
      </c>
      <c r="W2508" t="str">
        <f>IFERROR(INDEX(Returns!A:A,MATCH(Orders!B2508,Returns!B:B,0),),"No")</f>
        <v>No</v>
      </c>
      <c r="X2508" t="str">
        <f t="shared" si="39"/>
        <v>2016 / 07</v>
      </c>
    </row>
    <row r="2509" spans="1:24" x14ac:dyDescent="0.25">
      <c r="A2509" s="1">
        <v>2508</v>
      </c>
      <c r="B2509" s="3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IF(People!$B$2=Orders!M2509,People!$A$2,IF(People!$B$3=Orders!M2509,People!$A$3,IF(People!$B$4=Orders!M2509,People!$A$4,IF(People!$B$5=Orders!M2509,People!$A$5,0))))</f>
        <v>Kelly Williams</v>
      </c>
      <c r="W2509" t="str">
        <f>IFERROR(INDEX(Returns!A:A,MATCH(Orders!B2509,Returns!B:B,0),),"No")</f>
        <v>No</v>
      </c>
      <c r="X2509" t="str">
        <f t="shared" si="39"/>
        <v>2017 / 07</v>
      </c>
    </row>
    <row r="2510" spans="1:24" x14ac:dyDescent="0.25">
      <c r="A2510" s="1">
        <v>2509</v>
      </c>
      <c r="B2510" s="3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IF(People!$B$2=Orders!M2510,People!$A$2,IF(People!$B$3=Orders!M2510,People!$A$3,IF(People!$B$4=Orders!M2510,People!$A$4,IF(People!$B$5=Orders!M2510,People!$A$5,0))))</f>
        <v>Anna Andreadi</v>
      </c>
      <c r="W2510" t="str">
        <f>IFERROR(INDEX(Returns!A:A,MATCH(Orders!B2510,Returns!B:B,0),),"No")</f>
        <v>No</v>
      </c>
      <c r="X2510" t="str">
        <f t="shared" si="39"/>
        <v>2019 / 03</v>
      </c>
    </row>
    <row r="2511" spans="1:24" x14ac:dyDescent="0.25">
      <c r="A2511" s="1">
        <v>2510</v>
      </c>
      <c r="B2511" s="3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IF(People!$B$2=Orders!M2511,People!$A$2,IF(People!$B$3=Orders!M2511,People!$A$3,IF(People!$B$4=Orders!M2511,People!$A$4,IF(People!$B$5=Orders!M2511,People!$A$5,0))))</f>
        <v>Anna Andreadi</v>
      </c>
      <c r="W2511" t="str">
        <f>IFERROR(INDEX(Returns!A:A,MATCH(Orders!B2511,Returns!B:B,0),),"No")</f>
        <v>No</v>
      </c>
      <c r="X2511" t="str">
        <f t="shared" si="39"/>
        <v>2019 / 03</v>
      </c>
    </row>
    <row r="2512" spans="1:24" x14ac:dyDescent="0.25">
      <c r="A2512" s="1">
        <v>2511</v>
      </c>
      <c r="B2512" s="3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IF(People!$B$2=Orders!M2512,People!$A$2,IF(People!$B$3=Orders!M2512,People!$A$3,IF(People!$B$4=Orders!M2512,People!$A$4,IF(People!$B$5=Orders!M2512,People!$A$5,0))))</f>
        <v>Kelly Williams</v>
      </c>
      <c r="W2512" t="str">
        <f>IFERROR(INDEX(Returns!A:A,MATCH(Orders!B2512,Returns!B:B,0),),"No")</f>
        <v>No</v>
      </c>
      <c r="X2512" t="str">
        <f t="shared" si="39"/>
        <v>2018 / 11</v>
      </c>
    </row>
    <row r="2513" spans="1:24" x14ac:dyDescent="0.25">
      <c r="A2513" s="1">
        <v>2512</v>
      </c>
      <c r="B2513" s="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IF(People!$B$2=Orders!M2513,People!$A$2,IF(People!$B$3=Orders!M2513,People!$A$3,IF(People!$B$4=Orders!M2513,People!$A$4,IF(People!$B$5=Orders!M2513,People!$A$5,0))))</f>
        <v>Cassandra Brandow</v>
      </c>
      <c r="W2513" t="str">
        <f>IFERROR(INDEX(Returns!A:A,MATCH(Orders!B2513,Returns!B:B,0),),"No")</f>
        <v>No</v>
      </c>
      <c r="X2513" t="str">
        <f t="shared" si="39"/>
        <v>2017 / 04</v>
      </c>
    </row>
    <row r="2514" spans="1:24" x14ac:dyDescent="0.25">
      <c r="A2514" s="1">
        <v>2513</v>
      </c>
      <c r="B2514" s="3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IF(People!$B$2=Orders!M2514,People!$A$2,IF(People!$B$3=Orders!M2514,People!$A$3,IF(People!$B$4=Orders!M2514,People!$A$4,IF(People!$B$5=Orders!M2514,People!$A$5,0))))</f>
        <v>Cassandra Brandow</v>
      </c>
      <c r="W2514" t="str">
        <f>IFERROR(INDEX(Returns!A:A,MATCH(Orders!B2514,Returns!B:B,0),),"No")</f>
        <v>No</v>
      </c>
      <c r="X2514" t="str">
        <f t="shared" si="39"/>
        <v>2019 / 12</v>
      </c>
    </row>
    <row r="2515" spans="1:24" x14ac:dyDescent="0.25">
      <c r="A2515" s="1">
        <v>2514</v>
      </c>
      <c r="B2515" s="3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IF(People!$B$2=Orders!M2515,People!$A$2,IF(People!$B$3=Orders!M2515,People!$A$3,IF(People!$B$4=Orders!M2515,People!$A$4,IF(People!$B$5=Orders!M2515,People!$A$5,0))))</f>
        <v>Kelly Williams</v>
      </c>
      <c r="W2515" t="str">
        <f>IFERROR(INDEX(Returns!A:A,MATCH(Orders!B2515,Returns!B:B,0),),"No")</f>
        <v>No</v>
      </c>
      <c r="X2515" t="str">
        <f t="shared" si="39"/>
        <v>2018 / 11</v>
      </c>
    </row>
    <row r="2516" spans="1:24" x14ac:dyDescent="0.25">
      <c r="A2516" s="1">
        <v>2515</v>
      </c>
      <c r="B2516" s="3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IF(People!$B$2=Orders!M2516,People!$A$2,IF(People!$B$3=Orders!M2516,People!$A$3,IF(People!$B$4=Orders!M2516,People!$A$4,IF(People!$B$5=Orders!M2516,People!$A$5,0))))</f>
        <v>Kelly Williams</v>
      </c>
      <c r="W2516" t="str">
        <f>IFERROR(INDEX(Returns!A:A,MATCH(Orders!B2516,Returns!B:B,0),),"No")</f>
        <v>No</v>
      </c>
      <c r="X2516" t="str">
        <f t="shared" si="39"/>
        <v>2018 / 11</v>
      </c>
    </row>
    <row r="2517" spans="1:24" x14ac:dyDescent="0.25">
      <c r="A2517" s="1">
        <v>2516</v>
      </c>
      <c r="B2517" s="3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IF(People!$B$2=Orders!M2517,People!$A$2,IF(People!$B$3=Orders!M2517,People!$A$3,IF(People!$B$4=Orders!M2517,People!$A$4,IF(People!$B$5=Orders!M2517,People!$A$5,0))))</f>
        <v>Chuck Magee</v>
      </c>
      <c r="W2517" t="str">
        <f>IFERROR(INDEX(Returns!A:A,MATCH(Orders!B2517,Returns!B:B,0),),"No")</f>
        <v>No</v>
      </c>
      <c r="X2517" t="str">
        <f t="shared" si="39"/>
        <v>2016 / 09</v>
      </c>
    </row>
    <row r="2518" spans="1:24" x14ac:dyDescent="0.25">
      <c r="A2518" s="1">
        <v>2517</v>
      </c>
      <c r="B2518" s="3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IF(People!$B$2=Orders!M2518,People!$A$2,IF(People!$B$3=Orders!M2518,People!$A$3,IF(People!$B$4=Orders!M2518,People!$A$4,IF(People!$B$5=Orders!M2518,People!$A$5,0))))</f>
        <v>Kelly Williams</v>
      </c>
      <c r="W2518" t="str">
        <f>IFERROR(INDEX(Returns!A:A,MATCH(Orders!B2518,Returns!B:B,0),),"No")</f>
        <v>No</v>
      </c>
      <c r="X2518" t="str">
        <f t="shared" si="39"/>
        <v>2016 / 11</v>
      </c>
    </row>
    <row r="2519" spans="1:24" x14ac:dyDescent="0.25">
      <c r="A2519" s="1">
        <v>2518</v>
      </c>
      <c r="B2519" s="3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IF(People!$B$2=Orders!M2519,People!$A$2,IF(People!$B$3=Orders!M2519,People!$A$3,IF(People!$B$4=Orders!M2519,People!$A$4,IF(People!$B$5=Orders!M2519,People!$A$5,0))))</f>
        <v>Chuck Magee</v>
      </c>
      <c r="W2519" t="str">
        <f>IFERROR(INDEX(Returns!A:A,MATCH(Orders!B2519,Returns!B:B,0),),"No")</f>
        <v>No</v>
      </c>
      <c r="X2519" t="str">
        <f t="shared" si="39"/>
        <v>2019 / 05</v>
      </c>
    </row>
    <row r="2520" spans="1:24" x14ac:dyDescent="0.25">
      <c r="A2520" s="1">
        <v>2519</v>
      </c>
      <c r="B2520" s="3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IF(People!$B$2=Orders!M2520,People!$A$2,IF(People!$B$3=Orders!M2520,People!$A$3,IF(People!$B$4=Orders!M2520,People!$A$4,IF(People!$B$5=Orders!M2520,People!$A$5,0))))</f>
        <v>Kelly Williams</v>
      </c>
      <c r="W2520" t="str">
        <f>IFERROR(INDEX(Returns!A:A,MATCH(Orders!B2520,Returns!B:B,0),),"No")</f>
        <v>No</v>
      </c>
      <c r="X2520" t="str">
        <f t="shared" si="39"/>
        <v>2018 / 10</v>
      </c>
    </row>
    <row r="2521" spans="1:24" x14ac:dyDescent="0.25">
      <c r="A2521" s="1">
        <v>2520</v>
      </c>
      <c r="B2521" s="3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IF(People!$B$2=Orders!M2521,People!$A$2,IF(People!$B$3=Orders!M2521,People!$A$3,IF(People!$B$4=Orders!M2521,People!$A$4,IF(People!$B$5=Orders!M2521,People!$A$5,0))))</f>
        <v>Kelly Williams</v>
      </c>
      <c r="W2521" t="str">
        <f>IFERROR(INDEX(Returns!A:A,MATCH(Orders!B2521,Returns!B:B,0),),"No")</f>
        <v>No</v>
      </c>
      <c r="X2521" t="str">
        <f t="shared" si="39"/>
        <v>2018 / 10</v>
      </c>
    </row>
    <row r="2522" spans="1:24" x14ac:dyDescent="0.25">
      <c r="A2522" s="1">
        <v>2521</v>
      </c>
      <c r="B2522" s="3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IF(People!$B$2=Orders!M2522,People!$A$2,IF(People!$B$3=Orders!M2522,People!$A$3,IF(People!$B$4=Orders!M2522,People!$A$4,IF(People!$B$5=Orders!M2522,People!$A$5,0))))</f>
        <v>Kelly Williams</v>
      </c>
      <c r="W2522" t="str">
        <f>IFERROR(INDEX(Returns!A:A,MATCH(Orders!B2522,Returns!B:B,0),),"No")</f>
        <v>No</v>
      </c>
      <c r="X2522" t="str">
        <f t="shared" si="39"/>
        <v>2018 / 10</v>
      </c>
    </row>
    <row r="2523" spans="1:24" x14ac:dyDescent="0.25">
      <c r="A2523" s="1">
        <v>2522</v>
      </c>
      <c r="B2523" s="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IF(People!$B$2=Orders!M2523,People!$A$2,IF(People!$B$3=Orders!M2523,People!$A$3,IF(People!$B$4=Orders!M2523,People!$A$4,IF(People!$B$5=Orders!M2523,People!$A$5,0))))</f>
        <v>Kelly Williams</v>
      </c>
      <c r="W2523" t="str">
        <f>IFERROR(INDEX(Returns!A:A,MATCH(Orders!B2523,Returns!B:B,0),),"No")</f>
        <v>No</v>
      </c>
      <c r="X2523" t="str">
        <f t="shared" si="39"/>
        <v>2018 / 10</v>
      </c>
    </row>
    <row r="2524" spans="1:24" x14ac:dyDescent="0.25">
      <c r="A2524" s="1">
        <v>2523</v>
      </c>
      <c r="B2524" s="3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IF(People!$B$2=Orders!M2524,People!$A$2,IF(People!$B$3=Orders!M2524,People!$A$3,IF(People!$B$4=Orders!M2524,People!$A$4,IF(People!$B$5=Orders!M2524,People!$A$5,0))))</f>
        <v>Kelly Williams</v>
      </c>
      <c r="W2524" t="str">
        <f>IFERROR(INDEX(Returns!A:A,MATCH(Orders!B2524,Returns!B:B,0),),"No")</f>
        <v>No</v>
      </c>
      <c r="X2524" t="str">
        <f t="shared" si="39"/>
        <v>2018 / 10</v>
      </c>
    </row>
    <row r="2525" spans="1:24" x14ac:dyDescent="0.25">
      <c r="A2525" s="1">
        <v>2524</v>
      </c>
      <c r="B2525" s="3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IF(People!$B$2=Orders!M2525,People!$A$2,IF(People!$B$3=Orders!M2525,People!$A$3,IF(People!$B$4=Orders!M2525,People!$A$4,IF(People!$B$5=Orders!M2525,People!$A$5,0))))</f>
        <v>Kelly Williams</v>
      </c>
      <c r="W2525" t="str">
        <f>IFERROR(INDEX(Returns!A:A,MATCH(Orders!B2525,Returns!B:B,0),),"No")</f>
        <v>No</v>
      </c>
      <c r="X2525" t="str">
        <f t="shared" si="39"/>
        <v>2018 / 10</v>
      </c>
    </row>
    <row r="2526" spans="1:24" x14ac:dyDescent="0.25">
      <c r="A2526" s="1">
        <v>2525</v>
      </c>
      <c r="B2526" s="3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IF(People!$B$2=Orders!M2526,People!$A$2,IF(People!$B$3=Orders!M2526,People!$A$3,IF(People!$B$4=Orders!M2526,People!$A$4,IF(People!$B$5=Orders!M2526,People!$A$5,0))))</f>
        <v>Kelly Williams</v>
      </c>
      <c r="W2526" t="str">
        <f>IFERROR(INDEX(Returns!A:A,MATCH(Orders!B2526,Returns!B:B,0),),"No")</f>
        <v>No</v>
      </c>
      <c r="X2526" t="str">
        <f t="shared" si="39"/>
        <v>2017 / 04</v>
      </c>
    </row>
    <row r="2527" spans="1:24" x14ac:dyDescent="0.25">
      <c r="A2527" s="1">
        <v>2526</v>
      </c>
      <c r="B2527" s="3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IF(People!$B$2=Orders!M2527,People!$A$2,IF(People!$B$3=Orders!M2527,People!$A$3,IF(People!$B$4=Orders!M2527,People!$A$4,IF(People!$B$5=Orders!M2527,People!$A$5,0))))</f>
        <v>Kelly Williams</v>
      </c>
      <c r="W2527" t="str">
        <f>IFERROR(INDEX(Returns!A:A,MATCH(Orders!B2527,Returns!B:B,0),),"No")</f>
        <v>No</v>
      </c>
      <c r="X2527" t="str">
        <f t="shared" si="39"/>
        <v>2017 / 04</v>
      </c>
    </row>
    <row r="2528" spans="1:24" x14ac:dyDescent="0.25">
      <c r="A2528" s="1">
        <v>2527</v>
      </c>
      <c r="B2528" s="3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IF(People!$B$2=Orders!M2528,People!$A$2,IF(People!$B$3=Orders!M2528,People!$A$3,IF(People!$B$4=Orders!M2528,People!$A$4,IF(People!$B$5=Orders!M2528,People!$A$5,0))))</f>
        <v>Kelly Williams</v>
      </c>
      <c r="W2528" t="str">
        <f>IFERROR(INDEX(Returns!A:A,MATCH(Orders!B2528,Returns!B:B,0),),"No")</f>
        <v>No</v>
      </c>
      <c r="X2528" t="str">
        <f t="shared" si="39"/>
        <v>2017 / 04</v>
      </c>
    </row>
    <row r="2529" spans="1:24" x14ac:dyDescent="0.25">
      <c r="A2529" s="1">
        <v>2528</v>
      </c>
      <c r="B2529" s="3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IF(People!$B$2=Orders!M2529,People!$A$2,IF(People!$B$3=Orders!M2529,People!$A$3,IF(People!$B$4=Orders!M2529,People!$A$4,IF(People!$B$5=Orders!M2529,People!$A$5,0))))</f>
        <v>Kelly Williams</v>
      </c>
      <c r="W2529" t="str">
        <f>IFERROR(INDEX(Returns!A:A,MATCH(Orders!B2529,Returns!B:B,0),),"No")</f>
        <v>No</v>
      </c>
      <c r="X2529" t="str">
        <f t="shared" si="39"/>
        <v>2017 / 04</v>
      </c>
    </row>
    <row r="2530" spans="1:24" x14ac:dyDescent="0.25">
      <c r="A2530" s="1">
        <v>2529</v>
      </c>
      <c r="B2530" s="3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IF(People!$B$2=Orders!M2530,People!$A$2,IF(People!$B$3=Orders!M2530,People!$A$3,IF(People!$B$4=Orders!M2530,People!$A$4,IF(People!$B$5=Orders!M2530,People!$A$5,0))))</f>
        <v>Kelly Williams</v>
      </c>
      <c r="W2530" t="str">
        <f>IFERROR(INDEX(Returns!A:A,MATCH(Orders!B2530,Returns!B:B,0),),"No")</f>
        <v>No</v>
      </c>
      <c r="X2530" t="str">
        <f t="shared" si="39"/>
        <v>2017 / 04</v>
      </c>
    </row>
    <row r="2531" spans="1:24" x14ac:dyDescent="0.25">
      <c r="A2531" s="1">
        <v>2530</v>
      </c>
      <c r="B2531" s="3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IF(People!$B$2=Orders!M2531,People!$A$2,IF(People!$B$3=Orders!M2531,People!$A$3,IF(People!$B$4=Orders!M2531,People!$A$4,IF(People!$B$5=Orders!M2531,People!$A$5,0))))</f>
        <v>Cassandra Brandow</v>
      </c>
      <c r="W2531" t="str">
        <f>IFERROR(INDEX(Returns!A:A,MATCH(Orders!B2531,Returns!B:B,0),),"No")</f>
        <v>No</v>
      </c>
      <c r="X2531" t="str">
        <f t="shared" si="39"/>
        <v>2016 / 10</v>
      </c>
    </row>
    <row r="2532" spans="1:24" x14ac:dyDescent="0.25">
      <c r="A2532" s="1">
        <v>2531</v>
      </c>
      <c r="B2532" s="3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IF(People!$B$2=Orders!M2532,People!$A$2,IF(People!$B$3=Orders!M2532,People!$A$3,IF(People!$B$4=Orders!M2532,People!$A$4,IF(People!$B$5=Orders!M2532,People!$A$5,0))))</f>
        <v>Cassandra Brandow</v>
      </c>
      <c r="W2532" t="str">
        <f>IFERROR(INDEX(Returns!A:A,MATCH(Orders!B2532,Returns!B:B,0),),"No")</f>
        <v>No</v>
      </c>
      <c r="X2532" t="str">
        <f t="shared" si="39"/>
        <v>2016 / 08</v>
      </c>
    </row>
    <row r="2533" spans="1:24" x14ac:dyDescent="0.25">
      <c r="A2533" s="1">
        <v>2532</v>
      </c>
      <c r="B2533" s="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IF(People!$B$2=Orders!M2533,People!$A$2,IF(People!$B$3=Orders!M2533,People!$A$3,IF(People!$B$4=Orders!M2533,People!$A$4,IF(People!$B$5=Orders!M2533,People!$A$5,0))))</f>
        <v>Cassandra Brandow</v>
      </c>
      <c r="W2533" t="str">
        <f>IFERROR(INDEX(Returns!A:A,MATCH(Orders!B2533,Returns!B:B,0),),"No")</f>
        <v>No</v>
      </c>
      <c r="X2533" t="str">
        <f t="shared" si="39"/>
        <v>2016 / 08</v>
      </c>
    </row>
    <row r="2534" spans="1:24" x14ac:dyDescent="0.25">
      <c r="A2534" s="1">
        <v>2533</v>
      </c>
      <c r="B2534" s="3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IF(People!$B$2=Orders!M2534,People!$A$2,IF(People!$B$3=Orders!M2534,People!$A$3,IF(People!$B$4=Orders!M2534,People!$A$4,IF(People!$B$5=Orders!M2534,People!$A$5,0))))</f>
        <v>Cassandra Brandow</v>
      </c>
      <c r="W2534" t="str">
        <f>IFERROR(INDEX(Returns!A:A,MATCH(Orders!B2534,Returns!B:B,0),),"No")</f>
        <v>No</v>
      </c>
      <c r="X2534" t="str">
        <f t="shared" si="39"/>
        <v>2016 / 08</v>
      </c>
    </row>
    <row r="2535" spans="1:24" x14ac:dyDescent="0.25">
      <c r="A2535" s="1">
        <v>2534</v>
      </c>
      <c r="B2535" s="3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IF(People!$B$2=Orders!M2535,People!$A$2,IF(People!$B$3=Orders!M2535,People!$A$3,IF(People!$B$4=Orders!M2535,People!$A$4,IF(People!$B$5=Orders!M2535,People!$A$5,0))))</f>
        <v>Cassandra Brandow</v>
      </c>
      <c r="W2535" t="str">
        <f>IFERROR(INDEX(Returns!A:A,MATCH(Orders!B2535,Returns!B:B,0),),"No")</f>
        <v>No</v>
      </c>
      <c r="X2535" t="str">
        <f t="shared" si="39"/>
        <v>2016 / 08</v>
      </c>
    </row>
    <row r="2536" spans="1:24" x14ac:dyDescent="0.25">
      <c r="A2536" s="1">
        <v>2535</v>
      </c>
      <c r="B2536" s="3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IF(People!$B$2=Orders!M2536,People!$A$2,IF(People!$B$3=Orders!M2536,People!$A$3,IF(People!$B$4=Orders!M2536,People!$A$4,IF(People!$B$5=Orders!M2536,People!$A$5,0))))</f>
        <v>Chuck Magee</v>
      </c>
      <c r="W2536" t="str">
        <f>IFERROR(INDEX(Returns!A:A,MATCH(Orders!B2536,Returns!B:B,0),),"No")</f>
        <v>No</v>
      </c>
      <c r="X2536" t="str">
        <f t="shared" si="39"/>
        <v>2019 / 08</v>
      </c>
    </row>
    <row r="2537" spans="1:24" x14ac:dyDescent="0.25">
      <c r="A2537" s="1">
        <v>2536</v>
      </c>
      <c r="B2537" s="3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IF(People!$B$2=Orders!M2537,People!$A$2,IF(People!$B$3=Orders!M2537,People!$A$3,IF(People!$B$4=Orders!M2537,People!$A$4,IF(People!$B$5=Orders!M2537,People!$A$5,0))))</f>
        <v>Anna Andreadi</v>
      </c>
      <c r="W2537" t="str">
        <f>IFERROR(INDEX(Returns!A:A,MATCH(Orders!B2537,Returns!B:B,0),),"No")</f>
        <v>Yes</v>
      </c>
      <c r="X2537" t="str">
        <f t="shared" si="39"/>
        <v>2017 / 09</v>
      </c>
    </row>
    <row r="2538" spans="1:24" x14ac:dyDescent="0.25">
      <c r="A2538" s="1">
        <v>2537</v>
      </c>
      <c r="B2538" s="3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IF(People!$B$2=Orders!M2538,People!$A$2,IF(People!$B$3=Orders!M2538,People!$A$3,IF(People!$B$4=Orders!M2538,People!$A$4,IF(People!$B$5=Orders!M2538,People!$A$5,0))))</f>
        <v>Chuck Magee</v>
      </c>
      <c r="W2538" t="str">
        <f>IFERROR(INDEX(Returns!A:A,MATCH(Orders!B2538,Returns!B:B,0),),"No")</f>
        <v>No</v>
      </c>
      <c r="X2538" t="str">
        <f t="shared" si="39"/>
        <v>2017 / 01</v>
      </c>
    </row>
    <row r="2539" spans="1:24" x14ac:dyDescent="0.25">
      <c r="A2539" s="1">
        <v>2538</v>
      </c>
      <c r="B2539" s="3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IF(People!$B$2=Orders!M2539,People!$A$2,IF(People!$B$3=Orders!M2539,People!$A$3,IF(People!$B$4=Orders!M2539,People!$A$4,IF(People!$B$5=Orders!M2539,People!$A$5,0))))</f>
        <v>Chuck Magee</v>
      </c>
      <c r="W2539" t="str">
        <f>IFERROR(INDEX(Returns!A:A,MATCH(Orders!B2539,Returns!B:B,0),),"No")</f>
        <v>No</v>
      </c>
      <c r="X2539" t="str">
        <f t="shared" si="39"/>
        <v>2017 / 01</v>
      </c>
    </row>
    <row r="2540" spans="1:24" x14ac:dyDescent="0.25">
      <c r="A2540" s="1">
        <v>2539</v>
      </c>
      <c r="B2540" s="3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IF(People!$B$2=Orders!M2540,People!$A$2,IF(People!$B$3=Orders!M2540,People!$A$3,IF(People!$B$4=Orders!M2540,People!$A$4,IF(People!$B$5=Orders!M2540,People!$A$5,0))))</f>
        <v>Chuck Magee</v>
      </c>
      <c r="W2540" t="str">
        <f>IFERROR(INDEX(Returns!A:A,MATCH(Orders!B2540,Returns!B:B,0),),"No")</f>
        <v>No</v>
      </c>
      <c r="X2540" t="str">
        <f t="shared" si="39"/>
        <v>2017 / 01</v>
      </c>
    </row>
    <row r="2541" spans="1:24" x14ac:dyDescent="0.25">
      <c r="A2541" s="1">
        <v>2540</v>
      </c>
      <c r="B2541" s="3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IF(People!$B$2=Orders!M2541,People!$A$2,IF(People!$B$3=Orders!M2541,People!$A$3,IF(People!$B$4=Orders!M2541,People!$A$4,IF(People!$B$5=Orders!M2541,People!$A$5,0))))</f>
        <v>Anna Andreadi</v>
      </c>
      <c r="W2541" t="str">
        <f>IFERROR(INDEX(Returns!A:A,MATCH(Orders!B2541,Returns!B:B,0),),"No")</f>
        <v>No</v>
      </c>
      <c r="X2541" t="str">
        <f t="shared" si="39"/>
        <v>2017 / 07</v>
      </c>
    </row>
    <row r="2542" spans="1:24" x14ac:dyDescent="0.25">
      <c r="A2542" s="1">
        <v>2541</v>
      </c>
      <c r="B2542" s="3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IF(People!$B$2=Orders!M2542,People!$A$2,IF(People!$B$3=Orders!M2542,People!$A$3,IF(People!$B$4=Orders!M2542,People!$A$4,IF(People!$B$5=Orders!M2542,People!$A$5,0))))</f>
        <v>Anna Andreadi</v>
      </c>
      <c r="W2542" t="str">
        <f>IFERROR(INDEX(Returns!A:A,MATCH(Orders!B2542,Returns!B:B,0),),"No")</f>
        <v>No</v>
      </c>
      <c r="X2542" t="str">
        <f t="shared" si="39"/>
        <v>2017 / 07</v>
      </c>
    </row>
    <row r="2543" spans="1:24" x14ac:dyDescent="0.25">
      <c r="A2543" s="1">
        <v>2542</v>
      </c>
      <c r="B2543" s="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IF(People!$B$2=Orders!M2543,People!$A$2,IF(People!$B$3=Orders!M2543,People!$A$3,IF(People!$B$4=Orders!M2543,People!$A$4,IF(People!$B$5=Orders!M2543,People!$A$5,0))))</f>
        <v>Anna Andreadi</v>
      </c>
      <c r="W2543" t="str">
        <f>IFERROR(INDEX(Returns!A:A,MATCH(Orders!B2543,Returns!B:B,0),),"No")</f>
        <v>No</v>
      </c>
      <c r="X2543" t="str">
        <f t="shared" si="39"/>
        <v>2018 / 04</v>
      </c>
    </row>
    <row r="2544" spans="1:24" x14ac:dyDescent="0.25">
      <c r="A2544" s="1">
        <v>2543</v>
      </c>
      <c r="B2544" s="3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IF(People!$B$2=Orders!M2544,People!$A$2,IF(People!$B$3=Orders!M2544,People!$A$3,IF(People!$B$4=Orders!M2544,People!$A$4,IF(People!$B$5=Orders!M2544,People!$A$5,0))))</f>
        <v>Chuck Magee</v>
      </c>
      <c r="W2544" t="str">
        <f>IFERROR(INDEX(Returns!A:A,MATCH(Orders!B2544,Returns!B:B,0),),"No")</f>
        <v>No</v>
      </c>
      <c r="X2544" t="str">
        <f t="shared" si="39"/>
        <v>2016 / 09</v>
      </c>
    </row>
    <row r="2545" spans="1:24" x14ac:dyDescent="0.25">
      <c r="A2545" s="1">
        <v>2544</v>
      </c>
      <c r="B2545" s="3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IF(People!$B$2=Orders!M2545,People!$A$2,IF(People!$B$3=Orders!M2545,People!$A$3,IF(People!$B$4=Orders!M2545,People!$A$4,IF(People!$B$5=Orders!M2545,People!$A$5,0))))</f>
        <v>Chuck Magee</v>
      </c>
      <c r="W2545" t="str">
        <f>IFERROR(INDEX(Returns!A:A,MATCH(Orders!B2545,Returns!B:B,0),),"No")</f>
        <v>No</v>
      </c>
      <c r="X2545" t="str">
        <f t="shared" si="39"/>
        <v>2018 / 09</v>
      </c>
    </row>
    <row r="2546" spans="1:24" x14ac:dyDescent="0.25">
      <c r="A2546" s="1">
        <v>2545</v>
      </c>
      <c r="B2546" s="3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IF(People!$B$2=Orders!M2546,People!$A$2,IF(People!$B$3=Orders!M2546,People!$A$3,IF(People!$B$4=Orders!M2546,People!$A$4,IF(People!$B$5=Orders!M2546,People!$A$5,0))))</f>
        <v>Chuck Magee</v>
      </c>
      <c r="W2546" t="str">
        <f>IFERROR(INDEX(Returns!A:A,MATCH(Orders!B2546,Returns!B:B,0),),"No")</f>
        <v>No</v>
      </c>
      <c r="X2546" t="str">
        <f t="shared" si="39"/>
        <v>2018 / 09</v>
      </c>
    </row>
    <row r="2547" spans="1:24" x14ac:dyDescent="0.25">
      <c r="A2547" s="1">
        <v>2546</v>
      </c>
      <c r="B2547" s="3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IF(People!$B$2=Orders!M2547,People!$A$2,IF(People!$B$3=Orders!M2547,People!$A$3,IF(People!$B$4=Orders!M2547,People!$A$4,IF(People!$B$5=Orders!M2547,People!$A$5,0))))</f>
        <v>Anna Andreadi</v>
      </c>
      <c r="W2547" t="str">
        <f>IFERROR(INDEX(Returns!A:A,MATCH(Orders!B2547,Returns!B:B,0),),"No")</f>
        <v>No</v>
      </c>
      <c r="X2547" t="str">
        <f t="shared" si="39"/>
        <v>2019 / 04</v>
      </c>
    </row>
    <row r="2548" spans="1:24" x14ac:dyDescent="0.25">
      <c r="A2548" s="1">
        <v>2547</v>
      </c>
      <c r="B2548" s="3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IF(People!$B$2=Orders!M2548,People!$A$2,IF(People!$B$3=Orders!M2548,People!$A$3,IF(People!$B$4=Orders!M2548,People!$A$4,IF(People!$B$5=Orders!M2548,People!$A$5,0))))</f>
        <v>Anna Andreadi</v>
      </c>
      <c r="W2548" t="str">
        <f>IFERROR(INDEX(Returns!A:A,MATCH(Orders!B2548,Returns!B:B,0),),"No")</f>
        <v>No</v>
      </c>
      <c r="X2548" t="str">
        <f t="shared" si="39"/>
        <v>2019 / 04</v>
      </c>
    </row>
    <row r="2549" spans="1:24" x14ac:dyDescent="0.25">
      <c r="A2549" s="1">
        <v>2548</v>
      </c>
      <c r="B2549" s="3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IF(People!$B$2=Orders!M2549,People!$A$2,IF(People!$B$3=Orders!M2549,People!$A$3,IF(People!$B$4=Orders!M2549,People!$A$4,IF(People!$B$5=Orders!M2549,People!$A$5,0))))</f>
        <v>Anna Andreadi</v>
      </c>
      <c r="W2549" t="str">
        <f>IFERROR(INDEX(Returns!A:A,MATCH(Orders!B2549,Returns!B:B,0),),"No")</f>
        <v>Yes</v>
      </c>
      <c r="X2549" t="str">
        <f t="shared" si="39"/>
        <v>2017 / 08</v>
      </c>
    </row>
    <row r="2550" spans="1:24" x14ac:dyDescent="0.25">
      <c r="A2550" s="1">
        <v>2549</v>
      </c>
      <c r="B2550" s="3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IF(People!$B$2=Orders!M2550,People!$A$2,IF(People!$B$3=Orders!M2550,People!$A$3,IF(People!$B$4=Orders!M2550,People!$A$4,IF(People!$B$5=Orders!M2550,People!$A$5,0))))</f>
        <v>Anna Andreadi</v>
      </c>
      <c r="W2550" t="str">
        <f>IFERROR(INDEX(Returns!A:A,MATCH(Orders!B2550,Returns!B:B,0),),"No")</f>
        <v>Yes</v>
      </c>
      <c r="X2550" t="str">
        <f t="shared" si="39"/>
        <v>2017 / 08</v>
      </c>
    </row>
    <row r="2551" spans="1:24" x14ac:dyDescent="0.25">
      <c r="A2551" s="1">
        <v>2550</v>
      </c>
      <c r="B2551" s="3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IF(People!$B$2=Orders!M2551,People!$A$2,IF(People!$B$3=Orders!M2551,People!$A$3,IF(People!$B$4=Orders!M2551,People!$A$4,IF(People!$B$5=Orders!M2551,People!$A$5,0))))</f>
        <v>Anna Andreadi</v>
      </c>
      <c r="W2551" t="str">
        <f>IFERROR(INDEX(Returns!A:A,MATCH(Orders!B2551,Returns!B:B,0),),"No")</f>
        <v>Yes</v>
      </c>
      <c r="X2551" t="str">
        <f t="shared" si="39"/>
        <v>2017 / 08</v>
      </c>
    </row>
    <row r="2552" spans="1:24" x14ac:dyDescent="0.25">
      <c r="A2552" s="1">
        <v>2551</v>
      </c>
      <c r="B2552" s="3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IF(People!$B$2=Orders!M2552,People!$A$2,IF(People!$B$3=Orders!M2552,People!$A$3,IF(People!$B$4=Orders!M2552,People!$A$4,IF(People!$B$5=Orders!M2552,People!$A$5,0))))</f>
        <v>Anna Andreadi</v>
      </c>
      <c r="W2552" t="str">
        <f>IFERROR(INDEX(Returns!A:A,MATCH(Orders!B2552,Returns!B:B,0),),"No")</f>
        <v>Yes</v>
      </c>
      <c r="X2552" t="str">
        <f t="shared" si="39"/>
        <v>2017 / 08</v>
      </c>
    </row>
    <row r="2553" spans="1:24" x14ac:dyDescent="0.25">
      <c r="A2553" s="1">
        <v>2552</v>
      </c>
      <c r="B2553" s="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IF(People!$B$2=Orders!M2553,People!$A$2,IF(People!$B$3=Orders!M2553,People!$A$3,IF(People!$B$4=Orders!M2553,People!$A$4,IF(People!$B$5=Orders!M2553,People!$A$5,0))))</f>
        <v>Cassandra Brandow</v>
      </c>
      <c r="W2553" t="str">
        <f>IFERROR(INDEX(Returns!A:A,MATCH(Orders!B2553,Returns!B:B,0),),"No")</f>
        <v>No</v>
      </c>
      <c r="X2553" t="str">
        <f t="shared" si="39"/>
        <v>2019 / 11</v>
      </c>
    </row>
    <row r="2554" spans="1:24" x14ac:dyDescent="0.25">
      <c r="A2554" s="1">
        <v>2553</v>
      </c>
      <c r="B2554" s="3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IF(People!$B$2=Orders!M2554,People!$A$2,IF(People!$B$3=Orders!M2554,People!$A$3,IF(People!$B$4=Orders!M2554,People!$A$4,IF(People!$B$5=Orders!M2554,People!$A$5,0))))</f>
        <v>Cassandra Brandow</v>
      </c>
      <c r="W2554" t="str">
        <f>IFERROR(INDEX(Returns!A:A,MATCH(Orders!B2554,Returns!B:B,0),),"No")</f>
        <v>No</v>
      </c>
      <c r="X2554" t="str">
        <f t="shared" si="39"/>
        <v>2019 / 11</v>
      </c>
    </row>
    <row r="2555" spans="1:24" x14ac:dyDescent="0.25">
      <c r="A2555" s="1">
        <v>2554</v>
      </c>
      <c r="B2555" s="3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IF(People!$B$2=Orders!M2555,People!$A$2,IF(People!$B$3=Orders!M2555,People!$A$3,IF(People!$B$4=Orders!M2555,People!$A$4,IF(People!$B$5=Orders!M2555,People!$A$5,0))))</f>
        <v>Cassandra Brandow</v>
      </c>
      <c r="W2555" t="str">
        <f>IFERROR(INDEX(Returns!A:A,MATCH(Orders!B2555,Returns!B:B,0),),"No")</f>
        <v>No</v>
      </c>
      <c r="X2555" t="str">
        <f t="shared" si="39"/>
        <v>2018 / 09</v>
      </c>
    </row>
    <row r="2556" spans="1:24" x14ac:dyDescent="0.25">
      <c r="A2556" s="1">
        <v>2555</v>
      </c>
      <c r="B2556" s="3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IF(People!$B$2=Orders!M2556,People!$A$2,IF(People!$B$3=Orders!M2556,People!$A$3,IF(People!$B$4=Orders!M2556,People!$A$4,IF(People!$B$5=Orders!M2556,People!$A$5,0))))</f>
        <v>Cassandra Brandow</v>
      </c>
      <c r="W2556" t="str">
        <f>IFERROR(INDEX(Returns!A:A,MATCH(Orders!B2556,Returns!B:B,0),),"No")</f>
        <v>No</v>
      </c>
      <c r="X2556" t="str">
        <f t="shared" si="39"/>
        <v>2018 / 08</v>
      </c>
    </row>
    <row r="2557" spans="1:24" x14ac:dyDescent="0.25">
      <c r="A2557" s="1">
        <v>2556</v>
      </c>
      <c r="B2557" s="3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t="str">
        <f>IF(People!$B$2=Orders!M2557,People!$A$2,IF(People!$B$3=Orders!M2557,People!$A$3,IF(People!$B$4=Orders!M2557,People!$A$4,IF(People!$B$5=Orders!M2557,People!$A$5,0))))</f>
        <v>Chuck Magee</v>
      </c>
      <c r="W2557" t="str">
        <f>IFERROR(INDEX(Returns!A:A,MATCH(Orders!B2557,Returns!B:B,0),),"No")</f>
        <v>No</v>
      </c>
      <c r="X2557" t="str">
        <f t="shared" si="39"/>
        <v>2017 / 09</v>
      </c>
    </row>
    <row r="2558" spans="1:24" x14ac:dyDescent="0.25">
      <c r="A2558" s="1">
        <v>2557</v>
      </c>
      <c r="B2558" s="3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IF(People!$B$2=Orders!M2558,People!$A$2,IF(People!$B$3=Orders!M2558,People!$A$3,IF(People!$B$4=Orders!M2558,People!$A$4,IF(People!$B$5=Orders!M2558,People!$A$5,0))))</f>
        <v>Kelly Williams</v>
      </c>
      <c r="W2558" t="str">
        <f>IFERROR(INDEX(Returns!A:A,MATCH(Orders!B2558,Returns!B:B,0),),"No")</f>
        <v>No</v>
      </c>
      <c r="X2558" t="str">
        <f t="shared" si="39"/>
        <v>2018 / 10</v>
      </c>
    </row>
    <row r="2559" spans="1:24" x14ac:dyDescent="0.25">
      <c r="A2559" s="1">
        <v>2558</v>
      </c>
      <c r="B2559" s="3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IF(People!$B$2=Orders!M2559,People!$A$2,IF(People!$B$3=Orders!M2559,People!$A$3,IF(People!$B$4=Orders!M2559,People!$A$4,IF(People!$B$5=Orders!M2559,People!$A$5,0))))</f>
        <v>Cassandra Brandow</v>
      </c>
      <c r="W2559" t="str">
        <f>IFERROR(INDEX(Returns!A:A,MATCH(Orders!B2559,Returns!B:B,0),),"No")</f>
        <v>No</v>
      </c>
      <c r="X2559" t="str">
        <f t="shared" si="39"/>
        <v>2017 / 03</v>
      </c>
    </row>
    <row r="2560" spans="1:24" x14ac:dyDescent="0.25">
      <c r="A2560" s="1">
        <v>2559</v>
      </c>
      <c r="B2560" s="3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IF(People!$B$2=Orders!M2560,People!$A$2,IF(People!$B$3=Orders!M2560,People!$A$3,IF(People!$B$4=Orders!M2560,People!$A$4,IF(People!$B$5=Orders!M2560,People!$A$5,0))))</f>
        <v>Anna Andreadi</v>
      </c>
      <c r="W2560" t="str">
        <f>IFERROR(INDEX(Returns!A:A,MATCH(Orders!B2560,Returns!B:B,0),),"No")</f>
        <v>No</v>
      </c>
      <c r="X2560" t="str">
        <f t="shared" si="39"/>
        <v>2017 / 05</v>
      </c>
    </row>
    <row r="2561" spans="1:24" x14ac:dyDescent="0.25">
      <c r="A2561" s="1">
        <v>2560</v>
      </c>
      <c r="B2561" s="3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IF(People!$B$2=Orders!M2561,People!$A$2,IF(People!$B$3=Orders!M2561,People!$A$3,IF(People!$B$4=Orders!M2561,People!$A$4,IF(People!$B$5=Orders!M2561,People!$A$5,0))))</f>
        <v>Anna Andreadi</v>
      </c>
      <c r="W2561" t="str">
        <f>IFERROR(INDEX(Returns!A:A,MATCH(Orders!B2561,Returns!B:B,0),),"No")</f>
        <v>No</v>
      </c>
      <c r="X2561" t="str">
        <f t="shared" si="39"/>
        <v>2017 / 05</v>
      </c>
    </row>
    <row r="2562" spans="1:24" x14ac:dyDescent="0.25">
      <c r="A2562" s="1">
        <v>2561</v>
      </c>
      <c r="B2562" s="3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IF(People!$B$2=Orders!M2562,People!$A$2,IF(People!$B$3=Orders!M2562,People!$A$3,IF(People!$B$4=Orders!M2562,People!$A$4,IF(People!$B$5=Orders!M2562,People!$A$5,0))))</f>
        <v>Anna Andreadi</v>
      </c>
      <c r="W2562" t="str">
        <f>IFERROR(INDEX(Returns!A:A,MATCH(Orders!B2562,Returns!B:B,0),),"No")</f>
        <v>No</v>
      </c>
      <c r="X2562" t="str">
        <f t="shared" ref="X2562:X2625" si="40">TEXT(C2562,"ГГГГ / ММ")</f>
        <v>2017 / 05</v>
      </c>
    </row>
    <row r="2563" spans="1:24" x14ac:dyDescent="0.25">
      <c r="A2563" s="1">
        <v>2562</v>
      </c>
      <c r="B2563" s="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IF(People!$B$2=Orders!M2563,People!$A$2,IF(People!$B$3=Orders!M2563,People!$A$3,IF(People!$B$4=Orders!M2563,People!$A$4,IF(People!$B$5=Orders!M2563,People!$A$5,0))))</f>
        <v>Cassandra Brandow</v>
      </c>
      <c r="W2563" t="str">
        <f>IFERROR(INDEX(Returns!A:A,MATCH(Orders!B2563,Returns!B:B,0),),"No")</f>
        <v>No</v>
      </c>
      <c r="X2563" t="str">
        <f t="shared" si="40"/>
        <v>2017 / 12</v>
      </c>
    </row>
    <row r="2564" spans="1:24" x14ac:dyDescent="0.25">
      <c r="A2564" s="1">
        <v>2563</v>
      </c>
      <c r="B2564" s="3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IF(People!$B$2=Orders!M2564,People!$A$2,IF(People!$B$3=Orders!M2564,People!$A$3,IF(People!$B$4=Orders!M2564,People!$A$4,IF(People!$B$5=Orders!M2564,People!$A$5,0))))</f>
        <v>Cassandra Brandow</v>
      </c>
      <c r="W2564" t="str">
        <f>IFERROR(INDEX(Returns!A:A,MATCH(Orders!B2564,Returns!B:B,0),),"No")</f>
        <v>No</v>
      </c>
      <c r="X2564" t="str">
        <f t="shared" si="40"/>
        <v>2017 / 12</v>
      </c>
    </row>
    <row r="2565" spans="1:24" x14ac:dyDescent="0.25">
      <c r="A2565" s="1">
        <v>2564</v>
      </c>
      <c r="B2565" s="3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IF(People!$B$2=Orders!M2565,People!$A$2,IF(People!$B$3=Orders!M2565,People!$A$3,IF(People!$B$4=Orders!M2565,People!$A$4,IF(People!$B$5=Orders!M2565,People!$A$5,0))))</f>
        <v>Chuck Magee</v>
      </c>
      <c r="W2565" t="str">
        <f>IFERROR(INDEX(Returns!A:A,MATCH(Orders!B2565,Returns!B:B,0),),"No")</f>
        <v>No</v>
      </c>
      <c r="X2565" t="str">
        <f t="shared" si="40"/>
        <v>2017 / 03</v>
      </c>
    </row>
    <row r="2566" spans="1:24" x14ac:dyDescent="0.25">
      <c r="A2566" s="1">
        <v>2565</v>
      </c>
      <c r="B2566" s="3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IF(People!$B$2=Orders!M2566,People!$A$2,IF(People!$B$3=Orders!M2566,People!$A$3,IF(People!$B$4=Orders!M2566,People!$A$4,IF(People!$B$5=Orders!M2566,People!$A$5,0))))</f>
        <v>Chuck Magee</v>
      </c>
      <c r="W2566" t="str">
        <f>IFERROR(INDEX(Returns!A:A,MATCH(Orders!B2566,Returns!B:B,0),),"No")</f>
        <v>No</v>
      </c>
      <c r="X2566" t="str">
        <f t="shared" si="40"/>
        <v>2017 / 03</v>
      </c>
    </row>
    <row r="2567" spans="1:24" x14ac:dyDescent="0.25">
      <c r="A2567" s="1">
        <v>2566</v>
      </c>
      <c r="B2567" s="3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IF(People!$B$2=Orders!M2567,People!$A$2,IF(People!$B$3=Orders!M2567,People!$A$3,IF(People!$B$4=Orders!M2567,People!$A$4,IF(People!$B$5=Orders!M2567,People!$A$5,0))))</f>
        <v>Cassandra Brandow</v>
      </c>
      <c r="W2567" t="str">
        <f>IFERROR(INDEX(Returns!A:A,MATCH(Orders!B2567,Returns!B:B,0),),"No")</f>
        <v>No</v>
      </c>
      <c r="X2567" t="str">
        <f t="shared" si="40"/>
        <v>2019 / 12</v>
      </c>
    </row>
    <row r="2568" spans="1:24" x14ac:dyDescent="0.25">
      <c r="A2568" s="1">
        <v>2567</v>
      </c>
      <c r="B2568" s="3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IF(People!$B$2=Orders!M2568,People!$A$2,IF(People!$B$3=Orders!M2568,People!$A$3,IF(People!$B$4=Orders!M2568,People!$A$4,IF(People!$B$5=Orders!M2568,People!$A$5,0))))</f>
        <v>Anna Andreadi</v>
      </c>
      <c r="W2568" t="str">
        <f>IFERROR(INDEX(Returns!A:A,MATCH(Orders!B2568,Returns!B:B,0),),"No")</f>
        <v>No</v>
      </c>
      <c r="X2568" t="str">
        <f t="shared" si="40"/>
        <v>2019 / 11</v>
      </c>
    </row>
    <row r="2569" spans="1:24" x14ac:dyDescent="0.25">
      <c r="A2569" s="1">
        <v>2568</v>
      </c>
      <c r="B2569" s="3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IF(People!$B$2=Orders!M2569,People!$A$2,IF(People!$B$3=Orders!M2569,People!$A$3,IF(People!$B$4=Orders!M2569,People!$A$4,IF(People!$B$5=Orders!M2569,People!$A$5,0))))</f>
        <v>Anna Andreadi</v>
      </c>
      <c r="W2569" t="str">
        <f>IFERROR(INDEX(Returns!A:A,MATCH(Orders!B2569,Returns!B:B,0),),"No")</f>
        <v>No</v>
      </c>
      <c r="X2569" t="str">
        <f t="shared" si="40"/>
        <v>2019 / 11</v>
      </c>
    </row>
    <row r="2570" spans="1:24" x14ac:dyDescent="0.25">
      <c r="A2570" s="1">
        <v>2569</v>
      </c>
      <c r="B2570" s="3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IF(People!$B$2=Orders!M2570,People!$A$2,IF(People!$B$3=Orders!M2570,People!$A$3,IF(People!$B$4=Orders!M2570,People!$A$4,IF(People!$B$5=Orders!M2570,People!$A$5,0))))</f>
        <v>Chuck Magee</v>
      </c>
      <c r="W2570" t="str">
        <f>IFERROR(INDEX(Returns!A:A,MATCH(Orders!B2570,Returns!B:B,0),),"No")</f>
        <v>No</v>
      </c>
      <c r="X2570" t="str">
        <f t="shared" si="40"/>
        <v>2019 / 09</v>
      </c>
    </row>
    <row r="2571" spans="1:24" x14ac:dyDescent="0.25">
      <c r="A2571" s="1">
        <v>2570</v>
      </c>
      <c r="B2571" s="3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IF(People!$B$2=Orders!M2571,People!$A$2,IF(People!$B$3=Orders!M2571,People!$A$3,IF(People!$B$4=Orders!M2571,People!$A$4,IF(People!$B$5=Orders!M2571,People!$A$5,0))))</f>
        <v>Chuck Magee</v>
      </c>
      <c r="W2571" t="str">
        <f>IFERROR(INDEX(Returns!A:A,MATCH(Orders!B2571,Returns!B:B,0),),"No")</f>
        <v>No</v>
      </c>
      <c r="X2571" t="str">
        <f t="shared" si="40"/>
        <v>2019 / 12</v>
      </c>
    </row>
    <row r="2572" spans="1:24" x14ac:dyDescent="0.25">
      <c r="A2572" s="1">
        <v>2571</v>
      </c>
      <c r="B2572" s="3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IF(People!$B$2=Orders!M2572,People!$A$2,IF(People!$B$3=Orders!M2572,People!$A$3,IF(People!$B$4=Orders!M2572,People!$A$4,IF(People!$B$5=Orders!M2572,People!$A$5,0))))</f>
        <v>Chuck Magee</v>
      </c>
      <c r="W2572" t="str">
        <f>IFERROR(INDEX(Returns!A:A,MATCH(Orders!B2572,Returns!B:B,0),),"No")</f>
        <v>No</v>
      </c>
      <c r="X2572" t="str">
        <f t="shared" si="40"/>
        <v>2019 / 12</v>
      </c>
    </row>
    <row r="2573" spans="1:24" x14ac:dyDescent="0.25">
      <c r="A2573" s="1">
        <v>2572</v>
      </c>
      <c r="B2573" s="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IF(People!$B$2=Orders!M2573,People!$A$2,IF(People!$B$3=Orders!M2573,People!$A$3,IF(People!$B$4=Orders!M2573,People!$A$4,IF(People!$B$5=Orders!M2573,People!$A$5,0))))</f>
        <v>Kelly Williams</v>
      </c>
      <c r="W2573" t="str">
        <f>IFERROR(INDEX(Returns!A:A,MATCH(Orders!B2573,Returns!B:B,0),),"No")</f>
        <v>No</v>
      </c>
      <c r="X2573" t="str">
        <f t="shared" si="40"/>
        <v>2019 / 07</v>
      </c>
    </row>
    <row r="2574" spans="1:24" x14ac:dyDescent="0.25">
      <c r="A2574" s="1">
        <v>2573</v>
      </c>
      <c r="B2574" s="3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IF(People!$B$2=Orders!M2574,People!$A$2,IF(People!$B$3=Orders!M2574,People!$A$3,IF(People!$B$4=Orders!M2574,People!$A$4,IF(People!$B$5=Orders!M2574,People!$A$5,0))))</f>
        <v>Kelly Williams</v>
      </c>
      <c r="W2574" t="str">
        <f>IFERROR(INDEX(Returns!A:A,MATCH(Orders!B2574,Returns!B:B,0),),"No")</f>
        <v>No</v>
      </c>
      <c r="X2574" t="str">
        <f t="shared" si="40"/>
        <v>2018 / 08</v>
      </c>
    </row>
    <row r="2575" spans="1:24" x14ac:dyDescent="0.25">
      <c r="A2575" s="1">
        <v>2574</v>
      </c>
      <c r="B2575" s="3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IF(People!$B$2=Orders!M2575,People!$A$2,IF(People!$B$3=Orders!M2575,People!$A$3,IF(People!$B$4=Orders!M2575,People!$A$4,IF(People!$B$5=Orders!M2575,People!$A$5,0))))</f>
        <v>Kelly Williams</v>
      </c>
      <c r="W2575" t="str">
        <f>IFERROR(INDEX(Returns!A:A,MATCH(Orders!B2575,Returns!B:B,0),),"No")</f>
        <v>Yes</v>
      </c>
      <c r="X2575" t="str">
        <f t="shared" si="40"/>
        <v>2019 / 07</v>
      </c>
    </row>
    <row r="2576" spans="1:24" x14ac:dyDescent="0.25">
      <c r="A2576" s="1">
        <v>2575</v>
      </c>
      <c r="B2576" s="3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IF(People!$B$2=Orders!M2576,People!$A$2,IF(People!$B$3=Orders!M2576,People!$A$3,IF(People!$B$4=Orders!M2576,People!$A$4,IF(People!$B$5=Orders!M2576,People!$A$5,0))))</f>
        <v>Cassandra Brandow</v>
      </c>
      <c r="W2576" t="str">
        <f>IFERROR(INDEX(Returns!A:A,MATCH(Orders!B2576,Returns!B:B,0),),"No")</f>
        <v>No</v>
      </c>
      <c r="X2576" t="str">
        <f t="shared" si="40"/>
        <v>2016 / 11</v>
      </c>
    </row>
    <row r="2577" spans="1:24" x14ac:dyDescent="0.25">
      <c r="A2577" s="1">
        <v>2576</v>
      </c>
      <c r="B2577" s="3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IF(People!$B$2=Orders!M2577,People!$A$2,IF(People!$B$3=Orders!M2577,People!$A$3,IF(People!$B$4=Orders!M2577,People!$A$4,IF(People!$B$5=Orders!M2577,People!$A$5,0))))</f>
        <v>Cassandra Brandow</v>
      </c>
      <c r="W2577" t="str">
        <f>IFERROR(INDEX(Returns!A:A,MATCH(Orders!B2577,Returns!B:B,0),),"No")</f>
        <v>No</v>
      </c>
      <c r="X2577" t="str">
        <f t="shared" si="40"/>
        <v>2016 / 11</v>
      </c>
    </row>
    <row r="2578" spans="1:24" x14ac:dyDescent="0.25">
      <c r="A2578" s="1">
        <v>2577</v>
      </c>
      <c r="B2578" s="3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IF(People!$B$2=Orders!M2578,People!$A$2,IF(People!$B$3=Orders!M2578,People!$A$3,IF(People!$B$4=Orders!M2578,People!$A$4,IF(People!$B$5=Orders!M2578,People!$A$5,0))))</f>
        <v>Cassandra Brandow</v>
      </c>
      <c r="W2578" t="str">
        <f>IFERROR(INDEX(Returns!A:A,MATCH(Orders!B2578,Returns!B:B,0),),"No")</f>
        <v>No</v>
      </c>
      <c r="X2578" t="str">
        <f t="shared" si="40"/>
        <v>2016 / 11</v>
      </c>
    </row>
    <row r="2579" spans="1:24" x14ac:dyDescent="0.25">
      <c r="A2579" s="1">
        <v>2578</v>
      </c>
      <c r="B2579" s="3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IF(People!$B$2=Orders!M2579,People!$A$2,IF(People!$B$3=Orders!M2579,People!$A$3,IF(People!$B$4=Orders!M2579,People!$A$4,IF(People!$B$5=Orders!M2579,People!$A$5,0))))</f>
        <v>Cassandra Brandow</v>
      </c>
      <c r="W2579" t="str">
        <f>IFERROR(INDEX(Returns!A:A,MATCH(Orders!B2579,Returns!B:B,0),),"No")</f>
        <v>No</v>
      </c>
      <c r="X2579" t="str">
        <f t="shared" si="40"/>
        <v>2016 / 11</v>
      </c>
    </row>
    <row r="2580" spans="1:24" x14ac:dyDescent="0.25">
      <c r="A2580" s="1">
        <v>2579</v>
      </c>
      <c r="B2580" s="3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IF(People!$B$2=Orders!M2580,People!$A$2,IF(People!$B$3=Orders!M2580,People!$A$3,IF(People!$B$4=Orders!M2580,People!$A$4,IF(People!$B$5=Orders!M2580,People!$A$5,0))))</f>
        <v>Cassandra Brandow</v>
      </c>
      <c r="W2580" t="str">
        <f>IFERROR(INDEX(Returns!A:A,MATCH(Orders!B2580,Returns!B:B,0),),"No")</f>
        <v>No</v>
      </c>
      <c r="X2580" t="str">
        <f t="shared" si="40"/>
        <v>2016 / 01</v>
      </c>
    </row>
    <row r="2581" spans="1:24" x14ac:dyDescent="0.25">
      <c r="A2581" s="1">
        <v>2580</v>
      </c>
      <c r="B2581" s="3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t="str">
        <f>IF(People!$B$2=Orders!M2581,People!$A$2,IF(People!$B$3=Orders!M2581,People!$A$3,IF(People!$B$4=Orders!M2581,People!$A$4,IF(People!$B$5=Orders!M2581,People!$A$5,0))))</f>
        <v>Cassandra Brandow</v>
      </c>
      <c r="W2581" t="str">
        <f>IFERROR(INDEX(Returns!A:A,MATCH(Orders!B2581,Returns!B:B,0),),"No")</f>
        <v>No</v>
      </c>
      <c r="X2581" t="str">
        <f t="shared" si="40"/>
        <v>2016 / 01</v>
      </c>
    </row>
    <row r="2582" spans="1:24" x14ac:dyDescent="0.25">
      <c r="A2582" s="1">
        <v>2581</v>
      </c>
      <c r="B2582" s="3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IF(People!$B$2=Orders!M2582,People!$A$2,IF(People!$B$3=Orders!M2582,People!$A$3,IF(People!$B$4=Orders!M2582,People!$A$4,IF(People!$B$5=Orders!M2582,People!$A$5,0))))</f>
        <v>Cassandra Brandow</v>
      </c>
      <c r="W2582" t="str">
        <f>IFERROR(INDEX(Returns!A:A,MATCH(Orders!B2582,Returns!B:B,0),),"No")</f>
        <v>No</v>
      </c>
      <c r="X2582" t="str">
        <f t="shared" si="40"/>
        <v>2016 / 01</v>
      </c>
    </row>
    <row r="2583" spans="1:24" x14ac:dyDescent="0.25">
      <c r="A2583" s="1">
        <v>2582</v>
      </c>
      <c r="B2583" s="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IF(People!$B$2=Orders!M2583,People!$A$2,IF(People!$B$3=Orders!M2583,People!$A$3,IF(People!$B$4=Orders!M2583,People!$A$4,IF(People!$B$5=Orders!M2583,People!$A$5,0))))</f>
        <v>Cassandra Brandow</v>
      </c>
      <c r="W2583" t="str">
        <f>IFERROR(INDEX(Returns!A:A,MATCH(Orders!B2583,Returns!B:B,0),),"No")</f>
        <v>No</v>
      </c>
      <c r="X2583" t="str">
        <f t="shared" si="40"/>
        <v>2016 / 01</v>
      </c>
    </row>
    <row r="2584" spans="1:24" x14ac:dyDescent="0.25">
      <c r="A2584" s="1">
        <v>2583</v>
      </c>
      <c r="B2584" s="3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IF(People!$B$2=Orders!M2584,People!$A$2,IF(People!$B$3=Orders!M2584,People!$A$3,IF(People!$B$4=Orders!M2584,People!$A$4,IF(People!$B$5=Orders!M2584,People!$A$5,0))))</f>
        <v>Cassandra Brandow</v>
      </c>
      <c r="W2584" t="str">
        <f>IFERROR(INDEX(Returns!A:A,MATCH(Orders!B2584,Returns!B:B,0),),"No")</f>
        <v>No</v>
      </c>
      <c r="X2584" t="str">
        <f t="shared" si="40"/>
        <v>2016 / 01</v>
      </c>
    </row>
    <row r="2585" spans="1:24" x14ac:dyDescent="0.25">
      <c r="A2585" s="1">
        <v>2584</v>
      </c>
      <c r="B2585" s="3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IF(People!$B$2=Orders!M2585,People!$A$2,IF(People!$B$3=Orders!M2585,People!$A$3,IF(People!$B$4=Orders!M2585,People!$A$4,IF(People!$B$5=Orders!M2585,People!$A$5,0))))</f>
        <v>Cassandra Brandow</v>
      </c>
      <c r="W2585" t="str">
        <f>IFERROR(INDEX(Returns!A:A,MATCH(Orders!B2585,Returns!B:B,0),),"No")</f>
        <v>No</v>
      </c>
      <c r="X2585" t="str">
        <f t="shared" si="40"/>
        <v>2016 / 01</v>
      </c>
    </row>
    <row r="2586" spans="1:24" x14ac:dyDescent="0.25">
      <c r="A2586" s="1">
        <v>2585</v>
      </c>
      <c r="B2586" s="3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IF(People!$B$2=Orders!M2586,People!$A$2,IF(People!$B$3=Orders!M2586,People!$A$3,IF(People!$B$4=Orders!M2586,People!$A$4,IF(People!$B$5=Orders!M2586,People!$A$5,0))))</f>
        <v>Cassandra Brandow</v>
      </c>
      <c r="W2586" t="str">
        <f>IFERROR(INDEX(Returns!A:A,MATCH(Orders!B2586,Returns!B:B,0),),"No")</f>
        <v>No</v>
      </c>
      <c r="X2586" t="str">
        <f t="shared" si="40"/>
        <v>2016 / 01</v>
      </c>
    </row>
    <row r="2587" spans="1:24" x14ac:dyDescent="0.25">
      <c r="A2587" s="1">
        <v>2586</v>
      </c>
      <c r="B2587" s="3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IF(People!$B$2=Orders!M2587,People!$A$2,IF(People!$B$3=Orders!M2587,People!$A$3,IF(People!$B$4=Orders!M2587,People!$A$4,IF(People!$B$5=Orders!M2587,People!$A$5,0))))</f>
        <v>Kelly Williams</v>
      </c>
      <c r="W2587" t="str">
        <f>IFERROR(INDEX(Returns!A:A,MATCH(Orders!B2587,Returns!B:B,0),),"No")</f>
        <v>No</v>
      </c>
      <c r="X2587" t="str">
        <f t="shared" si="40"/>
        <v>2017 / 11</v>
      </c>
    </row>
    <row r="2588" spans="1:24" x14ac:dyDescent="0.25">
      <c r="A2588" s="1">
        <v>2587</v>
      </c>
      <c r="B2588" s="3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IF(People!$B$2=Orders!M2588,People!$A$2,IF(People!$B$3=Orders!M2588,People!$A$3,IF(People!$B$4=Orders!M2588,People!$A$4,IF(People!$B$5=Orders!M2588,People!$A$5,0))))</f>
        <v>Chuck Magee</v>
      </c>
      <c r="W2588" t="str">
        <f>IFERROR(INDEX(Returns!A:A,MATCH(Orders!B2588,Returns!B:B,0),),"No")</f>
        <v>No</v>
      </c>
      <c r="X2588" t="str">
        <f t="shared" si="40"/>
        <v>2019 / 06</v>
      </c>
    </row>
    <row r="2589" spans="1:24" x14ac:dyDescent="0.25">
      <c r="A2589" s="1">
        <v>2588</v>
      </c>
      <c r="B2589" s="3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IF(People!$B$2=Orders!M2589,People!$A$2,IF(People!$B$3=Orders!M2589,People!$A$3,IF(People!$B$4=Orders!M2589,People!$A$4,IF(People!$B$5=Orders!M2589,People!$A$5,0))))</f>
        <v>Chuck Magee</v>
      </c>
      <c r="W2589" t="str">
        <f>IFERROR(INDEX(Returns!A:A,MATCH(Orders!B2589,Returns!B:B,0),),"No")</f>
        <v>No</v>
      </c>
      <c r="X2589" t="str">
        <f t="shared" si="40"/>
        <v>2019 / 06</v>
      </c>
    </row>
    <row r="2590" spans="1:24" x14ac:dyDescent="0.25">
      <c r="A2590" s="1">
        <v>2589</v>
      </c>
      <c r="B2590" s="3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IF(People!$B$2=Orders!M2590,People!$A$2,IF(People!$B$3=Orders!M2590,People!$A$3,IF(People!$B$4=Orders!M2590,People!$A$4,IF(People!$B$5=Orders!M2590,People!$A$5,0))))</f>
        <v>Anna Andreadi</v>
      </c>
      <c r="W2590" t="str">
        <f>IFERROR(INDEX(Returns!A:A,MATCH(Orders!B2590,Returns!B:B,0),),"No")</f>
        <v>No</v>
      </c>
      <c r="X2590" t="str">
        <f t="shared" si="40"/>
        <v>2018 / 05</v>
      </c>
    </row>
    <row r="2591" spans="1:24" x14ac:dyDescent="0.25">
      <c r="A2591" s="1">
        <v>2590</v>
      </c>
      <c r="B2591" s="3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IF(People!$B$2=Orders!M2591,People!$A$2,IF(People!$B$3=Orders!M2591,People!$A$3,IF(People!$B$4=Orders!M2591,People!$A$4,IF(People!$B$5=Orders!M2591,People!$A$5,0))))</f>
        <v>Anna Andreadi</v>
      </c>
      <c r="W2591" t="str">
        <f>IFERROR(INDEX(Returns!A:A,MATCH(Orders!B2591,Returns!B:B,0),),"No")</f>
        <v>No</v>
      </c>
      <c r="X2591" t="str">
        <f t="shared" si="40"/>
        <v>2018 / 05</v>
      </c>
    </row>
    <row r="2592" spans="1:24" x14ac:dyDescent="0.25">
      <c r="A2592" s="1">
        <v>2591</v>
      </c>
      <c r="B2592" s="3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IF(People!$B$2=Orders!M2592,People!$A$2,IF(People!$B$3=Orders!M2592,People!$A$3,IF(People!$B$4=Orders!M2592,People!$A$4,IF(People!$B$5=Orders!M2592,People!$A$5,0))))</f>
        <v>Kelly Williams</v>
      </c>
      <c r="W2592" t="str">
        <f>IFERROR(INDEX(Returns!A:A,MATCH(Orders!B2592,Returns!B:B,0),),"No")</f>
        <v>No</v>
      </c>
      <c r="X2592" t="str">
        <f t="shared" si="40"/>
        <v>2018 / 09</v>
      </c>
    </row>
    <row r="2593" spans="1:24" x14ac:dyDescent="0.25">
      <c r="A2593" s="1">
        <v>2592</v>
      </c>
      <c r="B2593" s="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IF(People!$B$2=Orders!M2593,People!$A$2,IF(People!$B$3=Orders!M2593,People!$A$3,IF(People!$B$4=Orders!M2593,People!$A$4,IF(People!$B$5=Orders!M2593,People!$A$5,0))))</f>
        <v>Kelly Williams</v>
      </c>
      <c r="W2593" t="str">
        <f>IFERROR(INDEX(Returns!A:A,MATCH(Orders!B2593,Returns!B:B,0),),"No")</f>
        <v>No</v>
      </c>
      <c r="X2593" t="str">
        <f t="shared" si="40"/>
        <v>2018 / 09</v>
      </c>
    </row>
    <row r="2594" spans="1:24" x14ac:dyDescent="0.25">
      <c r="A2594" s="1">
        <v>2593</v>
      </c>
      <c r="B2594" s="3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IF(People!$B$2=Orders!M2594,People!$A$2,IF(People!$B$3=Orders!M2594,People!$A$3,IF(People!$B$4=Orders!M2594,People!$A$4,IF(People!$B$5=Orders!M2594,People!$A$5,0))))</f>
        <v>Cassandra Brandow</v>
      </c>
      <c r="W2594" t="str">
        <f>IFERROR(INDEX(Returns!A:A,MATCH(Orders!B2594,Returns!B:B,0),),"No")</f>
        <v>No</v>
      </c>
      <c r="X2594" t="str">
        <f t="shared" si="40"/>
        <v>2019 / 11</v>
      </c>
    </row>
    <row r="2595" spans="1:24" x14ac:dyDescent="0.25">
      <c r="A2595" s="1">
        <v>2594</v>
      </c>
      <c r="B2595" s="3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IF(People!$B$2=Orders!M2595,People!$A$2,IF(People!$B$3=Orders!M2595,People!$A$3,IF(People!$B$4=Orders!M2595,People!$A$4,IF(People!$B$5=Orders!M2595,People!$A$5,0))))</f>
        <v>Cassandra Brandow</v>
      </c>
      <c r="W2595" t="str">
        <f>IFERROR(INDEX(Returns!A:A,MATCH(Orders!B2595,Returns!B:B,0),),"No")</f>
        <v>No</v>
      </c>
      <c r="X2595" t="str">
        <f t="shared" si="40"/>
        <v>2019 / 11</v>
      </c>
    </row>
    <row r="2596" spans="1:24" x14ac:dyDescent="0.25">
      <c r="A2596" s="1">
        <v>2595</v>
      </c>
      <c r="B2596" s="3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IF(People!$B$2=Orders!M2596,People!$A$2,IF(People!$B$3=Orders!M2596,People!$A$3,IF(People!$B$4=Orders!M2596,People!$A$4,IF(People!$B$5=Orders!M2596,People!$A$5,0))))</f>
        <v>Kelly Williams</v>
      </c>
      <c r="W2596" t="str">
        <f>IFERROR(INDEX(Returns!A:A,MATCH(Orders!B2596,Returns!B:B,0),),"No")</f>
        <v>No</v>
      </c>
      <c r="X2596" t="str">
        <f t="shared" si="40"/>
        <v>2019 / 05</v>
      </c>
    </row>
    <row r="2597" spans="1:24" x14ac:dyDescent="0.25">
      <c r="A2597" s="1">
        <v>2596</v>
      </c>
      <c r="B2597" s="3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IF(People!$B$2=Orders!M2597,People!$A$2,IF(People!$B$3=Orders!M2597,People!$A$3,IF(People!$B$4=Orders!M2597,People!$A$4,IF(People!$B$5=Orders!M2597,People!$A$5,0))))</f>
        <v>Kelly Williams</v>
      </c>
      <c r="W2597" t="str">
        <f>IFERROR(INDEX(Returns!A:A,MATCH(Orders!B2597,Returns!B:B,0),),"No")</f>
        <v>No</v>
      </c>
      <c r="X2597" t="str">
        <f t="shared" si="40"/>
        <v>2019 / 05</v>
      </c>
    </row>
    <row r="2598" spans="1:24" x14ac:dyDescent="0.25">
      <c r="A2598" s="1">
        <v>2597</v>
      </c>
      <c r="B2598" s="3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IF(People!$B$2=Orders!M2598,People!$A$2,IF(People!$B$3=Orders!M2598,People!$A$3,IF(People!$B$4=Orders!M2598,People!$A$4,IF(People!$B$5=Orders!M2598,People!$A$5,0))))</f>
        <v>Kelly Williams</v>
      </c>
      <c r="W2598" t="str">
        <f>IFERROR(INDEX(Returns!A:A,MATCH(Orders!B2598,Returns!B:B,0),),"No")</f>
        <v>No</v>
      </c>
      <c r="X2598" t="str">
        <f t="shared" si="40"/>
        <v>2019 / 05</v>
      </c>
    </row>
    <row r="2599" spans="1:24" x14ac:dyDescent="0.25">
      <c r="A2599" s="1">
        <v>2598</v>
      </c>
      <c r="B2599" s="3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IF(People!$B$2=Orders!M2599,People!$A$2,IF(People!$B$3=Orders!M2599,People!$A$3,IF(People!$B$4=Orders!M2599,People!$A$4,IF(People!$B$5=Orders!M2599,People!$A$5,0))))</f>
        <v>Kelly Williams</v>
      </c>
      <c r="W2599" t="str">
        <f>IFERROR(INDEX(Returns!A:A,MATCH(Orders!B2599,Returns!B:B,0),),"No")</f>
        <v>No</v>
      </c>
      <c r="X2599" t="str">
        <f t="shared" si="40"/>
        <v>2019 / 05</v>
      </c>
    </row>
    <row r="2600" spans="1:24" x14ac:dyDescent="0.25">
      <c r="A2600" s="1">
        <v>2599</v>
      </c>
      <c r="B2600" s="3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IF(People!$B$2=Orders!M2600,People!$A$2,IF(People!$B$3=Orders!M2600,People!$A$3,IF(People!$B$4=Orders!M2600,People!$A$4,IF(People!$B$5=Orders!M2600,People!$A$5,0))))</f>
        <v>Kelly Williams</v>
      </c>
      <c r="W2600" t="str">
        <f>IFERROR(INDEX(Returns!A:A,MATCH(Orders!B2600,Returns!B:B,0),),"No")</f>
        <v>No</v>
      </c>
      <c r="X2600" t="str">
        <f t="shared" si="40"/>
        <v>2019 / 05</v>
      </c>
    </row>
    <row r="2601" spans="1:24" x14ac:dyDescent="0.25">
      <c r="A2601" s="1">
        <v>2600</v>
      </c>
      <c r="B2601" s="3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IF(People!$B$2=Orders!M2601,People!$A$2,IF(People!$B$3=Orders!M2601,People!$A$3,IF(People!$B$4=Orders!M2601,People!$A$4,IF(People!$B$5=Orders!M2601,People!$A$5,0))))</f>
        <v>Chuck Magee</v>
      </c>
      <c r="W2601" t="str">
        <f>IFERROR(INDEX(Returns!A:A,MATCH(Orders!B2601,Returns!B:B,0),),"No")</f>
        <v>No</v>
      </c>
      <c r="X2601" t="str">
        <f t="shared" si="40"/>
        <v>2019 / 04</v>
      </c>
    </row>
    <row r="2602" spans="1:24" x14ac:dyDescent="0.25">
      <c r="A2602" s="1">
        <v>2601</v>
      </c>
      <c r="B2602" s="3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IF(People!$B$2=Orders!M2602,People!$A$2,IF(People!$B$3=Orders!M2602,People!$A$3,IF(People!$B$4=Orders!M2602,People!$A$4,IF(People!$B$5=Orders!M2602,People!$A$5,0))))</f>
        <v>Chuck Magee</v>
      </c>
      <c r="W2602" t="str">
        <f>IFERROR(INDEX(Returns!A:A,MATCH(Orders!B2602,Returns!B:B,0),),"No")</f>
        <v>No</v>
      </c>
      <c r="X2602" t="str">
        <f t="shared" si="40"/>
        <v>2019 / 04</v>
      </c>
    </row>
    <row r="2603" spans="1:24" x14ac:dyDescent="0.25">
      <c r="A2603" s="1">
        <v>2602</v>
      </c>
      <c r="B2603" s="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IF(People!$B$2=Orders!M2603,People!$A$2,IF(People!$B$3=Orders!M2603,People!$A$3,IF(People!$B$4=Orders!M2603,People!$A$4,IF(People!$B$5=Orders!M2603,People!$A$5,0))))</f>
        <v>Chuck Magee</v>
      </c>
      <c r="W2603" t="str">
        <f>IFERROR(INDEX(Returns!A:A,MATCH(Orders!B2603,Returns!B:B,0),),"No")</f>
        <v>No</v>
      </c>
      <c r="X2603" t="str">
        <f t="shared" si="40"/>
        <v>2018 / 06</v>
      </c>
    </row>
    <row r="2604" spans="1:24" x14ac:dyDescent="0.25">
      <c r="A2604" s="1">
        <v>2603</v>
      </c>
      <c r="B2604" s="3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IF(People!$B$2=Orders!M2604,People!$A$2,IF(People!$B$3=Orders!M2604,People!$A$3,IF(People!$B$4=Orders!M2604,People!$A$4,IF(People!$B$5=Orders!M2604,People!$A$5,0))))</f>
        <v>Chuck Magee</v>
      </c>
      <c r="W2604" t="str">
        <f>IFERROR(INDEX(Returns!A:A,MATCH(Orders!B2604,Returns!B:B,0),),"No")</f>
        <v>No</v>
      </c>
      <c r="X2604" t="str">
        <f t="shared" si="40"/>
        <v>2018 / 06</v>
      </c>
    </row>
    <row r="2605" spans="1:24" x14ac:dyDescent="0.25">
      <c r="A2605" s="1">
        <v>2604</v>
      </c>
      <c r="B2605" s="3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IF(People!$B$2=Orders!M2605,People!$A$2,IF(People!$B$3=Orders!M2605,People!$A$3,IF(People!$B$4=Orders!M2605,People!$A$4,IF(People!$B$5=Orders!M2605,People!$A$5,0))))</f>
        <v>Chuck Magee</v>
      </c>
      <c r="W2605" t="str">
        <f>IFERROR(INDEX(Returns!A:A,MATCH(Orders!B2605,Returns!B:B,0),),"No")</f>
        <v>No</v>
      </c>
      <c r="X2605" t="str">
        <f t="shared" si="40"/>
        <v>2018 / 06</v>
      </c>
    </row>
    <row r="2606" spans="1:24" x14ac:dyDescent="0.25">
      <c r="A2606" s="1">
        <v>2605</v>
      </c>
      <c r="B2606" s="3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IF(People!$B$2=Orders!M2606,People!$A$2,IF(People!$B$3=Orders!M2606,People!$A$3,IF(People!$B$4=Orders!M2606,People!$A$4,IF(People!$B$5=Orders!M2606,People!$A$5,0))))</f>
        <v>Chuck Magee</v>
      </c>
      <c r="W2606" t="str">
        <f>IFERROR(INDEX(Returns!A:A,MATCH(Orders!B2606,Returns!B:B,0),),"No")</f>
        <v>No</v>
      </c>
      <c r="X2606" t="str">
        <f t="shared" si="40"/>
        <v>2018 / 06</v>
      </c>
    </row>
    <row r="2607" spans="1:24" x14ac:dyDescent="0.25">
      <c r="A2607" s="1">
        <v>2606</v>
      </c>
      <c r="B2607" s="3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IF(People!$B$2=Orders!M2607,People!$A$2,IF(People!$B$3=Orders!M2607,People!$A$3,IF(People!$B$4=Orders!M2607,People!$A$4,IF(People!$B$5=Orders!M2607,People!$A$5,0))))</f>
        <v>Cassandra Brandow</v>
      </c>
      <c r="W2607" t="str">
        <f>IFERROR(INDEX(Returns!A:A,MATCH(Orders!B2607,Returns!B:B,0),),"No")</f>
        <v>No</v>
      </c>
      <c r="X2607" t="str">
        <f t="shared" si="40"/>
        <v>2016 / 12</v>
      </c>
    </row>
    <row r="2608" spans="1:24" x14ac:dyDescent="0.25">
      <c r="A2608" s="1">
        <v>2607</v>
      </c>
      <c r="B2608" s="3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IF(People!$B$2=Orders!M2608,People!$A$2,IF(People!$B$3=Orders!M2608,People!$A$3,IF(People!$B$4=Orders!M2608,People!$A$4,IF(People!$B$5=Orders!M2608,People!$A$5,0))))</f>
        <v>Anna Andreadi</v>
      </c>
      <c r="W2608" t="str">
        <f>IFERROR(INDEX(Returns!A:A,MATCH(Orders!B2608,Returns!B:B,0),),"No")</f>
        <v>No</v>
      </c>
      <c r="X2608" t="str">
        <f t="shared" si="40"/>
        <v>2018 / 03</v>
      </c>
    </row>
    <row r="2609" spans="1:24" x14ac:dyDescent="0.25">
      <c r="A2609" s="1">
        <v>2608</v>
      </c>
      <c r="B2609" s="3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IF(People!$B$2=Orders!M2609,People!$A$2,IF(People!$B$3=Orders!M2609,People!$A$3,IF(People!$B$4=Orders!M2609,People!$A$4,IF(People!$B$5=Orders!M2609,People!$A$5,0))))</f>
        <v>Kelly Williams</v>
      </c>
      <c r="W2609" t="str">
        <f>IFERROR(INDEX(Returns!A:A,MATCH(Orders!B2609,Returns!B:B,0),),"No")</f>
        <v>No</v>
      </c>
      <c r="X2609" t="str">
        <f t="shared" si="40"/>
        <v>2016 / 11</v>
      </c>
    </row>
    <row r="2610" spans="1:24" x14ac:dyDescent="0.25">
      <c r="A2610" s="1">
        <v>2609</v>
      </c>
      <c r="B2610" s="3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IF(People!$B$2=Orders!M2610,People!$A$2,IF(People!$B$3=Orders!M2610,People!$A$3,IF(People!$B$4=Orders!M2610,People!$A$4,IF(People!$B$5=Orders!M2610,People!$A$5,0))))</f>
        <v>Kelly Williams</v>
      </c>
      <c r="W2610" t="str">
        <f>IFERROR(INDEX(Returns!A:A,MATCH(Orders!B2610,Returns!B:B,0),),"No")</f>
        <v>No</v>
      </c>
      <c r="X2610" t="str">
        <f t="shared" si="40"/>
        <v>2016 / 11</v>
      </c>
    </row>
    <row r="2611" spans="1:24" x14ac:dyDescent="0.25">
      <c r="A2611" s="1">
        <v>2610</v>
      </c>
      <c r="B2611" s="3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IF(People!$B$2=Orders!M2611,People!$A$2,IF(People!$B$3=Orders!M2611,People!$A$3,IF(People!$B$4=Orders!M2611,People!$A$4,IF(People!$B$5=Orders!M2611,People!$A$5,0))))</f>
        <v>Kelly Williams</v>
      </c>
      <c r="W2611" t="str">
        <f>IFERROR(INDEX(Returns!A:A,MATCH(Orders!B2611,Returns!B:B,0),),"No")</f>
        <v>No</v>
      </c>
      <c r="X2611" t="str">
        <f t="shared" si="40"/>
        <v>2016 / 11</v>
      </c>
    </row>
    <row r="2612" spans="1:24" x14ac:dyDescent="0.25">
      <c r="A2612" s="1">
        <v>2611</v>
      </c>
      <c r="B2612" s="3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IF(People!$B$2=Orders!M2612,People!$A$2,IF(People!$B$3=Orders!M2612,People!$A$3,IF(People!$B$4=Orders!M2612,People!$A$4,IF(People!$B$5=Orders!M2612,People!$A$5,0))))</f>
        <v>Kelly Williams</v>
      </c>
      <c r="W2612" t="str">
        <f>IFERROR(INDEX(Returns!A:A,MATCH(Orders!B2612,Returns!B:B,0),),"No")</f>
        <v>No</v>
      </c>
      <c r="X2612" t="str">
        <f t="shared" si="40"/>
        <v>2016 / 11</v>
      </c>
    </row>
    <row r="2613" spans="1:24" x14ac:dyDescent="0.25">
      <c r="A2613" s="1">
        <v>2612</v>
      </c>
      <c r="B2613" s="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IF(People!$B$2=Orders!M2613,People!$A$2,IF(People!$B$3=Orders!M2613,People!$A$3,IF(People!$B$4=Orders!M2613,People!$A$4,IF(People!$B$5=Orders!M2613,People!$A$5,0))))</f>
        <v>Kelly Williams</v>
      </c>
      <c r="W2613" t="str">
        <f>IFERROR(INDEX(Returns!A:A,MATCH(Orders!B2613,Returns!B:B,0),),"No")</f>
        <v>No</v>
      </c>
      <c r="X2613" t="str">
        <f t="shared" si="40"/>
        <v>2016 / 11</v>
      </c>
    </row>
    <row r="2614" spans="1:24" x14ac:dyDescent="0.25">
      <c r="A2614" s="1">
        <v>2613</v>
      </c>
      <c r="B2614" s="3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IF(People!$B$2=Orders!M2614,People!$A$2,IF(People!$B$3=Orders!M2614,People!$A$3,IF(People!$B$4=Orders!M2614,People!$A$4,IF(People!$B$5=Orders!M2614,People!$A$5,0))))</f>
        <v>Kelly Williams</v>
      </c>
      <c r="W2614" t="str">
        <f>IFERROR(INDEX(Returns!A:A,MATCH(Orders!B2614,Returns!B:B,0),),"No")</f>
        <v>No</v>
      </c>
      <c r="X2614" t="str">
        <f t="shared" si="40"/>
        <v>2016 / 11</v>
      </c>
    </row>
    <row r="2615" spans="1:24" x14ac:dyDescent="0.25">
      <c r="A2615" s="1">
        <v>2614</v>
      </c>
      <c r="B2615" s="3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IF(People!$B$2=Orders!M2615,People!$A$2,IF(People!$B$3=Orders!M2615,People!$A$3,IF(People!$B$4=Orders!M2615,People!$A$4,IF(People!$B$5=Orders!M2615,People!$A$5,0))))</f>
        <v>Anna Andreadi</v>
      </c>
      <c r="W2615" t="str">
        <f>IFERROR(INDEX(Returns!A:A,MATCH(Orders!B2615,Returns!B:B,0),),"No")</f>
        <v>No</v>
      </c>
      <c r="X2615" t="str">
        <f t="shared" si="40"/>
        <v>2018 / 04</v>
      </c>
    </row>
    <row r="2616" spans="1:24" x14ac:dyDescent="0.25">
      <c r="A2616" s="1">
        <v>2615</v>
      </c>
      <c r="B2616" s="3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IF(People!$B$2=Orders!M2616,People!$A$2,IF(People!$B$3=Orders!M2616,People!$A$3,IF(People!$B$4=Orders!M2616,People!$A$4,IF(People!$B$5=Orders!M2616,People!$A$5,0))))</f>
        <v>Anna Andreadi</v>
      </c>
      <c r="W2616" t="str">
        <f>IFERROR(INDEX(Returns!A:A,MATCH(Orders!B2616,Returns!B:B,0),),"No")</f>
        <v>No</v>
      </c>
      <c r="X2616" t="str">
        <f t="shared" si="40"/>
        <v>2016 / 04</v>
      </c>
    </row>
    <row r="2617" spans="1:24" x14ac:dyDescent="0.25">
      <c r="A2617" s="1">
        <v>2616</v>
      </c>
      <c r="B2617" s="3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IF(People!$B$2=Orders!M2617,People!$A$2,IF(People!$B$3=Orders!M2617,People!$A$3,IF(People!$B$4=Orders!M2617,People!$A$4,IF(People!$B$5=Orders!M2617,People!$A$5,0))))</f>
        <v>Anna Andreadi</v>
      </c>
      <c r="W2617" t="str">
        <f>IFERROR(INDEX(Returns!A:A,MATCH(Orders!B2617,Returns!B:B,0),),"No")</f>
        <v>No</v>
      </c>
      <c r="X2617" t="str">
        <f t="shared" si="40"/>
        <v>2016 / 04</v>
      </c>
    </row>
    <row r="2618" spans="1:24" x14ac:dyDescent="0.25">
      <c r="A2618" s="1">
        <v>2617</v>
      </c>
      <c r="B2618" s="3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IF(People!$B$2=Orders!M2618,People!$A$2,IF(People!$B$3=Orders!M2618,People!$A$3,IF(People!$B$4=Orders!M2618,People!$A$4,IF(People!$B$5=Orders!M2618,People!$A$5,0))))</f>
        <v>Anna Andreadi</v>
      </c>
      <c r="W2618" t="str">
        <f>IFERROR(INDEX(Returns!A:A,MATCH(Orders!B2618,Returns!B:B,0),),"No")</f>
        <v>No</v>
      </c>
      <c r="X2618" t="str">
        <f t="shared" si="40"/>
        <v>2019 / 04</v>
      </c>
    </row>
    <row r="2619" spans="1:24" x14ac:dyDescent="0.25">
      <c r="A2619" s="1">
        <v>2618</v>
      </c>
      <c r="B2619" s="3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IF(People!$B$2=Orders!M2619,People!$A$2,IF(People!$B$3=Orders!M2619,People!$A$3,IF(People!$B$4=Orders!M2619,People!$A$4,IF(People!$B$5=Orders!M2619,People!$A$5,0))))</f>
        <v>Anna Andreadi</v>
      </c>
      <c r="W2619" t="str">
        <f>IFERROR(INDEX(Returns!A:A,MATCH(Orders!B2619,Returns!B:B,0),),"No")</f>
        <v>No</v>
      </c>
      <c r="X2619" t="str">
        <f t="shared" si="40"/>
        <v>2019 / 04</v>
      </c>
    </row>
    <row r="2620" spans="1:24" x14ac:dyDescent="0.25">
      <c r="A2620" s="1">
        <v>2619</v>
      </c>
      <c r="B2620" s="3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IF(People!$B$2=Orders!M2620,People!$A$2,IF(People!$B$3=Orders!M2620,People!$A$3,IF(People!$B$4=Orders!M2620,People!$A$4,IF(People!$B$5=Orders!M2620,People!$A$5,0))))</f>
        <v>Anna Andreadi</v>
      </c>
      <c r="W2620" t="str">
        <f>IFERROR(INDEX(Returns!A:A,MATCH(Orders!B2620,Returns!B:B,0),),"No")</f>
        <v>No</v>
      </c>
      <c r="X2620" t="str">
        <f t="shared" si="40"/>
        <v>2019 / 12</v>
      </c>
    </row>
    <row r="2621" spans="1:24" x14ac:dyDescent="0.25">
      <c r="A2621" s="1">
        <v>2620</v>
      </c>
      <c r="B2621" s="3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IF(People!$B$2=Orders!M2621,People!$A$2,IF(People!$B$3=Orders!M2621,People!$A$3,IF(People!$B$4=Orders!M2621,People!$A$4,IF(People!$B$5=Orders!M2621,People!$A$5,0))))</f>
        <v>Anna Andreadi</v>
      </c>
      <c r="W2621" t="str">
        <f>IFERROR(INDEX(Returns!A:A,MATCH(Orders!B2621,Returns!B:B,0),),"No")</f>
        <v>No</v>
      </c>
      <c r="X2621" t="str">
        <f t="shared" si="40"/>
        <v>2019 / 12</v>
      </c>
    </row>
    <row r="2622" spans="1:24" x14ac:dyDescent="0.25">
      <c r="A2622" s="1">
        <v>2621</v>
      </c>
      <c r="B2622" s="3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IF(People!$B$2=Orders!M2622,People!$A$2,IF(People!$B$3=Orders!M2622,People!$A$3,IF(People!$B$4=Orders!M2622,People!$A$4,IF(People!$B$5=Orders!M2622,People!$A$5,0))))</f>
        <v>Anna Andreadi</v>
      </c>
      <c r="W2622" t="str">
        <f>IFERROR(INDEX(Returns!A:A,MATCH(Orders!B2622,Returns!B:B,0),),"No")</f>
        <v>No</v>
      </c>
      <c r="X2622" t="str">
        <f t="shared" si="40"/>
        <v>2019 / 12</v>
      </c>
    </row>
    <row r="2623" spans="1:24" x14ac:dyDescent="0.25">
      <c r="A2623" s="1">
        <v>2622</v>
      </c>
      <c r="B2623" s="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IF(People!$B$2=Orders!M2623,People!$A$2,IF(People!$B$3=Orders!M2623,People!$A$3,IF(People!$B$4=Orders!M2623,People!$A$4,IF(People!$B$5=Orders!M2623,People!$A$5,0))))</f>
        <v>Anna Andreadi</v>
      </c>
      <c r="W2623" t="str">
        <f>IFERROR(INDEX(Returns!A:A,MATCH(Orders!B2623,Returns!B:B,0),),"No")</f>
        <v>No</v>
      </c>
      <c r="X2623" t="str">
        <f t="shared" si="40"/>
        <v>2019 / 12</v>
      </c>
    </row>
    <row r="2624" spans="1:24" x14ac:dyDescent="0.25">
      <c r="A2624" s="1">
        <v>2623</v>
      </c>
      <c r="B2624" s="3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IF(People!$B$2=Orders!M2624,People!$A$2,IF(People!$B$3=Orders!M2624,People!$A$3,IF(People!$B$4=Orders!M2624,People!$A$4,IF(People!$B$5=Orders!M2624,People!$A$5,0))))</f>
        <v>Kelly Williams</v>
      </c>
      <c r="W2624" t="str">
        <f>IFERROR(INDEX(Returns!A:A,MATCH(Orders!B2624,Returns!B:B,0),),"No")</f>
        <v>Yes</v>
      </c>
      <c r="X2624" t="str">
        <f t="shared" si="40"/>
        <v>2016 / 12</v>
      </c>
    </row>
    <row r="2625" spans="1:24" x14ac:dyDescent="0.25">
      <c r="A2625" s="1">
        <v>2624</v>
      </c>
      <c r="B2625" s="3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IF(People!$B$2=Orders!M2625,People!$A$2,IF(People!$B$3=Orders!M2625,People!$A$3,IF(People!$B$4=Orders!M2625,People!$A$4,IF(People!$B$5=Orders!M2625,People!$A$5,0))))</f>
        <v>Chuck Magee</v>
      </c>
      <c r="W2625" t="str">
        <f>IFERROR(INDEX(Returns!A:A,MATCH(Orders!B2625,Returns!B:B,0),),"No")</f>
        <v>No</v>
      </c>
      <c r="X2625" t="str">
        <f t="shared" si="40"/>
        <v>2019 / 10</v>
      </c>
    </row>
    <row r="2626" spans="1:24" x14ac:dyDescent="0.25">
      <c r="A2626" s="1">
        <v>2625</v>
      </c>
      <c r="B2626" s="3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IF(People!$B$2=Orders!M2626,People!$A$2,IF(People!$B$3=Orders!M2626,People!$A$3,IF(People!$B$4=Orders!M2626,People!$A$4,IF(People!$B$5=Orders!M2626,People!$A$5,0))))</f>
        <v>Chuck Magee</v>
      </c>
      <c r="W2626" t="str">
        <f>IFERROR(INDEX(Returns!A:A,MATCH(Orders!B2626,Returns!B:B,0),),"No")</f>
        <v>No</v>
      </c>
      <c r="X2626" t="str">
        <f t="shared" ref="X2626:X2689" si="41">TEXT(C2626,"ГГГГ / ММ")</f>
        <v>2019 / 10</v>
      </c>
    </row>
    <row r="2627" spans="1:24" x14ac:dyDescent="0.25">
      <c r="A2627" s="1">
        <v>2626</v>
      </c>
      <c r="B2627" s="3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IF(People!$B$2=Orders!M2627,People!$A$2,IF(People!$B$3=Orders!M2627,People!$A$3,IF(People!$B$4=Orders!M2627,People!$A$4,IF(People!$B$5=Orders!M2627,People!$A$5,0))))</f>
        <v>Chuck Magee</v>
      </c>
      <c r="W2627" t="str">
        <f>IFERROR(INDEX(Returns!A:A,MATCH(Orders!B2627,Returns!B:B,0),),"No")</f>
        <v>No</v>
      </c>
      <c r="X2627" t="str">
        <f t="shared" si="41"/>
        <v>2019 / 10</v>
      </c>
    </row>
    <row r="2628" spans="1:24" x14ac:dyDescent="0.25">
      <c r="A2628" s="1">
        <v>2627</v>
      </c>
      <c r="B2628" s="3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IF(People!$B$2=Orders!M2628,People!$A$2,IF(People!$B$3=Orders!M2628,People!$A$3,IF(People!$B$4=Orders!M2628,People!$A$4,IF(People!$B$5=Orders!M2628,People!$A$5,0))))</f>
        <v>Chuck Magee</v>
      </c>
      <c r="W2628" t="str">
        <f>IFERROR(INDEX(Returns!A:A,MATCH(Orders!B2628,Returns!B:B,0),),"No")</f>
        <v>No</v>
      </c>
      <c r="X2628" t="str">
        <f t="shared" si="41"/>
        <v>2019 / 10</v>
      </c>
    </row>
    <row r="2629" spans="1:24" x14ac:dyDescent="0.25">
      <c r="A2629" s="1">
        <v>2628</v>
      </c>
      <c r="B2629" s="3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IF(People!$B$2=Orders!M2629,People!$A$2,IF(People!$B$3=Orders!M2629,People!$A$3,IF(People!$B$4=Orders!M2629,People!$A$4,IF(People!$B$5=Orders!M2629,People!$A$5,0))))</f>
        <v>Chuck Magee</v>
      </c>
      <c r="W2629" t="str">
        <f>IFERROR(INDEX(Returns!A:A,MATCH(Orders!B2629,Returns!B:B,0),),"No")</f>
        <v>No</v>
      </c>
      <c r="X2629" t="str">
        <f t="shared" si="41"/>
        <v>2019 / 11</v>
      </c>
    </row>
    <row r="2630" spans="1:24" x14ac:dyDescent="0.25">
      <c r="A2630" s="1">
        <v>2629</v>
      </c>
      <c r="B2630" s="3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IF(People!$B$2=Orders!M2630,People!$A$2,IF(People!$B$3=Orders!M2630,People!$A$3,IF(People!$B$4=Orders!M2630,People!$A$4,IF(People!$B$5=Orders!M2630,People!$A$5,0))))</f>
        <v>Chuck Magee</v>
      </c>
      <c r="W2630" t="str">
        <f>IFERROR(INDEX(Returns!A:A,MATCH(Orders!B2630,Returns!B:B,0),),"No")</f>
        <v>No</v>
      </c>
      <c r="X2630" t="str">
        <f t="shared" si="41"/>
        <v>2019 / 11</v>
      </c>
    </row>
    <row r="2631" spans="1:24" x14ac:dyDescent="0.25">
      <c r="A2631" s="1">
        <v>2630</v>
      </c>
      <c r="B2631" s="3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IF(People!$B$2=Orders!M2631,People!$A$2,IF(People!$B$3=Orders!M2631,People!$A$3,IF(People!$B$4=Orders!M2631,People!$A$4,IF(People!$B$5=Orders!M2631,People!$A$5,0))))</f>
        <v>Chuck Magee</v>
      </c>
      <c r="W2631" t="str">
        <f>IFERROR(INDEX(Returns!A:A,MATCH(Orders!B2631,Returns!B:B,0),),"No")</f>
        <v>No</v>
      </c>
      <c r="X2631" t="str">
        <f t="shared" si="41"/>
        <v>2019 / 11</v>
      </c>
    </row>
    <row r="2632" spans="1:24" x14ac:dyDescent="0.25">
      <c r="A2632" s="1">
        <v>2631</v>
      </c>
      <c r="B2632" s="3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IF(People!$B$2=Orders!M2632,People!$A$2,IF(People!$B$3=Orders!M2632,People!$A$3,IF(People!$B$4=Orders!M2632,People!$A$4,IF(People!$B$5=Orders!M2632,People!$A$5,0))))</f>
        <v>Kelly Williams</v>
      </c>
      <c r="W2632" t="str">
        <f>IFERROR(INDEX(Returns!A:A,MATCH(Orders!B2632,Returns!B:B,0),),"No")</f>
        <v>No</v>
      </c>
      <c r="X2632" t="str">
        <f t="shared" si="41"/>
        <v>2017 / 09</v>
      </c>
    </row>
    <row r="2633" spans="1:24" x14ac:dyDescent="0.25">
      <c r="A2633" s="1">
        <v>2632</v>
      </c>
      <c r="B2633" s="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IF(People!$B$2=Orders!M2633,People!$A$2,IF(People!$B$3=Orders!M2633,People!$A$3,IF(People!$B$4=Orders!M2633,People!$A$4,IF(People!$B$5=Orders!M2633,People!$A$5,0))))</f>
        <v>Anna Andreadi</v>
      </c>
      <c r="W2633" t="str">
        <f>IFERROR(INDEX(Returns!A:A,MATCH(Orders!B2633,Returns!B:B,0),),"No")</f>
        <v>No</v>
      </c>
      <c r="X2633" t="str">
        <f t="shared" si="41"/>
        <v>2019 / 05</v>
      </c>
    </row>
    <row r="2634" spans="1:24" x14ac:dyDescent="0.25">
      <c r="A2634" s="1">
        <v>2633</v>
      </c>
      <c r="B2634" s="3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IF(People!$B$2=Orders!M2634,People!$A$2,IF(People!$B$3=Orders!M2634,People!$A$3,IF(People!$B$4=Orders!M2634,People!$A$4,IF(People!$B$5=Orders!M2634,People!$A$5,0))))</f>
        <v>Anna Andreadi</v>
      </c>
      <c r="W2634" t="str">
        <f>IFERROR(INDEX(Returns!A:A,MATCH(Orders!B2634,Returns!B:B,0),),"No")</f>
        <v>No</v>
      </c>
      <c r="X2634" t="str">
        <f t="shared" si="41"/>
        <v>2019 / 05</v>
      </c>
    </row>
    <row r="2635" spans="1:24" x14ac:dyDescent="0.25">
      <c r="A2635" s="1">
        <v>2634</v>
      </c>
      <c r="B2635" s="3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IF(People!$B$2=Orders!M2635,People!$A$2,IF(People!$B$3=Orders!M2635,People!$A$3,IF(People!$B$4=Orders!M2635,People!$A$4,IF(People!$B$5=Orders!M2635,People!$A$5,0))))</f>
        <v>Anna Andreadi</v>
      </c>
      <c r="W2635" t="str">
        <f>IFERROR(INDEX(Returns!A:A,MATCH(Orders!B2635,Returns!B:B,0),),"No")</f>
        <v>No</v>
      </c>
      <c r="X2635" t="str">
        <f t="shared" si="41"/>
        <v>2019 / 05</v>
      </c>
    </row>
    <row r="2636" spans="1:24" x14ac:dyDescent="0.25">
      <c r="A2636" s="1">
        <v>2635</v>
      </c>
      <c r="B2636" s="3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IF(People!$B$2=Orders!M2636,People!$A$2,IF(People!$B$3=Orders!M2636,People!$A$3,IF(People!$B$4=Orders!M2636,People!$A$4,IF(People!$B$5=Orders!M2636,People!$A$5,0))))</f>
        <v>Cassandra Brandow</v>
      </c>
      <c r="W2636" t="str">
        <f>IFERROR(INDEX(Returns!A:A,MATCH(Orders!B2636,Returns!B:B,0),),"No")</f>
        <v>No</v>
      </c>
      <c r="X2636" t="str">
        <f t="shared" si="41"/>
        <v>2017 / 07</v>
      </c>
    </row>
    <row r="2637" spans="1:24" x14ac:dyDescent="0.25">
      <c r="A2637" s="1">
        <v>2636</v>
      </c>
      <c r="B2637" s="3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IF(People!$B$2=Orders!M2637,People!$A$2,IF(People!$B$3=Orders!M2637,People!$A$3,IF(People!$B$4=Orders!M2637,People!$A$4,IF(People!$B$5=Orders!M2637,People!$A$5,0))))</f>
        <v>Cassandra Brandow</v>
      </c>
      <c r="W2637" t="str">
        <f>IFERROR(INDEX(Returns!A:A,MATCH(Orders!B2637,Returns!B:B,0),),"No")</f>
        <v>No</v>
      </c>
      <c r="X2637" t="str">
        <f t="shared" si="41"/>
        <v>2017 / 07</v>
      </c>
    </row>
    <row r="2638" spans="1:24" x14ac:dyDescent="0.25">
      <c r="A2638" s="1">
        <v>2637</v>
      </c>
      <c r="B2638" s="3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IF(People!$B$2=Orders!M2638,People!$A$2,IF(People!$B$3=Orders!M2638,People!$A$3,IF(People!$B$4=Orders!M2638,People!$A$4,IF(People!$B$5=Orders!M2638,People!$A$5,0))))</f>
        <v>Anna Andreadi</v>
      </c>
      <c r="W2638" t="str">
        <f>IFERROR(INDEX(Returns!A:A,MATCH(Orders!B2638,Returns!B:B,0),),"No")</f>
        <v>No</v>
      </c>
      <c r="X2638" t="str">
        <f t="shared" si="41"/>
        <v>2017 / 08</v>
      </c>
    </row>
    <row r="2639" spans="1:24" x14ac:dyDescent="0.25">
      <c r="A2639" s="1">
        <v>2638</v>
      </c>
      <c r="B2639" s="3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IF(People!$B$2=Orders!M2639,People!$A$2,IF(People!$B$3=Orders!M2639,People!$A$3,IF(People!$B$4=Orders!M2639,People!$A$4,IF(People!$B$5=Orders!M2639,People!$A$5,0))))</f>
        <v>Chuck Magee</v>
      </c>
      <c r="W2639" t="str">
        <f>IFERROR(INDEX(Returns!A:A,MATCH(Orders!B2639,Returns!B:B,0),),"No")</f>
        <v>No</v>
      </c>
      <c r="X2639" t="str">
        <f t="shared" si="41"/>
        <v>2019 / 06</v>
      </c>
    </row>
    <row r="2640" spans="1:24" x14ac:dyDescent="0.25">
      <c r="A2640" s="1">
        <v>2639</v>
      </c>
      <c r="B2640" s="3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IF(People!$B$2=Orders!M2640,People!$A$2,IF(People!$B$3=Orders!M2640,People!$A$3,IF(People!$B$4=Orders!M2640,People!$A$4,IF(People!$B$5=Orders!M2640,People!$A$5,0))))</f>
        <v>Chuck Magee</v>
      </c>
      <c r="W2640" t="str">
        <f>IFERROR(INDEX(Returns!A:A,MATCH(Orders!B2640,Returns!B:B,0),),"No")</f>
        <v>No</v>
      </c>
      <c r="X2640" t="str">
        <f t="shared" si="41"/>
        <v>2019 / 06</v>
      </c>
    </row>
    <row r="2641" spans="1:24" x14ac:dyDescent="0.25">
      <c r="A2641" s="1">
        <v>2640</v>
      </c>
      <c r="B2641" s="3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IF(People!$B$2=Orders!M2641,People!$A$2,IF(People!$B$3=Orders!M2641,People!$A$3,IF(People!$B$4=Orders!M2641,People!$A$4,IF(People!$B$5=Orders!M2641,People!$A$5,0))))</f>
        <v>Chuck Magee</v>
      </c>
      <c r="W2641" t="str">
        <f>IFERROR(INDEX(Returns!A:A,MATCH(Orders!B2641,Returns!B:B,0),),"No")</f>
        <v>No</v>
      </c>
      <c r="X2641" t="str">
        <f t="shared" si="41"/>
        <v>2019 / 06</v>
      </c>
    </row>
    <row r="2642" spans="1:24" x14ac:dyDescent="0.25">
      <c r="A2642" s="1">
        <v>2641</v>
      </c>
      <c r="B2642" s="3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IF(People!$B$2=Orders!M2642,People!$A$2,IF(People!$B$3=Orders!M2642,People!$A$3,IF(People!$B$4=Orders!M2642,People!$A$4,IF(People!$B$5=Orders!M2642,People!$A$5,0))))</f>
        <v>Chuck Magee</v>
      </c>
      <c r="W2642" t="str">
        <f>IFERROR(INDEX(Returns!A:A,MATCH(Orders!B2642,Returns!B:B,0),),"No")</f>
        <v>No</v>
      </c>
      <c r="X2642" t="str">
        <f t="shared" si="41"/>
        <v>2019 / 06</v>
      </c>
    </row>
    <row r="2643" spans="1:24" x14ac:dyDescent="0.25">
      <c r="A2643" s="1">
        <v>2642</v>
      </c>
      <c r="B2643" s="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IF(People!$B$2=Orders!M2643,People!$A$2,IF(People!$B$3=Orders!M2643,People!$A$3,IF(People!$B$4=Orders!M2643,People!$A$4,IF(People!$B$5=Orders!M2643,People!$A$5,0))))</f>
        <v>Cassandra Brandow</v>
      </c>
      <c r="W2643" t="str">
        <f>IFERROR(INDEX(Returns!A:A,MATCH(Orders!B2643,Returns!B:B,0),),"No")</f>
        <v>No</v>
      </c>
      <c r="X2643" t="str">
        <f t="shared" si="41"/>
        <v>2017 / 02</v>
      </c>
    </row>
    <row r="2644" spans="1:24" x14ac:dyDescent="0.25">
      <c r="A2644" s="1">
        <v>2643</v>
      </c>
      <c r="B2644" s="3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IF(People!$B$2=Orders!M2644,People!$A$2,IF(People!$B$3=Orders!M2644,People!$A$3,IF(People!$B$4=Orders!M2644,People!$A$4,IF(People!$B$5=Orders!M2644,People!$A$5,0))))</f>
        <v>Kelly Williams</v>
      </c>
      <c r="W2644" t="str">
        <f>IFERROR(INDEX(Returns!A:A,MATCH(Orders!B2644,Returns!B:B,0),),"No")</f>
        <v>No</v>
      </c>
      <c r="X2644" t="str">
        <f t="shared" si="41"/>
        <v>2018 / 12</v>
      </c>
    </row>
    <row r="2645" spans="1:24" x14ac:dyDescent="0.25">
      <c r="A2645" s="1">
        <v>2644</v>
      </c>
      <c r="B2645" s="3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IF(People!$B$2=Orders!M2645,People!$A$2,IF(People!$B$3=Orders!M2645,People!$A$3,IF(People!$B$4=Orders!M2645,People!$A$4,IF(People!$B$5=Orders!M2645,People!$A$5,0))))</f>
        <v>Cassandra Brandow</v>
      </c>
      <c r="W2645" t="str">
        <f>IFERROR(INDEX(Returns!A:A,MATCH(Orders!B2645,Returns!B:B,0),),"No")</f>
        <v>No</v>
      </c>
      <c r="X2645" t="str">
        <f t="shared" si="41"/>
        <v>2018 / 04</v>
      </c>
    </row>
    <row r="2646" spans="1:24" x14ac:dyDescent="0.25">
      <c r="A2646" s="1">
        <v>2645</v>
      </c>
      <c r="B2646" s="3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IF(People!$B$2=Orders!M2646,People!$A$2,IF(People!$B$3=Orders!M2646,People!$A$3,IF(People!$B$4=Orders!M2646,People!$A$4,IF(People!$B$5=Orders!M2646,People!$A$5,0))))</f>
        <v>Cassandra Brandow</v>
      </c>
      <c r="W2646" t="str">
        <f>IFERROR(INDEX(Returns!A:A,MATCH(Orders!B2646,Returns!B:B,0),),"No")</f>
        <v>No</v>
      </c>
      <c r="X2646" t="str">
        <f t="shared" si="41"/>
        <v>2018 / 04</v>
      </c>
    </row>
    <row r="2647" spans="1:24" x14ac:dyDescent="0.25">
      <c r="A2647" s="1">
        <v>2646</v>
      </c>
      <c r="B2647" s="3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IF(People!$B$2=Orders!M2647,People!$A$2,IF(People!$B$3=Orders!M2647,People!$A$3,IF(People!$B$4=Orders!M2647,People!$A$4,IF(People!$B$5=Orders!M2647,People!$A$5,0))))</f>
        <v>Kelly Williams</v>
      </c>
      <c r="W2647" t="str">
        <f>IFERROR(INDEX(Returns!A:A,MATCH(Orders!B2647,Returns!B:B,0),),"No")</f>
        <v>No</v>
      </c>
      <c r="X2647" t="str">
        <f t="shared" si="41"/>
        <v>2016 / 09</v>
      </c>
    </row>
    <row r="2648" spans="1:24" x14ac:dyDescent="0.25">
      <c r="A2648" s="1">
        <v>2647</v>
      </c>
      <c r="B2648" s="3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IF(People!$B$2=Orders!M2648,People!$A$2,IF(People!$B$3=Orders!M2648,People!$A$3,IF(People!$B$4=Orders!M2648,People!$A$4,IF(People!$B$5=Orders!M2648,People!$A$5,0))))</f>
        <v>Kelly Williams</v>
      </c>
      <c r="W2648" t="str">
        <f>IFERROR(INDEX(Returns!A:A,MATCH(Orders!B2648,Returns!B:B,0),),"No")</f>
        <v>No</v>
      </c>
      <c r="X2648" t="str">
        <f t="shared" si="41"/>
        <v>2016 / 09</v>
      </c>
    </row>
    <row r="2649" spans="1:24" x14ac:dyDescent="0.25">
      <c r="A2649" s="1">
        <v>2648</v>
      </c>
      <c r="B2649" s="3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IF(People!$B$2=Orders!M2649,People!$A$2,IF(People!$B$3=Orders!M2649,People!$A$3,IF(People!$B$4=Orders!M2649,People!$A$4,IF(People!$B$5=Orders!M2649,People!$A$5,0))))</f>
        <v>Kelly Williams</v>
      </c>
      <c r="W2649" t="str">
        <f>IFERROR(INDEX(Returns!A:A,MATCH(Orders!B2649,Returns!B:B,0),),"No")</f>
        <v>No</v>
      </c>
      <c r="X2649" t="str">
        <f t="shared" si="41"/>
        <v>2016 / 09</v>
      </c>
    </row>
    <row r="2650" spans="1:24" x14ac:dyDescent="0.25">
      <c r="A2650" s="1">
        <v>2649</v>
      </c>
      <c r="B2650" s="3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IF(People!$B$2=Orders!M2650,People!$A$2,IF(People!$B$3=Orders!M2650,People!$A$3,IF(People!$B$4=Orders!M2650,People!$A$4,IF(People!$B$5=Orders!M2650,People!$A$5,0))))</f>
        <v>Kelly Williams</v>
      </c>
      <c r="W2650" t="str">
        <f>IFERROR(INDEX(Returns!A:A,MATCH(Orders!B2650,Returns!B:B,0),),"No")</f>
        <v>No</v>
      </c>
      <c r="X2650" t="str">
        <f t="shared" si="41"/>
        <v>2016 / 09</v>
      </c>
    </row>
    <row r="2651" spans="1:24" x14ac:dyDescent="0.25">
      <c r="A2651" s="1">
        <v>2650</v>
      </c>
      <c r="B2651" s="3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IF(People!$B$2=Orders!M2651,People!$A$2,IF(People!$B$3=Orders!M2651,People!$A$3,IF(People!$B$4=Orders!M2651,People!$A$4,IF(People!$B$5=Orders!M2651,People!$A$5,0))))</f>
        <v>Kelly Williams</v>
      </c>
      <c r="W2651" t="str">
        <f>IFERROR(INDEX(Returns!A:A,MATCH(Orders!B2651,Returns!B:B,0),),"No")</f>
        <v>No</v>
      </c>
      <c r="X2651" t="str">
        <f t="shared" si="41"/>
        <v>2016 / 09</v>
      </c>
    </row>
    <row r="2652" spans="1:24" x14ac:dyDescent="0.25">
      <c r="A2652" s="1">
        <v>2651</v>
      </c>
      <c r="B2652" s="3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IF(People!$B$2=Orders!M2652,People!$A$2,IF(People!$B$3=Orders!M2652,People!$A$3,IF(People!$B$4=Orders!M2652,People!$A$4,IF(People!$B$5=Orders!M2652,People!$A$5,0))))</f>
        <v>Anna Andreadi</v>
      </c>
      <c r="W2652" t="str">
        <f>IFERROR(INDEX(Returns!A:A,MATCH(Orders!B2652,Returns!B:B,0),),"No")</f>
        <v>No</v>
      </c>
      <c r="X2652" t="str">
        <f t="shared" si="41"/>
        <v>2018 / 09</v>
      </c>
    </row>
    <row r="2653" spans="1:24" x14ac:dyDescent="0.25">
      <c r="A2653" s="1">
        <v>2652</v>
      </c>
      <c r="B2653" s="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IF(People!$B$2=Orders!M2653,People!$A$2,IF(People!$B$3=Orders!M2653,People!$A$3,IF(People!$B$4=Orders!M2653,People!$A$4,IF(People!$B$5=Orders!M2653,People!$A$5,0))))</f>
        <v>Anna Andreadi</v>
      </c>
      <c r="W2653" t="str">
        <f>IFERROR(INDEX(Returns!A:A,MATCH(Orders!B2653,Returns!B:B,0),),"No")</f>
        <v>No</v>
      </c>
      <c r="X2653" t="str">
        <f t="shared" si="41"/>
        <v>2019 / 09</v>
      </c>
    </row>
    <row r="2654" spans="1:24" x14ac:dyDescent="0.25">
      <c r="A2654" s="1">
        <v>2653</v>
      </c>
      <c r="B2654" s="3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IF(People!$B$2=Orders!M2654,People!$A$2,IF(People!$B$3=Orders!M2654,People!$A$3,IF(People!$B$4=Orders!M2654,People!$A$4,IF(People!$B$5=Orders!M2654,People!$A$5,0))))</f>
        <v>Anna Andreadi</v>
      </c>
      <c r="W2654" t="str">
        <f>IFERROR(INDEX(Returns!A:A,MATCH(Orders!B2654,Returns!B:B,0),),"No")</f>
        <v>No</v>
      </c>
      <c r="X2654" t="str">
        <f t="shared" si="41"/>
        <v>2019 / 09</v>
      </c>
    </row>
    <row r="2655" spans="1:24" x14ac:dyDescent="0.25">
      <c r="A2655" s="1">
        <v>2654</v>
      </c>
      <c r="B2655" s="3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IF(People!$B$2=Orders!M2655,People!$A$2,IF(People!$B$3=Orders!M2655,People!$A$3,IF(People!$B$4=Orders!M2655,People!$A$4,IF(People!$B$5=Orders!M2655,People!$A$5,0))))</f>
        <v>Anna Andreadi</v>
      </c>
      <c r="W2655" t="str">
        <f>IFERROR(INDEX(Returns!A:A,MATCH(Orders!B2655,Returns!B:B,0),),"No")</f>
        <v>No</v>
      </c>
      <c r="X2655" t="str">
        <f t="shared" si="41"/>
        <v>2019 / 09</v>
      </c>
    </row>
    <row r="2656" spans="1:24" x14ac:dyDescent="0.25">
      <c r="A2656" s="1">
        <v>2655</v>
      </c>
      <c r="B2656" s="3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IF(People!$B$2=Orders!M2656,People!$A$2,IF(People!$B$3=Orders!M2656,People!$A$3,IF(People!$B$4=Orders!M2656,People!$A$4,IF(People!$B$5=Orders!M2656,People!$A$5,0))))</f>
        <v>Anna Andreadi</v>
      </c>
      <c r="W2656" t="str">
        <f>IFERROR(INDEX(Returns!A:A,MATCH(Orders!B2656,Returns!B:B,0),),"No")</f>
        <v>No</v>
      </c>
      <c r="X2656" t="str">
        <f t="shared" si="41"/>
        <v>2019 / 09</v>
      </c>
    </row>
    <row r="2657" spans="1:24" x14ac:dyDescent="0.25">
      <c r="A2657" s="1">
        <v>2656</v>
      </c>
      <c r="B2657" s="3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IF(People!$B$2=Orders!M2657,People!$A$2,IF(People!$B$3=Orders!M2657,People!$A$3,IF(People!$B$4=Orders!M2657,People!$A$4,IF(People!$B$5=Orders!M2657,People!$A$5,0))))</f>
        <v>Anna Andreadi</v>
      </c>
      <c r="W2657" t="str">
        <f>IFERROR(INDEX(Returns!A:A,MATCH(Orders!B2657,Returns!B:B,0),),"No")</f>
        <v>No</v>
      </c>
      <c r="X2657" t="str">
        <f t="shared" si="41"/>
        <v>2019 / 09</v>
      </c>
    </row>
    <row r="2658" spans="1:24" x14ac:dyDescent="0.25">
      <c r="A2658" s="1">
        <v>2657</v>
      </c>
      <c r="B2658" s="3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IF(People!$B$2=Orders!M2658,People!$A$2,IF(People!$B$3=Orders!M2658,People!$A$3,IF(People!$B$4=Orders!M2658,People!$A$4,IF(People!$B$5=Orders!M2658,People!$A$5,0))))</f>
        <v>Anna Andreadi</v>
      </c>
      <c r="W2658" t="str">
        <f>IFERROR(INDEX(Returns!A:A,MATCH(Orders!B2658,Returns!B:B,0),),"No")</f>
        <v>No</v>
      </c>
      <c r="X2658" t="str">
        <f t="shared" si="41"/>
        <v>2019 / 09</v>
      </c>
    </row>
    <row r="2659" spans="1:24" x14ac:dyDescent="0.25">
      <c r="A2659" s="1">
        <v>2658</v>
      </c>
      <c r="B2659" s="3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IF(People!$B$2=Orders!M2659,People!$A$2,IF(People!$B$3=Orders!M2659,People!$A$3,IF(People!$B$4=Orders!M2659,People!$A$4,IF(People!$B$5=Orders!M2659,People!$A$5,0))))</f>
        <v>Anna Andreadi</v>
      </c>
      <c r="W2659" t="str">
        <f>IFERROR(INDEX(Returns!A:A,MATCH(Orders!B2659,Returns!B:B,0),),"No")</f>
        <v>No</v>
      </c>
      <c r="X2659" t="str">
        <f t="shared" si="41"/>
        <v>2019 / 09</v>
      </c>
    </row>
    <row r="2660" spans="1:24" x14ac:dyDescent="0.25">
      <c r="A2660" s="1">
        <v>2659</v>
      </c>
      <c r="B2660" s="3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IF(People!$B$2=Orders!M2660,People!$A$2,IF(People!$B$3=Orders!M2660,People!$A$3,IF(People!$B$4=Orders!M2660,People!$A$4,IF(People!$B$5=Orders!M2660,People!$A$5,0))))</f>
        <v>Anna Andreadi</v>
      </c>
      <c r="W2660" t="str">
        <f>IFERROR(INDEX(Returns!A:A,MATCH(Orders!B2660,Returns!B:B,0),),"No")</f>
        <v>No</v>
      </c>
      <c r="X2660" t="str">
        <f t="shared" si="41"/>
        <v>2018 / 08</v>
      </c>
    </row>
    <row r="2661" spans="1:24" x14ac:dyDescent="0.25">
      <c r="A2661" s="1">
        <v>2660</v>
      </c>
      <c r="B2661" s="3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IF(People!$B$2=Orders!M2661,People!$A$2,IF(People!$B$3=Orders!M2661,People!$A$3,IF(People!$B$4=Orders!M2661,People!$A$4,IF(People!$B$5=Orders!M2661,People!$A$5,0))))</f>
        <v>Anna Andreadi</v>
      </c>
      <c r="W2661" t="str">
        <f>IFERROR(INDEX(Returns!A:A,MATCH(Orders!B2661,Returns!B:B,0),),"No")</f>
        <v>No</v>
      </c>
      <c r="X2661" t="str">
        <f t="shared" si="41"/>
        <v>2017 / 12</v>
      </c>
    </row>
    <row r="2662" spans="1:24" x14ac:dyDescent="0.25">
      <c r="A2662" s="1">
        <v>2661</v>
      </c>
      <c r="B2662" s="3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IF(People!$B$2=Orders!M2662,People!$A$2,IF(People!$B$3=Orders!M2662,People!$A$3,IF(People!$B$4=Orders!M2662,People!$A$4,IF(People!$B$5=Orders!M2662,People!$A$5,0))))</f>
        <v>Chuck Magee</v>
      </c>
      <c r="W2662" t="str">
        <f>IFERROR(INDEX(Returns!A:A,MATCH(Orders!B2662,Returns!B:B,0),),"No")</f>
        <v>No</v>
      </c>
      <c r="X2662" t="str">
        <f t="shared" si="41"/>
        <v>2019 / 11</v>
      </c>
    </row>
    <row r="2663" spans="1:24" x14ac:dyDescent="0.25">
      <c r="A2663" s="1">
        <v>2662</v>
      </c>
      <c r="B2663" s="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IF(People!$B$2=Orders!M2663,People!$A$2,IF(People!$B$3=Orders!M2663,People!$A$3,IF(People!$B$4=Orders!M2663,People!$A$4,IF(People!$B$5=Orders!M2663,People!$A$5,0))))</f>
        <v>Chuck Magee</v>
      </c>
      <c r="W2663" t="str">
        <f>IFERROR(INDEX(Returns!A:A,MATCH(Orders!B2663,Returns!B:B,0),),"No")</f>
        <v>No</v>
      </c>
      <c r="X2663" t="str">
        <f t="shared" si="41"/>
        <v>2019 / 11</v>
      </c>
    </row>
    <row r="2664" spans="1:24" x14ac:dyDescent="0.25">
      <c r="A2664" s="1">
        <v>2663</v>
      </c>
      <c r="B2664" s="3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IF(People!$B$2=Orders!M2664,People!$A$2,IF(People!$B$3=Orders!M2664,People!$A$3,IF(People!$B$4=Orders!M2664,People!$A$4,IF(People!$B$5=Orders!M2664,People!$A$5,0))))</f>
        <v>Kelly Williams</v>
      </c>
      <c r="W2664" t="str">
        <f>IFERROR(INDEX(Returns!A:A,MATCH(Orders!B2664,Returns!B:B,0),),"No")</f>
        <v>No</v>
      </c>
      <c r="X2664" t="str">
        <f t="shared" si="41"/>
        <v>2019 / 04</v>
      </c>
    </row>
    <row r="2665" spans="1:24" x14ac:dyDescent="0.25">
      <c r="A2665" s="1">
        <v>2664</v>
      </c>
      <c r="B2665" s="3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IF(People!$B$2=Orders!M2665,People!$A$2,IF(People!$B$3=Orders!M2665,People!$A$3,IF(People!$B$4=Orders!M2665,People!$A$4,IF(People!$B$5=Orders!M2665,People!$A$5,0))))</f>
        <v>Cassandra Brandow</v>
      </c>
      <c r="W2665" t="str">
        <f>IFERROR(INDEX(Returns!A:A,MATCH(Orders!B2665,Returns!B:B,0),),"No")</f>
        <v>No</v>
      </c>
      <c r="X2665" t="str">
        <f t="shared" si="41"/>
        <v>2018 / 05</v>
      </c>
    </row>
    <row r="2666" spans="1:24" x14ac:dyDescent="0.25">
      <c r="A2666" s="1">
        <v>2665</v>
      </c>
      <c r="B2666" s="3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IF(People!$B$2=Orders!M2666,People!$A$2,IF(People!$B$3=Orders!M2666,People!$A$3,IF(People!$B$4=Orders!M2666,People!$A$4,IF(People!$B$5=Orders!M2666,People!$A$5,0))))</f>
        <v>Cassandra Brandow</v>
      </c>
      <c r="W2666" t="str">
        <f>IFERROR(INDEX(Returns!A:A,MATCH(Orders!B2666,Returns!B:B,0),),"No")</f>
        <v>No</v>
      </c>
      <c r="X2666" t="str">
        <f t="shared" si="41"/>
        <v>2018 / 05</v>
      </c>
    </row>
    <row r="2667" spans="1:24" x14ac:dyDescent="0.25">
      <c r="A2667" s="1">
        <v>2666</v>
      </c>
      <c r="B2667" s="3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IF(People!$B$2=Orders!M2667,People!$A$2,IF(People!$B$3=Orders!M2667,People!$A$3,IF(People!$B$4=Orders!M2667,People!$A$4,IF(People!$B$5=Orders!M2667,People!$A$5,0))))</f>
        <v>Cassandra Brandow</v>
      </c>
      <c r="W2667" t="str">
        <f>IFERROR(INDEX(Returns!A:A,MATCH(Orders!B2667,Returns!B:B,0),),"No")</f>
        <v>No</v>
      </c>
      <c r="X2667" t="str">
        <f t="shared" si="41"/>
        <v>2018 / 05</v>
      </c>
    </row>
    <row r="2668" spans="1:24" x14ac:dyDescent="0.25">
      <c r="A2668" s="1">
        <v>2667</v>
      </c>
      <c r="B2668" s="3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IF(People!$B$2=Orders!M2668,People!$A$2,IF(People!$B$3=Orders!M2668,People!$A$3,IF(People!$B$4=Orders!M2668,People!$A$4,IF(People!$B$5=Orders!M2668,People!$A$5,0))))</f>
        <v>Kelly Williams</v>
      </c>
      <c r="W2668" t="str">
        <f>IFERROR(INDEX(Returns!A:A,MATCH(Orders!B2668,Returns!B:B,0),),"No")</f>
        <v>No</v>
      </c>
      <c r="X2668" t="str">
        <f t="shared" si="41"/>
        <v>2018 / 10</v>
      </c>
    </row>
    <row r="2669" spans="1:24" x14ac:dyDescent="0.25">
      <c r="A2669" s="1">
        <v>2668</v>
      </c>
      <c r="B2669" s="3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IF(People!$B$2=Orders!M2669,People!$A$2,IF(People!$B$3=Orders!M2669,People!$A$3,IF(People!$B$4=Orders!M2669,People!$A$4,IF(People!$B$5=Orders!M2669,People!$A$5,0))))</f>
        <v>Kelly Williams</v>
      </c>
      <c r="W2669" t="str">
        <f>IFERROR(INDEX(Returns!A:A,MATCH(Orders!B2669,Returns!B:B,0),),"No")</f>
        <v>No</v>
      </c>
      <c r="X2669" t="str">
        <f t="shared" si="41"/>
        <v>2018 / 10</v>
      </c>
    </row>
    <row r="2670" spans="1:24" x14ac:dyDescent="0.25">
      <c r="A2670" s="1">
        <v>2669</v>
      </c>
      <c r="B2670" s="3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IF(People!$B$2=Orders!M2670,People!$A$2,IF(People!$B$3=Orders!M2670,People!$A$3,IF(People!$B$4=Orders!M2670,People!$A$4,IF(People!$B$5=Orders!M2670,People!$A$5,0))))</f>
        <v>Anna Andreadi</v>
      </c>
      <c r="W2670" t="str">
        <f>IFERROR(INDEX(Returns!A:A,MATCH(Orders!B2670,Returns!B:B,0),),"No")</f>
        <v>No</v>
      </c>
      <c r="X2670" t="str">
        <f t="shared" si="41"/>
        <v>2017 / 08</v>
      </c>
    </row>
    <row r="2671" spans="1:24" x14ac:dyDescent="0.25">
      <c r="A2671" s="1">
        <v>2670</v>
      </c>
      <c r="B2671" s="3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IF(People!$B$2=Orders!M2671,People!$A$2,IF(People!$B$3=Orders!M2671,People!$A$3,IF(People!$B$4=Orders!M2671,People!$A$4,IF(People!$B$5=Orders!M2671,People!$A$5,0))))</f>
        <v>Anna Andreadi</v>
      </c>
      <c r="W2671" t="str">
        <f>IFERROR(INDEX(Returns!A:A,MATCH(Orders!B2671,Returns!B:B,0),),"No")</f>
        <v>No</v>
      </c>
      <c r="X2671" t="str">
        <f t="shared" si="41"/>
        <v>2017 / 08</v>
      </c>
    </row>
    <row r="2672" spans="1:24" x14ac:dyDescent="0.25">
      <c r="A2672" s="1">
        <v>2671</v>
      </c>
      <c r="B2672" s="3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IF(People!$B$2=Orders!M2672,People!$A$2,IF(People!$B$3=Orders!M2672,People!$A$3,IF(People!$B$4=Orders!M2672,People!$A$4,IF(People!$B$5=Orders!M2672,People!$A$5,0))))</f>
        <v>Chuck Magee</v>
      </c>
      <c r="W2672" t="str">
        <f>IFERROR(INDEX(Returns!A:A,MATCH(Orders!B2672,Returns!B:B,0),),"No")</f>
        <v>Yes</v>
      </c>
      <c r="X2672" t="str">
        <f t="shared" si="41"/>
        <v>2016 / 09</v>
      </c>
    </row>
    <row r="2673" spans="1:24" x14ac:dyDescent="0.25">
      <c r="A2673" s="1">
        <v>2672</v>
      </c>
      <c r="B2673" s="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IF(People!$B$2=Orders!M2673,People!$A$2,IF(People!$B$3=Orders!M2673,People!$A$3,IF(People!$B$4=Orders!M2673,People!$A$4,IF(People!$B$5=Orders!M2673,People!$A$5,0))))</f>
        <v>Chuck Magee</v>
      </c>
      <c r="W2673" t="str">
        <f>IFERROR(INDEX(Returns!A:A,MATCH(Orders!B2673,Returns!B:B,0),),"No")</f>
        <v>Yes</v>
      </c>
      <c r="X2673" t="str">
        <f t="shared" si="41"/>
        <v>2016 / 09</v>
      </c>
    </row>
    <row r="2674" spans="1:24" x14ac:dyDescent="0.25">
      <c r="A2674" s="1">
        <v>2673</v>
      </c>
      <c r="B2674" s="3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IF(People!$B$2=Orders!M2674,People!$A$2,IF(People!$B$3=Orders!M2674,People!$A$3,IF(People!$B$4=Orders!M2674,People!$A$4,IF(People!$B$5=Orders!M2674,People!$A$5,0))))</f>
        <v>Chuck Magee</v>
      </c>
      <c r="W2674" t="str">
        <f>IFERROR(INDEX(Returns!A:A,MATCH(Orders!B2674,Returns!B:B,0),),"No")</f>
        <v>Yes</v>
      </c>
      <c r="X2674" t="str">
        <f t="shared" si="41"/>
        <v>2016 / 09</v>
      </c>
    </row>
    <row r="2675" spans="1:24" x14ac:dyDescent="0.25">
      <c r="A2675" s="1">
        <v>2674</v>
      </c>
      <c r="B2675" s="3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IF(People!$B$2=Orders!M2675,People!$A$2,IF(People!$B$3=Orders!M2675,People!$A$3,IF(People!$B$4=Orders!M2675,People!$A$4,IF(People!$B$5=Orders!M2675,People!$A$5,0))))</f>
        <v>Chuck Magee</v>
      </c>
      <c r="W2675" t="str">
        <f>IFERROR(INDEX(Returns!A:A,MATCH(Orders!B2675,Returns!B:B,0),),"No")</f>
        <v>Yes</v>
      </c>
      <c r="X2675" t="str">
        <f t="shared" si="41"/>
        <v>2016 / 09</v>
      </c>
    </row>
    <row r="2676" spans="1:24" x14ac:dyDescent="0.25">
      <c r="A2676" s="1">
        <v>2675</v>
      </c>
      <c r="B2676" s="3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IF(People!$B$2=Orders!M2676,People!$A$2,IF(People!$B$3=Orders!M2676,People!$A$3,IF(People!$B$4=Orders!M2676,People!$A$4,IF(People!$B$5=Orders!M2676,People!$A$5,0))))</f>
        <v>Anna Andreadi</v>
      </c>
      <c r="W2676" t="str">
        <f>IFERROR(INDEX(Returns!A:A,MATCH(Orders!B2676,Returns!B:B,0),),"No")</f>
        <v>No</v>
      </c>
      <c r="X2676" t="str">
        <f t="shared" si="41"/>
        <v>2019 / 12</v>
      </c>
    </row>
    <row r="2677" spans="1:24" x14ac:dyDescent="0.25">
      <c r="A2677" s="1">
        <v>2676</v>
      </c>
      <c r="B2677" s="3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IF(People!$B$2=Orders!M2677,People!$A$2,IF(People!$B$3=Orders!M2677,People!$A$3,IF(People!$B$4=Orders!M2677,People!$A$4,IF(People!$B$5=Orders!M2677,People!$A$5,0))))</f>
        <v>Cassandra Brandow</v>
      </c>
      <c r="W2677" t="str">
        <f>IFERROR(INDEX(Returns!A:A,MATCH(Orders!B2677,Returns!B:B,0),),"No")</f>
        <v>No</v>
      </c>
      <c r="X2677" t="str">
        <f t="shared" si="41"/>
        <v>2019 / 11</v>
      </c>
    </row>
    <row r="2678" spans="1:24" x14ac:dyDescent="0.25">
      <c r="A2678" s="1">
        <v>2677</v>
      </c>
      <c r="B2678" s="3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IF(People!$B$2=Orders!M2678,People!$A$2,IF(People!$B$3=Orders!M2678,People!$A$3,IF(People!$B$4=Orders!M2678,People!$A$4,IF(People!$B$5=Orders!M2678,People!$A$5,0))))</f>
        <v>Cassandra Brandow</v>
      </c>
      <c r="W2678" t="str">
        <f>IFERROR(INDEX(Returns!A:A,MATCH(Orders!B2678,Returns!B:B,0),),"No")</f>
        <v>No</v>
      </c>
      <c r="X2678" t="str">
        <f t="shared" si="41"/>
        <v>2019 / 11</v>
      </c>
    </row>
    <row r="2679" spans="1:24" x14ac:dyDescent="0.25">
      <c r="A2679" s="1">
        <v>2678</v>
      </c>
      <c r="B2679" s="3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IF(People!$B$2=Orders!M2679,People!$A$2,IF(People!$B$3=Orders!M2679,People!$A$3,IF(People!$B$4=Orders!M2679,People!$A$4,IF(People!$B$5=Orders!M2679,People!$A$5,0))))</f>
        <v>Anna Andreadi</v>
      </c>
      <c r="W2679" t="str">
        <f>IFERROR(INDEX(Returns!A:A,MATCH(Orders!B2679,Returns!B:B,0),),"No")</f>
        <v>No</v>
      </c>
      <c r="X2679" t="str">
        <f t="shared" si="41"/>
        <v>2016 / 06</v>
      </c>
    </row>
    <row r="2680" spans="1:24" x14ac:dyDescent="0.25">
      <c r="A2680" s="1">
        <v>2679</v>
      </c>
      <c r="B2680" s="3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IF(People!$B$2=Orders!M2680,People!$A$2,IF(People!$B$3=Orders!M2680,People!$A$3,IF(People!$B$4=Orders!M2680,People!$A$4,IF(People!$B$5=Orders!M2680,People!$A$5,0))))</f>
        <v>Anna Andreadi</v>
      </c>
      <c r="W2680" t="str">
        <f>IFERROR(INDEX(Returns!A:A,MATCH(Orders!B2680,Returns!B:B,0),),"No")</f>
        <v>No</v>
      </c>
      <c r="X2680" t="str">
        <f t="shared" si="41"/>
        <v>2016 / 06</v>
      </c>
    </row>
    <row r="2681" spans="1:24" x14ac:dyDescent="0.25">
      <c r="A2681" s="1">
        <v>2680</v>
      </c>
      <c r="B2681" s="3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IF(People!$B$2=Orders!M2681,People!$A$2,IF(People!$B$3=Orders!M2681,People!$A$3,IF(People!$B$4=Orders!M2681,People!$A$4,IF(People!$B$5=Orders!M2681,People!$A$5,0))))</f>
        <v>Kelly Williams</v>
      </c>
      <c r="W2681" t="str">
        <f>IFERROR(INDEX(Returns!A:A,MATCH(Orders!B2681,Returns!B:B,0),),"No")</f>
        <v>No</v>
      </c>
      <c r="X2681" t="str">
        <f t="shared" si="41"/>
        <v>2019 / 01</v>
      </c>
    </row>
    <row r="2682" spans="1:24" x14ac:dyDescent="0.25">
      <c r="A2682" s="1">
        <v>2681</v>
      </c>
      <c r="B2682" s="3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IF(People!$B$2=Orders!M2682,People!$A$2,IF(People!$B$3=Orders!M2682,People!$A$3,IF(People!$B$4=Orders!M2682,People!$A$4,IF(People!$B$5=Orders!M2682,People!$A$5,0))))</f>
        <v>Kelly Williams</v>
      </c>
      <c r="W2682" t="str">
        <f>IFERROR(INDEX(Returns!A:A,MATCH(Orders!B2682,Returns!B:B,0),),"No")</f>
        <v>No</v>
      </c>
      <c r="X2682" t="str">
        <f t="shared" si="41"/>
        <v>2019 / 01</v>
      </c>
    </row>
    <row r="2683" spans="1:24" x14ac:dyDescent="0.25">
      <c r="A2683" s="1">
        <v>2682</v>
      </c>
      <c r="B2683" s="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IF(People!$B$2=Orders!M2683,People!$A$2,IF(People!$B$3=Orders!M2683,People!$A$3,IF(People!$B$4=Orders!M2683,People!$A$4,IF(People!$B$5=Orders!M2683,People!$A$5,0))))</f>
        <v>Kelly Williams</v>
      </c>
      <c r="W2683" t="str">
        <f>IFERROR(INDEX(Returns!A:A,MATCH(Orders!B2683,Returns!B:B,0),),"No")</f>
        <v>No</v>
      </c>
      <c r="X2683" t="str">
        <f t="shared" si="41"/>
        <v>2019 / 01</v>
      </c>
    </row>
    <row r="2684" spans="1:24" x14ac:dyDescent="0.25">
      <c r="A2684" s="1">
        <v>2683</v>
      </c>
      <c r="B2684" s="3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IF(People!$B$2=Orders!M2684,People!$A$2,IF(People!$B$3=Orders!M2684,People!$A$3,IF(People!$B$4=Orders!M2684,People!$A$4,IF(People!$B$5=Orders!M2684,People!$A$5,0))))</f>
        <v>Kelly Williams</v>
      </c>
      <c r="W2684" t="str">
        <f>IFERROR(INDEX(Returns!A:A,MATCH(Orders!B2684,Returns!B:B,0),),"No")</f>
        <v>No</v>
      </c>
      <c r="X2684" t="str">
        <f t="shared" si="41"/>
        <v>2019 / 01</v>
      </c>
    </row>
    <row r="2685" spans="1:24" x14ac:dyDescent="0.25">
      <c r="A2685" s="1">
        <v>2684</v>
      </c>
      <c r="B2685" s="3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IF(People!$B$2=Orders!M2685,People!$A$2,IF(People!$B$3=Orders!M2685,People!$A$3,IF(People!$B$4=Orders!M2685,People!$A$4,IF(People!$B$5=Orders!M2685,People!$A$5,0))))</f>
        <v>Kelly Williams</v>
      </c>
      <c r="W2685" t="str">
        <f>IFERROR(INDEX(Returns!A:A,MATCH(Orders!B2685,Returns!B:B,0),),"No")</f>
        <v>No</v>
      </c>
      <c r="X2685" t="str">
        <f t="shared" si="41"/>
        <v>2019 / 01</v>
      </c>
    </row>
    <row r="2686" spans="1:24" x14ac:dyDescent="0.25">
      <c r="A2686" s="1">
        <v>2685</v>
      </c>
      <c r="B2686" s="3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IF(People!$B$2=Orders!M2686,People!$A$2,IF(People!$B$3=Orders!M2686,People!$A$3,IF(People!$B$4=Orders!M2686,People!$A$4,IF(People!$B$5=Orders!M2686,People!$A$5,0))))</f>
        <v>Anna Andreadi</v>
      </c>
      <c r="W2686" t="str">
        <f>IFERROR(INDEX(Returns!A:A,MATCH(Orders!B2686,Returns!B:B,0),),"No")</f>
        <v>Yes</v>
      </c>
      <c r="X2686" t="str">
        <f t="shared" si="41"/>
        <v>2019 / 06</v>
      </c>
    </row>
    <row r="2687" spans="1:24" x14ac:dyDescent="0.25">
      <c r="A2687" s="1">
        <v>2686</v>
      </c>
      <c r="B2687" s="3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IF(People!$B$2=Orders!M2687,People!$A$2,IF(People!$B$3=Orders!M2687,People!$A$3,IF(People!$B$4=Orders!M2687,People!$A$4,IF(People!$B$5=Orders!M2687,People!$A$5,0))))</f>
        <v>Cassandra Brandow</v>
      </c>
      <c r="W2687" t="str">
        <f>IFERROR(INDEX(Returns!A:A,MATCH(Orders!B2687,Returns!B:B,0),),"No")</f>
        <v>No</v>
      </c>
      <c r="X2687" t="str">
        <f t="shared" si="41"/>
        <v>2018 / 09</v>
      </c>
    </row>
    <row r="2688" spans="1:24" x14ac:dyDescent="0.25">
      <c r="A2688" s="1">
        <v>2687</v>
      </c>
      <c r="B2688" s="3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IF(People!$B$2=Orders!M2688,People!$A$2,IF(People!$B$3=Orders!M2688,People!$A$3,IF(People!$B$4=Orders!M2688,People!$A$4,IF(People!$B$5=Orders!M2688,People!$A$5,0))))</f>
        <v>Cassandra Brandow</v>
      </c>
      <c r="W2688" t="str">
        <f>IFERROR(INDEX(Returns!A:A,MATCH(Orders!B2688,Returns!B:B,0),),"No")</f>
        <v>No</v>
      </c>
      <c r="X2688" t="str">
        <f t="shared" si="41"/>
        <v>2018 / 09</v>
      </c>
    </row>
    <row r="2689" spans="1:24" x14ac:dyDescent="0.25">
      <c r="A2689" s="1">
        <v>2688</v>
      </c>
      <c r="B2689" s="3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IF(People!$B$2=Orders!M2689,People!$A$2,IF(People!$B$3=Orders!M2689,People!$A$3,IF(People!$B$4=Orders!M2689,People!$A$4,IF(People!$B$5=Orders!M2689,People!$A$5,0))))</f>
        <v>Kelly Williams</v>
      </c>
      <c r="W2689" t="str">
        <f>IFERROR(INDEX(Returns!A:A,MATCH(Orders!B2689,Returns!B:B,0),),"No")</f>
        <v>No</v>
      </c>
      <c r="X2689" t="str">
        <f t="shared" si="41"/>
        <v>2018 / 08</v>
      </c>
    </row>
    <row r="2690" spans="1:24" x14ac:dyDescent="0.25">
      <c r="A2690" s="1">
        <v>2689</v>
      </c>
      <c r="B2690" s="3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IF(People!$B$2=Orders!M2690,People!$A$2,IF(People!$B$3=Orders!M2690,People!$A$3,IF(People!$B$4=Orders!M2690,People!$A$4,IF(People!$B$5=Orders!M2690,People!$A$5,0))))</f>
        <v>Anna Andreadi</v>
      </c>
      <c r="W2690" t="str">
        <f>IFERROR(INDEX(Returns!A:A,MATCH(Orders!B2690,Returns!B:B,0),),"No")</f>
        <v>Yes</v>
      </c>
      <c r="X2690" t="str">
        <f t="shared" ref="X2690:X2753" si="42">TEXT(C2690,"ГГГГ / ММ")</f>
        <v>2017 / 11</v>
      </c>
    </row>
    <row r="2691" spans="1:24" x14ac:dyDescent="0.25">
      <c r="A2691" s="1">
        <v>2690</v>
      </c>
      <c r="B2691" s="3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IF(People!$B$2=Orders!M2691,People!$A$2,IF(People!$B$3=Orders!M2691,People!$A$3,IF(People!$B$4=Orders!M2691,People!$A$4,IF(People!$B$5=Orders!M2691,People!$A$5,0))))</f>
        <v>Kelly Williams</v>
      </c>
      <c r="W2691" t="str">
        <f>IFERROR(INDEX(Returns!A:A,MATCH(Orders!B2691,Returns!B:B,0),),"No")</f>
        <v>No</v>
      </c>
      <c r="X2691" t="str">
        <f t="shared" si="42"/>
        <v>2016 / 06</v>
      </c>
    </row>
    <row r="2692" spans="1:24" x14ac:dyDescent="0.25">
      <c r="A2692" s="1">
        <v>2691</v>
      </c>
      <c r="B2692" s="3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IF(People!$B$2=Orders!M2692,People!$A$2,IF(People!$B$3=Orders!M2692,People!$A$3,IF(People!$B$4=Orders!M2692,People!$A$4,IF(People!$B$5=Orders!M2692,People!$A$5,0))))</f>
        <v>Chuck Magee</v>
      </c>
      <c r="W2692" t="str">
        <f>IFERROR(INDEX(Returns!A:A,MATCH(Orders!B2692,Returns!B:B,0),),"No")</f>
        <v>No</v>
      </c>
      <c r="X2692" t="str">
        <f t="shared" si="42"/>
        <v>2019 / 12</v>
      </c>
    </row>
    <row r="2693" spans="1:24" x14ac:dyDescent="0.25">
      <c r="A2693" s="1">
        <v>2692</v>
      </c>
      <c r="B2693" s="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IF(People!$B$2=Orders!M2693,People!$A$2,IF(People!$B$3=Orders!M2693,People!$A$3,IF(People!$B$4=Orders!M2693,People!$A$4,IF(People!$B$5=Orders!M2693,People!$A$5,0))))</f>
        <v>Anna Andreadi</v>
      </c>
      <c r="W2693" t="str">
        <f>IFERROR(INDEX(Returns!A:A,MATCH(Orders!B2693,Returns!B:B,0),),"No")</f>
        <v>No</v>
      </c>
      <c r="X2693" t="str">
        <f t="shared" si="42"/>
        <v>2018 / 08</v>
      </c>
    </row>
    <row r="2694" spans="1:24" x14ac:dyDescent="0.25">
      <c r="A2694" s="1">
        <v>2693</v>
      </c>
      <c r="B2694" s="3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IF(People!$B$2=Orders!M2694,People!$A$2,IF(People!$B$3=Orders!M2694,People!$A$3,IF(People!$B$4=Orders!M2694,People!$A$4,IF(People!$B$5=Orders!M2694,People!$A$5,0))))</f>
        <v>Anna Andreadi</v>
      </c>
      <c r="W2694" t="str">
        <f>IFERROR(INDEX(Returns!A:A,MATCH(Orders!B2694,Returns!B:B,0),),"No")</f>
        <v>No</v>
      </c>
      <c r="X2694" t="str">
        <f t="shared" si="42"/>
        <v>2018 / 08</v>
      </c>
    </row>
    <row r="2695" spans="1:24" x14ac:dyDescent="0.25">
      <c r="A2695" s="1">
        <v>2694</v>
      </c>
      <c r="B2695" s="3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IF(People!$B$2=Orders!M2695,People!$A$2,IF(People!$B$3=Orders!M2695,People!$A$3,IF(People!$B$4=Orders!M2695,People!$A$4,IF(People!$B$5=Orders!M2695,People!$A$5,0))))</f>
        <v>Anna Andreadi</v>
      </c>
      <c r="W2695" t="str">
        <f>IFERROR(INDEX(Returns!A:A,MATCH(Orders!B2695,Returns!B:B,0),),"No")</f>
        <v>No</v>
      </c>
      <c r="X2695" t="str">
        <f t="shared" si="42"/>
        <v>2018 / 01</v>
      </c>
    </row>
    <row r="2696" spans="1:24" x14ac:dyDescent="0.25">
      <c r="A2696" s="1">
        <v>2695</v>
      </c>
      <c r="B2696" s="3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IF(People!$B$2=Orders!M2696,People!$A$2,IF(People!$B$3=Orders!M2696,People!$A$3,IF(People!$B$4=Orders!M2696,People!$A$4,IF(People!$B$5=Orders!M2696,People!$A$5,0))))</f>
        <v>Cassandra Brandow</v>
      </c>
      <c r="W2696" t="str">
        <f>IFERROR(INDEX(Returns!A:A,MATCH(Orders!B2696,Returns!B:B,0),),"No")</f>
        <v>No</v>
      </c>
      <c r="X2696" t="str">
        <f t="shared" si="42"/>
        <v>2016 / 10</v>
      </c>
    </row>
    <row r="2697" spans="1:24" x14ac:dyDescent="0.25">
      <c r="A2697" s="1">
        <v>2696</v>
      </c>
      <c r="B2697" s="3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IF(People!$B$2=Orders!M2697,People!$A$2,IF(People!$B$3=Orders!M2697,People!$A$3,IF(People!$B$4=Orders!M2697,People!$A$4,IF(People!$B$5=Orders!M2697,People!$A$5,0))))</f>
        <v>Chuck Magee</v>
      </c>
      <c r="W2697" t="str">
        <f>IFERROR(INDEX(Returns!A:A,MATCH(Orders!B2697,Returns!B:B,0),),"No")</f>
        <v>No</v>
      </c>
      <c r="X2697" t="str">
        <f t="shared" si="42"/>
        <v>2018 / 02</v>
      </c>
    </row>
    <row r="2698" spans="1:24" x14ac:dyDescent="0.25">
      <c r="A2698" s="1">
        <v>2697</v>
      </c>
      <c r="B2698" s="3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IF(People!$B$2=Orders!M2698,People!$A$2,IF(People!$B$3=Orders!M2698,People!$A$3,IF(People!$B$4=Orders!M2698,People!$A$4,IF(People!$B$5=Orders!M2698,People!$A$5,0))))</f>
        <v>Cassandra Brandow</v>
      </c>
      <c r="W2698" t="str">
        <f>IFERROR(INDEX(Returns!A:A,MATCH(Orders!B2698,Returns!B:B,0),),"No")</f>
        <v>No</v>
      </c>
      <c r="X2698" t="str">
        <f t="shared" si="42"/>
        <v>2016 / 03</v>
      </c>
    </row>
    <row r="2699" spans="1:24" x14ac:dyDescent="0.25">
      <c r="A2699" s="1">
        <v>2698</v>
      </c>
      <c r="B2699" s="3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IF(People!$B$2=Orders!M2699,People!$A$2,IF(People!$B$3=Orders!M2699,People!$A$3,IF(People!$B$4=Orders!M2699,People!$A$4,IF(People!$B$5=Orders!M2699,People!$A$5,0))))</f>
        <v>Cassandra Brandow</v>
      </c>
      <c r="W2699" t="str">
        <f>IFERROR(INDEX(Returns!A:A,MATCH(Orders!B2699,Returns!B:B,0),),"No")</f>
        <v>No</v>
      </c>
      <c r="X2699" t="str">
        <f t="shared" si="42"/>
        <v>2016 / 03</v>
      </c>
    </row>
    <row r="2700" spans="1:24" x14ac:dyDescent="0.25">
      <c r="A2700" s="1">
        <v>2699</v>
      </c>
      <c r="B2700" s="3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IF(People!$B$2=Orders!M2700,People!$A$2,IF(People!$B$3=Orders!M2700,People!$A$3,IF(People!$B$4=Orders!M2700,People!$A$4,IF(People!$B$5=Orders!M2700,People!$A$5,0))))</f>
        <v>Cassandra Brandow</v>
      </c>
      <c r="W2700" t="str">
        <f>IFERROR(INDEX(Returns!A:A,MATCH(Orders!B2700,Returns!B:B,0),),"No")</f>
        <v>No</v>
      </c>
      <c r="X2700" t="str">
        <f t="shared" si="42"/>
        <v>2016 / 03</v>
      </c>
    </row>
    <row r="2701" spans="1:24" x14ac:dyDescent="0.25">
      <c r="A2701" s="1">
        <v>2700</v>
      </c>
      <c r="B2701" s="3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IF(People!$B$2=Orders!M2701,People!$A$2,IF(People!$B$3=Orders!M2701,People!$A$3,IF(People!$B$4=Orders!M2701,People!$A$4,IF(People!$B$5=Orders!M2701,People!$A$5,0))))</f>
        <v>Cassandra Brandow</v>
      </c>
      <c r="W2701" t="str">
        <f>IFERROR(INDEX(Returns!A:A,MATCH(Orders!B2701,Returns!B:B,0),),"No")</f>
        <v>No</v>
      </c>
      <c r="X2701" t="str">
        <f t="shared" si="42"/>
        <v>2016 / 03</v>
      </c>
    </row>
    <row r="2702" spans="1:24" x14ac:dyDescent="0.25">
      <c r="A2702" s="1">
        <v>2701</v>
      </c>
      <c r="B2702" s="3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IF(People!$B$2=Orders!M2702,People!$A$2,IF(People!$B$3=Orders!M2702,People!$A$3,IF(People!$B$4=Orders!M2702,People!$A$4,IF(People!$B$5=Orders!M2702,People!$A$5,0))))</f>
        <v>Cassandra Brandow</v>
      </c>
      <c r="W2702" t="str">
        <f>IFERROR(INDEX(Returns!A:A,MATCH(Orders!B2702,Returns!B:B,0),),"No")</f>
        <v>No</v>
      </c>
      <c r="X2702" t="str">
        <f t="shared" si="42"/>
        <v>2016 / 03</v>
      </c>
    </row>
    <row r="2703" spans="1:24" x14ac:dyDescent="0.25">
      <c r="A2703" s="1">
        <v>2702</v>
      </c>
      <c r="B2703" s="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IF(People!$B$2=Orders!M2703,People!$A$2,IF(People!$B$3=Orders!M2703,People!$A$3,IF(People!$B$4=Orders!M2703,People!$A$4,IF(People!$B$5=Orders!M2703,People!$A$5,0))))</f>
        <v>Cassandra Brandow</v>
      </c>
      <c r="W2703" t="str">
        <f>IFERROR(INDEX(Returns!A:A,MATCH(Orders!B2703,Returns!B:B,0),),"No")</f>
        <v>No</v>
      </c>
      <c r="X2703" t="str">
        <f t="shared" si="42"/>
        <v>2016 / 03</v>
      </c>
    </row>
    <row r="2704" spans="1:24" x14ac:dyDescent="0.25">
      <c r="A2704" s="1">
        <v>2703</v>
      </c>
      <c r="B2704" s="3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IF(People!$B$2=Orders!M2704,People!$A$2,IF(People!$B$3=Orders!M2704,People!$A$3,IF(People!$B$4=Orders!M2704,People!$A$4,IF(People!$B$5=Orders!M2704,People!$A$5,0))))</f>
        <v>Cassandra Brandow</v>
      </c>
      <c r="W2704" t="str">
        <f>IFERROR(INDEX(Returns!A:A,MATCH(Orders!B2704,Returns!B:B,0),),"No")</f>
        <v>No</v>
      </c>
      <c r="X2704" t="str">
        <f t="shared" si="42"/>
        <v>2016 / 03</v>
      </c>
    </row>
    <row r="2705" spans="1:24" x14ac:dyDescent="0.25">
      <c r="A2705" s="1">
        <v>2704</v>
      </c>
      <c r="B2705" s="3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IF(People!$B$2=Orders!M2705,People!$A$2,IF(People!$B$3=Orders!M2705,People!$A$3,IF(People!$B$4=Orders!M2705,People!$A$4,IF(People!$B$5=Orders!M2705,People!$A$5,0))))</f>
        <v>Chuck Magee</v>
      </c>
      <c r="W2705" t="str">
        <f>IFERROR(INDEX(Returns!A:A,MATCH(Orders!B2705,Returns!B:B,0),),"No")</f>
        <v>No</v>
      </c>
      <c r="X2705" t="str">
        <f t="shared" si="42"/>
        <v>2016 / 05</v>
      </c>
    </row>
    <row r="2706" spans="1:24" x14ac:dyDescent="0.25">
      <c r="A2706" s="1">
        <v>2705</v>
      </c>
      <c r="B2706" s="3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IF(People!$B$2=Orders!M2706,People!$A$2,IF(People!$B$3=Orders!M2706,People!$A$3,IF(People!$B$4=Orders!M2706,People!$A$4,IF(People!$B$5=Orders!M2706,People!$A$5,0))))</f>
        <v>Chuck Magee</v>
      </c>
      <c r="W2706" t="str">
        <f>IFERROR(INDEX(Returns!A:A,MATCH(Orders!B2706,Returns!B:B,0),),"No")</f>
        <v>No</v>
      </c>
      <c r="X2706" t="str">
        <f t="shared" si="42"/>
        <v>2019 / 07</v>
      </c>
    </row>
    <row r="2707" spans="1:24" x14ac:dyDescent="0.25">
      <c r="A2707" s="1">
        <v>2706</v>
      </c>
      <c r="B2707" s="3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IF(People!$B$2=Orders!M2707,People!$A$2,IF(People!$B$3=Orders!M2707,People!$A$3,IF(People!$B$4=Orders!M2707,People!$A$4,IF(People!$B$5=Orders!M2707,People!$A$5,0))))</f>
        <v>Anna Andreadi</v>
      </c>
      <c r="W2707" t="str">
        <f>IFERROR(INDEX(Returns!A:A,MATCH(Orders!B2707,Returns!B:B,0),),"No")</f>
        <v>No</v>
      </c>
      <c r="X2707" t="str">
        <f t="shared" si="42"/>
        <v>2019 / 06</v>
      </c>
    </row>
    <row r="2708" spans="1:24" x14ac:dyDescent="0.25">
      <c r="A2708" s="1">
        <v>2707</v>
      </c>
      <c r="B2708" s="3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IF(People!$B$2=Orders!M2708,People!$A$2,IF(People!$B$3=Orders!M2708,People!$A$3,IF(People!$B$4=Orders!M2708,People!$A$4,IF(People!$B$5=Orders!M2708,People!$A$5,0))))</f>
        <v>Anna Andreadi</v>
      </c>
      <c r="W2708" t="str">
        <f>IFERROR(INDEX(Returns!A:A,MATCH(Orders!B2708,Returns!B:B,0),),"No")</f>
        <v>No</v>
      </c>
      <c r="X2708" t="str">
        <f t="shared" si="42"/>
        <v>2019 / 06</v>
      </c>
    </row>
    <row r="2709" spans="1:24" x14ac:dyDescent="0.25">
      <c r="A2709" s="1">
        <v>2708</v>
      </c>
      <c r="B2709" s="3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IF(People!$B$2=Orders!M2709,People!$A$2,IF(People!$B$3=Orders!M2709,People!$A$3,IF(People!$B$4=Orders!M2709,People!$A$4,IF(People!$B$5=Orders!M2709,People!$A$5,0))))</f>
        <v>Anna Andreadi</v>
      </c>
      <c r="W2709" t="str">
        <f>IFERROR(INDEX(Returns!A:A,MATCH(Orders!B2709,Returns!B:B,0),),"No")</f>
        <v>No</v>
      </c>
      <c r="X2709" t="str">
        <f t="shared" si="42"/>
        <v>2019 / 06</v>
      </c>
    </row>
    <row r="2710" spans="1:24" x14ac:dyDescent="0.25">
      <c r="A2710" s="1">
        <v>2709</v>
      </c>
      <c r="B2710" s="3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IF(People!$B$2=Orders!M2710,People!$A$2,IF(People!$B$3=Orders!M2710,People!$A$3,IF(People!$B$4=Orders!M2710,People!$A$4,IF(People!$B$5=Orders!M2710,People!$A$5,0))))</f>
        <v>Anna Andreadi</v>
      </c>
      <c r="W2710" t="str">
        <f>IFERROR(INDEX(Returns!A:A,MATCH(Orders!B2710,Returns!B:B,0),),"No")</f>
        <v>No</v>
      </c>
      <c r="X2710" t="str">
        <f t="shared" si="42"/>
        <v>2017 / 01</v>
      </c>
    </row>
    <row r="2711" spans="1:24" x14ac:dyDescent="0.25">
      <c r="A2711" s="1">
        <v>2710</v>
      </c>
      <c r="B2711" s="3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IF(People!$B$2=Orders!M2711,People!$A$2,IF(People!$B$3=Orders!M2711,People!$A$3,IF(People!$B$4=Orders!M2711,People!$A$4,IF(People!$B$5=Orders!M2711,People!$A$5,0))))</f>
        <v>Anna Andreadi</v>
      </c>
      <c r="W2711" t="str">
        <f>IFERROR(INDEX(Returns!A:A,MATCH(Orders!B2711,Returns!B:B,0),),"No")</f>
        <v>No</v>
      </c>
      <c r="X2711" t="str">
        <f t="shared" si="42"/>
        <v>2017 / 01</v>
      </c>
    </row>
    <row r="2712" spans="1:24" x14ac:dyDescent="0.25">
      <c r="A2712" s="1">
        <v>2711</v>
      </c>
      <c r="B2712" s="3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IF(People!$B$2=Orders!M2712,People!$A$2,IF(People!$B$3=Orders!M2712,People!$A$3,IF(People!$B$4=Orders!M2712,People!$A$4,IF(People!$B$5=Orders!M2712,People!$A$5,0))))</f>
        <v>Cassandra Brandow</v>
      </c>
      <c r="W2712" t="str">
        <f>IFERROR(INDEX(Returns!A:A,MATCH(Orders!B2712,Returns!B:B,0),),"No")</f>
        <v>No</v>
      </c>
      <c r="X2712" t="str">
        <f t="shared" si="42"/>
        <v>2017 / 12</v>
      </c>
    </row>
    <row r="2713" spans="1:24" x14ac:dyDescent="0.25">
      <c r="A2713" s="1">
        <v>2712</v>
      </c>
      <c r="B2713" s="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IF(People!$B$2=Orders!M2713,People!$A$2,IF(People!$B$3=Orders!M2713,People!$A$3,IF(People!$B$4=Orders!M2713,People!$A$4,IF(People!$B$5=Orders!M2713,People!$A$5,0))))</f>
        <v>Chuck Magee</v>
      </c>
      <c r="W2713" t="str">
        <f>IFERROR(INDEX(Returns!A:A,MATCH(Orders!B2713,Returns!B:B,0),),"No")</f>
        <v>No</v>
      </c>
      <c r="X2713" t="str">
        <f t="shared" si="42"/>
        <v>2019 / 10</v>
      </c>
    </row>
    <row r="2714" spans="1:24" x14ac:dyDescent="0.25">
      <c r="A2714" s="1">
        <v>2713</v>
      </c>
      <c r="B2714" s="3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IF(People!$B$2=Orders!M2714,People!$A$2,IF(People!$B$3=Orders!M2714,People!$A$3,IF(People!$B$4=Orders!M2714,People!$A$4,IF(People!$B$5=Orders!M2714,People!$A$5,0))))</f>
        <v>Chuck Magee</v>
      </c>
      <c r="W2714" t="str">
        <f>IFERROR(INDEX(Returns!A:A,MATCH(Orders!B2714,Returns!B:B,0),),"No")</f>
        <v>No</v>
      </c>
      <c r="X2714" t="str">
        <f t="shared" si="42"/>
        <v>2019 / 07</v>
      </c>
    </row>
    <row r="2715" spans="1:24" x14ac:dyDescent="0.25">
      <c r="A2715" s="1">
        <v>2714</v>
      </c>
      <c r="B2715" s="3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IF(People!$B$2=Orders!M2715,People!$A$2,IF(People!$B$3=Orders!M2715,People!$A$3,IF(People!$B$4=Orders!M2715,People!$A$4,IF(People!$B$5=Orders!M2715,People!$A$5,0))))</f>
        <v>Cassandra Brandow</v>
      </c>
      <c r="W2715" t="str">
        <f>IFERROR(INDEX(Returns!A:A,MATCH(Orders!B2715,Returns!B:B,0),),"No")</f>
        <v>No</v>
      </c>
      <c r="X2715" t="str">
        <f t="shared" si="42"/>
        <v>2016 / 04</v>
      </c>
    </row>
    <row r="2716" spans="1:24" x14ac:dyDescent="0.25">
      <c r="A2716" s="1">
        <v>2715</v>
      </c>
      <c r="B2716" s="3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IF(People!$B$2=Orders!M2716,People!$A$2,IF(People!$B$3=Orders!M2716,People!$A$3,IF(People!$B$4=Orders!M2716,People!$A$4,IF(People!$B$5=Orders!M2716,People!$A$5,0))))</f>
        <v>Anna Andreadi</v>
      </c>
      <c r="W2716" t="str">
        <f>IFERROR(INDEX(Returns!A:A,MATCH(Orders!B2716,Returns!B:B,0),),"No")</f>
        <v>No</v>
      </c>
      <c r="X2716" t="str">
        <f t="shared" si="42"/>
        <v>2017 / 12</v>
      </c>
    </row>
    <row r="2717" spans="1:24" x14ac:dyDescent="0.25">
      <c r="A2717" s="1">
        <v>2716</v>
      </c>
      <c r="B2717" s="3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IF(People!$B$2=Orders!M2717,People!$A$2,IF(People!$B$3=Orders!M2717,People!$A$3,IF(People!$B$4=Orders!M2717,People!$A$4,IF(People!$B$5=Orders!M2717,People!$A$5,0))))</f>
        <v>Chuck Magee</v>
      </c>
      <c r="W2717" t="str">
        <f>IFERROR(INDEX(Returns!A:A,MATCH(Orders!B2717,Returns!B:B,0),),"No")</f>
        <v>No</v>
      </c>
      <c r="X2717" t="str">
        <f t="shared" si="42"/>
        <v>2016 / 12</v>
      </c>
    </row>
    <row r="2718" spans="1:24" x14ac:dyDescent="0.25">
      <c r="A2718" s="1">
        <v>2717</v>
      </c>
      <c r="B2718" s="3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IF(People!$B$2=Orders!M2718,People!$A$2,IF(People!$B$3=Orders!M2718,People!$A$3,IF(People!$B$4=Orders!M2718,People!$A$4,IF(People!$B$5=Orders!M2718,People!$A$5,0))))</f>
        <v>Cassandra Brandow</v>
      </c>
      <c r="W2718" t="str">
        <f>IFERROR(INDEX(Returns!A:A,MATCH(Orders!B2718,Returns!B:B,0),),"No")</f>
        <v>No</v>
      </c>
      <c r="X2718" t="str">
        <f t="shared" si="42"/>
        <v>2019 / 08</v>
      </c>
    </row>
    <row r="2719" spans="1:24" x14ac:dyDescent="0.25">
      <c r="A2719" s="1">
        <v>2718</v>
      </c>
      <c r="B2719" s="3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IF(People!$B$2=Orders!M2719,People!$A$2,IF(People!$B$3=Orders!M2719,People!$A$3,IF(People!$B$4=Orders!M2719,People!$A$4,IF(People!$B$5=Orders!M2719,People!$A$5,0))))</f>
        <v>Chuck Magee</v>
      </c>
      <c r="W2719" t="str">
        <f>IFERROR(INDEX(Returns!A:A,MATCH(Orders!B2719,Returns!B:B,0),),"No")</f>
        <v>No</v>
      </c>
      <c r="X2719" t="str">
        <f t="shared" si="42"/>
        <v>2016 / 09</v>
      </c>
    </row>
    <row r="2720" spans="1:24" x14ac:dyDescent="0.25">
      <c r="A2720" s="1">
        <v>2719</v>
      </c>
      <c r="B2720" s="3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IF(People!$B$2=Orders!M2720,People!$A$2,IF(People!$B$3=Orders!M2720,People!$A$3,IF(People!$B$4=Orders!M2720,People!$A$4,IF(People!$B$5=Orders!M2720,People!$A$5,0))))</f>
        <v>Anna Andreadi</v>
      </c>
      <c r="W2720" t="str">
        <f>IFERROR(INDEX(Returns!A:A,MATCH(Orders!B2720,Returns!B:B,0),),"No")</f>
        <v>No</v>
      </c>
      <c r="X2720" t="str">
        <f t="shared" si="42"/>
        <v>2019 / 12</v>
      </c>
    </row>
    <row r="2721" spans="1:24" x14ac:dyDescent="0.25">
      <c r="A2721" s="1">
        <v>2720</v>
      </c>
      <c r="B2721" s="3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IF(People!$B$2=Orders!M2721,People!$A$2,IF(People!$B$3=Orders!M2721,People!$A$3,IF(People!$B$4=Orders!M2721,People!$A$4,IF(People!$B$5=Orders!M2721,People!$A$5,0))))</f>
        <v>Kelly Williams</v>
      </c>
      <c r="W2721" t="str">
        <f>IFERROR(INDEX(Returns!A:A,MATCH(Orders!B2721,Returns!B:B,0),),"No")</f>
        <v>No</v>
      </c>
      <c r="X2721" t="str">
        <f t="shared" si="42"/>
        <v>2016 / 12</v>
      </c>
    </row>
    <row r="2722" spans="1:24" x14ac:dyDescent="0.25">
      <c r="A2722" s="1">
        <v>2721</v>
      </c>
      <c r="B2722" s="3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IF(People!$B$2=Orders!M2722,People!$A$2,IF(People!$B$3=Orders!M2722,People!$A$3,IF(People!$B$4=Orders!M2722,People!$A$4,IF(People!$B$5=Orders!M2722,People!$A$5,0))))</f>
        <v>Cassandra Brandow</v>
      </c>
      <c r="W2722" t="str">
        <f>IFERROR(INDEX(Returns!A:A,MATCH(Orders!B2722,Returns!B:B,0),),"No")</f>
        <v>No</v>
      </c>
      <c r="X2722" t="str">
        <f t="shared" si="42"/>
        <v>2016 / 11</v>
      </c>
    </row>
    <row r="2723" spans="1:24" x14ac:dyDescent="0.25">
      <c r="A2723" s="1">
        <v>2722</v>
      </c>
      <c r="B2723" s="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IF(People!$B$2=Orders!M2723,People!$A$2,IF(People!$B$3=Orders!M2723,People!$A$3,IF(People!$B$4=Orders!M2723,People!$A$4,IF(People!$B$5=Orders!M2723,People!$A$5,0))))</f>
        <v>Cassandra Brandow</v>
      </c>
      <c r="W2723" t="str">
        <f>IFERROR(INDEX(Returns!A:A,MATCH(Orders!B2723,Returns!B:B,0),),"No")</f>
        <v>No</v>
      </c>
      <c r="X2723" t="str">
        <f t="shared" si="42"/>
        <v>2016 / 11</v>
      </c>
    </row>
    <row r="2724" spans="1:24" x14ac:dyDescent="0.25">
      <c r="A2724" s="1">
        <v>2723</v>
      </c>
      <c r="B2724" s="3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IF(People!$B$2=Orders!M2724,People!$A$2,IF(People!$B$3=Orders!M2724,People!$A$3,IF(People!$B$4=Orders!M2724,People!$A$4,IF(People!$B$5=Orders!M2724,People!$A$5,0))))</f>
        <v>Cassandra Brandow</v>
      </c>
      <c r="W2724" t="str">
        <f>IFERROR(INDEX(Returns!A:A,MATCH(Orders!B2724,Returns!B:B,0),),"No")</f>
        <v>No</v>
      </c>
      <c r="X2724" t="str">
        <f t="shared" si="42"/>
        <v>2018 / 04</v>
      </c>
    </row>
    <row r="2725" spans="1:24" x14ac:dyDescent="0.25">
      <c r="A2725" s="1">
        <v>2724</v>
      </c>
      <c r="B2725" s="3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IF(People!$B$2=Orders!M2725,People!$A$2,IF(People!$B$3=Orders!M2725,People!$A$3,IF(People!$B$4=Orders!M2725,People!$A$4,IF(People!$B$5=Orders!M2725,People!$A$5,0))))</f>
        <v>Anna Andreadi</v>
      </c>
      <c r="W2725" t="str">
        <f>IFERROR(INDEX(Returns!A:A,MATCH(Orders!B2725,Returns!B:B,0),),"No")</f>
        <v>No</v>
      </c>
      <c r="X2725" t="str">
        <f t="shared" si="42"/>
        <v>2016 / 10</v>
      </c>
    </row>
    <row r="2726" spans="1:24" x14ac:dyDescent="0.25">
      <c r="A2726" s="1">
        <v>2725</v>
      </c>
      <c r="B2726" s="3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IF(People!$B$2=Orders!M2726,People!$A$2,IF(People!$B$3=Orders!M2726,People!$A$3,IF(People!$B$4=Orders!M2726,People!$A$4,IF(People!$B$5=Orders!M2726,People!$A$5,0))))</f>
        <v>Anna Andreadi</v>
      </c>
      <c r="W2726" t="str">
        <f>IFERROR(INDEX(Returns!A:A,MATCH(Orders!B2726,Returns!B:B,0),),"No")</f>
        <v>No</v>
      </c>
      <c r="X2726" t="str">
        <f t="shared" si="42"/>
        <v>2016 / 10</v>
      </c>
    </row>
    <row r="2727" spans="1:24" x14ac:dyDescent="0.25">
      <c r="A2727" s="1">
        <v>2726</v>
      </c>
      <c r="B2727" s="3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IF(People!$B$2=Orders!M2727,People!$A$2,IF(People!$B$3=Orders!M2727,People!$A$3,IF(People!$B$4=Orders!M2727,People!$A$4,IF(People!$B$5=Orders!M2727,People!$A$5,0))))</f>
        <v>Chuck Magee</v>
      </c>
      <c r="W2727" t="str">
        <f>IFERROR(INDEX(Returns!A:A,MATCH(Orders!B2727,Returns!B:B,0),),"No")</f>
        <v>No</v>
      </c>
      <c r="X2727" t="str">
        <f t="shared" si="42"/>
        <v>2019 / 11</v>
      </c>
    </row>
    <row r="2728" spans="1:24" x14ac:dyDescent="0.25">
      <c r="A2728" s="1">
        <v>2727</v>
      </c>
      <c r="B2728" s="3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IF(People!$B$2=Orders!M2728,People!$A$2,IF(People!$B$3=Orders!M2728,People!$A$3,IF(People!$B$4=Orders!M2728,People!$A$4,IF(People!$B$5=Orders!M2728,People!$A$5,0))))</f>
        <v>Chuck Magee</v>
      </c>
      <c r="W2728" t="str">
        <f>IFERROR(INDEX(Returns!A:A,MATCH(Orders!B2728,Returns!B:B,0),),"No")</f>
        <v>No</v>
      </c>
      <c r="X2728" t="str">
        <f t="shared" si="42"/>
        <v>2019 / 11</v>
      </c>
    </row>
    <row r="2729" spans="1:24" x14ac:dyDescent="0.25">
      <c r="A2729" s="1">
        <v>2728</v>
      </c>
      <c r="B2729" s="3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IF(People!$B$2=Orders!M2729,People!$A$2,IF(People!$B$3=Orders!M2729,People!$A$3,IF(People!$B$4=Orders!M2729,People!$A$4,IF(People!$B$5=Orders!M2729,People!$A$5,0))))</f>
        <v>Chuck Magee</v>
      </c>
      <c r="W2729" t="str">
        <f>IFERROR(INDEX(Returns!A:A,MATCH(Orders!B2729,Returns!B:B,0),),"No")</f>
        <v>No</v>
      </c>
      <c r="X2729" t="str">
        <f t="shared" si="42"/>
        <v>2019 / 12</v>
      </c>
    </row>
    <row r="2730" spans="1:24" x14ac:dyDescent="0.25">
      <c r="A2730" s="1">
        <v>2729</v>
      </c>
      <c r="B2730" s="3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IF(People!$B$2=Orders!M2730,People!$A$2,IF(People!$B$3=Orders!M2730,People!$A$3,IF(People!$B$4=Orders!M2730,People!$A$4,IF(People!$B$5=Orders!M2730,People!$A$5,0))))</f>
        <v>Chuck Magee</v>
      </c>
      <c r="W2730" t="str">
        <f>IFERROR(INDEX(Returns!A:A,MATCH(Orders!B2730,Returns!B:B,0),),"No")</f>
        <v>No</v>
      </c>
      <c r="X2730" t="str">
        <f t="shared" si="42"/>
        <v>2019 / 12</v>
      </c>
    </row>
    <row r="2731" spans="1:24" x14ac:dyDescent="0.25">
      <c r="A2731" s="1">
        <v>2730</v>
      </c>
      <c r="B2731" s="3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IF(People!$B$2=Orders!M2731,People!$A$2,IF(People!$B$3=Orders!M2731,People!$A$3,IF(People!$B$4=Orders!M2731,People!$A$4,IF(People!$B$5=Orders!M2731,People!$A$5,0))))</f>
        <v>Anna Andreadi</v>
      </c>
      <c r="W2731" t="str">
        <f>IFERROR(INDEX(Returns!A:A,MATCH(Orders!B2731,Returns!B:B,0),),"No")</f>
        <v>No</v>
      </c>
      <c r="X2731" t="str">
        <f t="shared" si="42"/>
        <v>2019 / 02</v>
      </c>
    </row>
    <row r="2732" spans="1:24" x14ac:dyDescent="0.25">
      <c r="A2732" s="1">
        <v>2731</v>
      </c>
      <c r="B2732" s="3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IF(People!$B$2=Orders!M2732,People!$A$2,IF(People!$B$3=Orders!M2732,People!$A$3,IF(People!$B$4=Orders!M2732,People!$A$4,IF(People!$B$5=Orders!M2732,People!$A$5,0))))</f>
        <v>Anna Andreadi</v>
      </c>
      <c r="W2732" t="str">
        <f>IFERROR(INDEX(Returns!A:A,MATCH(Orders!B2732,Returns!B:B,0),),"No")</f>
        <v>No</v>
      </c>
      <c r="X2732" t="str">
        <f t="shared" si="42"/>
        <v>2019 / 02</v>
      </c>
    </row>
    <row r="2733" spans="1:24" x14ac:dyDescent="0.25">
      <c r="A2733" s="1">
        <v>2732</v>
      </c>
      <c r="B2733" s="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IF(People!$B$2=Orders!M2733,People!$A$2,IF(People!$B$3=Orders!M2733,People!$A$3,IF(People!$B$4=Orders!M2733,People!$A$4,IF(People!$B$5=Orders!M2733,People!$A$5,0))))</f>
        <v>Anna Andreadi</v>
      </c>
      <c r="W2733" t="str">
        <f>IFERROR(INDEX(Returns!A:A,MATCH(Orders!B2733,Returns!B:B,0),),"No")</f>
        <v>No</v>
      </c>
      <c r="X2733" t="str">
        <f t="shared" si="42"/>
        <v>2019 / 02</v>
      </c>
    </row>
    <row r="2734" spans="1:24" x14ac:dyDescent="0.25">
      <c r="A2734" s="1">
        <v>2733</v>
      </c>
      <c r="B2734" s="3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IF(People!$B$2=Orders!M2734,People!$A$2,IF(People!$B$3=Orders!M2734,People!$A$3,IF(People!$B$4=Orders!M2734,People!$A$4,IF(People!$B$5=Orders!M2734,People!$A$5,0))))</f>
        <v>Chuck Magee</v>
      </c>
      <c r="W2734" t="str">
        <f>IFERROR(INDEX(Returns!A:A,MATCH(Orders!B2734,Returns!B:B,0),),"No")</f>
        <v>No</v>
      </c>
      <c r="X2734" t="str">
        <f t="shared" si="42"/>
        <v>2016 / 07</v>
      </c>
    </row>
    <row r="2735" spans="1:24" x14ac:dyDescent="0.25">
      <c r="A2735" s="1">
        <v>2734</v>
      </c>
      <c r="B2735" s="3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IF(People!$B$2=Orders!M2735,People!$A$2,IF(People!$B$3=Orders!M2735,People!$A$3,IF(People!$B$4=Orders!M2735,People!$A$4,IF(People!$B$5=Orders!M2735,People!$A$5,0))))</f>
        <v>Chuck Magee</v>
      </c>
      <c r="W2735" t="str">
        <f>IFERROR(INDEX(Returns!A:A,MATCH(Orders!B2735,Returns!B:B,0),),"No")</f>
        <v>No</v>
      </c>
      <c r="X2735" t="str">
        <f t="shared" si="42"/>
        <v>2016 / 07</v>
      </c>
    </row>
    <row r="2736" spans="1:24" x14ac:dyDescent="0.25">
      <c r="A2736" s="1">
        <v>2735</v>
      </c>
      <c r="B2736" s="3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IF(People!$B$2=Orders!M2736,People!$A$2,IF(People!$B$3=Orders!M2736,People!$A$3,IF(People!$B$4=Orders!M2736,People!$A$4,IF(People!$B$5=Orders!M2736,People!$A$5,0))))</f>
        <v>Anna Andreadi</v>
      </c>
      <c r="W2736" t="str">
        <f>IFERROR(INDEX(Returns!A:A,MATCH(Orders!B2736,Returns!B:B,0),),"No")</f>
        <v>No</v>
      </c>
      <c r="X2736" t="str">
        <f t="shared" si="42"/>
        <v>2017 / 02</v>
      </c>
    </row>
    <row r="2737" spans="1:24" x14ac:dyDescent="0.25">
      <c r="A2737" s="1">
        <v>2736</v>
      </c>
      <c r="B2737" s="3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IF(People!$B$2=Orders!M2737,People!$A$2,IF(People!$B$3=Orders!M2737,People!$A$3,IF(People!$B$4=Orders!M2737,People!$A$4,IF(People!$B$5=Orders!M2737,People!$A$5,0))))</f>
        <v>Chuck Magee</v>
      </c>
      <c r="W2737" t="str">
        <f>IFERROR(INDEX(Returns!A:A,MATCH(Orders!B2737,Returns!B:B,0),),"No")</f>
        <v>No</v>
      </c>
      <c r="X2737" t="str">
        <f t="shared" si="42"/>
        <v>2017 / 11</v>
      </c>
    </row>
    <row r="2738" spans="1:24" x14ac:dyDescent="0.25">
      <c r="A2738" s="1">
        <v>2737</v>
      </c>
      <c r="B2738" s="3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IF(People!$B$2=Orders!M2738,People!$A$2,IF(People!$B$3=Orders!M2738,People!$A$3,IF(People!$B$4=Orders!M2738,People!$A$4,IF(People!$B$5=Orders!M2738,People!$A$5,0))))</f>
        <v>Chuck Magee</v>
      </c>
      <c r="W2738" t="str">
        <f>IFERROR(INDEX(Returns!A:A,MATCH(Orders!B2738,Returns!B:B,0),),"No")</f>
        <v>No</v>
      </c>
      <c r="X2738" t="str">
        <f t="shared" si="42"/>
        <v>2017 / 11</v>
      </c>
    </row>
    <row r="2739" spans="1:24" x14ac:dyDescent="0.25">
      <c r="A2739" s="1">
        <v>2738</v>
      </c>
      <c r="B2739" s="3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IF(People!$B$2=Orders!M2739,People!$A$2,IF(People!$B$3=Orders!M2739,People!$A$3,IF(People!$B$4=Orders!M2739,People!$A$4,IF(People!$B$5=Orders!M2739,People!$A$5,0))))</f>
        <v>Chuck Magee</v>
      </c>
      <c r="W2739" t="str">
        <f>IFERROR(INDEX(Returns!A:A,MATCH(Orders!B2739,Returns!B:B,0),),"No")</f>
        <v>No</v>
      </c>
      <c r="X2739" t="str">
        <f t="shared" si="42"/>
        <v>2017 / 11</v>
      </c>
    </row>
    <row r="2740" spans="1:24" x14ac:dyDescent="0.25">
      <c r="A2740" s="1">
        <v>2739</v>
      </c>
      <c r="B2740" s="3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IF(People!$B$2=Orders!M2740,People!$A$2,IF(People!$B$3=Orders!M2740,People!$A$3,IF(People!$B$4=Orders!M2740,People!$A$4,IF(People!$B$5=Orders!M2740,People!$A$5,0))))</f>
        <v>Chuck Magee</v>
      </c>
      <c r="W2740" t="str">
        <f>IFERROR(INDEX(Returns!A:A,MATCH(Orders!B2740,Returns!B:B,0),),"No")</f>
        <v>No</v>
      </c>
      <c r="X2740" t="str">
        <f t="shared" si="42"/>
        <v>2017 / 11</v>
      </c>
    </row>
    <row r="2741" spans="1:24" x14ac:dyDescent="0.25">
      <c r="A2741" s="1">
        <v>2740</v>
      </c>
      <c r="B2741" s="3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IF(People!$B$2=Orders!M2741,People!$A$2,IF(People!$B$3=Orders!M2741,People!$A$3,IF(People!$B$4=Orders!M2741,People!$A$4,IF(People!$B$5=Orders!M2741,People!$A$5,0))))</f>
        <v>Cassandra Brandow</v>
      </c>
      <c r="W2741" t="str">
        <f>IFERROR(INDEX(Returns!A:A,MATCH(Orders!B2741,Returns!B:B,0),),"No")</f>
        <v>No</v>
      </c>
      <c r="X2741" t="str">
        <f t="shared" si="42"/>
        <v>2019 / 04</v>
      </c>
    </row>
    <row r="2742" spans="1:24" x14ac:dyDescent="0.25">
      <c r="A2742" s="1">
        <v>2741</v>
      </c>
      <c r="B2742" s="3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IF(People!$B$2=Orders!M2742,People!$A$2,IF(People!$B$3=Orders!M2742,People!$A$3,IF(People!$B$4=Orders!M2742,People!$A$4,IF(People!$B$5=Orders!M2742,People!$A$5,0))))</f>
        <v>Cassandra Brandow</v>
      </c>
      <c r="W2742" t="str">
        <f>IFERROR(INDEX(Returns!A:A,MATCH(Orders!B2742,Returns!B:B,0),),"No")</f>
        <v>No</v>
      </c>
      <c r="X2742" t="str">
        <f t="shared" si="42"/>
        <v>2019 / 04</v>
      </c>
    </row>
    <row r="2743" spans="1:24" x14ac:dyDescent="0.25">
      <c r="A2743" s="1">
        <v>2742</v>
      </c>
      <c r="B2743" s="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IF(People!$B$2=Orders!M2743,People!$A$2,IF(People!$B$3=Orders!M2743,People!$A$3,IF(People!$B$4=Orders!M2743,People!$A$4,IF(People!$B$5=Orders!M2743,People!$A$5,0))))</f>
        <v>Chuck Magee</v>
      </c>
      <c r="W2743" t="str">
        <f>IFERROR(INDEX(Returns!A:A,MATCH(Orders!B2743,Returns!B:B,0),),"No")</f>
        <v>No</v>
      </c>
      <c r="X2743" t="str">
        <f t="shared" si="42"/>
        <v>2018 / 02</v>
      </c>
    </row>
    <row r="2744" spans="1:24" x14ac:dyDescent="0.25">
      <c r="A2744" s="1">
        <v>2743</v>
      </c>
      <c r="B2744" s="3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IF(People!$B$2=Orders!M2744,People!$A$2,IF(People!$B$3=Orders!M2744,People!$A$3,IF(People!$B$4=Orders!M2744,People!$A$4,IF(People!$B$5=Orders!M2744,People!$A$5,0))))</f>
        <v>Anna Andreadi</v>
      </c>
      <c r="W2744" t="str">
        <f>IFERROR(INDEX(Returns!A:A,MATCH(Orders!B2744,Returns!B:B,0),),"No")</f>
        <v>No</v>
      </c>
      <c r="X2744" t="str">
        <f t="shared" si="42"/>
        <v>2016 / 11</v>
      </c>
    </row>
    <row r="2745" spans="1:24" x14ac:dyDescent="0.25">
      <c r="A2745" s="1">
        <v>2744</v>
      </c>
      <c r="B2745" s="3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IF(People!$B$2=Orders!M2745,People!$A$2,IF(People!$B$3=Orders!M2745,People!$A$3,IF(People!$B$4=Orders!M2745,People!$A$4,IF(People!$B$5=Orders!M2745,People!$A$5,0))))</f>
        <v>Anna Andreadi</v>
      </c>
      <c r="W2745" t="str">
        <f>IFERROR(INDEX(Returns!A:A,MATCH(Orders!B2745,Returns!B:B,0),),"No")</f>
        <v>No</v>
      </c>
      <c r="X2745" t="str">
        <f t="shared" si="42"/>
        <v>2017 / 06</v>
      </c>
    </row>
    <row r="2746" spans="1:24" x14ac:dyDescent="0.25">
      <c r="A2746" s="1">
        <v>2745</v>
      </c>
      <c r="B2746" s="3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IF(People!$B$2=Orders!M2746,People!$A$2,IF(People!$B$3=Orders!M2746,People!$A$3,IF(People!$B$4=Orders!M2746,People!$A$4,IF(People!$B$5=Orders!M2746,People!$A$5,0))))</f>
        <v>Anna Andreadi</v>
      </c>
      <c r="W2746" t="str">
        <f>IFERROR(INDEX(Returns!A:A,MATCH(Orders!B2746,Returns!B:B,0),),"No")</f>
        <v>No</v>
      </c>
      <c r="X2746" t="str">
        <f t="shared" si="42"/>
        <v>2017 / 06</v>
      </c>
    </row>
    <row r="2747" spans="1:24" x14ac:dyDescent="0.25">
      <c r="A2747" s="1">
        <v>2746</v>
      </c>
      <c r="B2747" s="3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IF(People!$B$2=Orders!M2747,People!$A$2,IF(People!$B$3=Orders!M2747,People!$A$3,IF(People!$B$4=Orders!M2747,People!$A$4,IF(People!$B$5=Orders!M2747,People!$A$5,0))))</f>
        <v>Cassandra Brandow</v>
      </c>
      <c r="W2747" t="str">
        <f>IFERROR(INDEX(Returns!A:A,MATCH(Orders!B2747,Returns!B:B,0),),"No")</f>
        <v>No</v>
      </c>
      <c r="X2747" t="str">
        <f t="shared" si="42"/>
        <v>2019 / 08</v>
      </c>
    </row>
    <row r="2748" spans="1:24" x14ac:dyDescent="0.25">
      <c r="A2748" s="1">
        <v>2747</v>
      </c>
      <c r="B2748" s="3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IF(People!$B$2=Orders!M2748,People!$A$2,IF(People!$B$3=Orders!M2748,People!$A$3,IF(People!$B$4=Orders!M2748,People!$A$4,IF(People!$B$5=Orders!M2748,People!$A$5,0))))</f>
        <v>Chuck Magee</v>
      </c>
      <c r="W2748" t="str">
        <f>IFERROR(INDEX(Returns!A:A,MATCH(Orders!B2748,Returns!B:B,0),),"No")</f>
        <v>No</v>
      </c>
      <c r="X2748" t="str">
        <f t="shared" si="42"/>
        <v>2016 / 05</v>
      </c>
    </row>
    <row r="2749" spans="1:24" x14ac:dyDescent="0.25">
      <c r="A2749" s="1">
        <v>2748</v>
      </c>
      <c r="B2749" s="3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IF(People!$B$2=Orders!M2749,People!$A$2,IF(People!$B$3=Orders!M2749,People!$A$3,IF(People!$B$4=Orders!M2749,People!$A$4,IF(People!$B$5=Orders!M2749,People!$A$5,0))))</f>
        <v>Kelly Williams</v>
      </c>
      <c r="W2749" t="str">
        <f>IFERROR(INDEX(Returns!A:A,MATCH(Orders!B2749,Returns!B:B,0),),"No")</f>
        <v>No</v>
      </c>
      <c r="X2749" t="str">
        <f t="shared" si="42"/>
        <v>2017 / 11</v>
      </c>
    </row>
    <row r="2750" spans="1:24" x14ac:dyDescent="0.25">
      <c r="A2750" s="1">
        <v>2749</v>
      </c>
      <c r="B2750" s="3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IF(People!$B$2=Orders!M2750,People!$A$2,IF(People!$B$3=Orders!M2750,People!$A$3,IF(People!$B$4=Orders!M2750,People!$A$4,IF(People!$B$5=Orders!M2750,People!$A$5,0))))</f>
        <v>Cassandra Brandow</v>
      </c>
      <c r="W2750" t="str">
        <f>IFERROR(INDEX(Returns!A:A,MATCH(Orders!B2750,Returns!B:B,0),),"No")</f>
        <v>No</v>
      </c>
      <c r="X2750" t="str">
        <f t="shared" si="42"/>
        <v>2017 / 12</v>
      </c>
    </row>
    <row r="2751" spans="1:24" x14ac:dyDescent="0.25">
      <c r="A2751" s="1">
        <v>2750</v>
      </c>
      <c r="B2751" s="3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IF(People!$B$2=Orders!M2751,People!$A$2,IF(People!$B$3=Orders!M2751,People!$A$3,IF(People!$B$4=Orders!M2751,People!$A$4,IF(People!$B$5=Orders!M2751,People!$A$5,0))))</f>
        <v>Anna Andreadi</v>
      </c>
      <c r="W2751" t="str">
        <f>IFERROR(INDEX(Returns!A:A,MATCH(Orders!B2751,Returns!B:B,0),),"No")</f>
        <v>No</v>
      </c>
      <c r="X2751" t="str">
        <f t="shared" si="42"/>
        <v>2016 / 06</v>
      </c>
    </row>
    <row r="2752" spans="1:24" x14ac:dyDescent="0.25">
      <c r="A2752" s="1">
        <v>2751</v>
      </c>
      <c r="B2752" s="3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IF(People!$B$2=Orders!M2752,People!$A$2,IF(People!$B$3=Orders!M2752,People!$A$3,IF(People!$B$4=Orders!M2752,People!$A$4,IF(People!$B$5=Orders!M2752,People!$A$5,0))))</f>
        <v>Anna Andreadi</v>
      </c>
      <c r="W2752" t="str">
        <f>IFERROR(INDEX(Returns!A:A,MATCH(Orders!B2752,Returns!B:B,0),),"No")</f>
        <v>No</v>
      </c>
      <c r="X2752" t="str">
        <f t="shared" si="42"/>
        <v>2016 / 08</v>
      </c>
    </row>
    <row r="2753" spans="1:24" x14ac:dyDescent="0.25">
      <c r="A2753" s="1">
        <v>2752</v>
      </c>
      <c r="B2753" s="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IF(People!$B$2=Orders!M2753,People!$A$2,IF(People!$B$3=Orders!M2753,People!$A$3,IF(People!$B$4=Orders!M2753,People!$A$4,IF(People!$B$5=Orders!M2753,People!$A$5,0))))</f>
        <v>Anna Andreadi</v>
      </c>
      <c r="W2753" t="str">
        <f>IFERROR(INDEX(Returns!A:A,MATCH(Orders!B2753,Returns!B:B,0),),"No")</f>
        <v>No</v>
      </c>
      <c r="X2753" t="str">
        <f t="shared" si="42"/>
        <v>2016 / 05</v>
      </c>
    </row>
    <row r="2754" spans="1:24" x14ac:dyDescent="0.25">
      <c r="A2754" s="1">
        <v>2753</v>
      </c>
      <c r="B2754" s="3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IF(People!$B$2=Orders!M2754,People!$A$2,IF(People!$B$3=Orders!M2754,People!$A$3,IF(People!$B$4=Orders!M2754,People!$A$4,IF(People!$B$5=Orders!M2754,People!$A$5,0))))</f>
        <v>Anna Andreadi</v>
      </c>
      <c r="W2754" t="str">
        <f>IFERROR(INDEX(Returns!A:A,MATCH(Orders!B2754,Returns!B:B,0),),"No")</f>
        <v>No</v>
      </c>
      <c r="X2754" t="str">
        <f t="shared" ref="X2754:X2817" si="43">TEXT(C2754,"ГГГГ / ММ")</f>
        <v>2017 / 04</v>
      </c>
    </row>
    <row r="2755" spans="1:24" x14ac:dyDescent="0.25">
      <c r="A2755" s="1">
        <v>2754</v>
      </c>
      <c r="B2755" s="3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IF(People!$B$2=Orders!M2755,People!$A$2,IF(People!$B$3=Orders!M2755,People!$A$3,IF(People!$B$4=Orders!M2755,People!$A$4,IF(People!$B$5=Orders!M2755,People!$A$5,0))))</f>
        <v>Anna Andreadi</v>
      </c>
      <c r="W2755" t="str">
        <f>IFERROR(INDEX(Returns!A:A,MATCH(Orders!B2755,Returns!B:B,0),),"No")</f>
        <v>No</v>
      </c>
      <c r="X2755" t="str">
        <f t="shared" si="43"/>
        <v>2017 / 04</v>
      </c>
    </row>
    <row r="2756" spans="1:24" x14ac:dyDescent="0.25">
      <c r="A2756" s="1">
        <v>2755</v>
      </c>
      <c r="B2756" s="3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IF(People!$B$2=Orders!M2756,People!$A$2,IF(People!$B$3=Orders!M2756,People!$A$3,IF(People!$B$4=Orders!M2756,People!$A$4,IF(People!$B$5=Orders!M2756,People!$A$5,0))))</f>
        <v>Anna Andreadi</v>
      </c>
      <c r="W2756" t="str">
        <f>IFERROR(INDEX(Returns!A:A,MATCH(Orders!B2756,Returns!B:B,0),),"No")</f>
        <v>No</v>
      </c>
      <c r="X2756" t="str">
        <f t="shared" si="43"/>
        <v>2017 / 04</v>
      </c>
    </row>
    <row r="2757" spans="1:24" x14ac:dyDescent="0.25">
      <c r="A2757" s="1">
        <v>2756</v>
      </c>
      <c r="B2757" s="3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IF(People!$B$2=Orders!M2757,People!$A$2,IF(People!$B$3=Orders!M2757,People!$A$3,IF(People!$B$4=Orders!M2757,People!$A$4,IF(People!$B$5=Orders!M2757,People!$A$5,0))))</f>
        <v>Anna Andreadi</v>
      </c>
      <c r="W2757" t="str">
        <f>IFERROR(INDEX(Returns!A:A,MATCH(Orders!B2757,Returns!B:B,0),),"No")</f>
        <v>No</v>
      </c>
      <c r="X2757" t="str">
        <f t="shared" si="43"/>
        <v>2017 / 04</v>
      </c>
    </row>
    <row r="2758" spans="1:24" x14ac:dyDescent="0.25">
      <c r="A2758" s="1">
        <v>2757</v>
      </c>
      <c r="B2758" s="3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IF(People!$B$2=Orders!M2758,People!$A$2,IF(People!$B$3=Orders!M2758,People!$A$3,IF(People!$B$4=Orders!M2758,People!$A$4,IF(People!$B$5=Orders!M2758,People!$A$5,0))))</f>
        <v>Anna Andreadi</v>
      </c>
      <c r="W2758" t="str">
        <f>IFERROR(INDEX(Returns!A:A,MATCH(Orders!B2758,Returns!B:B,0),),"No")</f>
        <v>No</v>
      </c>
      <c r="X2758" t="str">
        <f t="shared" si="43"/>
        <v>2017 / 04</v>
      </c>
    </row>
    <row r="2759" spans="1:24" x14ac:dyDescent="0.25">
      <c r="A2759" s="1">
        <v>2758</v>
      </c>
      <c r="B2759" s="3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IF(People!$B$2=Orders!M2759,People!$A$2,IF(People!$B$3=Orders!M2759,People!$A$3,IF(People!$B$4=Orders!M2759,People!$A$4,IF(People!$B$5=Orders!M2759,People!$A$5,0))))</f>
        <v>Chuck Magee</v>
      </c>
      <c r="W2759" t="str">
        <f>IFERROR(INDEX(Returns!A:A,MATCH(Orders!B2759,Returns!B:B,0),),"No")</f>
        <v>No</v>
      </c>
      <c r="X2759" t="str">
        <f t="shared" si="43"/>
        <v>2018 / 06</v>
      </c>
    </row>
    <row r="2760" spans="1:24" x14ac:dyDescent="0.25">
      <c r="A2760" s="1">
        <v>2759</v>
      </c>
      <c r="B2760" s="3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IF(People!$B$2=Orders!M2760,People!$A$2,IF(People!$B$3=Orders!M2760,People!$A$3,IF(People!$B$4=Orders!M2760,People!$A$4,IF(People!$B$5=Orders!M2760,People!$A$5,0))))</f>
        <v>Cassandra Brandow</v>
      </c>
      <c r="W2760" t="str">
        <f>IFERROR(INDEX(Returns!A:A,MATCH(Orders!B2760,Returns!B:B,0),),"No")</f>
        <v>No</v>
      </c>
      <c r="X2760" t="str">
        <f t="shared" si="43"/>
        <v>2018 / 03</v>
      </c>
    </row>
    <row r="2761" spans="1:24" x14ac:dyDescent="0.25">
      <c r="A2761" s="1">
        <v>2760</v>
      </c>
      <c r="B2761" s="3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IF(People!$B$2=Orders!M2761,People!$A$2,IF(People!$B$3=Orders!M2761,People!$A$3,IF(People!$B$4=Orders!M2761,People!$A$4,IF(People!$B$5=Orders!M2761,People!$A$5,0))))</f>
        <v>Cassandra Brandow</v>
      </c>
      <c r="W2761" t="str">
        <f>IFERROR(INDEX(Returns!A:A,MATCH(Orders!B2761,Returns!B:B,0),),"No")</f>
        <v>No</v>
      </c>
      <c r="X2761" t="str">
        <f t="shared" si="43"/>
        <v>2018 / 03</v>
      </c>
    </row>
    <row r="2762" spans="1:24" x14ac:dyDescent="0.25">
      <c r="A2762" s="1">
        <v>2761</v>
      </c>
      <c r="B2762" s="3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IF(People!$B$2=Orders!M2762,People!$A$2,IF(People!$B$3=Orders!M2762,People!$A$3,IF(People!$B$4=Orders!M2762,People!$A$4,IF(People!$B$5=Orders!M2762,People!$A$5,0))))</f>
        <v>Anna Andreadi</v>
      </c>
      <c r="W2762" t="str">
        <f>IFERROR(INDEX(Returns!A:A,MATCH(Orders!B2762,Returns!B:B,0),),"No")</f>
        <v>No</v>
      </c>
      <c r="X2762" t="str">
        <f t="shared" si="43"/>
        <v>2016 / 05</v>
      </c>
    </row>
    <row r="2763" spans="1:24" x14ac:dyDescent="0.25">
      <c r="A2763" s="1">
        <v>2762</v>
      </c>
      <c r="B2763" s="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IF(People!$B$2=Orders!M2763,People!$A$2,IF(People!$B$3=Orders!M2763,People!$A$3,IF(People!$B$4=Orders!M2763,People!$A$4,IF(People!$B$5=Orders!M2763,People!$A$5,0))))</f>
        <v>Anna Andreadi</v>
      </c>
      <c r="W2763" t="str">
        <f>IFERROR(INDEX(Returns!A:A,MATCH(Orders!B2763,Returns!B:B,0),),"No")</f>
        <v>No</v>
      </c>
      <c r="X2763" t="str">
        <f t="shared" si="43"/>
        <v>2019 / 10</v>
      </c>
    </row>
    <row r="2764" spans="1:24" x14ac:dyDescent="0.25">
      <c r="A2764" s="1">
        <v>2763</v>
      </c>
      <c r="B2764" s="3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IF(People!$B$2=Orders!M2764,People!$A$2,IF(People!$B$3=Orders!M2764,People!$A$3,IF(People!$B$4=Orders!M2764,People!$A$4,IF(People!$B$5=Orders!M2764,People!$A$5,0))))</f>
        <v>Anna Andreadi</v>
      </c>
      <c r="W2764" t="str">
        <f>IFERROR(INDEX(Returns!A:A,MATCH(Orders!B2764,Returns!B:B,0),),"No")</f>
        <v>No</v>
      </c>
      <c r="X2764" t="str">
        <f t="shared" si="43"/>
        <v>2019 / 10</v>
      </c>
    </row>
    <row r="2765" spans="1:24" x14ac:dyDescent="0.25">
      <c r="A2765" s="1">
        <v>2764</v>
      </c>
      <c r="B2765" s="3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IF(People!$B$2=Orders!M2765,People!$A$2,IF(People!$B$3=Orders!M2765,People!$A$3,IF(People!$B$4=Orders!M2765,People!$A$4,IF(People!$B$5=Orders!M2765,People!$A$5,0))))</f>
        <v>Chuck Magee</v>
      </c>
      <c r="W2765" t="str">
        <f>IFERROR(INDEX(Returns!A:A,MATCH(Orders!B2765,Returns!B:B,0),),"No")</f>
        <v>No</v>
      </c>
      <c r="X2765" t="str">
        <f t="shared" si="43"/>
        <v>2019 / 06</v>
      </c>
    </row>
    <row r="2766" spans="1:24" x14ac:dyDescent="0.25">
      <c r="A2766" s="1">
        <v>2765</v>
      </c>
      <c r="B2766" s="3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IF(People!$B$2=Orders!M2766,People!$A$2,IF(People!$B$3=Orders!M2766,People!$A$3,IF(People!$B$4=Orders!M2766,People!$A$4,IF(People!$B$5=Orders!M2766,People!$A$5,0))))</f>
        <v>Chuck Magee</v>
      </c>
      <c r="W2766" t="str">
        <f>IFERROR(INDEX(Returns!A:A,MATCH(Orders!B2766,Returns!B:B,0),),"No")</f>
        <v>No</v>
      </c>
      <c r="X2766" t="str">
        <f t="shared" si="43"/>
        <v>2019 / 06</v>
      </c>
    </row>
    <row r="2767" spans="1:24" x14ac:dyDescent="0.25">
      <c r="A2767" s="1">
        <v>2766</v>
      </c>
      <c r="B2767" s="3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IF(People!$B$2=Orders!M2767,People!$A$2,IF(People!$B$3=Orders!M2767,People!$A$3,IF(People!$B$4=Orders!M2767,People!$A$4,IF(People!$B$5=Orders!M2767,People!$A$5,0))))</f>
        <v>Chuck Magee</v>
      </c>
      <c r="W2767" t="str">
        <f>IFERROR(INDEX(Returns!A:A,MATCH(Orders!B2767,Returns!B:B,0),),"No")</f>
        <v>No</v>
      </c>
      <c r="X2767" t="str">
        <f t="shared" si="43"/>
        <v>2019 / 06</v>
      </c>
    </row>
    <row r="2768" spans="1:24" x14ac:dyDescent="0.25">
      <c r="A2768" s="1">
        <v>2767</v>
      </c>
      <c r="B2768" s="3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IF(People!$B$2=Orders!M2768,People!$A$2,IF(People!$B$3=Orders!M2768,People!$A$3,IF(People!$B$4=Orders!M2768,People!$A$4,IF(People!$B$5=Orders!M2768,People!$A$5,0))))</f>
        <v>Chuck Magee</v>
      </c>
      <c r="W2768" t="str">
        <f>IFERROR(INDEX(Returns!A:A,MATCH(Orders!B2768,Returns!B:B,0),),"No")</f>
        <v>No</v>
      </c>
      <c r="X2768" t="str">
        <f t="shared" si="43"/>
        <v>2019 / 01</v>
      </c>
    </row>
    <row r="2769" spans="1:24" x14ac:dyDescent="0.25">
      <c r="A2769" s="1">
        <v>2768</v>
      </c>
      <c r="B2769" s="3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IF(People!$B$2=Orders!M2769,People!$A$2,IF(People!$B$3=Orders!M2769,People!$A$3,IF(People!$B$4=Orders!M2769,People!$A$4,IF(People!$B$5=Orders!M2769,People!$A$5,0))))</f>
        <v>Chuck Magee</v>
      </c>
      <c r="W2769" t="str">
        <f>IFERROR(INDEX(Returns!A:A,MATCH(Orders!B2769,Returns!B:B,0),),"No")</f>
        <v>No</v>
      </c>
      <c r="X2769" t="str">
        <f t="shared" si="43"/>
        <v>2019 / 01</v>
      </c>
    </row>
    <row r="2770" spans="1:24" x14ac:dyDescent="0.25">
      <c r="A2770" s="1">
        <v>2769</v>
      </c>
      <c r="B2770" s="3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IF(People!$B$2=Orders!M2770,People!$A$2,IF(People!$B$3=Orders!M2770,People!$A$3,IF(People!$B$4=Orders!M2770,People!$A$4,IF(People!$B$5=Orders!M2770,People!$A$5,0))))</f>
        <v>Kelly Williams</v>
      </c>
      <c r="W2770" t="str">
        <f>IFERROR(INDEX(Returns!A:A,MATCH(Orders!B2770,Returns!B:B,0),),"No")</f>
        <v>No</v>
      </c>
      <c r="X2770" t="str">
        <f t="shared" si="43"/>
        <v>2017 / 04</v>
      </c>
    </row>
    <row r="2771" spans="1:24" x14ac:dyDescent="0.25">
      <c r="A2771" s="1">
        <v>2770</v>
      </c>
      <c r="B2771" s="3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IF(People!$B$2=Orders!M2771,People!$A$2,IF(People!$B$3=Orders!M2771,People!$A$3,IF(People!$B$4=Orders!M2771,People!$A$4,IF(People!$B$5=Orders!M2771,People!$A$5,0))))</f>
        <v>Kelly Williams</v>
      </c>
      <c r="W2771" t="str">
        <f>IFERROR(INDEX(Returns!A:A,MATCH(Orders!B2771,Returns!B:B,0),),"No")</f>
        <v>No</v>
      </c>
      <c r="X2771" t="str">
        <f t="shared" si="43"/>
        <v>2017 / 04</v>
      </c>
    </row>
    <row r="2772" spans="1:24" x14ac:dyDescent="0.25">
      <c r="A2772" s="1">
        <v>2771</v>
      </c>
      <c r="B2772" s="3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IF(People!$B$2=Orders!M2772,People!$A$2,IF(People!$B$3=Orders!M2772,People!$A$3,IF(People!$B$4=Orders!M2772,People!$A$4,IF(People!$B$5=Orders!M2772,People!$A$5,0))))</f>
        <v>Kelly Williams</v>
      </c>
      <c r="W2772" t="str">
        <f>IFERROR(INDEX(Returns!A:A,MATCH(Orders!B2772,Returns!B:B,0),),"No")</f>
        <v>No</v>
      </c>
      <c r="X2772" t="str">
        <f t="shared" si="43"/>
        <v>2017 / 04</v>
      </c>
    </row>
    <row r="2773" spans="1:24" x14ac:dyDescent="0.25">
      <c r="A2773" s="1">
        <v>2772</v>
      </c>
      <c r="B2773" s="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IF(People!$B$2=Orders!M2773,People!$A$2,IF(People!$B$3=Orders!M2773,People!$A$3,IF(People!$B$4=Orders!M2773,People!$A$4,IF(People!$B$5=Orders!M2773,People!$A$5,0))))</f>
        <v>Kelly Williams</v>
      </c>
      <c r="W2773" t="str">
        <f>IFERROR(INDEX(Returns!A:A,MATCH(Orders!B2773,Returns!B:B,0),),"No")</f>
        <v>No</v>
      </c>
      <c r="X2773" t="str">
        <f t="shared" si="43"/>
        <v>2018 / 09</v>
      </c>
    </row>
    <row r="2774" spans="1:24" x14ac:dyDescent="0.25">
      <c r="A2774" s="1">
        <v>2773</v>
      </c>
      <c r="B2774" s="3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IF(People!$B$2=Orders!M2774,People!$A$2,IF(People!$B$3=Orders!M2774,People!$A$3,IF(People!$B$4=Orders!M2774,People!$A$4,IF(People!$B$5=Orders!M2774,People!$A$5,0))))</f>
        <v>Cassandra Brandow</v>
      </c>
      <c r="W2774" t="str">
        <f>IFERROR(INDEX(Returns!A:A,MATCH(Orders!B2774,Returns!B:B,0),),"No")</f>
        <v>No</v>
      </c>
      <c r="X2774" t="str">
        <f t="shared" si="43"/>
        <v>2019 / 12</v>
      </c>
    </row>
    <row r="2775" spans="1:24" x14ac:dyDescent="0.25">
      <c r="A2775" s="1">
        <v>2774</v>
      </c>
      <c r="B2775" s="3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IF(People!$B$2=Orders!M2775,People!$A$2,IF(People!$B$3=Orders!M2775,People!$A$3,IF(People!$B$4=Orders!M2775,People!$A$4,IF(People!$B$5=Orders!M2775,People!$A$5,0))))</f>
        <v>Kelly Williams</v>
      </c>
      <c r="W2775" t="str">
        <f>IFERROR(INDEX(Returns!A:A,MATCH(Orders!B2775,Returns!B:B,0),),"No")</f>
        <v>No</v>
      </c>
      <c r="X2775" t="str">
        <f t="shared" si="43"/>
        <v>2018 / 11</v>
      </c>
    </row>
    <row r="2776" spans="1:24" x14ac:dyDescent="0.25">
      <c r="A2776" s="1">
        <v>2775</v>
      </c>
      <c r="B2776" s="3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IF(People!$B$2=Orders!M2776,People!$A$2,IF(People!$B$3=Orders!M2776,People!$A$3,IF(People!$B$4=Orders!M2776,People!$A$4,IF(People!$B$5=Orders!M2776,People!$A$5,0))))</f>
        <v>Chuck Magee</v>
      </c>
      <c r="W2776" t="str">
        <f>IFERROR(INDEX(Returns!A:A,MATCH(Orders!B2776,Returns!B:B,0),),"No")</f>
        <v>No</v>
      </c>
      <c r="X2776" t="str">
        <f t="shared" si="43"/>
        <v>2019 / 11</v>
      </c>
    </row>
    <row r="2777" spans="1:24" x14ac:dyDescent="0.25">
      <c r="A2777" s="1">
        <v>2776</v>
      </c>
      <c r="B2777" s="3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IF(People!$B$2=Orders!M2777,People!$A$2,IF(People!$B$3=Orders!M2777,People!$A$3,IF(People!$B$4=Orders!M2777,People!$A$4,IF(People!$B$5=Orders!M2777,People!$A$5,0))))</f>
        <v>Anna Andreadi</v>
      </c>
      <c r="W2777" t="str">
        <f>IFERROR(INDEX(Returns!A:A,MATCH(Orders!B2777,Returns!B:B,0),),"No")</f>
        <v>No</v>
      </c>
      <c r="X2777" t="str">
        <f t="shared" si="43"/>
        <v>2018 / 10</v>
      </c>
    </row>
    <row r="2778" spans="1:24" x14ac:dyDescent="0.25">
      <c r="A2778" s="1">
        <v>2777</v>
      </c>
      <c r="B2778" s="3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IF(People!$B$2=Orders!M2778,People!$A$2,IF(People!$B$3=Orders!M2778,People!$A$3,IF(People!$B$4=Orders!M2778,People!$A$4,IF(People!$B$5=Orders!M2778,People!$A$5,0))))</f>
        <v>Anna Andreadi</v>
      </c>
      <c r="W2778" t="str">
        <f>IFERROR(INDEX(Returns!A:A,MATCH(Orders!B2778,Returns!B:B,0),),"No")</f>
        <v>No</v>
      </c>
      <c r="X2778" t="str">
        <f t="shared" si="43"/>
        <v>2017 / 12</v>
      </c>
    </row>
    <row r="2779" spans="1:24" x14ac:dyDescent="0.25">
      <c r="A2779" s="1">
        <v>2778</v>
      </c>
      <c r="B2779" s="3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IF(People!$B$2=Orders!M2779,People!$A$2,IF(People!$B$3=Orders!M2779,People!$A$3,IF(People!$B$4=Orders!M2779,People!$A$4,IF(People!$B$5=Orders!M2779,People!$A$5,0))))</f>
        <v>Anna Andreadi</v>
      </c>
      <c r="W2779" t="str">
        <f>IFERROR(INDEX(Returns!A:A,MATCH(Orders!B2779,Returns!B:B,0),),"No")</f>
        <v>No</v>
      </c>
      <c r="X2779" t="str">
        <f t="shared" si="43"/>
        <v>2017 / 07</v>
      </c>
    </row>
    <row r="2780" spans="1:24" x14ac:dyDescent="0.25">
      <c r="A2780" s="1">
        <v>2779</v>
      </c>
      <c r="B2780" s="3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IF(People!$B$2=Orders!M2780,People!$A$2,IF(People!$B$3=Orders!M2780,People!$A$3,IF(People!$B$4=Orders!M2780,People!$A$4,IF(People!$B$5=Orders!M2780,People!$A$5,0))))</f>
        <v>Cassandra Brandow</v>
      </c>
      <c r="W2780" t="str">
        <f>IFERROR(INDEX(Returns!A:A,MATCH(Orders!B2780,Returns!B:B,0),),"No")</f>
        <v>No</v>
      </c>
      <c r="X2780" t="str">
        <f t="shared" si="43"/>
        <v>2019 / 04</v>
      </c>
    </row>
    <row r="2781" spans="1:24" x14ac:dyDescent="0.25">
      <c r="A2781" s="1">
        <v>2780</v>
      </c>
      <c r="B2781" s="3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IF(People!$B$2=Orders!M2781,People!$A$2,IF(People!$B$3=Orders!M2781,People!$A$3,IF(People!$B$4=Orders!M2781,People!$A$4,IF(People!$B$5=Orders!M2781,People!$A$5,0))))</f>
        <v>Cassandra Brandow</v>
      </c>
      <c r="W2781" t="str">
        <f>IFERROR(INDEX(Returns!A:A,MATCH(Orders!B2781,Returns!B:B,0),),"No")</f>
        <v>No</v>
      </c>
      <c r="X2781" t="str">
        <f t="shared" si="43"/>
        <v>2019 / 04</v>
      </c>
    </row>
    <row r="2782" spans="1:24" x14ac:dyDescent="0.25">
      <c r="A2782" s="1">
        <v>2781</v>
      </c>
      <c r="B2782" s="3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IF(People!$B$2=Orders!M2782,People!$A$2,IF(People!$B$3=Orders!M2782,People!$A$3,IF(People!$B$4=Orders!M2782,People!$A$4,IF(People!$B$5=Orders!M2782,People!$A$5,0))))</f>
        <v>Chuck Magee</v>
      </c>
      <c r="W2782" t="str">
        <f>IFERROR(INDEX(Returns!A:A,MATCH(Orders!B2782,Returns!B:B,0),),"No")</f>
        <v>No</v>
      </c>
      <c r="X2782" t="str">
        <f t="shared" si="43"/>
        <v>2019 / 05</v>
      </c>
    </row>
    <row r="2783" spans="1:24" x14ac:dyDescent="0.25">
      <c r="A2783" s="1">
        <v>2782</v>
      </c>
      <c r="B2783" s="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IF(People!$B$2=Orders!M2783,People!$A$2,IF(People!$B$3=Orders!M2783,People!$A$3,IF(People!$B$4=Orders!M2783,People!$A$4,IF(People!$B$5=Orders!M2783,People!$A$5,0))))</f>
        <v>Kelly Williams</v>
      </c>
      <c r="W2783" t="str">
        <f>IFERROR(INDEX(Returns!A:A,MATCH(Orders!B2783,Returns!B:B,0),),"No")</f>
        <v>No</v>
      </c>
      <c r="X2783" t="str">
        <f t="shared" si="43"/>
        <v>2019 / 11</v>
      </c>
    </row>
    <row r="2784" spans="1:24" x14ac:dyDescent="0.25">
      <c r="A2784" s="1">
        <v>2783</v>
      </c>
      <c r="B2784" s="3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IF(People!$B$2=Orders!M2784,People!$A$2,IF(People!$B$3=Orders!M2784,People!$A$3,IF(People!$B$4=Orders!M2784,People!$A$4,IF(People!$B$5=Orders!M2784,People!$A$5,0))))</f>
        <v>Kelly Williams</v>
      </c>
      <c r="W2784" t="str">
        <f>IFERROR(INDEX(Returns!A:A,MATCH(Orders!B2784,Returns!B:B,0),),"No")</f>
        <v>No</v>
      </c>
      <c r="X2784" t="str">
        <f t="shared" si="43"/>
        <v>2018 / 11</v>
      </c>
    </row>
    <row r="2785" spans="1:24" x14ac:dyDescent="0.25">
      <c r="A2785" s="1">
        <v>2784</v>
      </c>
      <c r="B2785" s="3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IF(People!$B$2=Orders!M2785,People!$A$2,IF(People!$B$3=Orders!M2785,People!$A$3,IF(People!$B$4=Orders!M2785,People!$A$4,IF(People!$B$5=Orders!M2785,People!$A$5,0))))</f>
        <v>Chuck Magee</v>
      </c>
      <c r="W2785" t="str">
        <f>IFERROR(INDEX(Returns!A:A,MATCH(Orders!B2785,Returns!B:B,0),),"No")</f>
        <v>No</v>
      </c>
      <c r="X2785" t="str">
        <f t="shared" si="43"/>
        <v>2018 / 11</v>
      </c>
    </row>
    <row r="2786" spans="1:24" x14ac:dyDescent="0.25">
      <c r="A2786" s="1">
        <v>2785</v>
      </c>
      <c r="B2786" s="3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IF(People!$B$2=Orders!M2786,People!$A$2,IF(People!$B$3=Orders!M2786,People!$A$3,IF(People!$B$4=Orders!M2786,People!$A$4,IF(People!$B$5=Orders!M2786,People!$A$5,0))))</f>
        <v>Chuck Magee</v>
      </c>
      <c r="W2786" t="str">
        <f>IFERROR(INDEX(Returns!A:A,MATCH(Orders!B2786,Returns!B:B,0),),"No")</f>
        <v>No</v>
      </c>
      <c r="X2786" t="str">
        <f t="shared" si="43"/>
        <v>2018 / 10</v>
      </c>
    </row>
    <row r="2787" spans="1:24" x14ac:dyDescent="0.25">
      <c r="A2787" s="1">
        <v>2786</v>
      </c>
      <c r="B2787" s="3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IF(People!$B$2=Orders!M2787,People!$A$2,IF(People!$B$3=Orders!M2787,People!$A$3,IF(People!$B$4=Orders!M2787,People!$A$4,IF(People!$B$5=Orders!M2787,People!$A$5,0))))</f>
        <v>Anna Andreadi</v>
      </c>
      <c r="W2787" t="str">
        <f>IFERROR(INDEX(Returns!A:A,MATCH(Orders!B2787,Returns!B:B,0),),"No")</f>
        <v>No</v>
      </c>
      <c r="X2787" t="str">
        <f t="shared" si="43"/>
        <v>2017 / 09</v>
      </c>
    </row>
    <row r="2788" spans="1:24" x14ac:dyDescent="0.25">
      <c r="A2788" s="1">
        <v>2787</v>
      </c>
      <c r="B2788" s="3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IF(People!$B$2=Orders!M2788,People!$A$2,IF(People!$B$3=Orders!M2788,People!$A$3,IF(People!$B$4=Orders!M2788,People!$A$4,IF(People!$B$5=Orders!M2788,People!$A$5,0))))</f>
        <v>Anna Andreadi</v>
      </c>
      <c r="W2788" t="str">
        <f>IFERROR(INDEX(Returns!A:A,MATCH(Orders!B2788,Returns!B:B,0),),"No")</f>
        <v>No</v>
      </c>
      <c r="X2788" t="str">
        <f t="shared" si="43"/>
        <v>2017 / 09</v>
      </c>
    </row>
    <row r="2789" spans="1:24" x14ac:dyDescent="0.25">
      <c r="A2789" s="1">
        <v>2788</v>
      </c>
      <c r="B2789" s="3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IF(People!$B$2=Orders!M2789,People!$A$2,IF(People!$B$3=Orders!M2789,People!$A$3,IF(People!$B$4=Orders!M2789,People!$A$4,IF(People!$B$5=Orders!M2789,People!$A$5,0))))</f>
        <v>Kelly Williams</v>
      </c>
      <c r="W2789" t="str">
        <f>IFERROR(INDEX(Returns!A:A,MATCH(Orders!B2789,Returns!B:B,0),),"No")</f>
        <v>No</v>
      </c>
      <c r="X2789" t="str">
        <f t="shared" si="43"/>
        <v>2016 / 12</v>
      </c>
    </row>
    <row r="2790" spans="1:24" x14ac:dyDescent="0.25">
      <c r="A2790" s="1">
        <v>2789</v>
      </c>
      <c r="B2790" s="3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IF(People!$B$2=Orders!M2790,People!$A$2,IF(People!$B$3=Orders!M2790,People!$A$3,IF(People!$B$4=Orders!M2790,People!$A$4,IF(People!$B$5=Orders!M2790,People!$A$5,0))))</f>
        <v>Kelly Williams</v>
      </c>
      <c r="W2790" t="str">
        <f>IFERROR(INDEX(Returns!A:A,MATCH(Orders!B2790,Returns!B:B,0),),"No")</f>
        <v>No</v>
      </c>
      <c r="X2790" t="str">
        <f t="shared" si="43"/>
        <v>2016 / 12</v>
      </c>
    </row>
    <row r="2791" spans="1:24" x14ac:dyDescent="0.25">
      <c r="A2791" s="1">
        <v>2790</v>
      </c>
      <c r="B2791" s="3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IF(People!$B$2=Orders!M2791,People!$A$2,IF(People!$B$3=Orders!M2791,People!$A$3,IF(People!$B$4=Orders!M2791,People!$A$4,IF(People!$B$5=Orders!M2791,People!$A$5,0))))</f>
        <v>Kelly Williams</v>
      </c>
      <c r="W2791" t="str">
        <f>IFERROR(INDEX(Returns!A:A,MATCH(Orders!B2791,Returns!B:B,0),),"No")</f>
        <v>No</v>
      </c>
      <c r="X2791" t="str">
        <f t="shared" si="43"/>
        <v>2016 / 12</v>
      </c>
    </row>
    <row r="2792" spans="1:24" x14ac:dyDescent="0.25">
      <c r="A2792" s="1">
        <v>2791</v>
      </c>
      <c r="B2792" s="3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IF(People!$B$2=Orders!M2792,People!$A$2,IF(People!$B$3=Orders!M2792,People!$A$3,IF(People!$B$4=Orders!M2792,People!$A$4,IF(People!$B$5=Orders!M2792,People!$A$5,0))))</f>
        <v>Kelly Williams</v>
      </c>
      <c r="W2792" t="str">
        <f>IFERROR(INDEX(Returns!A:A,MATCH(Orders!B2792,Returns!B:B,0),),"No")</f>
        <v>No</v>
      </c>
      <c r="X2792" t="str">
        <f t="shared" si="43"/>
        <v>2016 / 09</v>
      </c>
    </row>
    <row r="2793" spans="1:24" x14ac:dyDescent="0.25">
      <c r="A2793" s="1">
        <v>2792</v>
      </c>
      <c r="B2793" s="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IF(People!$B$2=Orders!M2793,People!$A$2,IF(People!$B$3=Orders!M2793,People!$A$3,IF(People!$B$4=Orders!M2793,People!$A$4,IF(People!$B$5=Orders!M2793,People!$A$5,0))))</f>
        <v>Kelly Williams</v>
      </c>
      <c r="W2793" t="str">
        <f>IFERROR(INDEX(Returns!A:A,MATCH(Orders!B2793,Returns!B:B,0),),"No")</f>
        <v>No</v>
      </c>
      <c r="X2793" t="str">
        <f t="shared" si="43"/>
        <v>2016 / 09</v>
      </c>
    </row>
    <row r="2794" spans="1:24" x14ac:dyDescent="0.25">
      <c r="A2794" s="1">
        <v>2793</v>
      </c>
      <c r="B2794" s="3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IF(People!$B$2=Orders!M2794,People!$A$2,IF(People!$B$3=Orders!M2794,People!$A$3,IF(People!$B$4=Orders!M2794,People!$A$4,IF(People!$B$5=Orders!M2794,People!$A$5,0))))</f>
        <v>Kelly Williams</v>
      </c>
      <c r="W2794" t="str">
        <f>IFERROR(INDEX(Returns!A:A,MATCH(Orders!B2794,Returns!B:B,0),),"No")</f>
        <v>No</v>
      </c>
      <c r="X2794" t="str">
        <f t="shared" si="43"/>
        <v>2016 / 09</v>
      </c>
    </row>
    <row r="2795" spans="1:24" x14ac:dyDescent="0.25">
      <c r="A2795" s="1">
        <v>2794</v>
      </c>
      <c r="B2795" s="3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IF(People!$B$2=Orders!M2795,People!$A$2,IF(People!$B$3=Orders!M2795,People!$A$3,IF(People!$B$4=Orders!M2795,People!$A$4,IF(People!$B$5=Orders!M2795,People!$A$5,0))))</f>
        <v>Anna Andreadi</v>
      </c>
      <c r="W2795" t="str">
        <f>IFERROR(INDEX(Returns!A:A,MATCH(Orders!B2795,Returns!B:B,0),),"No")</f>
        <v>No</v>
      </c>
      <c r="X2795" t="str">
        <f t="shared" si="43"/>
        <v>2016 / 04</v>
      </c>
    </row>
    <row r="2796" spans="1:24" x14ac:dyDescent="0.25">
      <c r="A2796" s="1">
        <v>2795</v>
      </c>
      <c r="B2796" s="3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IF(People!$B$2=Orders!M2796,People!$A$2,IF(People!$B$3=Orders!M2796,People!$A$3,IF(People!$B$4=Orders!M2796,People!$A$4,IF(People!$B$5=Orders!M2796,People!$A$5,0))))</f>
        <v>Anna Andreadi</v>
      </c>
      <c r="W2796" t="str">
        <f>IFERROR(INDEX(Returns!A:A,MATCH(Orders!B2796,Returns!B:B,0),),"No")</f>
        <v>No</v>
      </c>
      <c r="X2796" t="str">
        <f t="shared" si="43"/>
        <v>2016 / 04</v>
      </c>
    </row>
    <row r="2797" spans="1:24" x14ac:dyDescent="0.25">
      <c r="A2797" s="1">
        <v>2796</v>
      </c>
      <c r="B2797" s="3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IF(People!$B$2=Orders!M2797,People!$A$2,IF(People!$B$3=Orders!M2797,People!$A$3,IF(People!$B$4=Orders!M2797,People!$A$4,IF(People!$B$5=Orders!M2797,People!$A$5,0))))</f>
        <v>Anna Andreadi</v>
      </c>
      <c r="W2797" t="str">
        <f>IFERROR(INDEX(Returns!A:A,MATCH(Orders!B2797,Returns!B:B,0),),"No")</f>
        <v>No</v>
      </c>
      <c r="X2797" t="str">
        <f t="shared" si="43"/>
        <v>2016 / 04</v>
      </c>
    </row>
    <row r="2798" spans="1:24" x14ac:dyDescent="0.25">
      <c r="A2798" s="1">
        <v>2797</v>
      </c>
      <c r="B2798" s="3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IF(People!$B$2=Orders!M2798,People!$A$2,IF(People!$B$3=Orders!M2798,People!$A$3,IF(People!$B$4=Orders!M2798,People!$A$4,IF(People!$B$5=Orders!M2798,People!$A$5,0))))</f>
        <v>Anna Andreadi</v>
      </c>
      <c r="W2798" t="str">
        <f>IFERROR(INDEX(Returns!A:A,MATCH(Orders!B2798,Returns!B:B,0),),"No")</f>
        <v>No</v>
      </c>
      <c r="X2798" t="str">
        <f t="shared" si="43"/>
        <v>2016 / 04</v>
      </c>
    </row>
    <row r="2799" spans="1:24" x14ac:dyDescent="0.25">
      <c r="A2799" s="1">
        <v>2798</v>
      </c>
      <c r="B2799" s="3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IF(People!$B$2=Orders!M2799,People!$A$2,IF(People!$B$3=Orders!M2799,People!$A$3,IF(People!$B$4=Orders!M2799,People!$A$4,IF(People!$B$5=Orders!M2799,People!$A$5,0))))</f>
        <v>Cassandra Brandow</v>
      </c>
      <c r="W2799" t="str">
        <f>IFERROR(INDEX(Returns!A:A,MATCH(Orders!B2799,Returns!B:B,0),),"No")</f>
        <v>No</v>
      </c>
      <c r="X2799" t="str">
        <f t="shared" si="43"/>
        <v>2019 / 10</v>
      </c>
    </row>
    <row r="2800" spans="1:24" x14ac:dyDescent="0.25">
      <c r="A2800" s="1">
        <v>2799</v>
      </c>
      <c r="B2800" s="3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IF(People!$B$2=Orders!M2800,People!$A$2,IF(People!$B$3=Orders!M2800,People!$A$3,IF(People!$B$4=Orders!M2800,People!$A$4,IF(People!$B$5=Orders!M2800,People!$A$5,0))))</f>
        <v>Cassandra Brandow</v>
      </c>
      <c r="W2800" t="str">
        <f>IFERROR(INDEX(Returns!A:A,MATCH(Orders!B2800,Returns!B:B,0),),"No")</f>
        <v>No</v>
      </c>
      <c r="X2800" t="str">
        <f t="shared" si="43"/>
        <v>2019 / 10</v>
      </c>
    </row>
    <row r="2801" spans="1:24" x14ac:dyDescent="0.25">
      <c r="A2801" s="1">
        <v>2800</v>
      </c>
      <c r="B2801" s="3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IF(People!$B$2=Orders!M2801,People!$A$2,IF(People!$B$3=Orders!M2801,People!$A$3,IF(People!$B$4=Orders!M2801,People!$A$4,IF(People!$B$5=Orders!M2801,People!$A$5,0))))</f>
        <v>Cassandra Brandow</v>
      </c>
      <c r="W2801" t="str">
        <f>IFERROR(INDEX(Returns!A:A,MATCH(Orders!B2801,Returns!B:B,0),),"No")</f>
        <v>No</v>
      </c>
      <c r="X2801" t="str">
        <f t="shared" si="43"/>
        <v>2019 / 10</v>
      </c>
    </row>
    <row r="2802" spans="1:24" x14ac:dyDescent="0.25">
      <c r="A2802" s="1">
        <v>2801</v>
      </c>
      <c r="B2802" s="3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IF(People!$B$2=Orders!M2802,People!$A$2,IF(People!$B$3=Orders!M2802,People!$A$3,IF(People!$B$4=Orders!M2802,People!$A$4,IF(People!$B$5=Orders!M2802,People!$A$5,0))))</f>
        <v>Cassandra Brandow</v>
      </c>
      <c r="W2802" t="str">
        <f>IFERROR(INDEX(Returns!A:A,MATCH(Orders!B2802,Returns!B:B,0),),"No")</f>
        <v>No</v>
      </c>
      <c r="X2802" t="str">
        <f t="shared" si="43"/>
        <v>2018 / 10</v>
      </c>
    </row>
    <row r="2803" spans="1:24" x14ac:dyDescent="0.25">
      <c r="A2803" s="1">
        <v>2802</v>
      </c>
      <c r="B2803" s="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IF(People!$B$2=Orders!M2803,People!$A$2,IF(People!$B$3=Orders!M2803,People!$A$3,IF(People!$B$4=Orders!M2803,People!$A$4,IF(People!$B$5=Orders!M2803,People!$A$5,0))))</f>
        <v>Anna Andreadi</v>
      </c>
      <c r="W2803" t="str">
        <f>IFERROR(INDEX(Returns!A:A,MATCH(Orders!B2803,Returns!B:B,0),),"No")</f>
        <v>No</v>
      </c>
      <c r="X2803" t="str">
        <f t="shared" si="43"/>
        <v>2017 / 11</v>
      </c>
    </row>
    <row r="2804" spans="1:24" x14ac:dyDescent="0.25">
      <c r="A2804" s="1">
        <v>2803</v>
      </c>
      <c r="B2804" s="3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IF(People!$B$2=Orders!M2804,People!$A$2,IF(People!$B$3=Orders!M2804,People!$A$3,IF(People!$B$4=Orders!M2804,People!$A$4,IF(People!$B$5=Orders!M2804,People!$A$5,0))))</f>
        <v>Anna Andreadi</v>
      </c>
      <c r="W2804" t="str">
        <f>IFERROR(INDEX(Returns!A:A,MATCH(Orders!B2804,Returns!B:B,0),),"No")</f>
        <v>No</v>
      </c>
      <c r="X2804" t="str">
        <f t="shared" si="43"/>
        <v>2019 / 11</v>
      </c>
    </row>
    <row r="2805" spans="1:24" x14ac:dyDescent="0.25">
      <c r="A2805" s="1">
        <v>2804</v>
      </c>
      <c r="B2805" s="3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IF(People!$B$2=Orders!M2805,People!$A$2,IF(People!$B$3=Orders!M2805,People!$A$3,IF(People!$B$4=Orders!M2805,People!$A$4,IF(People!$B$5=Orders!M2805,People!$A$5,0))))</f>
        <v>Anna Andreadi</v>
      </c>
      <c r="W2805" t="str">
        <f>IFERROR(INDEX(Returns!A:A,MATCH(Orders!B2805,Returns!B:B,0),),"No")</f>
        <v>No</v>
      </c>
      <c r="X2805" t="str">
        <f t="shared" si="43"/>
        <v>2017 / 05</v>
      </c>
    </row>
    <row r="2806" spans="1:24" x14ac:dyDescent="0.25">
      <c r="A2806" s="1">
        <v>2805</v>
      </c>
      <c r="B2806" s="3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IF(People!$B$2=Orders!M2806,People!$A$2,IF(People!$B$3=Orders!M2806,People!$A$3,IF(People!$B$4=Orders!M2806,People!$A$4,IF(People!$B$5=Orders!M2806,People!$A$5,0))))</f>
        <v>Anna Andreadi</v>
      </c>
      <c r="W2806" t="str">
        <f>IFERROR(INDEX(Returns!A:A,MATCH(Orders!B2806,Returns!B:B,0),),"No")</f>
        <v>No</v>
      </c>
      <c r="X2806" t="str">
        <f t="shared" si="43"/>
        <v>2017 / 05</v>
      </c>
    </row>
    <row r="2807" spans="1:24" x14ac:dyDescent="0.25">
      <c r="A2807" s="1">
        <v>2806</v>
      </c>
      <c r="B2807" s="3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IF(People!$B$2=Orders!M2807,People!$A$2,IF(People!$B$3=Orders!M2807,People!$A$3,IF(People!$B$4=Orders!M2807,People!$A$4,IF(People!$B$5=Orders!M2807,People!$A$5,0))))</f>
        <v>Kelly Williams</v>
      </c>
      <c r="W2807" t="str">
        <f>IFERROR(INDEX(Returns!A:A,MATCH(Orders!B2807,Returns!B:B,0),),"No")</f>
        <v>No</v>
      </c>
      <c r="X2807" t="str">
        <f t="shared" si="43"/>
        <v>2017 / 09</v>
      </c>
    </row>
    <row r="2808" spans="1:24" x14ac:dyDescent="0.25">
      <c r="A2808" s="1">
        <v>2807</v>
      </c>
      <c r="B2808" s="3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IF(People!$B$2=Orders!M2808,People!$A$2,IF(People!$B$3=Orders!M2808,People!$A$3,IF(People!$B$4=Orders!M2808,People!$A$4,IF(People!$B$5=Orders!M2808,People!$A$5,0))))</f>
        <v>Anna Andreadi</v>
      </c>
      <c r="W2808" t="str">
        <f>IFERROR(INDEX(Returns!A:A,MATCH(Orders!B2808,Returns!B:B,0),),"No")</f>
        <v>No</v>
      </c>
      <c r="X2808" t="str">
        <f t="shared" si="43"/>
        <v>2017 / 07</v>
      </c>
    </row>
    <row r="2809" spans="1:24" x14ac:dyDescent="0.25">
      <c r="A2809" s="1">
        <v>2808</v>
      </c>
      <c r="B2809" s="3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IF(People!$B$2=Orders!M2809,People!$A$2,IF(People!$B$3=Orders!M2809,People!$A$3,IF(People!$B$4=Orders!M2809,People!$A$4,IF(People!$B$5=Orders!M2809,People!$A$5,0))))</f>
        <v>Anna Andreadi</v>
      </c>
      <c r="W2809" t="str">
        <f>IFERROR(INDEX(Returns!A:A,MATCH(Orders!B2809,Returns!B:B,0),),"No")</f>
        <v>No</v>
      </c>
      <c r="X2809" t="str">
        <f t="shared" si="43"/>
        <v>2017 / 07</v>
      </c>
    </row>
    <row r="2810" spans="1:24" x14ac:dyDescent="0.25">
      <c r="A2810" s="1">
        <v>2809</v>
      </c>
      <c r="B2810" s="3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IF(People!$B$2=Orders!M2810,People!$A$2,IF(People!$B$3=Orders!M2810,People!$A$3,IF(People!$B$4=Orders!M2810,People!$A$4,IF(People!$B$5=Orders!M2810,People!$A$5,0))))</f>
        <v>Anna Andreadi</v>
      </c>
      <c r="W2810" t="str">
        <f>IFERROR(INDEX(Returns!A:A,MATCH(Orders!B2810,Returns!B:B,0),),"No")</f>
        <v>No</v>
      </c>
      <c r="X2810" t="str">
        <f t="shared" si="43"/>
        <v>2017 / 07</v>
      </c>
    </row>
    <row r="2811" spans="1:24" x14ac:dyDescent="0.25">
      <c r="A2811" s="1">
        <v>2810</v>
      </c>
      <c r="B2811" s="3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IF(People!$B$2=Orders!M2811,People!$A$2,IF(People!$B$3=Orders!M2811,People!$A$3,IF(People!$B$4=Orders!M2811,People!$A$4,IF(People!$B$5=Orders!M2811,People!$A$5,0))))</f>
        <v>Anna Andreadi</v>
      </c>
      <c r="W2811" t="str">
        <f>IFERROR(INDEX(Returns!A:A,MATCH(Orders!B2811,Returns!B:B,0),),"No")</f>
        <v>No</v>
      </c>
      <c r="X2811" t="str">
        <f t="shared" si="43"/>
        <v>2017 / 07</v>
      </c>
    </row>
    <row r="2812" spans="1:24" x14ac:dyDescent="0.25">
      <c r="A2812" s="1">
        <v>2811</v>
      </c>
      <c r="B2812" s="3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IF(People!$B$2=Orders!M2812,People!$A$2,IF(People!$B$3=Orders!M2812,People!$A$3,IF(People!$B$4=Orders!M2812,People!$A$4,IF(People!$B$5=Orders!M2812,People!$A$5,0))))</f>
        <v>Kelly Williams</v>
      </c>
      <c r="W2812" t="str">
        <f>IFERROR(INDEX(Returns!A:A,MATCH(Orders!B2812,Returns!B:B,0),),"No")</f>
        <v>No</v>
      </c>
      <c r="X2812" t="str">
        <f t="shared" si="43"/>
        <v>2017 / 11</v>
      </c>
    </row>
    <row r="2813" spans="1:24" x14ac:dyDescent="0.25">
      <c r="A2813" s="1">
        <v>2812</v>
      </c>
      <c r="B2813" s="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IF(People!$B$2=Orders!M2813,People!$A$2,IF(People!$B$3=Orders!M2813,People!$A$3,IF(People!$B$4=Orders!M2813,People!$A$4,IF(People!$B$5=Orders!M2813,People!$A$5,0))))</f>
        <v>Kelly Williams</v>
      </c>
      <c r="W2813" t="str">
        <f>IFERROR(INDEX(Returns!A:A,MATCH(Orders!B2813,Returns!B:B,0),),"No")</f>
        <v>No</v>
      </c>
      <c r="X2813" t="str">
        <f t="shared" si="43"/>
        <v>2017 / 11</v>
      </c>
    </row>
    <row r="2814" spans="1:24" x14ac:dyDescent="0.25">
      <c r="A2814" s="1">
        <v>2813</v>
      </c>
      <c r="B2814" s="3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IF(People!$B$2=Orders!M2814,People!$A$2,IF(People!$B$3=Orders!M2814,People!$A$3,IF(People!$B$4=Orders!M2814,People!$A$4,IF(People!$B$5=Orders!M2814,People!$A$5,0))))</f>
        <v>Kelly Williams</v>
      </c>
      <c r="W2814" t="str">
        <f>IFERROR(INDEX(Returns!A:A,MATCH(Orders!B2814,Returns!B:B,0),),"No")</f>
        <v>No</v>
      </c>
      <c r="X2814" t="str">
        <f t="shared" si="43"/>
        <v>2017 / 11</v>
      </c>
    </row>
    <row r="2815" spans="1:24" x14ac:dyDescent="0.25">
      <c r="A2815" s="1">
        <v>2814</v>
      </c>
      <c r="B2815" s="3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IF(People!$B$2=Orders!M2815,People!$A$2,IF(People!$B$3=Orders!M2815,People!$A$3,IF(People!$B$4=Orders!M2815,People!$A$4,IF(People!$B$5=Orders!M2815,People!$A$5,0))))</f>
        <v>Kelly Williams</v>
      </c>
      <c r="W2815" t="str">
        <f>IFERROR(INDEX(Returns!A:A,MATCH(Orders!B2815,Returns!B:B,0),),"No")</f>
        <v>No</v>
      </c>
      <c r="X2815" t="str">
        <f t="shared" si="43"/>
        <v>2017 / 11</v>
      </c>
    </row>
    <row r="2816" spans="1:24" x14ac:dyDescent="0.25">
      <c r="A2816" s="1">
        <v>2815</v>
      </c>
      <c r="B2816" s="3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IF(People!$B$2=Orders!M2816,People!$A$2,IF(People!$B$3=Orders!M2816,People!$A$3,IF(People!$B$4=Orders!M2816,People!$A$4,IF(People!$B$5=Orders!M2816,People!$A$5,0))))</f>
        <v>Kelly Williams</v>
      </c>
      <c r="W2816" t="str">
        <f>IFERROR(INDEX(Returns!A:A,MATCH(Orders!B2816,Returns!B:B,0),),"No")</f>
        <v>No</v>
      </c>
      <c r="X2816" t="str">
        <f t="shared" si="43"/>
        <v>2017 / 11</v>
      </c>
    </row>
    <row r="2817" spans="1:24" x14ac:dyDescent="0.25">
      <c r="A2817" s="1">
        <v>2816</v>
      </c>
      <c r="B2817" s="3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IF(People!$B$2=Orders!M2817,People!$A$2,IF(People!$B$3=Orders!M2817,People!$A$3,IF(People!$B$4=Orders!M2817,People!$A$4,IF(People!$B$5=Orders!M2817,People!$A$5,0))))</f>
        <v>Chuck Magee</v>
      </c>
      <c r="W2817" t="str">
        <f>IFERROR(INDEX(Returns!A:A,MATCH(Orders!B2817,Returns!B:B,0),),"No")</f>
        <v>No</v>
      </c>
      <c r="X2817" t="str">
        <f t="shared" si="43"/>
        <v>2017 / 09</v>
      </c>
    </row>
    <row r="2818" spans="1:24" x14ac:dyDescent="0.25">
      <c r="A2818" s="1">
        <v>2817</v>
      </c>
      <c r="B2818" s="3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IF(People!$B$2=Orders!M2818,People!$A$2,IF(People!$B$3=Orders!M2818,People!$A$3,IF(People!$B$4=Orders!M2818,People!$A$4,IF(People!$B$5=Orders!M2818,People!$A$5,0))))</f>
        <v>Chuck Magee</v>
      </c>
      <c r="W2818" t="str">
        <f>IFERROR(INDEX(Returns!A:A,MATCH(Orders!B2818,Returns!B:B,0),),"No")</f>
        <v>No</v>
      </c>
      <c r="X2818" t="str">
        <f t="shared" ref="X2818:X2881" si="44">TEXT(C2818,"ГГГГ / ММ")</f>
        <v>2017 / 09</v>
      </c>
    </row>
    <row r="2819" spans="1:24" x14ac:dyDescent="0.25">
      <c r="A2819" s="1">
        <v>2818</v>
      </c>
      <c r="B2819" s="3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IF(People!$B$2=Orders!M2819,People!$A$2,IF(People!$B$3=Orders!M2819,People!$A$3,IF(People!$B$4=Orders!M2819,People!$A$4,IF(People!$B$5=Orders!M2819,People!$A$5,0))))</f>
        <v>Chuck Magee</v>
      </c>
      <c r="W2819" t="str">
        <f>IFERROR(INDEX(Returns!A:A,MATCH(Orders!B2819,Returns!B:B,0),),"No")</f>
        <v>No</v>
      </c>
      <c r="X2819" t="str">
        <f t="shared" si="44"/>
        <v>2017 / 09</v>
      </c>
    </row>
    <row r="2820" spans="1:24" x14ac:dyDescent="0.25">
      <c r="A2820" s="1">
        <v>2819</v>
      </c>
      <c r="B2820" s="3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IF(People!$B$2=Orders!M2820,People!$A$2,IF(People!$B$3=Orders!M2820,People!$A$3,IF(People!$B$4=Orders!M2820,People!$A$4,IF(People!$B$5=Orders!M2820,People!$A$5,0))))</f>
        <v>Chuck Magee</v>
      </c>
      <c r="W2820" t="str">
        <f>IFERROR(INDEX(Returns!A:A,MATCH(Orders!B2820,Returns!B:B,0),),"No")</f>
        <v>No</v>
      </c>
      <c r="X2820" t="str">
        <f t="shared" si="44"/>
        <v>2017 / 09</v>
      </c>
    </row>
    <row r="2821" spans="1:24" x14ac:dyDescent="0.25">
      <c r="A2821" s="1">
        <v>2820</v>
      </c>
      <c r="B2821" s="3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IF(People!$B$2=Orders!M2821,People!$A$2,IF(People!$B$3=Orders!M2821,People!$A$3,IF(People!$B$4=Orders!M2821,People!$A$4,IF(People!$B$5=Orders!M2821,People!$A$5,0))))</f>
        <v>Anna Andreadi</v>
      </c>
      <c r="W2821" t="str">
        <f>IFERROR(INDEX(Returns!A:A,MATCH(Orders!B2821,Returns!B:B,0),),"No")</f>
        <v>No</v>
      </c>
      <c r="X2821" t="str">
        <f t="shared" si="44"/>
        <v>2018 / 05</v>
      </c>
    </row>
    <row r="2822" spans="1:24" x14ac:dyDescent="0.25">
      <c r="A2822" s="1">
        <v>2821</v>
      </c>
      <c r="B2822" s="3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IF(People!$B$2=Orders!M2822,People!$A$2,IF(People!$B$3=Orders!M2822,People!$A$3,IF(People!$B$4=Orders!M2822,People!$A$4,IF(People!$B$5=Orders!M2822,People!$A$5,0))))</f>
        <v>Anna Andreadi</v>
      </c>
      <c r="W2822" t="str">
        <f>IFERROR(INDEX(Returns!A:A,MATCH(Orders!B2822,Returns!B:B,0),),"No")</f>
        <v>No</v>
      </c>
      <c r="X2822" t="str">
        <f t="shared" si="44"/>
        <v>2018 / 05</v>
      </c>
    </row>
    <row r="2823" spans="1:24" x14ac:dyDescent="0.25">
      <c r="A2823" s="1">
        <v>2822</v>
      </c>
      <c r="B2823" s="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IF(People!$B$2=Orders!M2823,People!$A$2,IF(People!$B$3=Orders!M2823,People!$A$3,IF(People!$B$4=Orders!M2823,People!$A$4,IF(People!$B$5=Orders!M2823,People!$A$5,0))))</f>
        <v>Anna Andreadi</v>
      </c>
      <c r="W2823" t="str">
        <f>IFERROR(INDEX(Returns!A:A,MATCH(Orders!B2823,Returns!B:B,0),),"No")</f>
        <v>No</v>
      </c>
      <c r="X2823" t="str">
        <f t="shared" si="44"/>
        <v>2018 / 12</v>
      </c>
    </row>
    <row r="2824" spans="1:24" x14ac:dyDescent="0.25">
      <c r="A2824" s="1">
        <v>2823</v>
      </c>
      <c r="B2824" s="3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IF(People!$B$2=Orders!M2824,People!$A$2,IF(People!$B$3=Orders!M2824,People!$A$3,IF(People!$B$4=Orders!M2824,People!$A$4,IF(People!$B$5=Orders!M2824,People!$A$5,0))))</f>
        <v>Kelly Williams</v>
      </c>
      <c r="W2824" t="str">
        <f>IFERROR(INDEX(Returns!A:A,MATCH(Orders!B2824,Returns!B:B,0),),"No")</f>
        <v>No</v>
      </c>
      <c r="X2824" t="str">
        <f t="shared" si="44"/>
        <v>2019 / 09</v>
      </c>
    </row>
    <row r="2825" spans="1:24" x14ac:dyDescent="0.25">
      <c r="A2825" s="1">
        <v>2824</v>
      </c>
      <c r="B2825" s="3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IF(People!$B$2=Orders!M2825,People!$A$2,IF(People!$B$3=Orders!M2825,People!$A$3,IF(People!$B$4=Orders!M2825,People!$A$4,IF(People!$B$5=Orders!M2825,People!$A$5,0))))</f>
        <v>Kelly Williams</v>
      </c>
      <c r="W2825" t="str">
        <f>IFERROR(INDEX(Returns!A:A,MATCH(Orders!B2825,Returns!B:B,0),),"No")</f>
        <v>No</v>
      </c>
      <c r="X2825" t="str">
        <f t="shared" si="44"/>
        <v>2019 / 09</v>
      </c>
    </row>
    <row r="2826" spans="1:24" x14ac:dyDescent="0.25">
      <c r="A2826" s="1">
        <v>2825</v>
      </c>
      <c r="B2826" s="3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IF(People!$B$2=Orders!M2826,People!$A$2,IF(People!$B$3=Orders!M2826,People!$A$3,IF(People!$B$4=Orders!M2826,People!$A$4,IF(People!$B$5=Orders!M2826,People!$A$5,0))))</f>
        <v>Kelly Williams</v>
      </c>
      <c r="W2826" t="str">
        <f>IFERROR(INDEX(Returns!A:A,MATCH(Orders!B2826,Returns!B:B,0),),"No")</f>
        <v>No</v>
      </c>
      <c r="X2826" t="str">
        <f t="shared" si="44"/>
        <v>2016 / 09</v>
      </c>
    </row>
    <row r="2827" spans="1:24" x14ac:dyDescent="0.25">
      <c r="A2827" s="1">
        <v>2826</v>
      </c>
      <c r="B2827" s="3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IF(People!$B$2=Orders!M2827,People!$A$2,IF(People!$B$3=Orders!M2827,People!$A$3,IF(People!$B$4=Orders!M2827,People!$A$4,IF(People!$B$5=Orders!M2827,People!$A$5,0))))</f>
        <v>Kelly Williams</v>
      </c>
      <c r="W2827" t="str">
        <f>IFERROR(INDEX(Returns!A:A,MATCH(Orders!B2827,Returns!B:B,0),),"No")</f>
        <v>No</v>
      </c>
      <c r="X2827" t="str">
        <f t="shared" si="44"/>
        <v>2016 / 09</v>
      </c>
    </row>
    <row r="2828" spans="1:24" x14ac:dyDescent="0.25">
      <c r="A2828" s="1">
        <v>2827</v>
      </c>
      <c r="B2828" s="3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IF(People!$B$2=Orders!M2828,People!$A$2,IF(People!$B$3=Orders!M2828,People!$A$3,IF(People!$B$4=Orders!M2828,People!$A$4,IF(People!$B$5=Orders!M2828,People!$A$5,0))))</f>
        <v>Kelly Williams</v>
      </c>
      <c r="W2828" t="str">
        <f>IFERROR(INDEX(Returns!A:A,MATCH(Orders!B2828,Returns!B:B,0),),"No")</f>
        <v>No</v>
      </c>
      <c r="X2828" t="str">
        <f t="shared" si="44"/>
        <v>2016 / 09</v>
      </c>
    </row>
    <row r="2829" spans="1:24" x14ac:dyDescent="0.25">
      <c r="A2829" s="1">
        <v>2828</v>
      </c>
      <c r="B2829" s="3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IF(People!$B$2=Orders!M2829,People!$A$2,IF(People!$B$3=Orders!M2829,People!$A$3,IF(People!$B$4=Orders!M2829,People!$A$4,IF(People!$B$5=Orders!M2829,People!$A$5,0))))</f>
        <v>Kelly Williams</v>
      </c>
      <c r="W2829" t="str">
        <f>IFERROR(INDEX(Returns!A:A,MATCH(Orders!B2829,Returns!B:B,0),),"No")</f>
        <v>No</v>
      </c>
      <c r="X2829" t="str">
        <f t="shared" si="44"/>
        <v>2016 / 09</v>
      </c>
    </row>
    <row r="2830" spans="1:24" x14ac:dyDescent="0.25">
      <c r="A2830" s="1">
        <v>2829</v>
      </c>
      <c r="B2830" s="3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IF(People!$B$2=Orders!M2830,People!$A$2,IF(People!$B$3=Orders!M2830,People!$A$3,IF(People!$B$4=Orders!M2830,People!$A$4,IF(People!$B$5=Orders!M2830,People!$A$5,0))))</f>
        <v>Chuck Magee</v>
      </c>
      <c r="W2830" t="str">
        <f>IFERROR(INDEX(Returns!A:A,MATCH(Orders!B2830,Returns!B:B,0),),"No")</f>
        <v>No</v>
      </c>
      <c r="X2830" t="str">
        <f t="shared" si="44"/>
        <v>2018 / 04</v>
      </c>
    </row>
    <row r="2831" spans="1:24" x14ac:dyDescent="0.25">
      <c r="A2831" s="1">
        <v>2830</v>
      </c>
      <c r="B2831" s="3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IF(People!$B$2=Orders!M2831,People!$A$2,IF(People!$B$3=Orders!M2831,People!$A$3,IF(People!$B$4=Orders!M2831,People!$A$4,IF(People!$B$5=Orders!M2831,People!$A$5,0))))</f>
        <v>Chuck Magee</v>
      </c>
      <c r="W2831" t="str">
        <f>IFERROR(INDEX(Returns!A:A,MATCH(Orders!B2831,Returns!B:B,0),),"No")</f>
        <v>No</v>
      </c>
      <c r="X2831" t="str">
        <f t="shared" si="44"/>
        <v>2018 / 04</v>
      </c>
    </row>
    <row r="2832" spans="1:24" x14ac:dyDescent="0.25">
      <c r="A2832" s="1">
        <v>2831</v>
      </c>
      <c r="B2832" s="3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IF(People!$B$2=Orders!M2832,People!$A$2,IF(People!$B$3=Orders!M2832,People!$A$3,IF(People!$B$4=Orders!M2832,People!$A$4,IF(People!$B$5=Orders!M2832,People!$A$5,0))))</f>
        <v>Chuck Magee</v>
      </c>
      <c r="W2832" t="str">
        <f>IFERROR(INDEX(Returns!A:A,MATCH(Orders!B2832,Returns!B:B,0),),"No")</f>
        <v>No</v>
      </c>
      <c r="X2832" t="str">
        <f t="shared" si="44"/>
        <v>2018 / 04</v>
      </c>
    </row>
    <row r="2833" spans="1:24" x14ac:dyDescent="0.25">
      <c r="A2833" s="1">
        <v>2832</v>
      </c>
      <c r="B2833" s="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IF(People!$B$2=Orders!M2833,People!$A$2,IF(People!$B$3=Orders!M2833,People!$A$3,IF(People!$B$4=Orders!M2833,People!$A$4,IF(People!$B$5=Orders!M2833,People!$A$5,0))))</f>
        <v>Anna Andreadi</v>
      </c>
      <c r="W2833" t="str">
        <f>IFERROR(INDEX(Returns!A:A,MATCH(Orders!B2833,Returns!B:B,0),),"No")</f>
        <v>No</v>
      </c>
      <c r="X2833" t="str">
        <f t="shared" si="44"/>
        <v>2016 / 11</v>
      </c>
    </row>
    <row r="2834" spans="1:24" x14ac:dyDescent="0.25">
      <c r="A2834" s="1">
        <v>2833</v>
      </c>
      <c r="B2834" s="3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IF(People!$B$2=Orders!M2834,People!$A$2,IF(People!$B$3=Orders!M2834,People!$A$3,IF(People!$B$4=Orders!M2834,People!$A$4,IF(People!$B$5=Orders!M2834,People!$A$5,0))))</f>
        <v>Anna Andreadi</v>
      </c>
      <c r="W2834" t="str">
        <f>IFERROR(INDEX(Returns!A:A,MATCH(Orders!B2834,Returns!B:B,0),),"No")</f>
        <v>No</v>
      </c>
      <c r="X2834" t="str">
        <f t="shared" si="44"/>
        <v>2016 / 11</v>
      </c>
    </row>
    <row r="2835" spans="1:24" x14ac:dyDescent="0.25">
      <c r="A2835" s="1">
        <v>2834</v>
      </c>
      <c r="B2835" s="3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IF(People!$B$2=Orders!M2835,People!$A$2,IF(People!$B$3=Orders!M2835,People!$A$3,IF(People!$B$4=Orders!M2835,People!$A$4,IF(People!$B$5=Orders!M2835,People!$A$5,0))))</f>
        <v>Cassandra Brandow</v>
      </c>
      <c r="W2835" t="str">
        <f>IFERROR(INDEX(Returns!A:A,MATCH(Orders!B2835,Returns!B:B,0),),"No")</f>
        <v>No</v>
      </c>
      <c r="X2835" t="str">
        <f t="shared" si="44"/>
        <v>2019 / 01</v>
      </c>
    </row>
    <row r="2836" spans="1:24" x14ac:dyDescent="0.25">
      <c r="A2836" s="1">
        <v>2835</v>
      </c>
      <c r="B2836" s="3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IF(People!$B$2=Orders!M2836,People!$A$2,IF(People!$B$3=Orders!M2836,People!$A$3,IF(People!$B$4=Orders!M2836,People!$A$4,IF(People!$B$5=Orders!M2836,People!$A$5,0))))</f>
        <v>Cassandra Brandow</v>
      </c>
      <c r="W2836" t="str">
        <f>IFERROR(INDEX(Returns!A:A,MATCH(Orders!B2836,Returns!B:B,0),),"No")</f>
        <v>No</v>
      </c>
      <c r="X2836" t="str">
        <f t="shared" si="44"/>
        <v>2019 / 01</v>
      </c>
    </row>
    <row r="2837" spans="1:24" x14ac:dyDescent="0.25">
      <c r="A2837" s="1">
        <v>2836</v>
      </c>
      <c r="B2837" s="3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IF(People!$B$2=Orders!M2837,People!$A$2,IF(People!$B$3=Orders!M2837,People!$A$3,IF(People!$B$4=Orders!M2837,People!$A$4,IF(People!$B$5=Orders!M2837,People!$A$5,0))))</f>
        <v>Anna Andreadi</v>
      </c>
      <c r="W2837" t="str">
        <f>IFERROR(INDEX(Returns!A:A,MATCH(Orders!B2837,Returns!B:B,0),),"No")</f>
        <v>No</v>
      </c>
      <c r="X2837" t="str">
        <f t="shared" si="44"/>
        <v>2019 / 11</v>
      </c>
    </row>
    <row r="2838" spans="1:24" x14ac:dyDescent="0.25">
      <c r="A2838" s="1">
        <v>2837</v>
      </c>
      <c r="B2838" s="3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IF(People!$B$2=Orders!M2838,People!$A$2,IF(People!$B$3=Orders!M2838,People!$A$3,IF(People!$B$4=Orders!M2838,People!$A$4,IF(People!$B$5=Orders!M2838,People!$A$5,0))))</f>
        <v>Anna Andreadi</v>
      </c>
      <c r="W2838" t="str">
        <f>IFERROR(INDEX(Returns!A:A,MATCH(Orders!B2838,Returns!B:B,0),),"No")</f>
        <v>No</v>
      </c>
      <c r="X2838" t="str">
        <f t="shared" si="44"/>
        <v>2019 / 11</v>
      </c>
    </row>
    <row r="2839" spans="1:24" x14ac:dyDescent="0.25">
      <c r="A2839" s="1">
        <v>2838</v>
      </c>
      <c r="B2839" s="3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IF(People!$B$2=Orders!M2839,People!$A$2,IF(People!$B$3=Orders!M2839,People!$A$3,IF(People!$B$4=Orders!M2839,People!$A$4,IF(People!$B$5=Orders!M2839,People!$A$5,0))))</f>
        <v>Anna Andreadi</v>
      </c>
      <c r="W2839" t="str">
        <f>IFERROR(INDEX(Returns!A:A,MATCH(Orders!B2839,Returns!B:B,0),),"No")</f>
        <v>No</v>
      </c>
      <c r="X2839" t="str">
        <f t="shared" si="44"/>
        <v>2019 / 11</v>
      </c>
    </row>
    <row r="2840" spans="1:24" x14ac:dyDescent="0.25">
      <c r="A2840" s="1">
        <v>2839</v>
      </c>
      <c r="B2840" s="3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IF(People!$B$2=Orders!M2840,People!$A$2,IF(People!$B$3=Orders!M2840,People!$A$3,IF(People!$B$4=Orders!M2840,People!$A$4,IF(People!$B$5=Orders!M2840,People!$A$5,0))))</f>
        <v>Cassandra Brandow</v>
      </c>
      <c r="W2840" t="str">
        <f>IFERROR(INDEX(Returns!A:A,MATCH(Orders!B2840,Returns!B:B,0),),"No")</f>
        <v>No</v>
      </c>
      <c r="X2840" t="str">
        <f t="shared" si="44"/>
        <v>2018 / 06</v>
      </c>
    </row>
    <row r="2841" spans="1:24" x14ac:dyDescent="0.25">
      <c r="A2841" s="1">
        <v>2840</v>
      </c>
      <c r="B2841" s="3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IF(People!$B$2=Orders!M2841,People!$A$2,IF(People!$B$3=Orders!M2841,People!$A$3,IF(People!$B$4=Orders!M2841,People!$A$4,IF(People!$B$5=Orders!M2841,People!$A$5,0))))</f>
        <v>Chuck Magee</v>
      </c>
      <c r="W2841" t="str">
        <f>IFERROR(INDEX(Returns!A:A,MATCH(Orders!B2841,Returns!B:B,0),),"No")</f>
        <v>No</v>
      </c>
      <c r="X2841" t="str">
        <f t="shared" si="44"/>
        <v>2017 / 09</v>
      </c>
    </row>
    <row r="2842" spans="1:24" x14ac:dyDescent="0.25">
      <c r="A2842" s="1">
        <v>2841</v>
      </c>
      <c r="B2842" s="3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IF(People!$B$2=Orders!M2842,People!$A$2,IF(People!$B$3=Orders!M2842,People!$A$3,IF(People!$B$4=Orders!M2842,People!$A$4,IF(People!$B$5=Orders!M2842,People!$A$5,0))))</f>
        <v>Cassandra Brandow</v>
      </c>
      <c r="W2842" t="str">
        <f>IFERROR(INDEX(Returns!A:A,MATCH(Orders!B2842,Returns!B:B,0),),"No")</f>
        <v>No</v>
      </c>
      <c r="X2842" t="str">
        <f t="shared" si="44"/>
        <v>2016 / 03</v>
      </c>
    </row>
    <row r="2843" spans="1:24" x14ac:dyDescent="0.25">
      <c r="A2843" s="1">
        <v>2842</v>
      </c>
      <c r="B2843" s="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IF(People!$B$2=Orders!M2843,People!$A$2,IF(People!$B$3=Orders!M2843,People!$A$3,IF(People!$B$4=Orders!M2843,People!$A$4,IF(People!$B$5=Orders!M2843,People!$A$5,0))))</f>
        <v>Cassandra Brandow</v>
      </c>
      <c r="W2843" t="str">
        <f>IFERROR(INDEX(Returns!A:A,MATCH(Orders!B2843,Returns!B:B,0),),"No")</f>
        <v>No</v>
      </c>
      <c r="X2843" t="str">
        <f t="shared" si="44"/>
        <v>2019 / 08</v>
      </c>
    </row>
    <row r="2844" spans="1:24" x14ac:dyDescent="0.25">
      <c r="A2844" s="1">
        <v>2843</v>
      </c>
      <c r="B2844" s="3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IF(People!$B$2=Orders!M2844,People!$A$2,IF(People!$B$3=Orders!M2844,People!$A$3,IF(People!$B$4=Orders!M2844,People!$A$4,IF(People!$B$5=Orders!M2844,People!$A$5,0))))</f>
        <v>Kelly Williams</v>
      </c>
      <c r="W2844" t="str">
        <f>IFERROR(INDEX(Returns!A:A,MATCH(Orders!B2844,Returns!B:B,0),),"No")</f>
        <v>No</v>
      </c>
      <c r="X2844" t="str">
        <f t="shared" si="44"/>
        <v>2019 / 03</v>
      </c>
    </row>
    <row r="2845" spans="1:24" x14ac:dyDescent="0.25">
      <c r="A2845" s="1">
        <v>2844</v>
      </c>
      <c r="B2845" s="3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IF(People!$B$2=Orders!M2845,People!$A$2,IF(People!$B$3=Orders!M2845,People!$A$3,IF(People!$B$4=Orders!M2845,People!$A$4,IF(People!$B$5=Orders!M2845,People!$A$5,0))))</f>
        <v>Chuck Magee</v>
      </c>
      <c r="W2845" t="str">
        <f>IFERROR(INDEX(Returns!A:A,MATCH(Orders!B2845,Returns!B:B,0),),"No")</f>
        <v>Yes</v>
      </c>
      <c r="X2845" t="str">
        <f t="shared" si="44"/>
        <v>2019 / 05</v>
      </c>
    </row>
    <row r="2846" spans="1:24" x14ac:dyDescent="0.25">
      <c r="A2846" s="1">
        <v>2845</v>
      </c>
      <c r="B2846" s="3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IF(People!$B$2=Orders!M2846,People!$A$2,IF(People!$B$3=Orders!M2846,People!$A$3,IF(People!$B$4=Orders!M2846,People!$A$4,IF(People!$B$5=Orders!M2846,People!$A$5,0))))</f>
        <v>Kelly Williams</v>
      </c>
      <c r="W2846" t="str">
        <f>IFERROR(INDEX(Returns!A:A,MATCH(Orders!B2846,Returns!B:B,0),),"No")</f>
        <v>No</v>
      </c>
      <c r="X2846" t="str">
        <f t="shared" si="44"/>
        <v>2018 / 12</v>
      </c>
    </row>
    <row r="2847" spans="1:24" x14ac:dyDescent="0.25">
      <c r="A2847" s="1">
        <v>2846</v>
      </c>
      <c r="B2847" s="3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IF(People!$B$2=Orders!M2847,People!$A$2,IF(People!$B$3=Orders!M2847,People!$A$3,IF(People!$B$4=Orders!M2847,People!$A$4,IF(People!$B$5=Orders!M2847,People!$A$5,0))))</f>
        <v>Chuck Magee</v>
      </c>
      <c r="W2847" t="str">
        <f>IFERROR(INDEX(Returns!A:A,MATCH(Orders!B2847,Returns!B:B,0),),"No")</f>
        <v>Yes</v>
      </c>
      <c r="X2847" t="str">
        <f t="shared" si="44"/>
        <v>2019 / 11</v>
      </c>
    </row>
    <row r="2848" spans="1:24" x14ac:dyDescent="0.25">
      <c r="A2848" s="1">
        <v>2847</v>
      </c>
      <c r="B2848" s="3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IF(People!$B$2=Orders!M2848,People!$A$2,IF(People!$B$3=Orders!M2848,People!$A$3,IF(People!$B$4=Orders!M2848,People!$A$4,IF(People!$B$5=Orders!M2848,People!$A$5,0))))</f>
        <v>Kelly Williams</v>
      </c>
      <c r="W2848" t="str">
        <f>IFERROR(INDEX(Returns!A:A,MATCH(Orders!B2848,Returns!B:B,0),),"No")</f>
        <v>No</v>
      </c>
      <c r="X2848" t="str">
        <f t="shared" si="44"/>
        <v>2019 / 09</v>
      </c>
    </row>
    <row r="2849" spans="1:24" x14ac:dyDescent="0.25">
      <c r="A2849" s="1">
        <v>2848</v>
      </c>
      <c r="B2849" s="3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IF(People!$B$2=Orders!M2849,People!$A$2,IF(People!$B$3=Orders!M2849,People!$A$3,IF(People!$B$4=Orders!M2849,People!$A$4,IF(People!$B$5=Orders!M2849,People!$A$5,0))))</f>
        <v>Cassandra Brandow</v>
      </c>
      <c r="W2849" t="str">
        <f>IFERROR(INDEX(Returns!A:A,MATCH(Orders!B2849,Returns!B:B,0),),"No")</f>
        <v>No</v>
      </c>
      <c r="X2849" t="str">
        <f t="shared" si="44"/>
        <v>2019 / 04</v>
      </c>
    </row>
    <row r="2850" spans="1:24" x14ac:dyDescent="0.25">
      <c r="A2850" s="1">
        <v>2849</v>
      </c>
      <c r="B2850" s="3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IF(People!$B$2=Orders!M2850,People!$A$2,IF(People!$B$3=Orders!M2850,People!$A$3,IF(People!$B$4=Orders!M2850,People!$A$4,IF(People!$B$5=Orders!M2850,People!$A$5,0))))</f>
        <v>Cassandra Brandow</v>
      </c>
      <c r="W2850" t="str">
        <f>IFERROR(INDEX(Returns!A:A,MATCH(Orders!B2850,Returns!B:B,0),),"No")</f>
        <v>No</v>
      </c>
      <c r="X2850" t="str">
        <f t="shared" si="44"/>
        <v>2019 / 04</v>
      </c>
    </row>
    <row r="2851" spans="1:24" x14ac:dyDescent="0.25">
      <c r="A2851" s="1">
        <v>2850</v>
      </c>
      <c r="B2851" s="3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IF(People!$B$2=Orders!M2851,People!$A$2,IF(People!$B$3=Orders!M2851,People!$A$3,IF(People!$B$4=Orders!M2851,People!$A$4,IF(People!$B$5=Orders!M2851,People!$A$5,0))))</f>
        <v>Cassandra Brandow</v>
      </c>
      <c r="W2851" t="str">
        <f>IFERROR(INDEX(Returns!A:A,MATCH(Orders!B2851,Returns!B:B,0),),"No")</f>
        <v>No</v>
      </c>
      <c r="X2851" t="str">
        <f t="shared" si="44"/>
        <v>2018 / 11</v>
      </c>
    </row>
    <row r="2852" spans="1:24" x14ac:dyDescent="0.25">
      <c r="A2852" s="1">
        <v>2851</v>
      </c>
      <c r="B2852" s="3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IF(People!$B$2=Orders!M2852,People!$A$2,IF(People!$B$3=Orders!M2852,People!$A$3,IF(People!$B$4=Orders!M2852,People!$A$4,IF(People!$B$5=Orders!M2852,People!$A$5,0))))</f>
        <v>Chuck Magee</v>
      </c>
      <c r="W2852" t="str">
        <f>IFERROR(INDEX(Returns!A:A,MATCH(Orders!B2852,Returns!B:B,0),),"No")</f>
        <v>No</v>
      </c>
      <c r="X2852" t="str">
        <f t="shared" si="44"/>
        <v>2018 / 06</v>
      </c>
    </row>
    <row r="2853" spans="1:24" x14ac:dyDescent="0.25">
      <c r="A2853" s="1">
        <v>2852</v>
      </c>
      <c r="B2853" s="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IF(People!$B$2=Orders!M2853,People!$A$2,IF(People!$B$3=Orders!M2853,People!$A$3,IF(People!$B$4=Orders!M2853,People!$A$4,IF(People!$B$5=Orders!M2853,People!$A$5,0))))</f>
        <v>Kelly Williams</v>
      </c>
      <c r="W2853" t="str">
        <f>IFERROR(INDEX(Returns!A:A,MATCH(Orders!B2853,Returns!B:B,0),),"No")</f>
        <v>No</v>
      </c>
      <c r="X2853" t="str">
        <f t="shared" si="44"/>
        <v>2019 / 12</v>
      </c>
    </row>
    <row r="2854" spans="1:24" x14ac:dyDescent="0.25">
      <c r="A2854" s="1">
        <v>2853</v>
      </c>
      <c r="B2854" s="3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IF(People!$B$2=Orders!M2854,People!$A$2,IF(People!$B$3=Orders!M2854,People!$A$3,IF(People!$B$4=Orders!M2854,People!$A$4,IF(People!$B$5=Orders!M2854,People!$A$5,0))))</f>
        <v>Chuck Magee</v>
      </c>
      <c r="W2854" t="str">
        <f>IFERROR(INDEX(Returns!A:A,MATCH(Orders!B2854,Returns!B:B,0),),"No")</f>
        <v>No</v>
      </c>
      <c r="X2854" t="str">
        <f t="shared" si="44"/>
        <v>2018 / 03</v>
      </c>
    </row>
    <row r="2855" spans="1:24" x14ac:dyDescent="0.25">
      <c r="A2855" s="1">
        <v>2854</v>
      </c>
      <c r="B2855" s="3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IF(People!$B$2=Orders!M2855,People!$A$2,IF(People!$B$3=Orders!M2855,People!$A$3,IF(People!$B$4=Orders!M2855,People!$A$4,IF(People!$B$5=Orders!M2855,People!$A$5,0))))</f>
        <v>Chuck Magee</v>
      </c>
      <c r="W2855" t="str">
        <f>IFERROR(INDEX(Returns!A:A,MATCH(Orders!B2855,Returns!B:B,0),),"No")</f>
        <v>No</v>
      </c>
      <c r="X2855" t="str">
        <f t="shared" si="44"/>
        <v>2018 / 03</v>
      </c>
    </row>
    <row r="2856" spans="1:24" x14ac:dyDescent="0.25">
      <c r="A2856" s="1">
        <v>2855</v>
      </c>
      <c r="B2856" s="3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IF(People!$B$2=Orders!M2856,People!$A$2,IF(People!$B$3=Orders!M2856,People!$A$3,IF(People!$B$4=Orders!M2856,People!$A$4,IF(People!$B$5=Orders!M2856,People!$A$5,0))))</f>
        <v>Chuck Magee</v>
      </c>
      <c r="W2856" t="str">
        <f>IFERROR(INDEX(Returns!A:A,MATCH(Orders!B2856,Returns!B:B,0),),"No")</f>
        <v>No</v>
      </c>
      <c r="X2856" t="str">
        <f t="shared" si="44"/>
        <v>2019 / 08</v>
      </c>
    </row>
    <row r="2857" spans="1:24" x14ac:dyDescent="0.25">
      <c r="A2857" s="1">
        <v>2856</v>
      </c>
      <c r="B2857" s="3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IF(People!$B$2=Orders!M2857,People!$A$2,IF(People!$B$3=Orders!M2857,People!$A$3,IF(People!$B$4=Orders!M2857,People!$A$4,IF(People!$B$5=Orders!M2857,People!$A$5,0))))</f>
        <v>Kelly Williams</v>
      </c>
      <c r="W2857" t="str">
        <f>IFERROR(INDEX(Returns!A:A,MATCH(Orders!B2857,Returns!B:B,0),),"No")</f>
        <v>No</v>
      </c>
      <c r="X2857" t="str">
        <f t="shared" si="44"/>
        <v>2019 / 07</v>
      </c>
    </row>
    <row r="2858" spans="1:24" x14ac:dyDescent="0.25">
      <c r="A2858" s="1">
        <v>2857</v>
      </c>
      <c r="B2858" s="3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IF(People!$B$2=Orders!M2858,People!$A$2,IF(People!$B$3=Orders!M2858,People!$A$3,IF(People!$B$4=Orders!M2858,People!$A$4,IF(People!$B$5=Orders!M2858,People!$A$5,0))))</f>
        <v>Anna Andreadi</v>
      </c>
      <c r="W2858" t="str">
        <f>IFERROR(INDEX(Returns!A:A,MATCH(Orders!B2858,Returns!B:B,0),),"No")</f>
        <v>No</v>
      </c>
      <c r="X2858" t="str">
        <f t="shared" si="44"/>
        <v>2018 / 08</v>
      </c>
    </row>
    <row r="2859" spans="1:24" x14ac:dyDescent="0.25">
      <c r="A2859" s="1">
        <v>2858</v>
      </c>
      <c r="B2859" s="3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IF(People!$B$2=Orders!M2859,People!$A$2,IF(People!$B$3=Orders!M2859,People!$A$3,IF(People!$B$4=Orders!M2859,People!$A$4,IF(People!$B$5=Orders!M2859,People!$A$5,0))))</f>
        <v>Cassandra Brandow</v>
      </c>
      <c r="W2859" t="str">
        <f>IFERROR(INDEX(Returns!A:A,MATCH(Orders!B2859,Returns!B:B,0),),"No")</f>
        <v>No</v>
      </c>
      <c r="X2859" t="str">
        <f t="shared" si="44"/>
        <v>2018 / 08</v>
      </c>
    </row>
    <row r="2860" spans="1:24" x14ac:dyDescent="0.25">
      <c r="A2860" s="1">
        <v>2859</v>
      </c>
      <c r="B2860" s="3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IF(People!$B$2=Orders!M2860,People!$A$2,IF(People!$B$3=Orders!M2860,People!$A$3,IF(People!$B$4=Orders!M2860,People!$A$4,IF(People!$B$5=Orders!M2860,People!$A$5,0))))</f>
        <v>Cassandra Brandow</v>
      </c>
      <c r="W2860" t="str">
        <f>IFERROR(INDEX(Returns!A:A,MATCH(Orders!B2860,Returns!B:B,0),),"No")</f>
        <v>No</v>
      </c>
      <c r="X2860" t="str">
        <f t="shared" si="44"/>
        <v>2019 / 05</v>
      </c>
    </row>
    <row r="2861" spans="1:24" x14ac:dyDescent="0.25">
      <c r="A2861" s="1">
        <v>2860</v>
      </c>
      <c r="B2861" s="3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IF(People!$B$2=Orders!M2861,People!$A$2,IF(People!$B$3=Orders!M2861,People!$A$3,IF(People!$B$4=Orders!M2861,People!$A$4,IF(People!$B$5=Orders!M2861,People!$A$5,0))))</f>
        <v>Cassandra Brandow</v>
      </c>
      <c r="W2861" t="str">
        <f>IFERROR(INDEX(Returns!A:A,MATCH(Orders!B2861,Returns!B:B,0),),"No")</f>
        <v>No</v>
      </c>
      <c r="X2861" t="str">
        <f t="shared" si="44"/>
        <v>2019 / 05</v>
      </c>
    </row>
    <row r="2862" spans="1:24" x14ac:dyDescent="0.25">
      <c r="A2862" s="1">
        <v>2861</v>
      </c>
      <c r="B2862" s="3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IF(People!$B$2=Orders!M2862,People!$A$2,IF(People!$B$3=Orders!M2862,People!$A$3,IF(People!$B$4=Orders!M2862,People!$A$4,IF(People!$B$5=Orders!M2862,People!$A$5,0))))</f>
        <v>Cassandra Brandow</v>
      </c>
      <c r="W2862" t="str">
        <f>IFERROR(INDEX(Returns!A:A,MATCH(Orders!B2862,Returns!B:B,0),),"No")</f>
        <v>No</v>
      </c>
      <c r="X2862" t="str">
        <f t="shared" si="44"/>
        <v>2019 / 05</v>
      </c>
    </row>
    <row r="2863" spans="1:24" x14ac:dyDescent="0.25">
      <c r="A2863" s="1">
        <v>2862</v>
      </c>
      <c r="B2863" s="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IF(People!$B$2=Orders!M2863,People!$A$2,IF(People!$B$3=Orders!M2863,People!$A$3,IF(People!$B$4=Orders!M2863,People!$A$4,IF(People!$B$5=Orders!M2863,People!$A$5,0))))</f>
        <v>Cassandra Brandow</v>
      </c>
      <c r="W2863" t="str">
        <f>IFERROR(INDEX(Returns!A:A,MATCH(Orders!B2863,Returns!B:B,0),),"No")</f>
        <v>No</v>
      </c>
      <c r="X2863" t="str">
        <f t="shared" si="44"/>
        <v>2019 / 05</v>
      </c>
    </row>
    <row r="2864" spans="1:24" x14ac:dyDescent="0.25">
      <c r="A2864" s="1">
        <v>2863</v>
      </c>
      <c r="B2864" s="3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IF(People!$B$2=Orders!M2864,People!$A$2,IF(People!$B$3=Orders!M2864,People!$A$3,IF(People!$B$4=Orders!M2864,People!$A$4,IF(People!$B$5=Orders!M2864,People!$A$5,0))))</f>
        <v>Cassandra Brandow</v>
      </c>
      <c r="W2864" t="str">
        <f>IFERROR(INDEX(Returns!A:A,MATCH(Orders!B2864,Returns!B:B,0),),"No")</f>
        <v>No</v>
      </c>
      <c r="X2864" t="str">
        <f t="shared" si="44"/>
        <v>2019 / 08</v>
      </c>
    </row>
    <row r="2865" spans="1:24" x14ac:dyDescent="0.25">
      <c r="A2865" s="1">
        <v>2864</v>
      </c>
      <c r="B2865" s="3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IF(People!$B$2=Orders!M2865,People!$A$2,IF(People!$B$3=Orders!M2865,People!$A$3,IF(People!$B$4=Orders!M2865,People!$A$4,IF(People!$B$5=Orders!M2865,People!$A$5,0))))</f>
        <v>Anna Andreadi</v>
      </c>
      <c r="W2865" t="str">
        <f>IFERROR(INDEX(Returns!A:A,MATCH(Orders!B2865,Returns!B:B,0),),"No")</f>
        <v>Yes</v>
      </c>
      <c r="X2865" t="str">
        <f t="shared" si="44"/>
        <v>2019 / 08</v>
      </c>
    </row>
    <row r="2866" spans="1:24" x14ac:dyDescent="0.25">
      <c r="A2866" s="1">
        <v>2865</v>
      </c>
      <c r="B2866" s="3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IF(People!$B$2=Orders!M2866,People!$A$2,IF(People!$B$3=Orders!M2866,People!$A$3,IF(People!$B$4=Orders!M2866,People!$A$4,IF(People!$B$5=Orders!M2866,People!$A$5,0))))</f>
        <v>Anna Andreadi</v>
      </c>
      <c r="W2866" t="str">
        <f>IFERROR(INDEX(Returns!A:A,MATCH(Orders!B2866,Returns!B:B,0),),"No")</f>
        <v>Yes</v>
      </c>
      <c r="X2866" t="str">
        <f t="shared" si="44"/>
        <v>2019 / 08</v>
      </c>
    </row>
    <row r="2867" spans="1:24" x14ac:dyDescent="0.25">
      <c r="A2867" s="1">
        <v>2866</v>
      </c>
      <c r="B2867" s="3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IF(People!$B$2=Orders!M2867,People!$A$2,IF(People!$B$3=Orders!M2867,People!$A$3,IF(People!$B$4=Orders!M2867,People!$A$4,IF(People!$B$5=Orders!M2867,People!$A$5,0))))</f>
        <v>Anna Andreadi</v>
      </c>
      <c r="W2867" t="str">
        <f>IFERROR(INDEX(Returns!A:A,MATCH(Orders!B2867,Returns!B:B,0),),"No")</f>
        <v>Yes</v>
      </c>
      <c r="X2867" t="str">
        <f t="shared" si="44"/>
        <v>2019 / 08</v>
      </c>
    </row>
    <row r="2868" spans="1:24" x14ac:dyDescent="0.25">
      <c r="A2868" s="1">
        <v>2867</v>
      </c>
      <c r="B2868" s="3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IF(People!$B$2=Orders!M2868,People!$A$2,IF(People!$B$3=Orders!M2868,People!$A$3,IF(People!$B$4=Orders!M2868,People!$A$4,IF(People!$B$5=Orders!M2868,People!$A$5,0))))</f>
        <v>Anna Andreadi</v>
      </c>
      <c r="W2868" t="str">
        <f>IFERROR(INDEX(Returns!A:A,MATCH(Orders!B2868,Returns!B:B,0),),"No")</f>
        <v>Yes</v>
      </c>
      <c r="X2868" t="str">
        <f t="shared" si="44"/>
        <v>2019 / 08</v>
      </c>
    </row>
    <row r="2869" spans="1:24" x14ac:dyDescent="0.25">
      <c r="A2869" s="1">
        <v>2868</v>
      </c>
      <c r="B2869" s="3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IF(People!$B$2=Orders!M2869,People!$A$2,IF(People!$B$3=Orders!M2869,People!$A$3,IF(People!$B$4=Orders!M2869,People!$A$4,IF(People!$B$5=Orders!M2869,People!$A$5,0))))</f>
        <v>Chuck Magee</v>
      </c>
      <c r="W2869" t="str">
        <f>IFERROR(INDEX(Returns!A:A,MATCH(Orders!B2869,Returns!B:B,0),),"No")</f>
        <v>No</v>
      </c>
      <c r="X2869" t="str">
        <f t="shared" si="44"/>
        <v>2018 / 11</v>
      </c>
    </row>
    <row r="2870" spans="1:24" x14ac:dyDescent="0.25">
      <c r="A2870" s="1">
        <v>2869</v>
      </c>
      <c r="B2870" s="3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IF(People!$B$2=Orders!M2870,People!$A$2,IF(People!$B$3=Orders!M2870,People!$A$3,IF(People!$B$4=Orders!M2870,People!$A$4,IF(People!$B$5=Orders!M2870,People!$A$5,0))))</f>
        <v>Chuck Magee</v>
      </c>
      <c r="W2870" t="str">
        <f>IFERROR(INDEX(Returns!A:A,MATCH(Orders!B2870,Returns!B:B,0),),"No")</f>
        <v>No</v>
      </c>
      <c r="X2870" t="str">
        <f t="shared" si="44"/>
        <v>2018 / 11</v>
      </c>
    </row>
    <row r="2871" spans="1:24" x14ac:dyDescent="0.25">
      <c r="A2871" s="1">
        <v>2870</v>
      </c>
      <c r="B2871" s="3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IF(People!$B$2=Orders!M2871,People!$A$2,IF(People!$B$3=Orders!M2871,People!$A$3,IF(People!$B$4=Orders!M2871,People!$A$4,IF(People!$B$5=Orders!M2871,People!$A$5,0))))</f>
        <v>Cassandra Brandow</v>
      </c>
      <c r="W2871" t="str">
        <f>IFERROR(INDEX(Returns!A:A,MATCH(Orders!B2871,Returns!B:B,0),),"No")</f>
        <v>No</v>
      </c>
      <c r="X2871" t="str">
        <f t="shared" si="44"/>
        <v>2019 / 06</v>
      </c>
    </row>
    <row r="2872" spans="1:24" x14ac:dyDescent="0.25">
      <c r="A2872" s="1">
        <v>2871</v>
      </c>
      <c r="B2872" s="3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IF(People!$B$2=Orders!M2872,People!$A$2,IF(People!$B$3=Orders!M2872,People!$A$3,IF(People!$B$4=Orders!M2872,People!$A$4,IF(People!$B$5=Orders!M2872,People!$A$5,0))))</f>
        <v>Anna Andreadi</v>
      </c>
      <c r="W2872" t="str">
        <f>IFERROR(INDEX(Returns!A:A,MATCH(Orders!B2872,Returns!B:B,0),),"No")</f>
        <v>No</v>
      </c>
      <c r="X2872" t="str">
        <f t="shared" si="44"/>
        <v>2016 / 03</v>
      </c>
    </row>
    <row r="2873" spans="1:24" x14ac:dyDescent="0.25">
      <c r="A2873" s="1">
        <v>2872</v>
      </c>
      <c r="B2873" s="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IF(People!$B$2=Orders!M2873,People!$A$2,IF(People!$B$3=Orders!M2873,People!$A$3,IF(People!$B$4=Orders!M2873,People!$A$4,IF(People!$B$5=Orders!M2873,People!$A$5,0))))</f>
        <v>Anna Andreadi</v>
      </c>
      <c r="W2873" t="str">
        <f>IFERROR(INDEX(Returns!A:A,MATCH(Orders!B2873,Returns!B:B,0),),"No")</f>
        <v>No</v>
      </c>
      <c r="X2873" t="str">
        <f t="shared" si="44"/>
        <v>2016 / 03</v>
      </c>
    </row>
    <row r="2874" spans="1:24" x14ac:dyDescent="0.25">
      <c r="A2874" s="1">
        <v>2873</v>
      </c>
      <c r="B2874" s="3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IF(People!$B$2=Orders!M2874,People!$A$2,IF(People!$B$3=Orders!M2874,People!$A$3,IF(People!$B$4=Orders!M2874,People!$A$4,IF(People!$B$5=Orders!M2874,People!$A$5,0))))</f>
        <v>Anna Andreadi</v>
      </c>
      <c r="W2874" t="str">
        <f>IFERROR(INDEX(Returns!A:A,MATCH(Orders!B2874,Returns!B:B,0),),"No")</f>
        <v>No</v>
      </c>
      <c r="X2874" t="str">
        <f t="shared" si="44"/>
        <v>2019 / 06</v>
      </c>
    </row>
    <row r="2875" spans="1:24" x14ac:dyDescent="0.25">
      <c r="A2875" s="1">
        <v>2874</v>
      </c>
      <c r="B2875" s="3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IF(People!$B$2=Orders!M2875,People!$A$2,IF(People!$B$3=Orders!M2875,People!$A$3,IF(People!$B$4=Orders!M2875,People!$A$4,IF(People!$B$5=Orders!M2875,People!$A$5,0))))</f>
        <v>Anna Andreadi</v>
      </c>
      <c r="W2875" t="str">
        <f>IFERROR(INDEX(Returns!A:A,MATCH(Orders!B2875,Returns!B:B,0),),"No")</f>
        <v>No</v>
      </c>
      <c r="X2875" t="str">
        <f t="shared" si="44"/>
        <v>2019 / 11</v>
      </c>
    </row>
    <row r="2876" spans="1:24" x14ac:dyDescent="0.25">
      <c r="A2876" s="1">
        <v>2875</v>
      </c>
      <c r="B2876" s="3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IF(People!$B$2=Orders!M2876,People!$A$2,IF(People!$B$3=Orders!M2876,People!$A$3,IF(People!$B$4=Orders!M2876,People!$A$4,IF(People!$B$5=Orders!M2876,People!$A$5,0))))</f>
        <v>Chuck Magee</v>
      </c>
      <c r="W2876" t="str">
        <f>IFERROR(INDEX(Returns!A:A,MATCH(Orders!B2876,Returns!B:B,0),),"No")</f>
        <v>No</v>
      </c>
      <c r="X2876" t="str">
        <f t="shared" si="44"/>
        <v>2019 / 12</v>
      </c>
    </row>
    <row r="2877" spans="1:24" x14ac:dyDescent="0.25">
      <c r="A2877" s="1">
        <v>2876</v>
      </c>
      <c r="B2877" s="3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IF(People!$B$2=Orders!M2877,People!$A$2,IF(People!$B$3=Orders!M2877,People!$A$3,IF(People!$B$4=Orders!M2877,People!$A$4,IF(People!$B$5=Orders!M2877,People!$A$5,0))))</f>
        <v>Anna Andreadi</v>
      </c>
      <c r="W2877" t="str">
        <f>IFERROR(INDEX(Returns!A:A,MATCH(Orders!B2877,Returns!B:B,0),),"No")</f>
        <v>No</v>
      </c>
      <c r="X2877" t="str">
        <f t="shared" si="44"/>
        <v>2018 / 01</v>
      </c>
    </row>
    <row r="2878" spans="1:24" x14ac:dyDescent="0.25">
      <c r="A2878" s="1">
        <v>2877</v>
      </c>
      <c r="B2878" s="3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IF(People!$B$2=Orders!M2878,People!$A$2,IF(People!$B$3=Orders!M2878,People!$A$3,IF(People!$B$4=Orders!M2878,People!$A$4,IF(People!$B$5=Orders!M2878,People!$A$5,0))))</f>
        <v>Anna Andreadi</v>
      </c>
      <c r="W2878" t="str">
        <f>IFERROR(INDEX(Returns!A:A,MATCH(Orders!B2878,Returns!B:B,0),),"No")</f>
        <v>No</v>
      </c>
      <c r="X2878" t="str">
        <f t="shared" si="44"/>
        <v>2018 / 01</v>
      </c>
    </row>
    <row r="2879" spans="1:24" x14ac:dyDescent="0.25">
      <c r="A2879" s="1">
        <v>2878</v>
      </c>
      <c r="B2879" s="3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IF(People!$B$2=Orders!M2879,People!$A$2,IF(People!$B$3=Orders!M2879,People!$A$3,IF(People!$B$4=Orders!M2879,People!$A$4,IF(People!$B$5=Orders!M2879,People!$A$5,0))))</f>
        <v>Chuck Magee</v>
      </c>
      <c r="W2879" t="str">
        <f>IFERROR(INDEX(Returns!A:A,MATCH(Orders!B2879,Returns!B:B,0),),"No")</f>
        <v>No</v>
      </c>
      <c r="X2879" t="str">
        <f t="shared" si="44"/>
        <v>2018 / 01</v>
      </c>
    </row>
    <row r="2880" spans="1:24" x14ac:dyDescent="0.25">
      <c r="A2880" s="1">
        <v>2879</v>
      </c>
      <c r="B2880" s="3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IF(People!$B$2=Orders!M2880,People!$A$2,IF(People!$B$3=Orders!M2880,People!$A$3,IF(People!$B$4=Orders!M2880,People!$A$4,IF(People!$B$5=Orders!M2880,People!$A$5,0))))</f>
        <v>Chuck Magee</v>
      </c>
      <c r="W2880" t="str">
        <f>IFERROR(INDEX(Returns!A:A,MATCH(Orders!B2880,Returns!B:B,0),),"No")</f>
        <v>No</v>
      </c>
      <c r="X2880" t="str">
        <f t="shared" si="44"/>
        <v>2018 / 01</v>
      </c>
    </row>
    <row r="2881" spans="1:24" x14ac:dyDescent="0.25">
      <c r="A2881" s="1">
        <v>2880</v>
      </c>
      <c r="B2881" s="3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IF(People!$B$2=Orders!M2881,People!$A$2,IF(People!$B$3=Orders!M2881,People!$A$3,IF(People!$B$4=Orders!M2881,People!$A$4,IF(People!$B$5=Orders!M2881,People!$A$5,0))))</f>
        <v>Chuck Magee</v>
      </c>
      <c r="W2881" t="str">
        <f>IFERROR(INDEX(Returns!A:A,MATCH(Orders!B2881,Returns!B:B,0),),"No")</f>
        <v>No</v>
      </c>
      <c r="X2881" t="str">
        <f t="shared" si="44"/>
        <v>2018 / 01</v>
      </c>
    </row>
    <row r="2882" spans="1:24" x14ac:dyDescent="0.25">
      <c r="A2882" s="1">
        <v>2881</v>
      </c>
      <c r="B2882" s="3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IF(People!$B$2=Orders!M2882,People!$A$2,IF(People!$B$3=Orders!M2882,People!$A$3,IF(People!$B$4=Orders!M2882,People!$A$4,IF(People!$B$5=Orders!M2882,People!$A$5,0))))</f>
        <v>Chuck Magee</v>
      </c>
      <c r="W2882" t="str">
        <f>IFERROR(INDEX(Returns!A:A,MATCH(Orders!B2882,Returns!B:B,0),),"No")</f>
        <v>No</v>
      </c>
      <c r="X2882" t="str">
        <f t="shared" ref="X2882:X2945" si="45">TEXT(C2882,"ГГГГ / ММ")</f>
        <v>2018 / 09</v>
      </c>
    </row>
    <row r="2883" spans="1:24" x14ac:dyDescent="0.25">
      <c r="A2883" s="1">
        <v>2882</v>
      </c>
      <c r="B2883" s="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IF(People!$B$2=Orders!M2883,People!$A$2,IF(People!$B$3=Orders!M2883,People!$A$3,IF(People!$B$4=Orders!M2883,People!$A$4,IF(People!$B$5=Orders!M2883,People!$A$5,0))))</f>
        <v>Chuck Magee</v>
      </c>
      <c r="W2883" t="str">
        <f>IFERROR(INDEX(Returns!A:A,MATCH(Orders!B2883,Returns!B:B,0),),"No")</f>
        <v>No</v>
      </c>
      <c r="X2883" t="str">
        <f t="shared" si="45"/>
        <v>2018 / 09</v>
      </c>
    </row>
    <row r="2884" spans="1:24" x14ac:dyDescent="0.25">
      <c r="A2884" s="1">
        <v>2883</v>
      </c>
      <c r="B2884" s="3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IF(People!$B$2=Orders!M2884,People!$A$2,IF(People!$B$3=Orders!M2884,People!$A$3,IF(People!$B$4=Orders!M2884,People!$A$4,IF(People!$B$5=Orders!M2884,People!$A$5,0))))</f>
        <v>Kelly Williams</v>
      </c>
      <c r="W2884" t="str">
        <f>IFERROR(INDEX(Returns!A:A,MATCH(Orders!B2884,Returns!B:B,0),),"No")</f>
        <v>No</v>
      </c>
      <c r="X2884" t="str">
        <f t="shared" si="45"/>
        <v>2016 / 02</v>
      </c>
    </row>
    <row r="2885" spans="1:24" x14ac:dyDescent="0.25">
      <c r="A2885" s="1">
        <v>2884</v>
      </c>
      <c r="B2885" s="3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IF(People!$B$2=Orders!M2885,People!$A$2,IF(People!$B$3=Orders!M2885,People!$A$3,IF(People!$B$4=Orders!M2885,People!$A$4,IF(People!$B$5=Orders!M2885,People!$A$5,0))))</f>
        <v>Anna Andreadi</v>
      </c>
      <c r="W2885" t="str">
        <f>IFERROR(INDEX(Returns!A:A,MATCH(Orders!B2885,Returns!B:B,0),),"No")</f>
        <v>No</v>
      </c>
      <c r="X2885" t="str">
        <f t="shared" si="45"/>
        <v>2018 / 11</v>
      </c>
    </row>
    <row r="2886" spans="1:24" x14ac:dyDescent="0.25">
      <c r="A2886" s="1">
        <v>2885</v>
      </c>
      <c r="B2886" s="3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IF(People!$B$2=Orders!M2886,People!$A$2,IF(People!$B$3=Orders!M2886,People!$A$3,IF(People!$B$4=Orders!M2886,People!$A$4,IF(People!$B$5=Orders!M2886,People!$A$5,0))))</f>
        <v>Anna Andreadi</v>
      </c>
      <c r="W2886" t="str">
        <f>IFERROR(INDEX(Returns!A:A,MATCH(Orders!B2886,Returns!B:B,0),),"No")</f>
        <v>No</v>
      </c>
      <c r="X2886" t="str">
        <f t="shared" si="45"/>
        <v>2018 / 01</v>
      </c>
    </row>
    <row r="2887" spans="1:24" x14ac:dyDescent="0.25">
      <c r="A2887" s="1">
        <v>2886</v>
      </c>
      <c r="B2887" s="3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IF(People!$B$2=Orders!M2887,People!$A$2,IF(People!$B$3=Orders!M2887,People!$A$3,IF(People!$B$4=Orders!M2887,People!$A$4,IF(People!$B$5=Orders!M2887,People!$A$5,0))))</f>
        <v>Anna Andreadi</v>
      </c>
      <c r="W2887" t="str">
        <f>IFERROR(INDEX(Returns!A:A,MATCH(Orders!B2887,Returns!B:B,0),),"No")</f>
        <v>No</v>
      </c>
      <c r="X2887" t="str">
        <f t="shared" si="45"/>
        <v>2018 / 10</v>
      </c>
    </row>
    <row r="2888" spans="1:24" x14ac:dyDescent="0.25">
      <c r="A2888" s="1">
        <v>2887</v>
      </c>
      <c r="B2888" s="3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IF(People!$B$2=Orders!M2888,People!$A$2,IF(People!$B$3=Orders!M2888,People!$A$3,IF(People!$B$4=Orders!M2888,People!$A$4,IF(People!$B$5=Orders!M2888,People!$A$5,0))))</f>
        <v>Anna Andreadi</v>
      </c>
      <c r="W2888" t="str">
        <f>IFERROR(INDEX(Returns!A:A,MATCH(Orders!B2888,Returns!B:B,0),),"No")</f>
        <v>No</v>
      </c>
      <c r="X2888" t="str">
        <f t="shared" si="45"/>
        <v>2019 / 12</v>
      </c>
    </row>
    <row r="2889" spans="1:24" x14ac:dyDescent="0.25">
      <c r="A2889" s="1">
        <v>2888</v>
      </c>
      <c r="B2889" s="3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IF(People!$B$2=Orders!M2889,People!$A$2,IF(People!$B$3=Orders!M2889,People!$A$3,IF(People!$B$4=Orders!M2889,People!$A$4,IF(People!$B$5=Orders!M2889,People!$A$5,0))))</f>
        <v>Anna Andreadi</v>
      </c>
      <c r="W2889" t="str">
        <f>IFERROR(INDEX(Returns!A:A,MATCH(Orders!B2889,Returns!B:B,0),),"No")</f>
        <v>No</v>
      </c>
      <c r="X2889" t="str">
        <f t="shared" si="45"/>
        <v>2019 / 12</v>
      </c>
    </row>
    <row r="2890" spans="1:24" x14ac:dyDescent="0.25">
      <c r="A2890" s="1">
        <v>2889</v>
      </c>
      <c r="B2890" s="3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IF(People!$B$2=Orders!M2890,People!$A$2,IF(People!$B$3=Orders!M2890,People!$A$3,IF(People!$B$4=Orders!M2890,People!$A$4,IF(People!$B$5=Orders!M2890,People!$A$5,0))))</f>
        <v>Anna Andreadi</v>
      </c>
      <c r="W2890" t="str">
        <f>IFERROR(INDEX(Returns!A:A,MATCH(Orders!B2890,Returns!B:B,0),),"No")</f>
        <v>No</v>
      </c>
      <c r="X2890" t="str">
        <f t="shared" si="45"/>
        <v>2019 / 12</v>
      </c>
    </row>
    <row r="2891" spans="1:24" x14ac:dyDescent="0.25">
      <c r="A2891" s="1">
        <v>2890</v>
      </c>
      <c r="B2891" s="3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IF(People!$B$2=Orders!M2891,People!$A$2,IF(People!$B$3=Orders!M2891,People!$A$3,IF(People!$B$4=Orders!M2891,People!$A$4,IF(People!$B$5=Orders!M2891,People!$A$5,0))))</f>
        <v>Anna Andreadi</v>
      </c>
      <c r="W2891" t="str">
        <f>IFERROR(INDEX(Returns!A:A,MATCH(Orders!B2891,Returns!B:B,0),),"No")</f>
        <v>No</v>
      </c>
      <c r="X2891" t="str">
        <f t="shared" si="45"/>
        <v>2019 / 11</v>
      </c>
    </row>
    <row r="2892" spans="1:24" x14ac:dyDescent="0.25">
      <c r="A2892" s="1">
        <v>2891</v>
      </c>
      <c r="B2892" s="3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IF(People!$B$2=Orders!M2892,People!$A$2,IF(People!$B$3=Orders!M2892,People!$A$3,IF(People!$B$4=Orders!M2892,People!$A$4,IF(People!$B$5=Orders!M2892,People!$A$5,0))))</f>
        <v>Cassandra Brandow</v>
      </c>
      <c r="W2892" t="str">
        <f>IFERROR(INDEX(Returns!A:A,MATCH(Orders!B2892,Returns!B:B,0),),"No")</f>
        <v>No</v>
      </c>
      <c r="X2892" t="str">
        <f t="shared" si="45"/>
        <v>2016 / 04</v>
      </c>
    </row>
    <row r="2893" spans="1:24" x14ac:dyDescent="0.25">
      <c r="A2893" s="1">
        <v>2892</v>
      </c>
      <c r="B2893" s="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IF(People!$B$2=Orders!M2893,People!$A$2,IF(People!$B$3=Orders!M2893,People!$A$3,IF(People!$B$4=Orders!M2893,People!$A$4,IF(People!$B$5=Orders!M2893,People!$A$5,0))))</f>
        <v>Cassandra Brandow</v>
      </c>
      <c r="W2893" t="str">
        <f>IFERROR(INDEX(Returns!A:A,MATCH(Orders!B2893,Returns!B:B,0),),"No")</f>
        <v>No</v>
      </c>
      <c r="X2893" t="str">
        <f t="shared" si="45"/>
        <v>2016 / 04</v>
      </c>
    </row>
    <row r="2894" spans="1:24" x14ac:dyDescent="0.25">
      <c r="A2894" s="1">
        <v>2893</v>
      </c>
      <c r="B2894" s="3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IF(People!$B$2=Orders!M2894,People!$A$2,IF(People!$B$3=Orders!M2894,People!$A$3,IF(People!$B$4=Orders!M2894,People!$A$4,IF(People!$B$5=Orders!M2894,People!$A$5,0))))</f>
        <v>Chuck Magee</v>
      </c>
      <c r="W2894" t="str">
        <f>IFERROR(INDEX(Returns!A:A,MATCH(Orders!B2894,Returns!B:B,0),),"No")</f>
        <v>No</v>
      </c>
      <c r="X2894" t="str">
        <f t="shared" si="45"/>
        <v>2019 / 10</v>
      </c>
    </row>
    <row r="2895" spans="1:24" x14ac:dyDescent="0.25">
      <c r="A2895" s="1">
        <v>2894</v>
      </c>
      <c r="B2895" s="3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IF(People!$B$2=Orders!M2895,People!$A$2,IF(People!$B$3=Orders!M2895,People!$A$3,IF(People!$B$4=Orders!M2895,People!$A$4,IF(People!$B$5=Orders!M2895,People!$A$5,0))))</f>
        <v>Chuck Magee</v>
      </c>
      <c r="W2895" t="str">
        <f>IFERROR(INDEX(Returns!A:A,MATCH(Orders!B2895,Returns!B:B,0),),"No")</f>
        <v>No</v>
      </c>
      <c r="X2895" t="str">
        <f t="shared" si="45"/>
        <v>2019 / 10</v>
      </c>
    </row>
    <row r="2896" spans="1:24" x14ac:dyDescent="0.25">
      <c r="A2896" s="1">
        <v>2895</v>
      </c>
      <c r="B2896" s="3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IF(People!$B$2=Orders!M2896,People!$A$2,IF(People!$B$3=Orders!M2896,People!$A$3,IF(People!$B$4=Orders!M2896,People!$A$4,IF(People!$B$5=Orders!M2896,People!$A$5,0))))</f>
        <v>Chuck Magee</v>
      </c>
      <c r="W2896" t="str">
        <f>IFERROR(INDEX(Returns!A:A,MATCH(Orders!B2896,Returns!B:B,0),),"No")</f>
        <v>No</v>
      </c>
      <c r="X2896" t="str">
        <f t="shared" si="45"/>
        <v>2019 / 10</v>
      </c>
    </row>
    <row r="2897" spans="1:24" x14ac:dyDescent="0.25">
      <c r="A2897" s="1">
        <v>2896</v>
      </c>
      <c r="B2897" s="3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IF(People!$B$2=Orders!M2897,People!$A$2,IF(People!$B$3=Orders!M2897,People!$A$3,IF(People!$B$4=Orders!M2897,People!$A$4,IF(People!$B$5=Orders!M2897,People!$A$5,0))))</f>
        <v>Chuck Magee</v>
      </c>
      <c r="W2897" t="str">
        <f>IFERROR(INDEX(Returns!A:A,MATCH(Orders!B2897,Returns!B:B,0),),"No")</f>
        <v>No</v>
      </c>
      <c r="X2897" t="str">
        <f t="shared" si="45"/>
        <v>2019 / 10</v>
      </c>
    </row>
    <row r="2898" spans="1:24" x14ac:dyDescent="0.25">
      <c r="A2898" s="1">
        <v>2897</v>
      </c>
      <c r="B2898" s="3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IF(People!$B$2=Orders!M2898,People!$A$2,IF(People!$B$3=Orders!M2898,People!$A$3,IF(People!$B$4=Orders!M2898,People!$A$4,IF(People!$B$5=Orders!M2898,People!$A$5,0))))</f>
        <v>Chuck Magee</v>
      </c>
      <c r="W2898" t="str">
        <f>IFERROR(INDEX(Returns!A:A,MATCH(Orders!B2898,Returns!B:B,0),),"No")</f>
        <v>No</v>
      </c>
      <c r="X2898" t="str">
        <f t="shared" si="45"/>
        <v>2016 / 03</v>
      </c>
    </row>
    <row r="2899" spans="1:24" x14ac:dyDescent="0.25">
      <c r="A2899" s="1">
        <v>2898</v>
      </c>
      <c r="B2899" s="3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IF(People!$B$2=Orders!M2899,People!$A$2,IF(People!$B$3=Orders!M2899,People!$A$3,IF(People!$B$4=Orders!M2899,People!$A$4,IF(People!$B$5=Orders!M2899,People!$A$5,0))))</f>
        <v>Cassandra Brandow</v>
      </c>
      <c r="W2899" t="str">
        <f>IFERROR(INDEX(Returns!A:A,MATCH(Orders!B2899,Returns!B:B,0),),"No")</f>
        <v>No</v>
      </c>
      <c r="X2899" t="str">
        <f t="shared" si="45"/>
        <v>2018 / 01</v>
      </c>
    </row>
    <row r="2900" spans="1:24" x14ac:dyDescent="0.25">
      <c r="A2900" s="1">
        <v>2899</v>
      </c>
      <c r="B2900" s="3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IF(People!$B$2=Orders!M2900,People!$A$2,IF(People!$B$3=Orders!M2900,People!$A$3,IF(People!$B$4=Orders!M2900,People!$A$4,IF(People!$B$5=Orders!M2900,People!$A$5,0))))</f>
        <v>Kelly Williams</v>
      </c>
      <c r="W2900" t="str">
        <f>IFERROR(INDEX(Returns!A:A,MATCH(Orders!B2900,Returns!B:B,0),),"No")</f>
        <v>No</v>
      </c>
      <c r="X2900" t="str">
        <f t="shared" si="45"/>
        <v>2017 / 04</v>
      </c>
    </row>
    <row r="2901" spans="1:24" x14ac:dyDescent="0.25">
      <c r="A2901" s="1">
        <v>2900</v>
      </c>
      <c r="B2901" s="3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IF(People!$B$2=Orders!M2901,People!$A$2,IF(People!$B$3=Orders!M2901,People!$A$3,IF(People!$B$4=Orders!M2901,People!$A$4,IF(People!$B$5=Orders!M2901,People!$A$5,0))))</f>
        <v>Chuck Magee</v>
      </c>
      <c r="W2901" t="str">
        <f>IFERROR(INDEX(Returns!A:A,MATCH(Orders!B2901,Returns!B:B,0),),"No")</f>
        <v>No</v>
      </c>
      <c r="X2901" t="str">
        <f t="shared" si="45"/>
        <v>2017 / 09</v>
      </c>
    </row>
    <row r="2902" spans="1:24" x14ac:dyDescent="0.25">
      <c r="A2902" s="1">
        <v>2901</v>
      </c>
      <c r="B2902" s="3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IF(People!$B$2=Orders!M2902,People!$A$2,IF(People!$B$3=Orders!M2902,People!$A$3,IF(People!$B$4=Orders!M2902,People!$A$4,IF(People!$B$5=Orders!M2902,People!$A$5,0))))</f>
        <v>Chuck Magee</v>
      </c>
      <c r="W2902" t="str">
        <f>IFERROR(INDEX(Returns!A:A,MATCH(Orders!B2902,Returns!B:B,0),),"No")</f>
        <v>No</v>
      </c>
      <c r="X2902" t="str">
        <f t="shared" si="45"/>
        <v>2017 / 09</v>
      </c>
    </row>
    <row r="2903" spans="1:24" x14ac:dyDescent="0.25">
      <c r="A2903" s="1">
        <v>2902</v>
      </c>
      <c r="B2903" s="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IF(People!$B$2=Orders!M2903,People!$A$2,IF(People!$B$3=Orders!M2903,People!$A$3,IF(People!$B$4=Orders!M2903,People!$A$4,IF(People!$B$5=Orders!M2903,People!$A$5,0))))</f>
        <v>Cassandra Brandow</v>
      </c>
      <c r="W2903" t="str">
        <f>IFERROR(INDEX(Returns!A:A,MATCH(Orders!B2903,Returns!B:B,0),),"No")</f>
        <v>No</v>
      </c>
      <c r="X2903" t="str">
        <f t="shared" si="45"/>
        <v>2019 / 09</v>
      </c>
    </row>
    <row r="2904" spans="1:24" x14ac:dyDescent="0.25">
      <c r="A2904" s="1">
        <v>2903</v>
      </c>
      <c r="B2904" s="3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IF(People!$B$2=Orders!M2904,People!$A$2,IF(People!$B$3=Orders!M2904,People!$A$3,IF(People!$B$4=Orders!M2904,People!$A$4,IF(People!$B$5=Orders!M2904,People!$A$5,0))))</f>
        <v>Kelly Williams</v>
      </c>
      <c r="W2904" t="str">
        <f>IFERROR(INDEX(Returns!A:A,MATCH(Orders!B2904,Returns!B:B,0),),"No")</f>
        <v>No</v>
      </c>
      <c r="X2904" t="str">
        <f t="shared" si="45"/>
        <v>2018 / 06</v>
      </c>
    </row>
    <row r="2905" spans="1:24" x14ac:dyDescent="0.25">
      <c r="A2905" s="1">
        <v>2904</v>
      </c>
      <c r="B2905" s="3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IF(People!$B$2=Orders!M2905,People!$A$2,IF(People!$B$3=Orders!M2905,People!$A$3,IF(People!$B$4=Orders!M2905,People!$A$4,IF(People!$B$5=Orders!M2905,People!$A$5,0))))</f>
        <v>Kelly Williams</v>
      </c>
      <c r="W2905" t="str">
        <f>IFERROR(INDEX(Returns!A:A,MATCH(Orders!B2905,Returns!B:B,0),),"No")</f>
        <v>No</v>
      </c>
      <c r="X2905" t="str">
        <f t="shared" si="45"/>
        <v>2018 / 06</v>
      </c>
    </row>
    <row r="2906" spans="1:24" x14ac:dyDescent="0.25">
      <c r="A2906" s="1">
        <v>2905</v>
      </c>
      <c r="B2906" s="3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IF(People!$B$2=Orders!M2906,People!$A$2,IF(People!$B$3=Orders!M2906,People!$A$3,IF(People!$B$4=Orders!M2906,People!$A$4,IF(People!$B$5=Orders!M2906,People!$A$5,0))))</f>
        <v>Kelly Williams</v>
      </c>
      <c r="W2906" t="str">
        <f>IFERROR(INDEX(Returns!A:A,MATCH(Orders!B2906,Returns!B:B,0),),"No")</f>
        <v>No</v>
      </c>
      <c r="X2906" t="str">
        <f t="shared" si="45"/>
        <v>2018 / 06</v>
      </c>
    </row>
    <row r="2907" spans="1:24" x14ac:dyDescent="0.25">
      <c r="A2907" s="1">
        <v>2906</v>
      </c>
      <c r="B2907" s="3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IF(People!$B$2=Orders!M2907,People!$A$2,IF(People!$B$3=Orders!M2907,People!$A$3,IF(People!$B$4=Orders!M2907,People!$A$4,IF(People!$B$5=Orders!M2907,People!$A$5,0))))</f>
        <v>Anna Andreadi</v>
      </c>
      <c r="W2907" t="str">
        <f>IFERROR(INDEX(Returns!A:A,MATCH(Orders!B2907,Returns!B:B,0),),"No")</f>
        <v>No</v>
      </c>
      <c r="X2907" t="str">
        <f t="shared" si="45"/>
        <v>2016 / 09</v>
      </c>
    </row>
    <row r="2908" spans="1:24" x14ac:dyDescent="0.25">
      <c r="A2908" s="1">
        <v>2907</v>
      </c>
      <c r="B2908" s="3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IF(People!$B$2=Orders!M2908,People!$A$2,IF(People!$B$3=Orders!M2908,People!$A$3,IF(People!$B$4=Orders!M2908,People!$A$4,IF(People!$B$5=Orders!M2908,People!$A$5,0))))</f>
        <v>Kelly Williams</v>
      </c>
      <c r="W2908" t="str">
        <f>IFERROR(INDEX(Returns!A:A,MATCH(Orders!B2908,Returns!B:B,0),),"No")</f>
        <v>No</v>
      </c>
      <c r="X2908" t="str">
        <f t="shared" si="45"/>
        <v>2019 / 11</v>
      </c>
    </row>
    <row r="2909" spans="1:24" x14ac:dyDescent="0.25">
      <c r="A2909" s="1">
        <v>2908</v>
      </c>
      <c r="B2909" s="3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IF(People!$B$2=Orders!M2909,People!$A$2,IF(People!$B$3=Orders!M2909,People!$A$3,IF(People!$B$4=Orders!M2909,People!$A$4,IF(People!$B$5=Orders!M2909,People!$A$5,0))))</f>
        <v>Kelly Williams</v>
      </c>
      <c r="W2909" t="str">
        <f>IFERROR(INDEX(Returns!A:A,MATCH(Orders!B2909,Returns!B:B,0),),"No")</f>
        <v>No</v>
      </c>
      <c r="X2909" t="str">
        <f t="shared" si="45"/>
        <v>2019 / 11</v>
      </c>
    </row>
    <row r="2910" spans="1:24" x14ac:dyDescent="0.25">
      <c r="A2910" s="1">
        <v>2909</v>
      </c>
      <c r="B2910" s="3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IF(People!$B$2=Orders!M2910,People!$A$2,IF(People!$B$3=Orders!M2910,People!$A$3,IF(People!$B$4=Orders!M2910,People!$A$4,IF(People!$B$5=Orders!M2910,People!$A$5,0))))</f>
        <v>Kelly Williams</v>
      </c>
      <c r="W2910" t="str">
        <f>IFERROR(INDEX(Returns!A:A,MATCH(Orders!B2910,Returns!B:B,0),),"No")</f>
        <v>No</v>
      </c>
      <c r="X2910" t="str">
        <f t="shared" si="45"/>
        <v>2019 / 11</v>
      </c>
    </row>
    <row r="2911" spans="1:24" x14ac:dyDescent="0.25">
      <c r="A2911" s="1">
        <v>2910</v>
      </c>
      <c r="B2911" s="3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IF(People!$B$2=Orders!M2911,People!$A$2,IF(People!$B$3=Orders!M2911,People!$A$3,IF(People!$B$4=Orders!M2911,People!$A$4,IF(People!$B$5=Orders!M2911,People!$A$5,0))))</f>
        <v>Anna Andreadi</v>
      </c>
      <c r="W2911" t="str">
        <f>IFERROR(INDEX(Returns!A:A,MATCH(Orders!B2911,Returns!B:B,0),),"No")</f>
        <v>No</v>
      </c>
      <c r="X2911" t="str">
        <f t="shared" si="45"/>
        <v>2019 / 02</v>
      </c>
    </row>
    <row r="2912" spans="1:24" x14ac:dyDescent="0.25">
      <c r="A2912" s="1">
        <v>2911</v>
      </c>
      <c r="B2912" s="3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IF(People!$B$2=Orders!M2912,People!$A$2,IF(People!$B$3=Orders!M2912,People!$A$3,IF(People!$B$4=Orders!M2912,People!$A$4,IF(People!$B$5=Orders!M2912,People!$A$5,0))))</f>
        <v>Cassandra Brandow</v>
      </c>
      <c r="W2912" t="str">
        <f>IFERROR(INDEX(Returns!A:A,MATCH(Orders!B2912,Returns!B:B,0),),"No")</f>
        <v>No</v>
      </c>
      <c r="X2912" t="str">
        <f t="shared" si="45"/>
        <v>2017 / 11</v>
      </c>
    </row>
    <row r="2913" spans="1:24" x14ac:dyDescent="0.25">
      <c r="A2913" s="1">
        <v>2912</v>
      </c>
      <c r="B2913" s="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IF(People!$B$2=Orders!M2913,People!$A$2,IF(People!$B$3=Orders!M2913,People!$A$3,IF(People!$B$4=Orders!M2913,People!$A$4,IF(People!$B$5=Orders!M2913,People!$A$5,0))))</f>
        <v>Chuck Magee</v>
      </c>
      <c r="W2913" t="str">
        <f>IFERROR(INDEX(Returns!A:A,MATCH(Orders!B2913,Returns!B:B,0),),"No")</f>
        <v>No</v>
      </c>
      <c r="X2913" t="str">
        <f t="shared" si="45"/>
        <v>2016 / 06</v>
      </c>
    </row>
    <row r="2914" spans="1:24" x14ac:dyDescent="0.25">
      <c r="A2914" s="1">
        <v>2913</v>
      </c>
      <c r="B2914" s="3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IF(People!$B$2=Orders!M2914,People!$A$2,IF(People!$B$3=Orders!M2914,People!$A$3,IF(People!$B$4=Orders!M2914,People!$A$4,IF(People!$B$5=Orders!M2914,People!$A$5,0))))</f>
        <v>Chuck Magee</v>
      </c>
      <c r="W2914" t="str">
        <f>IFERROR(INDEX(Returns!A:A,MATCH(Orders!B2914,Returns!B:B,0),),"No")</f>
        <v>No</v>
      </c>
      <c r="X2914" t="str">
        <f t="shared" si="45"/>
        <v>2016 / 06</v>
      </c>
    </row>
    <row r="2915" spans="1:24" x14ac:dyDescent="0.25">
      <c r="A2915" s="1">
        <v>2914</v>
      </c>
      <c r="B2915" s="3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IF(People!$B$2=Orders!M2915,People!$A$2,IF(People!$B$3=Orders!M2915,People!$A$3,IF(People!$B$4=Orders!M2915,People!$A$4,IF(People!$B$5=Orders!M2915,People!$A$5,0))))</f>
        <v>Chuck Magee</v>
      </c>
      <c r="W2915" t="str">
        <f>IFERROR(INDEX(Returns!A:A,MATCH(Orders!B2915,Returns!B:B,0),),"No")</f>
        <v>No</v>
      </c>
      <c r="X2915" t="str">
        <f t="shared" si="45"/>
        <v>2016 / 06</v>
      </c>
    </row>
    <row r="2916" spans="1:24" x14ac:dyDescent="0.25">
      <c r="A2916" s="1">
        <v>2915</v>
      </c>
      <c r="B2916" s="3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IF(People!$B$2=Orders!M2916,People!$A$2,IF(People!$B$3=Orders!M2916,People!$A$3,IF(People!$B$4=Orders!M2916,People!$A$4,IF(People!$B$5=Orders!M2916,People!$A$5,0))))</f>
        <v>Kelly Williams</v>
      </c>
      <c r="W2916" t="str">
        <f>IFERROR(INDEX(Returns!A:A,MATCH(Orders!B2916,Returns!B:B,0),),"No")</f>
        <v>No</v>
      </c>
      <c r="X2916" t="str">
        <f t="shared" si="45"/>
        <v>2017 / 10</v>
      </c>
    </row>
    <row r="2917" spans="1:24" x14ac:dyDescent="0.25">
      <c r="A2917" s="1">
        <v>2916</v>
      </c>
      <c r="B2917" s="3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IF(People!$B$2=Orders!M2917,People!$A$2,IF(People!$B$3=Orders!M2917,People!$A$3,IF(People!$B$4=Orders!M2917,People!$A$4,IF(People!$B$5=Orders!M2917,People!$A$5,0))))</f>
        <v>Kelly Williams</v>
      </c>
      <c r="W2917" t="str">
        <f>IFERROR(INDEX(Returns!A:A,MATCH(Orders!B2917,Returns!B:B,0),),"No")</f>
        <v>No</v>
      </c>
      <c r="X2917" t="str">
        <f t="shared" si="45"/>
        <v>2017 / 10</v>
      </c>
    </row>
    <row r="2918" spans="1:24" x14ac:dyDescent="0.25">
      <c r="A2918" s="1">
        <v>2917</v>
      </c>
      <c r="B2918" s="3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IF(People!$B$2=Orders!M2918,People!$A$2,IF(People!$B$3=Orders!M2918,People!$A$3,IF(People!$B$4=Orders!M2918,People!$A$4,IF(People!$B$5=Orders!M2918,People!$A$5,0))))</f>
        <v>Kelly Williams</v>
      </c>
      <c r="W2918" t="str">
        <f>IFERROR(INDEX(Returns!A:A,MATCH(Orders!B2918,Returns!B:B,0),),"No")</f>
        <v>No</v>
      </c>
      <c r="X2918" t="str">
        <f t="shared" si="45"/>
        <v>2017 / 10</v>
      </c>
    </row>
    <row r="2919" spans="1:24" x14ac:dyDescent="0.25">
      <c r="A2919" s="1">
        <v>2918</v>
      </c>
      <c r="B2919" s="3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IF(People!$B$2=Orders!M2919,People!$A$2,IF(People!$B$3=Orders!M2919,People!$A$3,IF(People!$B$4=Orders!M2919,People!$A$4,IF(People!$B$5=Orders!M2919,People!$A$5,0))))</f>
        <v>Kelly Williams</v>
      </c>
      <c r="W2919" t="str">
        <f>IFERROR(INDEX(Returns!A:A,MATCH(Orders!B2919,Returns!B:B,0),),"No")</f>
        <v>No</v>
      </c>
      <c r="X2919" t="str">
        <f t="shared" si="45"/>
        <v>2019 / 08</v>
      </c>
    </row>
    <row r="2920" spans="1:24" x14ac:dyDescent="0.25">
      <c r="A2920" s="1">
        <v>2919</v>
      </c>
      <c r="B2920" s="3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IF(People!$B$2=Orders!M2920,People!$A$2,IF(People!$B$3=Orders!M2920,People!$A$3,IF(People!$B$4=Orders!M2920,People!$A$4,IF(People!$B$5=Orders!M2920,People!$A$5,0))))</f>
        <v>Chuck Magee</v>
      </c>
      <c r="W2920" t="str">
        <f>IFERROR(INDEX(Returns!A:A,MATCH(Orders!B2920,Returns!B:B,0),),"No")</f>
        <v>No</v>
      </c>
      <c r="X2920" t="str">
        <f t="shared" si="45"/>
        <v>2018 / 11</v>
      </c>
    </row>
    <row r="2921" spans="1:24" x14ac:dyDescent="0.25">
      <c r="A2921" s="1">
        <v>2920</v>
      </c>
      <c r="B2921" s="3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IF(People!$B$2=Orders!M2921,People!$A$2,IF(People!$B$3=Orders!M2921,People!$A$3,IF(People!$B$4=Orders!M2921,People!$A$4,IF(People!$B$5=Orders!M2921,People!$A$5,0))))</f>
        <v>Chuck Magee</v>
      </c>
      <c r="W2921" t="str">
        <f>IFERROR(INDEX(Returns!A:A,MATCH(Orders!B2921,Returns!B:B,0),),"No")</f>
        <v>No</v>
      </c>
      <c r="X2921" t="str">
        <f t="shared" si="45"/>
        <v>2018 / 11</v>
      </c>
    </row>
    <row r="2922" spans="1:24" x14ac:dyDescent="0.25">
      <c r="A2922" s="1">
        <v>2921</v>
      </c>
      <c r="B2922" s="3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IF(People!$B$2=Orders!M2922,People!$A$2,IF(People!$B$3=Orders!M2922,People!$A$3,IF(People!$B$4=Orders!M2922,People!$A$4,IF(People!$B$5=Orders!M2922,People!$A$5,0))))</f>
        <v>Chuck Magee</v>
      </c>
      <c r="W2922" t="str">
        <f>IFERROR(INDEX(Returns!A:A,MATCH(Orders!B2922,Returns!B:B,0),),"No")</f>
        <v>No</v>
      </c>
      <c r="X2922" t="str">
        <f t="shared" si="45"/>
        <v>2018 / 11</v>
      </c>
    </row>
    <row r="2923" spans="1:24" x14ac:dyDescent="0.25">
      <c r="A2923" s="1">
        <v>2922</v>
      </c>
      <c r="B2923" s="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IF(People!$B$2=Orders!M2923,People!$A$2,IF(People!$B$3=Orders!M2923,People!$A$3,IF(People!$B$4=Orders!M2923,People!$A$4,IF(People!$B$5=Orders!M2923,People!$A$5,0))))</f>
        <v>Anna Andreadi</v>
      </c>
      <c r="W2923" t="str">
        <f>IFERROR(INDEX(Returns!A:A,MATCH(Orders!B2923,Returns!B:B,0),),"No")</f>
        <v>No</v>
      </c>
      <c r="X2923" t="str">
        <f t="shared" si="45"/>
        <v>2019 / 01</v>
      </c>
    </row>
    <row r="2924" spans="1:24" x14ac:dyDescent="0.25">
      <c r="A2924" s="1">
        <v>2923</v>
      </c>
      <c r="B2924" s="3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IF(People!$B$2=Orders!M2924,People!$A$2,IF(People!$B$3=Orders!M2924,People!$A$3,IF(People!$B$4=Orders!M2924,People!$A$4,IF(People!$B$5=Orders!M2924,People!$A$5,0))))</f>
        <v>Kelly Williams</v>
      </c>
      <c r="W2924" t="str">
        <f>IFERROR(INDEX(Returns!A:A,MATCH(Orders!B2924,Returns!B:B,0),),"No")</f>
        <v>No</v>
      </c>
      <c r="X2924" t="str">
        <f t="shared" si="45"/>
        <v>2017 / 11</v>
      </c>
    </row>
    <row r="2925" spans="1:24" x14ac:dyDescent="0.25">
      <c r="A2925" s="1">
        <v>2924</v>
      </c>
      <c r="B2925" s="3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IF(People!$B$2=Orders!M2925,People!$A$2,IF(People!$B$3=Orders!M2925,People!$A$3,IF(People!$B$4=Orders!M2925,People!$A$4,IF(People!$B$5=Orders!M2925,People!$A$5,0))))</f>
        <v>Kelly Williams</v>
      </c>
      <c r="W2925" t="str">
        <f>IFERROR(INDEX(Returns!A:A,MATCH(Orders!B2925,Returns!B:B,0),),"No")</f>
        <v>No</v>
      </c>
      <c r="X2925" t="str">
        <f t="shared" si="45"/>
        <v>2016 / 06</v>
      </c>
    </row>
    <row r="2926" spans="1:24" x14ac:dyDescent="0.25">
      <c r="A2926" s="1">
        <v>2925</v>
      </c>
      <c r="B2926" s="3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IF(People!$B$2=Orders!M2926,People!$A$2,IF(People!$B$3=Orders!M2926,People!$A$3,IF(People!$B$4=Orders!M2926,People!$A$4,IF(People!$B$5=Orders!M2926,People!$A$5,0))))</f>
        <v>Chuck Magee</v>
      </c>
      <c r="W2926" t="str">
        <f>IFERROR(INDEX(Returns!A:A,MATCH(Orders!B2926,Returns!B:B,0),),"No")</f>
        <v>No</v>
      </c>
      <c r="X2926" t="str">
        <f t="shared" si="45"/>
        <v>2016 / 09</v>
      </c>
    </row>
    <row r="2927" spans="1:24" x14ac:dyDescent="0.25">
      <c r="A2927" s="1">
        <v>2926</v>
      </c>
      <c r="B2927" s="3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IF(People!$B$2=Orders!M2927,People!$A$2,IF(People!$B$3=Orders!M2927,People!$A$3,IF(People!$B$4=Orders!M2927,People!$A$4,IF(People!$B$5=Orders!M2927,People!$A$5,0))))</f>
        <v>Chuck Magee</v>
      </c>
      <c r="W2927" t="str">
        <f>IFERROR(INDEX(Returns!A:A,MATCH(Orders!B2927,Returns!B:B,0),),"No")</f>
        <v>No</v>
      </c>
      <c r="X2927" t="str">
        <f t="shared" si="45"/>
        <v>2016 / 09</v>
      </c>
    </row>
    <row r="2928" spans="1:24" x14ac:dyDescent="0.25">
      <c r="A2928" s="1">
        <v>2927</v>
      </c>
      <c r="B2928" s="3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IF(People!$B$2=Orders!M2928,People!$A$2,IF(People!$B$3=Orders!M2928,People!$A$3,IF(People!$B$4=Orders!M2928,People!$A$4,IF(People!$B$5=Orders!M2928,People!$A$5,0))))</f>
        <v>Cassandra Brandow</v>
      </c>
      <c r="W2928" t="str">
        <f>IFERROR(INDEX(Returns!A:A,MATCH(Orders!B2928,Returns!B:B,0),),"No")</f>
        <v>No</v>
      </c>
      <c r="X2928" t="str">
        <f t="shared" si="45"/>
        <v>2019 / 07</v>
      </c>
    </row>
    <row r="2929" spans="1:24" x14ac:dyDescent="0.25">
      <c r="A2929" s="1">
        <v>2928</v>
      </c>
      <c r="B2929" s="3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IF(People!$B$2=Orders!M2929,People!$A$2,IF(People!$B$3=Orders!M2929,People!$A$3,IF(People!$B$4=Orders!M2929,People!$A$4,IF(People!$B$5=Orders!M2929,People!$A$5,0))))</f>
        <v>Kelly Williams</v>
      </c>
      <c r="W2929" t="str">
        <f>IFERROR(INDEX(Returns!A:A,MATCH(Orders!B2929,Returns!B:B,0),),"No")</f>
        <v>No</v>
      </c>
      <c r="X2929" t="str">
        <f t="shared" si="45"/>
        <v>2019 / 06</v>
      </c>
    </row>
    <row r="2930" spans="1:24" x14ac:dyDescent="0.25">
      <c r="A2930" s="1">
        <v>2929</v>
      </c>
      <c r="B2930" s="3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IF(People!$B$2=Orders!M2930,People!$A$2,IF(People!$B$3=Orders!M2930,People!$A$3,IF(People!$B$4=Orders!M2930,People!$A$4,IF(People!$B$5=Orders!M2930,People!$A$5,0))))</f>
        <v>Cassandra Brandow</v>
      </c>
      <c r="W2930" t="str">
        <f>IFERROR(INDEX(Returns!A:A,MATCH(Orders!B2930,Returns!B:B,0),),"No")</f>
        <v>No</v>
      </c>
      <c r="X2930" t="str">
        <f t="shared" si="45"/>
        <v>2019 / 10</v>
      </c>
    </row>
    <row r="2931" spans="1:24" x14ac:dyDescent="0.25">
      <c r="A2931" s="1">
        <v>2930</v>
      </c>
      <c r="B2931" s="3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IF(People!$B$2=Orders!M2931,People!$A$2,IF(People!$B$3=Orders!M2931,People!$A$3,IF(People!$B$4=Orders!M2931,People!$A$4,IF(People!$B$5=Orders!M2931,People!$A$5,0))))</f>
        <v>Kelly Williams</v>
      </c>
      <c r="W2931" t="str">
        <f>IFERROR(INDEX(Returns!A:A,MATCH(Orders!B2931,Returns!B:B,0),),"No")</f>
        <v>No</v>
      </c>
      <c r="X2931" t="str">
        <f t="shared" si="45"/>
        <v>2019 / 11</v>
      </c>
    </row>
    <row r="2932" spans="1:24" x14ac:dyDescent="0.25">
      <c r="A2932" s="1">
        <v>2931</v>
      </c>
      <c r="B2932" s="3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IF(People!$B$2=Orders!M2932,People!$A$2,IF(People!$B$3=Orders!M2932,People!$A$3,IF(People!$B$4=Orders!M2932,People!$A$4,IF(People!$B$5=Orders!M2932,People!$A$5,0))))</f>
        <v>Anna Andreadi</v>
      </c>
      <c r="W2932" t="str">
        <f>IFERROR(INDEX(Returns!A:A,MATCH(Orders!B2932,Returns!B:B,0),),"No")</f>
        <v>Yes</v>
      </c>
      <c r="X2932" t="str">
        <f t="shared" si="45"/>
        <v>2017 / 08</v>
      </c>
    </row>
    <row r="2933" spans="1:24" x14ac:dyDescent="0.25">
      <c r="A2933" s="1">
        <v>2932</v>
      </c>
      <c r="B2933" s="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IF(People!$B$2=Orders!M2933,People!$A$2,IF(People!$B$3=Orders!M2933,People!$A$3,IF(People!$B$4=Orders!M2933,People!$A$4,IF(People!$B$5=Orders!M2933,People!$A$5,0))))</f>
        <v>Anna Andreadi</v>
      </c>
      <c r="W2933" t="str">
        <f>IFERROR(INDEX(Returns!A:A,MATCH(Orders!B2933,Returns!B:B,0),),"No")</f>
        <v>Yes</v>
      </c>
      <c r="X2933" t="str">
        <f t="shared" si="45"/>
        <v>2017 / 08</v>
      </c>
    </row>
    <row r="2934" spans="1:24" x14ac:dyDescent="0.25">
      <c r="A2934" s="1">
        <v>2933</v>
      </c>
      <c r="B2934" s="3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IF(People!$B$2=Orders!M2934,People!$A$2,IF(People!$B$3=Orders!M2934,People!$A$3,IF(People!$B$4=Orders!M2934,People!$A$4,IF(People!$B$5=Orders!M2934,People!$A$5,0))))</f>
        <v>Anna Andreadi</v>
      </c>
      <c r="W2934" t="str">
        <f>IFERROR(INDEX(Returns!A:A,MATCH(Orders!B2934,Returns!B:B,0),),"No")</f>
        <v>Yes</v>
      </c>
      <c r="X2934" t="str">
        <f t="shared" si="45"/>
        <v>2017 / 08</v>
      </c>
    </row>
    <row r="2935" spans="1:24" x14ac:dyDescent="0.25">
      <c r="A2935" s="1">
        <v>2934</v>
      </c>
      <c r="B2935" s="3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IF(People!$B$2=Orders!M2935,People!$A$2,IF(People!$B$3=Orders!M2935,People!$A$3,IF(People!$B$4=Orders!M2935,People!$A$4,IF(People!$B$5=Orders!M2935,People!$A$5,0))))</f>
        <v>Anna Andreadi</v>
      </c>
      <c r="W2935" t="str">
        <f>IFERROR(INDEX(Returns!A:A,MATCH(Orders!B2935,Returns!B:B,0),),"No")</f>
        <v>No</v>
      </c>
      <c r="X2935" t="str">
        <f t="shared" si="45"/>
        <v>2018 / 12</v>
      </c>
    </row>
    <row r="2936" spans="1:24" x14ac:dyDescent="0.25">
      <c r="A2936" s="1">
        <v>2935</v>
      </c>
      <c r="B2936" s="3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IF(People!$B$2=Orders!M2936,People!$A$2,IF(People!$B$3=Orders!M2936,People!$A$3,IF(People!$B$4=Orders!M2936,People!$A$4,IF(People!$B$5=Orders!M2936,People!$A$5,0))))</f>
        <v>Anna Andreadi</v>
      </c>
      <c r="W2936" t="str">
        <f>IFERROR(INDEX(Returns!A:A,MATCH(Orders!B2936,Returns!B:B,0),),"No")</f>
        <v>No</v>
      </c>
      <c r="X2936" t="str">
        <f t="shared" si="45"/>
        <v>2018 / 12</v>
      </c>
    </row>
    <row r="2937" spans="1:24" x14ac:dyDescent="0.25">
      <c r="A2937" s="1">
        <v>2936</v>
      </c>
      <c r="B2937" s="3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IF(People!$B$2=Orders!M2937,People!$A$2,IF(People!$B$3=Orders!M2937,People!$A$3,IF(People!$B$4=Orders!M2937,People!$A$4,IF(People!$B$5=Orders!M2937,People!$A$5,0))))</f>
        <v>Anna Andreadi</v>
      </c>
      <c r="W2937" t="str">
        <f>IFERROR(INDEX(Returns!A:A,MATCH(Orders!B2937,Returns!B:B,0),),"No")</f>
        <v>No</v>
      </c>
      <c r="X2937" t="str">
        <f t="shared" si="45"/>
        <v>2018 / 12</v>
      </c>
    </row>
    <row r="2938" spans="1:24" x14ac:dyDescent="0.25">
      <c r="A2938" s="1">
        <v>2937</v>
      </c>
      <c r="B2938" s="3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IF(People!$B$2=Orders!M2938,People!$A$2,IF(People!$B$3=Orders!M2938,People!$A$3,IF(People!$B$4=Orders!M2938,People!$A$4,IF(People!$B$5=Orders!M2938,People!$A$5,0))))</f>
        <v>Anna Andreadi</v>
      </c>
      <c r="W2938" t="str">
        <f>IFERROR(INDEX(Returns!A:A,MATCH(Orders!B2938,Returns!B:B,0),),"No")</f>
        <v>No</v>
      </c>
      <c r="X2938" t="str">
        <f t="shared" si="45"/>
        <v>2018 / 12</v>
      </c>
    </row>
    <row r="2939" spans="1:24" x14ac:dyDescent="0.25">
      <c r="A2939" s="1">
        <v>2938</v>
      </c>
      <c r="B2939" s="3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IF(People!$B$2=Orders!M2939,People!$A$2,IF(People!$B$3=Orders!M2939,People!$A$3,IF(People!$B$4=Orders!M2939,People!$A$4,IF(People!$B$5=Orders!M2939,People!$A$5,0))))</f>
        <v>Anna Andreadi</v>
      </c>
      <c r="W2939" t="str">
        <f>IFERROR(INDEX(Returns!A:A,MATCH(Orders!B2939,Returns!B:B,0),),"No")</f>
        <v>No</v>
      </c>
      <c r="X2939" t="str">
        <f t="shared" si="45"/>
        <v>2018 / 12</v>
      </c>
    </row>
    <row r="2940" spans="1:24" x14ac:dyDescent="0.25">
      <c r="A2940" s="1">
        <v>2939</v>
      </c>
      <c r="B2940" s="3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IF(People!$B$2=Orders!M2940,People!$A$2,IF(People!$B$3=Orders!M2940,People!$A$3,IF(People!$B$4=Orders!M2940,People!$A$4,IF(People!$B$5=Orders!M2940,People!$A$5,0))))</f>
        <v>Anna Andreadi</v>
      </c>
      <c r="W2940" t="str">
        <f>IFERROR(INDEX(Returns!A:A,MATCH(Orders!B2940,Returns!B:B,0),),"No")</f>
        <v>No</v>
      </c>
      <c r="X2940" t="str">
        <f t="shared" si="45"/>
        <v>2018 / 12</v>
      </c>
    </row>
    <row r="2941" spans="1:24" x14ac:dyDescent="0.25">
      <c r="A2941" s="1">
        <v>2940</v>
      </c>
      <c r="B2941" s="3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IF(People!$B$2=Orders!M2941,People!$A$2,IF(People!$B$3=Orders!M2941,People!$A$3,IF(People!$B$4=Orders!M2941,People!$A$4,IF(People!$B$5=Orders!M2941,People!$A$5,0))))</f>
        <v>Anna Andreadi</v>
      </c>
      <c r="W2941" t="str">
        <f>IFERROR(INDEX(Returns!A:A,MATCH(Orders!B2941,Returns!B:B,0),),"No")</f>
        <v>No</v>
      </c>
      <c r="X2941" t="str">
        <f t="shared" si="45"/>
        <v>2018 / 12</v>
      </c>
    </row>
    <row r="2942" spans="1:24" x14ac:dyDescent="0.25">
      <c r="A2942" s="1">
        <v>2941</v>
      </c>
      <c r="B2942" s="3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IF(People!$B$2=Orders!M2942,People!$A$2,IF(People!$B$3=Orders!M2942,People!$A$3,IF(People!$B$4=Orders!M2942,People!$A$4,IF(People!$B$5=Orders!M2942,People!$A$5,0))))</f>
        <v>Kelly Williams</v>
      </c>
      <c r="W2942" t="str">
        <f>IFERROR(INDEX(Returns!A:A,MATCH(Orders!B2942,Returns!B:B,0),),"No")</f>
        <v>No</v>
      </c>
      <c r="X2942" t="str">
        <f t="shared" si="45"/>
        <v>2019 / 03</v>
      </c>
    </row>
    <row r="2943" spans="1:24" x14ac:dyDescent="0.25">
      <c r="A2943" s="1">
        <v>2942</v>
      </c>
      <c r="B2943" s="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IF(People!$B$2=Orders!M2943,People!$A$2,IF(People!$B$3=Orders!M2943,People!$A$3,IF(People!$B$4=Orders!M2943,People!$A$4,IF(People!$B$5=Orders!M2943,People!$A$5,0))))</f>
        <v>Kelly Williams</v>
      </c>
      <c r="W2943" t="str">
        <f>IFERROR(INDEX(Returns!A:A,MATCH(Orders!B2943,Returns!B:B,0),),"No")</f>
        <v>No</v>
      </c>
      <c r="X2943" t="str">
        <f t="shared" si="45"/>
        <v>2019 / 03</v>
      </c>
    </row>
    <row r="2944" spans="1:24" x14ac:dyDescent="0.25">
      <c r="A2944" s="1">
        <v>2943</v>
      </c>
      <c r="B2944" s="3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IF(People!$B$2=Orders!M2944,People!$A$2,IF(People!$B$3=Orders!M2944,People!$A$3,IF(People!$B$4=Orders!M2944,People!$A$4,IF(People!$B$5=Orders!M2944,People!$A$5,0))))</f>
        <v>Kelly Williams</v>
      </c>
      <c r="W2944" t="str">
        <f>IFERROR(INDEX(Returns!A:A,MATCH(Orders!B2944,Returns!B:B,0),),"No")</f>
        <v>No</v>
      </c>
      <c r="X2944" t="str">
        <f t="shared" si="45"/>
        <v>2019 / 03</v>
      </c>
    </row>
    <row r="2945" spans="1:24" x14ac:dyDescent="0.25">
      <c r="A2945" s="1">
        <v>2944</v>
      </c>
      <c r="B2945" s="3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IF(People!$B$2=Orders!M2945,People!$A$2,IF(People!$B$3=Orders!M2945,People!$A$3,IF(People!$B$4=Orders!M2945,People!$A$4,IF(People!$B$5=Orders!M2945,People!$A$5,0))))</f>
        <v>Anna Andreadi</v>
      </c>
      <c r="W2945" t="str">
        <f>IFERROR(INDEX(Returns!A:A,MATCH(Orders!B2945,Returns!B:B,0),),"No")</f>
        <v>No</v>
      </c>
      <c r="X2945" t="str">
        <f t="shared" si="45"/>
        <v>2019 / 11</v>
      </c>
    </row>
    <row r="2946" spans="1:24" x14ac:dyDescent="0.25">
      <c r="A2946" s="1">
        <v>2945</v>
      </c>
      <c r="B2946" s="3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IF(People!$B$2=Orders!M2946,People!$A$2,IF(People!$B$3=Orders!M2946,People!$A$3,IF(People!$B$4=Orders!M2946,People!$A$4,IF(People!$B$5=Orders!M2946,People!$A$5,0))))</f>
        <v>Anna Andreadi</v>
      </c>
      <c r="W2946" t="str">
        <f>IFERROR(INDEX(Returns!A:A,MATCH(Orders!B2946,Returns!B:B,0),),"No")</f>
        <v>No</v>
      </c>
      <c r="X2946" t="str">
        <f t="shared" ref="X2946:X3009" si="46">TEXT(C2946,"ГГГГ / ММ")</f>
        <v>2019 / 11</v>
      </c>
    </row>
    <row r="2947" spans="1:24" x14ac:dyDescent="0.25">
      <c r="A2947" s="1">
        <v>2946</v>
      </c>
      <c r="B2947" s="3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IF(People!$B$2=Orders!M2947,People!$A$2,IF(People!$B$3=Orders!M2947,People!$A$3,IF(People!$B$4=Orders!M2947,People!$A$4,IF(People!$B$5=Orders!M2947,People!$A$5,0))))</f>
        <v>Anna Andreadi</v>
      </c>
      <c r="W2947" t="str">
        <f>IFERROR(INDEX(Returns!A:A,MATCH(Orders!B2947,Returns!B:B,0),),"No")</f>
        <v>No</v>
      </c>
      <c r="X2947" t="str">
        <f t="shared" si="46"/>
        <v>2018 / 11</v>
      </c>
    </row>
    <row r="2948" spans="1:24" x14ac:dyDescent="0.25">
      <c r="A2948" s="1">
        <v>2947</v>
      </c>
      <c r="B2948" s="3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IF(People!$B$2=Orders!M2948,People!$A$2,IF(People!$B$3=Orders!M2948,People!$A$3,IF(People!$B$4=Orders!M2948,People!$A$4,IF(People!$B$5=Orders!M2948,People!$A$5,0))))</f>
        <v>Anna Andreadi</v>
      </c>
      <c r="W2948" t="str">
        <f>IFERROR(INDEX(Returns!A:A,MATCH(Orders!B2948,Returns!B:B,0),),"No")</f>
        <v>Yes</v>
      </c>
      <c r="X2948" t="str">
        <f t="shared" si="46"/>
        <v>2019 / 12</v>
      </c>
    </row>
    <row r="2949" spans="1:24" x14ac:dyDescent="0.25">
      <c r="A2949" s="1">
        <v>2948</v>
      </c>
      <c r="B2949" s="3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IF(People!$B$2=Orders!M2949,People!$A$2,IF(People!$B$3=Orders!M2949,People!$A$3,IF(People!$B$4=Orders!M2949,People!$A$4,IF(People!$B$5=Orders!M2949,People!$A$5,0))))</f>
        <v>Anna Andreadi</v>
      </c>
      <c r="W2949" t="str">
        <f>IFERROR(INDEX(Returns!A:A,MATCH(Orders!B2949,Returns!B:B,0),),"No")</f>
        <v>Yes</v>
      </c>
      <c r="X2949" t="str">
        <f t="shared" si="46"/>
        <v>2019 / 12</v>
      </c>
    </row>
    <row r="2950" spans="1:24" x14ac:dyDescent="0.25">
      <c r="A2950" s="1">
        <v>2949</v>
      </c>
      <c r="B2950" s="3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IF(People!$B$2=Orders!M2950,People!$A$2,IF(People!$B$3=Orders!M2950,People!$A$3,IF(People!$B$4=Orders!M2950,People!$A$4,IF(People!$B$5=Orders!M2950,People!$A$5,0))))</f>
        <v>Anna Andreadi</v>
      </c>
      <c r="W2950" t="str">
        <f>IFERROR(INDEX(Returns!A:A,MATCH(Orders!B2950,Returns!B:B,0),),"No")</f>
        <v>Yes</v>
      </c>
      <c r="X2950" t="str">
        <f t="shared" si="46"/>
        <v>2019 / 12</v>
      </c>
    </row>
    <row r="2951" spans="1:24" x14ac:dyDescent="0.25">
      <c r="A2951" s="1">
        <v>2950</v>
      </c>
      <c r="B2951" s="3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IF(People!$B$2=Orders!M2951,People!$A$2,IF(People!$B$3=Orders!M2951,People!$A$3,IF(People!$B$4=Orders!M2951,People!$A$4,IF(People!$B$5=Orders!M2951,People!$A$5,0))))</f>
        <v>Anna Andreadi</v>
      </c>
      <c r="W2951" t="str">
        <f>IFERROR(INDEX(Returns!A:A,MATCH(Orders!B2951,Returns!B:B,0),),"No")</f>
        <v>No</v>
      </c>
      <c r="X2951" t="str">
        <f t="shared" si="46"/>
        <v>2019 / 11</v>
      </c>
    </row>
    <row r="2952" spans="1:24" x14ac:dyDescent="0.25">
      <c r="A2952" s="1">
        <v>2951</v>
      </c>
      <c r="B2952" s="3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IF(People!$B$2=Orders!M2952,People!$A$2,IF(People!$B$3=Orders!M2952,People!$A$3,IF(People!$B$4=Orders!M2952,People!$A$4,IF(People!$B$5=Orders!M2952,People!$A$5,0))))</f>
        <v>Anna Andreadi</v>
      </c>
      <c r="W2952" t="str">
        <f>IFERROR(INDEX(Returns!A:A,MATCH(Orders!B2952,Returns!B:B,0),),"No")</f>
        <v>No</v>
      </c>
      <c r="X2952" t="str">
        <f t="shared" si="46"/>
        <v>2019 / 11</v>
      </c>
    </row>
    <row r="2953" spans="1:24" x14ac:dyDescent="0.25">
      <c r="A2953" s="1">
        <v>2952</v>
      </c>
      <c r="B2953" s="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IF(People!$B$2=Orders!M2953,People!$A$2,IF(People!$B$3=Orders!M2953,People!$A$3,IF(People!$B$4=Orders!M2953,People!$A$4,IF(People!$B$5=Orders!M2953,People!$A$5,0))))</f>
        <v>Anna Andreadi</v>
      </c>
      <c r="W2953" t="str">
        <f>IFERROR(INDEX(Returns!A:A,MATCH(Orders!B2953,Returns!B:B,0),),"No")</f>
        <v>No</v>
      </c>
      <c r="X2953" t="str">
        <f t="shared" si="46"/>
        <v>2019 / 11</v>
      </c>
    </row>
    <row r="2954" spans="1:24" x14ac:dyDescent="0.25">
      <c r="A2954" s="1">
        <v>2953</v>
      </c>
      <c r="B2954" s="3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IF(People!$B$2=Orders!M2954,People!$A$2,IF(People!$B$3=Orders!M2954,People!$A$3,IF(People!$B$4=Orders!M2954,People!$A$4,IF(People!$B$5=Orders!M2954,People!$A$5,0))))</f>
        <v>Anna Andreadi</v>
      </c>
      <c r="W2954" t="str">
        <f>IFERROR(INDEX(Returns!A:A,MATCH(Orders!B2954,Returns!B:B,0),),"No")</f>
        <v>No</v>
      </c>
      <c r="X2954" t="str">
        <f t="shared" si="46"/>
        <v>2019 / 11</v>
      </c>
    </row>
    <row r="2955" spans="1:24" x14ac:dyDescent="0.25">
      <c r="A2955" s="1">
        <v>2954</v>
      </c>
      <c r="B2955" s="3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IF(People!$B$2=Orders!M2955,People!$A$2,IF(People!$B$3=Orders!M2955,People!$A$3,IF(People!$B$4=Orders!M2955,People!$A$4,IF(People!$B$5=Orders!M2955,People!$A$5,0))))</f>
        <v>Anna Andreadi</v>
      </c>
      <c r="W2955" t="str">
        <f>IFERROR(INDEX(Returns!A:A,MATCH(Orders!B2955,Returns!B:B,0),),"No")</f>
        <v>No</v>
      </c>
      <c r="X2955" t="str">
        <f t="shared" si="46"/>
        <v>2019 / 11</v>
      </c>
    </row>
    <row r="2956" spans="1:24" x14ac:dyDescent="0.25">
      <c r="A2956" s="1">
        <v>2955</v>
      </c>
      <c r="B2956" s="3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IF(People!$B$2=Orders!M2956,People!$A$2,IF(People!$B$3=Orders!M2956,People!$A$3,IF(People!$B$4=Orders!M2956,People!$A$4,IF(People!$B$5=Orders!M2956,People!$A$5,0))))</f>
        <v>Anna Andreadi</v>
      </c>
      <c r="W2956" t="str">
        <f>IFERROR(INDEX(Returns!A:A,MATCH(Orders!B2956,Returns!B:B,0),),"No")</f>
        <v>No</v>
      </c>
      <c r="X2956" t="str">
        <f t="shared" si="46"/>
        <v>2019 / 11</v>
      </c>
    </row>
    <row r="2957" spans="1:24" x14ac:dyDescent="0.25">
      <c r="A2957" s="1">
        <v>2956</v>
      </c>
      <c r="B2957" s="3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IF(People!$B$2=Orders!M2957,People!$A$2,IF(People!$B$3=Orders!M2957,People!$A$3,IF(People!$B$4=Orders!M2957,People!$A$4,IF(People!$B$5=Orders!M2957,People!$A$5,0))))</f>
        <v>Chuck Magee</v>
      </c>
      <c r="W2957" t="str">
        <f>IFERROR(INDEX(Returns!A:A,MATCH(Orders!B2957,Returns!B:B,0),),"No")</f>
        <v>No</v>
      </c>
      <c r="X2957" t="str">
        <f t="shared" si="46"/>
        <v>2018 / 08</v>
      </c>
    </row>
    <row r="2958" spans="1:24" x14ac:dyDescent="0.25">
      <c r="A2958" s="1">
        <v>2957</v>
      </c>
      <c r="B2958" s="3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IF(People!$B$2=Orders!M2958,People!$A$2,IF(People!$B$3=Orders!M2958,People!$A$3,IF(People!$B$4=Orders!M2958,People!$A$4,IF(People!$B$5=Orders!M2958,People!$A$5,0))))</f>
        <v>Chuck Magee</v>
      </c>
      <c r="W2958" t="str">
        <f>IFERROR(INDEX(Returns!A:A,MATCH(Orders!B2958,Returns!B:B,0),),"No")</f>
        <v>No</v>
      </c>
      <c r="X2958" t="str">
        <f t="shared" si="46"/>
        <v>2019 / 06</v>
      </c>
    </row>
    <row r="2959" spans="1:24" x14ac:dyDescent="0.25">
      <c r="A2959" s="1">
        <v>2958</v>
      </c>
      <c r="B2959" s="3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IF(People!$B$2=Orders!M2959,People!$A$2,IF(People!$B$3=Orders!M2959,People!$A$3,IF(People!$B$4=Orders!M2959,People!$A$4,IF(People!$B$5=Orders!M2959,People!$A$5,0))))</f>
        <v>Chuck Magee</v>
      </c>
      <c r="W2959" t="str">
        <f>IFERROR(INDEX(Returns!A:A,MATCH(Orders!B2959,Returns!B:B,0),),"No")</f>
        <v>No</v>
      </c>
      <c r="X2959" t="str">
        <f t="shared" si="46"/>
        <v>2019 / 05</v>
      </c>
    </row>
    <row r="2960" spans="1:24" x14ac:dyDescent="0.25">
      <c r="A2960" s="1">
        <v>2959</v>
      </c>
      <c r="B2960" s="3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IF(People!$B$2=Orders!M2960,People!$A$2,IF(People!$B$3=Orders!M2960,People!$A$3,IF(People!$B$4=Orders!M2960,People!$A$4,IF(People!$B$5=Orders!M2960,People!$A$5,0))))</f>
        <v>Anna Andreadi</v>
      </c>
      <c r="W2960" t="str">
        <f>IFERROR(INDEX(Returns!A:A,MATCH(Orders!B2960,Returns!B:B,0),),"No")</f>
        <v>No</v>
      </c>
      <c r="X2960" t="str">
        <f t="shared" si="46"/>
        <v>2017 / 12</v>
      </c>
    </row>
    <row r="2961" spans="1:24" x14ac:dyDescent="0.25">
      <c r="A2961" s="1">
        <v>2960</v>
      </c>
      <c r="B2961" s="3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IF(People!$B$2=Orders!M2961,People!$A$2,IF(People!$B$3=Orders!M2961,People!$A$3,IF(People!$B$4=Orders!M2961,People!$A$4,IF(People!$B$5=Orders!M2961,People!$A$5,0))))</f>
        <v>Anna Andreadi</v>
      </c>
      <c r="W2961" t="str">
        <f>IFERROR(INDEX(Returns!A:A,MATCH(Orders!B2961,Returns!B:B,0),),"No")</f>
        <v>No</v>
      </c>
      <c r="X2961" t="str">
        <f t="shared" si="46"/>
        <v>2017 / 12</v>
      </c>
    </row>
    <row r="2962" spans="1:24" x14ac:dyDescent="0.25">
      <c r="A2962" s="1">
        <v>2961</v>
      </c>
      <c r="B2962" s="3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IF(People!$B$2=Orders!M2962,People!$A$2,IF(People!$B$3=Orders!M2962,People!$A$3,IF(People!$B$4=Orders!M2962,People!$A$4,IF(People!$B$5=Orders!M2962,People!$A$5,0))))</f>
        <v>Anna Andreadi</v>
      </c>
      <c r="W2962" t="str">
        <f>IFERROR(INDEX(Returns!A:A,MATCH(Orders!B2962,Returns!B:B,0),),"No")</f>
        <v>No</v>
      </c>
      <c r="X2962" t="str">
        <f t="shared" si="46"/>
        <v>2019 / 04</v>
      </c>
    </row>
    <row r="2963" spans="1:24" x14ac:dyDescent="0.25">
      <c r="A2963" s="1">
        <v>2962</v>
      </c>
      <c r="B2963" s="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IF(People!$B$2=Orders!M2963,People!$A$2,IF(People!$B$3=Orders!M2963,People!$A$3,IF(People!$B$4=Orders!M2963,People!$A$4,IF(People!$B$5=Orders!M2963,People!$A$5,0))))</f>
        <v>Anna Andreadi</v>
      </c>
      <c r="W2963" t="str">
        <f>IFERROR(INDEX(Returns!A:A,MATCH(Orders!B2963,Returns!B:B,0),),"No")</f>
        <v>No</v>
      </c>
      <c r="X2963" t="str">
        <f t="shared" si="46"/>
        <v>2019 / 04</v>
      </c>
    </row>
    <row r="2964" spans="1:24" x14ac:dyDescent="0.25">
      <c r="A2964" s="1">
        <v>2963</v>
      </c>
      <c r="B2964" s="3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IF(People!$B$2=Orders!M2964,People!$A$2,IF(People!$B$3=Orders!M2964,People!$A$3,IF(People!$B$4=Orders!M2964,People!$A$4,IF(People!$B$5=Orders!M2964,People!$A$5,0))))</f>
        <v>Anna Andreadi</v>
      </c>
      <c r="W2964" t="str">
        <f>IFERROR(INDEX(Returns!A:A,MATCH(Orders!B2964,Returns!B:B,0),),"No")</f>
        <v>Yes</v>
      </c>
      <c r="X2964" t="str">
        <f t="shared" si="46"/>
        <v>2019 / 12</v>
      </c>
    </row>
    <row r="2965" spans="1:24" x14ac:dyDescent="0.25">
      <c r="A2965" s="1">
        <v>2964</v>
      </c>
      <c r="B2965" s="3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IF(People!$B$2=Orders!M2965,People!$A$2,IF(People!$B$3=Orders!M2965,People!$A$3,IF(People!$B$4=Orders!M2965,People!$A$4,IF(People!$B$5=Orders!M2965,People!$A$5,0))))</f>
        <v>Anna Andreadi</v>
      </c>
      <c r="W2965" t="str">
        <f>IFERROR(INDEX(Returns!A:A,MATCH(Orders!B2965,Returns!B:B,0),),"No")</f>
        <v>Yes</v>
      </c>
      <c r="X2965" t="str">
        <f t="shared" si="46"/>
        <v>2019 / 12</v>
      </c>
    </row>
    <row r="2966" spans="1:24" x14ac:dyDescent="0.25">
      <c r="A2966" s="1">
        <v>2965</v>
      </c>
      <c r="B2966" s="3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IF(People!$B$2=Orders!M2966,People!$A$2,IF(People!$B$3=Orders!M2966,People!$A$3,IF(People!$B$4=Orders!M2966,People!$A$4,IF(People!$B$5=Orders!M2966,People!$A$5,0))))</f>
        <v>Anna Andreadi</v>
      </c>
      <c r="W2966" t="str">
        <f>IFERROR(INDEX(Returns!A:A,MATCH(Orders!B2966,Returns!B:B,0),),"No")</f>
        <v>Yes</v>
      </c>
      <c r="X2966" t="str">
        <f t="shared" si="46"/>
        <v>2019 / 12</v>
      </c>
    </row>
    <row r="2967" spans="1:24" x14ac:dyDescent="0.25">
      <c r="A2967" s="1">
        <v>2966</v>
      </c>
      <c r="B2967" s="3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IF(People!$B$2=Orders!M2967,People!$A$2,IF(People!$B$3=Orders!M2967,People!$A$3,IF(People!$B$4=Orders!M2967,People!$A$4,IF(People!$B$5=Orders!M2967,People!$A$5,0))))</f>
        <v>Anna Andreadi</v>
      </c>
      <c r="W2967" t="str">
        <f>IFERROR(INDEX(Returns!A:A,MATCH(Orders!B2967,Returns!B:B,0),),"No")</f>
        <v>Yes</v>
      </c>
      <c r="X2967" t="str">
        <f t="shared" si="46"/>
        <v>2019 / 12</v>
      </c>
    </row>
    <row r="2968" spans="1:24" x14ac:dyDescent="0.25">
      <c r="A2968" s="1">
        <v>2967</v>
      </c>
      <c r="B2968" s="3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IF(People!$B$2=Orders!M2968,People!$A$2,IF(People!$B$3=Orders!M2968,People!$A$3,IF(People!$B$4=Orders!M2968,People!$A$4,IF(People!$B$5=Orders!M2968,People!$A$5,0))))</f>
        <v>Kelly Williams</v>
      </c>
      <c r="W2968" t="str">
        <f>IFERROR(INDEX(Returns!A:A,MATCH(Orders!B2968,Returns!B:B,0),),"No")</f>
        <v>No</v>
      </c>
      <c r="X2968" t="str">
        <f t="shared" si="46"/>
        <v>2016 / 12</v>
      </c>
    </row>
    <row r="2969" spans="1:24" x14ac:dyDescent="0.25">
      <c r="A2969" s="1">
        <v>2968</v>
      </c>
      <c r="B2969" s="3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IF(People!$B$2=Orders!M2969,People!$A$2,IF(People!$B$3=Orders!M2969,People!$A$3,IF(People!$B$4=Orders!M2969,People!$A$4,IF(People!$B$5=Orders!M2969,People!$A$5,0))))</f>
        <v>Kelly Williams</v>
      </c>
      <c r="W2969" t="str">
        <f>IFERROR(INDEX(Returns!A:A,MATCH(Orders!B2969,Returns!B:B,0),),"No")</f>
        <v>No</v>
      </c>
      <c r="X2969" t="str">
        <f t="shared" si="46"/>
        <v>2016 / 12</v>
      </c>
    </row>
    <row r="2970" spans="1:24" x14ac:dyDescent="0.25">
      <c r="A2970" s="1">
        <v>2969</v>
      </c>
      <c r="B2970" s="3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IF(People!$B$2=Orders!M2970,People!$A$2,IF(People!$B$3=Orders!M2970,People!$A$3,IF(People!$B$4=Orders!M2970,People!$A$4,IF(People!$B$5=Orders!M2970,People!$A$5,0))))</f>
        <v>Cassandra Brandow</v>
      </c>
      <c r="W2970" t="str">
        <f>IFERROR(INDEX(Returns!A:A,MATCH(Orders!B2970,Returns!B:B,0),),"No")</f>
        <v>No</v>
      </c>
      <c r="X2970" t="str">
        <f t="shared" si="46"/>
        <v>2019 / 11</v>
      </c>
    </row>
    <row r="2971" spans="1:24" x14ac:dyDescent="0.25">
      <c r="A2971" s="1">
        <v>2970</v>
      </c>
      <c r="B2971" s="3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IF(People!$B$2=Orders!M2971,People!$A$2,IF(People!$B$3=Orders!M2971,People!$A$3,IF(People!$B$4=Orders!M2971,People!$A$4,IF(People!$B$5=Orders!M2971,People!$A$5,0))))</f>
        <v>Cassandra Brandow</v>
      </c>
      <c r="W2971" t="str">
        <f>IFERROR(INDEX(Returns!A:A,MATCH(Orders!B2971,Returns!B:B,0),),"No")</f>
        <v>No</v>
      </c>
      <c r="X2971" t="str">
        <f t="shared" si="46"/>
        <v>2019 / 11</v>
      </c>
    </row>
    <row r="2972" spans="1:24" x14ac:dyDescent="0.25">
      <c r="A2972" s="1">
        <v>2971</v>
      </c>
      <c r="B2972" s="3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IF(People!$B$2=Orders!M2972,People!$A$2,IF(People!$B$3=Orders!M2972,People!$A$3,IF(People!$B$4=Orders!M2972,People!$A$4,IF(People!$B$5=Orders!M2972,People!$A$5,0))))</f>
        <v>Cassandra Brandow</v>
      </c>
      <c r="W2972" t="str">
        <f>IFERROR(INDEX(Returns!A:A,MATCH(Orders!B2972,Returns!B:B,0),),"No")</f>
        <v>No</v>
      </c>
      <c r="X2972" t="str">
        <f t="shared" si="46"/>
        <v>2019 / 11</v>
      </c>
    </row>
    <row r="2973" spans="1:24" x14ac:dyDescent="0.25">
      <c r="A2973" s="1">
        <v>2972</v>
      </c>
      <c r="B2973" s="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IF(People!$B$2=Orders!M2973,People!$A$2,IF(People!$B$3=Orders!M2973,People!$A$3,IF(People!$B$4=Orders!M2973,People!$A$4,IF(People!$B$5=Orders!M2973,People!$A$5,0))))</f>
        <v>Cassandra Brandow</v>
      </c>
      <c r="W2973" t="str">
        <f>IFERROR(INDEX(Returns!A:A,MATCH(Orders!B2973,Returns!B:B,0),),"No")</f>
        <v>No</v>
      </c>
      <c r="X2973" t="str">
        <f t="shared" si="46"/>
        <v>2019 / 11</v>
      </c>
    </row>
    <row r="2974" spans="1:24" x14ac:dyDescent="0.25">
      <c r="A2974" s="1">
        <v>2973</v>
      </c>
      <c r="B2974" s="3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IF(People!$B$2=Orders!M2974,People!$A$2,IF(People!$B$3=Orders!M2974,People!$A$3,IF(People!$B$4=Orders!M2974,People!$A$4,IF(People!$B$5=Orders!M2974,People!$A$5,0))))</f>
        <v>Cassandra Brandow</v>
      </c>
      <c r="W2974" t="str">
        <f>IFERROR(INDEX(Returns!A:A,MATCH(Orders!B2974,Returns!B:B,0),),"No")</f>
        <v>No</v>
      </c>
      <c r="X2974" t="str">
        <f t="shared" si="46"/>
        <v>2019 / 11</v>
      </c>
    </row>
    <row r="2975" spans="1:24" x14ac:dyDescent="0.25">
      <c r="A2975" s="1">
        <v>2974</v>
      </c>
      <c r="B2975" s="3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IF(People!$B$2=Orders!M2975,People!$A$2,IF(People!$B$3=Orders!M2975,People!$A$3,IF(People!$B$4=Orders!M2975,People!$A$4,IF(People!$B$5=Orders!M2975,People!$A$5,0))))</f>
        <v>Kelly Williams</v>
      </c>
      <c r="W2975" t="str">
        <f>IFERROR(INDEX(Returns!A:A,MATCH(Orders!B2975,Returns!B:B,0),),"No")</f>
        <v>No</v>
      </c>
      <c r="X2975" t="str">
        <f t="shared" si="46"/>
        <v>2019 / 12</v>
      </c>
    </row>
    <row r="2976" spans="1:24" x14ac:dyDescent="0.25">
      <c r="A2976" s="1">
        <v>2975</v>
      </c>
      <c r="B2976" s="3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IF(People!$B$2=Orders!M2976,People!$A$2,IF(People!$B$3=Orders!M2976,People!$A$3,IF(People!$B$4=Orders!M2976,People!$A$4,IF(People!$B$5=Orders!M2976,People!$A$5,0))))</f>
        <v>Kelly Williams</v>
      </c>
      <c r="W2976" t="str">
        <f>IFERROR(INDEX(Returns!A:A,MATCH(Orders!B2976,Returns!B:B,0),),"No")</f>
        <v>No</v>
      </c>
      <c r="X2976" t="str">
        <f t="shared" si="46"/>
        <v>2017 / 05</v>
      </c>
    </row>
    <row r="2977" spans="1:24" x14ac:dyDescent="0.25">
      <c r="A2977" s="1">
        <v>2976</v>
      </c>
      <c r="B2977" s="3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IF(People!$B$2=Orders!M2977,People!$A$2,IF(People!$B$3=Orders!M2977,People!$A$3,IF(People!$B$4=Orders!M2977,People!$A$4,IF(People!$B$5=Orders!M2977,People!$A$5,0))))</f>
        <v>Kelly Williams</v>
      </c>
      <c r="W2977" t="str">
        <f>IFERROR(INDEX(Returns!A:A,MATCH(Orders!B2977,Returns!B:B,0),),"No")</f>
        <v>No</v>
      </c>
      <c r="X2977" t="str">
        <f t="shared" si="46"/>
        <v>2017 / 05</v>
      </c>
    </row>
    <row r="2978" spans="1:24" x14ac:dyDescent="0.25">
      <c r="A2978" s="1">
        <v>2977</v>
      </c>
      <c r="B2978" s="3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IF(People!$B$2=Orders!M2978,People!$A$2,IF(People!$B$3=Orders!M2978,People!$A$3,IF(People!$B$4=Orders!M2978,People!$A$4,IF(People!$B$5=Orders!M2978,People!$A$5,0))))</f>
        <v>Chuck Magee</v>
      </c>
      <c r="W2978" t="str">
        <f>IFERROR(INDEX(Returns!A:A,MATCH(Orders!B2978,Returns!B:B,0),),"No")</f>
        <v>No</v>
      </c>
      <c r="X2978" t="str">
        <f t="shared" si="46"/>
        <v>2019 / 12</v>
      </c>
    </row>
    <row r="2979" spans="1:24" x14ac:dyDescent="0.25">
      <c r="A2979" s="1">
        <v>2978</v>
      </c>
      <c r="B2979" s="3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IF(People!$B$2=Orders!M2979,People!$A$2,IF(People!$B$3=Orders!M2979,People!$A$3,IF(People!$B$4=Orders!M2979,People!$A$4,IF(People!$B$5=Orders!M2979,People!$A$5,0))))</f>
        <v>Chuck Magee</v>
      </c>
      <c r="W2979" t="str">
        <f>IFERROR(INDEX(Returns!A:A,MATCH(Orders!B2979,Returns!B:B,0),),"No")</f>
        <v>No</v>
      </c>
      <c r="X2979" t="str">
        <f t="shared" si="46"/>
        <v>2019 / 10</v>
      </c>
    </row>
    <row r="2980" spans="1:24" x14ac:dyDescent="0.25">
      <c r="A2980" s="1">
        <v>2979</v>
      </c>
      <c r="B2980" s="3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IF(People!$B$2=Orders!M2980,People!$A$2,IF(People!$B$3=Orders!M2980,People!$A$3,IF(People!$B$4=Orders!M2980,People!$A$4,IF(People!$B$5=Orders!M2980,People!$A$5,0))))</f>
        <v>Cassandra Brandow</v>
      </c>
      <c r="W2980" t="str">
        <f>IFERROR(INDEX(Returns!A:A,MATCH(Orders!B2980,Returns!B:B,0),),"No")</f>
        <v>No</v>
      </c>
      <c r="X2980" t="str">
        <f t="shared" si="46"/>
        <v>2016 / 01</v>
      </c>
    </row>
    <row r="2981" spans="1:24" x14ac:dyDescent="0.25">
      <c r="A2981" s="1">
        <v>2980</v>
      </c>
      <c r="B2981" s="3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IF(People!$B$2=Orders!M2981,People!$A$2,IF(People!$B$3=Orders!M2981,People!$A$3,IF(People!$B$4=Orders!M2981,People!$A$4,IF(People!$B$5=Orders!M2981,People!$A$5,0))))</f>
        <v>Chuck Magee</v>
      </c>
      <c r="W2981" t="str">
        <f>IFERROR(INDEX(Returns!A:A,MATCH(Orders!B2981,Returns!B:B,0),),"No")</f>
        <v>No</v>
      </c>
      <c r="X2981" t="str">
        <f t="shared" si="46"/>
        <v>2017 / 06</v>
      </c>
    </row>
    <row r="2982" spans="1:24" x14ac:dyDescent="0.25">
      <c r="A2982" s="1">
        <v>2981</v>
      </c>
      <c r="B2982" s="3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IF(People!$B$2=Orders!M2982,People!$A$2,IF(People!$B$3=Orders!M2982,People!$A$3,IF(People!$B$4=Orders!M2982,People!$A$4,IF(People!$B$5=Orders!M2982,People!$A$5,0))))</f>
        <v>Chuck Magee</v>
      </c>
      <c r="W2982" t="str">
        <f>IFERROR(INDEX(Returns!A:A,MATCH(Orders!B2982,Returns!B:B,0),),"No")</f>
        <v>No</v>
      </c>
      <c r="X2982" t="str">
        <f t="shared" si="46"/>
        <v>2017 / 06</v>
      </c>
    </row>
    <row r="2983" spans="1:24" x14ac:dyDescent="0.25">
      <c r="A2983" s="1">
        <v>2982</v>
      </c>
      <c r="B2983" s="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IF(People!$B$2=Orders!M2983,People!$A$2,IF(People!$B$3=Orders!M2983,People!$A$3,IF(People!$B$4=Orders!M2983,People!$A$4,IF(People!$B$5=Orders!M2983,People!$A$5,0))))</f>
        <v>Anna Andreadi</v>
      </c>
      <c r="W2983" t="str">
        <f>IFERROR(INDEX(Returns!A:A,MATCH(Orders!B2983,Returns!B:B,0),),"No")</f>
        <v>No</v>
      </c>
      <c r="X2983" t="str">
        <f t="shared" si="46"/>
        <v>2016 / 07</v>
      </c>
    </row>
    <row r="2984" spans="1:24" x14ac:dyDescent="0.25">
      <c r="A2984" s="1">
        <v>2983</v>
      </c>
      <c r="B2984" s="3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IF(People!$B$2=Orders!M2984,People!$A$2,IF(People!$B$3=Orders!M2984,People!$A$3,IF(People!$B$4=Orders!M2984,People!$A$4,IF(People!$B$5=Orders!M2984,People!$A$5,0))))</f>
        <v>Anna Andreadi</v>
      </c>
      <c r="W2984" t="str">
        <f>IFERROR(INDEX(Returns!A:A,MATCH(Orders!B2984,Returns!B:B,0),),"No")</f>
        <v>No</v>
      </c>
      <c r="X2984" t="str">
        <f t="shared" si="46"/>
        <v>2016 / 07</v>
      </c>
    </row>
    <row r="2985" spans="1:24" x14ac:dyDescent="0.25">
      <c r="A2985" s="1">
        <v>2984</v>
      </c>
      <c r="B2985" s="3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IF(People!$B$2=Orders!M2985,People!$A$2,IF(People!$B$3=Orders!M2985,People!$A$3,IF(People!$B$4=Orders!M2985,People!$A$4,IF(People!$B$5=Orders!M2985,People!$A$5,0))))</f>
        <v>Anna Andreadi</v>
      </c>
      <c r="W2985" t="str">
        <f>IFERROR(INDEX(Returns!A:A,MATCH(Orders!B2985,Returns!B:B,0),),"No")</f>
        <v>No</v>
      </c>
      <c r="X2985" t="str">
        <f t="shared" si="46"/>
        <v>2016 / 12</v>
      </c>
    </row>
    <row r="2986" spans="1:24" x14ac:dyDescent="0.25">
      <c r="A2986" s="1">
        <v>2985</v>
      </c>
      <c r="B2986" s="3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IF(People!$B$2=Orders!M2986,People!$A$2,IF(People!$B$3=Orders!M2986,People!$A$3,IF(People!$B$4=Orders!M2986,People!$A$4,IF(People!$B$5=Orders!M2986,People!$A$5,0))))</f>
        <v>Anna Andreadi</v>
      </c>
      <c r="W2986" t="str">
        <f>IFERROR(INDEX(Returns!A:A,MATCH(Orders!B2986,Returns!B:B,0),),"No")</f>
        <v>No</v>
      </c>
      <c r="X2986" t="str">
        <f t="shared" si="46"/>
        <v>2016 / 12</v>
      </c>
    </row>
    <row r="2987" spans="1:24" x14ac:dyDescent="0.25">
      <c r="A2987" s="1">
        <v>2986</v>
      </c>
      <c r="B2987" s="3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IF(People!$B$2=Orders!M2987,People!$A$2,IF(People!$B$3=Orders!M2987,People!$A$3,IF(People!$B$4=Orders!M2987,People!$A$4,IF(People!$B$5=Orders!M2987,People!$A$5,0))))</f>
        <v>Cassandra Brandow</v>
      </c>
      <c r="W2987" t="str">
        <f>IFERROR(INDEX(Returns!A:A,MATCH(Orders!B2987,Returns!B:B,0),),"No")</f>
        <v>Yes</v>
      </c>
      <c r="X2987" t="str">
        <f t="shared" si="46"/>
        <v>2018 / 05</v>
      </c>
    </row>
    <row r="2988" spans="1:24" x14ac:dyDescent="0.25">
      <c r="A2988" s="1">
        <v>2987</v>
      </c>
      <c r="B2988" s="3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IF(People!$B$2=Orders!M2988,People!$A$2,IF(People!$B$3=Orders!M2988,People!$A$3,IF(People!$B$4=Orders!M2988,People!$A$4,IF(People!$B$5=Orders!M2988,People!$A$5,0))))</f>
        <v>Cassandra Brandow</v>
      </c>
      <c r="W2988" t="str">
        <f>IFERROR(INDEX(Returns!A:A,MATCH(Orders!B2988,Returns!B:B,0),),"No")</f>
        <v>Yes</v>
      </c>
      <c r="X2988" t="str">
        <f t="shared" si="46"/>
        <v>2018 / 05</v>
      </c>
    </row>
    <row r="2989" spans="1:24" x14ac:dyDescent="0.25">
      <c r="A2989" s="1">
        <v>2988</v>
      </c>
      <c r="B2989" s="3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IF(People!$B$2=Orders!M2989,People!$A$2,IF(People!$B$3=Orders!M2989,People!$A$3,IF(People!$B$4=Orders!M2989,People!$A$4,IF(People!$B$5=Orders!M2989,People!$A$5,0))))</f>
        <v>Cassandra Brandow</v>
      </c>
      <c r="W2989" t="str">
        <f>IFERROR(INDEX(Returns!A:A,MATCH(Orders!B2989,Returns!B:B,0),),"No")</f>
        <v>Yes</v>
      </c>
      <c r="X2989" t="str">
        <f t="shared" si="46"/>
        <v>2018 / 05</v>
      </c>
    </row>
    <row r="2990" spans="1:24" x14ac:dyDescent="0.25">
      <c r="A2990" s="1">
        <v>2989</v>
      </c>
      <c r="B2990" s="3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IF(People!$B$2=Orders!M2990,People!$A$2,IF(People!$B$3=Orders!M2990,People!$A$3,IF(People!$B$4=Orders!M2990,People!$A$4,IF(People!$B$5=Orders!M2990,People!$A$5,0))))</f>
        <v>Anna Andreadi</v>
      </c>
      <c r="W2990" t="str">
        <f>IFERROR(INDEX(Returns!A:A,MATCH(Orders!B2990,Returns!B:B,0),),"No")</f>
        <v>No</v>
      </c>
      <c r="X2990" t="str">
        <f t="shared" si="46"/>
        <v>2018 / 02</v>
      </c>
    </row>
    <row r="2991" spans="1:24" x14ac:dyDescent="0.25">
      <c r="A2991" s="1">
        <v>2990</v>
      </c>
      <c r="B2991" s="3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IF(People!$B$2=Orders!M2991,People!$A$2,IF(People!$B$3=Orders!M2991,People!$A$3,IF(People!$B$4=Orders!M2991,People!$A$4,IF(People!$B$5=Orders!M2991,People!$A$5,0))))</f>
        <v>Anna Andreadi</v>
      </c>
      <c r="W2991" t="str">
        <f>IFERROR(INDEX(Returns!A:A,MATCH(Orders!B2991,Returns!B:B,0),),"No")</f>
        <v>No</v>
      </c>
      <c r="X2991" t="str">
        <f t="shared" si="46"/>
        <v>2018 / 02</v>
      </c>
    </row>
    <row r="2992" spans="1:24" x14ac:dyDescent="0.25">
      <c r="A2992" s="1">
        <v>2991</v>
      </c>
      <c r="B2992" s="3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IF(People!$B$2=Orders!M2992,People!$A$2,IF(People!$B$3=Orders!M2992,People!$A$3,IF(People!$B$4=Orders!M2992,People!$A$4,IF(People!$B$5=Orders!M2992,People!$A$5,0))))</f>
        <v>Anna Andreadi</v>
      </c>
      <c r="W2992" t="str">
        <f>IFERROR(INDEX(Returns!A:A,MATCH(Orders!B2992,Returns!B:B,0),),"No")</f>
        <v>No</v>
      </c>
      <c r="X2992" t="str">
        <f t="shared" si="46"/>
        <v>2018 / 02</v>
      </c>
    </row>
    <row r="2993" spans="1:24" x14ac:dyDescent="0.25">
      <c r="A2993" s="1">
        <v>2992</v>
      </c>
      <c r="B2993" s="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IF(People!$B$2=Orders!M2993,People!$A$2,IF(People!$B$3=Orders!M2993,People!$A$3,IF(People!$B$4=Orders!M2993,People!$A$4,IF(People!$B$5=Orders!M2993,People!$A$5,0))))</f>
        <v>Anna Andreadi</v>
      </c>
      <c r="W2993" t="str">
        <f>IFERROR(INDEX(Returns!A:A,MATCH(Orders!B2993,Returns!B:B,0),),"No")</f>
        <v>No</v>
      </c>
      <c r="X2993" t="str">
        <f t="shared" si="46"/>
        <v>2018 / 02</v>
      </c>
    </row>
    <row r="2994" spans="1:24" x14ac:dyDescent="0.25">
      <c r="A2994" s="1">
        <v>2993</v>
      </c>
      <c r="B2994" s="3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IF(People!$B$2=Orders!M2994,People!$A$2,IF(People!$B$3=Orders!M2994,People!$A$3,IF(People!$B$4=Orders!M2994,People!$A$4,IF(People!$B$5=Orders!M2994,People!$A$5,0))))</f>
        <v>Chuck Magee</v>
      </c>
      <c r="W2994" t="str">
        <f>IFERROR(INDEX(Returns!A:A,MATCH(Orders!B2994,Returns!B:B,0),),"No")</f>
        <v>No</v>
      </c>
      <c r="X2994" t="str">
        <f t="shared" si="46"/>
        <v>2018 / 10</v>
      </c>
    </row>
    <row r="2995" spans="1:24" x14ac:dyDescent="0.25">
      <c r="A2995" s="1">
        <v>2994</v>
      </c>
      <c r="B2995" s="3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IF(People!$B$2=Orders!M2995,People!$A$2,IF(People!$B$3=Orders!M2995,People!$A$3,IF(People!$B$4=Orders!M2995,People!$A$4,IF(People!$B$5=Orders!M2995,People!$A$5,0))))</f>
        <v>Kelly Williams</v>
      </c>
      <c r="W2995" t="str">
        <f>IFERROR(INDEX(Returns!A:A,MATCH(Orders!B2995,Returns!B:B,0),),"No")</f>
        <v>No</v>
      </c>
      <c r="X2995" t="str">
        <f t="shared" si="46"/>
        <v>2019 / 03</v>
      </c>
    </row>
    <row r="2996" spans="1:24" x14ac:dyDescent="0.25">
      <c r="A2996" s="1">
        <v>2995</v>
      </c>
      <c r="B2996" s="3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IF(People!$B$2=Orders!M2996,People!$A$2,IF(People!$B$3=Orders!M2996,People!$A$3,IF(People!$B$4=Orders!M2996,People!$A$4,IF(People!$B$5=Orders!M2996,People!$A$5,0))))</f>
        <v>Anna Andreadi</v>
      </c>
      <c r="W2996" t="str">
        <f>IFERROR(INDEX(Returns!A:A,MATCH(Orders!B2996,Returns!B:B,0),),"No")</f>
        <v>No</v>
      </c>
      <c r="X2996" t="str">
        <f t="shared" si="46"/>
        <v>2018 / 09</v>
      </c>
    </row>
    <row r="2997" spans="1:24" x14ac:dyDescent="0.25">
      <c r="A2997" s="1">
        <v>2996</v>
      </c>
      <c r="B2997" s="3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IF(People!$B$2=Orders!M2997,People!$A$2,IF(People!$B$3=Orders!M2997,People!$A$3,IF(People!$B$4=Orders!M2997,People!$A$4,IF(People!$B$5=Orders!M2997,People!$A$5,0))))</f>
        <v>Anna Andreadi</v>
      </c>
      <c r="W2997" t="str">
        <f>IFERROR(INDEX(Returns!A:A,MATCH(Orders!B2997,Returns!B:B,0),),"No")</f>
        <v>No</v>
      </c>
      <c r="X2997" t="str">
        <f t="shared" si="46"/>
        <v>2016 / 07</v>
      </c>
    </row>
    <row r="2998" spans="1:24" x14ac:dyDescent="0.25">
      <c r="A2998" s="1">
        <v>2997</v>
      </c>
      <c r="B2998" s="3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IF(People!$B$2=Orders!M2998,People!$A$2,IF(People!$B$3=Orders!M2998,People!$A$3,IF(People!$B$4=Orders!M2998,People!$A$4,IF(People!$B$5=Orders!M2998,People!$A$5,0))))</f>
        <v>Chuck Magee</v>
      </c>
      <c r="W2998" t="str">
        <f>IFERROR(INDEX(Returns!A:A,MATCH(Orders!B2998,Returns!B:B,0),),"No")</f>
        <v>No</v>
      </c>
      <c r="X2998" t="str">
        <f t="shared" si="46"/>
        <v>2016 / 06</v>
      </c>
    </row>
    <row r="2999" spans="1:24" x14ac:dyDescent="0.25">
      <c r="A2999" s="1">
        <v>2998</v>
      </c>
      <c r="B2999" s="3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IF(People!$B$2=Orders!M2999,People!$A$2,IF(People!$B$3=Orders!M2999,People!$A$3,IF(People!$B$4=Orders!M2999,People!$A$4,IF(People!$B$5=Orders!M2999,People!$A$5,0))))</f>
        <v>Chuck Magee</v>
      </c>
      <c r="W2999" t="str">
        <f>IFERROR(INDEX(Returns!A:A,MATCH(Orders!B2999,Returns!B:B,0),),"No")</f>
        <v>No</v>
      </c>
      <c r="X2999" t="str">
        <f t="shared" si="46"/>
        <v>2016 / 06</v>
      </c>
    </row>
    <row r="3000" spans="1:24" x14ac:dyDescent="0.25">
      <c r="A3000" s="1">
        <v>2999</v>
      </c>
      <c r="B3000" s="3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IF(People!$B$2=Orders!M3000,People!$A$2,IF(People!$B$3=Orders!M3000,People!$A$3,IF(People!$B$4=Orders!M3000,People!$A$4,IF(People!$B$5=Orders!M3000,People!$A$5,0))))</f>
        <v>Chuck Magee</v>
      </c>
      <c r="W3000" t="str">
        <f>IFERROR(INDEX(Returns!A:A,MATCH(Orders!B3000,Returns!B:B,0),),"No")</f>
        <v>No</v>
      </c>
      <c r="X3000" t="str">
        <f t="shared" si="46"/>
        <v>2016 / 06</v>
      </c>
    </row>
    <row r="3001" spans="1:24" x14ac:dyDescent="0.25">
      <c r="A3001" s="1">
        <v>3000</v>
      </c>
      <c r="B3001" s="3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IF(People!$B$2=Orders!M3001,People!$A$2,IF(People!$B$3=Orders!M3001,People!$A$3,IF(People!$B$4=Orders!M3001,People!$A$4,IF(People!$B$5=Orders!M3001,People!$A$5,0))))</f>
        <v>Chuck Magee</v>
      </c>
      <c r="W3001" t="str">
        <f>IFERROR(INDEX(Returns!A:A,MATCH(Orders!B3001,Returns!B:B,0),),"No")</f>
        <v>No</v>
      </c>
      <c r="X3001" t="str">
        <f t="shared" si="46"/>
        <v>2016 / 06</v>
      </c>
    </row>
    <row r="3002" spans="1:24" x14ac:dyDescent="0.25">
      <c r="A3002" s="1">
        <v>3001</v>
      </c>
      <c r="B3002" s="3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IF(People!$B$2=Orders!M3002,People!$A$2,IF(People!$B$3=Orders!M3002,People!$A$3,IF(People!$B$4=Orders!M3002,People!$A$4,IF(People!$B$5=Orders!M3002,People!$A$5,0))))</f>
        <v>Chuck Magee</v>
      </c>
      <c r="W3002" t="str">
        <f>IFERROR(INDEX(Returns!A:A,MATCH(Orders!B3002,Returns!B:B,0),),"No")</f>
        <v>No</v>
      </c>
      <c r="X3002" t="str">
        <f t="shared" si="46"/>
        <v>2016 / 06</v>
      </c>
    </row>
    <row r="3003" spans="1:24" x14ac:dyDescent="0.25">
      <c r="A3003" s="1">
        <v>3002</v>
      </c>
      <c r="B3003" s="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IF(People!$B$2=Orders!M3003,People!$A$2,IF(People!$B$3=Orders!M3003,People!$A$3,IF(People!$B$4=Orders!M3003,People!$A$4,IF(People!$B$5=Orders!M3003,People!$A$5,0))))</f>
        <v>Chuck Magee</v>
      </c>
      <c r="W3003" t="str">
        <f>IFERROR(INDEX(Returns!A:A,MATCH(Orders!B3003,Returns!B:B,0),),"No")</f>
        <v>No</v>
      </c>
      <c r="X3003" t="str">
        <f t="shared" si="46"/>
        <v>2016 / 06</v>
      </c>
    </row>
    <row r="3004" spans="1:24" x14ac:dyDescent="0.25">
      <c r="A3004" s="1">
        <v>3003</v>
      </c>
      <c r="B3004" s="3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t="str">
        <f>IF(People!$B$2=Orders!M3004,People!$A$2,IF(People!$B$3=Orders!M3004,People!$A$3,IF(People!$B$4=Orders!M3004,People!$A$4,IF(People!$B$5=Orders!M3004,People!$A$5,0))))</f>
        <v>Kelly Williams</v>
      </c>
      <c r="W3004" t="str">
        <f>IFERROR(INDEX(Returns!A:A,MATCH(Orders!B3004,Returns!B:B,0),),"No")</f>
        <v>No</v>
      </c>
      <c r="X3004" t="str">
        <f t="shared" si="46"/>
        <v>2017 / 07</v>
      </c>
    </row>
    <row r="3005" spans="1:24" x14ac:dyDescent="0.25">
      <c r="A3005" s="1">
        <v>3004</v>
      </c>
      <c r="B3005" s="3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IF(People!$B$2=Orders!M3005,People!$A$2,IF(People!$B$3=Orders!M3005,People!$A$3,IF(People!$B$4=Orders!M3005,People!$A$4,IF(People!$B$5=Orders!M3005,People!$A$5,0))))</f>
        <v>Chuck Magee</v>
      </c>
      <c r="W3005" t="str">
        <f>IFERROR(INDEX(Returns!A:A,MATCH(Orders!B3005,Returns!B:B,0),),"No")</f>
        <v>No</v>
      </c>
      <c r="X3005" t="str">
        <f t="shared" si="46"/>
        <v>2019 / 12</v>
      </c>
    </row>
    <row r="3006" spans="1:24" x14ac:dyDescent="0.25">
      <c r="A3006" s="1">
        <v>3005</v>
      </c>
      <c r="B3006" s="3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IF(People!$B$2=Orders!M3006,People!$A$2,IF(People!$B$3=Orders!M3006,People!$A$3,IF(People!$B$4=Orders!M3006,People!$A$4,IF(People!$B$5=Orders!M3006,People!$A$5,0))))</f>
        <v>Chuck Magee</v>
      </c>
      <c r="W3006" t="str">
        <f>IFERROR(INDEX(Returns!A:A,MATCH(Orders!B3006,Returns!B:B,0),),"No")</f>
        <v>No</v>
      </c>
      <c r="X3006" t="str">
        <f t="shared" si="46"/>
        <v>2018 / 09</v>
      </c>
    </row>
    <row r="3007" spans="1:24" x14ac:dyDescent="0.25">
      <c r="A3007" s="1">
        <v>3006</v>
      </c>
      <c r="B3007" s="3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IF(People!$B$2=Orders!M3007,People!$A$2,IF(People!$B$3=Orders!M3007,People!$A$3,IF(People!$B$4=Orders!M3007,People!$A$4,IF(People!$B$5=Orders!M3007,People!$A$5,0))))</f>
        <v>Kelly Williams</v>
      </c>
      <c r="W3007" t="str">
        <f>IFERROR(INDEX(Returns!A:A,MATCH(Orders!B3007,Returns!B:B,0),),"No")</f>
        <v>No</v>
      </c>
      <c r="X3007" t="str">
        <f t="shared" si="46"/>
        <v>2016 / 05</v>
      </c>
    </row>
    <row r="3008" spans="1:24" x14ac:dyDescent="0.25">
      <c r="A3008" s="1">
        <v>3007</v>
      </c>
      <c r="B3008" s="3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IF(People!$B$2=Orders!M3008,People!$A$2,IF(People!$B$3=Orders!M3008,People!$A$3,IF(People!$B$4=Orders!M3008,People!$A$4,IF(People!$B$5=Orders!M3008,People!$A$5,0))))</f>
        <v>Chuck Magee</v>
      </c>
      <c r="W3008" t="str">
        <f>IFERROR(INDEX(Returns!A:A,MATCH(Orders!B3008,Returns!B:B,0),),"No")</f>
        <v>No</v>
      </c>
      <c r="X3008" t="str">
        <f t="shared" si="46"/>
        <v>2019 / 10</v>
      </c>
    </row>
    <row r="3009" spans="1:24" x14ac:dyDescent="0.25">
      <c r="A3009" s="1">
        <v>3008</v>
      </c>
      <c r="B3009" s="3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IF(People!$B$2=Orders!M3009,People!$A$2,IF(People!$B$3=Orders!M3009,People!$A$3,IF(People!$B$4=Orders!M3009,People!$A$4,IF(People!$B$5=Orders!M3009,People!$A$5,0))))</f>
        <v>Anna Andreadi</v>
      </c>
      <c r="W3009" t="str">
        <f>IFERROR(INDEX(Returns!A:A,MATCH(Orders!B3009,Returns!B:B,0),),"No")</f>
        <v>No</v>
      </c>
      <c r="X3009" t="str">
        <f t="shared" si="46"/>
        <v>2016 / 10</v>
      </c>
    </row>
    <row r="3010" spans="1:24" x14ac:dyDescent="0.25">
      <c r="A3010" s="1">
        <v>3009</v>
      </c>
      <c r="B3010" s="3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IF(People!$B$2=Orders!M3010,People!$A$2,IF(People!$B$3=Orders!M3010,People!$A$3,IF(People!$B$4=Orders!M3010,People!$A$4,IF(People!$B$5=Orders!M3010,People!$A$5,0))))</f>
        <v>Cassandra Brandow</v>
      </c>
      <c r="W3010" t="str">
        <f>IFERROR(INDEX(Returns!A:A,MATCH(Orders!B3010,Returns!B:B,0),),"No")</f>
        <v>No</v>
      </c>
      <c r="X3010" t="str">
        <f t="shared" ref="X3010:X3073" si="47">TEXT(C3010,"ГГГГ / ММ")</f>
        <v>2018 / 12</v>
      </c>
    </row>
    <row r="3011" spans="1:24" x14ac:dyDescent="0.25">
      <c r="A3011" s="1">
        <v>3010</v>
      </c>
      <c r="B3011" s="3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IF(People!$B$2=Orders!M3011,People!$A$2,IF(People!$B$3=Orders!M3011,People!$A$3,IF(People!$B$4=Orders!M3011,People!$A$4,IF(People!$B$5=Orders!M3011,People!$A$5,0))))</f>
        <v>Chuck Magee</v>
      </c>
      <c r="W3011" t="str">
        <f>IFERROR(INDEX(Returns!A:A,MATCH(Orders!B3011,Returns!B:B,0),),"No")</f>
        <v>No</v>
      </c>
      <c r="X3011" t="str">
        <f t="shared" si="47"/>
        <v>2018 / 07</v>
      </c>
    </row>
    <row r="3012" spans="1:24" x14ac:dyDescent="0.25">
      <c r="A3012" s="1">
        <v>3011</v>
      </c>
      <c r="B3012" s="3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IF(People!$B$2=Orders!M3012,People!$A$2,IF(People!$B$3=Orders!M3012,People!$A$3,IF(People!$B$4=Orders!M3012,People!$A$4,IF(People!$B$5=Orders!M3012,People!$A$5,0))))</f>
        <v>Anna Andreadi</v>
      </c>
      <c r="W3012" t="str">
        <f>IFERROR(INDEX(Returns!A:A,MATCH(Orders!B3012,Returns!B:B,0),),"No")</f>
        <v>No</v>
      </c>
      <c r="X3012" t="str">
        <f t="shared" si="47"/>
        <v>2019 / 04</v>
      </c>
    </row>
    <row r="3013" spans="1:24" x14ac:dyDescent="0.25">
      <c r="A3013" s="1">
        <v>3012</v>
      </c>
      <c r="B3013" s="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IF(People!$B$2=Orders!M3013,People!$A$2,IF(People!$B$3=Orders!M3013,People!$A$3,IF(People!$B$4=Orders!M3013,People!$A$4,IF(People!$B$5=Orders!M3013,People!$A$5,0))))</f>
        <v>Anna Andreadi</v>
      </c>
      <c r="W3013" t="str">
        <f>IFERROR(INDEX(Returns!A:A,MATCH(Orders!B3013,Returns!B:B,0),),"No")</f>
        <v>No</v>
      </c>
      <c r="X3013" t="str">
        <f t="shared" si="47"/>
        <v>2019 / 04</v>
      </c>
    </row>
    <row r="3014" spans="1:24" x14ac:dyDescent="0.25">
      <c r="A3014" s="1">
        <v>3013</v>
      </c>
      <c r="B3014" s="3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IF(People!$B$2=Orders!M3014,People!$A$2,IF(People!$B$3=Orders!M3014,People!$A$3,IF(People!$B$4=Orders!M3014,People!$A$4,IF(People!$B$5=Orders!M3014,People!$A$5,0))))</f>
        <v>Anna Andreadi</v>
      </c>
      <c r="W3014" t="str">
        <f>IFERROR(INDEX(Returns!A:A,MATCH(Orders!B3014,Returns!B:B,0),),"No")</f>
        <v>No</v>
      </c>
      <c r="X3014" t="str">
        <f t="shared" si="47"/>
        <v>2019 / 04</v>
      </c>
    </row>
    <row r="3015" spans="1:24" x14ac:dyDescent="0.25">
      <c r="A3015" s="1">
        <v>3014</v>
      </c>
      <c r="B3015" s="3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IF(People!$B$2=Orders!M3015,People!$A$2,IF(People!$B$3=Orders!M3015,People!$A$3,IF(People!$B$4=Orders!M3015,People!$A$4,IF(People!$B$5=Orders!M3015,People!$A$5,0))))</f>
        <v>Anna Andreadi</v>
      </c>
      <c r="W3015" t="str">
        <f>IFERROR(INDEX(Returns!A:A,MATCH(Orders!B3015,Returns!B:B,0),),"No")</f>
        <v>No</v>
      </c>
      <c r="X3015" t="str">
        <f t="shared" si="47"/>
        <v>2019 / 04</v>
      </c>
    </row>
    <row r="3016" spans="1:24" x14ac:dyDescent="0.25">
      <c r="A3016" s="1">
        <v>3015</v>
      </c>
      <c r="B3016" s="3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IF(People!$B$2=Orders!M3016,People!$A$2,IF(People!$B$3=Orders!M3016,People!$A$3,IF(People!$B$4=Orders!M3016,People!$A$4,IF(People!$B$5=Orders!M3016,People!$A$5,0))))</f>
        <v>Anna Andreadi</v>
      </c>
      <c r="W3016" t="str">
        <f>IFERROR(INDEX(Returns!A:A,MATCH(Orders!B3016,Returns!B:B,0),),"No")</f>
        <v>No</v>
      </c>
      <c r="X3016" t="str">
        <f t="shared" si="47"/>
        <v>2019 / 04</v>
      </c>
    </row>
    <row r="3017" spans="1:24" x14ac:dyDescent="0.25">
      <c r="A3017" s="1">
        <v>3016</v>
      </c>
      <c r="B3017" s="3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IF(People!$B$2=Orders!M3017,People!$A$2,IF(People!$B$3=Orders!M3017,People!$A$3,IF(People!$B$4=Orders!M3017,People!$A$4,IF(People!$B$5=Orders!M3017,People!$A$5,0))))</f>
        <v>Chuck Magee</v>
      </c>
      <c r="W3017" t="str">
        <f>IFERROR(INDEX(Returns!A:A,MATCH(Orders!B3017,Returns!B:B,0),),"No")</f>
        <v>No</v>
      </c>
      <c r="X3017" t="str">
        <f t="shared" si="47"/>
        <v>2017 / 09</v>
      </c>
    </row>
    <row r="3018" spans="1:24" x14ac:dyDescent="0.25">
      <c r="A3018" s="1">
        <v>3017</v>
      </c>
      <c r="B3018" s="3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IF(People!$B$2=Orders!M3018,People!$A$2,IF(People!$B$3=Orders!M3018,People!$A$3,IF(People!$B$4=Orders!M3018,People!$A$4,IF(People!$B$5=Orders!M3018,People!$A$5,0))))</f>
        <v>Kelly Williams</v>
      </c>
      <c r="W3018" t="str">
        <f>IFERROR(INDEX(Returns!A:A,MATCH(Orders!B3018,Returns!B:B,0),),"No")</f>
        <v>No</v>
      </c>
      <c r="X3018" t="str">
        <f t="shared" si="47"/>
        <v>2018 / 08</v>
      </c>
    </row>
    <row r="3019" spans="1:24" x14ac:dyDescent="0.25">
      <c r="A3019" s="1">
        <v>3018</v>
      </c>
      <c r="B3019" s="3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IF(People!$B$2=Orders!M3019,People!$A$2,IF(People!$B$3=Orders!M3019,People!$A$3,IF(People!$B$4=Orders!M3019,People!$A$4,IF(People!$B$5=Orders!M3019,People!$A$5,0))))</f>
        <v>Kelly Williams</v>
      </c>
      <c r="W3019" t="str">
        <f>IFERROR(INDEX(Returns!A:A,MATCH(Orders!B3019,Returns!B:B,0),),"No")</f>
        <v>No</v>
      </c>
      <c r="X3019" t="str">
        <f t="shared" si="47"/>
        <v>2018 / 08</v>
      </c>
    </row>
    <row r="3020" spans="1:24" x14ac:dyDescent="0.25">
      <c r="A3020" s="1">
        <v>3019</v>
      </c>
      <c r="B3020" s="3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IF(People!$B$2=Orders!M3020,People!$A$2,IF(People!$B$3=Orders!M3020,People!$A$3,IF(People!$B$4=Orders!M3020,People!$A$4,IF(People!$B$5=Orders!M3020,People!$A$5,0))))</f>
        <v>Kelly Williams</v>
      </c>
      <c r="W3020" t="str">
        <f>IFERROR(INDEX(Returns!A:A,MATCH(Orders!B3020,Returns!B:B,0),),"No")</f>
        <v>No</v>
      </c>
      <c r="X3020" t="str">
        <f t="shared" si="47"/>
        <v>2018 / 08</v>
      </c>
    </row>
    <row r="3021" spans="1:24" x14ac:dyDescent="0.25">
      <c r="A3021" s="1">
        <v>3020</v>
      </c>
      <c r="B3021" s="3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IF(People!$B$2=Orders!M3021,People!$A$2,IF(People!$B$3=Orders!M3021,People!$A$3,IF(People!$B$4=Orders!M3021,People!$A$4,IF(People!$B$5=Orders!M3021,People!$A$5,0))))</f>
        <v>Anna Andreadi</v>
      </c>
      <c r="W3021" t="str">
        <f>IFERROR(INDEX(Returns!A:A,MATCH(Orders!B3021,Returns!B:B,0),),"No")</f>
        <v>Yes</v>
      </c>
      <c r="X3021" t="str">
        <f t="shared" si="47"/>
        <v>2017 / 11</v>
      </c>
    </row>
    <row r="3022" spans="1:24" x14ac:dyDescent="0.25">
      <c r="A3022" s="1">
        <v>3021</v>
      </c>
      <c r="B3022" s="3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IF(People!$B$2=Orders!M3022,People!$A$2,IF(People!$B$3=Orders!M3022,People!$A$3,IF(People!$B$4=Orders!M3022,People!$A$4,IF(People!$B$5=Orders!M3022,People!$A$5,0))))</f>
        <v>Anna Andreadi</v>
      </c>
      <c r="W3022" t="str">
        <f>IFERROR(INDEX(Returns!A:A,MATCH(Orders!B3022,Returns!B:B,0),),"No")</f>
        <v>Yes</v>
      </c>
      <c r="X3022" t="str">
        <f t="shared" si="47"/>
        <v>2017 / 11</v>
      </c>
    </row>
    <row r="3023" spans="1:24" x14ac:dyDescent="0.25">
      <c r="A3023" s="1">
        <v>3022</v>
      </c>
      <c r="B3023" s="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IF(People!$B$2=Orders!M3023,People!$A$2,IF(People!$B$3=Orders!M3023,People!$A$3,IF(People!$B$4=Orders!M3023,People!$A$4,IF(People!$B$5=Orders!M3023,People!$A$5,0))))</f>
        <v>Anna Andreadi</v>
      </c>
      <c r="W3023" t="str">
        <f>IFERROR(INDEX(Returns!A:A,MATCH(Orders!B3023,Returns!B:B,0),),"No")</f>
        <v>Yes</v>
      </c>
      <c r="X3023" t="str">
        <f t="shared" si="47"/>
        <v>2017 / 11</v>
      </c>
    </row>
    <row r="3024" spans="1:24" x14ac:dyDescent="0.25">
      <c r="A3024" s="1">
        <v>3023</v>
      </c>
      <c r="B3024" s="3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IF(People!$B$2=Orders!M3024,People!$A$2,IF(People!$B$3=Orders!M3024,People!$A$3,IF(People!$B$4=Orders!M3024,People!$A$4,IF(People!$B$5=Orders!M3024,People!$A$5,0))))</f>
        <v>Anna Andreadi</v>
      </c>
      <c r="W3024" t="str">
        <f>IFERROR(INDEX(Returns!A:A,MATCH(Orders!B3024,Returns!B:B,0),),"No")</f>
        <v>Yes</v>
      </c>
      <c r="X3024" t="str">
        <f t="shared" si="47"/>
        <v>2017 / 11</v>
      </c>
    </row>
    <row r="3025" spans="1:24" x14ac:dyDescent="0.25">
      <c r="A3025" s="1">
        <v>3024</v>
      </c>
      <c r="B3025" s="3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IF(People!$B$2=Orders!M3025,People!$A$2,IF(People!$B$3=Orders!M3025,People!$A$3,IF(People!$B$4=Orders!M3025,People!$A$4,IF(People!$B$5=Orders!M3025,People!$A$5,0))))</f>
        <v>Kelly Williams</v>
      </c>
      <c r="W3025" t="str">
        <f>IFERROR(INDEX(Returns!A:A,MATCH(Orders!B3025,Returns!B:B,0),),"No")</f>
        <v>No</v>
      </c>
      <c r="X3025" t="str">
        <f t="shared" si="47"/>
        <v>2019 / 11</v>
      </c>
    </row>
    <row r="3026" spans="1:24" x14ac:dyDescent="0.25">
      <c r="A3026" s="1">
        <v>3025</v>
      </c>
      <c r="B3026" s="3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IF(People!$B$2=Orders!M3026,People!$A$2,IF(People!$B$3=Orders!M3026,People!$A$3,IF(People!$B$4=Orders!M3026,People!$A$4,IF(People!$B$5=Orders!M3026,People!$A$5,0))))</f>
        <v>Chuck Magee</v>
      </c>
      <c r="W3026" t="str">
        <f>IFERROR(INDEX(Returns!A:A,MATCH(Orders!B3026,Returns!B:B,0),),"No")</f>
        <v>No</v>
      </c>
      <c r="X3026" t="str">
        <f t="shared" si="47"/>
        <v>2017 / 11</v>
      </c>
    </row>
    <row r="3027" spans="1:24" x14ac:dyDescent="0.25">
      <c r="A3027" s="1">
        <v>3026</v>
      </c>
      <c r="B3027" s="3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IF(People!$B$2=Orders!M3027,People!$A$2,IF(People!$B$3=Orders!M3027,People!$A$3,IF(People!$B$4=Orders!M3027,People!$A$4,IF(People!$B$5=Orders!M3027,People!$A$5,0))))</f>
        <v>Chuck Magee</v>
      </c>
      <c r="W3027" t="str">
        <f>IFERROR(INDEX(Returns!A:A,MATCH(Orders!B3027,Returns!B:B,0),),"No")</f>
        <v>No</v>
      </c>
      <c r="X3027" t="str">
        <f t="shared" si="47"/>
        <v>2017 / 11</v>
      </c>
    </row>
    <row r="3028" spans="1:24" x14ac:dyDescent="0.25">
      <c r="A3028" s="1">
        <v>3027</v>
      </c>
      <c r="B3028" s="3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IF(People!$B$2=Orders!M3028,People!$A$2,IF(People!$B$3=Orders!M3028,People!$A$3,IF(People!$B$4=Orders!M3028,People!$A$4,IF(People!$B$5=Orders!M3028,People!$A$5,0))))</f>
        <v>Chuck Magee</v>
      </c>
      <c r="W3028" t="str">
        <f>IFERROR(INDEX(Returns!A:A,MATCH(Orders!B3028,Returns!B:B,0),),"No")</f>
        <v>No</v>
      </c>
      <c r="X3028" t="str">
        <f t="shared" si="47"/>
        <v>2019 / 04</v>
      </c>
    </row>
    <row r="3029" spans="1:24" x14ac:dyDescent="0.25">
      <c r="A3029" s="1">
        <v>3028</v>
      </c>
      <c r="B3029" s="3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IF(People!$B$2=Orders!M3029,People!$A$2,IF(People!$B$3=Orders!M3029,People!$A$3,IF(People!$B$4=Orders!M3029,People!$A$4,IF(People!$B$5=Orders!M3029,People!$A$5,0))))</f>
        <v>Anna Andreadi</v>
      </c>
      <c r="W3029" t="str">
        <f>IFERROR(INDEX(Returns!A:A,MATCH(Orders!B3029,Returns!B:B,0),),"No")</f>
        <v>No</v>
      </c>
      <c r="X3029" t="str">
        <f t="shared" si="47"/>
        <v>2016 / 08</v>
      </c>
    </row>
    <row r="3030" spans="1:24" x14ac:dyDescent="0.25">
      <c r="A3030" s="1">
        <v>3029</v>
      </c>
      <c r="B3030" s="3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IF(People!$B$2=Orders!M3030,People!$A$2,IF(People!$B$3=Orders!M3030,People!$A$3,IF(People!$B$4=Orders!M3030,People!$A$4,IF(People!$B$5=Orders!M3030,People!$A$5,0))))</f>
        <v>Cassandra Brandow</v>
      </c>
      <c r="W3030" t="str">
        <f>IFERROR(INDEX(Returns!A:A,MATCH(Orders!B3030,Returns!B:B,0),),"No")</f>
        <v>No</v>
      </c>
      <c r="X3030" t="str">
        <f t="shared" si="47"/>
        <v>2019 / 12</v>
      </c>
    </row>
    <row r="3031" spans="1:24" x14ac:dyDescent="0.25">
      <c r="A3031" s="1">
        <v>3030</v>
      </c>
      <c r="B3031" s="3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IF(People!$B$2=Orders!M3031,People!$A$2,IF(People!$B$3=Orders!M3031,People!$A$3,IF(People!$B$4=Orders!M3031,People!$A$4,IF(People!$B$5=Orders!M3031,People!$A$5,0))))</f>
        <v>Anna Andreadi</v>
      </c>
      <c r="W3031" t="str">
        <f>IFERROR(INDEX(Returns!A:A,MATCH(Orders!B3031,Returns!B:B,0),),"No")</f>
        <v>No</v>
      </c>
      <c r="X3031" t="str">
        <f t="shared" si="47"/>
        <v>2018 / 03</v>
      </c>
    </row>
    <row r="3032" spans="1:24" x14ac:dyDescent="0.25">
      <c r="A3032" s="1">
        <v>3031</v>
      </c>
      <c r="B3032" s="3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IF(People!$B$2=Orders!M3032,People!$A$2,IF(People!$B$3=Orders!M3032,People!$A$3,IF(People!$B$4=Orders!M3032,People!$A$4,IF(People!$B$5=Orders!M3032,People!$A$5,0))))</f>
        <v>Kelly Williams</v>
      </c>
      <c r="W3032" t="str">
        <f>IFERROR(INDEX(Returns!A:A,MATCH(Orders!B3032,Returns!B:B,0),),"No")</f>
        <v>Yes</v>
      </c>
      <c r="X3032" t="str">
        <f t="shared" si="47"/>
        <v>2017 / 09</v>
      </c>
    </row>
    <row r="3033" spans="1:24" x14ac:dyDescent="0.25">
      <c r="A3033" s="1">
        <v>3032</v>
      </c>
      <c r="B3033" s="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IF(People!$B$2=Orders!M3033,People!$A$2,IF(People!$B$3=Orders!M3033,People!$A$3,IF(People!$B$4=Orders!M3033,People!$A$4,IF(People!$B$5=Orders!M3033,People!$A$5,0))))</f>
        <v>Kelly Williams</v>
      </c>
      <c r="W3033" t="str">
        <f>IFERROR(INDEX(Returns!A:A,MATCH(Orders!B3033,Returns!B:B,0),),"No")</f>
        <v>Yes</v>
      </c>
      <c r="X3033" t="str">
        <f t="shared" si="47"/>
        <v>2017 / 09</v>
      </c>
    </row>
    <row r="3034" spans="1:24" x14ac:dyDescent="0.25">
      <c r="A3034" s="1">
        <v>3033</v>
      </c>
      <c r="B3034" s="3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IF(People!$B$2=Orders!M3034,People!$A$2,IF(People!$B$3=Orders!M3034,People!$A$3,IF(People!$B$4=Orders!M3034,People!$A$4,IF(People!$B$5=Orders!M3034,People!$A$5,0))))</f>
        <v>Anna Andreadi</v>
      </c>
      <c r="W3034" t="str">
        <f>IFERROR(INDEX(Returns!A:A,MATCH(Orders!B3034,Returns!B:B,0),),"No")</f>
        <v>Yes</v>
      </c>
      <c r="X3034" t="str">
        <f t="shared" si="47"/>
        <v>2018 / 11</v>
      </c>
    </row>
    <row r="3035" spans="1:24" x14ac:dyDescent="0.25">
      <c r="A3035" s="1">
        <v>3034</v>
      </c>
      <c r="B3035" s="3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IF(People!$B$2=Orders!M3035,People!$A$2,IF(People!$B$3=Orders!M3035,People!$A$3,IF(People!$B$4=Orders!M3035,People!$A$4,IF(People!$B$5=Orders!M3035,People!$A$5,0))))</f>
        <v>Chuck Magee</v>
      </c>
      <c r="W3035" t="str">
        <f>IFERROR(INDEX(Returns!A:A,MATCH(Orders!B3035,Returns!B:B,0),),"No")</f>
        <v>No</v>
      </c>
      <c r="X3035" t="str">
        <f t="shared" si="47"/>
        <v>2019 / 09</v>
      </c>
    </row>
    <row r="3036" spans="1:24" x14ac:dyDescent="0.25">
      <c r="A3036" s="1">
        <v>3035</v>
      </c>
      <c r="B3036" s="3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IF(People!$B$2=Orders!M3036,People!$A$2,IF(People!$B$3=Orders!M3036,People!$A$3,IF(People!$B$4=Orders!M3036,People!$A$4,IF(People!$B$5=Orders!M3036,People!$A$5,0))))</f>
        <v>Cassandra Brandow</v>
      </c>
      <c r="W3036" t="str">
        <f>IFERROR(INDEX(Returns!A:A,MATCH(Orders!B3036,Returns!B:B,0),),"No")</f>
        <v>No</v>
      </c>
      <c r="X3036" t="str">
        <f t="shared" si="47"/>
        <v>2017 / 06</v>
      </c>
    </row>
    <row r="3037" spans="1:24" x14ac:dyDescent="0.25">
      <c r="A3037" s="1">
        <v>3036</v>
      </c>
      <c r="B3037" s="3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IF(People!$B$2=Orders!M3037,People!$A$2,IF(People!$B$3=Orders!M3037,People!$A$3,IF(People!$B$4=Orders!M3037,People!$A$4,IF(People!$B$5=Orders!M3037,People!$A$5,0))))</f>
        <v>Cassandra Brandow</v>
      </c>
      <c r="W3037" t="str">
        <f>IFERROR(INDEX(Returns!A:A,MATCH(Orders!B3037,Returns!B:B,0),),"No")</f>
        <v>No</v>
      </c>
      <c r="X3037" t="str">
        <f t="shared" si="47"/>
        <v>2017 / 06</v>
      </c>
    </row>
    <row r="3038" spans="1:24" x14ac:dyDescent="0.25">
      <c r="A3038" s="1">
        <v>3037</v>
      </c>
      <c r="B3038" s="3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IF(People!$B$2=Orders!M3038,People!$A$2,IF(People!$B$3=Orders!M3038,People!$A$3,IF(People!$B$4=Orders!M3038,People!$A$4,IF(People!$B$5=Orders!M3038,People!$A$5,0))))</f>
        <v>Cassandra Brandow</v>
      </c>
      <c r="W3038" t="str">
        <f>IFERROR(INDEX(Returns!A:A,MATCH(Orders!B3038,Returns!B:B,0),),"No")</f>
        <v>No</v>
      </c>
      <c r="X3038" t="str">
        <f t="shared" si="47"/>
        <v>2017 / 06</v>
      </c>
    </row>
    <row r="3039" spans="1:24" x14ac:dyDescent="0.25">
      <c r="A3039" s="1">
        <v>3038</v>
      </c>
      <c r="B3039" s="3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IF(People!$B$2=Orders!M3039,People!$A$2,IF(People!$B$3=Orders!M3039,People!$A$3,IF(People!$B$4=Orders!M3039,People!$A$4,IF(People!$B$5=Orders!M3039,People!$A$5,0))))</f>
        <v>Cassandra Brandow</v>
      </c>
      <c r="W3039" t="str">
        <f>IFERROR(INDEX(Returns!A:A,MATCH(Orders!B3039,Returns!B:B,0),),"No")</f>
        <v>No</v>
      </c>
      <c r="X3039" t="str">
        <f t="shared" si="47"/>
        <v>2017 / 06</v>
      </c>
    </row>
    <row r="3040" spans="1:24" x14ac:dyDescent="0.25">
      <c r="A3040" s="1">
        <v>3039</v>
      </c>
      <c r="B3040" s="3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IF(People!$B$2=Orders!M3040,People!$A$2,IF(People!$B$3=Orders!M3040,People!$A$3,IF(People!$B$4=Orders!M3040,People!$A$4,IF(People!$B$5=Orders!M3040,People!$A$5,0))))</f>
        <v>Cassandra Brandow</v>
      </c>
      <c r="W3040" t="str">
        <f>IFERROR(INDEX(Returns!A:A,MATCH(Orders!B3040,Returns!B:B,0),),"No")</f>
        <v>No</v>
      </c>
      <c r="X3040" t="str">
        <f t="shared" si="47"/>
        <v>2017 / 06</v>
      </c>
    </row>
    <row r="3041" spans="1:24" x14ac:dyDescent="0.25">
      <c r="A3041" s="1">
        <v>3040</v>
      </c>
      <c r="B3041" s="3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IF(People!$B$2=Orders!M3041,People!$A$2,IF(People!$B$3=Orders!M3041,People!$A$3,IF(People!$B$4=Orders!M3041,People!$A$4,IF(People!$B$5=Orders!M3041,People!$A$5,0))))</f>
        <v>Anna Andreadi</v>
      </c>
      <c r="W3041" t="str">
        <f>IFERROR(INDEX(Returns!A:A,MATCH(Orders!B3041,Returns!B:B,0),),"No")</f>
        <v>No</v>
      </c>
      <c r="X3041" t="str">
        <f t="shared" si="47"/>
        <v>2019 / 10</v>
      </c>
    </row>
    <row r="3042" spans="1:24" x14ac:dyDescent="0.25">
      <c r="A3042" s="1">
        <v>3041</v>
      </c>
      <c r="B3042" s="3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IF(People!$B$2=Orders!M3042,People!$A$2,IF(People!$B$3=Orders!M3042,People!$A$3,IF(People!$B$4=Orders!M3042,People!$A$4,IF(People!$B$5=Orders!M3042,People!$A$5,0))))</f>
        <v>Cassandra Brandow</v>
      </c>
      <c r="W3042" t="str">
        <f>IFERROR(INDEX(Returns!A:A,MATCH(Orders!B3042,Returns!B:B,0),),"No")</f>
        <v>No</v>
      </c>
      <c r="X3042" t="str">
        <f t="shared" si="47"/>
        <v>2018 / 05</v>
      </c>
    </row>
    <row r="3043" spans="1:24" x14ac:dyDescent="0.25">
      <c r="A3043" s="1">
        <v>3042</v>
      </c>
      <c r="B3043" s="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IF(People!$B$2=Orders!M3043,People!$A$2,IF(People!$B$3=Orders!M3043,People!$A$3,IF(People!$B$4=Orders!M3043,People!$A$4,IF(People!$B$5=Orders!M3043,People!$A$5,0))))</f>
        <v>Anna Andreadi</v>
      </c>
      <c r="W3043" t="str">
        <f>IFERROR(INDEX(Returns!A:A,MATCH(Orders!B3043,Returns!B:B,0),),"No")</f>
        <v>No</v>
      </c>
      <c r="X3043" t="str">
        <f t="shared" si="47"/>
        <v>2019 / 09</v>
      </c>
    </row>
    <row r="3044" spans="1:24" x14ac:dyDescent="0.25">
      <c r="A3044" s="1">
        <v>3043</v>
      </c>
      <c r="B3044" s="3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IF(People!$B$2=Orders!M3044,People!$A$2,IF(People!$B$3=Orders!M3044,People!$A$3,IF(People!$B$4=Orders!M3044,People!$A$4,IF(People!$B$5=Orders!M3044,People!$A$5,0))))</f>
        <v>Anna Andreadi</v>
      </c>
      <c r="W3044" t="str">
        <f>IFERROR(INDEX(Returns!A:A,MATCH(Orders!B3044,Returns!B:B,0),),"No")</f>
        <v>No</v>
      </c>
      <c r="X3044" t="str">
        <f t="shared" si="47"/>
        <v>2019 / 09</v>
      </c>
    </row>
    <row r="3045" spans="1:24" x14ac:dyDescent="0.25">
      <c r="A3045" s="1">
        <v>3044</v>
      </c>
      <c r="B3045" s="3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IF(People!$B$2=Orders!M3045,People!$A$2,IF(People!$B$3=Orders!M3045,People!$A$3,IF(People!$B$4=Orders!M3045,People!$A$4,IF(People!$B$5=Orders!M3045,People!$A$5,0))))</f>
        <v>Anna Andreadi</v>
      </c>
      <c r="W3045" t="str">
        <f>IFERROR(INDEX(Returns!A:A,MATCH(Orders!B3045,Returns!B:B,0),),"No")</f>
        <v>No</v>
      </c>
      <c r="X3045" t="str">
        <f t="shared" si="47"/>
        <v>2019 / 09</v>
      </c>
    </row>
    <row r="3046" spans="1:24" x14ac:dyDescent="0.25">
      <c r="A3046" s="1">
        <v>3045</v>
      </c>
      <c r="B3046" s="3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IF(People!$B$2=Orders!M3046,People!$A$2,IF(People!$B$3=Orders!M3046,People!$A$3,IF(People!$B$4=Orders!M3046,People!$A$4,IF(People!$B$5=Orders!M3046,People!$A$5,0))))</f>
        <v>Chuck Magee</v>
      </c>
      <c r="W3046" t="str">
        <f>IFERROR(INDEX(Returns!A:A,MATCH(Orders!B3046,Returns!B:B,0),),"No")</f>
        <v>No</v>
      </c>
      <c r="X3046" t="str">
        <f t="shared" si="47"/>
        <v>2017 / 04</v>
      </c>
    </row>
    <row r="3047" spans="1:24" x14ac:dyDescent="0.25">
      <c r="A3047" s="1">
        <v>3046</v>
      </c>
      <c r="B3047" s="3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IF(People!$B$2=Orders!M3047,People!$A$2,IF(People!$B$3=Orders!M3047,People!$A$3,IF(People!$B$4=Orders!M3047,People!$A$4,IF(People!$B$5=Orders!M3047,People!$A$5,0))))</f>
        <v>Kelly Williams</v>
      </c>
      <c r="W3047" t="str">
        <f>IFERROR(INDEX(Returns!A:A,MATCH(Orders!B3047,Returns!B:B,0),),"No")</f>
        <v>No</v>
      </c>
      <c r="X3047" t="str">
        <f t="shared" si="47"/>
        <v>2019 / 11</v>
      </c>
    </row>
    <row r="3048" spans="1:24" x14ac:dyDescent="0.25">
      <c r="A3048" s="1">
        <v>3047</v>
      </c>
      <c r="B3048" s="3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IF(People!$B$2=Orders!M3048,People!$A$2,IF(People!$B$3=Orders!M3048,People!$A$3,IF(People!$B$4=Orders!M3048,People!$A$4,IF(People!$B$5=Orders!M3048,People!$A$5,0))))</f>
        <v>Kelly Williams</v>
      </c>
      <c r="W3048" t="str">
        <f>IFERROR(INDEX(Returns!A:A,MATCH(Orders!B3048,Returns!B:B,0),),"No")</f>
        <v>No</v>
      </c>
      <c r="X3048" t="str">
        <f t="shared" si="47"/>
        <v>2019 / 11</v>
      </c>
    </row>
    <row r="3049" spans="1:24" x14ac:dyDescent="0.25">
      <c r="A3049" s="1">
        <v>3048</v>
      </c>
      <c r="B3049" s="3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IF(People!$B$2=Orders!M3049,People!$A$2,IF(People!$B$3=Orders!M3049,People!$A$3,IF(People!$B$4=Orders!M3049,People!$A$4,IF(People!$B$5=Orders!M3049,People!$A$5,0))))</f>
        <v>Anna Andreadi</v>
      </c>
      <c r="W3049" t="str">
        <f>IFERROR(INDEX(Returns!A:A,MATCH(Orders!B3049,Returns!B:B,0),),"No")</f>
        <v>No</v>
      </c>
      <c r="X3049" t="str">
        <f t="shared" si="47"/>
        <v>2016 / 09</v>
      </c>
    </row>
    <row r="3050" spans="1:24" x14ac:dyDescent="0.25">
      <c r="A3050" s="1">
        <v>3049</v>
      </c>
      <c r="B3050" s="3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IF(People!$B$2=Orders!M3050,People!$A$2,IF(People!$B$3=Orders!M3050,People!$A$3,IF(People!$B$4=Orders!M3050,People!$A$4,IF(People!$B$5=Orders!M3050,People!$A$5,0))))</f>
        <v>Cassandra Brandow</v>
      </c>
      <c r="W3050" t="str">
        <f>IFERROR(INDEX(Returns!A:A,MATCH(Orders!B3050,Returns!B:B,0),),"No")</f>
        <v>No</v>
      </c>
      <c r="X3050" t="str">
        <f t="shared" si="47"/>
        <v>2019 / 04</v>
      </c>
    </row>
    <row r="3051" spans="1:24" x14ac:dyDescent="0.25">
      <c r="A3051" s="1">
        <v>3050</v>
      </c>
      <c r="B3051" s="3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IF(People!$B$2=Orders!M3051,People!$A$2,IF(People!$B$3=Orders!M3051,People!$A$3,IF(People!$B$4=Orders!M3051,People!$A$4,IF(People!$B$5=Orders!M3051,People!$A$5,0))))</f>
        <v>Cassandra Brandow</v>
      </c>
      <c r="W3051" t="str">
        <f>IFERROR(INDEX(Returns!A:A,MATCH(Orders!B3051,Returns!B:B,0),),"No")</f>
        <v>No</v>
      </c>
      <c r="X3051" t="str">
        <f t="shared" si="47"/>
        <v>2019 / 04</v>
      </c>
    </row>
    <row r="3052" spans="1:24" x14ac:dyDescent="0.25">
      <c r="A3052" s="1">
        <v>3051</v>
      </c>
      <c r="B3052" s="3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IF(People!$B$2=Orders!M3052,People!$A$2,IF(People!$B$3=Orders!M3052,People!$A$3,IF(People!$B$4=Orders!M3052,People!$A$4,IF(People!$B$5=Orders!M3052,People!$A$5,0))))</f>
        <v>Anna Andreadi</v>
      </c>
      <c r="W3052" t="str">
        <f>IFERROR(INDEX(Returns!A:A,MATCH(Orders!B3052,Returns!B:B,0),),"No")</f>
        <v>No</v>
      </c>
      <c r="X3052" t="str">
        <f t="shared" si="47"/>
        <v>2019 / 10</v>
      </c>
    </row>
    <row r="3053" spans="1:24" x14ac:dyDescent="0.25">
      <c r="A3053" s="1">
        <v>3052</v>
      </c>
      <c r="B3053" s="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IF(People!$B$2=Orders!M3053,People!$A$2,IF(People!$B$3=Orders!M3053,People!$A$3,IF(People!$B$4=Orders!M3053,People!$A$4,IF(People!$B$5=Orders!M3053,People!$A$5,0))))</f>
        <v>Anna Andreadi</v>
      </c>
      <c r="W3053" t="str">
        <f>IFERROR(INDEX(Returns!A:A,MATCH(Orders!B3053,Returns!B:B,0),),"No")</f>
        <v>No</v>
      </c>
      <c r="X3053" t="str">
        <f t="shared" si="47"/>
        <v>2019 / 10</v>
      </c>
    </row>
    <row r="3054" spans="1:24" x14ac:dyDescent="0.25">
      <c r="A3054" s="1">
        <v>3053</v>
      </c>
      <c r="B3054" s="3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IF(People!$B$2=Orders!M3054,People!$A$2,IF(People!$B$3=Orders!M3054,People!$A$3,IF(People!$B$4=Orders!M3054,People!$A$4,IF(People!$B$5=Orders!M3054,People!$A$5,0))))</f>
        <v>Anna Andreadi</v>
      </c>
      <c r="W3054" t="str">
        <f>IFERROR(INDEX(Returns!A:A,MATCH(Orders!B3054,Returns!B:B,0),),"No")</f>
        <v>No</v>
      </c>
      <c r="X3054" t="str">
        <f t="shared" si="47"/>
        <v>2019 / 10</v>
      </c>
    </row>
    <row r="3055" spans="1:24" x14ac:dyDescent="0.25">
      <c r="A3055" s="1">
        <v>3054</v>
      </c>
      <c r="B3055" s="3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IF(People!$B$2=Orders!M3055,People!$A$2,IF(People!$B$3=Orders!M3055,People!$A$3,IF(People!$B$4=Orders!M3055,People!$A$4,IF(People!$B$5=Orders!M3055,People!$A$5,0))))</f>
        <v>Kelly Williams</v>
      </c>
      <c r="W3055" t="str">
        <f>IFERROR(INDEX(Returns!A:A,MATCH(Orders!B3055,Returns!B:B,0),),"No")</f>
        <v>No</v>
      </c>
      <c r="X3055" t="str">
        <f t="shared" si="47"/>
        <v>2018 / 04</v>
      </c>
    </row>
    <row r="3056" spans="1:24" x14ac:dyDescent="0.25">
      <c r="A3056" s="1">
        <v>3055</v>
      </c>
      <c r="B3056" s="3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IF(People!$B$2=Orders!M3056,People!$A$2,IF(People!$B$3=Orders!M3056,People!$A$3,IF(People!$B$4=Orders!M3056,People!$A$4,IF(People!$B$5=Orders!M3056,People!$A$5,0))))</f>
        <v>Kelly Williams</v>
      </c>
      <c r="W3056" t="str">
        <f>IFERROR(INDEX(Returns!A:A,MATCH(Orders!B3056,Returns!B:B,0),),"No")</f>
        <v>No</v>
      </c>
      <c r="X3056" t="str">
        <f t="shared" si="47"/>
        <v>2018 / 04</v>
      </c>
    </row>
    <row r="3057" spans="1:24" x14ac:dyDescent="0.25">
      <c r="A3057" s="1">
        <v>3056</v>
      </c>
      <c r="B3057" s="3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IF(People!$B$2=Orders!M3057,People!$A$2,IF(People!$B$3=Orders!M3057,People!$A$3,IF(People!$B$4=Orders!M3057,People!$A$4,IF(People!$B$5=Orders!M3057,People!$A$5,0))))</f>
        <v>Kelly Williams</v>
      </c>
      <c r="W3057" t="str">
        <f>IFERROR(INDEX(Returns!A:A,MATCH(Orders!B3057,Returns!B:B,0),),"No")</f>
        <v>No</v>
      </c>
      <c r="X3057" t="str">
        <f t="shared" si="47"/>
        <v>2017 / 08</v>
      </c>
    </row>
    <row r="3058" spans="1:24" x14ac:dyDescent="0.25">
      <c r="A3058" s="1">
        <v>3057</v>
      </c>
      <c r="B3058" s="3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IF(People!$B$2=Orders!M3058,People!$A$2,IF(People!$B$3=Orders!M3058,People!$A$3,IF(People!$B$4=Orders!M3058,People!$A$4,IF(People!$B$5=Orders!M3058,People!$A$5,0))))</f>
        <v>Anna Andreadi</v>
      </c>
      <c r="W3058" t="str">
        <f>IFERROR(INDEX(Returns!A:A,MATCH(Orders!B3058,Returns!B:B,0),),"No")</f>
        <v>Yes</v>
      </c>
      <c r="X3058" t="str">
        <f t="shared" si="47"/>
        <v>2019 / 10</v>
      </c>
    </row>
    <row r="3059" spans="1:24" x14ac:dyDescent="0.25">
      <c r="A3059" s="1">
        <v>3058</v>
      </c>
      <c r="B3059" s="3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IF(People!$B$2=Orders!M3059,People!$A$2,IF(People!$B$3=Orders!M3059,People!$A$3,IF(People!$B$4=Orders!M3059,People!$A$4,IF(People!$B$5=Orders!M3059,People!$A$5,0))))</f>
        <v>Anna Andreadi</v>
      </c>
      <c r="W3059" t="str">
        <f>IFERROR(INDEX(Returns!A:A,MATCH(Orders!B3059,Returns!B:B,0),),"No")</f>
        <v>Yes</v>
      </c>
      <c r="X3059" t="str">
        <f t="shared" si="47"/>
        <v>2019 / 10</v>
      </c>
    </row>
    <row r="3060" spans="1:24" x14ac:dyDescent="0.25">
      <c r="A3060" s="1">
        <v>3059</v>
      </c>
      <c r="B3060" s="3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IF(People!$B$2=Orders!M3060,People!$A$2,IF(People!$B$3=Orders!M3060,People!$A$3,IF(People!$B$4=Orders!M3060,People!$A$4,IF(People!$B$5=Orders!M3060,People!$A$5,0))))</f>
        <v>Anna Andreadi</v>
      </c>
      <c r="W3060" t="str">
        <f>IFERROR(INDEX(Returns!A:A,MATCH(Orders!B3060,Returns!B:B,0),),"No")</f>
        <v>Yes</v>
      </c>
      <c r="X3060" t="str">
        <f t="shared" si="47"/>
        <v>2019 / 10</v>
      </c>
    </row>
    <row r="3061" spans="1:24" x14ac:dyDescent="0.25">
      <c r="A3061" s="1">
        <v>3060</v>
      </c>
      <c r="B3061" s="3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IF(People!$B$2=Orders!M3061,People!$A$2,IF(People!$B$3=Orders!M3061,People!$A$3,IF(People!$B$4=Orders!M3061,People!$A$4,IF(People!$B$5=Orders!M3061,People!$A$5,0))))</f>
        <v>Anna Andreadi</v>
      </c>
      <c r="W3061" t="str">
        <f>IFERROR(INDEX(Returns!A:A,MATCH(Orders!B3061,Returns!B:B,0),),"No")</f>
        <v>Yes</v>
      </c>
      <c r="X3061" t="str">
        <f t="shared" si="47"/>
        <v>2019 / 10</v>
      </c>
    </row>
    <row r="3062" spans="1:24" x14ac:dyDescent="0.25">
      <c r="A3062" s="1">
        <v>3061</v>
      </c>
      <c r="B3062" s="3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IF(People!$B$2=Orders!M3062,People!$A$2,IF(People!$B$3=Orders!M3062,People!$A$3,IF(People!$B$4=Orders!M3062,People!$A$4,IF(People!$B$5=Orders!M3062,People!$A$5,0))))</f>
        <v>Chuck Magee</v>
      </c>
      <c r="W3062" t="str">
        <f>IFERROR(INDEX(Returns!A:A,MATCH(Orders!B3062,Returns!B:B,0),),"No")</f>
        <v>No</v>
      </c>
      <c r="X3062" t="str">
        <f t="shared" si="47"/>
        <v>2018 / 11</v>
      </c>
    </row>
    <row r="3063" spans="1:24" x14ac:dyDescent="0.25">
      <c r="A3063" s="1">
        <v>3062</v>
      </c>
      <c r="B3063" s="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IF(People!$B$2=Orders!M3063,People!$A$2,IF(People!$B$3=Orders!M3063,People!$A$3,IF(People!$B$4=Orders!M3063,People!$A$4,IF(People!$B$5=Orders!M3063,People!$A$5,0))))</f>
        <v>Kelly Williams</v>
      </c>
      <c r="W3063" t="str">
        <f>IFERROR(INDEX(Returns!A:A,MATCH(Orders!B3063,Returns!B:B,0),),"No")</f>
        <v>No</v>
      </c>
      <c r="X3063" t="str">
        <f t="shared" si="47"/>
        <v>2019 / 03</v>
      </c>
    </row>
    <row r="3064" spans="1:24" x14ac:dyDescent="0.25">
      <c r="A3064" s="1">
        <v>3063</v>
      </c>
      <c r="B3064" s="3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IF(People!$B$2=Orders!M3064,People!$A$2,IF(People!$B$3=Orders!M3064,People!$A$3,IF(People!$B$4=Orders!M3064,People!$A$4,IF(People!$B$5=Orders!M3064,People!$A$5,0))))</f>
        <v>Chuck Magee</v>
      </c>
      <c r="W3064" t="str">
        <f>IFERROR(INDEX(Returns!A:A,MATCH(Orders!B3064,Returns!B:B,0),),"No")</f>
        <v>No</v>
      </c>
      <c r="X3064" t="str">
        <f t="shared" si="47"/>
        <v>2017 / 11</v>
      </c>
    </row>
    <row r="3065" spans="1:24" x14ac:dyDescent="0.25">
      <c r="A3065" s="1">
        <v>3064</v>
      </c>
      <c r="B3065" s="3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IF(People!$B$2=Orders!M3065,People!$A$2,IF(People!$B$3=Orders!M3065,People!$A$3,IF(People!$B$4=Orders!M3065,People!$A$4,IF(People!$B$5=Orders!M3065,People!$A$5,0))))</f>
        <v>Chuck Magee</v>
      </c>
      <c r="W3065" t="str">
        <f>IFERROR(INDEX(Returns!A:A,MATCH(Orders!B3065,Returns!B:B,0),),"No")</f>
        <v>No</v>
      </c>
      <c r="X3065" t="str">
        <f t="shared" si="47"/>
        <v>2017 / 11</v>
      </c>
    </row>
    <row r="3066" spans="1:24" x14ac:dyDescent="0.25">
      <c r="A3066" s="1">
        <v>3065</v>
      </c>
      <c r="B3066" s="3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IF(People!$B$2=Orders!M3066,People!$A$2,IF(People!$B$3=Orders!M3066,People!$A$3,IF(People!$B$4=Orders!M3066,People!$A$4,IF(People!$B$5=Orders!M3066,People!$A$5,0))))</f>
        <v>Anna Andreadi</v>
      </c>
      <c r="W3066" t="str">
        <f>IFERROR(INDEX(Returns!A:A,MATCH(Orders!B3066,Returns!B:B,0),),"No")</f>
        <v>No</v>
      </c>
      <c r="X3066" t="str">
        <f t="shared" si="47"/>
        <v>2019 / 03</v>
      </c>
    </row>
    <row r="3067" spans="1:24" x14ac:dyDescent="0.25">
      <c r="A3067" s="1">
        <v>3066</v>
      </c>
      <c r="B3067" s="3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IF(People!$B$2=Orders!M3067,People!$A$2,IF(People!$B$3=Orders!M3067,People!$A$3,IF(People!$B$4=Orders!M3067,People!$A$4,IF(People!$B$5=Orders!M3067,People!$A$5,0))))</f>
        <v>Anna Andreadi</v>
      </c>
      <c r="W3067" t="str">
        <f>IFERROR(INDEX(Returns!A:A,MATCH(Orders!B3067,Returns!B:B,0),),"No")</f>
        <v>No</v>
      </c>
      <c r="X3067" t="str">
        <f t="shared" si="47"/>
        <v>2019 / 03</v>
      </c>
    </row>
    <row r="3068" spans="1:24" x14ac:dyDescent="0.25">
      <c r="A3068" s="1">
        <v>3067</v>
      </c>
      <c r="B3068" s="3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IF(People!$B$2=Orders!M3068,People!$A$2,IF(People!$B$3=Orders!M3068,People!$A$3,IF(People!$B$4=Orders!M3068,People!$A$4,IF(People!$B$5=Orders!M3068,People!$A$5,0))))</f>
        <v>Anna Andreadi</v>
      </c>
      <c r="W3068" t="str">
        <f>IFERROR(INDEX(Returns!A:A,MATCH(Orders!B3068,Returns!B:B,0),),"No")</f>
        <v>No</v>
      </c>
      <c r="X3068" t="str">
        <f t="shared" si="47"/>
        <v>2019 / 03</v>
      </c>
    </row>
    <row r="3069" spans="1:24" x14ac:dyDescent="0.25">
      <c r="A3069" s="1">
        <v>3068</v>
      </c>
      <c r="B3069" s="3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IF(People!$B$2=Orders!M3069,People!$A$2,IF(People!$B$3=Orders!M3069,People!$A$3,IF(People!$B$4=Orders!M3069,People!$A$4,IF(People!$B$5=Orders!M3069,People!$A$5,0))))</f>
        <v>Anna Andreadi</v>
      </c>
      <c r="W3069" t="str">
        <f>IFERROR(INDEX(Returns!A:A,MATCH(Orders!B3069,Returns!B:B,0),),"No")</f>
        <v>No</v>
      </c>
      <c r="X3069" t="str">
        <f t="shared" si="47"/>
        <v>2019 / 03</v>
      </c>
    </row>
    <row r="3070" spans="1:24" x14ac:dyDescent="0.25">
      <c r="A3070" s="1">
        <v>3069</v>
      </c>
      <c r="B3070" s="3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IF(People!$B$2=Orders!M3070,People!$A$2,IF(People!$B$3=Orders!M3070,People!$A$3,IF(People!$B$4=Orders!M3070,People!$A$4,IF(People!$B$5=Orders!M3070,People!$A$5,0))))</f>
        <v>Anna Andreadi</v>
      </c>
      <c r="W3070" t="str">
        <f>IFERROR(INDEX(Returns!A:A,MATCH(Orders!B3070,Returns!B:B,0),),"No")</f>
        <v>No</v>
      </c>
      <c r="X3070" t="str">
        <f t="shared" si="47"/>
        <v>2019 / 03</v>
      </c>
    </row>
    <row r="3071" spans="1:24" x14ac:dyDescent="0.25">
      <c r="A3071" s="1">
        <v>3070</v>
      </c>
      <c r="B3071" s="3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IF(People!$B$2=Orders!M3071,People!$A$2,IF(People!$B$3=Orders!M3071,People!$A$3,IF(People!$B$4=Orders!M3071,People!$A$4,IF(People!$B$5=Orders!M3071,People!$A$5,0))))</f>
        <v>Chuck Magee</v>
      </c>
      <c r="W3071" t="str">
        <f>IFERROR(INDEX(Returns!A:A,MATCH(Orders!B3071,Returns!B:B,0),),"No")</f>
        <v>No</v>
      </c>
      <c r="X3071" t="str">
        <f t="shared" si="47"/>
        <v>2019 / 11</v>
      </c>
    </row>
    <row r="3072" spans="1:24" x14ac:dyDescent="0.25">
      <c r="A3072" s="1">
        <v>3071</v>
      </c>
      <c r="B3072" s="3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IF(People!$B$2=Orders!M3072,People!$A$2,IF(People!$B$3=Orders!M3072,People!$A$3,IF(People!$B$4=Orders!M3072,People!$A$4,IF(People!$B$5=Orders!M3072,People!$A$5,0))))</f>
        <v>Chuck Magee</v>
      </c>
      <c r="W3072" t="str">
        <f>IFERROR(INDEX(Returns!A:A,MATCH(Orders!B3072,Returns!B:B,0),),"No")</f>
        <v>No</v>
      </c>
      <c r="X3072" t="str">
        <f t="shared" si="47"/>
        <v>2016 / 11</v>
      </c>
    </row>
    <row r="3073" spans="1:24" x14ac:dyDescent="0.25">
      <c r="A3073" s="1">
        <v>3072</v>
      </c>
      <c r="B3073" s="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IF(People!$B$2=Orders!M3073,People!$A$2,IF(People!$B$3=Orders!M3073,People!$A$3,IF(People!$B$4=Orders!M3073,People!$A$4,IF(People!$B$5=Orders!M3073,People!$A$5,0))))</f>
        <v>Chuck Magee</v>
      </c>
      <c r="W3073" t="str">
        <f>IFERROR(INDEX(Returns!A:A,MATCH(Orders!B3073,Returns!B:B,0),),"No")</f>
        <v>No</v>
      </c>
      <c r="X3073" t="str">
        <f t="shared" si="47"/>
        <v>2016 / 11</v>
      </c>
    </row>
    <row r="3074" spans="1:24" x14ac:dyDescent="0.25">
      <c r="A3074" s="1">
        <v>3073</v>
      </c>
      <c r="B3074" s="3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IF(People!$B$2=Orders!M3074,People!$A$2,IF(People!$B$3=Orders!M3074,People!$A$3,IF(People!$B$4=Orders!M3074,People!$A$4,IF(People!$B$5=Orders!M3074,People!$A$5,0))))</f>
        <v>Chuck Magee</v>
      </c>
      <c r="W3074" t="str">
        <f>IFERROR(INDEX(Returns!A:A,MATCH(Orders!B3074,Returns!B:B,0),),"No")</f>
        <v>No</v>
      </c>
      <c r="X3074" t="str">
        <f t="shared" ref="X3074:X3137" si="48">TEXT(C3074,"ГГГГ / ММ")</f>
        <v>2016 / 11</v>
      </c>
    </row>
    <row r="3075" spans="1:24" x14ac:dyDescent="0.25">
      <c r="A3075" s="1">
        <v>3074</v>
      </c>
      <c r="B3075" s="3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IF(People!$B$2=Orders!M3075,People!$A$2,IF(People!$B$3=Orders!M3075,People!$A$3,IF(People!$B$4=Orders!M3075,People!$A$4,IF(People!$B$5=Orders!M3075,People!$A$5,0))))</f>
        <v>Anna Andreadi</v>
      </c>
      <c r="W3075" t="str">
        <f>IFERROR(INDEX(Returns!A:A,MATCH(Orders!B3075,Returns!B:B,0),),"No")</f>
        <v>No</v>
      </c>
      <c r="X3075" t="str">
        <f t="shared" si="48"/>
        <v>2018 / 01</v>
      </c>
    </row>
    <row r="3076" spans="1:24" x14ac:dyDescent="0.25">
      <c r="A3076" s="1">
        <v>3075</v>
      </c>
      <c r="B3076" s="3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IF(People!$B$2=Orders!M3076,People!$A$2,IF(People!$B$3=Orders!M3076,People!$A$3,IF(People!$B$4=Orders!M3076,People!$A$4,IF(People!$B$5=Orders!M3076,People!$A$5,0))))</f>
        <v>Anna Andreadi</v>
      </c>
      <c r="W3076" t="str">
        <f>IFERROR(INDEX(Returns!A:A,MATCH(Orders!B3076,Returns!B:B,0),),"No")</f>
        <v>No</v>
      </c>
      <c r="X3076" t="str">
        <f t="shared" si="48"/>
        <v>2017 / 10</v>
      </c>
    </row>
    <row r="3077" spans="1:24" x14ac:dyDescent="0.25">
      <c r="A3077" s="1">
        <v>3076</v>
      </c>
      <c r="B3077" s="3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IF(People!$B$2=Orders!M3077,People!$A$2,IF(People!$B$3=Orders!M3077,People!$A$3,IF(People!$B$4=Orders!M3077,People!$A$4,IF(People!$B$5=Orders!M3077,People!$A$5,0))))</f>
        <v>Kelly Williams</v>
      </c>
      <c r="W3077" t="str">
        <f>IFERROR(INDEX(Returns!A:A,MATCH(Orders!B3077,Returns!B:B,0),),"No")</f>
        <v>No</v>
      </c>
      <c r="X3077" t="str">
        <f t="shared" si="48"/>
        <v>2016 / 07</v>
      </c>
    </row>
    <row r="3078" spans="1:24" x14ac:dyDescent="0.25">
      <c r="A3078" s="1">
        <v>3077</v>
      </c>
      <c r="B3078" s="3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IF(People!$B$2=Orders!M3078,People!$A$2,IF(People!$B$3=Orders!M3078,People!$A$3,IF(People!$B$4=Orders!M3078,People!$A$4,IF(People!$B$5=Orders!M3078,People!$A$5,0))))</f>
        <v>Kelly Williams</v>
      </c>
      <c r="W3078" t="str">
        <f>IFERROR(INDEX(Returns!A:A,MATCH(Orders!B3078,Returns!B:B,0),),"No")</f>
        <v>No</v>
      </c>
      <c r="X3078" t="str">
        <f t="shared" si="48"/>
        <v>2016 / 07</v>
      </c>
    </row>
    <row r="3079" spans="1:24" x14ac:dyDescent="0.25">
      <c r="A3079" s="1">
        <v>3078</v>
      </c>
      <c r="B3079" s="3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IF(People!$B$2=Orders!M3079,People!$A$2,IF(People!$B$3=Orders!M3079,People!$A$3,IF(People!$B$4=Orders!M3079,People!$A$4,IF(People!$B$5=Orders!M3079,People!$A$5,0))))</f>
        <v>Kelly Williams</v>
      </c>
      <c r="W3079" t="str">
        <f>IFERROR(INDEX(Returns!A:A,MATCH(Orders!B3079,Returns!B:B,0),),"No")</f>
        <v>No</v>
      </c>
      <c r="X3079" t="str">
        <f t="shared" si="48"/>
        <v>2016 / 07</v>
      </c>
    </row>
    <row r="3080" spans="1:24" x14ac:dyDescent="0.25">
      <c r="A3080" s="1">
        <v>3079</v>
      </c>
      <c r="B3080" s="3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IF(People!$B$2=Orders!M3080,People!$A$2,IF(People!$B$3=Orders!M3080,People!$A$3,IF(People!$B$4=Orders!M3080,People!$A$4,IF(People!$B$5=Orders!M3080,People!$A$5,0))))</f>
        <v>Anna Andreadi</v>
      </c>
      <c r="W3080" t="str">
        <f>IFERROR(INDEX(Returns!A:A,MATCH(Orders!B3080,Returns!B:B,0),),"No")</f>
        <v>No</v>
      </c>
      <c r="X3080" t="str">
        <f t="shared" si="48"/>
        <v>2016 / 05</v>
      </c>
    </row>
    <row r="3081" spans="1:24" x14ac:dyDescent="0.25">
      <c r="A3081" s="1">
        <v>3080</v>
      </c>
      <c r="B3081" s="3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IF(People!$B$2=Orders!M3081,People!$A$2,IF(People!$B$3=Orders!M3081,People!$A$3,IF(People!$B$4=Orders!M3081,People!$A$4,IF(People!$B$5=Orders!M3081,People!$A$5,0))))</f>
        <v>Anna Andreadi</v>
      </c>
      <c r="W3081" t="str">
        <f>IFERROR(INDEX(Returns!A:A,MATCH(Orders!B3081,Returns!B:B,0),),"No")</f>
        <v>No</v>
      </c>
      <c r="X3081" t="str">
        <f t="shared" si="48"/>
        <v>2019 / 09</v>
      </c>
    </row>
    <row r="3082" spans="1:24" x14ac:dyDescent="0.25">
      <c r="A3082" s="1">
        <v>3081</v>
      </c>
      <c r="B3082" s="3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IF(People!$B$2=Orders!M3082,People!$A$2,IF(People!$B$3=Orders!M3082,People!$A$3,IF(People!$B$4=Orders!M3082,People!$A$4,IF(People!$B$5=Orders!M3082,People!$A$5,0))))</f>
        <v>Anna Andreadi</v>
      </c>
      <c r="W3082" t="str">
        <f>IFERROR(INDEX(Returns!A:A,MATCH(Orders!B3082,Returns!B:B,0),),"No")</f>
        <v>No</v>
      </c>
      <c r="X3082" t="str">
        <f t="shared" si="48"/>
        <v>2019 / 09</v>
      </c>
    </row>
    <row r="3083" spans="1:24" x14ac:dyDescent="0.25">
      <c r="A3083" s="1">
        <v>3082</v>
      </c>
      <c r="B3083" s="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IF(People!$B$2=Orders!M3083,People!$A$2,IF(People!$B$3=Orders!M3083,People!$A$3,IF(People!$B$4=Orders!M3083,People!$A$4,IF(People!$B$5=Orders!M3083,People!$A$5,0))))</f>
        <v>Cassandra Brandow</v>
      </c>
      <c r="W3083" t="str">
        <f>IFERROR(INDEX(Returns!A:A,MATCH(Orders!B3083,Returns!B:B,0),),"No")</f>
        <v>No</v>
      </c>
      <c r="X3083" t="str">
        <f t="shared" si="48"/>
        <v>2019 / 05</v>
      </c>
    </row>
    <row r="3084" spans="1:24" x14ac:dyDescent="0.25">
      <c r="A3084" s="1">
        <v>3083</v>
      </c>
      <c r="B3084" s="3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IF(People!$B$2=Orders!M3084,People!$A$2,IF(People!$B$3=Orders!M3084,People!$A$3,IF(People!$B$4=Orders!M3084,People!$A$4,IF(People!$B$5=Orders!M3084,People!$A$5,0))))</f>
        <v>Cassandra Brandow</v>
      </c>
      <c r="W3084" t="str">
        <f>IFERROR(INDEX(Returns!A:A,MATCH(Orders!B3084,Returns!B:B,0),),"No")</f>
        <v>No</v>
      </c>
      <c r="X3084" t="str">
        <f t="shared" si="48"/>
        <v>2019 / 05</v>
      </c>
    </row>
    <row r="3085" spans="1:24" x14ac:dyDescent="0.25">
      <c r="A3085" s="1">
        <v>3084</v>
      </c>
      <c r="B3085" s="3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IF(People!$B$2=Orders!M3085,People!$A$2,IF(People!$B$3=Orders!M3085,People!$A$3,IF(People!$B$4=Orders!M3085,People!$A$4,IF(People!$B$5=Orders!M3085,People!$A$5,0))))</f>
        <v>Chuck Magee</v>
      </c>
      <c r="W3085" t="str">
        <f>IFERROR(INDEX(Returns!A:A,MATCH(Orders!B3085,Returns!B:B,0),),"No")</f>
        <v>No</v>
      </c>
      <c r="X3085" t="str">
        <f t="shared" si="48"/>
        <v>2016 / 01</v>
      </c>
    </row>
    <row r="3086" spans="1:24" x14ac:dyDescent="0.25">
      <c r="A3086" s="1">
        <v>3085</v>
      </c>
      <c r="B3086" s="3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IF(People!$B$2=Orders!M3086,People!$A$2,IF(People!$B$3=Orders!M3086,People!$A$3,IF(People!$B$4=Orders!M3086,People!$A$4,IF(People!$B$5=Orders!M3086,People!$A$5,0))))</f>
        <v>Kelly Williams</v>
      </c>
      <c r="W3086" t="str">
        <f>IFERROR(INDEX(Returns!A:A,MATCH(Orders!B3086,Returns!B:B,0),),"No")</f>
        <v>No</v>
      </c>
      <c r="X3086" t="str">
        <f t="shared" si="48"/>
        <v>2019 / 02</v>
      </c>
    </row>
    <row r="3087" spans="1:24" x14ac:dyDescent="0.25">
      <c r="A3087" s="1">
        <v>3086</v>
      </c>
      <c r="B3087" s="3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IF(People!$B$2=Orders!M3087,People!$A$2,IF(People!$B$3=Orders!M3087,People!$A$3,IF(People!$B$4=Orders!M3087,People!$A$4,IF(People!$B$5=Orders!M3087,People!$A$5,0))))</f>
        <v>Kelly Williams</v>
      </c>
      <c r="W3087" t="str">
        <f>IFERROR(INDEX(Returns!A:A,MATCH(Orders!B3087,Returns!B:B,0),),"No")</f>
        <v>No</v>
      </c>
      <c r="X3087" t="str">
        <f t="shared" si="48"/>
        <v>2019 / 02</v>
      </c>
    </row>
    <row r="3088" spans="1:24" x14ac:dyDescent="0.25">
      <c r="A3088" s="1">
        <v>3087</v>
      </c>
      <c r="B3088" s="3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IF(People!$B$2=Orders!M3088,People!$A$2,IF(People!$B$3=Orders!M3088,People!$A$3,IF(People!$B$4=Orders!M3088,People!$A$4,IF(People!$B$5=Orders!M3088,People!$A$5,0))))</f>
        <v>Kelly Williams</v>
      </c>
      <c r="W3088" t="str">
        <f>IFERROR(INDEX(Returns!A:A,MATCH(Orders!B3088,Returns!B:B,0),),"No")</f>
        <v>No</v>
      </c>
      <c r="X3088" t="str">
        <f t="shared" si="48"/>
        <v>2019 / 02</v>
      </c>
    </row>
    <row r="3089" spans="1:24" x14ac:dyDescent="0.25">
      <c r="A3089" s="1">
        <v>3088</v>
      </c>
      <c r="B3089" s="3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IF(People!$B$2=Orders!M3089,People!$A$2,IF(People!$B$3=Orders!M3089,People!$A$3,IF(People!$B$4=Orders!M3089,People!$A$4,IF(People!$B$5=Orders!M3089,People!$A$5,0))))</f>
        <v>Kelly Williams</v>
      </c>
      <c r="W3089" t="str">
        <f>IFERROR(INDEX(Returns!A:A,MATCH(Orders!B3089,Returns!B:B,0),),"No")</f>
        <v>No</v>
      </c>
      <c r="X3089" t="str">
        <f t="shared" si="48"/>
        <v>2019 / 02</v>
      </c>
    </row>
    <row r="3090" spans="1:24" x14ac:dyDescent="0.25">
      <c r="A3090" s="1">
        <v>3089</v>
      </c>
      <c r="B3090" s="3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IF(People!$B$2=Orders!M3090,People!$A$2,IF(People!$B$3=Orders!M3090,People!$A$3,IF(People!$B$4=Orders!M3090,People!$A$4,IF(People!$B$5=Orders!M3090,People!$A$5,0))))</f>
        <v>Cassandra Brandow</v>
      </c>
      <c r="W3090" t="str">
        <f>IFERROR(INDEX(Returns!A:A,MATCH(Orders!B3090,Returns!B:B,0),),"No")</f>
        <v>No</v>
      </c>
      <c r="X3090" t="str">
        <f t="shared" si="48"/>
        <v>2019 / 03</v>
      </c>
    </row>
    <row r="3091" spans="1:24" x14ac:dyDescent="0.25">
      <c r="A3091" s="1">
        <v>3090</v>
      </c>
      <c r="B3091" s="3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IF(People!$B$2=Orders!M3091,People!$A$2,IF(People!$B$3=Orders!M3091,People!$A$3,IF(People!$B$4=Orders!M3091,People!$A$4,IF(People!$B$5=Orders!M3091,People!$A$5,0))))</f>
        <v>Cassandra Brandow</v>
      </c>
      <c r="W3091" t="str">
        <f>IFERROR(INDEX(Returns!A:A,MATCH(Orders!B3091,Returns!B:B,0),),"No")</f>
        <v>No</v>
      </c>
      <c r="X3091" t="str">
        <f t="shared" si="48"/>
        <v>2019 / 03</v>
      </c>
    </row>
    <row r="3092" spans="1:24" x14ac:dyDescent="0.25">
      <c r="A3092" s="1">
        <v>3091</v>
      </c>
      <c r="B3092" s="3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IF(People!$B$2=Orders!M3092,People!$A$2,IF(People!$B$3=Orders!M3092,People!$A$3,IF(People!$B$4=Orders!M3092,People!$A$4,IF(People!$B$5=Orders!M3092,People!$A$5,0))))</f>
        <v>Chuck Magee</v>
      </c>
      <c r="W3092" t="str">
        <f>IFERROR(INDEX(Returns!A:A,MATCH(Orders!B3092,Returns!B:B,0),),"No")</f>
        <v>Yes</v>
      </c>
      <c r="X3092" t="str">
        <f t="shared" si="48"/>
        <v>2018 / 03</v>
      </c>
    </row>
    <row r="3093" spans="1:24" x14ac:dyDescent="0.25">
      <c r="A3093" s="1">
        <v>3092</v>
      </c>
      <c r="B3093" s="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IF(People!$B$2=Orders!M3093,People!$A$2,IF(People!$B$3=Orders!M3093,People!$A$3,IF(People!$B$4=Orders!M3093,People!$A$4,IF(People!$B$5=Orders!M3093,People!$A$5,0))))</f>
        <v>Chuck Magee</v>
      </c>
      <c r="W3093" t="str">
        <f>IFERROR(INDEX(Returns!A:A,MATCH(Orders!B3093,Returns!B:B,0),),"No")</f>
        <v>Yes</v>
      </c>
      <c r="X3093" t="str">
        <f t="shared" si="48"/>
        <v>2018 / 03</v>
      </c>
    </row>
    <row r="3094" spans="1:24" x14ac:dyDescent="0.25">
      <c r="A3094" s="1">
        <v>3093</v>
      </c>
      <c r="B3094" s="3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IF(People!$B$2=Orders!M3094,People!$A$2,IF(People!$B$3=Orders!M3094,People!$A$3,IF(People!$B$4=Orders!M3094,People!$A$4,IF(People!$B$5=Orders!M3094,People!$A$5,0))))</f>
        <v>Chuck Magee</v>
      </c>
      <c r="W3094" t="str">
        <f>IFERROR(INDEX(Returns!A:A,MATCH(Orders!B3094,Returns!B:B,0),),"No")</f>
        <v>Yes</v>
      </c>
      <c r="X3094" t="str">
        <f t="shared" si="48"/>
        <v>2018 / 03</v>
      </c>
    </row>
    <row r="3095" spans="1:24" x14ac:dyDescent="0.25">
      <c r="A3095" s="1">
        <v>3094</v>
      </c>
      <c r="B3095" s="3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IF(People!$B$2=Orders!M3095,People!$A$2,IF(People!$B$3=Orders!M3095,People!$A$3,IF(People!$B$4=Orders!M3095,People!$A$4,IF(People!$B$5=Orders!M3095,People!$A$5,0))))</f>
        <v>Kelly Williams</v>
      </c>
      <c r="W3095" t="str">
        <f>IFERROR(INDEX(Returns!A:A,MATCH(Orders!B3095,Returns!B:B,0),),"No")</f>
        <v>No</v>
      </c>
      <c r="X3095" t="str">
        <f t="shared" si="48"/>
        <v>2017 / 08</v>
      </c>
    </row>
    <row r="3096" spans="1:24" x14ac:dyDescent="0.25">
      <c r="A3096" s="1">
        <v>3095</v>
      </c>
      <c r="B3096" s="3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IF(People!$B$2=Orders!M3096,People!$A$2,IF(People!$B$3=Orders!M3096,People!$A$3,IF(People!$B$4=Orders!M3096,People!$A$4,IF(People!$B$5=Orders!M3096,People!$A$5,0))))</f>
        <v>Kelly Williams</v>
      </c>
      <c r="W3096" t="str">
        <f>IFERROR(INDEX(Returns!A:A,MATCH(Orders!B3096,Returns!B:B,0),),"No")</f>
        <v>No</v>
      </c>
      <c r="X3096" t="str">
        <f t="shared" si="48"/>
        <v>2017 / 08</v>
      </c>
    </row>
    <row r="3097" spans="1:24" x14ac:dyDescent="0.25">
      <c r="A3097" s="1">
        <v>3096</v>
      </c>
      <c r="B3097" s="3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IF(People!$B$2=Orders!M3097,People!$A$2,IF(People!$B$3=Orders!M3097,People!$A$3,IF(People!$B$4=Orders!M3097,People!$A$4,IF(People!$B$5=Orders!M3097,People!$A$5,0))))</f>
        <v>Kelly Williams</v>
      </c>
      <c r="W3097" t="str">
        <f>IFERROR(INDEX(Returns!A:A,MATCH(Orders!B3097,Returns!B:B,0),),"No")</f>
        <v>No</v>
      </c>
      <c r="X3097" t="str">
        <f t="shared" si="48"/>
        <v>2017 / 08</v>
      </c>
    </row>
    <row r="3098" spans="1:24" x14ac:dyDescent="0.25">
      <c r="A3098" s="1">
        <v>3097</v>
      </c>
      <c r="B3098" s="3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IF(People!$B$2=Orders!M3098,People!$A$2,IF(People!$B$3=Orders!M3098,People!$A$3,IF(People!$B$4=Orders!M3098,People!$A$4,IF(People!$B$5=Orders!M3098,People!$A$5,0))))</f>
        <v>Kelly Williams</v>
      </c>
      <c r="W3098" t="str">
        <f>IFERROR(INDEX(Returns!A:A,MATCH(Orders!B3098,Returns!B:B,0),),"No")</f>
        <v>No</v>
      </c>
      <c r="X3098" t="str">
        <f t="shared" si="48"/>
        <v>2017 / 08</v>
      </c>
    </row>
    <row r="3099" spans="1:24" x14ac:dyDescent="0.25">
      <c r="A3099" s="1">
        <v>3098</v>
      </c>
      <c r="B3099" s="3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IF(People!$B$2=Orders!M3099,People!$A$2,IF(People!$B$3=Orders!M3099,People!$A$3,IF(People!$B$4=Orders!M3099,People!$A$4,IF(People!$B$5=Orders!M3099,People!$A$5,0))))</f>
        <v>Kelly Williams</v>
      </c>
      <c r="W3099" t="str">
        <f>IFERROR(INDEX(Returns!A:A,MATCH(Orders!B3099,Returns!B:B,0),),"No")</f>
        <v>Yes</v>
      </c>
      <c r="X3099" t="str">
        <f t="shared" si="48"/>
        <v>2019 / 04</v>
      </c>
    </row>
    <row r="3100" spans="1:24" x14ac:dyDescent="0.25">
      <c r="A3100" s="1">
        <v>3099</v>
      </c>
      <c r="B3100" s="3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IF(People!$B$2=Orders!M3100,People!$A$2,IF(People!$B$3=Orders!M3100,People!$A$3,IF(People!$B$4=Orders!M3100,People!$A$4,IF(People!$B$5=Orders!M3100,People!$A$5,0))))</f>
        <v>Kelly Williams</v>
      </c>
      <c r="W3100" t="str">
        <f>IFERROR(INDEX(Returns!A:A,MATCH(Orders!B3100,Returns!B:B,0),),"No")</f>
        <v>Yes</v>
      </c>
      <c r="X3100" t="str">
        <f t="shared" si="48"/>
        <v>2019 / 04</v>
      </c>
    </row>
    <row r="3101" spans="1:24" x14ac:dyDescent="0.25">
      <c r="A3101" s="1">
        <v>3100</v>
      </c>
      <c r="B3101" s="3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IF(People!$B$2=Orders!M3101,People!$A$2,IF(People!$B$3=Orders!M3101,People!$A$3,IF(People!$B$4=Orders!M3101,People!$A$4,IF(People!$B$5=Orders!M3101,People!$A$5,0))))</f>
        <v>Chuck Magee</v>
      </c>
      <c r="W3101" t="str">
        <f>IFERROR(INDEX(Returns!A:A,MATCH(Orders!B3101,Returns!B:B,0),),"No")</f>
        <v>No</v>
      </c>
      <c r="X3101" t="str">
        <f t="shared" si="48"/>
        <v>2019 / 04</v>
      </c>
    </row>
    <row r="3102" spans="1:24" x14ac:dyDescent="0.25">
      <c r="A3102" s="1">
        <v>3101</v>
      </c>
      <c r="B3102" s="3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IF(People!$B$2=Orders!M3102,People!$A$2,IF(People!$B$3=Orders!M3102,People!$A$3,IF(People!$B$4=Orders!M3102,People!$A$4,IF(People!$B$5=Orders!M3102,People!$A$5,0))))</f>
        <v>Chuck Magee</v>
      </c>
      <c r="W3102" t="str">
        <f>IFERROR(INDEX(Returns!A:A,MATCH(Orders!B3102,Returns!B:B,0),),"No")</f>
        <v>No</v>
      </c>
      <c r="X3102" t="str">
        <f t="shared" si="48"/>
        <v>2019 / 04</v>
      </c>
    </row>
    <row r="3103" spans="1:24" x14ac:dyDescent="0.25">
      <c r="A3103" s="1">
        <v>3102</v>
      </c>
      <c r="B3103" s="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IF(People!$B$2=Orders!M3103,People!$A$2,IF(People!$B$3=Orders!M3103,People!$A$3,IF(People!$B$4=Orders!M3103,People!$A$4,IF(People!$B$5=Orders!M3103,People!$A$5,0))))</f>
        <v>Chuck Magee</v>
      </c>
      <c r="W3103" t="str">
        <f>IFERROR(INDEX(Returns!A:A,MATCH(Orders!B3103,Returns!B:B,0),),"No")</f>
        <v>No</v>
      </c>
      <c r="X3103" t="str">
        <f t="shared" si="48"/>
        <v>2019 / 12</v>
      </c>
    </row>
    <row r="3104" spans="1:24" x14ac:dyDescent="0.25">
      <c r="A3104" s="1">
        <v>3103</v>
      </c>
      <c r="B3104" s="3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IF(People!$B$2=Orders!M3104,People!$A$2,IF(People!$B$3=Orders!M3104,People!$A$3,IF(People!$B$4=Orders!M3104,People!$A$4,IF(People!$B$5=Orders!M3104,People!$A$5,0))))</f>
        <v>Chuck Magee</v>
      </c>
      <c r="W3104" t="str">
        <f>IFERROR(INDEX(Returns!A:A,MATCH(Orders!B3104,Returns!B:B,0),),"No")</f>
        <v>No</v>
      </c>
      <c r="X3104" t="str">
        <f t="shared" si="48"/>
        <v>2019 / 12</v>
      </c>
    </row>
    <row r="3105" spans="1:24" x14ac:dyDescent="0.25">
      <c r="A3105" s="1">
        <v>3104</v>
      </c>
      <c r="B3105" s="3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IF(People!$B$2=Orders!M3105,People!$A$2,IF(People!$B$3=Orders!M3105,People!$A$3,IF(People!$B$4=Orders!M3105,People!$A$4,IF(People!$B$5=Orders!M3105,People!$A$5,0))))</f>
        <v>Chuck Magee</v>
      </c>
      <c r="W3105" t="str">
        <f>IFERROR(INDEX(Returns!A:A,MATCH(Orders!B3105,Returns!B:B,0),),"No")</f>
        <v>No</v>
      </c>
      <c r="X3105" t="str">
        <f t="shared" si="48"/>
        <v>2018 / 12</v>
      </c>
    </row>
    <row r="3106" spans="1:24" x14ac:dyDescent="0.25">
      <c r="A3106" s="1">
        <v>3105</v>
      </c>
      <c r="B3106" s="3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IF(People!$B$2=Orders!M3106,People!$A$2,IF(People!$B$3=Orders!M3106,People!$A$3,IF(People!$B$4=Orders!M3106,People!$A$4,IF(People!$B$5=Orders!M3106,People!$A$5,0))))</f>
        <v>Chuck Magee</v>
      </c>
      <c r="W3106" t="str">
        <f>IFERROR(INDEX(Returns!A:A,MATCH(Orders!B3106,Returns!B:B,0),),"No")</f>
        <v>No</v>
      </c>
      <c r="X3106" t="str">
        <f t="shared" si="48"/>
        <v>2019 / 03</v>
      </c>
    </row>
    <row r="3107" spans="1:24" x14ac:dyDescent="0.25">
      <c r="A3107" s="1">
        <v>3106</v>
      </c>
      <c r="B3107" s="3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IF(People!$B$2=Orders!M3107,People!$A$2,IF(People!$B$3=Orders!M3107,People!$A$3,IF(People!$B$4=Orders!M3107,People!$A$4,IF(People!$B$5=Orders!M3107,People!$A$5,0))))</f>
        <v>Kelly Williams</v>
      </c>
      <c r="W3107" t="str">
        <f>IFERROR(INDEX(Returns!A:A,MATCH(Orders!B3107,Returns!B:B,0),),"No")</f>
        <v>No</v>
      </c>
      <c r="X3107" t="str">
        <f t="shared" si="48"/>
        <v>2018 / 07</v>
      </c>
    </row>
    <row r="3108" spans="1:24" x14ac:dyDescent="0.25">
      <c r="A3108" s="1">
        <v>3107</v>
      </c>
      <c r="B3108" s="3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IF(People!$B$2=Orders!M3108,People!$A$2,IF(People!$B$3=Orders!M3108,People!$A$3,IF(People!$B$4=Orders!M3108,People!$A$4,IF(People!$B$5=Orders!M3108,People!$A$5,0))))</f>
        <v>Kelly Williams</v>
      </c>
      <c r="W3108" t="str">
        <f>IFERROR(INDEX(Returns!A:A,MATCH(Orders!B3108,Returns!B:B,0),),"No")</f>
        <v>No</v>
      </c>
      <c r="X3108" t="str">
        <f t="shared" si="48"/>
        <v>2019 / 07</v>
      </c>
    </row>
    <row r="3109" spans="1:24" x14ac:dyDescent="0.25">
      <c r="A3109" s="1">
        <v>3108</v>
      </c>
      <c r="B3109" s="3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IF(People!$B$2=Orders!M3109,People!$A$2,IF(People!$B$3=Orders!M3109,People!$A$3,IF(People!$B$4=Orders!M3109,People!$A$4,IF(People!$B$5=Orders!M3109,People!$A$5,0))))</f>
        <v>Kelly Williams</v>
      </c>
      <c r="W3109" t="str">
        <f>IFERROR(INDEX(Returns!A:A,MATCH(Orders!B3109,Returns!B:B,0),),"No")</f>
        <v>No</v>
      </c>
      <c r="X3109" t="str">
        <f t="shared" si="48"/>
        <v>2018 / 07</v>
      </c>
    </row>
    <row r="3110" spans="1:24" x14ac:dyDescent="0.25">
      <c r="A3110" s="1">
        <v>3109</v>
      </c>
      <c r="B3110" s="3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IF(People!$B$2=Orders!M3110,People!$A$2,IF(People!$B$3=Orders!M3110,People!$A$3,IF(People!$B$4=Orders!M3110,People!$A$4,IF(People!$B$5=Orders!M3110,People!$A$5,0))))</f>
        <v>Kelly Williams</v>
      </c>
      <c r="W3110" t="str">
        <f>IFERROR(INDEX(Returns!A:A,MATCH(Orders!B3110,Returns!B:B,0),),"No")</f>
        <v>No</v>
      </c>
      <c r="X3110" t="str">
        <f t="shared" si="48"/>
        <v>2018 / 07</v>
      </c>
    </row>
    <row r="3111" spans="1:24" x14ac:dyDescent="0.25">
      <c r="A3111" s="1">
        <v>3110</v>
      </c>
      <c r="B3111" s="3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IF(People!$B$2=Orders!M3111,People!$A$2,IF(People!$B$3=Orders!M3111,People!$A$3,IF(People!$B$4=Orders!M3111,People!$A$4,IF(People!$B$5=Orders!M3111,People!$A$5,0))))</f>
        <v>Kelly Williams</v>
      </c>
      <c r="W3111" t="str">
        <f>IFERROR(INDEX(Returns!A:A,MATCH(Orders!B3111,Returns!B:B,0),),"No")</f>
        <v>No</v>
      </c>
      <c r="X3111" t="str">
        <f t="shared" si="48"/>
        <v>2018 / 07</v>
      </c>
    </row>
    <row r="3112" spans="1:24" x14ac:dyDescent="0.25">
      <c r="A3112" s="1">
        <v>3111</v>
      </c>
      <c r="B3112" s="3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IF(People!$B$2=Orders!M3112,People!$A$2,IF(People!$B$3=Orders!M3112,People!$A$3,IF(People!$B$4=Orders!M3112,People!$A$4,IF(People!$B$5=Orders!M3112,People!$A$5,0))))</f>
        <v>Kelly Williams</v>
      </c>
      <c r="W3112" t="str">
        <f>IFERROR(INDEX(Returns!A:A,MATCH(Orders!B3112,Returns!B:B,0),),"No")</f>
        <v>No</v>
      </c>
      <c r="X3112" t="str">
        <f t="shared" si="48"/>
        <v>2018 / 07</v>
      </c>
    </row>
    <row r="3113" spans="1:24" x14ac:dyDescent="0.25">
      <c r="A3113" s="1">
        <v>3112</v>
      </c>
      <c r="B3113" s="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IF(People!$B$2=Orders!M3113,People!$A$2,IF(People!$B$3=Orders!M3113,People!$A$3,IF(People!$B$4=Orders!M3113,People!$A$4,IF(People!$B$5=Orders!M3113,People!$A$5,0))))</f>
        <v>Kelly Williams</v>
      </c>
      <c r="W3113" t="str">
        <f>IFERROR(INDEX(Returns!A:A,MATCH(Orders!B3113,Returns!B:B,0),),"No")</f>
        <v>No</v>
      </c>
      <c r="X3113" t="str">
        <f t="shared" si="48"/>
        <v>2018 / 07</v>
      </c>
    </row>
    <row r="3114" spans="1:24" x14ac:dyDescent="0.25">
      <c r="A3114" s="1">
        <v>3113</v>
      </c>
      <c r="B3114" s="3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IF(People!$B$2=Orders!M3114,People!$A$2,IF(People!$B$3=Orders!M3114,People!$A$3,IF(People!$B$4=Orders!M3114,People!$A$4,IF(People!$B$5=Orders!M3114,People!$A$5,0))))</f>
        <v>Anna Andreadi</v>
      </c>
      <c r="W3114" t="str">
        <f>IFERROR(INDEX(Returns!A:A,MATCH(Orders!B3114,Returns!B:B,0),),"No")</f>
        <v>No</v>
      </c>
      <c r="X3114" t="str">
        <f t="shared" si="48"/>
        <v>2018 / 08</v>
      </c>
    </row>
    <row r="3115" spans="1:24" x14ac:dyDescent="0.25">
      <c r="A3115" s="1">
        <v>3114</v>
      </c>
      <c r="B3115" s="3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IF(People!$B$2=Orders!M3115,People!$A$2,IF(People!$B$3=Orders!M3115,People!$A$3,IF(People!$B$4=Orders!M3115,People!$A$4,IF(People!$B$5=Orders!M3115,People!$A$5,0))))</f>
        <v>Anna Andreadi</v>
      </c>
      <c r="W3115" t="str">
        <f>IFERROR(INDEX(Returns!A:A,MATCH(Orders!B3115,Returns!B:B,0),),"No")</f>
        <v>No</v>
      </c>
      <c r="X3115" t="str">
        <f t="shared" si="48"/>
        <v>2018 / 08</v>
      </c>
    </row>
    <row r="3116" spans="1:24" x14ac:dyDescent="0.25">
      <c r="A3116" s="1">
        <v>3115</v>
      </c>
      <c r="B3116" s="3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IF(People!$B$2=Orders!M3116,People!$A$2,IF(People!$B$3=Orders!M3116,People!$A$3,IF(People!$B$4=Orders!M3116,People!$A$4,IF(People!$B$5=Orders!M3116,People!$A$5,0))))</f>
        <v>Anna Andreadi</v>
      </c>
      <c r="W3116" t="str">
        <f>IFERROR(INDEX(Returns!A:A,MATCH(Orders!B3116,Returns!B:B,0),),"No")</f>
        <v>No</v>
      </c>
      <c r="X3116" t="str">
        <f t="shared" si="48"/>
        <v>2018 / 08</v>
      </c>
    </row>
    <row r="3117" spans="1:24" x14ac:dyDescent="0.25">
      <c r="A3117" s="1">
        <v>3116</v>
      </c>
      <c r="B3117" s="3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IF(People!$B$2=Orders!M3117,People!$A$2,IF(People!$B$3=Orders!M3117,People!$A$3,IF(People!$B$4=Orders!M3117,People!$A$4,IF(People!$B$5=Orders!M3117,People!$A$5,0))))</f>
        <v>Anna Andreadi</v>
      </c>
      <c r="W3117" t="str">
        <f>IFERROR(INDEX(Returns!A:A,MATCH(Orders!B3117,Returns!B:B,0),),"No")</f>
        <v>No</v>
      </c>
      <c r="X3117" t="str">
        <f t="shared" si="48"/>
        <v>2018 / 08</v>
      </c>
    </row>
    <row r="3118" spans="1:24" x14ac:dyDescent="0.25">
      <c r="A3118" s="1">
        <v>3117</v>
      </c>
      <c r="B3118" s="3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IF(People!$B$2=Orders!M3118,People!$A$2,IF(People!$B$3=Orders!M3118,People!$A$3,IF(People!$B$4=Orders!M3118,People!$A$4,IF(People!$B$5=Orders!M3118,People!$A$5,0))))</f>
        <v>Anna Andreadi</v>
      </c>
      <c r="W3118" t="str">
        <f>IFERROR(INDEX(Returns!A:A,MATCH(Orders!B3118,Returns!B:B,0),),"No")</f>
        <v>No</v>
      </c>
      <c r="X3118" t="str">
        <f t="shared" si="48"/>
        <v>2018 / 08</v>
      </c>
    </row>
    <row r="3119" spans="1:24" x14ac:dyDescent="0.25">
      <c r="A3119" s="1">
        <v>3118</v>
      </c>
      <c r="B3119" s="3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IF(People!$B$2=Orders!M3119,People!$A$2,IF(People!$B$3=Orders!M3119,People!$A$3,IF(People!$B$4=Orders!M3119,People!$A$4,IF(People!$B$5=Orders!M3119,People!$A$5,0))))</f>
        <v>Anna Andreadi</v>
      </c>
      <c r="W3119" t="str">
        <f>IFERROR(INDEX(Returns!A:A,MATCH(Orders!B3119,Returns!B:B,0),),"No")</f>
        <v>No</v>
      </c>
      <c r="X3119" t="str">
        <f t="shared" si="48"/>
        <v>2018 / 08</v>
      </c>
    </row>
    <row r="3120" spans="1:24" x14ac:dyDescent="0.25">
      <c r="A3120" s="1">
        <v>3119</v>
      </c>
      <c r="B3120" s="3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IF(People!$B$2=Orders!M3120,People!$A$2,IF(People!$B$3=Orders!M3120,People!$A$3,IF(People!$B$4=Orders!M3120,People!$A$4,IF(People!$B$5=Orders!M3120,People!$A$5,0))))</f>
        <v>Cassandra Brandow</v>
      </c>
      <c r="W3120" t="str">
        <f>IFERROR(INDEX(Returns!A:A,MATCH(Orders!B3120,Returns!B:B,0),),"No")</f>
        <v>No</v>
      </c>
      <c r="X3120" t="str">
        <f t="shared" si="48"/>
        <v>2017 / 06</v>
      </c>
    </row>
    <row r="3121" spans="1:24" x14ac:dyDescent="0.25">
      <c r="A3121" s="1">
        <v>3120</v>
      </c>
      <c r="B3121" s="3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IF(People!$B$2=Orders!M3121,People!$A$2,IF(People!$B$3=Orders!M3121,People!$A$3,IF(People!$B$4=Orders!M3121,People!$A$4,IF(People!$B$5=Orders!M3121,People!$A$5,0))))</f>
        <v>Cassandra Brandow</v>
      </c>
      <c r="W3121" t="str">
        <f>IFERROR(INDEX(Returns!A:A,MATCH(Orders!B3121,Returns!B:B,0),),"No")</f>
        <v>No</v>
      </c>
      <c r="X3121" t="str">
        <f t="shared" si="48"/>
        <v>2017 / 06</v>
      </c>
    </row>
    <row r="3122" spans="1:24" x14ac:dyDescent="0.25">
      <c r="A3122" s="1">
        <v>3121</v>
      </c>
      <c r="B3122" s="3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IF(People!$B$2=Orders!M3122,People!$A$2,IF(People!$B$3=Orders!M3122,People!$A$3,IF(People!$B$4=Orders!M3122,People!$A$4,IF(People!$B$5=Orders!M3122,People!$A$5,0))))</f>
        <v>Cassandra Brandow</v>
      </c>
      <c r="W3122" t="str">
        <f>IFERROR(INDEX(Returns!A:A,MATCH(Orders!B3122,Returns!B:B,0),),"No")</f>
        <v>No</v>
      </c>
      <c r="X3122" t="str">
        <f t="shared" si="48"/>
        <v>2017 / 06</v>
      </c>
    </row>
    <row r="3123" spans="1:24" x14ac:dyDescent="0.25">
      <c r="A3123" s="1">
        <v>3122</v>
      </c>
      <c r="B3123" s="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IF(People!$B$2=Orders!M3123,People!$A$2,IF(People!$B$3=Orders!M3123,People!$A$3,IF(People!$B$4=Orders!M3123,People!$A$4,IF(People!$B$5=Orders!M3123,People!$A$5,0))))</f>
        <v>Cassandra Brandow</v>
      </c>
      <c r="W3123" t="str">
        <f>IFERROR(INDEX(Returns!A:A,MATCH(Orders!B3123,Returns!B:B,0),),"No")</f>
        <v>No</v>
      </c>
      <c r="X3123" t="str">
        <f t="shared" si="48"/>
        <v>2017 / 06</v>
      </c>
    </row>
    <row r="3124" spans="1:24" x14ac:dyDescent="0.25">
      <c r="A3124" s="1">
        <v>3123</v>
      </c>
      <c r="B3124" s="3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IF(People!$B$2=Orders!M3124,People!$A$2,IF(People!$B$3=Orders!M3124,People!$A$3,IF(People!$B$4=Orders!M3124,People!$A$4,IF(People!$B$5=Orders!M3124,People!$A$5,0))))</f>
        <v>Cassandra Brandow</v>
      </c>
      <c r="W3124" t="str">
        <f>IFERROR(INDEX(Returns!A:A,MATCH(Orders!B3124,Returns!B:B,0),),"No")</f>
        <v>No</v>
      </c>
      <c r="X3124" t="str">
        <f t="shared" si="48"/>
        <v>2017 / 06</v>
      </c>
    </row>
    <row r="3125" spans="1:24" x14ac:dyDescent="0.25">
      <c r="A3125" s="1">
        <v>3124</v>
      </c>
      <c r="B3125" s="3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IF(People!$B$2=Orders!M3125,People!$A$2,IF(People!$B$3=Orders!M3125,People!$A$3,IF(People!$B$4=Orders!M3125,People!$A$4,IF(People!$B$5=Orders!M3125,People!$A$5,0))))</f>
        <v>Cassandra Brandow</v>
      </c>
      <c r="W3125" t="str">
        <f>IFERROR(INDEX(Returns!A:A,MATCH(Orders!B3125,Returns!B:B,0),),"No")</f>
        <v>No</v>
      </c>
      <c r="X3125" t="str">
        <f t="shared" si="48"/>
        <v>2017 / 06</v>
      </c>
    </row>
    <row r="3126" spans="1:24" x14ac:dyDescent="0.25">
      <c r="A3126" s="1">
        <v>3125</v>
      </c>
      <c r="B3126" s="3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IF(People!$B$2=Orders!M3126,People!$A$2,IF(People!$B$3=Orders!M3126,People!$A$3,IF(People!$B$4=Orders!M3126,People!$A$4,IF(People!$B$5=Orders!M3126,People!$A$5,0))))</f>
        <v>Cassandra Brandow</v>
      </c>
      <c r="W3126" t="str">
        <f>IFERROR(INDEX(Returns!A:A,MATCH(Orders!B3126,Returns!B:B,0),),"No")</f>
        <v>No</v>
      </c>
      <c r="X3126" t="str">
        <f t="shared" si="48"/>
        <v>2017 / 06</v>
      </c>
    </row>
    <row r="3127" spans="1:24" x14ac:dyDescent="0.25">
      <c r="A3127" s="1">
        <v>3126</v>
      </c>
      <c r="B3127" s="3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IF(People!$B$2=Orders!M3127,People!$A$2,IF(People!$B$3=Orders!M3127,People!$A$3,IF(People!$B$4=Orders!M3127,People!$A$4,IF(People!$B$5=Orders!M3127,People!$A$5,0))))</f>
        <v>Cassandra Brandow</v>
      </c>
      <c r="W3127" t="str">
        <f>IFERROR(INDEX(Returns!A:A,MATCH(Orders!B3127,Returns!B:B,0),),"No")</f>
        <v>No</v>
      </c>
      <c r="X3127" t="str">
        <f t="shared" si="48"/>
        <v>2017 / 06</v>
      </c>
    </row>
    <row r="3128" spans="1:24" x14ac:dyDescent="0.25">
      <c r="A3128" s="1">
        <v>3127</v>
      </c>
      <c r="B3128" s="3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IF(People!$B$2=Orders!M3128,People!$A$2,IF(People!$B$3=Orders!M3128,People!$A$3,IF(People!$B$4=Orders!M3128,People!$A$4,IF(People!$B$5=Orders!M3128,People!$A$5,0))))</f>
        <v>Chuck Magee</v>
      </c>
      <c r="W3128" t="str">
        <f>IFERROR(INDEX(Returns!A:A,MATCH(Orders!B3128,Returns!B:B,0),),"No")</f>
        <v>No</v>
      </c>
      <c r="X3128" t="str">
        <f t="shared" si="48"/>
        <v>2019 / 09</v>
      </c>
    </row>
    <row r="3129" spans="1:24" x14ac:dyDescent="0.25">
      <c r="A3129" s="1">
        <v>3128</v>
      </c>
      <c r="B3129" s="3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IF(People!$B$2=Orders!M3129,People!$A$2,IF(People!$B$3=Orders!M3129,People!$A$3,IF(People!$B$4=Orders!M3129,People!$A$4,IF(People!$B$5=Orders!M3129,People!$A$5,0))))</f>
        <v>Chuck Magee</v>
      </c>
      <c r="W3129" t="str">
        <f>IFERROR(INDEX(Returns!A:A,MATCH(Orders!B3129,Returns!B:B,0),),"No")</f>
        <v>No</v>
      </c>
      <c r="X3129" t="str">
        <f t="shared" si="48"/>
        <v>2019 / 10</v>
      </c>
    </row>
    <row r="3130" spans="1:24" x14ac:dyDescent="0.25">
      <c r="A3130" s="1">
        <v>3129</v>
      </c>
      <c r="B3130" s="3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IF(People!$B$2=Orders!M3130,People!$A$2,IF(People!$B$3=Orders!M3130,People!$A$3,IF(People!$B$4=Orders!M3130,People!$A$4,IF(People!$B$5=Orders!M3130,People!$A$5,0))))</f>
        <v>Anna Andreadi</v>
      </c>
      <c r="W3130" t="str">
        <f>IFERROR(INDEX(Returns!A:A,MATCH(Orders!B3130,Returns!B:B,0),),"No")</f>
        <v>No</v>
      </c>
      <c r="X3130" t="str">
        <f t="shared" si="48"/>
        <v>2016 / 12</v>
      </c>
    </row>
    <row r="3131" spans="1:24" x14ac:dyDescent="0.25">
      <c r="A3131" s="1">
        <v>3130</v>
      </c>
      <c r="B3131" s="3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IF(People!$B$2=Orders!M3131,People!$A$2,IF(People!$B$3=Orders!M3131,People!$A$3,IF(People!$B$4=Orders!M3131,People!$A$4,IF(People!$B$5=Orders!M3131,People!$A$5,0))))</f>
        <v>Anna Andreadi</v>
      </c>
      <c r="W3131" t="str">
        <f>IFERROR(INDEX(Returns!A:A,MATCH(Orders!B3131,Returns!B:B,0),),"No")</f>
        <v>No</v>
      </c>
      <c r="X3131" t="str">
        <f t="shared" si="48"/>
        <v>2016 / 12</v>
      </c>
    </row>
    <row r="3132" spans="1:24" x14ac:dyDescent="0.25">
      <c r="A3132" s="1">
        <v>3131</v>
      </c>
      <c r="B3132" s="3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IF(People!$B$2=Orders!M3132,People!$A$2,IF(People!$B$3=Orders!M3132,People!$A$3,IF(People!$B$4=Orders!M3132,People!$A$4,IF(People!$B$5=Orders!M3132,People!$A$5,0))))</f>
        <v>Anna Andreadi</v>
      </c>
      <c r="W3132" t="str">
        <f>IFERROR(INDEX(Returns!A:A,MATCH(Orders!B3132,Returns!B:B,0),),"No")</f>
        <v>No</v>
      </c>
      <c r="X3132" t="str">
        <f t="shared" si="48"/>
        <v>2016 / 12</v>
      </c>
    </row>
    <row r="3133" spans="1:24" x14ac:dyDescent="0.25">
      <c r="A3133" s="1">
        <v>3132</v>
      </c>
      <c r="B3133" s="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IF(People!$B$2=Orders!M3133,People!$A$2,IF(People!$B$3=Orders!M3133,People!$A$3,IF(People!$B$4=Orders!M3133,People!$A$4,IF(People!$B$5=Orders!M3133,People!$A$5,0))))</f>
        <v>Anna Andreadi</v>
      </c>
      <c r="W3133" t="str">
        <f>IFERROR(INDEX(Returns!A:A,MATCH(Orders!B3133,Returns!B:B,0),),"No")</f>
        <v>No</v>
      </c>
      <c r="X3133" t="str">
        <f t="shared" si="48"/>
        <v>2016 / 12</v>
      </c>
    </row>
    <row r="3134" spans="1:24" x14ac:dyDescent="0.25">
      <c r="A3134" s="1">
        <v>3133</v>
      </c>
      <c r="B3134" s="3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IF(People!$B$2=Orders!M3134,People!$A$2,IF(People!$B$3=Orders!M3134,People!$A$3,IF(People!$B$4=Orders!M3134,People!$A$4,IF(People!$B$5=Orders!M3134,People!$A$5,0))))</f>
        <v>Chuck Magee</v>
      </c>
      <c r="W3134" t="str">
        <f>IFERROR(INDEX(Returns!A:A,MATCH(Orders!B3134,Returns!B:B,0),),"No")</f>
        <v>No</v>
      </c>
      <c r="X3134" t="str">
        <f t="shared" si="48"/>
        <v>2016 / 08</v>
      </c>
    </row>
    <row r="3135" spans="1:24" x14ac:dyDescent="0.25">
      <c r="A3135" s="1">
        <v>3134</v>
      </c>
      <c r="B3135" s="3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IF(People!$B$2=Orders!M3135,People!$A$2,IF(People!$B$3=Orders!M3135,People!$A$3,IF(People!$B$4=Orders!M3135,People!$A$4,IF(People!$B$5=Orders!M3135,People!$A$5,0))))</f>
        <v>Chuck Magee</v>
      </c>
      <c r="W3135" t="str">
        <f>IFERROR(INDEX(Returns!A:A,MATCH(Orders!B3135,Returns!B:B,0),),"No")</f>
        <v>No</v>
      </c>
      <c r="X3135" t="str">
        <f t="shared" si="48"/>
        <v>2016 / 08</v>
      </c>
    </row>
    <row r="3136" spans="1:24" x14ac:dyDescent="0.25">
      <c r="A3136" s="1">
        <v>3135</v>
      </c>
      <c r="B3136" s="3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IF(People!$B$2=Orders!M3136,People!$A$2,IF(People!$B$3=Orders!M3136,People!$A$3,IF(People!$B$4=Orders!M3136,People!$A$4,IF(People!$B$5=Orders!M3136,People!$A$5,0))))</f>
        <v>Kelly Williams</v>
      </c>
      <c r="W3136" t="str">
        <f>IFERROR(INDEX(Returns!A:A,MATCH(Orders!B3136,Returns!B:B,0),),"No")</f>
        <v>No</v>
      </c>
      <c r="X3136" t="str">
        <f t="shared" si="48"/>
        <v>2019 / 11</v>
      </c>
    </row>
    <row r="3137" spans="1:24" x14ac:dyDescent="0.25">
      <c r="A3137" s="1">
        <v>3136</v>
      </c>
      <c r="B3137" s="3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IF(People!$B$2=Orders!M3137,People!$A$2,IF(People!$B$3=Orders!M3137,People!$A$3,IF(People!$B$4=Orders!M3137,People!$A$4,IF(People!$B$5=Orders!M3137,People!$A$5,0))))</f>
        <v>Kelly Williams</v>
      </c>
      <c r="W3137" t="str">
        <f>IFERROR(INDEX(Returns!A:A,MATCH(Orders!B3137,Returns!B:B,0),),"No")</f>
        <v>No</v>
      </c>
      <c r="X3137" t="str">
        <f t="shared" si="48"/>
        <v>2019 / 11</v>
      </c>
    </row>
    <row r="3138" spans="1:24" x14ac:dyDescent="0.25">
      <c r="A3138" s="1">
        <v>3137</v>
      </c>
      <c r="B3138" s="3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IF(People!$B$2=Orders!M3138,People!$A$2,IF(People!$B$3=Orders!M3138,People!$A$3,IF(People!$B$4=Orders!M3138,People!$A$4,IF(People!$B$5=Orders!M3138,People!$A$5,0))))</f>
        <v>Kelly Williams</v>
      </c>
      <c r="W3138" t="str">
        <f>IFERROR(INDEX(Returns!A:A,MATCH(Orders!B3138,Returns!B:B,0),),"No")</f>
        <v>No</v>
      </c>
      <c r="X3138" t="str">
        <f t="shared" ref="X3138:X3201" si="49">TEXT(C3138,"ГГГГ / ММ")</f>
        <v>2019 / 11</v>
      </c>
    </row>
    <row r="3139" spans="1:24" x14ac:dyDescent="0.25">
      <c r="A3139" s="1">
        <v>3138</v>
      </c>
      <c r="B3139" s="3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IF(People!$B$2=Orders!M3139,People!$A$2,IF(People!$B$3=Orders!M3139,People!$A$3,IF(People!$B$4=Orders!M3139,People!$A$4,IF(People!$B$5=Orders!M3139,People!$A$5,0))))</f>
        <v>Kelly Williams</v>
      </c>
      <c r="W3139" t="str">
        <f>IFERROR(INDEX(Returns!A:A,MATCH(Orders!B3139,Returns!B:B,0),),"No")</f>
        <v>No</v>
      </c>
      <c r="X3139" t="str">
        <f t="shared" si="49"/>
        <v>2019 / 11</v>
      </c>
    </row>
    <row r="3140" spans="1:24" x14ac:dyDescent="0.25">
      <c r="A3140" s="1">
        <v>3139</v>
      </c>
      <c r="B3140" s="3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IF(People!$B$2=Orders!M3140,People!$A$2,IF(People!$B$3=Orders!M3140,People!$A$3,IF(People!$B$4=Orders!M3140,People!$A$4,IF(People!$B$5=Orders!M3140,People!$A$5,0))))</f>
        <v>Kelly Williams</v>
      </c>
      <c r="W3140" t="str">
        <f>IFERROR(INDEX(Returns!A:A,MATCH(Orders!B3140,Returns!B:B,0),),"No")</f>
        <v>No</v>
      </c>
      <c r="X3140" t="str">
        <f t="shared" si="49"/>
        <v>2019 / 11</v>
      </c>
    </row>
    <row r="3141" spans="1:24" x14ac:dyDescent="0.25">
      <c r="A3141" s="1">
        <v>3140</v>
      </c>
      <c r="B3141" s="3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IF(People!$B$2=Orders!M3141,People!$A$2,IF(People!$B$3=Orders!M3141,People!$A$3,IF(People!$B$4=Orders!M3141,People!$A$4,IF(People!$B$5=Orders!M3141,People!$A$5,0))))</f>
        <v>Kelly Williams</v>
      </c>
      <c r="W3141" t="str">
        <f>IFERROR(INDEX(Returns!A:A,MATCH(Orders!B3141,Returns!B:B,0),),"No")</f>
        <v>No</v>
      </c>
      <c r="X3141" t="str">
        <f t="shared" si="49"/>
        <v>2019 / 11</v>
      </c>
    </row>
    <row r="3142" spans="1:24" x14ac:dyDescent="0.25">
      <c r="A3142" s="1">
        <v>3141</v>
      </c>
      <c r="B3142" s="3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IF(People!$B$2=Orders!M3142,People!$A$2,IF(People!$B$3=Orders!M3142,People!$A$3,IF(People!$B$4=Orders!M3142,People!$A$4,IF(People!$B$5=Orders!M3142,People!$A$5,0))))</f>
        <v>Chuck Magee</v>
      </c>
      <c r="W3142" t="str">
        <f>IFERROR(INDEX(Returns!A:A,MATCH(Orders!B3142,Returns!B:B,0),),"No")</f>
        <v>No</v>
      </c>
      <c r="X3142" t="str">
        <f t="shared" si="49"/>
        <v>2017 / 04</v>
      </c>
    </row>
    <row r="3143" spans="1:24" x14ac:dyDescent="0.25">
      <c r="A3143" s="1">
        <v>3142</v>
      </c>
      <c r="B3143" s="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IF(People!$B$2=Orders!M3143,People!$A$2,IF(People!$B$3=Orders!M3143,People!$A$3,IF(People!$B$4=Orders!M3143,People!$A$4,IF(People!$B$5=Orders!M3143,People!$A$5,0))))</f>
        <v>Kelly Williams</v>
      </c>
      <c r="W3143" t="str">
        <f>IFERROR(INDEX(Returns!A:A,MATCH(Orders!B3143,Returns!B:B,0),),"No")</f>
        <v>No</v>
      </c>
      <c r="X3143" t="str">
        <f t="shared" si="49"/>
        <v>2016 / 12</v>
      </c>
    </row>
    <row r="3144" spans="1:24" x14ac:dyDescent="0.25">
      <c r="A3144" s="1">
        <v>3143</v>
      </c>
      <c r="B3144" s="3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IF(People!$B$2=Orders!M3144,People!$A$2,IF(People!$B$3=Orders!M3144,People!$A$3,IF(People!$B$4=Orders!M3144,People!$A$4,IF(People!$B$5=Orders!M3144,People!$A$5,0))))</f>
        <v>Chuck Magee</v>
      </c>
      <c r="W3144" t="str">
        <f>IFERROR(INDEX(Returns!A:A,MATCH(Orders!B3144,Returns!B:B,0),),"No")</f>
        <v>No</v>
      </c>
      <c r="X3144" t="str">
        <f t="shared" si="49"/>
        <v>2019 / 09</v>
      </c>
    </row>
    <row r="3145" spans="1:24" x14ac:dyDescent="0.25">
      <c r="A3145" s="1">
        <v>3144</v>
      </c>
      <c r="B3145" s="3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IF(People!$B$2=Orders!M3145,People!$A$2,IF(People!$B$3=Orders!M3145,People!$A$3,IF(People!$B$4=Orders!M3145,People!$A$4,IF(People!$B$5=Orders!M3145,People!$A$5,0))))</f>
        <v>Chuck Magee</v>
      </c>
      <c r="W3145" t="str">
        <f>IFERROR(INDEX(Returns!A:A,MATCH(Orders!B3145,Returns!B:B,0),),"No")</f>
        <v>No</v>
      </c>
      <c r="X3145" t="str">
        <f t="shared" si="49"/>
        <v>2019 / 09</v>
      </c>
    </row>
    <row r="3146" spans="1:24" x14ac:dyDescent="0.25">
      <c r="A3146" s="1">
        <v>3145</v>
      </c>
      <c r="B3146" s="3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IF(People!$B$2=Orders!M3146,People!$A$2,IF(People!$B$3=Orders!M3146,People!$A$3,IF(People!$B$4=Orders!M3146,People!$A$4,IF(People!$B$5=Orders!M3146,People!$A$5,0))))</f>
        <v>Kelly Williams</v>
      </c>
      <c r="W3146" t="str">
        <f>IFERROR(INDEX(Returns!A:A,MATCH(Orders!B3146,Returns!B:B,0),),"No")</f>
        <v>No</v>
      </c>
      <c r="X3146" t="str">
        <f t="shared" si="49"/>
        <v>2018 / 09</v>
      </c>
    </row>
    <row r="3147" spans="1:24" x14ac:dyDescent="0.25">
      <c r="A3147" s="1">
        <v>3146</v>
      </c>
      <c r="B3147" s="3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IF(People!$B$2=Orders!M3147,People!$A$2,IF(People!$B$3=Orders!M3147,People!$A$3,IF(People!$B$4=Orders!M3147,People!$A$4,IF(People!$B$5=Orders!M3147,People!$A$5,0))))</f>
        <v>Anna Andreadi</v>
      </c>
      <c r="W3147" t="str">
        <f>IFERROR(INDEX(Returns!A:A,MATCH(Orders!B3147,Returns!B:B,0),),"No")</f>
        <v>Yes</v>
      </c>
      <c r="X3147" t="str">
        <f t="shared" si="49"/>
        <v>2019 / 02</v>
      </c>
    </row>
    <row r="3148" spans="1:24" x14ac:dyDescent="0.25">
      <c r="A3148" s="1">
        <v>3147</v>
      </c>
      <c r="B3148" s="3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IF(People!$B$2=Orders!M3148,People!$A$2,IF(People!$B$3=Orders!M3148,People!$A$3,IF(People!$B$4=Orders!M3148,People!$A$4,IF(People!$B$5=Orders!M3148,People!$A$5,0))))</f>
        <v>Anna Andreadi</v>
      </c>
      <c r="W3148" t="str">
        <f>IFERROR(INDEX(Returns!A:A,MATCH(Orders!B3148,Returns!B:B,0),),"No")</f>
        <v>Yes</v>
      </c>
      <c r="X3148" t="str">
        <f t="shared" si="49"/>
        <v>2019 / 02</v>
      </c>
    </row>
    <row r="3149" spans="1:24" x14ac:dyDescent="0.25">
      <c r="A3149" s="1">
        <v>3148</v>
      </c>
      <c r="B3149" s="3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IF(People!$B$2=Orders!M3149,People!$A$2,IF(People!$B$3=Orders!M3149,People!$A$3,IF(People!$B$4=Orders!M3149,People!$A$4,IF(People!$B$5=Orders!M3149,People!$A$5,0))))</f>
        <v>Anna Andreadi</v>
      </c>
      <c r="W3149" t="str">
        <f>IFERROR(INDEX(Returns!A:A,MATCH(Orders!B3149,Returns!B:B,0),),"No")</f>
        <v>No</v>
      </c>
      <c r="X3149" t="str">
        <f t="shared" si="49"/>
        <v>2016 / 06</v>
      </c>
    </row>
    <row r="3150" spans="1:24" x14ac:dyDescent="0.25">
      <c r="A3150" s="1">
        <v>3149</v>
      </c>
      <c r="B3150" s="3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IF(People!$B$2=Orders!M3150,People!$A$2,IF(People!$B$3=Orders!M3150,People!$A$3,IF(People!$B$4=Orders!M3150,People!$A$4,IF(People!$B$5=Orders!M3150,People!$A$5,0))))</f>
        <v>Chuck Magee</v>
      </c>
      <c r="W3150" t="str">
        <f>IFERROR(INDEX(Returns!A:A,MATCH(Orders!B3150,Returns!B:B,0),),"No")</f>
        <v>No</v>
      </c>
      <c r="X3150" t="str">
        <f t="shared" si="49"/>
        <v>2018 / 06</v>
      </c>
    </row>
    <row r="3151" spans="1:24" x14ac:dyDescent="0.25">
      <c r="A3151" s="1">
        <v>3150</v>
      </c>
      <c r="B3151" s="3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IF(People!$B$2=Orders!M3151,People!$A$2,IF(People!$B$3=Orders!M3151,People!$A$3,IF(People!$B$4=Orders!M3151,People!$A$4,IF(People!$B$5=Orders!M3151,People!$A$5,0))))</f>
        <v>Anna Andreadi</v>
      </c>
      <c r="W3151" t="str">
        <f>IFERROR(INDEX(Returns!A:A,MATCH(Orders!B3151,Returns!B:B,0),),"No")</f>
        <v>No</v>
      </c>
      <c r="X3151" t="str">
        <f t="shared" si="49"/>
        <v>2016 / 12</v>
      </c>
    </row>
    <row r="3152" spans="1:24" x14ac:dyDescent="0.25">
      <c r="A3152" s="1">
        <v>3151</v>
      </c>
      <c r="B3152" s="3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IF(People!$B$2=Orders!M3152,People!$A$2,IF(People!$B$3=Orders!M3152,People!$A$3,IF(People!$B$4=Orders!M3152,People!$A$4,IF(People!$B$5=Orders!M3152,People!$A$5,0))))</f>
        <v>Chuck Magee</v>
      </c>
      <c r="W3152" t="str">
        <f>IFERROR(INDEX(Returns!A:A,MATCH(Orders!B3152,Returns!B:B,0),),"No")</f>
        <v>No</v>
      </c>
      <c r="X3152" t="str">
        <f t="shared" si="49"/>
        <v>2017 / 12</v>
      </c>
    </row>
    <row r="3153" spans="1:24" x14ac:dyDescent="0.25">
      <c r="A3153" s="1">
        <v>3152</v>
      </c>
      <c r="B3153" s="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IF(People!$B$2=Orders!M3153,People!$A$2,IF(People!$B$3=Orders!M3153,People!$A$3,IF(People!$B$4=Orders!M3153,People!$A$4,IF(People!$B$5=Orders!M3153,People!$A$5,0))))</f>
        <v>Chuck Magee</v>
      </c>
      <c r="W3153" t="str">
        <f>IFERROR(INDEX(Returns!A:A,MATCH(Orders!B3153,Returns!B:B,0),),"No")</f>
        <v>No</v>
      </c>
      <c r="X3153" t="str">
        <f t="shared" si="49"/>
        <v>2017 / 12</v>
      </c>
    </row>
    <row r="3154" spans="1:24" x14ac:dyDescent="0.25">
      <c r="A3154" s="1">
        <v>3153</v>
      </c>
      <c r="B3154" s="3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IF(People!$B$2=Orders!M3154,People!$A$2,IF(People!$B$3=Orders!M3154,People!$A$3,IF(People!$B$4=Orders!M3154,People!$A$4,IF(People!$B$5=Orders!M3154,People!$A$5,0))))</f>
        <v>Chuck Magee</v>
      </c>
      <c r="W3154" t="str">
        <f>IFERROR(INDEX(Returns!A:A,MATCH(Orders!B3154,Returns!B:B,0),),"No")</f>
        <v>No</v>
      </c>
      <c r="X3154" t="str">
        <f t="shared" si="49"/>
        <v>2017 / 12</v>
      </c>
    </row>
    <row r="3155" spans="1:24" x14ac:dyDescent="0.25">
      <c r="A3155" s="1">
        <v>3154</v>
      </c>
      <c r="B3155" s="3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IF(People!$B$2=Orders!M3155,People!$A$2,IF(People!$B$3=Orders!M3155,People!$A$3,IF(People!$B$4=Orders!M3155,People!$A$4,IF(People!$B$5=Orders!M3155,People!$A$5,0))))</f>
        <v>Chuck Magee</v>
      </c>
      <c r="W3155" t="str">
        <f>IFERROR(INDEX(Returns!A:A,MATCH(Orders!B3155,Returns!B:B,0),),"No")</f>
        <v>No</v>
      </c>
      <c r="X3155" t="str">
        <f t="shared" si="49"/>
        <v>2017 / 12</v>
      </c>
    </row>
    <row r="3156" spans="1:24" x14ac:dyDescent="0.25">
      <c r="A3156" s="1">
        <v>3155</v>
      </c>
      <c r="B3156" s="3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IF(People!$B$2=Orders!M3156,People!$A$2,IF(People!$B$3=Orders!M3156,People!$A$3,IF(People!$B$4=Orders!M3156,People!$A$4,IF(People!$B$5=Orders!M3156,People!$A$5,0))))</f>
        <v>Kelly Williams</v>
      </c>
      <c r="W3156" t="str">
        <f>IFERROR(INDEX(Returns!A:A,MATCH(Orders!B3156,Returns!B:B,0),),"No")</f>
        <v>No</v>
      </c>
      <c r="X3156" t="str">
        <f t="shared" si="49"/>
        <v>2019 / 07</v>
      </c>
    </row>
    <row r="3157" spans="1:24" x14ac:dyDescent="0.25">
      <c r="A3157" s="1">
        <v>3156</v>
      </c>
      <c r="B3157" s="3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IF(People!$B$2=Orders!M3157,People!$A$2,IF(People!$B$3=Orders!M3157,People!$A$3,IF(People!$B$4=Orders!M3157,People!$A$4,IF(People!$B$5=Orders!M3157,People!$A$5,0))))</f>
        <v>Anna Andreadi</v>
      </c>
      <c r="W3157" t="str">
        <f>IFERROR(INDEX(Returns!A:A,MATCH(Orders!B3157,Returns!B:B,0),),"No")</f>
        <v>No</v>
      </c>
      <c r="X3157" t="str">
        <f t="shared" si="49"/>
        <v>2016 / 08</v>
      </c>
    </row>
    <row r="3158" spans="1:24" x14ac:dyDescent="0.25">
      <c r="A3158" s="1">
        <v>3157</v>
      </c>
      <c r="B3158" s="3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IF(People!$B$2=Orders!M3158,People!$A$2,IF(People!$B$3=Orders!M3158,People!$A$3,IF(People!$B$4=Orders!M3158,People!$A$4,IF(People!$B$5=Orders!M3158,People!$A$5,0))))</f>
        <v>Chuck Magee</v>
      </c>
      <c r="W3158" t="str">
        <f>IFERROR(INDEX(Returns!A:A,MATCH(Orders!B3158,Returns!B:B,0),),"No")</f>
        <v>No</v>
      </c>
      <c r="X3158" t="str">
        <f t="shared" si="49"/>
        <v>2017 / 08</v>
      </c>
    </row>
    <row r="3159" spans="1:24" x14ac:dyDescent="0.25">
      <c r="A3159" s="1">
        <v>3158</v>
      </c>
      <c r="B3159" s="3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t="str">
        <f>IF(People!$B$2=Orders!M3159,People!$A$2,IF(People!$B$3=Orders!M3159,People!$A$3,IF(People!$B$4=Orders!M3159,People!$A$4,IF(People!$B$5=Orders!M3159,People!$A$5,0))))</f>
        <v>Chuck Magee</v>
      </c>
      <c r="W3159" t="str">
        <f>IFERROR(INDEX(Returns!A:A,MATCH(Orders!B3159,Returns!B:B,0),),"No")</f>
        <v>No</v>
      </c>
      <c r="X3159" t="str">
        <f t="shared" si="49"/>
        <v>2017 / 08</v>
      </c>
    </row>
    <row r="3160" spans="1:24" x14ac:dyDescent="0.25">
      <c r="A3160" s="1">
        <v>3159</v>
      </c>
      <c r="B3160" s="3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IF(People!$B$2=Orders!M3160,People!$A$2,IF(People!$B$3=Orders!M3160,People!$A$3,IF(People!$B$4=Orders!M3160,People!$A$4,IF(People!$B$5=Orders!M3160,People!$A$5,0))))</f>
        <v>Cassandra Brandow</v>
      </c>
      <c r="W3160" t="str">
        <f>IFERROR(INDEX(Returns!A:A,MATCH(Orders!B3160,Returns!B:B,0),),"No")</f>
        <v>No</v>
      </c>
      <c r="X3160" t="str">
        <f t="shared" si="49"/>
        <v>2018 / 03</v>
      </c>
    </row>
    <row r="3161" spans="1:24" x14ac:dyDescent="0.25">
      <c r="A3161" s="1">
        <v>3160</v>
      </c>
      <c r="B3161" s="3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IF(People!$B$2=Orders!M3161,People!$A$2,IF(People!$B$3=Orders!M3161,People!$A$3,IF(People!$B$4=Orders!M3161,People!$A$4,IF(People!$B$5=Orders!M3161,People!$A$5,0))))</f>
        <v>Cassandra Brandow</v>
      </c>
      <c r="W3161" t="str">
        <f>IFERROR(INDEX(Returns!A:A,MATCH(Orders!B3161,Returns!B:B,0),),"No")</f>
        <v>No</v>
      </c>
      <c r="X3161" t="str">
        <f t="shared" si="49"/>
        <v>2018 / 03</v>
      </c>
    </row>
    <row r="3162" spans="1:24" x14ac:dyDescent="0.25">
      <c r="A3162" s="1">
        <v>3161</v>
      </c>
      <c r="B3162" s="3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IF(People!$B$2=Orders!M3162,People!$A$2,IF(People!$B$3=Orders!M3162,People!$A$3,IF(People!$B$4=Orders!M3162,People!$A$4,IF(People!$B$5=Orders!M3162,People!$A$5,0))))</f>
        <v>Kelly Williams</v>
      </c>
      <c r="W3162" t="str">
        <f>IFERROR(INDEX(Returns!A:A,MATCH(Orders!B3162,Returns!B:B,0),),"No")</f>
        <v>No</v>
      </c>
      <c r="X3162" t="str">
        <f t="shared" si="49"/>
        <v>2016 / 09</v>
      </c>
    </row>
    <row r="3163" spans="1:24" x14ac:dyDescent="0.25">
      <c r="A3163" s="1">
        <v>3162</v>
      </c>
      <c r="B3163" s="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IF(People!$B$2=Orders!M3163,People!$A$2,IF(People!$B$3=Orders!M3163,People!$A$3,IF(People!$B$4=Orders!M3163,People!$A$4,IF(People!$B$5=Orders!M3163,People!$A$5,0))))</f>
        <v>Anna Andreadi</v>
      </c>
      <c r="W3163" t="str">
        <f>IFERROR(INDEX(Returns!A:A,MATCH(Orders!B3163,Returns!B:B,0),),"No")</f>
        <v>No</v>
      </c>
      <c r="X3163" t="str">
        <f t="shared" si="49"/>
        <v>2016 / 09</v>
      </c>
    </row>
    <row r="3164" spans="1:24" x14ac:dyDescent="0.25">
      <c r="A3164" s="1">
        <v>3163</v>
      </c>
      <c r="B3164" s="3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IF(People!$B$2=Orders!M3164,People!$A$2,IF(People!$B$3=Orders!M3164,People!$A$3,IF(People!$B$4=Orders!M3164,People!$A$4,IF(People!$B$5=Orders!M3164,People!$A$5,0))))</f>
        <v>Anna Andreadi</v>
      </c>
      <c r="W3164" t="str">
        <f>IFERROR(INDEX(Returns!A:A,MATCH(Orders!B3164,Returns!B:B,0),),"No")</f>
        <v>No</v>
      </c>
      <c r="X3164" t="str">
        <f t="shared" si="49"/>
        <v>2016 / 09</v>
      </c>
    </row>
    <row r="3165" spans="1:24" x14ac:dyDescent="0.25">
      <c r="A3165" s="1">
        <v>3164</v>
      </c>
      <c r="B3165" s="3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IF(People!$B$2=Orders!M3165,People!$A$2,IF(People!$B$3=Orders!M3165,People!$A$3,IF(People!$B$4=Orders!M3165,People!$A$4,IF(People!$B$5=Orders!M3165,People!$A$5,0))))</f>
        <v>Anna Andreadi</v>
      </c>
      <c r="W3165" t="str">
        <f>IFERROR(INDEX(Returns!A:A,MATCH(Orders!B3165,Returns!B:B,0),),"No")</f>
        <v>No</v>
      </c>
      <c r="X3165" t="str">
        <f t="shared" si="49"/>
        <v>2016 / 09</v>
      </c>
    </row>
    <row r="3166" spans="1:24" x14ac:dyDescent="0.25">
      <c r="A3166" s="1">
        <v>3165</v>
      </c>
      <c r="B3166" s="3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IF(People!$B$2=Orders!M3166,People!$A$2,IF(People!$B$3=Orders!M3166,People!$A$3,IF(People!$B$4=Orders!M3166,People!$A$4,IF(People!$B$5=Orders!M3166,People!$A$5,0))))</f>
        <v>Anna Andreadi</v>
      </c>
      <c r="W3166" t="str">
        <f>IFERROR(INDEX(Returns!A:A,MATCH(Orders!B3166,Returns!B:B,0),),"No")</f>
        <v>No</v>
      </c>
      <c r="X3166" t="str">
        <f t="shared" si="49"/>
        <v>2016 / 09</v>
      </c>
    </row>
    <row r="3167" spans="1:24" x14ac:dyDescent="0.25">
      <c r="A3167" s="1">
        <v>3166</v>
      </c>
      <c r="B3167" s="3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IF(People!$B$2=Orders!M3167,People!$A$2,IF(People!$B$3=Orders!M3167,People!$A$3,IF(People!$B$4=Orders!M3167,People!$A$4,IF(People!$B$5=Orders!M3167,People!$A$5,0))))</f>
        <v>Anna Andreadi</v>
      </c>
      <c r="W3167" t="str">
        <f>IFERROR(INDEX(Returns!A:A,MATCH(Orders!B3167,Returns!B:B,0),),"No")</f>
        <v>No</v>
      </c>
      <c r="X3167" t="str">
        <f t="shared" si="49"/>
        <v>2016 / 09</v>
      </c>
    </row>
    <row r="3168" spans="1:24" x14ac:dyDescent="0.25">
      <c r="A3168" s="1">
        <v>3167</v>
      </c>
      <c r="B3168" s="3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IF(People!$B$2=Orders!M3168,People!$A$2,IF(People!$B$3=Orders!M3168,People!$A$3,IF(People!$B$4=Orders!M3168,People!$A$4,IF(People!$B$5=Orders!M3168,People!$A$5,0))))</f>
        <v>Anna Andreadi</v>
      </c>
      <c r="W3168" t="str">
        <f>IFERROR(INDEX(Returns!A:A,MATCH(Orders!B3168,Returns!B:B,0),),"No")</f>
        <v>No</v>
      </c>
      <c r="X3168" t="str">
        <f t="shared" si="49"/>
        <v>2016 / 09</v>
      </c>
    </row>
    <row r="3169" spans="1:24" x14ac:dyDescent="0.25">
      <c r="A3169" s="1">
        <v>3168</v>
      </c>
      <c r="B3169" s="3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IF(People!$B$2=Orders!M3169,People!$A$2,IF(People!$B$3=Orders!M3169,People!$A$3,IF(People!$B$4=Orders!M3169,People!$A$4,IF(People!$B$5=Orders!M3169,People!$A$5,0))))</f>
        <v>Kelly Williams</v>
      </c>
      <c r="W3169" t="str">
        <f>IFERROR(INDEX(Returns!A:A,MATCH(Orders!B3169,Returns!B:B,0),),"No")</f>
        <v>No</v>
      </c>
      <c r="X3169" t="str">
        <f t="shared" si="49"/>
        <v>2018 / 10</v>
      </c>
    </row>
    <row r="3170" spans="1:24" x14ac:dyDescent="0.25">
      <c r="A3170" s="1">
        <v>3169</v>
      </c>
      <c r="B3170" s="3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IF(People!$B$2=Orders!M3170,People!$A$2,IF(People!$B$3=Orders!M3170,People!$A$3,IF(People!$B$4=Orders!M3170,People!$A$4,IF(People!$B$5=Orders!M3170,People!$A$5,0))))</f>
        <v>Cassandra Brandow</v>
      </c>
      <c r="W3170" t="str">
        <f>IFERROR(INDEX(Returns!A:A,MATCH(Orders!B3170,Returns!B:B,0),),"No")</f>
        <v>No</v>
      </c>
      <c r="X3170" t="str">
        <f t="shared" si="49"/>
        <v>2018 / 05</v>
      </c>
    </row>
    <row r="3171" spans="1:24" x14ac:dyDescent="0.25">
      <c r="A3171" s="1">
        <v>3170</v>
      </c>
      <c r="B3171" s="3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IF(People!$B$2=Orders!M3171,People!$A$2,IF(People!$B$3=Orders!M3171,People!$A$3,IF(People!$B$4=Orders!M3171,People!$A$4,IF(People!$B$5=Orders!M3171,People!$A$5,0))))</f>
        <v>Cassandra Brandow</v>
      </c>
      <c r="W3171" t="str">
        <f>IFERROR(INDEX(Returns!A:A,MATCH(Orders!B3171,Returns!B:B,0),),"No")</f>
        <v>No</v>
      </c>
      <c r="X3171" t="str">
        <f t="shared" si="49"/>
        <v>2018 / 05</v>
      </c>
    </row>
    <row r="3172" spans="1:24" x14ac:dyDescent="0.25">
      <c r="A3172" s="1">
        <v>3171</v>
      </c>
      <c r="B3172" s="3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IF(People!$B$2=Orders!M3172,People!$A$2,IF(People!$B$3=Orders!M3172,People!$A$3,IF(People!$B$4=Orders!M3172,People!$A$4,IF(People!$B$5=Orders!M3172,People!$A$5,0))))</f>
        <v>Cassandra Brandow</v>
      </c>
      <c r="W3172" t="str">
        <f>IFERROR(INDEX(Returns!A:A,MATCH(Orders!B3172,Returns!B:B,0),),"No")</f>
        <v>No</v>
      </c>
      <c r="X3172" t="str">
        <f t="shared" si="49"/>
        <v>2019 / 12</v>
      </c>
    </row>
    <row r="3173" spans="1:24" x14ac:dyDescent="0.25">
      <c r="A3173" s="1">
        <v>3172</v>
      </c>
      <c r="B3173" s="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IF(People!$B$2=Orders!M3173,People!$A$2,IF(People!$B$3=Orders!M3173,People!$A$3,IF(People!$B$4=Orders!M3173,People!$A$4,IF(People!$B$5=Orders!M3173,People!$A$5,0))))</f>
        <v>Kelly Williams</v>
      </c>
      <c r="W3173" t="str">
        <f>IFERROR(INDEX(Returns!A:A,MATCH(Orders!B3173,Returns!B:B,0),),"No")</f>
        <v>No</v>
      </c>
      <c r="X3173" t="str">
        <f t="shared" si="49"/>
        <v>2018 / 03</v>
      </c>
    </row>
    <row r="3174" spans="1:24" x14ac:dyDescent="0.25">
      <c r="A3174" s="1">
        <v>3173</v>
      </c>
      <c r="B3174" s="3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IF(People!$B$2=Orders!M3174,People!$A$2,IF(People!$B$3=Orders!M3174,People!$A$3,IF(People!$B$4=Orders!M3174,People!$A$4,IF(People!$B$5=Orders!M3174,People!$A$5,0))))</f>
        <v>Kelly Williams</v>
      </c>
      <c r="W3174" t="str">
        <f>IFERROR(INDEX(Returns!A:A,MATCH(Orders!B3174,Returns!B:B,0),),"No")</f>
        <v>No</v>
      </c>
      <c r="X3174" t="str">
        <f t="shared" si="49"/>
        <v>2018 / 03</v>
      </c>
    </row>
    <row r="3175" spans="1:24" x14ac:dyDescent="0.25">
      <c r="A3175" s="1">
        <v>3174</v>
      </c>
      <c r="B3175" s="3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IF(People!$B$2=Orders!M3175,People!$A$2,IF(People!$B$3=Orders!M3175,People!$A$3,IF(People!$B$4=Orders!M3175,People!$A$4,IF(People!$B$5=Orders!M3175,People!$A$5,0))))</f>
        <v>Kelly Williams</v>
      </c>
      <c r="W3175" t="str">
        <f>IFERROR(INDEX(Returns!A:A,MATCH(Orders!B3175,Returns!B:B,0),),"No")</f>
        <v>No</v>
      </c>
      <c r="X3175" t="str">
        <f t="shared" si="49"/>
        <v>2018 / 03</v>
      </c>
    </row>
    <row r="3176" spans="1:24" x14ac:dyDescent="0.25">
      <c r="A3176" s="1">
        <v>3175</v>
      </c>
      <c r="B3176" s="3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IF(People!$B$2=Orders!M3176,People!$A$2,IF(People!$B$3=Orders!M3176,People!$A$3,IF(People!$B$4=Orders!M3176,People!$A$4,IF(People!$B$5=Orders!M3176,People!$A$5,0))))</f>
        <v>Kelly Williams</v>
      </c>
      <c r="W3176" t="str">
        <f>IFERROR(INDEX(Returns!A:A,MATCH(Orders!B3176,Returns!B:B,0),),"No")</f>
        <v>No</v>
      </c>
      <c r="X3176" t="str">
        <f t="shared" si="49"/>
        <v>2019 / 11</v>
      </c>
    </row>
    <row r="3177" spans="1:24" x14ac:dyDescent="0.25">
      <c r="A3177" s="1">
        <v>3176</v>
      </c>
      <c r="B3177" s="3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IF(People!$B$2=Orders!M3177,People!$A$2,IF(People!$B$3=Orders!M3177,People!$A$3,IF(People!$B$4=Orders!M3177,People!$A$4,IF(People!$B$5=Orders!M3177,People!$A$5,0))))</f>
        <v>Anna Andreadi</v>
      </c>
      <c r="W3177" t="str">
        <f>IFERROR(INDEX(Returns!A:A,MATCH(Orders!B3177,Returns!B:B,0),),"No")</f>
        <v>No</v>
      </c>
      <c r="X3177" t="str">
        <f t="shared" si="49"/>
        <v>2019 / 09</v>
      </c>
    </row>
    <row r="3178" spans="1:24" x14ac:dyDescent="0.25">
      <c r="A3178" s="1">
        <v>3177</v>
      </c>
      <c r="B3178" s="3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IF(People!$B$2=Orders!M3178,People!$A$2,IF(People!$B$3=Orders!M3178,People!$A$3,IF(People!$B$4=Orders!M3178,People!$A$4,IF(People!$B$5=Orders!M3178,People!$A$5,0))))</f>
        <v>Anna Andreadi</v>
      </c>
      <c r="W3178" t="str">
        <f>IFERROR(INDEX(Returns!A:A,MATCH(Orders!B3178,Returns!B:B,0),),"No")</f>
        <v>No</v>
      </c>
      <c r="X3178" t="str">
        <f t="shared" si="49"/>
        <v>2019 / 09</v>
      </c>
    </row>
    <row r="3179" spans="1:24" x14ac:dyDescent="0.25">
      <c r="A3179" s="1">
        <v>3178</v>
      </c>
      <c r="B3179" s="3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IF(People!$B$2=Orders!M3179,People!$A$2,IF(People!$B$3=Orders!M3179,People!$A$3,IF(People!$B$4=Orders!M3179,People!$A$4,IF(People!$B$5=Orders!M3179,People!$A$5,0))))</f>
        <v>Chuck Magee</v>
      </c>
      <c r="W3179" t="str">
        <f>IFERROR(INDEX(Returns!A:A,MATCH(Orders!B3179,Returns!B:B,0),),"No")</f>
        <v>No</v>
      </c>
      <c r="X3179" t="str">
        <f t="shared" si="49"/>
        <v>2019 / 09</v>
      </c>
    </row>
    <row r="3180" spans="1:24" x14ac:dyDescent="0.25">
      <c r="A3180" s="1">
        <v>3179</v>
      </c>
      <c r="B3180" s="3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IF(People!$B$2=Orders!M3180,People!$A$2,IF(People!$B$3=Orders!M3180,People!$A$3,IF(People!$B$4=Orders!M3180,People!$A$4,IF(People!$B$5=Orders!M3180,People!$A$5,0))))</f>
        <v>Chuck Magee</v>
      </c>
      <c r="W3180" t="str">
        <f>IFERROR(INDEX(Returns!A:A,MATCH(Orders!B3180,Returns!B:B,0),),"No")</f>
        <v>No</v>
      </c>
      <c r="X3180" t="str">
        <f t="shared" si="49"/>
        <v>2019 / 12</v>
      </c>
    </row>
    <row r="3181" spans="1:24" x14ac:dyDescent="0.25">
      <c r="A3181" s="1">
        <v>3180</v>
      </c>
      <c r="B3181" s="3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IF(People!$B$2=Orders!M3181,People!$A$2,IF(People!$B$3=Orders!M3181,People!$A$3,IF(People!$B$4=Orders!M3181,People!$A$4,IF(People!$B$5=Orders!M3181,People!$A$5,0))))</f>
        <v>Chuck Magee</v>
      </c>
      <c r="W3181" t="str">
        <f>IFERROR(INDEX(Returns!A:A,MATCH(Orders!B3181,Returns!B:B,0),),"No")</f>
        <v>No</v>
      </c>
      <c r="X3181" t="str">
        <f t="shared" si="49"/>
        <v>2019 / 12</v>
      </c>
    </row>
    <row r="3182" spans="1:24" x14ac:dyDescent="0.25">
      <c r="A3182" s="1">
        <v>3181</v>
      </c>
      <c r="B3182" s="3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IF(People!$B$2=Orders!M3182,People!$A$2,IF(People!$B$3=Orders!M3182,People!$A$3,IF(People!$B$4=Orders!M3182,People!$A$4,IF(People!$B$5=Orders!M3182,People!$A$5,0))))</f>
        <v>Chuck Magee</v>
      </c>
      <c r="W3182" t="str">
        <f>IFERROR(INDEX(Returns!A:A,MATCH(Orders!B3182,Returns!B:B,0),),"No")</f>
        <v>No</v>
      </c>
      <c r="X3182" t="str">
        <f t="shared" si="49"/>
        <v>2019 / 12</v>
      </c>
    </row>
    <row r="3183" spans="1:24" x14ac:dyDescent="0.25">
      <c r="A3183" s="1">
        <v>3182</v>
      </c>
      <c r="B3183" s="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IF(People!$B$2=Orders!M3183,People!$A$2,IF(People!$B$3=Orders!M3183,People!$A$3,IF(People!$B$4=Orders!M3183,People!$A$4,IF(People!$B$5=Orders!M3183,People!$A$5,0))))</f>
        <v>Chuck Magee</v>
      </c>
      <c r="W3183" t="str">
        <f>IFERROR(INDEX(Returns!A:A,MATCH(Orders!B3183,Returns!B:B,0),),"No")</f>
        <v>No</v>
      </c>
      <c r="X3183" t="str">
        <f t="shared" si="49"/>
        <v>2019 / 11</v>
      </c>
    </row>
    <row r="3184" spans="1:24" x14ac:dyDescent="0.25">
      <c r="A3184" s="1">
        <v>3183</v>
      </c>
      <c r="B3184" s="3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IF(People!$B$2=Orders!M3184,People!$A$2,IF(People!$B$3=Orders!M3184,People!$A$3,IF(People!$B$4=Orders!M3184,People!$A$4,IF(People!$B$5=Orders!M3184,People!$A$5,0))))</f>
        <v>Chuck Magee</v>
      </c>
      <c r="W3184" t="str">
        <f>IFERROR(INDEX(Returns!A:A,MATCH(Orders!B3184,Returns!B:B,0),),"No")</f>
        <v>No</v>
      </c>
      <c r="X3184" t="str">
        <f t="shared" si="49"/>
        <v>2019 / 11</v>
      </c>
    </row>
    <row r="3185" spans="1:24" x14ac:dyDescent="0.25">
      <c r="A3185" s="1">
        <v>3184</v>
      </c>
      <c r="B3185" s="3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IF(People!$B$2=Orders!M3185,People!$A$2,IF(People!$B$3=Orders!M3185,People!$A$3,IF(People!$B$4=Orders!M3185,People!$A$4,IF(People!$B$5=Orders!M3185,People!$A$5,0))))</f>
        <v>Chuck Magee</v>
      </c>
      <c r="W3185" t="str">
        <f>IFERROR(INDEX(Returns!A:A,MATCH(Orders!B3185,Returns!B:B,0),),"No")</f>
        <v>No</v>
      </c>
      <c r="X3185" t="str">
        <f t="shared" si="49"/>
        <v>2019 / 11</v>
      </c>
    </row>
    <row r="3186" spans="1:24" x14ac:dyDescent="0.25">
      <c r="A3186" s="1">
        <v>3185</v>
      </c>
      <c r="B3186" s="3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IF(People!$B$2=Orders!M3186,People!$A$2,IF(People!$B$3=Orders!M3186,People!$A$3,IF(People!$B$4=Orders!M3186,People!$A$4,IF(People!$B$5=Orders!M3186,People!$A$5,0))))</f>
        <v>Chuck Magee</v>
      </c>
      <c r="W3186" t="str">
        <f>IFERROR(INDEX(Returns!A:A,MATCH(Orders!B3186,Returns!B:B,0),),"No")</f>
        <v>No</v>
      </c>
      <c r="X3186" t="str">
        <f t="shared" si="49"/>
        <v>2019 / 11</v>
      </c>
    </row>
    <row r="3187" spans="1:24" x14ac:dyDescent="0.25">
      <c r="A3187" s="1">
        <v>3186</v>
      </c>
      <c r="B3187" s="3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IF(People!$B$2=Orders!M3187,People!$A$2,IF(People!$B$3=Orders!M3187,People!$A$3,IF(People!$B$4=Orders!M3187,People!$A$4,IF(People!$B$5=Orders!M3187,People!$A$5,0))))</f>
        <v>Kelly Williams</v>
      </c>
      <c r="W3187" t="str">
        <f>IFERROR(INDEX(Returns!A:A,MATCH(Orders!B3187,Returns!B:B,0),),"No")</f>
        <v>Yes</v>
      </c>
      <c r="X3187" t="str">
        <f t="shared" si="49"/>
        <v>2016 / 11</v>
      </c>
    </row>
    <row r="3188" spans="1:24" x14ac:dyDescent="0.25">
      <c r="A3188" s="1">
        <v>3187</v>
      </c>
      <c r="B3188" s="3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IF(People!$B$2=Orders!M3188,People!$A$2,IF(People!$B$3=Orders!M3188,People!$A$3,IF(People!$B$4=Orders!M3188,People!$A$4,IF(People!$B$5=Orders!M3188,People!$A$5,0))))</f>
        <v>Kelly Williams</v>
      </c>
      <c r="W3188" t="str">
        <f>IFERROR(INDEX(Returns!A:A,MATCH(Orders!B3188,Returns!B:B,0),),"No")</f>
        <v>Yes</v>
      </c>
      <c r="X3188" t="str">
        <f t="shared" si="49"/>
        <v>2016 / 11</v>
      </c>
    </row>
    <row r="3189" spans="1:24" x14ac:dyDescent="0.25">
      <c r="A3189" s="1">
        <v>3188</v>
      </c>
      <c r="B3189" s="3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IF(People!$B$2=Orders!M3189,People!$A$2,IF(People!$B$3=Orders!M3189,People!$A$3,IF(People!$B$4=Orders!M3189,People!$A$4,IF(People!$B$5=Orders!M3189,People!$A$5,0))))</f>
        <v>Chuck Magee</v>
      </c>
      <c r="W3189" t="str">
        <f>IFERROR(INDEX(Returns!A:A,MATCH(Orders!B3189,Returns!B:B,0),),"No")</f>
        <v>No</v>
      </c>
      <c r="X3189" t="str">
        <f t="shared" si="49"/>
        <v>2019 / 03</v>
      </c>
    </row>
    <row r="3190" spans="1:24" x14ac:dyDescent="0.25">
      <c r="A3190" s="1">
        <v>3189</v>
      </c>
      <c r="B3190" s="3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IF(People!$B$2=Orders!M3190,People!$A$2,IF(People!$B$3=Orders!M3190,People!$A$3,IF(People!$B$4=Orders!M3190,People!$A$4,IF(People!$B$5=Orders!M3190,People!$A$5,0))))</f>
        <v>Anna Andreadi</v>
      </c>
      <c r="W3190" t="str">
        <f>IFERROR(INDEX(Returns!A:A,MATCH(Orders!B3190,Returns!B:B,0),),"No")</f>
        <v>No</v>
      </c>
      <c r="X3190" t="str">
        <f t="shared" si="49"/>
        <v>2019 / 10</v>
      </c>
    </row>
    <row r="3191" spans="1:24" x14ac:dyDescent="0.25">
      <c r="A3191" s="1">
        <v>3190</v>
      </c>
      <c r="B3191" s="3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IF(People!$B$2=Orders!M3191,People!$A$2,IF(People!$B$3=Orders!M3191,People!$A$3,IF(People!$B$4=Orders!M3191,People!$A$4,IF(People!$B$5=Orders!M3191,People!$A$5,0))))</f>
        <v>Anna Andreadi</v>
      </c>
      <c r="W3191" t="str">
        <f>IFERROR(INDEX(Returns!A:A,MATCH(Orders!B3191,Returns!B:B,0),),"No")</f>
        <v>No</v>
      </c>
      <c r="X3191" t="str">
        <f t="shared" si="49"/>
        <v>2019 / 10</v>
      </c>
    </row>
    <row r="3192" spans="1:24" x14ac:dyDescent="0.25">
      <c r="A3192" s="1">
        <v>3191</v>
      </c>
      <c r="B3192" s="3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IF(People!$B$2=Orders!M3192,People!$A$2,IF(People!$B$3=Orders!M3192,People!$A$3,IF(People!$B$4=Orders!M3192,People!$A$4,IF(People!$B$5=Orders!M3192,People!$A$5,0))))</f>
        <v>Kelly Williams</v>
      </c>
      <c r="W3192" t="str">
        <f>IFERROR(INDEX(Returns!A:A,MATCH(Orders!B3192,Returns!B:B,0),),"No")</f>
        <v>No</v>
      </c>
      <c r="X3192" t="str">
        <f t="shared" si="49"/>
        <v>2017 / 12</v>
      </c>
    </row>
    <row r="3193" spans="1:24" x14ac:dyDescent="0.25">
      <c r="A3193" s="1">
        <v>3192</v>
      </c>
      <c r="B3193" s="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IF(People!$B$2=Orders!M3193,People!$A$2,IF(People!$B$3=Orders!M3193,People!$A$3,IF(People!$B$4=Orders!M3193,People!$A$4,IF(People!$B$5=Orders!M3193,People!$A$5,0))))</f>
        <v>Chuck Magee</v>
      </c>
      <c r="W3193" t="str">
        <f>IFERROR(INDEX(Returns!A:A,MATCH(Orders!B3193,Returns!B:B,0),),"No")</f>
        <v>No</v>
      </c>
      <c r="X3193" t="str">
        <f t="shared" si="49"/>
        <v>2019 / 10</v>
      </c>
    </row>
    <row r="3194" spans="1:24" x14ac:dyDescent="0.25">
      <c r="A3194" s="1">
        <v>3193</v>
      </c>
      <c r="B3194" s="3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IF(People!$B$2=Orders!M3194,People!$A$2,IF(People!$B$3=Orders!M3194,People!$A$3,IF(People!$B$4=Orders!M3194,People!$A$4,IF(People!$B$5=Orders!M3194,People!$A$5,0))))</f>
        <v>Kelly Williams</v>
      </c>
      <c r="W3194" t="str">
        <f>IFERROR(INDEX(Returns!A:A,MATCH(Orders!B3194,Returns!B:B,0),),"No")</f>
        <v>No</v>
      </c>
      <c r="X3194" t="str">
        <f t="shared" si="49"/>
        <v>2019 / 06</v>
      </c>
    </row>
    <row r="3195" spans="1:24" x14ac:dyDescent="0.25">
      <c r="A3195" s="1">
        <v>3194</v>
      </c>
      <c r="B3195" s="3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IF(People!$B$2=Orders!M3195,People!$A$2,IF(People!$B$3=Orders!M3195,People!$A$3,IF(People!$B$4=Orders!M3195,People!$A$4,IF(People!$B$5=Orders!M3195,People!$A$5,0))))</f>
        <v>Kelly Williams</v>
      </c>
      <c r="W3195" t="str">
        <f>IFERROR(INDEX(Returns!A:A,MATCH(Orders!B3195,Returns!B:B,0),),"No")</f>
        <v>No</v>
      </c>
      <c r="X3195" t="str">
        <f t="shared" si="49"/>
        <v>2016 / 09</v>
      </c>
    </row>
    <row r="3196" spans="1:24" x14ac:dyDescent="0.25">
      <c r="A3196" s="1">
        <v>3195</v>
      </c>
      <c r="B3196" s="3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IF(People!$B$2=Orders!M3196,People!$A$2,IF(People!$B$3=Orders!M3196,People!$A$3,IF(People!$B$4=Orders!M3196,People!$A$4,IF(People!$B$5=Orders!M3196,People!$A$5,0))))</f>
        <v>Kelly Williams</v>
      </c>
      <c r="W3196" t="str">
        <f>IFERROR(INDEX(Returns!A:A,MATCH(Orders!B3196,Returns!B:B,0),),"No")</f>
        <v>No</v>
      </c>
      <c r="X3196" t="str">
        <f t="shared" si="49"/>
        <v>2016 / 09</v>
      </c>
    </row>
    <row r="3197" spans="1:24" x14ac:dyDescent="0.25">
      <c r="A3197" s="1">
        <v>3196</v>
      </c>
      <c r="B3197" s="3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IF(People!$B$2=Orders!M3197,People!$A$2,IF(People!$B$3=Orders!M3197,People!$A$3,IF(People!$B$4=Orders!M3197,People!$A$4,IF(People!$B$5=Orders!M3197,People!$A$5,0))))</f>
        <v>Cassandra Brandow</v>
      </c>
      <c r="W3197" t="str">
        <f>IFERROR(INDEX(Returns!A:A,MATCH(Orders!B3197,Returns!B:B,0),),"No")</f>
        <v>No</v>
      </c>
      <c r="X3197" t="str">
        <f t="shared" si="49"/>
        <v>2018 / 08</v>
      </c>
    </row>
    <row r="3198" spans="1:24" x14ac:dyDescent="0.25">
      <c r="A3198" s="1">
        <v>3197</v>
      </c>
      <c r="B3198" s="3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IF(People!$B$2=Orders!M3198,People!$A$2,IF(People!$B$3=Orders!M3198,People!$A$3,IF(People!$B$4=Orders!M3198,People!$A$4,IF(People!$B$5=Orders!M3198,People!$A$5,0))))</f>
        <v>Chuck Magee</v>
      </c>
      <c r="W3198" t="str">
        <f>IFERROR(INDEX(Returns!A:A,MATCH(Orders!B3198,Returns!B:B,0),),"No")</f>
        <v>No</v>
      </c>
      <c r="X3198" t="str">
        <f t="shared" si="49"/>
        <v>2019 / 07</v>
      </c>
    </row>
    <row r="3199" spans="1:24" x14ac:dyDescent="0.25">
      <c r="A3199" s="1">
        <v>3198</v>
      </c>
      <c r="B3199" s="3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IF(People!$B$2=Orders!M3199,People!$A$2,IF(People!$B$3=Orders!M3199,People!$A$3,IF(People!$B$4=Orders!M3199,People!$A$4,IF(People!$B$5=Orders!M3199,People!$A$5,0))))</f>
        <v>Anna Andreadi</v>
      </c>
      <c r="W3199" t="str">
        <f>IFERROR(INDEX(Returns!A:A,MATCH(Orders!B3199,Returns!B:B,0),),"No")</f>
        <v>No</v>
      </c>
      <c r="X3199" t="str">
        <f t="shared" si="49"/>
        <v>2017 / 07</v>
      </c>
    </row>
    <row r="3200" spans="1:24" x14ac:dyDescent="0.25">
      <c r="A3200" s="1">
        <v>3199</v>
      </c>
      <c r="B3200" s="3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IF(People!$B$2=Orders!M3200,People!$A$2,IF(People!$B$3=Orders!M3200,People!$A$3,IF(People!$B$4=Orders!M3200,People!$A$4,IF(People!$B$5=Orders!M3200,People!$A$5,0))))</f>
        <v>Cassandra Brandow</v>
      </c>
      <c r="W3200" t="str">
        <f>IFERROR(INDEX(Returns!A:A,MATCH(Orders!B3200,Returns!B:B,0),),"No")</f>
        <v>No</v>
      </c>
      <c r="X3200" t="str">
        <f t="shared" si="49"/>
        <v>2016 / 12</v>
      </c>
    </row>
    <row r="3201" spans="1:24" x14ac:dyDescent="0.25">
      <c r="A3201" s="1">
        <v>3200</v>
      </c>
      <c r="B3201" s="3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IF(People!$B$2=Orders!M3201,People!$A$2,IF(People!$B$3=Orders!M3201,People!$A$3,IF(People!$B$4=Orders!M3201,People!$A$4,IF(People!$B$5=Orders!M3201,People!$A$5,0))))</f>
        <v>Chuck Magee</v>
      </c>
      <c r="W3201" t="str">
        <f>IFERROR(INDEX(Returns!A:A,MATCH(Orders!B3201,Returns!B:B,0),),"No")</f>
        <v>No</v>
      </c>
      <c r="X3201" t="str">
        <f t="shared" si="49"/>
        <v>2019 / 12</v>
      </c>
    </row>
    <row r="3202" spans="1:24" x14ac:dyDescent="0.25">
      <c r="A3202" s="1">
        <v>3201</v>
      </c>
      <c r="B3202" s="3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IF(People!$B$2=Orders!M3202,People!$A$2,IF(People!$B$3=Orders!M3202,People!$A$3,IF(People!$B$4=Orders!M3202,People!$A$4,IF(People!$B$5=Orders!M3202,People!$A$5,0))))</f>
        <v>Chuck Magee</v>
      </c>
      <c r="W3202" t="str">
        <f>IFERROR(INDEX(Returns!A:A,MATCH(Orders!B3202,Returns!B:B,0),),"No")</f>
        <v>No</v>
      </c>
      <c r="X3202" t="str">
        <f t="shared" ref="X3202:X3265" si="50">TEXT(C3202,"ГГГГ / ММ")</f>
        <v>2016 / 05</v>
      </c>
    </row>
    <row r="3203" spans="1:24" x14ac:dyDescent="0.25">
      <c r="A3203" s="1">
        <v>3202</v>
      </c>
      <c r="B3203" s="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IF(People!$B$2=Orders!M3203,People!$A$2,IF(People!$B$3=Orders!M3203,People!$A$3,IF(People!$B$4=Orders!M3203,People!$A$4,IF(People!$B$5=Orders!M3203,People!$A$5,0))))</f>
        <v>Chuck Magee</v>
      </c>
      <c r="W3203" t="str">
        <f>IFERROR(INDEX(Returns!A:A,MATCH(Orders!B3203,Returns!B:B,0),),"No")</f>
        <v>No</v>
      </c>
      <c r="X3203" t="str">
        <f t="shared" si="50"/>
        <v>2016 / 05</v>
      </c>
    </row>
    <row r="3204" spans="1:24" x14ac:dyDescent="0.25">
      <c r="A3204" s="1">
        <v>3203</v>
      </c>
      <c r="B3204" s="3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IF(People!$B$2=Orders!M3204,People!$A$2,IF(People!$B$3=Orders!M3204,People!$A$3,IF(People!$B$4=Orders!M3204,People!$A$4,IF(People!$B$5=Orders!M3204,People!$A$5,0))))</f>
        <v>Anna Andreadi</v>
      </c>
      <c r="W3204" t="str">
        <f>IFERROR(INDEX(Returns!A:A,MATCH(Orders!B3204,Returns!B:B,0),),"No")</f>
        <v>No</v>
      </c>
      <c r="X3204" t="str">
        <f t="shared" si="50"/>
        <v>2016 / 11</v>
      </c>
    </row>
    <row r="3205" spans="1:24" x14ac:dyDescent="0.25">
      <c r="A3205" s="1">
        <v>3204</v>
      </c>
      <c r="B3205" s="3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IF(People!$B$2=Orders!M3205,People!$A$2,IF(People!$B$3=Orders!M3205,People!$A$3,IF(People!$B$4=Orders!M3205,People!$A$4,IF(People!$B$5=Orders!M3205,People!$A$5,0))))</f>
        <v>Anna Andreadi</v>
      </c>
      <c r="W3205" t="str">
        <f>IFERROR(INDEX(Returns!A:A,MATCH(Orders!B3205,Returns!B:B,0),),"No")</f>
        <v>No</v>
      </c>
      <c r="X3205" t="str">
        <f t="shared" si="50"/>
        <v>2016 / 11</v>
      </c>
    </row>
    <row r="3206" spans="1:24" x14ac:dyDescent="0.25">
      <c r="A3206" s="1">
        <v>3205</v>
      </c>
      <c r="B3206" s="3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IF(People!$B$2=Orders!M3206,People!$A$2,IF(People!$B$3=Orders!M3206,People!$A$3,IF(People!$B$4=Orders!M3206,People!$A$4,IF(People!$B$5=Orders!M3206,People!$A$5,0))))</f>
        <v>Anna Andreadi</v>
      </c>
      <c r="W3206" t="str">
        <f>IFERROR(INDEX(Returns!A:A,MATCH(Orders!B3206,Returns!B:B,0),),"No")</f>
        <v>No</v>
      </c>
      <c r="X3206" t="str">
        <f t="shared" si="50"/>
        <v>2016 / 11</v>
      </c>
    </row>
    <row r="3207" spans="1:24" x14ac:dyDescent="0.25">
      <c r="A3207" s="1">
        <v>3206</v>
      </c>
      <c r="B3207" s="3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IF(People!$B$2=Orders!M3207,People!$A$2,IF(People!$B$3=Orders!M3207,People!$A$3,IF(People!$B$4=Orders!M3207,People!$A$4,IF(People!$B$5=Orders!M3207,People!$A$5,0))))</f>
        <v>Anna Andreadi</v>
      </c>
      <c r="W3207" t="str">
        <f>IFERROR(INDEX(Returns!A:A,MATCH(Orders!B3207,Returns!B:B,0),),"No")</f>
        <v>No</v>
      </c>
      <c r="X3207" t="str">
        <f t="shared" si="50"/>
        <v>2016 / 11</v>
      </c>
    </row>
    <row r="3208" spans="1:24" x14ac:dyDescent="0.25">
      <c r="A3208" s="1">
        <v>3207</v>
      </c>
      <c r="B3208" s="3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IF(People!$B$2=Orders!M3208,People!$A$2,IF(People!$B$3=Orders!M3208,People!$A$3,IF(People!$B$4=Orders!M3208,People!$A$4,IF(People!$B$5=Orders!M3208,People!$A$5,0))))</f>
        <v>Anna Andreadi</v>
      </c>
      <c r="W3208" t="str">
        <f>IFERROR(INDEX(Returns!A:A,MATCH(Orders!B3208,Returns!B:B,0),),"No")</f>
        <v>No</v>
      </c>
      <c r="X3208" t="str">
        <f t="shared" si="50"/>
        <v>2016 / 11</v>
      </c>
    </row>
    <row r="3209" spans="1:24" x14ac:dyDescent="0.25">
      <c r="A3209" s="1">
        <v>3208</v>
      </c>
      <c r="B3209" s="3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IF(People!$B$2=Orders!M3209,People!$A$2,IF(People!$B$3=Orders!M3209,People!$A$3,IF(People!$B$4=Orders!M3209,People!$A$4,IF(People!$B$5=Orders!M3209,People!$A$5,0))))</f>
        <v>Anna Andreadi</v>
      </c>
      <c r="W3209" t="str">
        <f>IFERROR(INDEX(Returns!A:A,MATCH(Orders!B3209,Returns!B:B,0),),"No")</f>
        <v>No</v>
      </c>
      <c r="X3209" t="str">
        <f t="shared" si="50"/>
        <v>2016 / 11</v>
      </c>
    </row>
    <row r="3210" spans="1:24" x14ac:dyDescent="0.25">
      <c r="A3210" s="1">
        <v>3209</v>
      </c>
      <c r="B3210" s="3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IF(People!$B$2=Orders!M3210,People!$A$2,IF(People!$B$3=Orders!M3210,People!$A$3,IF(People!$B$4=Orders!M3210,People!$A$4,IF(People!$B$5=Orders!M3210,People!$A$5,0))))</f>
        <v>Anna Andreadi</v>
      </c>
      <c r="W3210" t="str">
        <f>IFERROR(INDEX(Returns!A:A,MATCH(Orders!B3210,Returns!B:B,0),),"No")</f>
        <v>No</v>
      </c>
      <c r="X3210" t="str">
        <f t="shared" si="50"/>
        <v>2018 / 01</v>
      </c>
    </row>
    <row r="3211" spans="1:24" x14ac:dyDescent="0.25">
      <c r="A3211" s="1">
        <v>3210</v>
      </c>
      <c r="B3211" s="3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IF(People!$B$2=Orders!M3211,People!$A$2,IF(People!$B$3=Orders!M3211,People!$A$3,IF(People!$B$4=Orders!M3211,People!$A$4,IF(People!$B$5=Orders!M3211,People!$A$5,0))))</f>
        <v>Anna Andreadi</v>
      </c>
      <c r="W3211" t="str">
        <f>IFERROR(INDEX(Returns!A:A,MATCH(Orders!B3211,Returns!B:B,0),),"No")</f>
        <v>No</v>
      </c>
      <c r="X3211" t="str">
        <f t="shared" si="50"/>
        <v>2018 / 01</v>
      </c>
    </row>
    <row r="3212" spans="1:24" x14ac:dyDescent="0.25">
      <c r="A3212" s="1">
        <v>3211</v>
      </c>
      <c r="B3212" s="3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IF(People!$B$2=Orders!M3212,People!$A$2,IF(People!$B$3=Orders!M3212,People!$A$3,IF(People!$B$4=Orders!M3212,People!$A$4,IF(People!$B$5=Orders!M3212,People!$A$5,0))))</f>
        <v>Kelly Williams</v>
      </c>
      <c r="W3212" t="str">
        <f>IFERROR(INDEX(Returns!A:A,MATCH(Orders!B3212,Returns!B:B,0),),"No")</f>
        <v>No</v>
      </c>
      <c r="X3212" t="str">
        <f t="shared" si="50"/>
        <v>2019 / 09</v>
      </c>
    </row>
    <row r="3213" spans="1:24" x14ac:dyDescent="0.25">
      <c r="A3213" s="1">
        <v>3212</v>
      </c>
      <c r="B3213" s="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IF(People!$B$2=Orders!M3213,People!$A$2,IF(People!$B$3=Orders!M3213,People!$A$3,IF(People!$B$4=Orders!M3213,People!$A$4,IF(People!$B$5=Orders!M3213,People!$A$5,0))))</f>
        <v>Kelly Williams</v>
      </c>
      <c r="W3213" t="str">
        <f>IFERROR(INDEX(Returns!A:A,MATCH(Orders!B3213,Returns!B:B,0),),"No")</f>
        <v>No</v>
      </c>
      <c r="X3213" t="str">
        <f t="shared" si="50"/>
        <v>2019 / 09</v>
      </c>
    </row>
    <row r="3214" spans="1:24" x14ac:dyDescent="0.25">
      <c r="A3214" s="1">
        <v>3213</v>
      </c>
      <c r="B3214" s="3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IF(People!$B$2=Orders!M3214,People!$A$2,IF(People!$B$3=Orders!M3214,People!$A$3,IF(People!$B$4=Orders!M3214,People!$A$4,IF(People!$B$5=Orders!M3214,People!$A$5,0))))</f>
        <v>Kelly Williams</v>
      </c>
      <c r="W3214" t="str">
        <f>IFERROR(INDEX(Returns!A:A,MATCH(Orders!B3214,Returns!B:B,0),),"No")</f>
        <v>No</v>
      </c>
      <c r="X3214" t="str">
        <f t="shared" si="50"/>
        <v>2016 / 12</v>
      </c>
    </row>
    <row r="3215" spans="1:24" x14ac:dyDescent="0.25">
      <c r="A3215" s="1">
        <v>3214</v>
      </c>
      <c r="B3215" s="3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IF(People!$B$2=Orders!M3215,People!$A$2,IF(People!$B$3=Orders!M3215,People!$A$3,IF(People!$B$4=Orders!M3215,People!$A$4,IF(People!$B$5=Orders!M3215,People!$A$5,0))))</f>
        <v>Chuck Magee</v>
      </c>
      <c r="W3215" t="str">
        <f>IFERROR(INDEX(Returns!A:A,MATCH(Orders!B3215,Returns!B:B,0),),"No")</f>
        <v>No</v>
      </c>
      <c r="X3215" t="str">
        <f t="shared" si="50"/>
        <v>2018 / 05</v>
      </c>
    </row>
    <row r="3216" spans="1:24" x14ac:dyDescent="0.25">
      <c r="A3216" s="1">
        <v>3215</v>
      </c>
      <c r="B3216" s="3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IF(People!$B$2=Orders!M3216,People!$A$2,IF(People!$B$3=Orders!M3216,People!$A$3,IF(People!$B$4=Orders!M3216,People!$A$4,IF(People!$B$5=Orders!M3216,People!$A$5,0))))</f>
        <v>Chuck Magee</v>
      </c>
      <c r="W3216" t="str">
        <f>IFERROR(INDEX(Returns!A:A,MATCH(Orders!B3216,Returns!B:B,0),),"No")</f>
        <v>No</v>
      </c>
      <c r="X3216" t="str">
        <f t="shared" si="50"/>
        <v>2018 / 05</v>
      </c>
    </row>
    <row r="3217" spans="1:24" x14ac:dyDescent="0.25">
      <c r="A3217" s="1">
        <v>3216</v>
      </c>
      <c r="B3217" s="3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IF(People!$B$2=Orders!M3217,People!$A$2,IF(People!$B$3=Orders!M3217,People!$A$3,IF(People!$B$4=Orders!M3217,People!$A$4,IF(People!$B$5=Orders!M3217,People!$A$5,0))))</f>
        <v>Anna Andreadi</v>
      </c>
      <c r="W3217" t="str">
        <f>IFERROR(INDEX(Returns!A:A,MATCH(Orders!B3217,Returns!B:B,0),),"No")</f>
        <v>No</v>
      </c>
      <c r="X3217" t="str">
        <f t="shared" si="50"/>
        <v>2019 / 07</v>
      </c>
    </row>
    <row r="3218" spans="1:24" x14ac:dyDescent="0.25">
      <c r="A3218" s="1">
        <v>3217</v>
      </c>
      <c r="B3218" s="3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IF(People!$B$2=Orders!M3218,People!$A$2,IF(People!$B$3=Orders!M3218,People!$A$3,IF(People!$B$4=Orders!M3218,People!$A$4,IF(People!$B$5=Orders!M3218,People!$A$5,0))))</f>
        <v>Anna Andreadi</v>
      </c>
      <c r="W3218" t="str">
        <f>IFERROR(INDEX(Returns!A:A,MATCH(Orders!B3218,Returns!B:B,0),),"No")</f>
        <v>No</v>
      </c>
      <c r="X3218" t="str">
        <f t="shared" si="50"/>
        <v>2016 / 05</v>
      </c>
    </row>
    <row r="3219" spans="1:24" x14ac:dyDescent="0.25">
      <c r="A3219" s="1">
        <v>3218</v>
      </c>
      <c r="B3219" s="3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IF(People!$B$2=Orders!M3219,People!$A$2,IF(People!$B$3=Orders!M3219,People!$A$3,IF(People!$B$4=Orders!M3219,People!$A$4,IF(People!$B$5=Orders!M3219,People!$A$5,0))))</f>
        <v>Chuck Magee</v>
      </c>
      <c r="W3219" t="str">
        <f>IFERROR(INDEX(Returns!A:A,MATCH(Orders!B3219,Returns!B:B,0),),"No")</f>
        <v>No</v>
      </c>
      <c r="X3219" t="str">
        <f t="shared" si="50"/>
        <v>2019 / 11</v>
      </c>
    </row>
    <row r="3220" spans="1:24" x14ac:dyDescent="0.25">
      <c r="A3220" s="1">
        <v>3219</v>
      </c>
      <c r="B3220" s="3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IF(People!$B$2=Orders!M3220,People!$A$2,IF(People!$B$3=Orders!M3220,People!$A$3,IF(People!$B$4=Orders!M3220,People!$A$4,IF(People!$B$5=Orders!M3220,People!$A$5,0))))</f>
        <v>Chuck Magee</v>
      </c>
      <c r="W3220" t="str">
        <f>IFERROR(INDEX(Returns!A:A,MATCH(Orders!B3220,Returns!B:B,0),),"No")</f>
        <v>No</v>
      </c>
      <c r="X3220" t="str">
        <f t="shared" si="50"/>
        <v>2019 / 11</v>
      </c>
    </row>
    <row r="3221" spans="1:24" x14ac:dyDescent="0.25">
      <c r="A3221" s="1">
        <v>3220</v>
      </c>
      <c r="B3221" s="3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IF(People!$B$2=Orders!M3221,People!$A$2,IF(People!$B$3=Orders!M3221,People!$A$3,IF(People!$B$4=Orders!M3221,People!$A$4,IF(People!$B$5=Orders!M3221,People!$A$5,0))))</f>
        <v>Chuck Magee</v>
      </c>
      <c r="W3221" t="str">
        <f>IFERROR(INDEX(Returns!A:A,MATCH(Orders!B3221,Returns!B:B,0),),"No")</f>
        <v>Yes</v>
      </c>
      <c r="X3221" t="str">
        <f t="shared" si="50"/>
        <v>2017 / 10</v>
      </c>
    </row>
    <row r="3222" spans="1:24" x14ac:dyDescent="0.25">
      <c r="A3222" s="1">
        <v>3221</v>
      </c>
      <c r="B3222" s="3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IF(People!$B$2=Orders!M3222,People!$A$2,IF(People!$B$3=Orders!M3222,People!$A$3,IF(People!$B$4=Orders!M3222,People!$A$4,IF(People!$B$5=Orders!M3222,People!$A$5,0))))</f>
        <v>Chuck Magee</v>
      </c>
      <c r="W3222" t="str">
        <f>IFERROR(INDEX(Returns!A:A,MATCH(Orders!B3222,Returns!B:B,0),),"No")</f>
        <v>Yes</v>
      </c>
      <c r="X3222" t="str">
        <f t="shared" si="50"/>
        <v>2017 / 10</v>
      </c>
    </row>
    <row r="3223" spans="1:24" x14ac:dyDescent="0.25">
      <c r="A3223" s="1">
        <v>3222</v>
      </c>
      <c r="B3223" s="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t="str">
        <f>IF(People!$B$2=Orders!M3223,People!$A$2,IF(People!$B$3=Orders!M3223,People!$A$3,IF(People!$B$4=Orders!M3223,People!$A$4,IF(People!$B$5=Orders!M3223,People!$A$5,0))))</f>
        <v>Chuck Magee</v>
      </c>
      <c r="W3223" t="str">
        <f>IFERROR(INDEX(Returns!A:A,MATCH(Orders!B3223,Returns!B:B,0),),"No")</f>
        <v>Yes</v>
      </c>
      <c r="X3223" t="str">
        <f t="shared" si="50"/>
        <v>2017 / 10</v>
      </c>
    </row>
    <row r="3224" spans="1:24" x14ac:dyDescent="0.25">
      <c r="A3224" s="1">
        <v>3223</v>
      </c>
      <c r="B3224" s="3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IF(People!$B$2=Orders!M3224,People!$A$2,IF(People!$B$3=Orders!M3224,People!$A$3,IF(People!$B$4=Orders!M3224,People!$A$4,IF(People!$B$5=Orders!M3224,People!$A$5,0))))</f>
        <v>Anna Andreadi</v>
      </c>
      <c r="W3224" t="str">
        <f>IFERROR(INDEX(Returns!A:A,MATCH(Orders!B3224,Returns!B:B,0),),"No")</f>
        <v>No</v>
      </c>
      <c r="X3224" t="str">
        <f t="shared" si="50"/>
        <v>2016 / 10</v>
      </c>
    </row>
    <row r="3225" spans="1:24" x14ac:dyDescent="0.25">
      <c r="A3225" s="1">
        <v>3224</v>
      </c>
      <c r="B3225" s="3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IF(People!$B$2=Orders!M3225,People!$A$2,IF(People!$B$3=Orders!M3225,People!$A$3,IF(People!$B$4=Orders!M3225,People!$A$4,IF(People!$B$5=Orders!M3225,People!$A$5,0))))</f>
        <v>Anna Andreadi</v>
      </c>
      <c r="W3225" t="str">
        <f>IFERROR(INDEX(Returns!A:A,MATCH(Orders!B3225,Returns!B:B,0),),"No")</f>
        <v>No</v>
      </c>
      <c r="X3225" t="str">
        <f t="shared" si="50"/>
        <v>2016 / 10</v>
      </c>
    </row>
    <row r="3226" spans="1:24" x14ac:dyDescent="0.25">
      <c r="A3226" s="1">
        <v>3225</v>
      </c>
      <c r="B3226" s="3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IF(People!$B$2=Orders!M3226,People!$A$2,IF(People!$B$3=Orders!M3226,People!$A$3,IF(People!$B$4=Orders!M3226,People!$A$4,IF(People!$B$5=Orders!M3226,People!$A$5,0))))</f>
        <v>Anna Andreadi</v>
      </c>
      <c r="W3226" t="str">
        <f>IFERROR(INDEX(Returns!A:A,MATCH(Orders!B3226,Returns!B:B,0),),"No")</f>
        <v>No</v>
      </c>
      <c r="X3226" t="str">
        <f t="shared" si="50"/>
        <v>2016 / 10</v>
      </c>
    </row>
    <row r="3227" spans="1:24" x14ac:dyDescent="0.25">
      <c r="A3227" s="1">
        <v>3226</v>
      </c>
      <c r="B3227" s="3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IF(People!$B$2=Orders!M3227,People!$A$2,IF(People!$B$3=Orders!M3227,People!$A$3,IF(People!$B$4=Orders!M3227,People!$A$4,IF(People!$B$5=Orders!M3227,People!$A$5,0))))</f>
        <v>Anna Andreadi</v>
      </c>
      <c r="W3227" t="str">
        <f>IFERROR(INDEX(Returns!A:A,MATCH(Orders!B3227,Returns!B:B,0),),"No")</f>
        <v>No</v>
      </c>
      <c r="X3227" t="str">
        <f t="shared" si="50"/>
        <v>2016 / 10</v>
      </c>
    </row>
    <row r="3228" spans="1:24" x14ac:dyDescent="0.25">
      <c r="A3228" s="1">
        <v>3227</v>
      </c>
      <c r="B3228" s="3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IF(People!$B$2=Orders!M3228,People!$A$2,IF(People!$B$3=Orders!M3228,People!$A$3,IF(People!$B$4=Orders!M3228,People!$A$4,IF(People!$B$5=Orders!M3228,People!$A$5,0))))</f>
        <v>Anna Andreadi</v>
      </c>
      <c r="W3228" t="str">
        <f>IFERROR(INDEX(Returns!A:A,MATCH(Orders!B3228,Returns!B:B,0),),"No")</f>
        <v>No</v>
      </c>
      <c r="X3228" t="str">
        <f t="shared" si="50"/>
        <v>2016 / 10</v>
      </c>
    </row>
    <row r="3229" spans="1:24" x14ac:dyDescent="0.25">
      <c r="A3229" s="1">
        <v>3228</v>
      </c>
      <c r="B3229" s="3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IF(People!$B$2=Orders!M3229,People!$A$2,IF(People!$B$3=Orders!M3229,People!$A$3,IF(People!$B$4=Orders!M3229,People!$A$4,IF(People!$B$5=Orders!M3229,People!$A$5,0))))</f>
        <v>Anna Andreadi</v>
      </c>
      <c r="W3229" t="str">
        <f>IFERROR(INDEX(Returns!A:A,MATCH(Orders!B3229,Returns!B:B,0),),"No")</f>
        <v>No</v>
      </c>
      <c r="X3229" t="str">
        <f t="shared" si="50"/>
        <v>2016 / 10</v>
      </c>
    </row>
    <row r="3230" spans="1:24" x14ac:dyDescent="0.25">
      <c r="A3230" s="1">
        <v>3229</v>
      </c>
      <c r="B3230" s="3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IF(People!$B$2=Orders!M3230,People!$A$2,IF(People!$B$3=Orders!M3230,People!$A$3,IF(People!$B$4=Orders!M3230,People!$A$4,IF(People!$B$5=Orders!M3230,People!$A$5,0))))</f>
        <v>Anna Andreadi</v>
      </c>
      <c r="W3230" t="str">
        <f>IFERROR(INDEX(Returns!A:A,MATCH(Orders!B3230,Returns!B:B,0),),"No")</f>
        <v>No</v>
      </c>
      <c r="X3230" t="str">
        <f t="shared" si="50"/>
        <v>2016 / 10</v>
      </c>
    </row>
    <row r="3231" spans="1:24" x14ac:dyDescent="0.25">
      <c r="A3231" s="1">
        <v>3230</v>
      </c>
      <c r="B3231" s="3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IF(People!$B$2=Orders!M3231,People!$A$2,IF(People!$B$3=Orders!M3231,People!$A$3,IF(People!$B$4=Orders!M3231,People!$A$4,IF(People!$B$5=Orders!M3231,People!$A$5,0))))</f>
        <v>Chuck Magee</v>
      </c>
      <c r="W3231" t="str">
        <f>IFERROR(INDEX(Returns!A:A,MATCH(Orders!B3231,Returns!B:B,0),),"No")</f>
        <v>No</v>
      </c>
      <c r="X3231" t="str">
        <f t="shared" si="50"/>
        <v>2016 / 08</v>
      </c>
    </row>
    <row r="3232" spans="1:24" x14ac:dyDescent="0.25">
      <c r="A3232" s="1">
        <v>3231</v>
      </c>
      <c r="B3232" s="3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IF(People!$B$2=Orders!M3232,People!$A$2,IF(People!$B$3=Orders!M3232,People!$A$3,IF(People!$B$4=Orders!M3232,People!$A$4,IF(People!$B$5=Orders!M3232,People!$A$5,0))))</f>
        <v>Chuck Magee</v>
      </c>
      <c r="W3232" t="str">
        <f>IFERROR(INDEX(Returns!A:A,MATCH(Orders!B3232,Returns!B:B,0),),"No")</f>
        <v>No</v>
      </c>
      <c r="X3232" t="str">
        <f t="shared" si="50"/>
        <v>2019 / 09</v>
      </c>
    </row>
    <row r="3233" spans="1:24" x14ac:dyDescent="0.25">
      <c r="A3233" s="1">
        <v>3232</v>
      </c>
      <c r="B3233" s="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IF(People!$B$2=Orders!M3233,People!$A$2,IF(People!$B$3=Orders!M3233,People!$A$3,IF(People!$B$4=Orders!M3233,People!$A$4,IF(People!$B$5=Orders!M3233,People!$A$5,0))))</f>
        <v>Kelly Williams</v>
      </c>
      <c r="W3233" t="str">
        <f>IFERROR(INDEX(Returns!A:A,MATCH(Orders!B3233,Returns!B:B,0),),"No")</f>
        <v>No</v>
      </c>
      <c r="X3233" t="str">
        <f t="shared" si="50"/>
        <v>2019 / 04</v>
      </c>
    </row>
    <row r="3234" spans="1:24" x14ac:dyDescent="0.25">
      <c r="A3234" s="1">
        <v>3233</v>
      </c>
      <c r="B3234" s="3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IF(People!$B$2=Orders!M3234,People!$A$2,IF(People!$B$3=Orders!M3234,People!$A$3,IF(People!$B$4=Orders!M3234,People!$A$4,IF(People!$B$5=Orders!M3234,People!$A$5,0))))</f>
        <v>Kelly Williams</v>
      </c>
      <c r="W3234" t="str">
        <f>IFERROR(INDEX(Returns!A:A,MATCH(Orders!B3234,Returns!B:B,0),),"No")</f>
        <v>No</v>
      </c>
      <c r="X3234" t="str">
        <f t="shared" si="50"/>
        <v>2019 / 04</v>
      </c>
    </row>
    <row r="3235" spans="1:24" x14ac:dyDescent="0.25">
      <c r="A3235" s="1">
        <v>3234</v>
      </c>
      <c r="B3235" s="3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IF(People!$B$2=Orders!M3235,People!$A$2,IF(People!$B$3=Orders!M3235,People!$A$3,IF(People!$B$4=Orders!M3235,People!$A$4,IF(People!$B$5=Orders!M3235,People!$A$5,0))))</f>
        <v>Kelly Williams</v>
      </c>
      <c r="W3235" t="str">
        <f>IFERROR(INDEX(Returns!A:A,MATCH(Orders!B3235,Returns!B:B,0),),"No")</f>
        <v>No</v>
      </c>
      <c r="X3235" t="str">
        <f t="shared" si="50"/>
        <v>2019 / 04</v>
      </c>
    </row>
    <row r="3236" spans="1:24" x14ac:dyDescent="0.25">
      <c r="A3236" s="1">
        <v>3235</v>
      </c>
      <c r="B3236" s="3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IF(People!$B$2=Orders!M3236,People!$A$2,IF(People!$B$3=Orders!M3236,People!$A$3,IF(People!$B$4=Orders!M3236,People!$A$4,IF(People!$B$5=Orders!M3236,People!$A$5,0))))</f>
        <v>Anna Andreadi</v>
      </c>
      <c r="W3236" t="str">
        <f>IFERROR(INDEX(Returns!A:A,MATCH(Orders!B3236,Returns!B:B,0),),"No")</f>
        <v>No</v>
      </c>
      <c r="X3236" t="str">
        <f t="shared" si="50"/>
        <v>2018 / 04</v>
      </c>
    </row>
    <row r="3237" spans="1:24" x14ac:dyDescent="0.25">
      <c r="A3237" s="1">
        <v>3236</v>
      </c>
      <c r="B3237" s="3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IF(People!$B$2=Orders!M3237,People!$A$2,IF(People!$B$3=Orders!M3237,People!$A$3,IF(People!$B$4=Orders!M3237,People!$A$4,IF(People!$B$5=Orders!M3237,People!$A$5,0))))</f>
        <v>Chuck Magee</v>
      </c>
      <c r="W3237" t="str">
        <f>IFERROR(INDEX(Returns!A:A,MATCH(Orders!B3237,Returns!B:B,0),),"No")</f>
        <v>No</v>
      </c>
      <c r="X3237" t="str">
        <f t="shared" si="50"/>
        <v>2018 / 01</v>
      </c>
    </row>
    <row r="3238" spans="1:24" x14ac:dyDescent="0.25">
      <c r="A3238" s="1">
        <v>3237</v>
      </c>
      <c r="B3238" s="3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IF(People!$B$2=Orders!M3238,People!$A$2,IF(People!$B$3=Orders!M3238,People!$A$3,IF(People!$B$4=Orders!M3238,People!$A$4,IF(People!$B$5=Orders!M3238,People!$A$5,0))))</f>
        <v>Chuck Magee</v>
      </c>
      <c r="W3238" t="str">
        <f>IFERROR(INDEX(Returns!A:A,MATCH(Orders!B3238,Returns!B:B,0),),"No")</f>
        <v>No</v>
      </c>
      <c r="X3238" t="str">
        <f t="shared" si="50"/>
        <v>2018 / 05</v>
      </c>
    </row>
    <row r="3239" spans="1:24" x14ac:dyDescent="0.25">
      <c r="A3239" s="1">
        <v>3238</v>
      </c>
      <c r="B3239" s="3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IF(People!$B$2=Orders!M3239,People!$A$2,IF(People!$B$3=Orders!M3239,People!$A$3,IF(People!$B$4=Orders!M3239,People!$A$4,IF(People!$B$5=Orders!M3239,People!$A$5,0))))</f>
        <v>Chuck Magee</v>
      </c>
      <c r="W3239" t="str">
        <f>IFERROR(INDEX(Returns!A:A,MATCH(Orders!B3239,Returns!B:B,0),),"No")</f>
        <v>No</v>
      </c>
      <c r="X3239" t="str">
        <f t="shared" si="50"/>
        <v>2018 / 05</v>
      </c>
    </row>
    <row r="3240" spans="1:24" x14ac:dyDescent="0.25">
      <c r="A3240" s="1">
        <v>3239</v>
      </c>
      <c r="B3240" s="3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IF(People!$B$2=Orders!M3240,People!$A$2,IF(People!$B$3=Orders!M3240,People!$A$3,IF(People!$B$4=Orders!M3240,People!$A$4,IF(People!$B$5=Orders!M3240,People!$A$5,0))))</f>
        <v>Kelly Williams</v>
      </c>
      <c r="W3240" t="str">
        <f>IFERROR(INDEX(Returns!A:A,MATCH(Orders!B3240,Returns!B:B,0),),"No")</f>
        <v>No</v>
      </c>
      <c r="X3240" t="str">
        <f t="shared" si="50"/>
        <v>2018 / 11</v>
      </c>
    </row>
    <row r="3241" spans="1:24" x14ac:dyDescent="0.25">
      <c r="A3241" s="1">
        <v>3240</v>
      </c>
      <c r="B3241" s="3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IF(People!$B$2=Orders!M3241,People!$A$2,IF(People!$B$3=Orders!M3241,People!$A$3,IF(People!$B$4=Orders!M3241,People!$A$4,IF(People!$B$5=Orders!M3241,People!$A$5,0))))</f>
        <v>Kelly Williams</v>
      </c>
      <c r="W3241" t="str">
        <f>IFERROR(INDEX(Returns!A:A,MATCH(Orders!B3241,Returns!B:B,0),),"No")</f>
        <v>No</v>
      </c>
      <c r="X3241" t="str">
        <f t="shared" si="50"/>
        <v>2018 / 11</v>
      </c>
    </row>
    <row r="3242" spans="1:24" x14ac:dyDescent="0.25">
      <c r="A3242" s="1">
        <v>3241</v>
      </c>
      <c r="B3242" s="3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IF(People!$B$2=Orders!M3242,People!$A$2,IF(People!$B$3=Orders!M3242,People!$A$3,IF(People!$B$4=Orders!M3242,People!$A$4,IF(People!$B$5=Orders!M3242,People!$A$5,0))))</f>
        <v>Kelly Williams</v>
      </c>
      <c r="W3242" t="str">
        <f>IFERROR(INDEX(Returns!A:A,MATCH(Orders!B3242,Returns!B:B,0),),"No")</f>
        <v>No</v>
      </c>
      <c r="X3242" t="str">
        <f t="shared" si="50"/>
        <v>2018 / 11</v>
      </c>
    </row>
    <row r="3243" spans="1:24" x14ac:dyDescent="0.25">
      <c r="A3243" s="1">
        <v>3242</v>
      </c>
      <c r="B3243" s="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IF(People!$B$2=Orders!M3243,People!$A$2,IF(People!$B$3=Orders!M3243,People!$A$3,IF(People!$B$4=Orders!M3243,People!$A$4,IF(People!$B$5=Orders!M3243,People!$A$5,0))))</f>
        <v>Cassandra Brandow</v>
      </c>
      <c r="W3243" t="str">
        <f>IFERROR(INDEX(Returns!A:A,MATCH(Orders!B3243,Returns!B:B,0),),"No")</f>
        <v>No</v>
      </c>
      <c r="X3243" t="str">
        <f t="shared" si="50"/>
        <v>2018 / 02</v>
      </c>
    </row>
    <row r="3244" spans="1:24" x14ac:dyDescent="0.25">
      <c r="A3244" s="1">
        <v>3243</v>
      </c>
      <c r="B3244" s="3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IF(People!$B$2=Orders!M3244,People!$A$2,IF(People!$B$3=Orders!M3244,People!$A$3,IF(People!$B$4=Orders!M3244,People!$A$4,IF(People!$B$5=Orders!M3244,People!$A$5,0))))</f>
        <v>Kelly Williams</v>
      </c>
      <c r="W3244" t="str">
        <f>IFERROR(INDEX(Returns!A:A,MATCH(Orders!B3244,Returns!B:B,0),),"No")</f>
        <v>No</v>
      </c>
      <c r="X3244" t="str">
        <f t="shared" si="50"/>
        <v>2019 / 03</v>
      </c>
    </row>
    <row r="3245" spans="1:24" x14ac:dyDescent="0.25">
      <c r="A3245" s="1">
        <v>3244</v>
      </c>
      <c r="B3245" s="3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IF(People!$B$2=Orders!M3245,People!$A$2,IF(People!$B$3=Orders!M3245,People!$A$3,IF(People!$B$4=Orders!M3245,People!$A$4,IF(People!$B$5=Orders!M3245,People!$A$5,0))))</f>
        <v>Kelly Williams</v>
      </c>
      <c r="W3245" t="str">
        <f>IFERROR(INDEX(Returns!A:A,MATCH(Orders!B3245,Returns!B:B,0),),"No")</f>
        <v>No</v>
      </c>
      <c r="X3245" t="str">
        <f t="shared" si="50"/>
        <v>2019 / 12</v>
      </c>
    </row>
    <row r="3246" spans="1:24" x14ac:dyDescent="0.25">
      <c r="A3246" s="1">
        <v>3245</v>
      </c>
      <c r="B3246" s="3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IF(People!$B$2=Orders!M3246,People!$A$2,IF(People!$B$3=Orders!M3246,People!$A$3,IF(People!$B$4=Orders!M3246,People!$A$4,IF(People!$B$5=Orders!M3246,People!$A$5,0))))</f>
        <v>Kelly Williams</v>
      </c>
      <c r="W3246" t="str">
        <f>IFERROR(INDEX(Returns!A:A,MATCH(Orders!B3246,Returns!B:B,0),),"No")</f>
        <v>No</v>
      </c>
      <c r="X3246" t="str">
        <f t="shared" si="50"/>
        <v>2019 / 12</v>
      </c>
    </row>
    <row r="3247" spans="1:24" x14ac:dyDescent="0.25">
      <c r="A3247" s="1">
        <v>3246</v>
      </c>
      <c r="B3247" s="3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IF(People!$B$2=Orders!M3247,People!$A$2,IF(People!$B$3=Orders!M3247,People!$A$3,IF(People!$B$4=Orders!M3247,People!$A$4,IF(People!$B$5=Orders!M3247,People!$A$5,0))))</f>
        <v>Anna Andreadi</v>
      </c>
      <c r="W3247" t="str">
        <f>IFERROR(INDEX(Returns!A:A,MATCH(Orders!B3247,Returns!B:B,0),),"No")</f>
        <v>No</v>
      </c>
      <c r="X3247" t="str">
        <f t="shared" si="50"/>
        <v>2019 / 12</v>
      </c>
    </row>
    <row r="3248" spans="1:24" x14ac:dyDescent="0.25">
      <c r="A3248" s="1">
        <v>3247</v>
      </c>
      <c r="B3248" s="3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IF(People!$B$2=Orders!M3248,People!$A$2,IF(People!$B$3=Orders!M3248,People!$A$3,IF(People!$B$4=Orders!M3248,People!$A$4,IF(People!$B$5=Orders!M3248,People!$A$5,0))))</f>
        <v>Anna Andreadi</v>
      </c>
      <c r="W3248" t="str">
        <f>IFERROR(INDEX(Returns!A:A,MATCH(Orders!B3248,Returns!B:B,0),),"No")</f>
        <v>No</v>
      </c>
      <c r="X3248" t="str">
        <f t="shared" si="50"/>
        <v>2019 / 12</v>
      </c>
    </row>
    <row r="3249" spans="1:24" x14ac:dyDescent="0.25">
      <c r="A3249" s="1">
        <v>3248</v>
      </c>
      <c r="B3249" s="3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IF(People!$B$2=Orders!M3249,People!$A$2,IF(People!$B$3=Orders!M3249,People!$A$3,IF(People!$B$4=Orders!M3249,People!$A$4,IF(People!$B$5=Orders!M3249,People!$A$5,0))))</f>
        <v>Anna Andreadi</v>
      </c>
      <c r="W3249" t="str">
        <f>IFERROR(INDEX(Returns!A:A,MATCH(Orders!B3249,Returns!B:B,0),),"No")</f>
        <v>No</v>
      </c>
      <c r="X3249" t="str">
        <f t="shared" si="50"/>
        <v>2019 / 12</v>
      </c>
    </row>
    <row r="3250" spans="1:24" x14ac:dyDescent="0.25">
      <c r="A3250" s="1">
        <v>3249</v>
      </c>
      <c r="B3250" s="3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IF(People!$B$2=Orders!M3250,People!$A$2,IF(People!$B$3=Orders!M3250,People!$A$3,IF(People!$B$4=Orders!M3250,People!$A$4,IF(People!$B$5=Orders!M3250,People!$A$5,0))))</f>
        <v>Anna Andreadi</v>
      </c>
      <c r="W3250" t="str">
        <f>IFERROR(INDEX(Returns!A:A,MATCH(Orders!B3250,Returns!B:B,0),),"No")</f>
        <v>No</v>
      </c>
      <c r="X3250" t="str">
        <f t="shared" si="50"/>
        <v>2018 / 09</v>
      </c>
    </row>
    <row r="3251" spans="1:24" x14ac:dyDescent="0.25">
      <c r="A3251" s="1">
        <v>3250</v>
      </c>
      <c r="B3251" s="3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IF(People!$B$2=Orders!M3251,People!$A$2,IF(People!$B$3=Orders!M3251,People!$A$3,IF(People!$B$4=Orders!M3251,People!$A$4,IF(People!$B$5=Orders!M3251,People!$A$5,0))))</f>
        <v>Anna Andreadi</v>
      </c>
      <c r="W3251" t="str">
        <f>IFERROR(INDEX(Returns!A:A,MATCH(Orders!B3251,Returns!B:B,0),),"No")</f>
        <v>No</v>
      </c>
      <c r="X3251" t="str">
        <f t="shared" si="50"/>
        <v>2018 / 09</v>
      </c>
    </row>
    <row r="3252" spans="1:24" x14ac:dyDescent="0.25">
      <c r="A3252" s="1">
        <v>3251</v>
      </c>
      <c r="B3252" s="3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IF(People!$B$2=Orders!M3252,People!$A$2,IF(People!$B$3=Orders!M3252,People!$A$3,IF(People!$B$4=Orders!M3252,People!$A$4,IF(People!$B$5=Orders!M3252,People!$A$5,0))))</f>
        <v>Kelly Williams</v>
      </c>
      <c r="W3252" t="str">
        <f>IFERROR(INDEX(Returns!A:A,MATCH(Orders!B3252,Returns!B:B,0),),"No")</f>
        <v>No</v>
      </c>
      <c r="X3252" t="str">
        <f t="shared" si="50"/>
        <v>2018 / 12</v>
      </c>
    </row>
    <row r="3253" spans="1:24" x14ac:dyDescent="0.25">
      <c r="A3253" s="1">
        <v>3252</v>
      </c>
      <c r="B3253" s="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IF(People!$B$2=Orders!M3253,People!$A$2,IF(People!$B$3=Orders!M3253,People!$A$3,IF(People!$B$4=Orders!M3253,People!$A$4,IF(People!$B$5=Orders!M3253,People!$A$5,0))))</f>
        <v>Chuck Magee</v>
      </c>
      <c r="W3253" t="str">
        <f>IFERROR(INDEX(Returns!A:A,MATCH(Orders!B3253,Returns!B:B,0),),"No")</f>
        <v>No</v>
      </c>
      <c r="X3253" t="str">
        <f t="shared" si="50"/>
        <v>2019 / 04</v>
      </c>
    </row>
    <row r="3254" spans="1:24" x14ac:dyDescent="0.25">
      <c r="A3254" s="1">
        <v>3253</v>
      </c>
      <c r="B3254" s="3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IF(People!$B$2=Orders!M3254,People!$A$2,IF(People!$B$3=Orders!M3254,People!$A$3,IF(People!$B$4=Orders!M3254,People!$A$4,IF(People!$B$5=Orders!M3254,People!$A$5,0))))</f>
        <v>Kelly Williams</v>
      </c>
      <c r="W3254" t="str">
        <f>IFERROR(INDEX(Returns!A:A,MATCH(Orders!B3254,Returns!B:B,0),),"No")</f>
        <v>No</v>
      </c>
      <c r="X3254" t="str">
        <f t="shared" si="50"/>
        <v>2019 / 10</v>
      </c>
    </row>
    <row r="3255" spans="1:24" x14ac:dyDescent="0.25">
      <c r="A3255" s="1">
        <v>3254</v>
      </c>
      <c r="B3255" s="3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IF(People!$B$2=Orders!M3255,People!$A$2,IF(People!$B$3=Orders!M3255,People!$A$3,IF(People!$B$4=Orders!M3255,People!$A$4,IF(People!$B$5=Orders!M3255,People!$A$5,0))))</f>
        <v>Kelly Williams</v>
      </c>
      <c r="W3255" t="str">
        <f>IFERROR(INDEX(Returns!A:A,MATCH(Orders!B3255,Returns!B:B,0),),"No")</f>
        <v>No</v>
      </c>
      <c r="X3255" t="str">
        <f t="shared" si="50"/>
        <v>2019 / 10</v>
      </c>
    </row>
    <row r="3256" spans="1:24" x14ac:dyDescent="0.25">
      <c r="A3256" s="1">
        <v>3255</v>
      </c>
      <c r="B3256" s="3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IF(People!$B$2=Orders!M3256,People!$A$2,IF(People!$B$3=Orders!M3256,People!$A$3,IF(People!$B$4=Orders!M3256,People!$A$4,IF(People!$B$5=Orders!M3256,People!$A$5,0))))</f>
        <v>Anna Andreadi</v>
      </c>
      <c r="W3256" t="str">
        <f>IFERROR(INDEX(Returns!A:A,MATCH(Orders!B3256,Returns!B:B,0),),"No")</f>
        <v>No</v>
      </c>
      <c r="X3256" t="str">
        <f t="shared" si="50"/>
        <v>2018 / 07</v>
      </c>
    </row>
    <row r="3257" spans="1:24" x14ac:dyDescent="0.25">
      <c r="A3257" s="1">
        <v>3256</v>
      </c>
      <c r="B3257" s="3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IF(People!$B$2=Orders!M3257,People!$A$2,IF(People!$B$3=Orders!M3257,People!$A$3,IF(People!$B$4=Orders!M3257,People!$A$4,IF(People!$B$5=Orders!M3257,People!$A$5,0))))</f>
        <v>Anna Andreadi</v>
      </c>
      <c r="W3257" t="str">
        <f>IFERROR(INDEX(Returns!A:A,MATCH(Orders!B3257,Returns!B:B,0),),"No")</f>
        <v>No</v>
      </c>
      <c r="X3257" t="str">
        <f t="shared" si="50"/>
        <v>2018 / 07</v>
      </c>
    </row>
    <row r="3258" spans="1:24" x14ac:dyDescent="0.25">
      <c r="A3258" s="1">
        <v>3257</v>
      </c>
      <c r="B3258" s="3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IF(People!$B$2=Orders!M3258,People!$A$2,IF(People!$B$3=Orders!M3258,People!$A$3,IF(People!$B$4=Orders!M3258,People!$A$4,IF(People!$B$5=Orders!M3258,People!$A$5,0))))</f>
        <v>Cassandra Brandow</v>
      </c>
      <c r="W3258" t="str">
        <f>IFERROR(INDEX(Returns!A:A,MATCH(Orders!B3258,Returns!B:B,0),),"No")</f>
        <v>No</v>
      </c>
      <c r="X3258" t="str">
        <f t="shared" si="50"/>
        <v>2017 / 08</v>
      </c>
    </row>
    <row r="3259" spans="1:24" x14ac:dyDescent="0.25">
      <c r="A3259" s="1">
        <v>3258</v>
      </c>
      <c r="B3259" s="3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IF(People!$B$2=Orders!M3259,People!$A$2,IF(People!$B$3=Orders!M3259,People!$A$3,IF(People!$B$4=Orders!M3259,People!$A$4,IF(People!$B$5=Orders!M3259,People!$A$5,0))))</f>
        <v>Cassandra Brandow</v>
      </c>
      <c r="W3259" t="str">
        <f>IFERROR(INDEX(Returns!A:A,MATCH(Orders!B3259,Returns!B:B,0),),"No")</f>
        <v>No</v>
      </c>
      <c r="X3259" t="str">
        <f t="shared" si="50"/>
        <v>2018 / 12</v>
      </c>
    </row>
    <row r="3260" spans="1:24" x14ac:dyDescent="0.25">
      <c r="A3260" s="1">
        <v>3259</v>
      </c>
      <c r="B3260" s="3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IF(People!$B$2=Orders!M3260,People!$A$2,IF(People!$B$3=Orders!M3260,People!$A$3,IF(People!$B$4=Orders!M3260,People!$A$4,IF(People!$B$5=Orders!M3260,People!$A$5,0))))</f>
        <v>Cassandra Brandow</v>
      </c>
      <c r="W3260" t="str">
        <f>IFERROR(INDEX(Returns!A:A,MATCH(Orders!B3260,Returns!B:B,0),),"No")</f>
        <v>No</v>
      </c>
      <c r="X3260" t="str">
        <f t="shared" si="50"/>
        <v>2018 / 12</v>
      </c>
    </row>
    <row r="3261" spans="1:24" x14ac:dyDescent="0.25">
      <c r="A3261" s="1">
        <v>3260</v>
      </c>
      <c r="B3261" s="3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IF(People!$B$2=Orders!M3261,People!$A$2,IF(People!$B$3=Orders!M3261,People!$A$3,IF(People!$B$4=Orders!M3261,People!$A$4,IF(People!$B$5=Orders!M3261,People!$A$5,0))))</f>
        <v>Kelly Williams</v>
      </c>
      <c r="W3261" t="str">
        <f>IFERROR(INDEX(Returns!A:A,MATCH(Orders!B3261,Returns!B:B,0),),"No")</f>
        <v>No</v>
      </c>
      <c r="X3261" t="str">
        <f t="shared" si="50"/>
        <v>2018 / 11</v>
      </c>
    </row>
    <row r="3262" spans="1:24" x14ac:dyDescent="0.25">
      <c r="A3262" s="1">
        <v>3261</v>
      </c>
      <c r="B3262" s="3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IF(People!$B$2=Orders!M3262,People!$A$2,IF(People!$B$3=Orders!M3262,People!$A$3,IF(People!$B$4=Orders!M3262,People!$A$4,IF(People!$B$5=Orders!M3262,People!$A$5,0))))</f>
        <v>Kelly Williams</v>
      </c>
      <c r="W3262" t="str">
        <f>IFERROR(INDEX(Returns!A:A,MATCH(Orders!B3262,Returns!B:B,0),),"No")</f>
        <v>No</v>
      </c>
      <c r="X3262" t="str">
        <f t="shared" si="50"/>
        <v>2016 / 11</v>
      </c>
    </row>
    <row r="3263" spans="1:24" x14ac:dyDescent="0.25">
      <c r="A3263" s="1">
        <v>3262</v>
      </c>
      <c r="B3263" s="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IF(People!$B$2=Orders!M3263,People!$A$2,IF(People!$B$3=Orders!M3263,People!$A$3,IF(People!$B$4=Orders!M3263,People!$A$4,IF(People!$B$5=Orders!M3263,People!$A$5,0))))</f>
        <v>Anna Andreadi</v>
      </c>
      <c r="W3263" t="str">
        <f>IFERROR(INDEX(Returns!A:A,MATCH(Orders!B3263,Returns!B:B,0),),"No")</f>
        <v>No</v>
      </c>
      <c r="X3263" t="str">
        <f t="shared" si="50"/>
        <v>2016 / 11</v>
      </c>
    </row>
    <row r="3264" spans="1:24" x14ac:dyDescent="0.25">
      <c r="A3264" s="1">
        <v>3263</v>
      </c>
      <c r="B3264" s="3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IF(People!$B$2=Orders!M3264,People!$A$2,IF(People!$B$3=Orders!M3264,People!$A$3,IF(People!$B$4=Orders!M3264,People!$A$4,IF(People!$B$5=Orders!M3264,People!$A$5,0))))</f>
        <v>Anna Andreadi</v>
      </c>
      <c r="W3264" t="str">
        <f>IFERROR(INDEX(Returns!A:A,MATCH(Orders!B3264,Returns!B:B,0),),"No")</f>
        <v>No</v>
      </c>
      <c r="X3264" t="str">
        <f t="shared" si="50"/>
        <v>2016 / 11</v>
      </c>
    </row>
    <row r="3265" spans="1:24" x14ac:dyDescent="0.25">
      <c r="A3265" s="1">
        <v>3264</v>
      </c>
      <c r="B3265" s="3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IF(People!$B$2=Orders!M3265,People!$A$2,IF(People!$B$3=Orders!M3265,People!$A$3,IF(People!$B$4=Orders!M3265,People!$A$4,IF(People!$B$5=Orders!M3265,People!$A$5,0))))</f>
        <v>Anna Andreadi</v>
      </c>
      <c r="W3265" t="str">
        <f>IFERROR(INDEX(Returns!A:A,MATCH(Orders!B3265,Returns!B:B,0),),"No")</f>
        <v>No</v>
      </c>
      <c r="X3265" t="str">
        <f t="shared" si="50"/>
        <v>2016 / 11</v>
      </c>
    </row>
    <row r="3266" spans="1:24" x14ac:dyDescent="0.25">
      <c r="A3266" s="1">
        <v>3265</v>
      </c>
      <c r="B3266" s="3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IF(People!$B$2=Orders!M3266,People!$A$2,IF(People!$B$3=Orders!M3266,People!$A$3,IF(People!$B$4=Orders!M3266,People!$A$4,IF(People!$B$5=Orders!M3266,People!$A$5,0))))</f>
        <v>Cassandra Brandow</v>
      </c>
      <c r="W3266" t="str">
        <f>IFERROR(INDEX(Returns!A:A,MATCH(Orders!B3266,Returns!B:B,0),),"No")</f>
        <v>No</v>
      </c>
      <c r="X3266" t="str">
        <f t="shared" ref="X3266:X3329" si="51">TEXT(C3266,"ГГГГ / ММ")</f>
        <v>2018 / 03</v>
      </c>
    </row>
    <row r="3267" spans="1:24" x14ac:dyDescent="0.25">
      <c r="A3267" s="1">
        <v>3266</v>
      </c>
      <c r="B3267" s="3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IF(People!$B$2=Orders!M3267,People!$A$2,IF(People!$B$3=Orders!M3267,People!$A$3,IF(People!$B$4=Orders!M3267,People!$A$4,IF(People!$B$5=Orders!M3267,People!$A$5,0))))</f>
        <v>Chuck Magee</v>
      </c>
      <c r="W3267" t="str">
        <f>IFERROR(INDEX(Returns!A:A,MATCH(Orders!B3267,Returns!B:B,0),),"No")</f>
        <v>No</v>
      </c>
      <c r="X3267" t="str">
        <f t="shared" si="51"/>
        <v>2016 / 10</v>
      </c>
    </row>
    <row r="3268" spans="1:24" x14ac:dyDescent="0.25">
      <c r="A3268" s="1">
        <v>3267</v>
      </c>
      <c r="B3268" s="3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IF(People!$B$2=Orders!M3268,People!$A$2,IF(People!$B$3=Orders!M3268,People!$A$3,IF(People!$B$4=Orders!M3268,People!$A$4,IF(People!$B$5=Orders!M3268,People!$A$5,0))))</f>
        <v>Chuck Magee</v>
      </c>
      <c r="W3268" t="str">
        <f>IFERROR(INDEX(Returns!A:A,MATCH(Orders!B3268,Returns!B:B,0),),"No")</f>
        <v>No</v>
      </c>
      <c r="X3268" t="str">
        <f t="shared" si="51"/>
        <v>2016 / 10</v>
      </c>
    </row>
    <row r="3269" spans="1:24" x14ac:dyDescent="0.25">
      <c r="A3269" s="1">
        <v>3268</v>
      </c>
      <c r="B3269" s="3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IF(People!$B$2=Orders!M3269,People!$A$2,IF(People!$B$3=Orders!M3269,People!$A$3,IF(People!$B$4=Orders!M3269,People!$A$4,IF(People!$B$5=Orders!M3269,People!$A$5,0))))</f>
        <v>Cassandra Brandow</v>
      </c>
      <c r="W3269" t="str">
        <f>IFERROR(INDEX(Returns!A:A,MATCH(Orders!B3269,Returns!B:B,0),),"No")</f>
        <v>Yes</v>
      </c>
      <c r="X3269" t="str">
        <f t="shared" si="51"/>
        <v>2016 / 05</v>
      </c>
    </row>
    <row r="3270" spans="1:24" x14ac:dyDescent="0.25">
      <c r="A3270" s="1">
        <v>3269</v>
      </c>
      <c r="B3270" s="3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IF(People!$B$2=Orders!M3270,People!$A$2,IF(People!$B$3=Orders!M3270,People!$A$3,IF(People!$B$4=Orders!M3270,People!$A$4,IF(People!$B$5=Orders!M3270,People!$A$5,0))))</f>
        <v>Cassandra Brandow</v>
      </c>
      <c r="W3270" t="str">
        <f>IFERROR(INDEX(Returns!A:A,MATCH(Orders!B3270,Returns!B:B,0),),"No")</f>
        <v>Yes</v>
      </c>
      <c r="X3270" t="str">
        <f t="shared" si="51"/>
        <v>2016 / 05</v>
      </c>
    </row>
    <row r="3271" spans="1:24" x14ac:dyDescent="0.25">
      <c r="A3271" s="1">
        <v>3270</v>
      </c>
      <c r="B3271" s="3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IF(People!$B$2=Orders!M3271,People!$A$2,IF(People!$B$3=Orders!M3271,People!$A$3,IF(People!$B$4=Orders!M3271,People!$A$4,IF(People!$B$5=Orders!M3271,People!$A$5,0))))</f>
        <v>Kelly Williams</v>
      </c>
      <c r="W3271" t="str">
        <f>IFERROR(INDEX(Returns!A:A,MATCH(Orders!B3271,Returns!B:B,0),),"No")</f>
        <v>No</v>
      </c>
      <c r="X3271" t="str">
        <f t="shared" si="51"/>
        <v>2016 / 07</v>
      </c>
    </row>
    <row r="3272" spans="1:24" x14ac:dyDescent="0.25">
      <c r="A3272" s="1">
        <v>3271</v>
      </c>
      <c r="B3272" s="3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IF(People!$B$2=Orders!M3272,People!$A$2,IF(People!$B$3=Orders!M3272,People!$A$3,IF(People!$B$4=Orders!M3272,People!$A$4,IF(People!$B$5=Orders!M3272,People!$A$5,0))))</f>
        <v>Kelly Williams</v>
      </c>
      <c r="W3272" t="str">
        <f>IFERROR(INDEX(Returns!A:A,MATCH(Orders!B3272,Returns!B:B,0),),"No")</f>
        <v>No</v>
      </c>
      <c r="X3272" t="str">
        <f t="shared" si="51"/>
        <v>2016 / 07</v>
      </c>
    </row>
    <row r="3273" spans="1:24" x14ac:dyDescent="0.25">
      <c r="A3273" s="1">
        <v>3272</v>
      </c>
      <c r="B3273" s="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IF(People!$B$2=Orders!M3273,People!$A$2,IF(People!$B$3=Orders!M3273,People!$A$3,IF(People!$B$4=Orders!M3273,People!$A$4,IF(People!$B$5=Orders!M3273,People!$A$5,0))))</f>
        <v>Anna Andreadi</v>
      </c>
      <c r="W3273" t="str">
        <f>IFERROR(INDEX(Returns!A:A,MATCH(Orders!B3273,Returns!B:B,0),),"No")</f>
        <v>No</v>
      </c>
      <c r="X3273" t="str">
        <f t="shared" si="51"/>
        <v>2017 / 12</v>
      </c>
    </row>
    <row r="3274" spans="1:24" x14ac:dyDescent="0.25">
      <c r="A3274" s="1">
        <v>3273</v>
      </c>
      <c r="B3274" s="3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IF(People!$B$2=Orders!M3274,People!$A$2,IF(People!$B$3=Orders!M3274,People!$A$3,IF(People!$B$4=Orders!M3274,People!$A$4,IF(People!$B$5=Orders!M3274,People!$A$5,0))))</f>
        <v>Anna Andreadi</v>
      </c>
      <c r="W3274" t="str">
        <f>IFERROR(INDEX(Returns!A:A,MATCH(Orders!B3274,Returns!B:B,0),),"No")</f>
        <v>No</v>
      </c>
      <c r="X3274" t="str">
        <f t="shared" si="51"/>
        <v>2017 / 02</v>
      </c>
    </row>
    <row r="3275" spans="1:24" x14ac:dyDescent="0.25">
      <c r="A3275" s="1">
        <v>3274</v>
      </c>
      <c r="B3275" s="3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IF(People!$B$2=Orders!M3275,People!$A$2,IF(People!$B$3=Orders!M3275,People!$A$3,IF(People!$B$4=Orders!M3275,People!$A$4,IF(People!$B$5=Orders!M3275,People!$A$5,0))))</f>
        <v>Anna Andreadi</v>
      </c>
      <c r="W3275" t="str">
        <f>IFERROR(INDEX(Returns!A:A,MATCH(Orders!B3275,Returns!B:B,0),),"No")</f>
        <v>No</v>
      </c>
      <c r="X3275" t="str">
        <f t="shared" si="51"/>
        <v>2019 / 05</v>
      </c>
    </row>
    <row r="3276" spans="1:24" x14ac:dyDescent="0.25">
      <c r="A3276" s="1">
        <v>3275</v>
      </c>
      <c r="B3276" s="3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IF(People!$B$2=Orders!M3276,People!$A$2,IF(People!$B$3=Orders!M3276,People!$A$3,IF(People!$B$4=Orders!M3276,People!$A$4,IF(People!$B$5=Orders!M3276,People!$A$5,0))))</f>
        <v>Kelly Williams</v>
      </c>
      <c r="W3276" t="str">
        <f>IFERROR(INDEX(Returns!A:A,MATCH(Orders!B3276,Returns!B:B,0),),"No")</f>
        <v>No</v>
      </c>
      <c r="X3276" t="str">
        <f t="shared" si="51"/>
        <v>2019 / 11</v>
      </c>
    </row>
    <row r="3277" spans="1:24" x14ac:dyDescent="0.25">
      <c r="A3277" s="1">
        <v>3276</v>
      </c>
      <c r="B3277" s="3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IF(People!$B$2=Orders!M3277,People!$A$2,IF(People!$B$3=Orders!M3277,People!$A$3,IF(People!$B$4=Orders!M3277,People!$A$4,IF(People!$B$5=Orders!M3277,People!$A$5,0))))</f>
        <v>Kelly Williams</v>
      </c>
      <c r="W3277" t="str">
        <f>IFERROR(INDEX(Returns!A:A,MATCH(Orders!B3277,Returns!B:B,0),),"No")</f>
        <v>No</v>
      </c>
      <c r="X3277" t="str">
        <f t="shared" si="51"/>
        <v>2019 / 11</v>
      </c>
    </row>
    <row r="3278" spans="1:24" x14ac:dyDescent="0.25">
      <c r="A3278" s="1">
        <v>3277</v>
      </c>
      <c r="B3278" s="3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IF(People!$B$2=Orders!M3278,People!$A$2,IF(People!$B$3=Orders!M3278,People!$A$3,IF(People!$B$4=Orders!M3278,People!$A$4,IF(People!$B$5=Orders!M3278,People!$A$5,0))))</f>
        <v>Cassandra Brandow</v>
      </c>
      <c r="W3278" t="str">
        <f>IFERROR(INDEX(Returns!A:A,MATCH(Orders!B3278,Returns!B:B,0),),"No")</f>
        <v>No</v>
      </c>
      <c r="X3278" t="str">
        <f t="shared" si="51"/>
        <v>2016 / 04</v>
      </c>
    </row>
    <row r="3279" spans="1:24" x14ac:dyDescent="0.25">
      <c r="A3279" s="1">
        <v>3278</v>
      </c>
      <c r="B3279" s="3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IF(People!$B$2=Orders!M3279,People!$A$2,IF(People!$B$3=Orders!M3279,People!$A$3,IF(People!$B$4=Orders!M3279,People!$A$4,IF(People!$B$5=Orders!M3279,People!$A$5,0))))</f>
        <v>Cassandra Brandow</v>
      </c>
      <c r="W3279" t="str">
        <f>IFERROR(INDEX(Returns!A:A,MATCH(Orders!B3279,Returns!B:B,0),),"No")</f>
        <v>No</v>
      </c>
      <c r="X3279" t="str">
        <f t="shared" si="51"/>
        <v>2016 / 04</v>
      </c>
    </row>
    <row r="3280" spans="1:24" x14ac:dyDescent="0.25">
      <c r="A3280" s="1">
        <v>3279</v>
      </c>
      <c r="B3280" s="3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IF(People!$B$2=Orders!M3280,People!$A$2,IF(People!$B$3=Orders!M3280,People!$A$3,IF(People!$B$4=Orders!M3280,People!$A$4,IF(People!$B$5=Orders!M3280,People!$A$5,0))))</f>
        <v>Cassandra Brandow</v>
      </c>
      <c r="W3280" t="str">
        <f>IFERROR(INDEX(Returns!A:A,MATCH(Orders!B3280,Returns!B:B,0),),"No")</f>
        <v>No</v>
      </c>
      <c r="X3280" t="str">
        <f t="shared" si="51"/>
        <v>2016 / 04</v>
      </c>
    </row>
    <row r="3281" spans="1:24" x14ac:dyDescent="0.25">
      <c r="A3281" s="1">
        <v>3280</v>
      </c>
      <c r="B3281" s="3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IF(People!$B$2=Orders!M3281,People!$A$2,IF(People!$B$3=Orders!M3281,People!$A$3,IF(People!$B$4=Orders!M3281,People!$A$4,IF(People!$B$5=Orders!M3281,People!$A$5,0))))</f>
        <v>Cassandra Brandow</v>
      </c>
      <c r="W3281" t="str">
        <f>IFERROR(INDEX(Returns!A:A,MATCH(Orders!B3281,Returns!B:B,0),),"No")</f>
        <v>No</v>
      </c>
      <c r="X3281" t="str">
        <f t="shared" si="51"/>
        <v>2016 / 04</v>
      </c>
    </row>
    <row r="3282" spans="1:24" x14ac:dyDescent="0.25">
      <c r="A3282" s="1">
        <v>3281</v>
      </c>
      <c r="B3282" s="3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IF(People!$B$2=Orders!M3282,People!$A$2,IF(People!$B$3=Orders!M3282,People!$A$3,IF(People!$B$4=Orders!M3282,People!$A$4,IF(People!$B$5=Orders!M3282,People!$A$5,0))))</f>
        <v>Cassandra Brandow</v>
      </c>
      <c r="W3282" t="str">
        <f>IFERROR(INDEX(Returns!A:A,MATCH(Orders!B3282,Returns!B:B,0),),"No")</f>
        <v>No</v>
      </c>
      <c r="X3282" t="str">
        <f t="shared" si="51"/>
        <v>2016 / 04</v>
      </c>
    </row>
    <row r="3283" spans="1:24" x14ac:dyDescent="0.25">
      <c r="A3283" s="1">
        <v>3282</v>
      </c>
      <c r="B3283" s="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IF(People!$B$2=Orders!M3283,People!$A$2,IF(People!$B$3=Orders!M3283,People!$A$3,IF(People!$B$4=Orders!M3283,People!$A$4,IF(People!$B$5=Orders!M3283,People!$A$5,0))))</f>
        <v>Cassandra Brandow</v>
      </c>
      <c r="W3283" t="str">
        <f>IFERROR(INDEX(Returns!A:A,MATCH(Orders!B3283,Returns!B:B,0),),"No")</f>
        <v>No</v>
      </c>
      <c r="X3283" t="str">
        <f t="shared" si="51"/>
        <v>2016 / 09</v>
      </c>
    </row>
    <row r="3284" spans="1:24" x14ac:dyDescent="0.25">
      <c r="A3284" s="1">
        <v>3283</v>
      </c>
      <c r="B3284" s="3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IF(People!$B$2=Orders!M3284,People!$A$2,IF(People!$B$3=Orders!M3284,People!$A$3,IF(People!$B$4=Orders!M3284,People!$A$4,IF(People!$B$5=Orders!M3284,People!$A$5,0))))</f>
        <v>Cassandra Brandow</v>
      </c>
      <c r="W3284" t="str">
        <f>IFERROR(INDEX(Returns!A:A,MATCH(Orders!B3284,Returns!B:B,0),),"No")</f>
        <v>No</v>
      </c>
      <c r="X3284" t="str">
        <f t="shared" si="51"/>
        <v>2016 / 09</v>
      </c>
    </row>
    <row r="3285" spans="1:24" x14ac:dyDescent="0.25">
      <c r="A3285" s="1">
        <v>3284</v>
      </c>
      <c r="B3285" s="3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IF(People!$B$2=Orders!M3285,People!$A$2,IF(People!$B$3=Orders!M3285,People!$A$3,IF(People!$B$4=Orders!M3285,People!$A$4,IF(People!$B$5=Orders!M3285,People!$A$5,0))))</f>
        <v>Chuck Magee</v>
      </c>
      <c r="W3285" t="str">
        <f>IFERROR(INDEX(Returns!A:A,MATCH(Orders!B3285,Returns!B:B,0),),"No")</f>
        <v>No</v>
      </c>
      <c r="X3285" t="str">
        <f t="shared" si="51"/>
        <v>2016 / 09</v>
      </c>
    </row>
    <row r="3286" spans="1:24" x14ac:dyDescent="0.25">
      <c r="A3286" s="1">
        <v>3285</v>
      </c>
      <c r="B3286" s="3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IF(People!$B$2=Orders!M3286,People!$A$2,IF(People!$B$3=Orders!M3286,People!$A$3,IF(People!$B$4=Orders!M3286,People!$A$4,IF(People!$B$5=Orders!M3286,People!$A$5,0))))</f>
        <v>Chuck Magee</v>
      </c>
      <c r="W3286" t="str">
        <f>IFERROR(INDEX(Returns!A:A,MATCH(Orders!B3286,Returns!B:B,0),),"No")</f>
        <v>No</v>
      </c>
      <c r="X3286" t="str">
        <f t="shared" si="51"/>
        <v>2016 / 09</v>
      </c>
    </row>
    <row r="3287" spans="1:24" x14ac:dyDescent="0.25">
      <c r="A3287" s="1">
        <v>3286</v>
      </c>
      <c r="B3287" s="3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IF(People!$B$2=Orders!M3287,People!$A$2,IF(People!$B$3=Orders!M3287,People!$A$3,IF(People!$B$4=Orders!M3287,People!$A$4,IF(People!$B$5=Orders!M3287,People!$A$5,0))))</f>
        <v>Kelly Williams</v>
      </c>
      <c r="W3287" t="str">
        <f>IFERROR(INDEX(Returns!A:A,MATCH(Orders!B3287,Returns!B:B,0),),"No")</f>
        <v>No</v>
      </c>
      <c r="X3287" t="str">
        <f t="shared" si="51"/>
        <v>2019 / 02</v>
      </c>
    </row>
    <row r="3288" spans="1:24" x14ac:dyDescent="0.25">
      <c r="A3288" s="1">
        <v>3287</v>
      </c>
      <c r="B3288" s="3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IF(People!$B$2=Orders!M3288,People!$A$2,IF(People!$B$3=Orders!M3288,People!$A$3,IF(People!$B$4=Orders!M3288,People!$A$4,IF(People!$B$5=Orders!M3288,People!$A$5,0))))</f>
        <v>Kelly Williams</v>
      </c>
      <c r="W3288" t="str">
        <f>IFERROR(INDEX(Returns!A:A,MATCH(Orders!B3288,Returns!B:B,0),),"No")</f>
        <v>No</v>
      </c>
      <c r="X3288" t="str">
        <f t="shared" si="51"/>
        <v>2019 / 02</v>
      </c>
    </row>
    <row r="3289" spans="1:24" x14ac:dyDescent="0.25">
      <c r="A3289" s="1">
        <v>3288</v>
      </c>
      <c r="B3289" s="3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IF(People!$B$2=Orders!M3289,People!$A$2,IF(People!$B$3=Orders!M3289,People!$A$3,IF(People!$B$4=Orders!M3289,People!$A$4,IF(People!$B$5=Orders!M3289,People!$A$5,0))))</f>
        <v>Anna Andreadi</v>
      </c>
      <c r="W3289" t="str">
        <f>IFERROR(INDEX(Returns!A:A,MATCH(Orders!B3289,Returns!B:B,0),),"No")</f>
        <v>Yes</v>
      </c>
      <c r="X3289" t="str">
        <f t="shared" si="51"/>
        <v>2017 / 12</v>
      </c>
    </row>
    <row r="3290" spans="1:24" x14ac:dyDescent="0.25">
      <c r="A3290" s="1">
        <v>3289</v>
      </c>
      <c r="B3290" s="3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IF(People!$B$2=Orders!M3290,People!$A$2,IF(People!$B$3=Orders!M3290,People!$A$3,IF(People!$B$4=Orders!M3290,People!$A$4,IF(People!$B$5=Orders!M3290,People!$A$5,0))))</f>
        <v>Anna Andreadi</v>
      </c>
      <c r="W3290" t="str">
        <f>IFERROR(INDEX(Returns!A:A,MATCH(Orders!B3290,Returns!B:B,0),),"No")</f>
        <v>Yes</v>
      </c>
      <c r="X3290" t="str">
        <f t="shared" si="51"/>
        <v>2017 / 12</v>
      </c>
    </row>
    <row r="3291" spans="1:24" x14ac:dyDescent="0.25">
      <c r="A3291" s="1">
        <v>3290</v>
      </c>
      <c r="B3291" s="3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IF(People!$B$2=Orders!M3291,People!$A$2,IF(People!$B$3=Orders!M3291,People!$A$3,IF(People!$B$4=Orders!M3291,People!$A$4,IF(People!$B$5=Orders!M3291,People!$A$5,0))))</f>
        <v>Anna Andreadi</v>
      </c>
      <c r="W3291" t="str">
        <f>IFERROR(INDEX(Returns!A:A,MATCH(Orders!B3291,Returns!B:B,0),),"No")</f>
        <v>Yes</v>
      </c>
      <c r="X3291" t="str">
        <f t="shared" si="51"/>
        <v>2017 / 12</v>
      </c>
    </row>
    <row r="3292" spans="1:24" x14ac:dyDescent="0.25">
      <c r="A3292" s="1">
        <v>3291</v>
      </c>
      <c r="B3292" s="3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IF(People!$B$2=Orders!M3292,People!$A$2,IF(People!$B$3=Orders!M3292,People!$A$3,IF(People!$B$4=Orders!M3292,People!$A$4,IF(People!$B$5=Orders!M3292,People!$A$5,0))))</f>
        <v>Anna Andreadi</v>
      </c>
      <c r="W3292" t="str">
        <f>IFERROR(INDEX(Returns!A:A,MATCH(Orders!B3292,Returns!B:B,0),),"No")</f>
        <v>Yes</v>
      </c>
      <c r="X3292" t="str">
        <f t="shared" si="51"/>
        <v>2017 / 12</v>
      </c>
    </row>
    <row r="3293" spans="1:24" x14ac:dyDescent="0.25">
      <c r="A3293" s="1">
        <v>3292</v>
      </c>
      <c r="B3293" s="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IF(People!$B$2=Orders!M3293,People!$A$2,IF(People!$B$3=Orders!M3293,People!$A$3,IF(People!$B$4=Orders!M3293,People!$A$4,IF(People!$B$5=Orders!M3293,People!$A$5,0))))</f>
        <v>Kelly Williams</v>
      </c>
      <c r="W3293" t="str">
        <f>IFERROR(INDEX(Returns!A:A,MATCH(Orders!B3293,Returns!B:B,0),),"No")</f>
        <v>No</v>
      </c>
      <c r="X3293" t="str">
        <f t="shared" si="51"/>
        <v>2018 / 10</v>
      </c>
    </row>
    <row r="3294" spans="1:24" x14ac:dyDescent="0.25">
      <c r="A3294" s="1">
        <v>3293</v>
      </c>
      <c r="B3294" s="3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IF(People!$B$2=Orders!M3294,People!$A$2,IF(People!$B$3=Orders!M3294,People!$A$3,IF(People!$B$4=Orders!M3294,People!$A$4,IF(People!$B$5=Orders!M3294,People!$A$5,0))))</f>
        <v>Anna Andreadi</v>
      </c>
      <c r="W3294" t="str">
        <f>IFERROR(INDEX(Returns!A:A,MATCH(Orders!B3294,Returns!B:B,0),),"No")</f>
        <v>No</v>
      </c>
      <c r="X3294" t="str">
        <f t="shared" si="51"/>
        <v>2016 / 12</v>
      </c>
    </row>
    <row r="3295" spans="1:24" x14ac:dyDescent="0.25">
      <c r="A3295" s="1">
        <v>3294</v>
      </c>
      <c r="B3295" s="3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IF(People!$B$2=Orders!M3295,People!$A$2,IF(People!$B$3=Orders!M3295,People!$A$3,IF(People!$B$4=Orders!M3295,People!$A$4,IF(People!$B$5=Orders!M3295,People!$A$5,0))))</f>
        <v>Anna Andreadi</v>
      </c>
      <c r="W3295" t="str">
        <f>IFERROR(INDEX(Returns!A:A,MATCH(Orders!B3295,Returns!B:B,0),),"No")</f>
        <v>No</v>
      </c>
      <c r="X3295" t="str">
        <f t="shared" si="51"/>
        <v>2016 / 12</v>
      </c>
    </row>
    <row r="3296" spans="1:24" x14ac:dyDescent="0.25">
      <c r="A3296" s="1">
        <v>3295</v>
      </c>
      <c r="B3296" s="3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IF(People!$B$2=Orders!M3296,People!$A$2,IF(People!$B$3=Orders!M3296,People!$A$3,IF(People!$B$4=Orders!M3296,People!$A$4,IF(People!$B$5=Orders!M3296,People!$A$5,0))))</f>
        <v>Kelly Williams</v>
      </c>
      <c r="W3296" t="str">
        <f>IFERROR(INDEX(Returns!A:A,MATCH(Orders!B3296,Returns!B:B,0),),"No")</f>
        <v>No</v>
      </c>
      <c r="X3296" t="str">
        <f t="shared" si="51"/>
        <v>2016 / 08</v>
      </c>
    </row>
    <row r="3297" spans="1:24" x14ac:dyDescent="0.25">
      <c r="A3297" s="1">
        <v>3296</v>
      </c>
      <c r="B3297" s="3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IF(People!$B$2=Orders!M3297,People!$A$2,IF(People!$B$3=Orders!M3297,People!$A$3,IF(People!$B$4=Orders!M3297,People!$A$4,IF(People!$B$5=Orders!M3297,People!$A$5,0))))</f>
        <v>Chuck Magee</v>
      </c>
      <c r="W3297" t="str">
        <f>IFERROR(INDEX(Returns!A:A,MATCH(Orders!B3297,Returns!B:B,0),),"No")</f>
        <v>No</v>
      </c>
      <c r="X3297" t="str">
        <f t="shared" si="51"/>
        <v>2019 / 10</v>
      </c>
    </row>
    <row r="3298" spans="1:24" x14ac:dyDescent="0.25">
      <c r="A3298" s="1">
        <v>3297</v>
      </c>
      <c r="B3298" s="3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IF(People!$B$2=Orders!M3298,People!$A$2,IF(People!$B$3=Orders!M3298,People!$A$3,IF(People!$B$4=Orders!M3298,People!$A$4,IF(People!$B$5=Orders!M3298,People!$A$5,0))))</f>
        <v>Anna Andreadi</v>
      </c>
      <c r="W3298" t="str">
        <f>IFERROR(INDEX(Returns!A:A,MATCH(Orders!B3298,Returns!B:B,0),),"No")</f>
        <v>Yes</v>
      </c>
      <c r="X3298" t="str">
        <f t="shared" si="51"/>
        <v>2017 / 05</v>
      </c>
    </row>
    <row r="3299" spans="1:24" x14ac:dyDescent="0.25">
      <c r="A3299" s="1">
        <v>3298</v>
      </c>
      <c r="B3299" s="3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IF(People!$B$2=Orders!M3299,People!$A$2,IF(People!$B$3=Orders!M3299,People!$A$3,IF(People!$B$4=Orders!M3299,People!$A$4,IF(People!$B$5=Orders!M3299,People!$A$5,0))))</f>
        <v>Anna Andreadi</v>
      </c>
      <c r="W3299" t="str">
        <f>IFERROR(INDEX(Returns!A:A,MATCH(Orders!B3299,Returns!B:B,0),),"No")</f>
        <v>Yes</v>
      </c>
      <c r="X3299" t="str">
        <f t="shared" si="51"/>
        <v>2017 / 05</v>
      </c>
    </row>
    <row r="3300" spans="1:24" x14ac:dyDescent="0.25">
      <c r="A3300" s="1">
        <v>3299</v>
      </c>
      <c r="B3300" s="3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IF(People!$B$2=Orders!M3300,People!$A$2,IF(People!$B$3=Orders!M3300,People!$A$3,IF(People!$B$4=Orders!M3300,People!$A$4,IF(People!$B$5=Orders!M3300,People!$A$5,0))))</f>
        <v>Anna Andreadi</v>
      </c>
      <c r="W3300" t="str">
        <f>IFERROR(INDEX(Returns!A:A,MATCH(Orders!B3300,Returns!B:B,0),),"No")</f>
        <v>Yes</v>
      </c>
      <c r="X3300" t="str">
        <f t="shared" si="51"/>
        <v>2019 / 11</v>
      </c>
    </row>
    <row r="3301" spans="1:24" x14ac:dyDescent="0.25">
      <c r="A3301" s="1">
        <v>3300</v>
      </c>
      <c r="B3301" s="3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IF(People!$B$2=Orders!M3301,People!$A$2,IF(People!$B$3=Orders!M3301,People!$A$3,IF(People!$B$4=Orders!M3301,People!$A$4,IF(People!$B$5=Orders!M3301,People!$A$5,0))))</f>
        <v>Chuck Magee</v>
      </c>
      <c r="W3301" t="str">
        <f>IFERROR(INDEX(Returns!A:A,MATCH(Orders!B3301,Returns!B:B,0),),"No")</f>
        <v>No</v>
      </c>
      <c r="X3301" t="str">
        <f t="shared" si="51"/>
        <v>2016 / 11</v>
      </c>
    </row>
    <row r="3302" spans="1:24" x14ac:dyDescent="0.25">
      <c r="A3302" s="1">
        <v>3301</v>
      </c>
      <c r="B3302" s="3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IF(People!$B$2=Orders!M3302,People!$A$2,IF(People!$B$3=Orders!M3302,People!$A$3,IF(People!$B$4=Orders!M3302,People!$A$4,IF(People!$B$5=Orders!M3302,People!$A$5,0))))</f>
        <v>Chuck Magee</v>
      </c>
      <c r="W3302" t="str">
        <f>IFERROR(INDEX(Returns!A:A,MATCH(Orders!B3302,Returns!B:B,0),),"No")</f>
        <v>No</v>
      </c>
      <c r="X3302" t="str">
        <f t="shared" si="51"/>
        <v>2016 / 11</v>
      </c>
    </row>
    <row r="3303" spans="1:24" x14ac:dyDescent="0.25">
      <c r="A3303" s="1">
        <v>3302</v>
      </c>
      <c r="B3303" s="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IF(People!$B$2=Orders!M3303,People!$A$2,IF(People!$B$3=Orders!M3303,People!$A$3,IF(People!$B$4=Orders!M3303,People!$A$4,IF(People!$B$5=Orders!M3303,People!$A$5,0))))</f>
        <v>Chuck Magee</v>
      </c>
      <c r="W3303" t="str">
        <f>IFERROR(INDEX(Returns!A:A,MATCH(Orders!B3303,Returns!B:B,0),),"No")</f>
        <v>No</v>
      </c>
      <c r="X3303" t="str">
        <f t="shared" si="51"/>
        <v>2016 / 11</v>
      </c>
    </row>
    <row r="3304" spans="1:24" x14ac:dyDescent="0.25">
      <c r="A3304" s="1">
        <v>3303</v>
      </c>
      <c r="B3304" s="3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IF(People!$B$2=Orders!M3304,People!$A$2,IF(People!$B$3=Orders!M3304,People!$A$3,IF(People!$B$4=Orders!M3304,People!$A$4,IF(People!$B$5=Orders!M3304,People!$A$5,0))))</f>
        <v>Chuck Magee</v>
      </c>
      <c r="W3304" t="str">
        <f>IFERROR(INDEX(Returns!A:A,MATCH(Orders!B3304,Returns!B:B,0),),"No")</f>
        <v>No</v>
      </c>
      <c r="X3304" t="str">
        <f t="shared" si="51"/>
        <v>2016 / 11</v>
      </c>
    </row>
    <row r="3305" spans="1:24" x14ac:dyDescent="0.25">
      <c r="A3305" s="1">
        <v>3304</v>
      </c>
      <c r="B3305" s="3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IF(People!$B$2=Orders!M3305,People!$A$2,IF(People!$B$3=Orders!M3305,People!$A$3,IF(People!$B$4=Orders!M3305,People!$A$4,IF(People!$B$5=Orders!M3305,People!$A$5,0))))</f>
        <v>Chuck Magee</v>
      </c>
      <c r="W3305" t="str">
        <f>IFERROR(INDEX(Returns!A:A,MATCH(Orders!B3305,Returns!B:B,0),),"No")</f>
        <v>No</v>
      </c>
      <c r="X3305" t="str">
        <f t="shared" si="51"/>
        <v>2016 / 11</v>
      </c>
    </row>
    <row r="3306" spans="1:24" x14ac:dyDescent="0.25">
      <c r="A3306" s="1">
        <v>3305</v>
      </c>
      <c r="B3306" s="3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IF(People!$B$2=Orders!M3306,People!$A$2,IF(People!$B$3=Orders!M3306,People!$A$3,IF(People!$B$4=Orders!M3306,People!$A$4,IF(People!$B$5=Orders!M3306,People!$A$5,0))))</f>
        <v>Kelly Williams</v>
      </c>
      <c r="W3306" t="str">
        <f>IFERROR(INDEX(Returns!A:A,MATCH(Orders!B3306,Returns!B:B,0),),"No")</f>
        <v>No</v>
      </c>
      <c r="X3306" t="str">
        <f t="shared" si="51"/>
        <v>2016 / 12</v>
      </c>
    </row>
    <row r="3307" spans="1:24" x14ac:dyDescent="0.25">
      <c r="A3307" s="1">
        <v>3306</v>
      </c>
      <c r="B3307" s="3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IF(People!$B$2=Orders!M3307,People!$A$2,IF(People!$B$3=Orders!M3307,People!$A$3,IF(People!$B$4=Orders!M3307,People!$A$4,IF(People!$B$5=Orders!M3307,People!$A$5,0))))</f>
        <v>Kelly Williams</v>
      </c>
      <c r="W3307" t="str">
        <f>IFERROR(INDEX(Returns!A:A,MATCH(Orders!B3307,Returns!B:B,0),),"No")</f>
        <v>No</v>
      </c>
      <c r="X3307" t="str">
        <f t="shared" si="51"/>
        <v>2016 / 12</v>
      </c>
    </row>
    <row r="3308" spans="1:24" x14ac:dyDescent="0.25">
      <c r="A3308" s="1">
        <v>3307</v>
      </c>
      <c r="B3308" s="3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IF(People!$B$2=Orders!M3308,People!$A$2,IF(People!$B$3=Orders!M3308,People!$A$3,IF(People!$B$4=Orders!M3308,People!$A$4,IF(People!$B$5=Orders!M3308,People!$A$5,0))))</f>
        <v>Kelly Williams</v>
      </c>
      <c r="W3308" t="str">
        <f>IFERROR(INDEX(Returns!A:A,MATCH(Orders!B3308,Returns!B:B,0),),"No")</f>
        <v>No</v>
      </c>
      <c r="X3308" t="str">
        <f t="shared" si="51"/>
        <v>2016 / 12</v>
      </c>
    </row>
    <row r="3309" spans="1:24" x14ac:dyDescent="0.25">
      <c r="A3309" s="1">
        <v>3308</v>
      </c>
      <c r="B3309" s="3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IF(People!$B$2=Orders!M3309,People!$A$2,IF(People!$B$3=Orders!M3309,People!$A$3,IF(People!$B$4=Orders!M3309,People!$A$4,IF(People!$B$5=Orders!M3309,People!$A$5,0))))</f>
        <v>Kelly Williams</v>
      </c>
      <c r="W3309" t="str">
        <f>IFERROR(INDEX(Returns!A:A,MATCH(Orders!B3309,Returns!B:B,0),),"No")</f>
        <v>No</v>
      </c>
      <c r="X3309" t="str">
        <f t="shared" si="51"/>
        <v>2016 / 12</v>
      </c>
    </row>
    <row r="3310" spans="1:24" x14ac:dyDescent="0.25">
      <c r="A3310" s="1">
        <v>3309</v>
      </c>
      <c r="B3310" s="3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IF(People!$B$2=Orders!M3310,People!$A$2,IF(People!$B$3=Orders!M3310,People!$A$3,IF(People!$B$4=Orders!M3310,People!$A$4,IF(People!$B$5=Orders!M3310,People!$A$5,0))))</f>
        <v>Kelly Williams</v>
      </c>
      <c r="W3310" t="str">
        <f>IFERROR(INDEX(Returns!A:A,MATCH(Orders!B3310,Returns!B:B,0),),"No")</f>
        <v>No</v>
      </c>
      <c r="X3310" t="str">
        <f t="shared" si="51"/>
        <v>2016 / 12</v>
      </c>
    </row>
    <row r="3311" spans="1:24" x14ac:dyDescent="0.25">
      <c r="A3311" s="1">
        <v>3310</v>
      </c>
      <c r="B3311" s="3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IF(People!$B$2=Orders!M3311,People!$A$2,IF(People!$B$3=Orders!M3311,People!$A$3,IF(People!$B$4=Orders!M3311,People!$A$4,IF(People!$B$5=Orders!M3311,People!$A$5,0))))</f>
        <v>Chuck Magee</v>
      </c>
      <c r="W3311" t="str">
        <f>IFERROR(INDEX(Returns!A:A,MATCH(Orders!B3311,Returns!B:B,0),),"No")</f>
        <v>No</v>
      </c>
      <c r="X3311" t="str">
        <f t="shared" si="51"/>
        <v>2017 / 11</v>
      </c>
    </row>
    <row r="3312" spans="1:24" x14ac:dyDescent="0.25">
      <c r="A3312" s="1">
        <v>3311</v>
      </c>
      <c r="B3312" s="3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IF(People!$B$2=Orders!M3312,People!$A$2,IF(People!$B$3=Orders!M3312,People!$A$3,IF(People!$B$4=Orders!M3312,People!$A$4,IF(People!$B$5=Orders!M3312,People!$A$5,0))))</f>
        <v>Chuck Magee</v>
      </c>
      <c r="W3312" t="str">
        <f>IFERROR(INDEX(Returns!A:A,MATCH(Orders!B3312,Returns!B:B,0),),"No")</f>
        <v>No</v>
      </c>
      <c r="X3312" t="str">
        <f t="shared" si="51"/>
        <v>2018 / 09</v>
      </c>
    </row>
    <row r="3313" spans="1:24" x14ac:dyDescent="0.25">
      <c r="A3313" s="1">
        <v>3312</v>
      </c>
      <c r="B3313" s="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IF(People!$B$2=Orders!M3313,People!$A$2,IF(People!$B$3=Orders!M3313,People!$A$3,IF(People!$B$4=Orders!M3313,People!$A$4,IF(People!$B$5=Orders!M3313,People!$A$5,0))))</f>
        <v>Cassandra Brandow</v>
      </c>
      <c r="W3313" t="str">
        <f>IFERROR(INDEX(Returns!A:A,MATCH(Orders!B3313,Returns!B:B,0),),"No")</f>
        <v>No</v>
      </c>
      <c r="X3313" t="str">
        <f t="shared" si="51"/>
        <v>2018 / 03</v>
      </c>
    </row>
    <row r="3314" spans="1:24" x14ac:dyDescent="0.25">
      <c r="A3314" s="1">
        <v>3313</v>
      </c>
      <c r="B3314" s="3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IF(People!$B$2=Orders!M3314,People!$A$2,IF(People!$B$3=Orders!M3314,People!$A$3,IF(People!$B$4=Orders!M3314,People!$A$4,IF(People!$B$5=Orders!M3314,People!$A$5,0))))</f>
        <v>Anna Andreadi</v>
      </c>
      <c r="W3314" t="str">
        <f>IFERROR(INDEX(Returns!A:A,MATCH(Orders!B3314,Returns!B:B,0),),"No")</f>
        <v>No</v>
      </c>
      <c r="X3314" t="str">
        <f t="shared" si="51"/>
        <v>2016 / 09</v>
      </c>
    </row>
    <row r="3315" spans="1:24" x14ac:dyDescent="0.25">
      <c r="A3315" s="1">
        <v>3314</v>
      </c>
      <c r="B3315" s="3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IF(People!$B$2=Orders!M3315,People!$A$2,IF(People!$B$3=Orders!M3315,People!$A$3,IF(People!$B$4=Orders!M3315,People!$A$4,IF(People!$B$5=Orders!M3315,People!$A$5,0))))</f>
        <v>Anna Andreadi</v>
      </c>
      <c r="W3315" t="str">
        <f>IFERROR(INDEX(Returns!A:A,MATCH(Orders!B3315,Returns!B:B,0),),"No")</f>
        <v>No</v>
      </c>
      <c r="X3315" t="str">
        <f t="shared" si="51"/>
        <v>2016 / 09</v>
      </c>
    </row>
    <row r="3316" spans="1:24" x14ac:dyDescent="0.25">
      <c r="A3316" s="1">
        <v>3315</v>
      </c>
      <c r="B3316" s="3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IF(People!$B$2=Orders!M3316,People!$A$2,IF(People!$B$3=Orders!M3316,People!$A$3,IF(People!$B$4=Orders!M3316,People!$A$4,IF(People!$B$5=Orders!M3316,People!$A$5,0))))</f>
        <v>Chuck Magee</v>
      </c>
      <c r="W3316" t="str">
        <f>IFERROR(INDEX(Returns!A:A,MATCH(Orders!B3316,Returns!B:B,0),),"No")</f>
        <v>No</v>
      </c>
      <c r="X3316" t="str">
        <f t="shared" si="51"/>
        <v>2019 / 12</v>
      </c>
    </row>
    <row r="3317" spans="1:24" x14ac:dyDescent="0.25">
      <c r="A3317" s="1">
        <v>3316</v>
      </c>
      <c r="B3317" s="3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IF(People!$B$2=Orders!M3317,People!$A$2,IF(People!$B$3=Orders!M3317,People!$A$3,IF(People!$B$4=Orders!M3317,People!$A$4,IF(People!$B$5=Orders!M3317,People!$A$5,0))))</f>
        <v>Chuck Magee</v>
      </c>
      <c r="W3317" t="str">
        <f>IFERROR(INDEX(Returns!A:A,MATCH(Orders!B3317,Returns!B:B,0),),"No")</f>
        <v>No</v>
      </c>
      <c r="X3317" t="str">
        <f t="shared" si="51"/>
        <v>2019 / 12</v>
      </c>
    </row>
    <row r="3318" spans="1:24" x14ac:dyDescent="0.25">
      <c r="A3318" s="1">
        <v>3317</v>
      </c>
      <c r="B3318" s="3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IF(People!$B$2=Orders!M3318,People!$A$2,IF(People!$B$3=Orders!M3318,People!$A$3,IF(People!$B$4=Orders!M3318,People!$A$4,IF(People!$B$5=Orders!M3318,People!$A$5,0))))</f>
        <v>Kelly Williams</v>
      </c>
      <c r="W3318" t="str">
        <f>IFERROR(INDEX(Returns!A:A,MATCH(Orders!B3318,Returns!B:B,0),),"No")</f>
        <v>No</v>
      </c>
      <c r="X3318" t="str">
        <f t="shared" si="51"/>
        <v>2019 / 11</v>
      </c>
    </row>
    <row r="3319" spans="1:24" x14ac:dyDescent="0.25">
      <c r="A3319" s="1">
        <v>3318</v>
      </c>
      <c r="B3319" s="3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IF(People!$B$2=Orders!M3319,People!$A$2,IF(People!$B$3=Orders!M3319,People!$A$3,IF(People!$B$4=Orders!M3319,People!$A$4,IF(People!$B$5=Orders!M3319,People!$A$5,0))))</f>
        <v>Anna Andreadi</v>
      </c>
      <c r="W3319" t="str">
        <f>IFERROR(INDEX(Returns!A:A,MATCH(Orders!B3319,Returns!B:B,0),),"No")</f>
        <v>No</v>
      </c>
      <c r="X3319" t="str">
        <f t="shared" si="51"/>
        <v>2017 / 09</v>
      </c>
    </row>
    <row r="3320" spans="1:24" x14ac:dyDescent="0.25">
      <c r="A3320" s="1">
        <v>3319</v>
      </c>
      <c r="B3320" s="3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IF(People!$B$2=Orders!M3320,People!$A$2,IF(People!$B$3=Orders!M3320,People!$A$3,IF(People!$B$4=Orders!M3320,People!$A$4,IF(People!$B$5=Orders!M3320,People!$A$5,0))))</f>
        <v>Anna Andreadi</v>
      </c>
      <c r="W3320" t="str">
        <f>IFERROR(INDEX(Returns!A:A,MATCH(Orders!B3320,Returns!B:B,0),),"No")</f>
        <v>No</v>
      </c>
      <c r="X3320" t="str">
        <f t="shared" si="51"/>
        <v>2017 / 09</v>
      </c>
    </row>
    <row r="3321" spans="1:24" x14ac:dyDescent="0.25">
      <c r="A3321" s="1">
        <v>3320</v>
      </c>
      <c r="B3321" s="3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IF(People!$B$2=Orders!M3321,People!$A$2,IF(People!$B$3=Orders!M3321,People!$A$3,IF(People!$B$4=Orders!M3321,People!$A$4,IF(People!$B$5=Orders!M3321,People!$A$5,0))))</f>
        <v>Cassandra Brandow</v>
      </c>
      <c r="W3321" t="str">
        <f>IFERROR(INDEX(Returns!A:A,MATCH(Orders!B3321,Returns!B:B,0),),"No")</f>
        <v>No</v>
      </c>
      <c r="X3321" t="str">
        <f t="shared" si="51"/>
        <v>2016 / 12</v>
      </c>
    </row>
    <row r="3322" spans="1:24" x14ac:dyDescent="0.25">
      <c r="A3322" s="1">
        <v>3321</v>
      </c>
      <c r="B3322" s="3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IF(People!$B$2=Orders!M3322,People!$A$2,IF(People!$B$3=Orders!M3322,People!$A$3,IF(People!$B$4=Orders!M3322,People!$A$4,IF(People!$B$5=Orders!M3322,People!$A$5,0))))</f>
        <v>Cassandra Brandow</v>
      </c>
      <c r="W3322" t="str">
        <f>IFERROR(INDEX(Returns!A:A,MATCH(Orders!B3322,Returns!B:B,0),),"No")</f>
        <v>No</v>
      </c>
      <c r="X3322" t="str">
        <f t="shared" si="51"/>
        <v>2016 / 12</v>
      </c>
    </row>
    <row r="3323" spans="1:24" x14ac:dyDescent="0.25">
      <c r="A3323" s="1">
        <v>3322</v>
      </c>
      <c r="B3323" s="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IF(People!$B$2=Orders!M3323,People!$A$2,IF(People!$B$3=Orders!M3323,People!$A$3,IF(People!$B$4=Orders!M3323,People!$A$4,IF(People!$B$5=Orders!M3323,People!$A$5,0))))</f>
        <v>Cassandra Brandow</v>
      </c>
      <c r="W3323" t="str">
        <f>IFERROR(INDEX(Returns!A:A,MATCH(Orders!B3323,Returns!B:B,0),),"No")</f>
        <v>No</v>
      </c>
      <c r="X3323" t="str">
        <f t="shared" si="51"/>
        <v>2016 / 12</v>
      </c>
    </row>
    <row r="3324" spans="1:24" x14ac:dyDescent="0.25">
      <c r="A3324" s="1">
        <v>3323</v>
      </c>
      <c r="B3324" s="3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IF(People!$B$2=Orders!M3324,People!$A$2,IF(People!$B$3=Orders!M3324,People!$A$3,IF(People!$B$4=Orders!M3324,People!$A$4,IF(People!$B$5=Orders!M3324,People!$A$5,0))))</f>
        <v>Chuck Magee</v>
      </c>
      <c r="W3324" t="str">
        <f>IFERROR(INDEX(Returns!A:A,MATCH(Orders!B3324,Returns!B:B,0),),"No")</f>
        <v>No</v>
      </c>
      <c r="X3324" t="str">
        <f t="shared" si="51"/>
        <v>2017 / 07</v>
      </c>
    </row>
    <row r="3325" spans="1:24" x14ac:dyDescent="0.25">
      <c r="A3325" s="1">
        <v>3324</v>
      </c>
      <c r="B3325" s="3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IF(People!$B$2=Orders!M3325,People!$A$2,IF(People!$B$3=Orders!M3325,People!$A$3,IF(People!$B$4=Orders!M3325,People!$A$4,IF(People!$B$5=Orders!M3325,People!$A$5,0))))</f>
        <v>Chuck Magee</v>
      </c>
      <c r="W3325" t="str">
        <f>IFERROR(INDEX(Returns!A:A,MATCH(Orders!B3325,Returns!B:B,0),),"No")</f>
        <v>No</v>
      </c>
      <c r="X3325" t="str">
        <f t="shared" si="51"/>
        <v>2017 / 07</v>
      </c>
    </row>
    <row r="3326" spans="1:24" x14ac:dyDescent="0.25">
      <c r="A3326" s="1">
        <v>3325</v>
      </c>
      <c r="B3326" s="3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IF(People!$B$2=Orders!M3326,People!$A$2,IF(People!$B$3=Orders!M3326,People!$A$3,IF(People!$B$4=Orders!M3326,People!$A$4,IF(People!$B$5=Orders!M3326,People!$A$5,0))))</f>
        <v>Kelly Williams</v>
      </c>
      <c r="W3326" t="str">
        <f>IFERROR(INDEX(Returns!A:A,MATCH(Orders!B3326,Returns!B:B,0),),"No")</f>
        <v>No</v>
      </c>
      <c r="X3326" t="str">
        <f t="shared" si="51"/>
        <v>2016 / 11</v>
      </c>
    </row>
    <row r="3327" spans="1:24" x14ac:dyDescent="0.25">
      <c r="A3327" s="1">
        <v>3326</v>
      </c>
      <c r="B3327" s="3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IF(People!$B$2=Orders!M3327,People!$A$2,IF(People!$B$3=Orders!M3327,People!$A$3,IF(People!$B$4=Orders!M3327,People!$A$4,IF(People!$B$5=Orders!M3327,People!$A$5,0))))</f>
        <v>Kelly Williams</v>
      </c>
      <c r="W3327" t="str">
        <f>IFERROR(INDEX(Returns!A:A,MATCH(Orders!B3327,Returns!B:B,0),),"No")</f>
        <v>No</v>
      </c>
      <c r="X3327" t="str">
        <f t="shared" si="51"/>
        <v>2016 / 11</v>
      </c>
    </row>
    <row r="3328" spans="1:24" x14ac:dyDescent="0.25">
      <c r="A3328" s="1">
        <v>3327</v>
      </c>
      <c r="B3328" s="3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IF(People!$B$2=Orders!M3328,People!$A$2,IF(People!$B$3=Orders!M3328,People!$A$3,IF(People!$B$4=Orders!M3328,People!$A$4,IF(People!$B$5=Orders!M3328,People!$A$5,0))))</f>
        <v>Kelly Williams</v>
      </c>
      <c r="W3328" t="str">
        <f>IFERROR(INDEX(Returns!A:A,MATCH(Orders!B3328,Returns!B:B,0),),"No")</f>
        <v>No</v>
      </c>
      <c r="X3328" t="str">
        <f t="shared" si="51"/>
        <v>2016 / 11</v>
      </c>
    </row>
    <row r="3329" spans="1:24" x14ac:dyDescent="0.25">
      <c r="A3329" s="1">
        <v>3328</v>
      </c>
      <c r="B3329" s="3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IF(People!$B$2=Orders!M3329,People!$A$2,IF(People!$B$3=Orders!M3329,People!$A$3,IF(People!$B$4=Orders!M3329,People!$A$4,IF(People!$B$5=Orders!M3329,People!$A$5,0))))</f>
        <v>Kelly Williams</v>
      </c>
      <c r="W3329" t="str">
        <f>IFERROR(INDEX(Returns!A:A,MATCH(Orders!B3329,Returns!B:B,0),),"No")</f>
        <v>No</v>
      </c>
      <c r="X3329" t="str">
        <f t="shared" si="51"/>
        <v>2016 / 11</v>
      </c>
    </row>
    <row r="3330" spans="1:24" x14ac:dyDescent="0.25">
      <c r="A3330" s="1">
        <v>3329</v>
      </c>
      <c r="B3330" s="3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IF(People!$B$2=Orders!M3330,People!$A$2,IF(People!$B$3=Orders!M3330,People!$A$3,IF(People!$B$4=Orders!M3330,People!$A$4,IF(People!$B$5=Orders!M3330,People!$A$5,0))))</f>
        <v>Kelly Williams</v>
      </c>
      <c r="W3330" t="str">
        <f>IFERROR(INDEX(Returns!A:A,MATCH(Orders!B3330,Returns!B:B,0),),"No")</f>
        <v>No</v>
      </c>
      <c r="X3330" t="str">
        <f t="shared" ref="X3330:X3393" si="52">TEXT(C3330,"ГГГГ / ММ")</f>
        <v>2016 / 11</v>
      </c>
    </row>
    <row r="3331" spans="1:24" x14ac:dyDescent="0.25">
      <c r="A3331" s="1">
        <v>3330</v>
      </c>
      <c r="B3331" s="3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IF(People!$B$2=Orders!M3331,People!$A$2,IF(People!$B$3=Orders!M3331,People!$A$3,IF(People!$B$4=Orders!M3331,People!$A$4,IF(People!$B$5=Orders!M3331,People!$A$5,0))))</f>
        <v>Kelly Williams</v>
      </c>
      <c r="W3331" t="str">
        <f>IFERROR(INDEX(Returns!A:A,MATCH(Orders!B3331,Returns!B:B,0),),"No")</f>
        <v>No</v>
      </c>
      <c r="X3331" t="str">
        <f t="shared" si="52"/>
        <v>2016 / 11</v>
      </c>
    </row>
    <row r="3332" spans="1:24" x14ac:dyDescent="0.25">
      <c r="A3332" s="1">
        <v>3331</v>
      </c>
      <c r="B3332" s="3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IF(People!$B$2=Orders!M3332,People!$A$2,IF(People!$B$3=Orders!M3332,People!$A$3,IF(People!$B$4=Orders!M3332,People!$A$4,IF(People!$B$5=Orders!M3332,People!$A$5,0))))</f>
        <v>Kelly Williams</v>
      </c>
      <c r="W3332" t="str">
        <f>IFERROR(INDEX(Returns!A:A,MATCH(Orders!B3332,Returns!B:B,0),),"No")</f>
        <v>No</v>
      </c>
      <c r="X3332" t="str">
        <f t="shared" si="52"/>
        <v>2016 / 11</v>
      </c>
    </row>
    <row r="3333" spans="1:24" x14ac:dyDescent="0.25">
      <c r="A3333" s="1">
        <v>3332</v>
      </c>
      <c r="B3333" s="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IF(People!$B$2=Orders!M3333,People!$A$2,IF(People!$B$3=Orders!M3333,People!$A$3,IF(People!$B$4=Orders!M3333,People!$A$4,IF(People!$B$5=Orders!M3333,People!$A$5,0))))</f>
        <v>Kelly Williams</v>
      </c>
      <c r="W3333" t="str">
        <f>IFERROR(INDEX(Returns!A:A,MATCH(Orders!B3333,Returns!B:B,0),),"No")</f>
        <v>No</v>
      </c>
      <c r="X3333" t="str">
        <f t="shared" si="52"/>
        <v>2019 / 12</v>
      </c>
    </row>
    <row r="3334" spans="1:24" x14ac:dyDescent="0.25">
      <c r="A3334" s="1">
        <v>3333</v>
      </c>
      <c r="B3334" s="3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IF(People!$B$2=Orders!M3334,People!$A$2,IF(People!$B$3=Orders!M3334,People!$A$3,IF(People!$B$4=Orders!M3334,People!$A$4,IF(People!$B$5=Orders!M3334,People!$A$5,0))))</f>
        <v>Kelly Williams</v>
      </c>
      <c r="W3334" t="str">
        <f>IFERROR(INDEX(Returns!A:A,MATCH(Orders!B3334,Returns!B:B,0),),"No")</f>
        <v>No</v>
      </c>
      <c r="X3334" t="str">
        <f t="shared" si="52"/>
        <v>2019 / 12</v>
      </c>
    </row>
    <row r="3335" spans="1:24" x14ac:dyDescent="0.25">
      <c r="A3335" s="1">
        <v>3334</v>
      </c>
      <c r="B3335" s="3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IF(People!$B$2=Orders!M3335,People!$A$2,IF(People!$B$3=Orders!M3335,People!$A$3,IF(People!$B$4=Orders!M3335,People!$A$4,IF(People!$B$5=Orders!M3335,People!$A$5,0))))</f>
        <v>Kelly Williams</v>
      </c>
      <c r="W3335" t="str">
        <f>IFERROR(INDEX(Returns!A:A,MATCH(Orders!B3335,Returns!B:B,0),),"No")</f>
        <v>No</v>
      </c>
      <c r="X3335" t="str">
        <f t="shared" si="52"/>
        <v>2019 / 12</v>
      </c>
    </row>
    <row r="3336" spans="1:24" x14ac:dyDescent="0.25">
      <c r="A3336" s="1">
        <v>3335</v>
      </c>
      <c r="B3336" s="3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IF(People!$B$2=Orders!M3336,People!$A$2,IF(People!$B$3=Orders!M3336,People!$A$3,IF(People!$B$4=Orders!M3336,People!$A$4,IF(People!$B$5=Orders!M3336,People!$A$5,0))))</f>
        <v>Anna Andreadi</v>
      </c>
      <c r="W3336" t="str">
        <f>IFERROR(INDEX(Returns!A:A,MATCH(Orders!B3336,Returns!B:B,0),),"No")</f>
        <v>Yes</v>
      </c>
      <c r="X3336" t="str">
        <f t="shared" si="52"/>
        <v>2019 / 08</v>
      </c>
    </row>
    <row r="3337" spans="1:24" x14ac:dyDescent="0.25">
      <c r="A3337" s="1">
        <v>3336</v>
      </c>
      <c r="B3337" s="3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IF(People!$B$2=Orders!M3337,People!$A$2,IF(People!$B$3=Orders!M3337,People!$A$3,IF(People!$B$4=Orders!M3337,People!$A$4,IF(People!$B$5=Orders!M3337,People!$A$5,0))))</f>
        <v>Anna Andreadi</v>
      </c>
      <c r="W3337" t="str">
        <f>IFERROR(INDEX(Returns!A:A,MATCH(Orders!B3337,Returns!B:B,0),),"No")</f>
        <v>Yes</v>
      </c>
      <c r="X3337" t="str">
        <f t="shared" si="52"/>
        <v>2019 / 08</v>
      </c>
    </row>
    <row r="3338" spans="1:24" x14ac:dyDescent="0.25">
      <c r="A3338" s="1">
        <v>3337</v>
      </c>
      <c r="B3338" s="3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IF(People!$B$2=Orders!M3338,People!$A$2,IF(People!$B$3=Orders!M3338,People!$A$3,IF(People!$B$4=Orders!M3338,People!$A$4,IF(People!$B$5=Orders!M3338,People!$A$5,0))))</f>
        <v>Anna Andreadi</v>
      </c>
      <c r="W3338" t="str">
        <f>IFERROR(INDEX(Returns!A:A,MATCH(Orders!B3338,Returns!B:B,0),),"No")</f>
        <v>Yes</v>
      </c>
      <c r="X3338" t="str">
        <f t="shared" si="52"/>
        <v>2019 / 08</v>
      </c>
    </row>
    <row r="3339" spans="1:24" x14ac:dyDescent="0.25">
      <c r="A3339" s="1">
        <v>3338</v>
      </c>
      <c r="B3339" s="3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IF(People!$B$2=Orders!M3339,People!$A$2,IF(People!$B$3=Orders!M3339,People!$A$3,IF(People!$B$4=Orders!M3339,People!$A$4,IF(People!$B$5=Orders!M3339,People!$A$5,0))))</f>
        <v>Anna Andreadi</v>
      </c>
      <c r="W3339" t="str">
        <f>IFERROR(INDEX(Returns!A:A,MATCH(Orders!B3339,Returns!B:B,0),),"No")</f>
        <v>Yes</v>
      </c>
      <c r="X3339" t="str">
        <f t="shared" si="52"/>
        <v>2019 / 08</v>
      </c>
    </row>
    <row r="3340" spans="1:24" x14ac:dyDescent="0.25">
      <c r="A3340" s="1">
        <v>3339</v>
      </c>
      <c r="B3340" s="3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IF(People!$B$2=Orders!M3340,People!$A$2,IF(People!$B$3=Orders!M3340,People!$A$3,IF(People!$B$4=Orders!M3340,People!$A$4,IF(People!$B$5=Orders!M3340,People!$A$5,0))))</f>
        <v>Anna Andreadi</v>
      </c>
      <c r="W3340" t="str">
        <f>IFERROR(INDEX(Returns!A:A,MATCH(Orders!B3340,Returns!B:B,0),),"No")</f>
        <v>Yes</v>
      </c>
      <c r="X3340" t="str">
        <f t="shared" si="52"/>
        <v>2019 / 08</v>
      </c>
    </row>
    <row r="3341" spans="1:24" x14ac:dyDescent="0.25">
      <c r="A3341" s="1">
        <v>3340</v>
      </c>
      <c r="B3341" s="3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IF(People!$B$2=Orders!M3341,People!$A$2,IF(People!$B$3=Orders!M3341,People!$A$3,IF(People!$B$4=Orders!M3341,People!$A$4,IF(People!$B$5=Orders!M3341,People!$A$5,0))))</f>
        <v>Anna Andreadi</v>
      </c>
      <c r="W3341" t="str">
        <f>IFERROR(INDEX(Returns!A:A,MATCH(Orders!B3341,Returns!B:B,0),),"No")</f>
        <v>Yes</v>
      </c>
      <c r="X3341" t="str">
        <f t="shared" si="52"/>
        <v>2019 / 08</v>
      </c>
    </row>
    <row r="3342" spans="1:24" x14ac:dyDescent="0.25">
      <c r="A3342" s="1">
        <v>3341</v>
      </c>
      <c r="B3342" s="3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IF(People!$B$2=Orders!M3342,People!$A$2,IF(People!$B$3=Orders!M3342,People!$A$3,IF(People!$B$4=Orders!M3342,People!$A$4,IF(People!$B$5=Orders!M3342,People!$A$5,0))))</f>
        <v>Anna Andreadi</v>
      </c>
      <c r="W3342" t="str">
        <f>IFERROR(INDEX(Returns!A:A,MATCH(Orders!B3342,Returns!B:B,0),),"No")</f>
        <v>Yes</v>
      </c>
      <c r="X3342" t="str">
        <f t="shared" si="52"/>
        <v>2019 / 08</v>
      </c>
    </row>
    <row r="3343" spans="1:24" x14ac:dyDescent="0.25">
      <c r="A3343" s="1">
        <v>3342</v>
      </c>
      <c r="B3343" s="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IF(People!$B$2=Orders!M3343,People!$A$2,IF(People!$B$3=Orders!M3343,People!$A$3,IF(People!$B$4=Orders!M3343,People!$A$4,IF(People!$B$5=Orders!M3343,People!$A$5,0))))</f>
        <v>Chuck Magee</v>
      </c>
      <c r="W3343" t="str">
        <f>IFERROR(INDEX(Returns!A:A,MATCH(Orders!B3343,Returns!B:B,0),),"No")</f>
        <v>Yes</v>
      </c>
      <c r="X3343" t="str">
        <f t="shared" si="52"/>
        <v>2018 / 08</v>
      </c>
    </row>
    <row r="3344" spans="1:24" x14ac:dyDescent="0.25">
      <c r="A3344" s="1">
        <v>3343</v>
      </c>
      <c r="B3344" s="3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IF(People!$B$2=Orders!M3344,People!$A$2,IF(People!$B$3=Orders!M3344,People!$A$3,IF(People!$B$4=Orders!M3344,People!$A$4,IF(People!$B$5=Orders!M3344,People!$A$5,0))))</f>
        <v>Chuck Magee</v>
      </c>
      <c r="W3344" t="str">
        <f>IFERROR(INDEX(Returns!A:A,MATCH(Orders!B3344,Returns!B:B,0),),"No")</f>
        <v>Yes</v>
      </c>
      <c r="X3344" t="str">
        <f t="shared" si="52"/>
        <v>2018 / 08</v>
      </c>
    </row>
    <row r="3345" spans="1:24" x14ac:dyDescent="0.25">
      <c r="A3345" s="1">
        <v>3344</v>
      </c>
      <c r="B3345" s="3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IF(People!$B$2=Orders!M3345,People!$A$2,IF(People!$B$3=Orders!M3345,People!$A$3,IF(People!$B$4=Orders!M3345,People!$A$4,IF(People!$B$5=Orders!M3345,People!$A$5,0))))</f>
        <v>Chuck Magee</v>
      </c>
      <c r="W3345" t="str">
        <f>IFERROR(INDEX(Returns!A:A,MATCH(Orders!B3345,Returns!B:B,0),),"No")</f>
        <v>Yes</v>
      </c>
      <c r="X3345" t="str">
        <f t="shared" si="52"/>
        <v>2018 / 08</v>
      </c>
    </row>
    <row r="3346" spans="1:24" x14ac:dyDescent="0.25">
      <c r="A3346" s="1">
        <v>3345</v>
      </c>
      <c r="B3346" s="3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IF(People!$B$2=Orders!M3346,People!$A$2,IF(People!$B$3=Orders!M3346,People!$A$3,IF(People!$B$4=Orders!M3346,People!$A$4,IF(People!$B$5=Orders!M3346,People!$A$5,0))))</f>
        <v>Chuck Magee</v>
      </c>
      <c r="W3346" t="str">
        <f>IFERROR(INDEX(Returns!A:A,MATCH(Orders!B3346,Returns!B:B,0),),"No")</f>
        <v>Yes</v>
      </c>
      <c r="X3346" t="str">
        <f t="shared" si="52"/>
        <v>2018 / 08</v>
      </c>
    </row>
    <row r="3347" spans="1:24" x14ac:dyDescent="0.25">
      <c r="A3347" s="1">
        <v>3346</v>
      </c>
      <c r="B3347" s="3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IF(People!$B$2=Orders!M3347,People!$A$2,IF(People!$B$3=Orders!M3347,People!$A$3,IF(People!$B$4=Orders!M3347,People!$A$4,IF(People!$B$5=Orders!M3347,People!$A$5,0))))</f>
        <v>Chuck Magee</v>
      </c>
      <c r="W3347" t="str">
        <f>IFERROR(INDEX(Returns!A:A,MATCH(Orders!B3347,Returns!B:B,0),),"No")</f>
        <v>Yes</v>
      </c>
      <c r="X3347" t="str">
        <f t="shared" si="52"/>
        <v>2018 / 08</v>
      </c>
    </row>
    <row r="3348" spans="1:24" x14ac:dyDescent="0.25">
      <c r="A3348" s="1">
        <v>3347</v>
      </c>
      <c r="B3348" s="3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IF(People!$B$2=Orders!M3348,People!$A$2,IF(People!$B$3=Orders!M3348,People!$A$3,IF(People!$B$4=Orders!M3348,People!$A$4,IF(People!$B$5=Orders!M3348,People!$A$5,0))))</f>
        <v>Chuck Magee</v>
      </c>
      <c r="W3348" t="str">
        <f>IFERROR(INDEX(Returns!A:A,MATCH(Orders!B3348,Returns!B:B,0),),"No")</f>
        <v>Yes</v>
      </c>
      <c r="X3348" t="str">
        <f t="shared" si="52"/>
        <v>2018 / 08</v>
      </c>
    </row>
    <row r="3349" spans="1:24" x14ac:dyDescent="0.25">
      <c r="A3349" s="1">
        <v>3348</v>
      </c>
      <c r="B3349" s="3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IF(People!$B$2=Orders!M3349,People!$A$2,IF(People!$B$3=Orders!M3349,People!$A$3,IF(People!$B$4=Orders!M3349,People!$A$4,IF(People!$B$5=Orders!M3349,People!$A$5,0))))</f>
        <v>Anna Andreadi</v>
      </c>
      <c r="W3349" t="str">
        <f>IFERROR(INDEX(Returns!A:A,MATCH(Orders!B3349,Returns!B:B,0),),"No")</f>
        <v>No</v>
      </c>
      <c r="X3349" t="str">
        <f t="shared" si="52"/>
        <v>2017 / 08</v>
      </c>
    </row>
    <row r="3350" spans="1:24" x14ac:dyDescent="0.25">
      <c r="A3350" s="1">
        <v>3349</v>
      </c>
      <c r="B3350" s="3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IF(People!$B$2=Orders!M3350,People!$A$2,IF(People!$B$3=Orders!M3350,People!$A$3,IF(People!$B$4=Orders!M3350,People!$A$4,IF(People!$B$5=Orders!M3350,People!$A$5,0))))</f>
        <v>Kelly Williams</v>
      </c>
      <c r="W3350" t="str">
        <f>IFERROR(INDEX(Returns!A:A,MATCH(Orders!B3350,Returns!B:B,0),),"No")</f>
        <v>No</v>
      </c>
      <c r="X3350" t="str">
        <f t="shared" si="52"/>
        <v>2019 / 11</v>
      </c>
    </row>
    <row r="3351" spans="1:24" x14ac:dyDescent="0.25">
      <c r="A3351" s="1">
        <v>3350</v>
      </c>
      <c r="B3351" s="3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IF(People!$B$2=Orders!M3351,People!$A$2,IF(People!$B$3=Orders!M3351,People!$A$3,IF(People!$B$4=Orders!M3351,People!$A$4,IF(People!$B$5=Orders!M3351,People!$A$5,0))))</f>
        <v>Anna Andreadi</v>
      </c>
      <c r="W3351" t="str">
        <f>IFERROR(INDEX(Returns!A:A,MATCH(Orders!B3351,Returns!B:B,0),),"No")</f>
        <v>No</v>
      </c>
      <c r="X3351" t="str">
        <f t="shared" si="52"/>
        <v>2018 / 08</v>
      </c>
    </row>
    <row r="3352" spans="1:24" x14ac:dyDescent="0.25">
      <c r="A3352" s="1">
        <v>3351</v>
      </c>
      <c r="B3352" s="3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IF(People!$B$2=Orders!M3352,People!$A$2,IF(People!$B$3=Orders!M3352,People!$A$3,IF(People!$B$4=Orders!M3352,People!$A$4,IF(People!$B$5=Orders!M3352,People!$A$5,0))))</f>
        <v>Chuck Magee</v>
      </c>
      <c r="W3352" t="str">
        <f>IFERROR(INDEX(Returns!A:A,MATCH(Orders!B3352,Returns!B:B,0),),"No")</f>
        <v>No</v>
      </c>
      <c r="X3352" t="str">
        <f t="shared" si="52"/>
        <v>2018 / 12</v>
      </c>
    </row>
    <row r="3353" spans="1:24" x14ac:dyDescent="0.25">
      <c r="A3353" s="1">
        <v>3352</v>
      </c>
      <c r="B3353" s="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IF(People!$B$2=Orders!M3353,People!$A$2,IF(People!$B$3=Orders!M3353,People!$A$3,IF(People!$B$4=Orders!M3353,People!$A$4,IF(People!$B$5=Orders!M3353,People!$A$5,0))))</f>
        <v>Anna Andreadi</v>
      </c>
      <c r="W3353" t="str">
        <f>IFERROR(INDEX(Returns!A:A,MATCH(Orders!B3353,Returns!B:B,0),),"No")</f>
        <v>No</v>
      </c>
      <c r="X3353" t="str">
        <f t="shared" si="52"/>
        <v>2016 / 09</v>
      </c>
    </row>
    <row r="3354" spans="1:24" x14ac:dyDescent="0.25">
      <c r="A3354" s="1">
        <v>3353</v>
      </c>
      <c r="B3354" s="3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IF(People!$B$2=Orders!M3354,People!$A$2,IF(People!$B$3=Orders!M3354,People!$A$3,IF(People!$B$4=Orders!M3354,People!$A$4,IF(People!$B$5=Orders!M3354,People!$A$5,0))))</f>
        <v>Anna Andreadi</v>
      </c>
      <c r="W3354" t="str">
        <f>IFERROR(INDEX(Returns!A:A,MATCH(Orders!B3354,Returns!B:B,0),),"No")</f>
        <v>No</v>
      </c>
      <c r="X3354" t="str">
        <f t="shared" si="52"/>
        <v>2016 / 09</v>
      </c>
    </row>
    <row r="3355" spans="1:24" x14ac:dyDescent="0.25">
      <c r="A3355" s="1">
        <v>3354</v>
      </c>
      <c r="B3355" s="3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IF(People!$B$2=Orders!M3355,People!$A$2,IF(People!$B$3=Orders!M3355,People!$A$3,IF(People!$B$4=Orders!M3355,People!$A$4,IF(People!$B$5=Orders!M3355,People!$A$5,0))))</f>
        <v>Chuck Magee</v>
      </c>
      <c r="W3355" t="str">
        <f>IFERROR(INDEX(Returns!A:A,MATCH(Orders!B3355,Returns!B:B,0),),"No")</f>
        <v>No</v>
      </c>
      <c r="X3355" t="str">
        <f t="shared" si="52"/>
        <v>2016 / 07</v>
      </c>
    </row>
    <row r="3356" spans="1:24" x14ac:dyDescent="0.25">
      <c r="A3356" s="1">
        <v>3355</v>
      </c>
      <c r="B3356" s="3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IF(People!$B$2=Orders!M3356,People!$A$2,IF(People!$B$3=Orders!M3356,People!$A$3,IF(People!$B$4=Orders!M3356,People!$A$4,IF(People!$B$5=Orders!M3356,People!$A$5,0))))</f>
        <v>Chuck Magee</v>
      </c>
      <c r="W3356" t="str">
        <f>IFERROR(INDEX(Returns!A:A,MATCH(Orders!B3356,Returns!B:B,0),),"No")</f>
        <v>No</v>
      </c>
      <c r="X3356" t="str">
        <f t="shared" si="52"/>
        <v>2016 / 07</v>
      </c>
    </row>
    <row r="3357" spans="1:24" x14ac:dyDescent="0.25">
      <c r="A3357" s="1">
        <v>3356</v>
      </c>
      <c r="B3357" s="3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IF(People!$B$2=Orders!M3357,People!$A$2,IF(People!$B$3=Orders!M3357,People!$A$3,IF(People!$B$4=Orders!M3357,People!$A$4,IF(People!$B$5=Orders!M3357,People!$A$5,0))))</f>
        <v>Chuck Magee</v>
      </c>
      <c r="W3357" t="str">
        <f>IFERROR(INDEX(Returns!A:A,MATCH(Orders!B3357,Returns!B:B,0),),"No")</f>
        <v>No</v>
      </c>
      <c r="X3357" t="str">
        <f t="shared" si="52"/>
        <v>2016 / 07</v>
      </c>
    </row>
    <row r="3358" spans="1:24" x14ac:dyDescent="0.25">
      <c r="A3358" s="1">
        <v>3357</v>
      </c>
      <c r="B3358" s="3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IF(People!$B$2=Orders!M3358,People!$A$2,IF(People!$B$3=Orders!M3358,People!$A$3,IF(People!$B$4=Orders!M3358,People!$A$4,IF(People!$B$5=Orders!M3358,People!$A$5,0))))</f>
        <v>Chuck Magee</v>
      </c>
      <c r="W3358" t="str">
        <f>IFERROR(INDEX(Returns!A:A,MATCH(Orders!B3358,Returns!B:B,0),),"No")</f>
        <v>No</v>
      </c>
      <c r="X3358" t="str">
        <f t="shared" si="52"/>
        <v>2016 / 07</v>
      </c>
    </row>
    <row r="3359" spans="1:24" x14ac:dyDescent="0.25">
      <c r="A3359" s="1">
        <v>3358</v>
      </c>
      <c r="B3359" s="3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IF(People!$B$2=Orders!M3359,People!$A$2,IF(People!$B$3=Orders!M3359,People!$A$3,IF(People!$B$4=Orders!M3359,People!$A$4,IF(People!$B$5=Orders!M3359,People!$A$5,0))))</f>
        <v>Kelly Williams</v>
      </c>
      <c r="W3359" t="str">
        <f>IFERROR(INDEX(Returns!A:A,MATCH(Orders!B3359,Returns!B:B,0),),"No")</f>
        <v>No</v>
      </c>
      <c r="X3359" t="str">
        <f t="shared" si="52"/>
        <v>2019 / 09</v>
      </c>
    </row>
    <row r="3360" spans="1:24" x14ac:dyDescent="0.25">
      <c r="A3360" s="1">
        <v>3359</v>
      </c>
      <c r="B3360" s="3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IF(People!$B$2=Orders!M3360,People!$A$2,IF(People!$B$3=Orders!M3360,People!$A$3,IF(People!$B$4=Orders!M3360,People!$A$4,IF(People!$B$5=Orders!M3360,People!$A$5,0))))</f>
        <v>Kelly Williams</v>
      </c>
      <c r="W3360" t="str">
        <f>IFERROR(INDEX(Returns!A:A,MATCH(Orders!B3360,Returns!B:B,0),),"No")</f>
        <v>No</v>
      </c>
      <c r="X3360" t="str">
        <f t="shared" si="52"/>
        <v>2018 / 05</v>
      </c>
    </row>
    <row r="3361" spans="1:24" x14ac:dyDescent="0.25">
      <c r="A3361" s="1">
        <v>3360</v>
      </c>
      <c r="B3361" s="3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IF(People!$B$2=Orders!M3361,People!$A$2,IF(People!$B$3=Orders!M3361,People!$A$3,IF(People!$B$4=Orders!M3361,People!$A$4,IF(People!$B$5=Orders!M3361,People!$A$5,0))))</f>
        <v>Kelly Williams</v>
      </c>
      <c r="W3361" t="str">
        <f>IFERROR(INDEX(Returns!A:A,MATCH(Orders!B3361,Returns!B:B,0),),"No")</f>
        <v>No</v>
      </c>
      <c r="X3361" t="str">
        <f t="shared" si="52"/>
        <v>2018 / 05</v>
      </c>
    </row>
    <row r="3362" spans="1:24" x14ac:dyDescent="0.25">
      <c r="A3362" s="1">
        <v>3361</v>
      </c>
      <c r="B3362" s="3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IF(People!$B$2=Orders!M3362,People!$A$2,IF(People!$B$3=Orders!M3362,People!$A$3,IF(People!$B$4=Orders!M3362,People!$A$4,IF(People!$B$5=Orders!M3362,People!$A$5,0))))</f>
        <v>Chuck Magee</v>
      </c>
      <c r="W3362" t="str">
        <f>IFERROR(INDEX(Returns!A:A,MATCH(Orders!B3362,Returns!B:B,0),),"No")</f>
        <v>No</v>
      </c>
      <c r="X3362" t="str">
        <f t="shared" si="52"/>
        <v>2017 / 06</v>
      </c>
    </row>
    <row r="3363" spans="1:24" x14ac:dyDescent="0.25">
      <c r="A3363" s="1">
        <v>3362</v>
      </c>
      <c r="B3363" s="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IF(People!$B$2=Orders!M3363,People!$A$2,IF(People!$B$3=Orders!M3363,People!$A$3,IF(People!$B$4=Orders!M3363,People!$A$4,IF(People!$B$5=Orders!M3363,People!$A$5,0))))</f>
        <v>Chuck Magee</v>
      </c>
      <c r="W3363" t="str">
        <f>IFERROR(INDEX(Returns!A:A,MATCH(Orders!B3363,Returns!B:B,0),),"No")</f>
        <v>No</v>
      </c>
      <c r="X3363" t="str">
        <f t="shared" si="52"/>
        <v>2017 / 06</v>
      </c>
    </row>
    <row r="3364" spans="1:24" x14ac:dyDescent="0.25">
      <c r="A3364" s="1">
        <v>3363</v>
      </c>
      <c r="B3364" s="3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IF(People!$B$2=Orders!M3364,People!$A$2,IF(People!$B$3=Orders!M3364,People!$A$3,IF(People!$B$4=Orders!M3364,People!$A$4,IF(People!$B$5=Orders!M3364,People!$A$5,0))))</f>
        <v>Chuck Magee</v>
      </c>
      <c r="W3364" t="str">
        <f>IFERROR(INDEX(Returns!A:A,MATCH(Orders!B3364,Returns!B:B,0),),"No")</f>
        <v>No</v>
      </c>
      <c r="X3364" t="str">
        <f t="shared" si="52"/>
        <v>2017 / 12</v>
      </c>
    </row>
    <row r="3365" spans="1:24" x14ac:dyDescent="0.25">
      <c r="A3365" s="1">
        <v>3364</v>
      </c>
      <c r="B3365" s="3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IF(People!$B$2=Orders!M3365,People!$A$2,IF(People!$B$3=Orders!M3365,People!$A$3,IF(People!$B$4=Orders!M3365,People!$A$4,IF(People!$B$5=Orders!M3365,People!$A$5,0))))</f>
        <v>Chuck Magee</v>
      </c>
      <c r="W3365" t="str">
        <f>IFERROR(INDEX(Returns!A:A,MATCH(Orders!B3365,Returns!B:B,0),),"No")</f>
        <v>No</v>
      </c>
      <c r="X3365" t="str">
        <f t="shared" si="52"/>
        <v>2017 / 12</v>
      </c>
    </row>
    <row r="3366" spans="1:24" x14ac:dyDescent="0.25">
      <c r="A3366" s="1">
        <v>3365</v>
      </c>
      <c r="B3366" s="3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IF(People!$B$2=Orders!M3366,People!$A$2,IF(People!$B$3=Orders!M3366,People!$A$3,IF(People!$B$4=Orders!M3366,People!$A$4,IF(People!$B$5=Orders!M3366,People!$A$5,0))))</f>
        <v>Kelly Williams</v>
      </c>
      <c r="W3366" t="str">
        <f>IFERROR(INDEX(Returns!A:A,MATCH(Orders!B3366,Returns!B:B,0),),"No")</f>
        <v>No</v>
      </c>
      <c r="X3366" t="str">
        <f t="shared" si="52"/>
        <v>2018 / 07</v>
      </c>
    </row>
    <row r="3367" spans="1:24" x14ac:dyDescent="0.25">
      <c r="A3367" s="1">
        <v>3366</v>
      </c>
      <c r="B3367" s="3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IF(People!$B$2=Orders!M3367,People!$A$2,IF(People!$B$3=Orders!M3367,People!$A$3,IF(People!$B$4=Orders!M3367,People!$A$4,IF(People!$B$5=Orders!M3367,People!$A$5,0))))</f>
        <v>Anna Andreadi</v>
      </c>
      <c r="W3367" t="str">
        <f>IFERROR(INDEX(Returns!A:A,MATCH(Orders!B3367,Returns!B:B,0),),"No")</f>
        <v>No</v>
      </c>
      <c r="X3367" t="str">
        <f t="shared" si="52"/>
        <v>2016 / 01</v>
      </c>
    </row>
    <row r="3368" spans="1:24" x14ac:dyDescent="0.25">
      <c r="A3368" s="1">
        <v>3367</v>
      </c>
      <c r="B3368" s="3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IF(People!$B$2=Orders!M3368,People!$A$2,IF(People!$B$3=Orders!M3368,People!$A$3,IF(People!$B$4=Orders!M3368,People!$A$4,IF(People!$B$5=Orders!M3368,People!$A$5,0))))</f>
        <v>Kelly Williams</v>
      </c>
      <c r="W3368" t="str">
        <f>IFERROR(INDEX(Returns!A:A,MATCH(Orders!B3368,Returns!B:B,0),),"No")</f>
        <v>No</v>
      </c>
      <c r="X3368" t="str">
        <f t="shared" si="52"/>
        <v>2016 / 07</v>
      </c>
    </row>
    <row r="3369" spans="1:24" x14ac:dyDescent="0.25">
      <c r="A3369" s="1">
        <v>3368</v>
      </c>
      <c r="B3369" s="3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IF(People!$B$2=Orders!M3369,People!$A$2,IF(People!$B$3=Orders!M3369,People!$A$3,IF(People!$B$4=Orders!M3369,People!$A$4,IF(People!$B$5=Orders!M3369,People!$A$5,0))))</f>
        <v>Kelly Williams</v>
      </c>
      <c r="W3369" t="str">
        <f>IFERROR(INDEX(Returns!A:A,MATCH(Orders!B3369,Returns!B:B,0),),"No")</f>
        <v>No</v>
      </c>
      <c r="X3369" t="str">
        <f t="shared" si="52"/>
        <v>2016 / 07</v>
      </c>
    </row>
    <row r="3370" spans="1:24" x14ac:dyDescent="0.25">
      <c r="A3370" s="1">
        <v>3369</v>
      </c>
      <c r="B3370" s="3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IF(People!$B$2=Orders!M3370,People!$A$2,IF(People!$B$3=Orders!M3370,People!$A$3,IF(People!$B$4=Orders!M3370,People!$A$4,IF(People!$B$5=Orders!M3370,People!$A$5,0))))</f>
        <v>Anna Andreadi</v>
      </c>
      <c r="W3370" t="str">
        <f>IFERROR(INDEX(Returns!A:A,MATCH(Orders!B3370,Returns!B:B,0),),"No")</f>
        <v>No</v>
      </c>
      <c r="X3370" t="str">
        <f t="shared" si="52"/>
        <v>2017 / 11</v>
      </c>
    </row>
    <row r="3371" spans="1:24" x14ac:dyDescent="0.25">
      <c r="A3371" s="1">
        <v>3370</v>
      </c>
      <c r="B3371" s="3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IF(People!$B$2=Orders!M3371,People!$A$2,IF(People!$B$3=Orders!M3371,People!$A$3,IF(People!$B$4=Orders!M3371,People!$A$4,IF(People!$B$5=Orders!M3371,People!$A$5,0))))</f>
        <v>Anna Andreadi</v>
      </c>
      <c r="W3371" t="str">
        <f>IFERROR(INDEX(Returns!A:A,MATCH(Orders!B3371,Returns!B:B,0),),"No")</f>
        <v>No</v>
      </c>
      <c r="X3371" t="str">
        <f t="shared" si="52"/>
        <v>2017 / 11</v>
      </c>
    </row>
    <row r="3372" spans="1:24" x14ac:dyDescent="0.25">
      <c r="A3372" s="1">
        <v>3371</v>
      </c>
      <c r="B3372" s="3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IF(People!$B$2=Orders!M3372,People!$A$2,IF(People!$B$3=Orders!M3372,People!$A$3,IF(People!$B$4=Orders!M3372,People!$A$4,IF(People!$B$5=Orders!M3372,People!$A$5,0))))</f>
        <v>Kelly Williams</v>
      </c>
      <c r="W3372" t="str">
        <f>IFERROR(INDEX(Returns!A:A,MATCH(Orders!B3372,Returns!B:B,0),),"No")</f>
        <v>No</v>
      </c>
      <c r="X3372" t="str">
        <f t="shared" si="52"/>
        <v>2018 / 03</v>
      </c>
    </row>
    <row r="3373" spans="1:24" x14ac:dyDescent="0.25">
      <c r="A3373" s="1">
        <v>3372</v>
      </c>
      <c r="B3373" s="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IF(People!$B$2=Orders!M3373,People!$A$2,IF(People!$B$3=Orders!M3373,People!$A$3,IF(People!$B$4=Orders!M3373,People!$A$4,IF(People!$B$5=Orders!M3373,People!$A$5,0))))</f>
        <v>Anna Andreadi</v>
      </c>
      <c r="W3373" t="str">
        <f>IFERROR(INDEX(Returns!A:A,MATCH(Orders!B3373,Returns!B:B,0),),"No")</f>
        <v>No</v>
      </c>
      <c r="X3373" t="str">
        <f t="shared" si="52"/>
        <v>2019 / 09</v>
      </c>
    </row>
    <row r="3374" spans="1:24" x14ac:dyDescent="0.25">
      <c r="A3374" s="1">
        <v>3373</v>
      </c>
      <c r="B3374" s="3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IF(People!$B$2=Orders!M3374,People!$A$2,IF(People!$B$3=Orders!M3374,People!$A$3,IF(People!$B$4=Orders!M3374,People!$A$4,IF(People!$B$5=Orders!M3374,People!$A$5,0))))</f>
        <v>Anna Andreadi</v>
      </c>
      <c r="W3374" t="str">
        <f>IFERROR(INDEX(Returns!A:A,MATCH(Orders!B3374,Returns!B:B,0),),"No")</f>
        <v>No</v>
      </c>
      <c r="X3374" t="str">
        <f t="shared" si="52"/>
        <v>2019 / 09</v>
      </c>
    </row>
    <row r="3375" spans="1:24" x14ac:dyDescent="0.25">
      <c r="A3375" s="1">
        <v>3374</v>
      </c>
      <c r="B3375" s="3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IF(People!$B$2=Orders!M3375,People!$A$2,IF(People!$B$3=Orders!M3375,People!$A$3,IF(People!$B$4=Orders!M3375,People!$A$4,IF(People!$B$5=Orders!M3375,People!$A$5,0))))</f>
        <v>Chuck Magee</v>
      </c>
      <c r="W3375" t="str">
        <f>IFERROR(INDEX(Returns!A:A,MATCH(Orders!B3375,Returns!B:B,0),),"No")</f>
        <v>No</v>
      </c>
      <c r="X3375" t="str">
        <f t="shared" si="52"/>
        <v>2017 / 12</v>
      </c>
    </row>
    <row r="3376" spans="1:24" x14ac:dyDescent="0.25">
      <c r="A3376" s="1">
        <v>3375</v>
      </c>
      <c r="B3376" s="3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IF(People!$B$2=Orders!M3376,People!$A$2,IF(People!$B$3=Orders!M3376,People!$A$3,IF(People!$B$4=Orders!M3376,People!$A$4,IF(People!$B$5=Orders!M3376,People!$A$5,0))))</f>
        <v>Chuck Magee</v>
      </c>
      <c r="W3376" t="str">
        <f>IFERROR(INDEX(Returns!A:A,MATCH(Orders!B3376,Returns!B:B,0),),"No")</f>
        <v>No</v>
      </c>
      <c r="X3376" t="str">
        <f t="shared" si="52"/>
        <v>2017 / 12</v>
      </c>
    </row>
    <row r="3377" spans="1:24" x14ac:dyDescent="0.25">
      <c r="A3377" s="1">
        <v>3376</v>
      </c>
      <c r="B3377" s="3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IF(People!$B$2=Orders!M3377,People!$A$2,IF(People!$B$3=Orders!M3377,People!$A$3,IF(People!$B$4=Orders!M3377,People!$A$4,IF(People!$B$5=Orders!M3377,People!$A$5,0))))</f>
        <v>Chuck Magee</v>
      </c>
      <c r="W3377" t="str">
        <f>IFERROR(INDEX(Returns!A:A,MATCH(Orders!B3377,Returns!B:B,0),),"No")</f>
        <v>No</v>
      </c>
      <c r="X3377" t="str">
        <f t="shared" si="52"/>
        <v>2017 / 12</v>
      </c>
    </row>
    <row r="3378" spans="1:24" x14ac:dyDescent="0.25">
      <c r="A3378" s="1">
        <v>3377</v>
      </c>
      <c r="B3378" s="3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IF(People!$B$2=Orders!M3378,People!$A$2,IF(People!$B$3=Orders!M3378,People!$A$3,IF(People!$B$4=Orders!M3378,People!$A$4,IF(People!$B$5=Orders!M3378,People!$A$5,0))))</f>
        <v>Chuck Magee</v>
      </c>
      <c r="W3378" t="str">
        <f>IFERROR(INDEX(Returns!A:A,MATCH(Orders!B3378,Returns!B:B,0),),"No")</f>
        <v>No</v>
      </c>
      <c r="X3378" t="str">
        <f t="shared" si="52"/>
        <v>2017 / 12</v>
      </c>
    </row>
    <row r="3379" spans="1:24" x14ac:dyDescent="0.25">
      <c r="A3379" s="1">
        <v>3378</v>
      </c>
      <c r="B3379" s="3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IF(People!$B$2=Orders!M3379,People!$A$2,IF(People!$B$3=Orders!M3379,People!$A$3,IF(People!$B$4=Orders!M3379,People!$A$4,IF(People!$B$5=Orders!M3379,People!$A$5,0))))</f>
        <v>Kelly Williams</v>
      </c>
      <c r="W3379" t="str">
        <f>IFERROR(INDEX(Returns!A:A,MATCH(Orders!B3379,Returns!B:B,0),),"No")</f>
        <v>No</v>
      </c>
      <c r="X3379" t="str">
        <f t="shared" si="52"/>
        <v>2018 / 11</v>
      </c>
    </row>
    <row r="3380" spans="1:24" x14ac:dyDescent="0.25">
      <c r="A3380" s="1">
        <v>3379</v>
      </c>
      <c r="B3380" s="3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IF(People!$B$2=Orders!M3380,People!$A$2,IF(People!$B$3=Orders!M3380,People!$A$3,IF(People!$B$4=Orders!M3380,People!$A$4,IF(People!$B$5=Orders!M3380,People!$A$5,0))))</f>
        <v>Kelly Williams</v>
      </c>
      <c r="W3380" t="str">
        <f>IFERROR(INDEX(Returns!A:A,MATCH(Orders!B3380,Returns!B:B,0),),"No")</f>
        <v>Yes</v>
      </c>
      <c r="X3380" t="str">
        <f t="shared" si="52"/>
        <v>2019 / 03</v>
      </c>
    </row>
    <row r="3381" spans="1:24" x14ac:dyDescent="0.25">
      <c r="A3381" s="1">
        <v>3380</v>
      </c>
      <c r="B3381" s="3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IF(People!$B$2=Orders!M3381,People!$A$2,IF(People!$B$3=Orders!M3381,People!$A$3,IF(People!$B$4=Orders!M3381,People!$A$4,IF(People!$B$5=Orders!M3381,People!$A$5,0))))</f>
        <v>Kelly Williams</v>
      </c>
      <c r="W3381" t="str">
        <f>IFERROR(INDEX(Returns!A:A,MATCH(Orders!B3381,Returns!B:B,0),),"No")</f>
        <v>Yes</v>
      </c>
      <c r="X3381" t="str">
        <f t="shared" si="52"/>
        <v>2019 / 03</v>
      </c>
    </row>
    <row r="3382" spans="1:24" x14ac:dyDescent="0.25">
      <c r="A3382" s="1">
        <v>3381</v>
      </c>
      <c r="B3382" s="3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IF(People!$B$2=Orders!M3382,People!$A$2,IF(People!$B$3=Orders!M3382,People!$A$3,IF(People!$B$4=Orders!M3382,People!$A$4,IF(People!$B$5=Orders!M3382,People!$A$5,0))))</f>
        <v>Chuck Magee</v>
      </c>
      <c r="W3382" t="str">
        <f>IFERROR(INDEX(Returns!A:A,MATCH(Orders!B3382,Returns!B:B,0),),"No")</f>
        <v>No</v>
      </c>
      <c r="X3382" t="str">
        <f t="shared" si="52"/>
        <v>2019 / 11</v>
      </c>
    </row>
    <row r="3383" spans="1:24" x14ac:dyDescent="0.25">
      <c r="A3383" s="1">
        <v>3382</v>
      </c>
      <c r="B3383" s="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IF(People!$B$2=Orders!M3383,People!$A$2,IF(People!$B$3=Orders!M3383,People!$A$3,IF(People!$B$4=Orders!M3383,People!$A$4,IF(People!$B$5=Orders!M3383,People!$A$5,0))))</f>
        <v>Cassandra Brandow</v>
      </c>
      <c r="W3383" t="str">
        <f>IFERROR(INDEX(Returns!A:A,MATCH(Orders!B3383,Returns!B:B,0),),"No")</f>
        <v>No</v>
      </c>
      <c r="X3383" t="str">
        <f t="shared" si="52"/>
        <v>2019 / 08</v>
      </c>
    </row>
    <row r="3384" spans="1:24" x14ac:dyDescent="0.25">
      <c r="A3384" s="1">
        <v>3383</v>
      </c>
      <c r="B3384" s="3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IF(People!$B$2=Orders!M3384,People!$A$2,IF(People!$B$3=Orders!M3384,People!$A$3,IF(People!$B$4=Orders!M3384,People!$A$4,IF(People!$B$5=Orders!M3384,People!$A$5,0))))</f>
        <v>Chuck Magee</v>
      </c>
      <c r="W3384" t="str">
        <f>IFERROR(INDEX(Returns!A:A,MATCH(Orders!B3384,Returns!B:B,0),),"No")</f>
        <v>No</v>
      </c>
      <c r="X3384" t="str">
        <f t="shared" si="52"/>
        <v>2017 / 12</v>
      </c>
    </row>
    <row r="3385" spans="1:24" x14ac:dyDescent="0.25">
      <c r="A3385" s="1">
        <v>3384</v>
      </c>
      <c r="B3385" s="3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IF(People!$B$2=Orders!M3385,People!$A$2,IF(People!$B$3=Orders!M3385,People!$A$3,IF(People!$B$4=Orders!M3385,People!$A$4,IF(People!$B$5=Orders!M3385,People!$A$5,0))))</f>
        <v>Chuck Magee</v>
      </c>
      <c r="W3385" t="str">
        <f>IFERROR(INDEX(Returns!A:A,MATCH(Orders!B3385,Returns!B:B,0),),"No")</f>
        <v>No</v>
      </c>
      <c r="X3385" t="str">
        <f t="shared" si="52"/>
        <v>2017 / 12</v>
      </c>
    </row>
    <row r="3386" spans="1:24" x14ac:dyDescent="0.25">
      <c r="A3386" s="1">
        <v>3385</v>
      </c>
      <c r="B3386" s="3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IF(People!$B$2=Orders!M3386,People!$A$2,IF(People!$B$3=Orders!M3386,People!$A$3,IF(People!$B$4=Orders!M3386,People!$A$4,IF(People!$B$5=Orders!M3386,People!$A$5,0))))</f>
        <v>Chuck Magee</v>
      </c>
      <c r="W3386" t="str">
        <f>IFERROR(INDEX(Returns!A:A,MATCH(Orders!B3386,Returns!B:B,0),),"No")</f>
        <v>No</v>
      </c>
      <c r="X3386" t="str">
        <f t="shared" si="52"/>
        <v>2017 / 12</v>
      </c>
    </row>
    <row r="3387" spans="1:24" x14ac:dyDescent="0.25">
      <c r="A3387" s="1">
        <v>3386</v>
      </c>
      <c r="B3387" s="3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IF(People!$B$2=Orders!M3387,People!$A$2,IF(People!$B$3=Orders!M3387,People!$A$3,IF(People!$B$4=Orders!M3387,People!$A$4,IF(People!$B$5=Orders!M3387,People!$A$5,0))))</f>
        <v>Cassandra Brandow</v>
      </c>
      <c r="W3387" t="str">
        <f>IFERROR(INDEX(Returns!A:A,MATCH(Orders!B3387,Returns!B:B,0),),"No")</f>
        <v>No</v>
      </c>
      <c r="X3387" t="str">
        <f t="shared" si="52"/>
        <v>2019 / 10</v>
      </c>
    </row>
    <row r="3388" spans="1:24" x14ac:dyDescent="0.25">
      <c r="A3388" s="1">
        <v>3387</v>
      </c>
      <c r="B3388" s="3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IF(People!$B$2=Orders!M3388,People!$A$2,IF(People!$B$3=Orders!M3388,People!$A$3,IF(People!$B$4=Orders!M3388,People!$A$4,IF(People!$B$5=Orders!M3388,People!$A$5,0))))</f>
        <v>Cassandra Brandow</v>
      </c>
      <c r="W3388" t="str">
        <f>IFERROR(INDEX(Returns!A:A,MATCH(Orders!B3388,Returns!B:B,0),),"No")</f>
        <v>No</v>
      </c>
      <c r="X3388" t="str">
        <f t="shared" si="52"/>
        <v>2019 / 10</v>
      </c>
    </row>
    <row r="3389" spans="1:24" x14ac:dyDescent="0.25">
      <c r="A3389" s="1">
        <v>3388</v>
      </c>
      <c r="B3389" s="3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IF(People!$B$2=Orders!M3389,People!$A$2,IF(People!$B$3=Orders!M3389,People!$A$3,IF(People!$B$4=Orders!M3389,People!$A$4,IF(People!$B$5=Orders!M3389,People!$A$5,0))))</f>
        <v>Cassandra Brandow</v>
      </c>
      <c r="W3389" t="str">
        <f>IFERROR(INDEX(Returns!A:A,MATCH(Orders!B3389,Returns!B:B,0),),"No")</f>
        <v>No</v>
      </c>
      <c r="X3389" t="str">
        <f t="shared" si="52"/>
        <v>2019 / 10</v>
      </c>
    </row>
    <row r="3390" spans="1:24" x14ac:dyDescent="0.25">
      <c r="A3390" s="1">
        <v>3389</v>
      </c>
      <c r="B3390" s="3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IF(People!$B$2=Orders!M3390,People!$A$2,IF(People!$B$3=Orders!M3390,People!$A$3,IF(People!$B$4=Orders!M3390,People!$A$4,IF(People!$B$5=Orders!M3390,People!$A$5,0))))</f>
        <v>Cassandra Brandow</v>
      </c>
      <c r="W3390" t="str">
        <f>IFERROR(INDEX(Returns!A:A,MATCH(Orders!B3390,Returns!B:B,0),),"No")</f>
        <v>No</v>
      </c>
      <c r="X3390" t="str">
        <f t="shared" si="52"/>
        <v>2019 / 10</v>
      </c>
    </row>
    <row r="3391" spans="1:24" x14ac:dyDescent="0.25">
      <c r="A3391" s="1">
        <v>3390</v>
      </c>
      <c r="B3391" s="3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IF(People!$B$2=Orders!M3391,People!$A$2,IF(People!$B$3=Orders!M3391,People!$A$3,IF(People!$B$4=Orders!M3391,People!$A$4,IF(People!$B$5=Orders!M3391,People!$A$5,0))))</f>
        <v>Cassandra Brandow</v>
      </c>
      <c r="W3391" t="str">
        <f>IFERROR(INDEX(Returns!A:A,MATCH(Orders!B3391,Returns!B:B,0),),"No")</f>
        <v>No</v>
      </c>
      <c r="X3391" t="str">
        <f t="shared" si="52"/>
        <v>2019 / 10</v>
      </c>
    </row>
    <row r="3392" spans="1:24" x14ac:dyDescent="0.25">
      <c r="A3392" s="1">
        <v>3391</v>
      </c>
      <c r="B3392" s="3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IF(People!$B$2=Orders!M3392,People!$A$2,IF(People!$B$3=Orders!M3392,People!$A$3,IF(People!$B$4=Orders!M3392,People!$A$4,IF(People!$B$5=Orders!M3392,People!$A$5,0))))</f>
        <v>Kelly Williams</v>
      </c>
      <c r="W3392" t="str">
        <f>IFERROR(INDEX(Returns!A:A,MATCH(Orders!B3392,Returns!B:B,0),),"No")</f>
        <v>No</v>
      </c>
      <c r="X3392" t="str">
        <f t="shared" si="52"/>
        <v>2019 / 03</v>
      </c>
    </row>
    <row r="3393" spans="1:24" x14ac:dyDescent="0.25">
      <c r="A3393" s="1">
        <v>3392</v>
      </c>
      <c r="B3393" s="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IF(People!$B$2=Orders!M3393,People!$A$2,IF(People!$B$3=Orders!M3393,People!$A$3,IF(People!$B$4=Orders!M3393,People!$A$4,IF(People!$B$5=Orders!M3393,People!$A$5,0))))</f>
        <v>Anna Andreadi</v>
      </c>
      <c r="W3393" t="str">
        <f>IFERROR(INDEX(Returns!A:A,MATCH(Orders!B3393,Returns!B:B,0),),"No")</f>
        <v>No</v>
      </c>
      <c r="X3393" t="str">
        <f t="shared" si="52"/>
        <v>2016 / 08</v>
      </c>
    </row>
    <row r="3394" spans="1:24" x14ac:dyDescent="0.25">
      <c r="A3394" s="1">
        <v>3393</v>
      </c>
      <c r="B3394" s="3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IF(People!$B$2=Orders!M3394,People!$A$2,IF(People!$B$3=Orders!M3394,People!$A$3,IF(People!$B$4=Orders!M3394,People!$A$4,IF(People!$B$5=Orders!M3394,People!$A$5,0))))</f>
        <v>Anna Andreadi</v>
      </c>
      <c r="W3394" t="str">
        <f>IFERROR(INDEX(Returns!A:A,MATCH(Orders!B3394,Returns!B:B,0),),"No")</f>
        <v>No</v>
      </c>
      <c r="X3394" t="str">
        <f t="shared" ref="X3394:X3457" si="53">TEXT(C3394,"ГГГГ / ММ")</f>
        <v>2016 / 08</v>
      </c>
    </row>
    <row r="3395" spans="1:24" x14ac:dyDescent="0.25">
      <c r="A3395" s="1">
        <v>3394</v>
      </c>
      <c r="B3395" s="3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IF(People!$B$2=Orders!M3395,People!$A$2,IF(People!$B$3=Orders!M3395,People!$A$3,IF(People!$B$4=Orders!M3395,People!$A$4,IF(People!$B$5=Orders!M3395,People!$A$5,0))))</f>
        <v>Kelly Williams</v>
      </c>
      <c r="W3395" t="str">
        <f>IFERROR(INDEX(Returns!A:A,MATCH(Orders!B3395,Returns!B:B,0),),"No")</f>
        <v>No</v>
      </c>
      <c r="X3395" t="str">
        <f t="shared" si="53"/>
        <v>2016 / 11</v>
      </c>
    </row>
    <row r="3396" spans="1:24" x14ac:dyDescent="0.25">
      <c r="A3396" s="1">
        <v>3395</v>
      </c>
      <c r="B3396" s="3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IF(People!$B$2=Orders!M3396,People!$A$2,IF(People!$B$3=Orders!M3396,People!$A$3,IF(People!$B$4=Orders!M3396,People!$A$4,IF(People!$B$5=Orders!M3396,People!$A$5,0))))</f>
        <v>Chuck Magee</v>
      </c>
      <c r="W3396" t="str">
        <f>IFERROR(INDEX(Returns!A:A,MATCH(Orders!B3396,Returns!B:B,0),),"No")</f>
        <v>No</v>
      </c>
      <c r="X3396" t="str">
        <f t="shared" si="53"/>
        <v>2019 / 06</v>
      </c>
    </row>
    <row r="3397" spans="1:24" x14ac:dyDescent="0.25">
      <c r="A3397" s="1">
        <v>3396</v>
      </c>
      <c r="B3397" s="3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IF(People!$B$2=Orders!M3397,People!$A$2,IF(People!$B$3=Orders!M3397,People!$A$3,IF(People!$B$4=Orders!M3397,People!$A$4,IF(People!$B$5=Orders!M3397,People!$A$5,0))))</f>
        <v>Kelly Williams</v>
      </c>
      <c r="W3397" t="str">
        <f>IFERROR(INDEX(Returns!A:A,MATCH(Orders!B3397,Returns!B:B,0),),"No")</f>
        <v>No</v>
      </c>
      <c r="X3397" t="str">
        <f t="shared" si="53"/>
        <v>2019 / 07</v>
      </c>
    </row>
    <row r="3398" spans="1:24" x14ac:dyDescent="0.25">
      <c r="A3398" s="1">
        <v>3397</v>
      </c>
      <c r="B3398" s="3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IF(People!$B$2=Orders!M3398,People!$A$2,IF(People!$B$3=Orders!M3398,People!$A$3,IF(People!$B$4=Orders!M3398,People!$A$4,IF(People!$B$5=Orders!M3398,People!$A$5,0))))</f>
        <v>Kelly Williams</v>
      </c>
      <c r="W3398" t="str">
        <f>IFERROR(INDEX(Returns!A:A,MATCH(Orders!B3398,Returns!B:B,0),),"No")</f>
        <v>No</v>
      </c>
      <c r="X3398" t="str">
        <f t="shared" si="53"/>
        <v>2019 / 07</v>
      </c>
    </row>
    <row r="3399" spans="1:24" x14ac:dyDescent="0.25">
      <c r="A3399" s="1">
        <v>3398</v>
      </c>
      <c r="B3399" s="3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IF(People!$B$2=Orders!M3399,People!$A$2,IF(People!$B$3=Orders!M3399,People!$A$3,IF(People!$B$4=Orders!M3399,People!$A$4,IF(People!$B$5=Orders!M3399,People!$A$5,0))))</f>
        <v>Kelly Williams</v>
      </c>
      <c r="W3399" t="str">
        <f>IFERROR(INDEX(Returns!A:A,MATCH(Orders!B3399,Returns!B:B,0),),"No")</f>
        <v>No</v>
      </c>
      <c r="X3399" t="str">
        <f t="shared" si="53"/>
        <v>2019 / 07</v>
      </c>
    </row>
    <row r="3400" spans="1:24" x14ac:dyDescent="0.25">
      <c r="A3400" s="1">
        <v>3399</v>
      </c>
      <c r="B3400" s="3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IF(People!$B$2=Orders!M3400,People!$A$2,IF(People!$B$3=Orders!M3400,People!$A$3,IF(People!$B$4=Orders!M3400,People!$A$4,IF(People!$B$5=Orders!M3400,People!$A$5,0))))</f>
        <v>Cassandra Brandow</v>
      </c>
      <c r="W3400" t="str">
        <f>IFERROR(INDEX(Returns!A:A,MATCH(Orders!B3400,Returns!B:B,0),),"No")</f>
        <v>No</v>
      </c>
      <c r="X3400" t="str">
        <f t="shared" si="53"/>
        <v>2016 / 11</v>
      </c>
    </row>
    <row r="3401" spans="1:24" x14ac:dyDescent="0.25">
      <c r="A3401" s="1">
        <v>3400</v>
      </c>
      <c r="B3401" s="3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IF(People!$B$2=Orders!M3401,People!$A$2,IF(People!$B$3=Orders!M3401,People!$A$3,IF(People!$B$4=Orders!M3401,People!$A$4,IF(People!$B$5=Orders!M3401,People!$A$5,0))))</f>
        <v>Cassandra Brandow</v>
      </c>
      <c r="W3401" t="str">
        <f>IFERROR(INDEX(Returns!A:A,MATCH(Orders!B3401,Returns!B:B,0),),"No")</f>
        <v>No</v>
      </c>
      <c r="X3401" t="str">
        <f t="shared" si="53"/>
        <v>2016 / 11</v>
      </c>
    </row>
    <row r="3402" spans="1:24" x14ac:dyDescent="0.25">
      <c r="A3402" s="1">
        <v>3401</v>
      </c>
      <c r="B3402" s="3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IF(People!$B$2=Orders!M3402,People!$A$2,IF(People!$B$3=Orders!M3402,People!$A$3,IF(People!$B$4=Orders!M3402,People!$A$4,IF(People!$B$5=Orders!M3402,People!$A$5,0))))</f>
        <v>Cassandra Brandow</v>
      </c>
      <c r="W3402" t="str">
        <f>IFERROR(INDEX(Returns!A:A,MATCH(Orders!B3402,Returns!B:B,0),),"No")</f>
        <v>No</v>
      </c>
      <c r="X3402" t="str">
        <f t="shared" si="53"/>
        <v>2016 / 11</v>
      </c>
    </row>
    <row r="3403" spans="1:24" x14ac:dyDescent="0.25">
      <c r="A3403" s="1">
        <v>3402</v>
      </c>
      <c r="B3403" s="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IF(People!$B$2=Orders!M3403,People!$A$2,IF(People!$B$3=Orders!M3403,People!$A$3,IF(People!$B$4=Orders!M3403,People!$A$4,IF(People!$B$5=Orders!M3403,People!$A$5,0))))</f>
        <v>Cassandra Brandow</v>
      </c>
      <c r="W3403" t="str">
        <f>IFERROR(INDEX(Returns!A:A,MATCH(Orders!B3403,Returns!B:B,0),),"No")</f>
        <v>No</v>
      </c>
      <c r="X3403" t="str">
        <f t="shared" si="53"/>
        <v>2016 / 11</v>
      </c>
    </row>
    <row r="3404" spans="1:24" x14ac:dyDescent="0.25">
      <c r="A3404" s="1">
        <v>3403</v>
      </c>
      <c r="B3404" s="3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IF(People!$B$2=Orders!M3404,People!$A$2,IF(People!$B$3=Orders!M3404,People!$A$3,IF(People!$B$4=Orders!M3404,People!$A$4,IF(People!$B$5=Orders!M3404,People!$A$5,0))))</f>
        <v>Kelly Williams</v>
      </c>
      <c r="W3404" t="str">
        <f>IFERROR(INDEX(Returns!A:A,MATCH(Orders!B3404,Returns!B:B,0),),"No")</f>
        <v>No</v>
      </c>
      <c r="X3404" t="str">
        <f t="shared" si="53"/>
        <v>2017 / 05</v>
      </c>
    </row>
    <row r="3405" spans="1:24" x14ac:dyDescent="0.25">
      <c r="A3405" s="1">
        <v>3404</v>
      </c>
      <c r="B3405" s="3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IF(People!$B$2=Orders!M3405,People!$A$2,IF(People!$B$3=Orders!M3405,People!$A$3,IF(People!$B$4=Orders!M3405,People!$A$4,IF(People!$B$5=Orders!M3405,People!$A$5,0))))</f>
        <v>Kelly Williams</v>
      </c>
      <c r="W3405" t="str">
        <f>IFERROR(INDEX(Returns!A:A,MATCH(Orders!B3405,Returns!B:B,0),),"No")</f>
        <v>No</v>
      </c>
      <c r="X3405" t="str">
        <f t="shared" si="53"/>
        <v>2019 / 05</v>
      </c>
    </row>
    <row r="3406" spans="1:24" x14ac:dyDescent="0.25">
      <c r="A3406" s="1">
        <v>3405</v>
      </c>
      <c r="B3406" s="3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IF(People!$B$2=Orders!M3406,People!$A$2,IF(People!$B$3=Orders!M3406,People!$A$3,IF(People!$B$4=Orders!M3406,People!$A$4,IF(People!$B$5=Orders!M3406,People!$A$5,0))))</f>
        <v>Anna Andreadi</v>
      </c>
      <c r="W3406" t="str">
        <f>IFERROR(INDEX(Returns!A:A,MATCH(Orders!B3406,Returns!B:B,0),),"No")</f>
        <v>No</v>
      </c>
      <c r="X3406" t="str">
        <f t="shared" si="53"/>
        <v>2017 / 10</v>
      </c>
    </row>
    <row r="3407" spans="1:24" x14ac:dyDescent="0.25">
      <c r="A3407" s="1">
        <v>3406</v>
      </c>
      <c r="B3407" s="3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IF(People!$B$2=Orders!M3407,People!$A$2,IF(People!$B$3=Orders!M3407,People!$A$3,IF(People!$B$4=Orders!M3407,People!$A$4,IF(People!$B$5=Orders!M3407,People!$A$5,0))))</f>
        <v>Chuck Magee</v>
      </c>
      <c r="W3407" t="str">
        <f>IFERROR(INDEX(Returns!A:A,MATCH(Orders!B3407,Returns!B:B,0),),"No")</f>
        <v>No</v>
      </c>
      <c r="X3407" t="str">
        <f t="shared" si="53"/>
        <v>2016 / 04</v>
      </c>
    </row>
    <row r="3408" spans="1:24" x14ac:dyDescent="0.25">
      <c r="A3408" s="1">
        <v>3407</v>
      </c>
      <c r="B3408" s="3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IF(People!$B$2=Orders!M3408,People!$A$2,IF(People!$B$3=Orders!M3408,People!$A$3,IF(People!$B$4=Orders!M3408,People!$A$4,IF(People!$B$5=Orders!M3408,People!$A$5,0))))</f>
        <v>Chuck Magee</v>
      </c>
      <c r="W3408" t="str">
        <f>IFERROR(INDEX(Returns!A:A,MATCH(Orders!B3408,Returns!B:B,0),),"No")</f>
        <v>No</v>
      </c>
      <c r="X3408" t="str">
        <f t="shared" si="53"/>
        <v>2016 / 04</v>
      </c>
    </row>
    <row r="3409" spans="1:24" x14ac:dyDescent="0.25">
      <c r="A3409" s="1">
        <v>3408</v>
      </c>
      <c r="B3409" s="3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IF(People!$B$2=Orders!M3409,People!$A$2,IF(People!$B$3=Orders!M3409,People!$A$3,IF(People!$B$4=Orders!M3409,People!$A$4,IF(People!$B$5=Orders!M3409,People!$A$5,0))))</f>
        <v>Chuck Magee</v>
      </c>
      <c r="W3409" t="str">
        <f>IFERROR(INDEX(Returns!A:A,MATCH(Orders!B3409,Returns!B:B,0),),"No")</f>
        <v>No</v>
      </c>
      <c r="X3409" t="str">
        <f t="shared" si="53"/>
        <v>2016 / 04</v>
      </c>
    </row>
    <row r="3410" spans="1:24" x14ac:dyDescent="0.25">
      <c r="A3410" s="1">
        <v>3409</v>
      </c>
      <c r="B3410" s="3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IF(People!$B$2=Orders!M3410,People!$A$2,IF(People!$B$3=Orders!M3410,People!$A$3,IF(People!$B$4=Orders!M3410,People!$A$4,IF(People!$B$5=Orders!M3410,People!$A$5,0))))</f>
        <v>Chuck Magee</v>
      </c>
      <c r="W3410" t="str">
        <f>IFERROR(INDEX(Returns!A:A,MATCH(Orders!B3410,Returns!B:B,0),),"No")</f>
        <v>No</v>
      </c>
      <c r="X3410" t="str">
        <f t="shared" si="53"/>
        <v>2016 / 04</v>
      </c>
    </row>
    <row r="3411" spans="1:24" x14ac:dyDescent="0.25">
      <c r="A3411" s="1">
        <v>3410</v>
      </c>
      <c r="B3411" s="3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IF(People!$B$2=Orders!M3411,People!$A$2,IF(People!$B$3=Orders!M3411,People!$A$3,IF(People!$B$4=Orders!M3411,People!$A$4,IF(People!$B$5=Orders!M3411,People!$A$5,0))))</f>
        <v>Chuck Magee</v>
      </c>
      <c r="W3411" t="str">
        <f>IFERROR(INDEX(Returns!A:A,MATCH(Orders!B3411,Returns!B:B,0),),"No")</f>
        <v>No</v>
      </c>
      <c r="X3411" t="str">
        <f t="shared" si="53"/>
        <v>2019 / 04</v>
      </c>
    </row>
    <row r="3412" spans="1:24" x14ac:dyDescent="0.25">
      <c r="A3412" s="1">
        <v>3411</v>
      </c>
      <c r="B3412" s="3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IF(People!$B$2=Orders!M3412,People!$A$2,IF(People!$B$3=Orders!M3412,People!$A$3,IF(People!$B$4=Orders!M3412,People!$A$4,IF(People!$B$5=Orders!M3412,People!$A$5,0))))</f>
        <v>Anna Andreadi</v>
      </c>
      <c r="W3412" t="str">
        <f>IFERROR(INDEX(Returns!A:A,MATCH(Orders!B3412,Returns!B:B,0),),"No")</f>
        <v>No</v>
      </c>
      <c r="X3412" t="str">
        <f t="shared" si="53"/>
        <v>2018 / 09</v>
      </c>
    </row>
    <row r="3413" spans="1:24" x14ac:dyDescent="0.25">
      <c r="A3413" s="1">
        <v>3412</v>
      </c>
      <c r="B3413" s="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IF(People!$B$2=Orders!M3413,People!$A$2,IF(People!$B$3=Orders!M3413,People!$A$3,IF(People!$B$4=Orders!M3413,People!$A$4,IF(People!$B$5=Orders!M3413,People!$A$5,0))))</f>
        <v>Anna Andreadi</v>
      </c>
      <c r="W3413" t="str">
        <f>IFERROR(INDEX(Returns!A:A,MATCH(Orders!B3413,Returns!B:B,0),),"No")</f>
        <v>No</v>
      </c>
      <c r="X3413" t="str">
        <f t="shared" si="53"/>
        <v>2018 / 09</v>
      </c>
    </row>
    <row r="3414" spans="1:24" x14ac:dyDescent="0.25">
      <c r="A3414" s="1">
        <v>3413</v>
      </c>
      <c r="B3414" s="3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IF(People!$B$2=Orders!M3414,People!$A$2,IF(People!$B$3=Orders!M3414,People!$A$3,IF(People!$B$4=Orders!M3414,People!$A$4,IF(People!$B$5=Orders!M3414,People!$A$5,0))))</f>
        <v>Anna Andreadi</v>
      </c>
      <c r="W3414" t="str">
        <f>IFERROR(INDEX(Returns!A:A,MATCH(Orders!B3414,Returns!B:B,0),),"No")</f>
        <v>No</v>
      </c>
      <c r="X3414" t="str">
        <f t="shared" si="53"/>
        <v>2018 / 09</v>
      </c>
    </row>
    <row r="3415" spans="1:24" x14ac:dyDescent="0.25">
      <c r="A3415" s="1">
        <v>3414</v>
      </c>
      <c r="B3415" s="3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IF(People!$B$2=Orders!M3415,People!$A$2,IF(People!$B$3=Orders!M3415,People!$A$3,IF(People!$B$4=Orders!M3415,People!$A$4,IF(People!$B$5=Orders!M3415,People!$A$5,0))))</f>
        <v>Anna Andreadi</v>
      </c>
      <c r="W3415" t="str">
        <f>IFERROR(INDEX(Returns!A:A,MATCH(Orders!B3415,Returns!B:B,0),),"No")</f>
        <v>No</v>
      </c>
      <c r="X3415" t="str">
        <f t="shared" si="53"/>
        <v>2018 / 09</v>
      </c>
    </row>
    <row r="3416" spans="1:24" x14ac:dyDescent="0.25">
      <c r="A3416" s="1">
        <v>3415</v>
      </c>
      <c r="B3416" s="3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IF(People!$B$2=Orders!M3416,People!$A$2,IF(People!$B$3=Orders!M3416,People!$A$3,IF(People!$B$4=Orders!M3416,People!$A$4,IF(People!$B$5=Orders!M3416,People!$A$5,0))))</f>
        <v>Anna Andreadi</v>
      </c>
      <c r="W3416" t="str">
        <f>IFERROR(INDEX(Returns!A:A,MATCH(Orders!B3416,Returns!B:B,0),),"No")</f>
        <v>No</v>
      </c>
      <c r="X3416" t="str">
        <f t="shared" si="53"/>
        <v>2018 / 09</v>
      </c>
    </row>
    <row r="3417" spans="1:24" x14ac:dyDescent="0.25">
      <c r="A3417" s="1">
        <v>3416</v>
      </c>
      <c r="B3417" s="3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IF(People!$B$2=Orders!M3417,People!$A$2,IF(People!$B$3=Orders!M3417,People!$A$3,IF(People!$B$4=Orders!M3417,People!$A$4,IF(People!$B$5=Orders!M3417,People!$A$5,0))))</f>
        <v>Kelly Williams</v>
      </c>
      <c r="W3417" t="str">
        <f>IFERROR(INDEX(Returns!A:A,MATCH(Orders!B3417,Returns!B:B,0),),"No")</f>
        <v>No</v>
      </c>
      <c r="X3417" t="str">
        <f t="shared" si="53"/>
        <v>2018 / 09</v>
      </c>
    </row>
    <row r="3418" spans="1:24" x14ac:dyDescent="0.25">
      <c r="A3418" s="1">
        <v>3417</v>
      </c>
      <c r="B3418" s="3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IF(People!$B$2=Orders!M3418,People!$A$2,IF(People!$B$3=Orders!M3418,People!$A$3,IF(People!$B$4=Orders!M3418,People!$A$4,IF(People!$B$5=Orders!M3418,People!$A$5,0))))</f>
        <v>Kelly Williams</v>
      </c>
      <c r="W3418" t="str">
        <f>IFERROR(INDEX(Returns!A:A,MATCH(Orders!B3418,Returns!B:B,0),),"No")</f>
        <v>No</v>
      </c>
      <c r="X3418" t="str">
        <f t="shared" si="53"/>
        <v>2018 / 09</v>
      </c>
    </row>
    <row r="3419" spans="1:24" x14ac:dyDescent="0.25">
      <c r="A3419" s="1">
        <v>3418</v>
      </c>
      <c r="B3419" s="3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IF(People!$B$2=Orders!M3419,People!$A$2,IF(People!$B$3=Orders!M3419,People!$A$3,IF(People!$B$4=Orders!M3419,People!$A$4,IF(People!$B$5=Orders!M3419,People!$A$5,0))))</f>
        <v>Anna Andreadi</v>
      </c>
      <c r="W3419" t="str">
        <f>IFERROR(INDEX(Returns!A:A,MATCH(Orders!B3419,Returns!B:B,0),),"No")</f>
        <v>No</v>
      </c>
      <c r="X3419" t="str">
        <f t="shared" si="53"/>
        <v>2017 / 04</v>
      </c>
    </row>
    <row r="3420" spans="1:24" x14ac:dyDescent="0.25">
      <c r="A3420" s="1">
        <v>3419</v>
      </c>
      <c r="B3420" s="3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IF(People!$B$2=Orders!M3420,People!$A$2,IF(People!$B$3=Orders!M3420,People!$A$3,IF(People!$B$4=Orders!M3420,People!$A$4,IF(People!$B$5=Orders!M3420,People!$A$5,0))))</f>
        <v>Anna Andreadi</v>
      </c>
      <c r="W3420" t="str">
        <f>IFERROR(INDEX(Returns!A:A,MATCH(Orders!B3420,Returns!B:B,0),),"No")</f>
        <v>No</v>
      </c>
      <c r="X3420" t="str">
        <f t="shared" si="53"/>
        <v>2017 / 04</v>
      </c>
    </row>
    <row r="3421" spans="1:24" x14ac:dyDescent="0.25">
      <c r="A3421" s="1">
        <v>3420</v>
      </c>
      <c r="B3421" s="3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IF(People!$B$2=Orders!M3421,People!$A$2,IF(People!$B$3=Orders!M3421,People!$A$3,IF(People!$B$4=Orders!M3421,People!$A$4,IF(People!$B$5=Orders!M3421,People!$A$5,0))))</f>
        <v>Chuck Magee</v>
      </c>
      <c r="W3421" t="str">
        <f>IFERROR(INDEX(Returns!A:A,MATCH(Orders!B3421,Returns!B:B,0),),"No")</f>
        <v>No</v>
      </c>
      <c r="X3421" t="str">
        <f t="shared" si="53"/>
        <v>2017 / 09</v>
      </c>
    </row>
    <row r="3422" spans="1:24" x14ac:dyDescent="0.25">
      <c r="A3422" s="1">
        <v>3421</v>
      </c>
      <c r="B3422" s="3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IF(People!$B$2=Orders!M3422,People!$A$2,IF(People!$B$3=Orders!M3422,People!$A$3,IF(People!$B$4=Orders!M3422,People!$A$4,IF(People!$B$5=Orders!M3422,People!$A$5,0))))</f>
        <v>Anna Andreadi</v>
      </c>
      <c r="W3422" t="str">
        <f>IFERROR(INDEX(Returns!A:A,MATCH(Orders!B3422,Returns!B:B,0),),"No")</f>
        <v>Yes</v>
      </c>
      <c r="X3422" t="str">
        <f t="shared" si="53"/>
        <v>2018 / 05</v>
      </c>
    </row>
    <row r="3423" spans="1:24" x14ac:dyDescent="0.25">
      <c r="A3423" s="1">
        <v>3422</v>
      </c>
      <c r="B3423" s="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IF(People!$B$2=Orders!M3423,People!$A$2,IF(People!$B$3=Orders!M3423,People!$A$3,IF(People!$B$4=Orders!M3423,People!$A$4,IF(People!$B$5=Orders!M3423,People!$A$5,0))))</f>
        <v>Anna Andreadi</v>
      </c>
      <c r="W3423" t="str">
        <f>IFERROR(INDEX(Returns!A:A,MATCH(Orders!B3423,Returns!B:B,0),),"No")</f>
        <v>Yes</v>
      </c>
      <c r="X3423" t="str">
        <f t="shared" si="53"/>
        <v>2018 / 05</v>
      </c>
    </row>
    <row r="3424" spans="1:24" x14ac:dyDescent="0.25">
      <c r="A3424" s="1">
        <v>3423</v>
      </c>
      <c r="B3424" s="3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IF(People!$B$2=Orders!M3424,People!$A$2,IF(People!$B$3=Orders!M3424,People!$A$3,IF(People!$B$4=Orders!M3424,People!$A$4,IF(People!$B$5=Orders!M3424,People!$A$5,0))))</f>
        <v>Anna Andreadi</v>
      </c>
      <c r="W3424" t="str">
        <f>IFERROR(INDEX(Returns!A:A,MATCH(Orders!B3424,Returns!B:B,0),),"No")</f>
        <v>Yes</v>
      </c>
      <c r="X3424" t="str">
        <f t="shared" si="53"/>
        <v>2018 / 05</v>
      </c>
    </row>
    <row r="3425" spans="1:24" x14ac:dyDescent="0.25">
      <c r="A3425" s="1">
        <v>3424</v>
      </c>
      <c r="B3425" s="3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IF(People!$B$2=Orders!M3425,People!$A$2,IF(People!$B$3=Orders!M3425,People!$A$3,IF(People!$B$4=Orders!M3425,People!$A$4,IF(People!$B$5=Orders!M3425,People!$A$5,0))))</f>
        <v>Anna Andreadi</v>
      </c>
      <c r="W3425" t="str">
        <f>IFERROR(INDEX(Returns!A:A,MATCH(Orders!B3425,Returns!B:B,0),),"No")</f>
        <v>Yes</v>
      </c>
      <c r="X3425" t="str">
        <f t="shared" si="53"/>
        <v>2018 / 05</v>
      </c>
    </row>
    <row r="3426" spans="1:24" x14ac:dyDescent="0.25">
      <c r="A3426" s="1">
        <v>3425</v>
      </c>
      <c r="B3426" s="3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IF(People!$B$2=Orders!M3426,People!$A$2,IF(People!$B$3=Orders!M3426,People!$A$3,IF(People!$B$4=Orders!M3426,People!$A$4,IF(People!$B$5=Orders!M3426,People!$A$5,0))))</f>
        <v>Anna Andreadi</v>
      </c>
      <c r="W3426" t="str">
        <f>IFERROR(INDEX(Returns!A:A,MATCH(Orders!B3426,Returns!B:B,0),),"No")</f>
        <v>Yes</v>
      </c>
      <c r="X3426" t="str">
        <f t="shared" si="53"/>
        <v>2018 / 05</v>
      </c>
    </row>
    <row r="3427" spans="1:24" x14ac:dyDescent="0.25">
      <c r="A3427" s="1">
        <v>3426</v>
      </c>
      <c r="B3427" s="3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IF(People!$B$2=Orders!M3427,People!$A$2,IF(People!$B$3=Orders!M3427,People!$A$3,IF(People!$B$4=Orders!M3427,People!$A$4,IF(People!$B$5=Orders!M3427,People!$A$5,0))))</f>
        <v>Kelly Williams</v>
      </c>
      <c r="W3427" t="str">
        <f>IFERROR(INDEX(Returns!A:A,MATCH(Orders!B3427,Returns!B:B,0),),"No")</f>
        <v>No</v>
      </c>
      <c r="X3427" t="str">
        <f t="shared" si="53"/>
        <v>2017 / 09</v>
      </c>
    </row>
    <row r="3428" spans="1:24" x14ac:dyDescent="0.25">
      <c r="A3428" s="1">
        <v>3427</v>
      </c>
      <c r="B3428" s="3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IF(People!$B$2=Orders!M3428,People!$A$2,IF(People!$B$3=Orders!M3428,People!$A$3,IF(People!$B$4=Orders!M3428,People!$A$4,IF(People!$B$5=Orders!M3428,People!$A$5,0))))</f>
        <v>Kelly Williams</v>
      </c>
      <c r="W3428" t="str">
        <f>IFERROR(INDEX(Returns!A:A,MATCH(Orders!B3428,Returns!B:B,0),),"No")</f>
        <v>No</v>
      </c>
      <c r="X3428" t="str">
        <f t="shared" si="53"/>
        <v>2017 / 09</v>
      </c>
    </row>
    <row r="3429" spans="1:24" x14ac:dyDescent="0.25">
      <c r="A3429" s="1">
        <v>3428</v>
      </c>
      <c r="B3429" s="3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IF(People!$B$2=Orders!M3429,People!$A$2,IF(People!$B$3=Orders!M3429,People!$A$3,IF(People!$B$4=Orders!M3429,People!$A$4,IF(People!$B$5=Orders!M3429,People!$A$5,0))))</f>
        <v>Chuck Magee</v>
      </c>
      <c r="W3429" t="str">
        <f>IFERROR(INDEX(Returns!A:A,MATCH(Orders!B3429,Returns!B:B,0),),"No")</f>
        <v>No</v>
      </c>
      <c r="X3429" t="str">
        <f t="shared" si="53"/>
        <v>2019 / 07</v>
      </c>
    </row>
    <row r="3430" spans="1:24" x14ac:dyDescent="0.25">
      <c r="A3430" s="1">
        <v>3429</v>
      </c>
      <c r="B3430" s="3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IF(People!$B$2=Orders!M3430,People!$A$2,IF(People!$B$3=Orders!M3430,People!$A$3,IF(People!$B$4=Orders!M3430,People!$A$4,IF(People!$B$5=Orders!M3430,People!$A$5,0))))</f>
        <v>Chuck Magee</v>
      </c>
      <c r="W3430" t="str">
        <f>IFERROR(INDEX(Returns!A:A,MATCH(Orders!B3430,Returns!B:B,0),),"No")</f>
        <v>No</v>
      </c>
      <c r="X3430" t="str">
        <f t="shared" si="53"/>
        <v>2019 / 07</v>
      </c>
    </row>
    <row r="3431" spans="1:24" x14ac:dyDescent="0.25">
      <c r="A3431" s="1">
        <v>3430</v>
      </c>
      <c r="B3431" s="3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IF(People!$B$2=Orders!M3431,People!$A$2,IF(People!$B$3=Orders!M3431,People!$A$3,IF(People!$B$4=Orders!M3431,People!$A$4,IF(People!$B$5=Orders!M3431,People!$A$5,0))))</f>
        <v>Chuck Magee</v>
      </c>
      <c r="W3431" t="str">
        <f>IFERROR(INDEX(Returns!A:A,MATCH(Orders!B3431,Returns!B:B,0),),"No")</f>
        <v>No</v>
      </c>
      <c r="X3431" t="str">
        <f t="shared" si="53"/>
        <v>2019 / 07</v>
      </c>
    </row>
    <row r="3432" spans="1:24" x14ac:dyDescent="0.25">
      <c r="A3432" s="1">
        <v>3431</v>
      </c>
      <c r="B3432" s="3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IF(People!$B$2=Orders!M3432,People!$A$2,IF(People!$B$3=Orders!M3432,People!$A$3,IF(People!$B$4=Orders!M3432,People!$A$4,IF(People!$B$5=Orders!M3432,People!$A$5,0))))</f>
        <v>Anna Andreadi</v>
      </c>
      <c r="W3432" t="str">
        <f>IFERROR(INDEX(Returns!A:A,MATCH(Orders!B3432,Returns!B:B,0),),"No")</f>
        <v>No</v>
      </c>
      <c r="X3432" t="str">
        <f t="shared" si="53"/>
        <v>2019 / 12</v>
      </c>
    </row>
    <row r="3433" spans="1:24" x14ac:dyDescent="0.25">
      <c r="A3433" s="1">
        <v>3432</v>
      </c>
      <c r="B3433" s="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IF(People!$B$2=Orders!M3433,People!$A$2,IF(People!$B$3=Orders!M3433,People!$A$3,IF(People!$B$4=Orders!M3433,People!$A$4,IF(People!$B$5=Orders!M3433,People!$A$5,0))))</f>
        <v>Anna Andreadi</v>
      </c>
      <c r="W3433" t="str">
        <f>IFERROR(INDEX(Returns!A:A,MATCH(Orders!B3433,Returns!B:B,0),),"No")</f>
        <v>No</v>
      </c>
      <c r="X3433" t="str">
        <f t="shared" si="53"/>
        <v>2019 / 12</v>
      </c>
    </row>
    <row r="3434" spans="1:24" x14ac:dyDescent="0.25">
      <c r="A3434" s="1">
        <v>3433</v>
      </c>
      <c r="B3434" s="3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IF(People!$B$2=Orders!M3434,People!$A$2,IF(People!$B$3=Orders!M3434,People!$A$3,IF(People!$B$4=Orders!M3434,People!$A$4,IF(People!$B$5=Orders!M3434,People!$A$5,0))))</f>
        <v>Anna Andreadi</v>
      </c>
      <c r="W3434" t="str">
        <f>IFERROR(INDEX(Returns!A:A,MATCH(Orders!B3434,Returns!B:B,0),),"No")</f>
        <v>No</v>
      </c>
      <c r="X3434" t="str">
        <f t="shared" si="53"/>
        <v>2019 / 12</v>
      </c>
    </row>
    <row r="3435" spans="1:24" x14ac:dyDescent="0.25">
      <c r="A3435" s="1">
        <v>3434</v>
      </c>
      <c r="B3435" s="3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IF(People!$B$2=Orders!M3435,People!$A$2,IF(People!$B$3=Orders!M3435,People!$A$3,IF(People!$B$4=Orders!M3435,People!$A$4,IF(People!$B$5=Orders!M3435,People!$A$5,0))))</f>
        <v>Anna Andreadi</v>
      </c>
      <c r="W3435" t="str">
        <f>IFERROR(INDEX(Returns!A:A,MATCH(Orders!B3435,Returns!B:B,0),),"No")</f>
        <v>No</v>
      </c>
      <c r="X3435" t="str">
        <f t="shared" si="53"/>
        <v>2019 / 12</v>
      </c>
    </row>
    <row r="3436" spans="1:24" x14ac:dyDescent="0.25">
      <c r="A3436" s="1">
        <v>3435</v>
      </c>
      <c r="B3436" s="3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IF(People!$B$2=Orders!M3436,People!$A$2,IF(People!$B$3=Orders!M3436,People!$A$3,IF(People!$B$4=Orders!M3436,People!$A$4,IF(People!$B$5=Orders!M3436,People!$A$5,0))))</f>
        <v>Anna Andreadi</v>
      </c>
      <c r="W3436" t="str">
        <f>IFERROR(INDEX(Returns!A:A,MATCH(Orders!B3436,Returns!B:B,0),),"No")</f>
        <v>No</v>
      </c>
      <c r="X3436" t="str">
        <f t="shared" si="53"/>
        <v>2019 / 12</v>
      </c>
    </row>
    <row r="3437" spans="1:24" x14ac:dyDescent="0.25">
      <c r="A3437" s="1">
        <v>3436</v>
      </c>
      <c r="B3437" s="3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IF(People!$B$2=Orders!M3437,People!$A$2,IF(People!$B$3=Orders!M3437,People!$A$3,IF(People!$B$4=Orders!M3437,People!$A$4,IF(People!$B$5=Orders!M3437,People!$A$5,0))))</f>
        <v>Kelly Williams</v>
      </c>
      <c r="W3437" t="str">
        <f>IFERROR(INDEX(Returns!A:A,MATCH(Orders!B3437,Returns!B:B,0),),"No")</f>
        <v>No</v>
      </c>
      <c r="X3437" t="str">
        <f t="shared" si="53"/>
        <v>2017 / 09</v>
      </c>
    </row>
    <row r="3438" spans="1:24" x14ac:dyDescent="0.25">
      <c r="A3438" s="1">
        <v>3437</v>
      </c>
      <c r="B3438" s="3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IF(People!$B$2=Orders!M3438,People!$A$2,IF(People!$B$3=Orders!M3438,People!$A$3,IF(People!$B$4=Orders!M3438,People!$A$4,IF(People!$B$5=Orders!M3438,People!$A$5,0))))</f>
        <v>Kelly Williams</v>
      </c>
      <c r="W3438" t="str">
        <f>IFERROR(INDEX(Returns!A:A,MATCH(Orders!B3438,Returns!B:B,0),),"No")</f>
        <v>No</v>
      </c>
      <c r="X3438" t="str">
        <f t="shared" si="53"/>
        <v>2017 / 09</v>
      </c>
    </row>
    <row r="3439" spans="1:24" x14ac:dyDescent="0.25">
      <c r="A3439" s="1">
        <v>3438</v>
      </c>
      <c r="B3439" s="3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IF(People!$B$2=Orders!M3439,People!$A$2,IF(People!$B$3=Orders!M3439,People!$A$3,IF(People!$B$4=Orders!M3439,People!$A$4,IF(People!$B$5=Orders!M3439,People!$A$5,0))))</f>
        <v>Kelly Williams</v>
      </c>
      <c r="W3439" t="str">
        <f>IFERROR(INDEX(Returns!A:A,MATCH(Orders!B3439,Returns!B:B,0),),"No")</f>
        <v>No</v>
      </c>
      <c r="X3439" t="str">
        <f t="shared" si="53"/>
        <v>2019 / 10</v>
      </c>
    </row>
    <row r="3440" spans="1:24" x14ac:dyDescent="0.25">
      <c r="A3440" s="1">
        <v>3439</v>
      </c>
      <c r="B3440" s="3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IF(People!$B$2=Orders!M3440,People!$A$2,IF(People!$B$3=Orders!M3440,People!$A$3,IF(People!$B$4=Orders!M3440,People!$A$4,IF(People!$B$5=Orders!M3440,People!$A$5,0))))</f>
        <v>Kelly Williams</v>
      </c>
      <c r="W3440" t="str">
        <f>IFERROR(INDEX(Returns!A:A,MATCH(Orders!B3440,Returns!B:B,0),),"No")</f>
        <v>No</v>
      </c>
      <c r="X3440" t="str">
        <f t="shared" si="53"/>
        <v>2019 / 10</v>
      </c>
    </row>
    <row r="3441" spans="1:24" x14ac:dyDescent="0.25">
      <c r="A3441" s="1">
        <v>3440</v>
      </c>
      <c r="B3441" s="3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IF(People!$B$2=Orders!M3441,People!$A$2,IF(People!$B$3=Orders!M3441,People!$A$3,IF(People!$B$4=Orders!M3441,People!$A$4,IF(People!$B$5=Orders!M3441,People!$A$5,0))))</f>
        <v>Kelly Williams</v>
      </c>
      <c r="W3441" t="str">
        <f>IFERROR(INDEX(Returns!A:A,MATCH(Orders!B3441,Returns!B:B,0),),"No")</f>
        <v>No</v>
      </c>
      <c r="X3441" t="str">
        <f t="shared" si="53"/>
        <v>2019 / 10</v>
      </c>
    </row>
    <row r="3442" spans="1:24" x14ac:dyDescent="0.25">
      <c r="A3442" s="1">
        <v>3441</v>
      </c>
      <c r="B3442" s="3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IF(People!$B$2=Orders!M3442,People!$A$2,IF(People!$B$3=Orders!M3442,People!$A$3,IF(People!$B$4=Orders!M3442,People!$A$4,IF(People!$B$5=Orders!M3442,People!$A$5,0))))</f>
        <v>Anna Andreadi</v>
      </c>
      <c r="W3442" t="str">
        <f>IFERROR(INDEX(Returns!A:A,MATCH(Orders!B3442,Returns!B:B,0),),"No")</f>
        <v>No</v>
      </c>
      <c r="X3442" t="str">
        <f t="shared" si="53"/>
        <v>2017 / 11</v>
      </c>
    </row>
    <row r="3443" spans="1:24" x14ac:dyDescent="0.25">
      <c r="A3443" s="1">
        <v>3442</v>
      </c>
      <c r="B3443" s="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IF(People!$B$2=Orders!M3443,People!$A$2,IF(People!$B$3=Orders!M3443,People!$A$3,IF(People!$B$4=Orders!M3443,People!$A$4,IF(People!$B$5=Orders!M3443,People!$A$5,0))))</f>
        <v>Chuck Magee</v>
      </c>
      <c r="W3443" t="str">
        <f>IFERROR(INDEX(Returns!A:A,MATCH(Orders!B3443,Returns!B:B,0),),"No")</f>
        <v>No</v>
      </c>
      <c r="X3443" t="str">
        <f t="shared" si="53"/>
        <v>2016 / 03</v>
      </c>
    </row>
    <row r="3444" spans="1:24" x14ac:dyDescent="0.25">
      <c r="A3444" s="1">
        <v>3443</v>
      </c>
      <c r="B3444" s="3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IF(People!$B$2=Orders!M3444,People!$A$2,IF(People!$B$3=Orders!M3444,People!$A$3,IF(People!$B$4=Orders!M3444,People!$A$4,IF(People!$B$5=Orders!M3444,People!$A$5,0))))</f>
        <v>Chuck Magee</v>
      </c>
      <c r="W3444" t="str">
        <f>IFERROR(INDEX(Returns!A:A,MATCH(Orders!B3444,Returns!B:B,0),),"No")</f>
        <v>No</v>
      </c>
      <c r="X3444" t="str">
        <f t="shared" si="53"/>
        <v>2019 / 11</v>
      </c>
    </row>
    <row r="3445" spans="1:24" x14ac:dyDescent="0.25">
      <c r="A3445" s="1">
        <v>3444</v>
      </c>
      <c r="B3445" s="3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IF(People!$B$2=Orders!M3445,People!$A$2,IF(People!$B$3=Orders!M3445,People!$A$3,IF(People!$B$4=Orders!M3445,People!$A$4,IF(People!$B$5=Orders!M3445,People!$A$5,0))))</f>
        <v>Chuck Magee</v>
      </c>
      <c r="W3445" t="str">
        <f>IFERROR(INDEX(Returns!A:A,MATCH(Orders!B3445,Returns!B:B,0),),"No")</f>
        <v>No</v>
      </c>
      <c r="X3445" t="str">
        <f t="shared" si="53"/>
        <v>2019 / 11</v>
      </c>
    </row>
    <row r="3446" spans="1:24" x14ac:dyDescent="0.25">
      <c r="A3446" s="1">
        <v>3445</v>
      </c>
      <c r="B3446" s="3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IF(People!$B$2=Orders!M3446,People!$A$2,IF(People!$B$3=Orders!M3446,People!$A$3,IF(People!$B$4=Orders!M3446,People!$A$4,IF(People!$B$5=Orders!M3446,People!$A$5,0))))</f>
        <v>Chuck Magee</v>
      </c>
      <c r="W3446" t="str">
        <f>IFERROR(INDEX(Returns!A:A,MATCH(Orders!B3446,Returns!B:B,0),),"No")</f>
        <v>No</v>
      </c>
      <c r="X3446" t="str">
        <f t="shared" si="53"/>
        <v>2018 / 07</v>
      </c>
    </row>
    <row r="3447" spans="1:24" x14ac:dyDescent="0.25">
      <c r="A3447" s="1">
        <v>3446</v>
      </c>
      <c r="B3447" s="3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IF(People!$B$2=Orders!M3447,People!$A$2,IF(People!$B$3=Orders!M3447,People!$A$3,IF(People!$B$4=Orders!M3447,People!$A$4,IF(People!$B$5=Orders!M3447,People!$A$5,0))))</f>
        <v>Chuck Magee</v>
      </c>
      <c r="W3447" t="str">
        <f>IFERROR(INDEX(Returns!A:A,MATCH(Orders!B3447,Returns!B:B,0),),"No")</f>
        <v>No</v>
      </c>
      <c r="X3447" t="str">
        <f t="shared" si="53"/>
        <v>2017 / 06</v>
      </c>
    </row>
    <row r="3448" spans="1:24" x14ac:dyDescent="0.25">
      <c r="A3448" s="1">
        <v>3447</v>
      </c>
      <c r="B3448" s="3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IF(People!$B$2=Orders!M3448,People!$A$2,IF(People!$B$3=Orders!M3448,People!$A$3,IF(People!$B$4=Orders!M3448,People!$A$4,IF(People!$B$5=Orders!M3448,People!$A$5,0))))</f>
        <v>Chuck Magee</v>
      </c>
      <c r="W3448" t="str">
        <f>IFERROR(INDEX(Returns!A:A,MATCH(Orders!B3448,Returns!B:B,0),),"No")</f>
        <v>No</v>
      </c>
      <c r="X3448" t="str">
        <f t="shared" si="53"/>
        <v>2018 / 08</v>
      </c>
    </row>
    <row r="3449" spans="1:24" x14ac:dyDescent="0.25">
      <c r="A3449" s="1">
        <v>3448</v>
      </c>
      <c r="B3449" s="3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IF(People!$B$2=Orders!M3449,People!$A$2,IF(People!$B$3=Orders!M3449,People!$A$3,IF(People!$B$4=Orders!M3449,People!$A$4,IF(People!$B$5=Orders!M3449,People!$A$5,0))))</f>
        <v>Cassandra Brandow</v>
      </c>
      <c r="W3449" t="str">
        <f>IFERROR(INDEX(Returns!A:A,MATCH(Orders!B3449,Returns!B:B,0),),"No")</f>
        <v>No</v>
      </c>
      <c r="X3449" t="str">
        <f t="shared" si="53"/>
        <v>2019 / 06</v>
      </c>
    </row>
    <row r="3450" spans="1:24" x14ac:dyDescent="0.25">
      <c r="A3450" s="1">
        <v>3449</v>
      </c>
      <c r="B3450" s="3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IF(People!$B$2=Orders!M3450,People!$A$2,IF(People!$B$3=Orders!M3450,People!$A$3,IF(People!$B$4=Orders!M3450,People!$A$4,IF(People!$B$5=Orders!M3450,People!$A$5,0))))</f>
        <v>Anna Andreadi</v>
      </c>
      <c r="W3450" t="str">
        <f>IFERROR(INDEX(Returns!A:A,MATCH(Orders!B3450,Returns!B:B,0),),"No")</f>
        <v>No</v>
      </c>
      <c r="X3450" t="str">
        <f t="shared" si="53"/>
        <v>2018 / 10</v>
      </c>
    </row>
    <row r="3451" spans="1:24" x14ac:dyDescent="0.25">
      <c r="A3451" s="1">
        <v>3450</v>
      </c>
      <c r="B3451" s="3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IF(People!$B$2=Orders!M3451,People!$A$2,IF(People!$B$3=Orders!M3451,People!$A$3,IF(People!$B$4=Orders!M3451,People!$A$4,IF(People!$B$5=Orders!M3451,People!$A$5,0))))</f>
        <v>Anna Andreadi</v>
      </c>
      <c r="W3451" t="str">
        <f>IFERROR(INDEX(Returns!A:A,MATCH(Orders!B3451,Returns!B:B,0),),"No")</f>
        <v>No</v>
      </c>
      <c r="X3451" t="str">
        <f t="shared" si="53"/>
        <v>2016 / 09</v>
      </c>
    </row>
    <row r="3452" spans="1:24" x14ac:dyDescent="0.25">
      <c r="A3452" s="1">
        <v>3451</v>
      </c>
      <c r="B3452" s="3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IF(People!$B$2=Orders!M3452,People!$A$2,IF(People!$B$3=Orders!M3452,People!$A$3,IF(People!$B$4=Orders!M3452,People!$A$4,IF(People!$B$5=Orders!M3452,People!$A$5,0))))</f>
        <v>Anna Andreadi</v>
      </c>
      <c r="W3452" t="str">
        <f>IFERROR(INDEX(Returns!A:A,MATCH(Orders!B3452,Returns!B:B,0),),"No")</f>
        <v>No</v>
      </c>
      <c r="X3452" t="str">
        <f t="shared" si="53"/>
        <v>2016 / 09</v>
      </c>
    </row>
    <row r="3453" spans="1:24" x14ac:dyDescent="0.25">
      <c r="A3453" s="1">
        <v>3452</v>
      </c>
      <c r="B3453" s="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IF(People!$B$2=Orders!M3453,People!$A$2,IF(People!$B$3=Orders!M3453,People!$A$3,IF(People!$B$4=Orders!M3453,People!$A$4,IF(People!$B$5=Orders!M3453,People!$A$5,0))))</f>
        <v>Anna Andreadi</v>
      </c>
      <c r="W3453" t="str">
        <f>IFERROR(INDEX(Returns!A:A,MATCH(Orders!B3453,Returns!B:B,0),),"No")</f>
        <v>No</v>
      </c>
      <c r="X3453" t="str">
        <f t="shared" si="53"/>
        <v>2016 / 09</v>
      </c>
    </row>
    <row r="3454" spans="1:24" x14ac:dyDescent="0.25">
      <c r="A3454" s="1">
        <v>3453</v>
      </c>
      <c r="B3454" s="3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IF(People!$B$2=Orders!M3454,People!$A$2,IF(People!$B$3=Orders!M3454,People!$A$3,IF(People!$B$4=Orders!M3454,People!$A$4,IF(People!$B$5=Orders!M3454,People!$A$5,0))))</f>
        <v>Cassandra Brandow</v>
      </c>
      <c r="W3454" t="str">
        <f>IFERROR(INDEX(Returns!A:A,MATCH(Orders!B3454,Returns!B:B,0),),"No")</f>
        <v>No</v>
      </c>
      <c r="X3454" t="str">
        <f t="shared" si="53"/>
        <v>2016 / 03</v>
      </c>
    </row>
    <row r="3455" spans="1:24" x14ac:dyDescent="0.25">
      <c r="A3455" s="1">
        <v>3454</v>
      </c>
      <c r="B3455" s="3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IF(People!$B$2=Orders!M3455,People!$A$2,IF(People!$B$3=Orders!M3455,People!$A$3,IF(People!$B$4=Orders!M3455,People!$A$4,IF(People!$B$5=Orders!M3455,People!$A$5,0))))</f>
        <v>Cassandra Brandow</v>
      </c>
      <c r="W3455" t="str">
        <f>IFERROR(INDEX(Returns!A:A,MATCH(Orders!B3455,Returns!B:B,0),),"No")</f>
        <v>No</v>
      </c>
      <c r="X3455" t="str">
        <f t="shared" si="53"/>
        <v>2017 / 03</v>
      </c>
    </row>
    <row r="3456" spans="1:24" x14ac:dyDescent="0.25">
      <c r="A3456" s="1">
        <v>3455</v>
      </c>
      <c r="B3456" s="3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IF(People!$B$2=Orders!M3456,People!$A$2,IF(People!$B$3=Orders!M3456,People!$A$3,IF(People!$B$4=Orders!M3456,People!$A$4,IF(People!$B$5=Orders!M3456,People!$A$5,0))))</f>
        <v>Cassandra Brandow</v>
      </c>
      <c r="W3456" t="str">
        <f>IFERROR(INDEX(Returns!A:A,MATCH(Orders!B3456,Returns!B:B,0),),"No")</f>
        <v>No</v>
      </c>
      <c r="X3456" t="str">
        <f t="shared" si="53"/>
        <v>2017 / 07</v>
      </c>
    </row>
    <row r="3457" spans="1:24" x14ac:dyDescent="0.25">
      <c r="A3457" s="1">
        <v>3456</v>
      </c>
      <c r="B3457" s="3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IF(People!$B$2=Orders!M3457,People!$A$2,IF(People!$B$3=Orders!M3457,People!$A$3,IF(People!$B$4=Orders!M3457,People!$A$4,IF(People!$B$5=Orders!M3457,People!$A$5,0))))</f>
        <v>Cassandra Brandow</v>
      </c>
      <c r="W3457" t="str">
        <f>IFERROR(INDEX(Returns!A:A,MATCH(Orders!B3457,Returns!B:B,0),),"No")</f>
        <v>No</v>
      </c>
      <c r="X3457" t="str">
        <f t="shared" si="53"/>
        <v>2018 / 02</v>
      </c>
    </row>
    <row r="3458" spans="1:24" x14ac:dyDescent="0.25">
      <c r="A3458" s="1">
        <v>3457</v>
      </c>
      <c r="B3458" s="3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IF(People!$B$2=Orders!M3458,People!$A$2,IF(People!$B$3=Orders!M3458,People!$A$3,IF(People!$B$4=Orders!M3458,People!$A$4,IF(People!$B$5=Orders!M3458,People!$A$5,0))))</f>
        <v>Chuck Magee</v>
      </c>
      <c r="W3458" t="str">
        <f>IFERROR(INDEX(Returns!A:A,MATCH(Orders!B3458,Returns!B:B,0),),"No")</f>
        <v>No</v>
      </c>
      <c r="X3458" t="str">
        <f t="shared" ref="X3458:X3521" si="54">TEXT(C3458,"ГГГГ / ММ")</f>
        <v>2019 / 09</v>
      </c>
    </row>
    <row r="3459" spans="1:24" x14ac:dyDescent="0.25">
      <c r="A3459" s="1">
        <v>3458</v>
      </c>
      <c r="B3459" s="3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IF(People!$B$2=Orders!M3459,People!$A$2,IF(People!$B$3=Orders!M3459,People!$A$3,IF(People!$B$4=Orders!M3459,People!$A$4,IF(People!$B$5=Orders!M3459,People!$A$5,0))))</f>
        <v>Chuck Magee</v>
      </c>
      <c r="W3459" t="str">
        <f>IFERROR(INDEX(Returns!A:A,MATCH(Orders!B3459,Returns!B:B,0),),"No")</f>
        <v>No</v>
      </c>
      <c r="X3459" t="str">
        <f t="shared" si="54"/>
        <v>2019 / 09</v>
      </c>
    </row>
    <row r="3460" spans="1:24" x14ac:dyDescent="0.25">
      <c r="A3460" s="1">
        <v>3459</v>
      </c>
      <c r="B3460" s="3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IF(People!$B$2=Orders!M3460,People!$A$2,IF(People!$B$3=Orders!M3460,People!$A$3,IF(People!$B$4=Orders!M3460,People!$A$4,IF(People!$B$5=Orders!M3460,People!$A$5,0))))</f>
        <v>Chuck Magee</v>
      </c>
      <c r="W3460" t="str">
        <f>IFERROR(INDEX(Returns!A:A,MATCH(Orders!B3460,Returns!B:B,0),),"No")</f>
        <v>No</v>
      </c>
      <c r="X3460" t="str">
        <f t="shared" si="54"/>
        <v>2019 / 09</v>
      </c>
    </row>
    <row r="3461" spans="1:24" x14ac:dyDescent="0.25">
      <c r="A3461" s="1">
        <v>3460</v>
      </c>
      <c r="B3461" s="3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IF(People!$B$2=Orders!M3461,People!$A$2,IF(People!$B$3=Orders!M3461,People!$A$3,IF(People!$B$4=Orders!M3461,People!$A$4,IF(People!$B$5=Orders!M3461,People!$A$5,0))))</f>
        <v>Chuck Magee</v>
      </c>
      <c r="W3461" t="str">
        <f>IFERROR(INDEX(Returns!A:A,MATCH(Orders!B3461,Returns!B:B,0),),"No")</f>
        <v>No</v>
      </c>
      <c r="X3461" t="str">
        <f t="shared" si="54"/>
        <v>2019 / 09</v>
      </c>
    </row>
    <row r="3462" spans="1:24" x14ac:dyDescent="0.25">
      <c r="A3462" s="1">
        <v>3461</v>
      </c>
      <c r="B3462" s="3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IF(People!$B$2=Orders!M3462,People!$A$2,IF(People!$B$3=Orders!M3462,People!$A$3,IF(People!$B$4=Orders!M3462,People!$A$4,IF(People!$B$5=Orders!M3462,People!$A$5,0))))</f>
        <v>Chuck Magee</v>
      </c>
      <c r="W3462" t="str">
        <f>IFERROR(INDEX(Returns!A:A,MATCH(Orders!B3462,Returns!B:B,0),),"No")</f>
        <v>No</v>
      </c>
      <c r="X3462" t="str">
        <f t="shared" si="54"/>
        <v>2019 / 09</v>
      </c>
    </row>
    <row r="3463" spans="1:24" x14ac:dyDescent="0.25">
      <c r="A3463" s="1">
        <v>3462</v>
      </c>
      <c r="B3463" s="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IF(People!$B$2=Orders!M3463,People!$A$2,IF(People!$B$3=Orders!M3463,People!$A$3,IF(People!$B$4=Orders!M3463,People!$A$4,IF(People!$B$5=Orders!M3463,People!$A$5,0))))</f>
        <v>Kelly Williams</v>
      </c>
      <c r="W3463" t="str">
        <f>IFERROR(INDEX(Returns!A:A,MATCH(Orders!B3463,Returns!B:B,0),),"No")</f>
        <v>No</v>
      </c>
      <c r="X3463" t="str">
        <f t="shared" si="54"/>
        <v>2019 / 11</v>
      </c>
    </row>
    <row r="3464" spans="1:24" x14ac:dyDescent="0.25">
      <c r="A3464" s="1">
        <v>3463</v>
      </c>
      <c r="B3464" s="3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IF(People!$B$2=Orders!M3464,People!$A$2,IF(People!$B$3=Orders!M3464,People!$A$3,IF(People!$B$4=Orders!M3464,People!$A$4,IF(People!$B$5=Orders!M3464,People!$A$5,0))))</f>
        <v>Chuck Magee</v>
      </c>
      <c r="W3464" t="str">
        <f>IFERROR(INDEX(Returns!A:A,MATCH(Orders!B3464,Returns!B:B,0),),"No")</f>
        <v>No</v>
      </c>
      <c r="X3464" t="str">
        <f t="shared" si="54"/>
        <v>2017 / 02</v>
      </c>
    </row>
    <row r="3465" spans="1:24" x14ac:dyDescent="0.25">
      <c r="A3465" s="1">
        <v>3464</v>
      </c>
      <c r="B3465" s="3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IF(People!$B$2=Orders!M3465,People!$A$2,IF(People!$B$3=Orders!M3465,People!$A$3,IF(People!$B$4=Orders!M3465,People!$A$4,IF(People!$B$5=Orders!M3465,People!$A$5,0))))</f>
        <v>Cassandra Brandow</v>
      </c>
      <c r="W3465" t="str">
        <f>IFERROR(INDEX(Returns!A:A,MATCH(Orders!B3465,Returns!B:B,0),),"No")</f>
        <v>No</v>
      </c>
      <c r="X3465" t="str">
        <f t="shared" si="54"/>
        <v>2018 / 11</v>
      </c>
    </row>
    <row r="3466" spans="1:24" x14ac:dyDescent="0.25">
      <c r="A3466" s="1">
        <v>3465</v>
      </c>
      <c r="B3466" s="3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IF(People!$B$2=Orders!M3466,People!$A$2,IF(People!$B$3=Orders!M3466,People!$A$3,IF(People!$B$4=Orders!M3466,People!$A$4,IF(People!$B$5=Orders!M3466,People!$A$5,0))))</f>
        <v>Cassandra Brandow</v>
      </c>
      <c r="W3466" t="str">
        <f>IFERROR(INDEX(Returns!A:A,MATCH(Orders!B3466,Returns!B:B,0),),"No")</f>
        <v>No</v>
      </c>
      <c r="X3466" t="str">
        <f t="shared" si="54"/>
        <v>2019 / 12</v>
      </c>
    </row>
    <row r="3467" spans="1:24" x14ac:dyDescent="0.25">
      <c r="A3467" s="1">
        <v>3466</v>
      </c>
      <c r="B3467" s="3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IF(People!$B$2=Orders!M3467,People!$A$2,IF(People!$B$3=Orders!M3467,People!$A$3,IF(People!$B$4=Orders!M3467,People!$A$4,IF(People!$B$5=Orders!M3467,People!$A$5,0))))</f>
        <v>Chuck Magee</v>
      </c>
      <c r="W3467" t="str">
        <f>IFERROR(INDEX(Returns!A:A,MATCH(Orders!B3467,Returns!B:B,0),),"No")</f>
        <v>No</v>
      </c>
      <c r="X3467" t="str">
        <f t="shared" si="54"/>
        <v>2017 / 09</v>
      </c>
    </row>
    <row r="3468" spans="1:24" x14ac:dyDescent="0.25">
      <c r="A3468" s="1">
        <v>3467</v>
      </c>
      <c r="B3468" s="3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IF(People!$B$2=Orders!M3468,People!$A$2,IF(People!$B$3=Orders!M3468,People!$A$3,IF(People!$B$4=Orders!M3468,People!$A$4,IF(People!$B$5=Orders!M3468,People!$A$5,0))))</f>
        <v>Chuck Magee</v>
      </c>
      <c r="W3468" t="str">
        <f>IFERROR(INDEX(Returns!A:A,MATCH(Orders!B3468,Returns!B:B,0),),"No")</f>
        <v>No</v>
      </c>
      <c r="X3468" t="str">
        <f t="shared" si="54"/>
        <v>2017 / 09</v>
      </c>
    </row>
    <row r="3469" spans="1:24" x14ac:dyDescent="0.25">
      <c r="A3469" s="1">
        <v>3468</v>
      </c>
      <c r="B3469" s="3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IF(People!$B$2=Orders!M3469,People!$A$2,IF(People!$B$3=Orders!M3469,People!$A$3,IF(People!$B$4=Orders!M3469,People!$A$4,IF(People!$B$5=Orders!M3469,People!$A$5,0))))</f>
        <v>Chuck Magee</v>
      </c>
      <c r="W3469" t="str">
        <f>IFERROR(INDEX(Returns!A:A,MATCH(Orders!B3469,Returns!B:B,0),),"No")</f>
        <v>No</v>
      </c>
      <c r="X3469" t="str">
        <f t="shared" si="54"/>
        <v>2017 / 09</v>
      </c>
    </row>
    <row r="3470" spans="1:24" x14ac:dyDescent="0.25">
      <c r="A3470" s="1">
        <v>3469</v>
      </c>
      <c r="B3470" s="3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IF(People!$B$2=Orders!M3470,People!$A$2,IF(People!$B$3=Orders!M3470,People!$A$3,IF(People!$B$4=Orders!M3470,People!$A$4,IF(People!$B$5=Orders!M3470,People!$A$5,0))))</f>
        <v>Cassandra Brandow</v>
      </c>
      <c r="W3470" t="str">
        <f>IFERROR(INDEX(Returns!A:A,MATCH(Orders!B3470,Returns!B:B,0),),"No")</f>
        <v>No</v>
      </c>
      <c r="X3470" t="str">
        <f t="shared" si="54"/>
        <v>2018 / 12</v>
      </c>
    </row>
    <row r="3471" spans="1:24" x14ac:dyDescent="0.25">
      <c r="A3471" s="1">
        <v>3470</v>
      </c>
      <c r="B3471" s="3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IF(People!$B$2=Orders!M3471,People!$A$2,IF(People!$B$3=Orders!M3471,People!$A$3,IF(People!$B$4=Orders!M3471,People!$A$4,IF(People!$B$5=Orders!M3471,People!$A$5,0))))</f>
        <v>Cassandra Brandow</v>
      </c>
      <c r="W3471" t="str">
        <f>IFERROR(INDEX(Returns!A:A,MATCH(Orders!B3471,Returns!B:B,0),),"No")</f>
        <v>No</v>
      </c>
      <c r="X3471" t="str">
        <f t="shared" si="54"/>
        <v>2017 / 04</v>
      </c>
    </row>
    <row r="3472" spans="1:24" x14ac:dyDescent="0.25">
      <c r="A3472" s="1">
        <v>3471</v>
      </c>
      <c r="B3472" s="3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IF(People!$B$2=Orders!M3472,People!$A$2,IF(People!$B$3=Orders!M3472,People!$A$3,IF(People!$B$4=Orders!M3472,People!$A$4,IF(People!$B$5=Orders!M3472,People!$A$5,0))))</f>
        <v>Anna Andreadi</v>
      </c>
      <c r="W3472" t="str">
        <f>IFERROR(INDEX(Returns!A:A,MATCH(Orders!B3472,Returns!B:B,0),),"No")</f>
        <v>No</v>
      </c>
      <c r="X3472" t="str">
        <f t="shared" si="54"/>
        <v>2018 / 12</v>
      </c>
    </row>
    <row r="3473" spans="1:24" x14ac:dyDescent="0.25">
      <c r="A3473" s="1">
        <v>3472</v>
      </c>
      <c r="B3473" s="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IF(People!$B$2=Orders!M3473,People!$A$2,IF(People!$B$3=Orders!M3473,People!$A$3,IF(People!$B$4=Orders!M3473,People!$A$4,IF(People!$B$5=Orders!M3473,People!$A$5,0))))</f>
        <v>Chuck Magee</v>
      </c>
      <c r="W3473" t="str">
        <f>IFERROR(INDEX(Returns!A:A,MATCH(Orders!B3473,Returns!B:B,0),),"No")</f>
        <v>No</v>
      </c>
      <c r="X3473" t="str">
        <f t="shared" si="54"/>
        <v>2019 / 11</v>
      </c>
    </row>
    <row r="3474" spans="1:24" x14ac:dyDescent="0.25">
      <c r="A3474" s="1">
        <v>3473</v>
      </c>
      <c r="B3474" s="3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IF(People!$B$2=Orders!M3474,People!$A$2,IF(People!$B$3=Orders!M3474,People!$A$3,IF(People!$B$4=Orders!M3474,People!$A$4,IF(People!$B$5=Orders!M3474,People!$A$5,0))))</f>
        <v>Chuck Magee</v>
      </c>
      <c r="W3474" t="str">
        <f>IFERROR(INDEX(Returns!A:A,MATCH(Orders!B3474,Returns!B:B,0),),"No")</f>
        <v>No</v>
      </c>
      <c r="X3474" t="str">
        <f t="shared" si="54"/>
        <v>2019 / 11</v>
      </c>
    </row>
    <row r="3475" spans="1:24" x14ac:dyDescent="0.25">
      <c r="A3475" s="1">
        <v>3474</v>
      </c>
      <c r="B3475" s="3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IF(People!$B$2=Orders!M3475,People!$A$2,IF(People!$B$3=Orders!M3475,People!$A$3,IF(People!$B$4=Orders!M3475,People!$A$4,IF(People!$B$5=Orders!M3475,People!$A$5,0))))</f>
        <v>Kelly Williams</v>
      </c>
      <c r="W3475" t="str">
        <f>IFERROR(INDEX(Returns!A:A,MATCH(Orders!B3475,Returns!B:B,0),),"No")</f>
        <v>No</v>
      </c>
      <c r="X3475" t="str">
        <f t="shared" si="54"/>
        <v>2019 / 03</v>
      </c>
    </row>
    <row r="3476" spans="1:24" x14ac:dyDescent="0.25">
      <c r="A3476" s="1">
        <v>3475</v>
      </c>
      <c r="B3476" s="3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IF(People!$B$2=Orders!M3476,People!$A$2,IF(People!$B$3=Orders!M3476,People!$A$3,IF(People!$B$4=Orders!M3476,People!$A$4,IF(People!$B$5=Orders!M3476,People!$A$5,0))))</f>
        <v>Kelly Williams</v>
      </c>
      <c r="W3476" t="str">
        <f>IFERROR(INDEX(Returns!A:A,MATCH(Orders!B3476,Returns!B:B,0),),"No")</f>
        <v>No</v>
      </c>
      <c r="X3476" t="str">
        <f t="shared" si="54"/>
        <v>2019 / 03</v>
      </c>
    </row>
    <row r="3477" spans="1:24" x14ac:dyDescent="0.25">
      <c r="A3477" s="1">
        <v>3476</v>
      </c>
      <c r="B3477" s="3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IF(People!$B$2=Orders!M3477,People!$A$2,IF(People!$B$3=Orders!M3477,People!$A$3,IF(People!$B$4=Orders!M3477,People!$A$4,IF(People!$B$5=Orders!M3477,People!$A$5,0))))</f>
        <v>Kelly Williams</v>
      </c>
      <c r="W3477" t="str">
        <f>IFERROR(INDEX(Returns!A:A,MATCH(Orders!B3477,Returns!B:B,0),),"No")</f>
        <v>No</v>
      </c>
      <c r="X3477" t="str">
        <f t="shared" si="54"/>
        <v>2018 / 11</v>
      </c>
    </row>
    <row r="3478" spans="1:24" x14ac:dyDescent="0.25">
      <c r="A3478" s="1">
        <v>3477</v>
      </c>
      <c r="B3478" s="3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IF(People!$B$2=Orders!M3478,People!$A$2,IF(People!$B$3=Orders!M3478,People!$A$3,IF(People!$B$4=Orders!M3478,People!$A$4,IF(People!$B$5=Orders!M3478,People!$A$5,0))))</f>
        <v>Kelly Williams</v>
      </c>
      <c r="W3478" t="str">
        <f>IFERROR(INDEX(Returns!A:A,MATCH(Orders!B3478,Returns!B:B,0),),"No")</f>
        <v>No</v>
      </c>
      <c r="X3478" t="str">
        <f t="shared" si="54"/>
        <v>2018 / 11</v>
      </c>
    </row>
    <row r="3479" spans="1:24" x14ac:dyDescent="0.25">
      <c r="A3479" s="1">
        <v>3478</v>
      </c>
      <c r="B3479" s="3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IF(People!$B$2=Orders!M3479,People!$A$2,IF(People!$B$3=Orders!M3479,People!$A$3,IF(People!$B$4=Orders!M3479,People!$A$4,IF(People!$B$5=Orders!M3479,People!$A$5,0))))</f>
        <v>Anna Andreadi</v>
      </c>
      <c r="W3479" t="str">
        <f>IFERROR(INDEX(Returns!A:A,MATCH(Orders!B3479,Returns!B:B,0),),"No")</f>
        <v>No</v>
      </c>
      <c r="X3479" t="str">
        <f t="shared" si="54"/>
        <v>2016 / 08</v>
      </c>
    </row>
    <row r="3480" spans="1:24" x14ac:dyDescent="0.25">
      <c r="A3480" s="1">
        <v>3479</v>
      </c>
      <c r="B3480" s="3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IF(People!$B$2=Orders!M3480,People!$A$2,IF(People!$B$3=Orders!M3480,People!$A$3,IF(People!$B$4=Orders!M3480,People!$A$4,IF(People!$B$5=Orders!M3480,People!$A$5,0))))</f>
        <v>Anna Andreadi</v>
      </c>
      <c r="W3480" t="str">
        <f>IFERROR(INDEX(Returns!A:A,MATCH(Orders!B3480,Returns!B:B,0),),"No")</f>
        <v>No</v>
      </c>
      <c r="X3480" t="str">
        <f t="shared" si="54"/>
        <v>2018 / 12</v>
      </c>
    </row>
    <row r="3481" spans="1:24" x14ac:dyDescent="0.25">
      <c r="A3481" s="1">
        <v>3480</v>
      </c>
      <c r="B3481" s="3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IF(People!$B$2=Orders!M3481,People!$A$2,IF(People!$B$3=Orders!M3481,People!$A$3,IF(People!$B$4=Orders!M3481,People!$A$4,IF(People!$B$5=Orders!M3481,People!$A$5,0))))</f>
        <v>Anna Andreadi</v>
      </c>
      <c r="W3481" t="str">
        <f>IFERROR(INDEX(Returns!A:A,MATCH(Orders!B3481,Returns!B:B,0),),"No")</f>
        <v>No</v>
      </c>
      <c r="X3481" t="str">
        <f t="shared" si="54"/>
        <v>2018 / 12</v>
      </c>
    </row>
    <row r="3482" spans="1:24" x14ac:dyDescent="0.25">
      <c r="A3482" s="1">
        <v>3481</v>
      </c>
      <c r="B3482" s="3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IF(People!$B$2=Orders!M3482,People!$A$2,IF(People!$B$3=Orders!M3482,People!$A$3,IF(People!$B$4=Orders!M3482,People!$A$4,IF(People!$B$5=Orders!M3482,People!$A$5,0))))</f>
        <v>Anna Andreadi</v>
      </c>
      <c r="W3482" t="str">
        <f>IFERROR(INDEX(Returns!A:A,MATCH(Orders!B3482,Returns!B:B,0),),"No")</f>
        <v>No</v>
      </c>
      <c r="X3482" t="str">
        <f t="shared" si="54"/>
        <v>2018 / 12</v>
      </c>
    </row>
    <row r="3483" spans="1:24" x14ac:dyDescent="0.25">
      <c r="A3483" s="1">
        <v>3482</v>
      </c>
      <c r="B3483" s="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IF(People!$B$2=Orders!M3483,People!$A$2,IF(People!$B$3=Orders!M3483,People!$A$3,IF(People!$B$4=Orders!M3483,People!$A$4,IF(People!$B$5=Orders!M3483,People!$A$5,0))))</f>
        <v>Cassandra Brandow</v>
      </c>
      <c r="W3483" t="str">
        <f>IFERROR(INDEX(Returns!A:A,MATCH(Orders!B3483,Returns!B:B,0),),"No")</f>
        <v>No</v>
      </c>
      <c r="X3483" t="str">
        <f t="shared" si="54"/>
        <v>2016 / 04</v>
      </c>
    </row>
    <row r="3484" spans="1:24" x14ac:dyDescent="0.25">
      <c r="A3484" s="1">
        <v>3483</v>
      </c>
      <c r="B3484" s="3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IF(People!$B$2=Orders!M3484,People!$A$2,IF(People!$B$3=Orders!M3484,People!$A$3,IF(People!$B$4=Orders!M3484,People!$A$4,IF(People!$B$5=Orders!M3484,People!$A$5,0))))</f>
        <v>Cassandra Brandow</v>
      </c>
      <c r="W3484" t="str">
        <f>IFERROR(INDEX(Returns!A:A,MATCH(Orders!B3484,Returns!B:B,0),),"No")</f>
        <v>Yes</v>
      </c>
      <c r="X3484" t="str">
        <f t="shared" si="54"/>
        <v>2016 / 08</v>
      </c>
    </row>
    <row r="3485" spans="1:24" x14ac:dyDescent="0.25">
      <c r="A3485" s="1">
        <v>3484</v>
      </c>
      <c r="B3485" s="3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IF(People!$B$2=Orders!M3485,People!$A$2,IF(People!$B$3=Orders!M3485,People!$A$3,IF(People!$B$4=Orders!M3485,People!$A$4,IF(People!$B$5=Orders!M3485,People!$A$5,0))))</f>
        <v>Cassandra Brandow</v>
      </c>
      <c r="W3485" t="str">
        <f>IFERROR(INDEX(Returns!A:A,MATCH(Orders!B3485,Returns!B:B,0),),"No")</f>
        <v>Yes</v>
      </c>
      <c r="X3485" t="str">
        <f t="shared" si="54"/>
        <v>2016 / 08</v>
      </c>
    </row>
    <row r="3486" spans="1:24" x14ac:dyDescent="0.25">
      <c r="A3486" s="1">
        <v>3485</v>
      </c>
      <c r="B3486" s="3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IF(People!$B$2=Orders!M3486,People!$A$2,IF(People!$B$3=Orders!M3486,People!$A$3,IF(People!$B$4=Orders!M3486,People!$A$4,IF(People!$B$5=Orders!M3486,People!$A$5,0))))</f>
        <v>Cassandra Brandow</v>
      </c>
      <c r="W3486" t="str">
        <f>IFERROR(INDEX(Returns!A:A,MATCH(Orders!B3486,Returns!B:B,0),),"No")</f>
        <v>Yes</v>
      </c>
      <c r="X3486" t="str">
        <f t="shared" si="54"/>
        <v>2016 / 08</v>
      </c>
    </row>
    <row r="3487" spans="1:24" x14ac:dyDescent="0.25">
      <c r="A3487" s="1">
        <v>3486</v>
      </c>
      <c r="B3487" s="3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IF(People!$B$2=Orders!M3487,People!$A$2,IF(People!$B$3=Orders!M3487,People!$A$3,IF(People!$B$4=Orders!M3487,People!$A$4,IF(People!$B$5=Orders!M3487,People!$A$5,0))))</f>
        <v>Chuck Magee</v>
      </c>
      <c r="W3487" t="str">
        <f>IFERROR(INDEX(Returns!A:A,MATCH(Orders!B3487,Returns!B:B,0),),"No")</f>
        <v>No</v>
      </c>
      <c r="X3487" t="str">
        <f t="shared" si="54"/>
        <v>2018 / 10</v>
      </c>
    </row>
    <row r="3488" spans="1:24" x14ac:dyDescent="0.25">
      <c r="A3488" s="1">
        <v>3487</v>
      </c>
      <c r="B3488" s="3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IF(People!$B$2=Orders!M3488,People!$A$2,IF(People!$B$3=Orders!M3488,People!$A$3,IF(People!$B$4=Orders!M3488,People!$A$4,IF(People!$B$5=Orders!M3488,People!$A$5,0))))</f>
        <v>Cassandra Brandow</v>
      </c>
      <c r="W3488" t="str">
        <f>IFERROR(INDEX(Returns!A:A,MATCH(Orders!B3488,Returns!B:B,0),),"No")</f>
        <v>No</v>
      </c>
      <c r="X3488" t="str">
        <f t="shared" si="54"/>
        <v>2018 / 11</v>
      </c>
    </row>
    <row r="3489" spans="1:24" x14ac:dyDescent="0.25">
      <c r="A3489" s="1">
        <v>3488</v>
      </c>
      <c r="B3489" s="3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IF(People!$B$2=Orders!M3489,People!$A$2,IF(People!$B$3=Orders!M3489,People!$A$3,IF(People!$B$4=Orders!M3489,People!$A$4,IF(People!$B$5=Orders!M3489,People!$A$5,0))))</f>
        <v>Cassandra Brandow</v>
      </c>
      <c r="W3489" t="str">
        <f>IFERROR(INDEX(Returns!A:A,MATCH(Orders!B3489,Returns!B:B,0),),"No")</f>
        <v>No</v>
      </c>
      <c r="X3489" t="str">
        <f t="shared" si="54"/>
        <v>2019 / 09</v>
      </c>
    </row>
    <row r="3490" spans="1:24" x14ac:dyDescent="0.25">
      <c r="A3490" s="1">
        <v>3489</v>
      </c>
      <c r="B3490" s="3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IF(People!$B$2=Orders!M3490,People!$A$2,IF(People!$B$3=Orders!M3490,People!$A$3,IF(People!$B$4=Orders!M3490,People!$A$4,IF(People!$B$5=Orders!M3490,People!$A$5,0))))</f>
        <v>Kelly Williams</v>
      </c>
      <c r="W3490" t="str">
        <f>IFERROR(INDEX(Returns!A:A,MATCH(Orders!B3490,Returns!B:B,0),),"No")</f>
        <v>No</v>
      </c>
      <c r="X3490" t="str">
        <f t="shared" si="54"/>
        <v>2017 / 07</v>
      </c>
    </row>
    <row r="3491" spans="1:24" x14ac:dyDescent="0.25">
      <c r="A3491" s="1">
        <v>3490</v>
      </c>
      <c r="B3491" s="3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IF(People!$B$2=Orders!M3491,People!$A$2,IF(People!$B$3=Orders!M3491,People!$A$3,IF(People!$B$4=Orders!M3491,People!$A$4,IF(People!$B$5=Orders!M3491,People!$A$5,0))))</f>
        <v>Kelly Williams</v>
      </c>
      <c r="W3491" t="str">
        <f>IFERROR(INDEX(Returns!A:A,MATCH(Orders!B3491,Returns!B:B,0),),"No")</f>
        <v>No</v>
      </c>
      <c r="X3491" t="str">
        <f t="shared" si="54"/>
        <v>2017 / 07</v>
      </c>
    </row>
    <row r="3492" spans="1:24" x14ac:dyDescent="0.25">
      <c r="A3492" s="1">
        <v>3491</v>
      </c>
      <c r="B3492" s="3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IF(People!$B$2=Orders!M3492,People!$A$2,IF(People!$B$3=Orders!M3492,People!$A$3,IF(People!$B$4=Orders!M3492,People!$A$4,IF(People!$B$5=Orders!M3492,People!$A$5,0))))</f>
        <v>Kelly Williams</v>
      </c>
      <c r="W3492" t="str">
        <f>IFERROR(INDEX(Returns!A:A,MATCH(Orders!B3492,Returns!B:B,0),),"No")</f>
        <v>No</v>
      </c>
      <c r="X3492" t="str">
        <f t="shared" si="54"/>
        <v>2017 / 07</v>
      </c>
    </row>
    <row r="3493" spans="1:24" x14ac:dyDescent="0.25">
      <c r="A3493" s="1">
        <v>3492</v>
      </c>
      <c r="B3493" s="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IF(People!$B$2=Orders!M3493,People!$A$2,IF(People!$B$3=Orders!M3493,People!$A$3,IF(People!$B$4=Orders!M3493,People!$A$4,IF(People!$B$5=Orders!M3493,People!$A$5,0))))</f>
        <v>Kelly Williams</v>
      </c>
      <c r="W3493" t="str">
        <f>IFERROR(INDEX(Returns!A:A,MATCH(Orders!B3493,Returns!B:B,0),),"No")</f>
        <v>No</v>
      </c>
      <c r="X3493" t="str">
        <f t="shared" si="54"/>
        <v>2017 / 07</v>
      </c>
    </row>
    <row r="3494" spans="1:24" x14ac:dyDescent="0.25">
      <c r="A3494" s="1">
        <v>3493</v>
      </c>
      <c r="B3494" s="3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IF(People!$B$2=Orders!M3494,People!$A$2,IF(People!$B$3=Orders!M3494,People!$A$3,IF(People!$B$4=Orders!M3494,People!$A$4,IF(People!$B$5=Orders!M3494,People!$A$5,0))))</f>
        <v>Kelly Williams</v>
      </c>
      <c r="W3494" t="str">
        <f>IFERROR(INDEX(Returns!A:A,MATCH(Orders!B3494,Returns!B:B,0),),"No")</f>
        <v>No</v>
      </c>
      <c r="X3494" t="str">
        <f t="shared" si="54"/>
        <v>2017 / 07</v>
      </c>
    </row>
    <row r="3495" spans="1:24" x14ac:dyDescent="0.25">
      <c r="A3495" s="1">
        <v>3494</v>
      </c>
      <c r="B3495" s="3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IF(People!$B$2=Orders!M3495,People!$A$2,IF(People!$B$3=Orders!M3495,People!$A$3,IF(People!$B$4=Orders!M3495,People!$A$4,IF(People!$B$5=Orders!M3495,People!$A$5,0))))</f>
        <v>Kelly Williams</v>
      </c>
      <c r="W3495" t="str">
        <f>IFERROR(INDEX(Returns!A:A,MATCH(Orders!B3495,Returns!B:B,0),),"No")</f>
        <v>No</v>
      </c>
      <c r="X3495" t="str">
        <f t="shared" si="54"/>
        <v>2019 / 09</v>
      </c>
    </row>
    <row r="3496" spans="1:24" x14ac:dyDescent="0.25">
      <c r="A3496" s="1">
        <v>3495</v>
      </c>
      <c r="B3496" s="3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IF(People!$B$2=Orders!M3496,People!$A$2,IF(People!$B$3=Orders!M3496,People!$A$3,IF(People!$B$4=Orders!M3496,People!$A$4,IF(People!$B$5=Orders!M3496,People!$A$5,0))))</f>
        <v>Kelly Williams</v>
      </c>
      <c r="W3496" t="str">
        <f>IFERROR(INDEX(Returns!A:A,MATCH(Orders!B3496,Returns!B:B,0),),"No")</f>
        <v>No</v>
      </c>
      <c r="X3496" t="str">
        <f t="shared" si="54"/>
        <v>2019 / 09</v>
      </c>
    </row>
    <row r="3497" spans="1:24" x14ac:dyDescent="0.25">
      <c r="A3497" s="1">
        <v>3496</v>
      </c>
      <c r="B3497" s="3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IF(People!$B$2=Orders!M3497,People!$A$2,IF(People!$B$3=Orders!M3497,People!$A$3,IF(People!$B$4=Orders!M3497,People!$A$4,IF(People!$B$5=Orders!M3497,People!$A$5,0))))</f>
        <v>Kelly Williams</v>
      </c>
      <c r="W3497" t="str">
        <f>IFERROR(INDEX(Returns!A:A,MATCH(Orders!B3497,Returns!B:B,0),),"No")</f>
        <v>No</v>
      </c>
      <c r="X3497" t="str">
        <f t="shared" si="54"/>
        <v>2019 / 09</v>
      </c>
    </row>
    <row r="3498" spans="1:24" x14ac:dyDescent="0.25">
      <c r="A3498" s="1">
        <v>3497</v>
      </c>
      <c r="B3498" s="3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IF(People!$B$2=Orders!M3498,People!$A$2,IF(People!$B$3=Orders!M3498,People!$A$3,IF(People!$B$4=Orders!M3498,People!$A$4,IF(People!$B$5=Orders!M3498,People!$A$5,0))))</f>
        <v>Anna Andreadi</v>
      </c>
      <c r="W3498" t="str">
        <f>IFERROR(INDEX(Returns!A:A,MATCH(Orders!B3498,Returns!B:B,0),),"No")</f>
        <v>No</v>
      </c>
      <c r="X3498" t="str">
        <f t="shared" si="54"/>
        <v>2018 / 08</v>
      </c>
    </row>
    <row r="3499" spans="1:24" x14ac:dyDescent="0.25">
      <c r="A3499" s="1">
        <v>3498</v>
      </c>
      <c r="B3499" s="3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IF(People!$B$2=Orders!M3499,People!$A$2,IF(People!$B$3=Orders!M3499,People!$A$3,IF(People!$B$4=Orders!M3499,People!$A$4,IF(People!$B$5=Orders!M3499,People!$A$5,0))))</f>
        <v>Anna Andreadi</v>
      </c>
      <c r="W3499" t="str">
        <f>IFERROR(INDEX(Returns!A:A,MATCH(Orders!B3499,Returns!B:B,0),),"No")</f>
        <v>No</v>
      </c>
      <c r="X3499" t="str">
        <f t="shared" si="54"/>
        <v>2018 / 08</v>
      </c>
    </row>
    <row r="3500" spans="1:24" x14ac:dyDescent="0.25">
      <c r="A3500" s="1">
        <v>3499</v>
      </c>
      <c r="B3500" s="3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IF(People!$B$2=Orders!M3500,People!$A$2,IF(People!$B$3=Orders!M3500,People!$A$3,IF(People!$B$4=Orders!M3500,People!$A$4,IF(People!$B$5=Orders!M3500,People!$A$5,0))))</f>
        <v>Anna Andreadi</v>
      </c>
      <c r="W3500" t="str">
        <f>IFERROR(INDEX(Returns!A:A,MATCH(Orders!B3500,Returns!B:B,0),),"No")</f>
        <v>No</v>
      </c>
      <c r="X3500" t="str">
        <f t="shared" si="54"/>
        <v>2018 / 08</v>
      </c>
    </row>
    <row r="3501" spans="1:24" x14ac:dyDescent="0.25">
      <c r="A3501" s="1">
        <v>3500</v>
      </c>
      <c r="B3501" s="3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IF(People!$B$2=Orders!M3501,People!$A$2,IF(People!$B$3=Orders!M3501,People!$A$3,IF(People!$B$4=Orders!M3501,People!$A$4,IF(People!$B$5=Orders!M3501,People!$A$5,0))))</f>
        <v>Cassandra Brandow</v>
      </c>
      <c r="W3501" t="str">
        <f>IFERROR(INDEX(Returns!A:A,MATCH(Orders!B3501,Returns!B:B,0),),"No")</f>
        <v>No</v>
      </c>
      <c r="X3501" t="str">
        <f t="shared" si="54"/>
        <v>2018 / 09</v>
      </c>
    </row>
    <row r="3502" spans="1:24" x14ac:dyDescent="0.25">
      <c r="A3502" s="1">
        <v>3501</v>
      </c>
      <c r="B3502" s="3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IF(People!$B$2=Orders!M3502,People!$A$2,IF(People!$B$3=Orders!M3502,People!$A$3,IF(People!$B$4=Orders!M3502,People!$A$4,IF(People!$B$5=Orders!M3502,People!$A$5,0))))</f>
        <v>Cassandra Brandow</v>
      </c>
      <c r="W3502" t="str">
        <f>IFERROR(INDEX(Returns!A:A,MATCH(Orders!B3502,Returns!B:B,0),),"No")</f>
        <v>No</v>
      </c>
      <c r="X3502" t="str">
        <f t="shared" si="54"/>
        <v>2018 / 09</v>
      </c>
    </row>
    <row r="3503" spans="1:24" x14ac:dyDescent="0.25">
      <c r="A3503" s="1">
        <v>3502</v>
      </c>
      <c r="B3503" s="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IF(People!$B$2=Orders!M3503,People!$A$2,IF(People!$B$3=Orders!M3503,People!$A$3,IF(People!$B$4=Orders!M3503,People!$A$4,IF(People!$B$5=Orders!M3503,People!$A$5,0))))</f>
        <v>Cassandra Brandow</v>
      </c>
      <c r="W3503" t="str">
        <f>IFERROR(INDEX(Returns!A:A,MATCH(Orders!B3503,Returns!B:B,0),),"No")</f>
        <v>No</v>
      </c>
      <c r="X3503" t="str">
        <f t="shared" si="54"/>
        <v>2018 / 09</v>
      </c>
    </row>
    <row r="3504" spans="1:24" x14ac:dyDescent="0.25">
      <c r="A3504" s="1">
        <v>3503</v>
      </c>
      <c r="B3504" s="3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IF(People!$B$2=Orders!M3504,People!$A$2,IF(People!$B$3=Orders!M3504,People!$A$3,IF(People!$B$4=Orders!M3504,People!$A$4,IF(People!$B$5=Orders!M3504,People!$A$5,0))))</f>
        <v>Kelly Williams</v>
      </c>
      <c r="W3504" t="str">
        <f>IFERROR(INDEX(Returns!A:A,MATCH(Orders!B3504,Returns!B:B,0),),"No")</f>
        <v>No</v>
      </c>
      <c r="X3504" t="str">
        <f t="shared" si="54"/>
        <v>2019 / 04</v>
      </c>
    </row>
    <row r="3505" spans="1:24" x14ac:dyDescent="0.25">
      <c r="A3505" s="1">
        <v>3504</v>
      </c>
      <c r="B3505" s="3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IF(People!$B$2=Orders!M3505,People!$A$2,IF(People!$B$3=Orders!M3505,People!$A$3,IF(People!$B$4=Orders!M3505,People!$A$4,IF(People!$B$5=Orders!M3505,People!$A$5,0))))</f>
        <v>Kelly Williams</v>
      </c>
      <c r="W3505" t="str">
        <f>IFERROR(INDEX(Returns!A:A,MATCH(Orders!B3505,Returns!B:B,0),),"No")</f>
        <v>No</v>
      </c>
      <c r="X3505" t="str">
        <f t="shared" si="54"/>
        <v>2019 / 04</v>
      </c>
    </row>
    <row r="3506" spans="1:24" x14ac:dyDescent="0.25">
      <c r="A3506" s="1">
        <v>3505</v>
      </c>
      <c r="B3506" s="3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IF(People!$B$2=Orders!M3506,People!$A$2,IF(People!$B$3=Orders!M3506,People!$A$3,IF(People!$B$4=Orders!M3506,People!$A$4,IF(People!$B$5=Orders!M3506,People!$A$5,0))))</f>
        <v>Chuck Magee</v>
      </c>
      <c r="W3506" t="str">
        <f>IFERROR(INDEX(Returns!A:A,MATCH(Orders!B3506,Returns!B:B,0),),"No")</f>
        <v>No</v>
      </c>
      <c r="X3506" t="str">
        <f t="shared" si="54"/>
        <v>2018 / 12</v>
      </c>
    </row>
    <row r="3507" spans="1:24" x14ac:dyDescent="0.25">
      <c r="A3507" s="1">
        <v>3506</v>
      </c>
      <c r="B3507" s="3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IF(People!$B$2=Orders!M3507,People!$A$2,IF(People!$B$3=Orders!M3507,People!$A$3,IF(People!$B$4=Orders!M3507,People!$A$4,IF(People!$B$5=Orders!M3507,People!$A$5,0))))</f>
        <v>Kelly Williams</v>
      </c>
      <c r="W3507" t="str">
        <f>IFERROR(INDEX(Returns!A:A,MATCH(Orders!B3507,Returns!B:B,0),),"No")</f>
        <v>No</v>
      </c>
      <c r="X3507" t="str">
        <f t="shared" si="54"/>
        <v>2016 / 06</v>
      </c>
    </row>
    <row r="3508" spans="1:24" x14ac:dyDescent="0.25">
      <c r="A3508" s="1">
        <v>3507</v>
      </c>
      <c r="B3508" s="3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IF(People!$B$2=Orders!M3508,People!$A$2,IF(People!$B$3=Orders!M3508,People!$A$3,IF(People!$B$4=Orders!M3508,People!$A$4,IF(People!$B$5=Orders!M3508,People!$A$5,0))))</f>
        <v>Kelly Williams</v>
      </c>
      <c r="W3508" t="str">
        <f>IFERROR(INDEX(Returns!A:A,MATCH(Orders!B3508,Returns!B:B,0),),"No")</f>
        <v>No</v>
      </c>
      <c r="X3508" t="str">
        <f t="shared" si="54"/>
        <v>2016 / 06</v>
      </c>
    </row>
    <row r="3509" spans="1:24" x14ac:dyDescent="0.25">
      <c r="A3509" s="1">
        <v>3508</v>
      </c>
      <c r="B3509" s="3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IF(People!$B$2=Orders!M3509,People!$A$2,IF(People!$B$3=Orders!M3509,People!$A$3,IF(People!$B$4=Orders!M3509,People!$A$4,IF(People!$B$5=Orders!M3509,People!$A$5,0))))</f>
        <v>Kelly Williams</v>
      </c>
      <c r="W3509" t="str">
        <f>IFERROR(INDEX(Returns!A:A,MATCH(Orders!B3509,Returns!B:B,0),),"No")</f>
        <v>No</v>
      </c>
      <c r="X3509" t="str">
        <f t="shared" si="54"/>
        <v>2016 / 06</v>
      </c>
    </row>
    <row r="3510" spans="1:24" x14ac:dyDescent="0.25">
      <c r="A3510" s="1">
        <v>3509</v>
      </c>
      <c r="B3510" s="3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IF(People!$B$2=Orders!M3510,People!$A$2,IF(People!$B$3=Orders!M3510,People!$A$3,IF(People!$B$4=Orders!M3510,People!$A$4,IF(People!$B$5=Orders!M3510,People!$A$5,0))))</f>
        <v>Kelly Williams</v>
      </c>
      <c r="W3510" t="str">
        <f>IFERROR(INDEX(Returns!A:A,MATCH(Orders!B3510,Returns!B:B,0),),"No")</f>
        <v>No</v>
      </c>
      <c r="X3510" t="str">
        <f t="shared" si="54"/>
        <v>2016 / 06</v>
      </c>
    </row>
    <row r="3511" spans="1:24" x14ac:dyDescent="0.25">
      <c r="A3511" s="1">
        <v>3510</v>
      </c>
      <c r="B3511" s="3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IF(People!$B$2=Orders!M3511,People!$A$2,IF(People!$B$3=Orders!M3511,People!$A$3,IF(People!$B$4=Orders!M3511,People!$A$4,IF(People!$B$5=Orders!M3511,People!$A$5,0))))</f>
        <v>Kelly Williams</v>
      </c>
      <c r="W3511" t="str">
        <f>IFERROR(INDEX(Returns!A:A,MATCH(Orders!B3511,Returns!B:B,0),),"No")</f>
        <v>No</v>
      </c>
      <c r="X3511" t="str">
        <f t="shared" si="54"/>
        <v>2016 / 06</v>
      </c>
    </row>
    <row r="3512" spans="1:24" x14ac:dyDescent="0.25">
      <c r="A3512" s="1">
        <v>3511</v>
      </c>
      <c r="B3512" s="3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IF(People!$B$2=Orders!M3512,People!$A$2,IF(People!$B$3=Orders!M3512,People!$A$3,IF(People!$B$4=Orders!M3512,People!$A$4,IF(People!$B$5=Orders!M3512,People!$A$5,0))))</f>
        <v>Kelly Williams</v>
      </c>
      <c r="W3512" t="str">
        <f>IFERROR(INDEX(Returns!A:A,MATCH(Orders!B3512,Returns!B:B,0),),"No")</f>
        <v>No</v>
      </c>
      <c r="X3512" t="str">
        <f t="shared" si="54"/>
        <v>2016 / 06</v>
      </c>
    </row>
    <row r="3513" spans="1:24" x14ac:dyDescent="0.25">
      <c r="A3513" s="1">
        <v>3512</v>
      </c>
      <c r="B3513" s="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IF(People!$B$2=Orders!M3513,People!$A$2,IF(People!$B$3=Orders!M3513,People!$A$3,IF(People!$B$4=Orders!M3513,People!$A$4,IF(People!$B$5=Orders!M3513,People!$A$5,0))))</f>
        <v>Kelly Williams</v>
      </c>
      <c r="W3513" t="str">
        <f>IFERROR(INDEX(Returns!A:A,MATCH(Orders!B3513,Returns!B:B,0),),"No")</f>
        <v>No</v>
      </c>
      <c r="X3513" t="str">
        <f t="shared" si="54"/>
        <v>2016 / 06</v>
      </c>
    </row>
    <row r="3514" spans="1:24" x14ac:dyDescent="0.25">
      <c r="A3514" s="1">
        <v>3513</v>
      </c>
      <c r="B3514" s="3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IF(People!$B$2=Orders!M3514,People!$A$2,IF(People!$B$3=Orders!M3514,People!$A$3,IF(People!$B$4=Orders!M3514,People!$A$4,IF(People!$B$5=Orders!M3514,People!$A$5,0))))</f>
        <v>Kelly Williams</v>
      </c>
      <c r="W3514" t="str">
        <f>IFERROR(INDEX(Returns!A:A,MATCH(Orders!B3514,Returns!B:B,0),),"No")</f>
        <v>No</v>
      </c>
      <c r="X3514" t="str">
        <f t="shared" si="54"/>
        <v>2019 / 09</v>
      </c>
    </row>
    <row r="3515" spans="1:24" x14ac:dyDescent="0.25">
      <c r="A3515" s="1">
        <v>3514</v>
      </c>
      <c r="B3515" s="3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IF(People!$B$2=Orders!M3515,People!$A$2,IF(People!$B$3=Orders!M3515,People!$A$3,IF(People!$B$4=Orders!M3515,People!$A$4,IF(People!$B$5=Orders!M3515,People!$A$5,0))))</f>
        <v>Kelly Williams</v>
      </c>
      <c r="W3515" t="str">
        <f>IFERROR(INDEX(Returns!A:A,MATCH(Orders!B3515,Returns!B:B,0),),"No")</f>
        <v>No</v>
      </c>
      <c r="X3515" t="str">
        <f t="shared" si="54"/>
        <v>2019 / 09</v>
      </c>
    </row>
    <row r="3516" spans="1:24" x14ac:dyDescent="0.25">
      <c r="A3516" s="1">
        <v>3515</v>
      </c>
      <c r="B3516" s="3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IF(People!$B$2=Orders!M3516,People!$A$2,IF(People!$B$3=Orders!M3516,People!$A$3,IF(People!$B$4=Orders!M3516,People!$A$4,IF(People!$B$5=Orders!M3516,People!$A$5,0))))</f>
        <v>Kelly Williams</v>
      </c>
      <c r="W3516" t="str">
        <f>IFERROR(INDEX(Returns!A:A,MATCH(Orders!B3516,Returns!B:B,0),),"No")</f>
        <v>No</v>
      </c>
      <c r="X3516" t="str">
        <f t="shared" si="54"/>
        <v>2019 / 09</v>
      </c>
    </row>
    <row r="3517" spans="1:24" x14ac:dyDescent="0.25">
      <c r="A3517" s="1">
        <v>3516</v>
      </c>
      <c r="B3517" s="3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IF(People!$B$2=Orders!M3517,People!$A$2,IF(People!$B$3=Orders!M3517,People!$A$3,IF(People!$B$4=Orders!M3517,People!$A$4,IF(People!$B$5=Orders!M3517,People!$A$5,0))))</f>
        <v>Cassandra Brandow</v>
      </c>
      <c r="W3517" t="str">
        <f>IFERROR(INDEX(Returns!A:A,MATCH(Orders!B3517,Returns!B:B,0),),"No")</f>
        <v>No</v>
      </c>
      <c r="X3517" t="str">
        <f t="shared" si="54"/>
        <v>2018 / 12</v>
      </c>
    </row>
    <row r="3518" spans="1:24" x14ac:dyDescent="0.25">
      <c r="A3518" s="1">
        <v>3517</v>
      </c>
      <c r="B3518" s="3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IF(People!$B$2=Orders!M3518,People!$A$2,IF(People!$B$3=Orders!M3518,People!$A$3,IF(People!$B$4=Orders!M3518,People!$A$4,IF(People!$B$5=Orders!M3518,People!$A$5,0))))</f>
        <v>Cassandra Brandow</v>
      </c>
      <c r="W3518" t="str">
        <f>IFERROR(INDEX(Returns!A:A,MATCH(Orders!B3518,Returns!B:B,0),),"No")</f>
        <v>No</v>
      </c>
      <c r="X3518" t="str">
        <f t="shared" si="54"/>
        <v>2018 / 08</v>
      </c>
    </row>
    <row r="3519" spans="1:24" x14ac:dyDescent="0.25">
      <c r="A3519" s="1">
        <v>3518</v>
      </c>
      <c r="B3519" s="3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IF(People!$B$2=Orders!M3519,People!$A$2,IF(People!$B$3=Orders!M3519,People!$A$3,IF(People!$B$4=Orders!M3519,People!$A$4,IF(People!$B$5=Orders!M3519,People!$A$5,0))))</f>
        <v>Cassandra Brandow</v>
      </c>
      <c r="W3519" t="str">
        <f>IFERROR(INDEX(Returns!A:A,MATCH(Orders!B3519,Returns!B:B,0),),"No")</f>
        <v>No</v>
      </c>
      <c r="X3519" t="str">
        <f t="shared" si="54"/>
        <v>2018 / 08</v>
      </c>
    </row>
    <row r="3520" spans="1:24" x14ac:dyDescent="0.25">
      <c r="A3520" s="1">
        <v>3519</v>
      </c>
      <c r="B3520" s="3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IF(People!$B$2=Orders!M3520,People!$A$2,IF(People!$B$3=Orders!M3520,People!$A$3,IF(People!$B$4=Orders!M3520,People!$A$4,IF(People!$B$5=Orders!M3520,People!$A$5,0))))</f>
        <v>Cassandra Brandow</v>
      </c>
      <c r="W3520" t="str">
        <f>IFERROR(INDEX(Returns!A:A,MATCH(Orders!B3520,Returns!B:B,0),),"No")</f>
        <v>No</v>
      </c>
      <c r="X3520" t="str">
        <f t="shared" si="54"/>
        <v>2018 / 08</v>
      </c>
    </row>
    <row r="3521" spans="1:24" x14ac:dyDescent="0.25">
      <c r="A3521" s="1">
        <v>3520</v>
      </c>
      <c r="B3521" s="3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IF(People!$B$2=Orders!M3521,People!$A$2,IF(People!$B$3=Orders!M3521,People!$A$3,IF(People!$B$4=Orders!M3521,People!$A$4,IF(People!$B$5=Orders!M3521,People!$A$5,0))))</f>
        <v>Kelly Williams</v>
      </c>
      <c r="W3521" t="str">
        <f>IFERROR(INDEX(Returns!A:A,MATCH(Orders!B3521,Returns!B:B,0),),"No")</f>
        <v>No</v>
      </c>
      <c r="X3521" t="str">
        <f t="shared" si="54"/>
        <v>2017 / 06</v>
      </c>
    </row>
    <row r="3522" spans="1:24" x14ac:dyDescent="0.25">
      <c r="A3522" s="1">
        <v>3521</v>
      </c>
      <c r="B3522" s="3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IF(People!$B$2=Orders!M3522,People!$A$2,IF(People!$B$3=Orders!M3522,People!$A$3,IF(People!$B$4=Orders!M3522,People!$A$4,IF(People!$B$5=Orders!M3522,People!$A$5,0))))</f>
        <v>Anna Andreadi</v>
      </c>
      <c r="W3522" t="str">
        <f>IFERROR(INDEX(Returns!A:A,MATCH(Orders!B3522,Returns!B:B,0),),"No")</f>
        <v>No</v>
      </c>
      <c r="X3522" t="str">
        <f t="shared" ref="X3522:X3585" si="55">TEXT(C3522,"ГГГГ / ММ")</f>
        <v>2017 / 04</v>
      </c>
    </row>
    <row r="3523" spans="1:24" x14ac:dyDescent="0.25">
      <c r="A3523" s="1">
        <v>3522</v>
      </c>
      <c r="B3523" s="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IF(People!$B$2=Orders!M3523,People!$A$2,IF(People!$B$3=Orders!M3523,People!$A$3,IF(People!$B$4=Orders!M3523,People!$A$4,IF(People!$B$5=Orders!M3523,People!$A$5,0))))</f>
        <v>Kelly Williams</v>
      </c>
      <c r="W3523" t="str">
        <f>IFERROR(INDEX(Returns!A:A,MATCH(Orders!B3523,Returns!B:B,0),),"No")</f>
        <v>No</v>
      </c>
      <c r="X3523" t="str">
        <f t="shared" si="55"/>
        <v>2018 / 11</v>
      </c>
    </row>
    <row r="3524" spans="1:24" x14ac:dyDescent="0.25">
      <c r="A3524" s="1">
        <v>3523</v>
      </c>
      <c r="B3524" s="3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IF(People!$B$2=Orders!M3524,People!$A$2,IF(People!$B$3=Orders!M3524,People!$A$3,IF(People!$B$4=Orders!M3524,People!$A$4,IF(People!$B$5=Orders!M3524,People!$A$5,0))))</f>
        <v>Kelly Williams</v>
      </c>
      <c r="W3524" t="str">
        <f>IFERROR(INDEX(Returns!A:A,MATCH(Orders!B3524,Returns!B:B,0),),"No")</f>
        <v>No</v>
      </c>
      <c r="X3524" t="str">
        <f t="shared" si="55"/>
        <v>2018 / 11</v>
      </c>
    </row>
    <row r="3525" spans="1:24" x14ac:dyDescent="0.25">
      <c r="A3525" s="1">
        <v>3524</v>
      </c>
      <c r="B3525" s="3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t="str">
        <f>IF(People!$B$2=Orders!M3525,People!$A$2,IF(People!$B$3=Orders!M3525,People!$A$3,IF(People!$B$4=Orders!M3525,People!$A$4,IF(People!$B$5=Orders!M3525,People!$A$5,0))))</f>
        <v>Anna Andreadi</v>
      </c>
      <c r="W3525" t="str">
        <f>IFERROR(INDEX(Returns!A:A,MATCH(Orders!B3525,Returns!B:B,0),),"No")</f>
        <v>No</v>
      </c>
      <c r="X3525" t="str">
        <f t="shared" si="55"/>
        <v>2018 / 09</v>
      </c>
    </row>
    <row r="3526" spans="1:24" x14ac:dyDescent="0.25">
      <c r="A3526" s="1">
        <v>3525</v>
      </c>
      <c r="B3526" s="3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IF(People!$B$2=Orders!M3526,People!$A$2,IF(People!$B$3=Orders!M3526,People!$A$3,IF(People!$B$4=Orders!M3526,People!$A$4,IF(People!$B$5=Orders!M3526,People!$A$5,0))))</f>
        <v>Kelly Williams</v>
      </c>
      <c r="W3526" t="str">
        <f>IFERROR(INDEX(Returns!A:A,MATCH(Orders!B3526,Returns!B:B,0),),"No")</f>
        <v>No</v>
      </c>
      <c r="X3526" t="str">
        <f t="shared" si="55"/>
        <v>2018 / 11</v>
      </c>
    </row>
    <row r="3527" spans="1:24" x14ac:dyDescent="0.25">
      <c r="A3527" s="1">
        <v>3526</v>
      </c>
      <c r="B3527" s="3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IF(People!$B$2=Orders!M3527,People!$A$2,IF(People!$B$3=Orders!M3527,People!$A$3,IF(People!$B$4=Orders!M3527,People!$A$4,IF(People!$B$5=Orders!M3527,People!$A$5,0))))</f>
        <v>Cassandra Brandow</v>
      </c>
      <c r="W3527" t="str">
        <f>IFERROR(INDEX(Returns!A:A,MATCH(Orders!B3527,Returns!B:B,0),),"No")</f>
        <v>No</v>
      </c>
      <c r="X3527" t="str">
        <f t="shared" si="55"/>
        <v>2019 / 12</v>
      </c>
    </row>
    <row r="3528" spans="1:24" x14ac:dyDescent="0.25">
      <c r="A3528" s="1">
        <v>3527</v>
      </c>
      <c r="B3528" s="3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IF(People!$B$2=Orders!M3528,People!$A$2,IF(People!$B$3=Orders!M3528,People!$A$3,IF(People!$B$4=Orders!M3528,People!$A$4,IF(People!$B$5=Orders!M3528,People!$A$5,0))))</f>
        <v>Cassandra Brandow</v>
      </c>
      <c r="W3528" t="str">
        <f>IFERROR(INDEX(Returns!A:A,MATCH(Orders!B3528,Returns!B:B,0),),"No")</f>
        <v>No</v>
      </c>
      <c r="X3528" t="str">
        <f t="shared" si="55"/>
        <v>2019 / 12</v>
      </c>
    </row>
    <row r="3529" spans="1:24" x14ac:dyDescent="0.25">
      <c r="A3529" s="1">
        <v>3528</v>
      </c>
      <c r="B3529" s="3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IF(People!$B$2=Orders!M3529,People!$A$2,IF(People!$B$3=Orders!M3529,People!$A$3,IF(People!$B$4=Orders!M3529,People!$A$4,IF(People!$B$5=Orders!M3529,People!$A$5,0))))</f>
        <v>Cassandra Brandow</v>
      </c>
      <c r="W3529" t="str">
        <f>IFERROR(INDEX(Returns!A:A,MATCH(Orders!B3529,Returns!B:B,0),),"No")</f>
        <v>No</v>
      </c>
      <c r="X3529" t="str">
        <f t="shared" si="55"/>
        <v>2019 / 12</v>
      </c>
    </row>
    <row r="3530" spans="1:24" x14ac:dyDescent="0.25">
      <c r="A3530" s="1">
        <v>3529</v>
      </c>
      <c r="B3530" s="3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IF(People!$B$2=Orders!M3530,People!$A$2,IF(People!$B$3=Orders!M3530,People!$A$3,IF(People!$B$4=Orders!M3530,People!$A$4,IF(People!$B$5=Orders!M3530,People!$A$5,0))))</f>
        <v>Anna Andreadi</v>
      </c>
      <c r="W3530" t="str">
        <f>IFERROR(INDEX(Returns!A:A,MATCH(Orders!B3530,Returns!B:B,0),),"No")</f>
        <v>Yes</v>
      </c>
      <c r="X3530" t="str">
        <f t="shared" si="55"/>
        <v>2018 / 06</v>
      </c>
    </row>
    <row r="3531" spans="1:24" x14ac:dyDescent="0.25">
      <c r="A3531" s="1">
        <v>3530</v>
      </c>
      <c r="B3531" s="3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IF(People!$B$2=Orders!M3531,People!$A$2,IF(People!$B$3=Orders!M3531,People!$A$3,IF(People!$B$4=Orders!M3531,People!$A$4,IF(People!$B$5=Orders!M3531,People!$A$5,0))))</f>
        <v>Cassandra Brandow</v>
      </c>
      <c r="W3531" t="str">
        <f>IFERROR(INDEX(Returns!A:A,MATCH(Orders!B3531,Returns!B:B,0),),"No")</f>
        <v>No</v>
      </c>
      <c r="X3531" t="str">
        <f t="shared" si="55"/>
        <v>2017 / 09</v>
      </c>
    </row>
    <row r="3532" spans="1:24" x14ac:dyDescent="0.25">
      <c r="A3532" s="1">
        <v>3531</v>
      </c>
      <c r="B3532" s="3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IF(People!$B$2=Orders!M3532,People!$A$2,IF(People!$B$3=Orders!M3532,People!$A$3,IF(People!$B$4=Orders!M3532,People!$A$4,IF(People!$B$5=Orders!M3532,People!$A$5,0))))</f>
        <v>Kelly Williams</v>
      </c>
      <c r="W3532" t="str">
        <f>IFERROR(INDEX(Returns!A:A,MATCH(Orders!B3532,Returns!B:B,0),),"No")</f>
        <v>No</v>
      </c>
      <c r="X3532" t="str">
        <f t="shared" si="55"/>
        <v>2018 / 05</v>
      </c>
    </row>
    <row r="3533" spans="1:24" x14ac:dyDescent="0.25">
      <c r="A3533" s="1">
        <v>3532</v>
      </c>
      <c r="B3533" s="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IF(People!$B$2=Orders!M3533,People!$A$2,IF(People!$B$3=Orders!M3533,People!$A$3,IF(People!$B$4=Orders!M3533,People!$A$4,IF(People!$B$5=Orders!M3533,People!$A$5,0))))</f>
        <v>Chuck Magee</v>
      </c>
      <c r="W3533" t="str">
        <f>IFERROR(INDEX(Returns!A:A,MATCH(Orders!B3533,Returns!B:B,0),),"No")</f>
        <v>No</v>
      </c>
      <c r="X3533" t="str">
        <f t="shared" si="55"/>
        <v>2018 / 05</v>
      </c>
    </row>
    <row r="3534" spans="1:24" x14ac:dyDescent="0.25">
      <c r="A3534" s="1">
        <v>3533</v>
      </c>
      <c r="B3534" s="3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IF(People!$B$2=Orders!M3534,People!$A$2,IF(People!$B$3=Orders!M3534,People!$A$3,IF(People!$B$4=Orders!M3534,People!$A$4,IF(People!$B$5=Orders!M3534,People!$A$5,0))))</f>
        <v>Anna Andreadi</v>
      </c>
      <c r="W3534" t="str">
        <f>IFERROR(INDEX(Returns!A:A,MATCH(Orders!B3534,Returns!B:B,0),),"No")</f>
        <v>No</v>
      </c>
      <c r="X3534" t="str">
        <f t="shared" si="55"/>
        <v>2016 / 04</v>
      </c>
    </row>
    <row r="3535" spans="1:24" x14ac:dyDescent="0.25">
      <c r="A3535" s="1">
        <v>3534</v>
      </c>
      <c r="B3535" s="3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IF(People!$B$2=Orders!M3535,People!$A$2,IF(People!$B$3=Orders!M3535,People!$A$3,IF(People!$B$4=Orders!M3535,People!$A$4,IF(People!$B$5=Orders!M3535,People!$A$5,0))))</f>
        <v>Anna Andreadi</v>
      </c>
      <c r="W3535" t="str">
        <f>IFERROR(INDEX(Returns!A:A,MATCH(Orders!B3535,Returns!B:B,0),),"No")</f>
        <v>No</v>
      </c>
      <c r="X3535" t="str">
        <f t="shared" si="55"/>
        <v>2016 / 04</v>
      </c>
    </row>
    <row r="3536" spans="1:24" x14ac:dyDescent="0.25">
      <c r="A3536" s="1">
        <v>3535</v>
      </c>
      <c r="B3536" s="3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IF(People!$B$2=Orders!M3536,People!$A$2,IF(People!$B$3=Orders!M3536,People!$A$3,IF(People!$B$4=Orders!M3536,People!$A$4,IF(People!$B$5=Orders!M3536,People!$A$5,0))))</f>
        <v>Anna Andreadi</v>
      </c>
      <c r="W3536" t="str">
        <f>IFERROR(INDEX(Returns!A:A,MATCH(Orders!B3536,Returns!B:B,0),),"No")</f>
        <v>No</v>
      </c>
      <c r="X3536" t="str">
        <f t="shared" si="55"/>
        <v>2016 / 04</v>
      </c>
    </row>
    <row r="3537" spans="1:24" x14ac:dyDescent="0.25">
      <c r="A3537" s="1">
        <v>3536</v>
      </c>
      <c r="B3537" s="3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IF(People!$B$2=Orders!M3537,People!$A$2,IF(People!$B$3=Orders!M3537,People!$A$3,IF(People!$B$4=Orders!M3537,People!$A$4,IF(People!$B$5=Orders!M3537,People!$A$5,0))))</f>
        <v>Anna Andreadi</v>
      </c>
      <c r="W3537" t="str">
        <f>IFERROR(INDEX(Returns!A:A,MATCH(Orders!B3537,Returns!B:B,0),),"No")</f>
        <v>No</v>
      </c>
      <c r="X3537" t="str">
        <f t="shared" si="55"/>
        <v>2016 / 04</v>
      </c>
    </row>
    <row r="3538" spans="1:24" x14ac:dyDescent="0.25">
      <c r="A3538" s="1">
        <v>3537</v>
      </c>
      <c r="B3538" s="3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IF(People!$B$2=Orders!M3538,People!$A$2,IF(People!$B$3=Orders!M3538,People!$A$3,IF(People!$B$4=Orders!M3538,People!$A$4,IF(People!$B$5=Orders!M3538,People!$A$5,0))))</f>
        <v>Chuck Magee</v>
      </c>
      <c r="W3538" t="str">
        <f>IFERROR(INDEX(Returns!A:A,MATCH(Orders!B3538,Returns!B:B,0),),"No")</f>
        <v>No</v>
      </c>
      <c r="X3538" t="str">
        <f t="shared" si="55"/>
        <v>2018 / 06</v>
      </c>
    </row>
    <row r="3539" spans="1:24" x14ac:dyDescent="0.25">
      <c r="A3539" s="1">
        <v>3538</v>
      </c>
      <c r="B3539" s="3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IF(People!$B$2=Orders!M3539,People!$A$2,IF(People!$B$3=Orders!M3539,People!$A$3,IF(People!$B$4=Orders!M3539,People!$A$4,IF(People!$B$5=Orders!M3539,People!$A$5,0))))</f>
        <v>Cassandra Brandow</v>
      </c>
      <c r="W3539" t="str">
        <f>IFERROR(INDEX(Returns!A:A,MATCH(Orders!B3539,Returns!B:B,0),),"No")</f>
        <v>No</v>
      </c>
      <c r="X3539" t="str">
        <f t="shared" si="55"/>
        <v>2016 / 05</v>
      </c>
    </row>
    <row r="3540" spans="1:24" x14ac:dyDescent="0.25">
      <c r="A3540" s="1">
        <v>3539</v>
      </c>
      <c r="B3540" s="3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IF(People!$B$2=Orders!M3540,People!$A$2,IF(People!$B$3=Orders!M3540,People!$A$3,IF(People!$B$4=Orders!M3540,People!$A$4,IF(People!$B$5=Orders!M3540,People!$A$5,0))))</f>
        <v>Cassandra Brandow</v>
      </c>
      <c r="W3540" t="str">
        <f>IFERROR(INDEX(Returns!A:A,MATCH(Orders!B3540,Returns!B:B,0),),"No")</f>
        <v>No</v>
      </c>
      <c r="X3540" t="str">
        <f t="shared" si="55"/>
        <v>2016 / 05</v>
      </c>
    </row>
    <row r="3541" spans="1:24" x14ac:dyDescent="0.25">
      <c r="A3541" s="1">
        <v>3540</v>
      </c>
      <c r="B3541" s="3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IF(People!$B$2=Orders!M3541,People!$A$2,IF(People!$B$3=Orders!M3541,People!$A$3,IF(People!$B$4=Orders!M3541,People!$A$4,IF(People!$B$5=Orders!M3541,People!$A$5,0))))</f>
        <v>Cassandra Brandow</v>
      </c>
      <c r="W3541" t="str">
        <f>IFERROR(INDEX(Returns!A:A,MATCH(Orders!B3541,Returns!B:B,0),),"No")</f>
        <v>No</v>
      </c>
      <c r="X3541" t="str">
        <f t="shared" si="55"/>
        <v>2016 / 05</v>
      </c>
    </row>
    <row r="3542" spans="1:24" x14ac:dyDescent="0.25">
      <c r="A3542" s="1">
        <v>3541</v>
      </c>
      <c r="B3542" s="3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IF(People!$B$2=Orders!M3542,People!$A$2,IF(People!$B$3=Orders!M3542,People!$A$3,IF(People!$B$4=Orders!M3542,People!$A$4,IF(People!$B$5=Orders!M3542,People!$A$5,0))))</f>
        <v>Cassandra Brandow</v>
      </c>
      <c r="W3542" t="str">
        <f>IFERROR(INDEX(Returns!A:A,MATCH(Orders!B3542,Returns!B:B,0),),"No")</f>
        <v>No</v>
      </c>
      <c r="X3542" t="str">
        <f t="shared" si="55"/>
        <v>2016 / 05</v>
      </c>
    </row>
    <row r="3543" spans="1:24" x14ac:dyDescent="0.25">
      <c r="A3543" s="1">
        <v>3542</v>
      </c>
      <c r="B3543" s="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IF(People!$B$2=Orders!M3543,People!$A$2,IF(People!$B$3=Orders!M3543,People!$A$3,IF(People!$B$4=Orders!M3543,People!$A$4,IF(People!$B$5=Orders!M3543,People!$A$5,0))))</f>
        <v>Chuck Magee</v>
      </c>
      <c r="W3543" t="str">
        <f>IFERROR(INDEX(Returns!A:A,MATCH(Orders!B3543,Returns!B:B,0),),"No")</f>
        <v>No</v>
      </c>
      <c r="X3543" t="str">
        <f t="shared" si="55"/>
        <v>2018 / 09</v>
      </c>
    </row>
    <row r="3544" spans="1:24" x14ac:dyDescent="0.25">
      <c r="A3544" s="1">
        <v>3543</v>
      </c>
      <c r="B3544" s="3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IF(People!$B$2=Orders!M3544,People!$A$2,IF(People!$B$3=Orders!M3544,People!$A$3,IF(People!$B$4=Orders!M3544,People!$A$4,IF(People!$B$5=Orders!M3544,People!$A$5,0))))</f>
        <v>Chuck Magee</v>
      </c>
      <c r="W3544" t="str">
        <f>IFERROR(INDEX(Returns!A:A,MATCH(Orders!B3544,Returns!B:B,0),),"No")</f>
        <v>No</v>
      </c>
      <c r="X3544" t="str">
        <f t="shared" si="55"/>
        <v>2018 / 09</v>
      </c>
    </row>
    <row r="3545" spans="1:24" x14ac:dyDescent="0.25">
      <c r="A3545" s="1">
        <v>3544</v>
      </c>
      <c r="B3545" s="3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IF(People!$B$2=Orders!M3545,People!$A$2,IF(People!$B$3=Orders!M3545,People!$A$3,IF(People!$B$4=Orders!M3545,People!$A$4,IF(People!$B$5=Orders!M3545,People!$A$5,0))))</f>
        <v>Chuck Magee</v>
      </c>
      <c r="W3545" t="str">
        <f>IFERROR(INDEX(Returns!A:A,MATCH(Orders!B3545,Returns!B:B,0),),"No")</f>
        <v>No</v>
      </c>
      <c r="X3545" t="str">
        <f t="shared" si="55"/>
        <v>2018 / 09</v>
      </c>
    </row>
    <row r="3546" spans="1:24" x14ac:dyDescent="0.25">
      <c r="A3546" s="1">
        <v>3545</v>
      </c>
      <c r="B3546" s="3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IF(People!$B$2=Orders!M3546,People!$A$2,IF(People!$B$3=Orders!M3546,People!$A$3,IF(People!$B$4=Orders!M3546,People!$A$4,IF(People!$B$5=Orders!M3546,People!$A$5,0))))</f>
        <v>Kelly Williams</v>
      </c>
      <c r="W3546" t="str">
        <f>IFERROR(INDEX(Returns!A:A,MATCH(Orders!B3546,Returns!B:B,0),),"No")</f>
        <v>No</v>
      </c>
      <c r="X3546" t="str">
        <f t="shared" si="55"/>
        <v>2019 / 12</v>
      </c>
    </row>
    <row r="3547" spans="1:24" x14ac:dyDescent="0.25">
      <c r="A3547" s="1">
        <v>3546</v>
      </c>
      <c r="B3547" s="3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IF(People!$B$2=Orders!M3547,People!$A$2,IF(People!$B$3=Orders!M3547,People!$A$3,IF(People!$B$4=Orders!M3547,People!$A$4,IF(People!$B$5=Orders!M3547,People!$A$5,0))))</f>
        <v>Kelly Williams</v>
      </c>
      <c r="W3547" t="str">
        <f>IFERROR(INDEX(Returns!A:A,MATCH(Orders!B3547,Returns!B:B,0),),"No")</f>
        <v>No</v>
      </c>
      <c r="X3547" t="str">
        <f t="shared" si="55"/>
        <v>2019 / 12</v>
      </c>
    </row>
    <row r="3548" spans="1:24" x14ac:dyDescent="0.25">
      <c r="A3548" s="1">
        <v>3547</v>
      </c>
      <c r="B3548" s="3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IF(People!$B$2=Orders!M3548,People!$A$2,IF(People!$B$3=Orders!M3548,People!$A$3,IF(People!$B$4=Orders!M3548,People!$A$4,IF(People!$B$5=Orders!M3548,People!$A$5,0))))</f>
        <v>Cassandra Brandow</v>
      </c>
      <c r="W3548" t="str">
        <f>IFERROR(INDEX(Returns!A:A,MATCH(Orders!B3548,Returns!B:B,0),),"No")</f>
        <v>No</v>
      </c>
      <c r="X3548" t="str">
        <f t="shared" si="55"/>
        <v>2019 / 10</v>
      </c>
    </row>
    <row r="3549" spans="1:24" x14ac:dyDescent="0.25">
      <c r="A3549" s="1">
        <v>3548</v>
      </c>
      <c r="B3549" s="3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IF(People!$B$2=Orders!M3549,People!$A$2,IF(People!$B$3=Orders!M3549,People!$A$3,IF(People!$B$4=Orders!M3549,People!$A$4,IF(People!$B$5=Orders!M3549,People!$A$5,0))))</f>
        <v>Cassandra Brandow</v>
      </c>
      <c r="W3549" t="str">
        <f>IFERROR(INDEX(Returns!A:A,MATCH(Orders!B3549,Returns!B:B,0),),"No")</f>
        <v>No</v>
      </c>
      <c r="X3549" t="str">
        <f t="shared" si="55"/>
        <v>2019 / 10</v>
      </c>
    </row>
    <row r="3550" spans="1:24" x14ac:dyDescent="0.25">
      <c r="A3550" s="1">
        <v>3549</v>
      </c>
      <c r="B3550" s="3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IF(People!$B$2=Orders!M3550,People!$A$2,IF(People!$B$3=Orders!M3550,People!$A$3,IF(People!$B$4=Orders!M3550,People!$A$4,IF(People!$B$5=Orders!M3550,People!$A$5,0))))</f>
        <v>Cassandra Brandow</v>
      </c>
      <c r="W3550" t="str">
        <f>IFERROR(INDEX(Returns!A:A,MATCH(Orders!B3550,Returns!B:B,0),),"No")</f>
        <v>No</v>
      </c>
      <c r="X3550" t="str">
        <f t="shared" si="55"/>
        <v>2019 / 10</v>
      </c>
    </row>
    <row r="3551" spans="1:24" x14ac:dyDescent="0.25">
      <c r="A3551" s="1">
        <v>3550</v>
      </c>
      <c r="B3551" s="3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IF(People!$B$2=Orders!M3551,People!$A$2,IF(People!$B$3=Orders!M3551,People!$A$3,IF(People!$B$4=Orders!M3551,People!$A$4,IF(People!$B$5=Orders!M3551,People!$A$5,0))))</f>
        <v>Cassandra Brandow</v>
      </c>
      <c r="W3551" t="str">
        <f>IFERROR(INDEX(Returns!A:A,MATCH(Orders!B3551,Returns!B:B,0),),"No")</f>
        <v>No</v>
      </c>
      <c r="X3551" t="str">
        <f t="shared" si="55"/>
        <v>2019 / 10</v>
      </c>
    </row>
    <row r="3552" spans="1:24" x14ac:dyDescent="0.25">
      <c r="A3552" s="1">
        <v>3551</v>
      </c>
      <c r="B3552" s="3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IF(People!$B$2=Orders!M3552,People!$A$2,IF(People!$B$3=Orders!M3552,People!$A$3,IF(People!$B$4=Orders!M3552,People!$A$4,IF(People!$B$5=Orders!M3552,People!$A$5,0))))</f>
        <v>Kelly Williams</v>
      </c>
      <c r="W3552" t="str">
        <f>IFERROR(INDEX(Returns!A:A,MATCH(Orders!B3552,Returns!B:B,0),),"No")</f>
        <v>No</v>
      </c>
      <c r="X3552" t="str">
        <f t="shared" si="55"/>
        <v>2018 / 03</v>
      </c>
    </row>
    <row r="3553" spans="1:24" x14ac:dyDescent="0.25">
      <c r="A3553" s="1">
        <v>3552</v>
      </c>
      <c r="B3553" s="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IF(People!$B$2=Orders!M3553,People!$A$2,IF(People!$B$3=Orders!M3553,People!$A$3,IF(People!$B$4=Orders!M3553,People!$A$4,IF(People!$B$5=Orders!M3553,People!$A$5,0))))</f>
        <v>Kelly Williams</v>
      </c>
      <c r="W3553" t="str">
        <f>IFERROR(INDEX(Returns!A:A,MATCH(Orders!B3553,Returns!B:B,0),),"No")</f>
        <v>No</v>
      </c>
      <c r="X3553" t="str">
        <f t="shared" si="55"/>
        <v>2018 / 03</v>
      </c>
    </row>
    <row r="3554" spans="1:24" x14ac:dyDescent="0.25">
      <c r="A3554" s="1">
        <v>3553</v>
      </c>
      <c r="B3554" s="3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IF(People!$B$2=Orders!M3554,People!$A$2,IF(People!$B$3=Orders!M3554,People!$A$3,IF(People!$B$4=Orders!M3554,People!$A$4,IF(People!$B$5=Orders!M3554,People!$A$5,0))))</f>
        <v>Kelly Williams</v>
      </c>
      <c r="W3554" t="str">
        <f>IFERROR(INDEX(Returns!A:A,MATCH(Orders!B3554,Returns!B:B,0),),"No")</f>
        <v>No</v>
      </c>
      <c r="X3554" t="str">
        <f t="shared" si="55"/>
        <v>2018 / 03</v>
      </c>
    </row>
    <row r="3555" spans="1:24" x14ac:dyDescent="0.25">
      <c r="A3555" s="1">
        <v>3554</v>
      </c>
      <c r="B3555" s="3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IF(People!$B$2=Orders!M3555,People!$A$2,IF(People!$B$3=Orders!M3555,People!$A$3,IF(People!$B$4=Orders!M3555,People!$A$4,IF(People!$B$5=Orders!M3555,People!$A$5,0))))</f>
        <v>Chuck Magee</v>
      </c>
      <c r="W3555" t="str">
        <f>IFERROR(INDEX(Returns!A:A,MATCH(Orders!B3555,Returns!B:B,0),),"No")</f>
        <v>No</v>
      </c>
      <c r="X3555" t="str">
        <f t="shared" si="55"/>
        <v>2019 / 11</v>
      </c>
    </row>
    <row r="3556" spans="1:24" x14ac:dyDescent="0.25">
      <c r="A3556" s="1">
        <v>3555</v>
      </c>
      <c r="B3556" s="3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IF(People!$B$2=Orders!M3556,People!$A$2,IF(People!$B$3=Orders!M3556,People!$A$3,IF(People!$B$4=Orders!M3556,People!$A$4,IF(People!$B$5=Orders!M3556,People!$A$5,0))))</f>
        <v>Anna Andreadi</v>
      </c>
      <c r="W3556" t="str">
        <f>IFERROR(INDEX(Returns!A:A,MATCH(Orders!B3556,Returns!B:B,0),),"No")</f>
        <v>No</v>
      </c>
      <c r="X3556" t="str">
        <f t="shared" si="55"/>
        <v>2016 / 03</v>
      </c>
    </row>
    <row r="3557" spans="1:24" x14ac:dyDescent="0.25">
      <c r="A3557" s="1">
        <v>3556</v>
      </c>
      <c r="B3557" s="3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IF(People!$B$2=Orders!M3557,People!$A$2,IF(People!$B$3=Orders!M3557,People!$A$3,IF(People!$B$4=Orders!M3557,People!$A$4,IF(People!$B$5=Orders!M3557,People!$A$5,0))))</f>
        <v>Anna Andreadi</v>
      </c>
      <c r="W3557" t="str">
        <f>IFERROR(INDEX(Returns!A:A,MATCH(Orders!B3557,Returns!B:B,0),),"No")</f>
        <v>No</v>
      </c>
      <c r="X3557" t="str">
        <f t="shared" si="55"/>
        <v>2016 / 03</v>
      </c>
    </row>
    <row r="3558" spans="1:24" x14ac:dyDescent="0.25">
      <c r="A3558" s="1">
        <v>3557</v>
      </c>
      <c r="B3558" s="3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IF(People!$B$2=Orders!M3558,People!$A$2,IF(People!$B$3=Orders!M3558,People!$A$3,IF(People!$B$4=Orders!M3558,People!$A$4,IF(People!$B$5=Orders!M3558,People!$A$5,0))))</f>
        <v>Anna Andreadi</v>
      </c>
      <c r="W3558" t="str">
        <f>IFERROR(INDEX(Returns!A:A,MATCH(Orders!B3558,Returns!B:B,0),),"No")</f>
        <v>Yes</v>
      </c>
      <c r="X3558" t="str">
        <f t="shared" si="55"/>
        <v>2019 / 12</v>
      </c>
    </row>
    <row r="3559" spans="1:24" x14ac:dyDescent="0.25">
      <c r="A3559" s="1">
        <v>3558</v>
      </c>
      <c r="B3559" s="3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IF(People!$B$2=Orders!M3559,People!$A$2,IF(People!$B$3=Orders!M3559,People!$A$3,IF(People!$B$4=Orders!M3559,People!$A$4,IF(People!$B$5=Orders!M3559,People!$A$5,0))))</f>
        <v>Anna Andreadi</v>
      </c>
      <c r="W3559" t="str">
        <f>IFERROR(INDEX(Returns!A:A,MATCH(Orders!B3559,Returns!B:B,0),),"No")</f>
        <v>Yes</v>
      </c>
      <c r="X3559" t="str">
        <f t="shared" si="55"/>
        <v>2019 / 12</v>
      </c>
    </row>
    <row r="3560" spans="1:24" x14ac:dyDescent="0.25">
      <c r="A3560" s="1">
        <v>3559</v>
      </c>
      <c r="B3560" s="3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IF(People!$B$2=Orders!M3560,People!$A$2,IF(People!$B$3=Orders!M3560,People!$A$3,IF(People!$B$4=Orders!M3560,People!$A$4,IF(People!$B$5=Orders!M3560,People!$A$5,0))))</f>
        <v>Anna Andreadi</v>
      </c>
      <c r="W3560" t="str">
        <f>IFERROR(INDEX(Returns!A:A,MATCH(Orders!B3560,Returns!B:B,0),),"No")</f>
        <v>No</v>
      </c>
      <c r="X3560" t="str">
        <f t="shared" si="55"/>
        <v>2019 / 11</v>
      </c>
    </row>
    <row r="3561" spans="1:24" x14ac:dyDescent="0.25">
      <c r="A3561" s="1">
        <v>3560</v>
      </c>
      <c r="B3561" s="3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IF(People!$B$2=Orders!M3561,People!$A$2,IF(People!$B$3=Orders!M3561,People!$A$3,IF(People!$B$4=Orders!M3561,People!$A$4,IF(People!$B$5=Orders!M3561,People!$A$5,0))))</f>
        <v>Anna Andreadi</v>
      </c>
      <c r="W3561" t="str">
        <f>IFERROR(INDEX(Returns!A:A,MATCH(Orders!B3561,Returns!B:B,0),),"No")</f>
        <v>No</v>
      </c>
      <c r="X3561" t="str">
        <f t="shared" si="55"/>
        <v>2019 / 11</v>
      </c>
    </row>
    <row r="3562" spans="1:24" x14ac:dyDescent="0.25">
      <c r="A3562" s="1">
        <v>3561</v>
      </c>
      <c r="B3562" s="3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IF(People!$B$2=Orders!M3562,People!$A$2,IF(People!$B$3=Orders!M3562,People!$A$3,IF(People!$B$4=Orders!M3562,People!$A$4,IF(People!$B$5=Orders!M3562,People!$A$5,0))))</f>
        <v>Chuck Magee</v>
      </c>
      <c r="W3562" t="str">
        <f>IFERROR(INDEX(Returns!A:A,MATCH(Orders!B3562,Returns!B:B,0),),"No")</f>
        <v>No</v>
      </c>
      <c r="X3562" t="str">
        <f t="shared" si="55"/>
        <v>2019 / 09</v>
      </c>
    </row>
    <row r="3563" spans="1:24" x14ac:dyDescent="0.25">
      <c r="A3563" s="1">
        <v>3562</v>
      </c>
      <c r="B3563" s="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IF(People!$B$2=Orders!M3563,People!$A$2,IF(People!$B$3=Orders!M3563,People!$A$3,IF(People!$B$4=Orders!M3563,People!$A$4,IF(People!$B$5=Orders!M3563,People!$A$5,0))))</f>
        <v>Chuck Magee</v>
      </c>
      <c r="W3563" t="str">
        <f>IFERROR(INDEX(Returns!A:A,MATCH(Orders!B3563,Returns!B:B,0),),"No")</f>
        <v>No</v>
      </c>
      <c r="X3563" t="str">
        <f t="shared" si="55"/>
        <v>2019 / 09</v>
      </c>
    </row>
    <row r="3564" spans="1:24" x14ac:dyDescent="0.25">
      <c r="A3564" s="1">
        <v>3563</v>
      </c>
      <c r="B3564" s="3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IF(People!$B$2=Orders!M3564,People!$A$2,IF(People!$B$3=Orders!M3564,People!$A$3,IF(People!$B$4=Orders!M3564,People!$A$4,IF(People!$B$5=Orders!M3564,People!$A$5,0))))</f>
        <v>Chuck Magee</v>
      </c>
      <c r="W3564" t="str">
        <f>IFERROR(INDEX(Returns!A:A,MATCH(Orders!B3564,Returns!B:B,0),),"No")</f>
        <v>No</v>
      </c>
      <c r="X3564" t="str">
        <f t="shared" si="55"/>
        <v>2019 / 09</v>
      </c>
    </row>
    <row r="3565" spans="1:24" x14ac:dyDescent="0.25">
      <c r="A3565" s="1">
        <v>3564</v>
      </c>
      <c r="B3565" s="3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IF(People!$B$2=Orders!M3565,People!$A$2,IF(People!$B$3=Orders!M3565,People!$A$3,IF(People!$B$4=Orders!M3565,People!$A$4,IF(People!$B$5=Orders!M3565,People!$A$5,0))))</f>
        <v>Chuck Magee</v>
      </c>
      <c r="W3565" t="str">
        <f>IFERROR(INDEX(Returns!A:A,MATCH(Orders!B3565,Returns!B:B,0),),"No")</f>
        <v>No</v>
      </c>
      <c r="X3565" t="str">
        <f t="shared" si="55"/>
        <v>2019 / 09</v>
      </c>
    </row>
    <row r="3566" spans="1:24" x14ac:dyDescent="0.25">
      <c r="A3566" s="1">
        <v>3565</v>
      </c>
      <c r="B3566" s="3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IF(People!$B$2=Orders!M3566,People!$A$2,IF(People!$B$3=Orders!M3566,People!$A$3,IF(People!$B$4=Orders!M3566,People!$A$4,IF(People!$B$5=Orders!M3566,People!$A$5,0))))</f>
        <v>Anna Andreadi</v>
      </c>
      <c r="W3566" t="str">
        <f>IFERROR(INDEX(Returns!A:A,MATCH(Orders!B3566,Returns!B:B,0),),"No")</f>
        <v>No</v>
      </c>
      <c r="X3566" t="str">
        <f t="shared" si="55"/>
        <v>2018 / 07</v>
      </c>
    </row>
    <row r="3567" spans="1:24" x14ac:dyDescent="0.25">
      <c r="A3567" s="1">
        <v>3566</v>
      </c>
      <c r="B3567" s="3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IF(People!$B$2=Orders!M3567,People!$A$2,IF(People!$B$3=Orders!M3567,People!$A$3,IF(People!$B$4=Orders!M3567,People!$A$4,IF(People!$B$5=Orders!M3567,People!$A$5,0))))</f>
        <v>Anna Andreadi</v>
      </c>
      <c r="W3567" t="str">
        <f>IFERROR(INDEX(Returns!A:A,MATCH(Orders!B3567,Returns!B:B,0),),"No")</f>
        <v>No</v>
      </c>
      <c r="X3567" t="str">
        <f t="shared" si="55"/>
        <v>2018 / 07</v>
      </c>
    </row>
    <row r="3568" spans="1:24" x14ac:dyDescent="0.25">
      <c r="A3568" s="1">
        <v>3567</v>
      </c>
      <c r="B3568" s="3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IF(People!$B$2=Orders!M3568,People!$A$2,IF(People!$B$3=Orders!M3568,People!$A$3,IF(People!$B$4=Orders!M3568,People!$A$4,IF(People!$B$5=Orders!M3568,People!$A$5,0))))</f>
        <v>Kelly Williams</v>
      </c>
      <c r="W3568" t="str">
        <f>IFERROR(INDEX(Returns!A:A,MATCH(Orders!B3568,Returns!B:B,0),),"No")</f>
        <v>No</v>
      </c>
      <c r="X3568" t="str">
        <f t="shared" si="55"/>
        <v>2019 / 09</v>
      </c>
    </row>
    <row r="3569" spans="1:24" x14ac:dyDescent="0.25">
      <c r="A3569" s="1">
        <v>3568</v>
      </c>
      <c r="B3569" s="3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IF(People!$B$2=Orders!M3569,People!$A$2,IF(People!$B$3=Orders!M3569,People!$A$3,IF(People!$B$4=Orders!M3569,People!$A$4,IF(People!$B$5=Orders!M3569,People!$A$5,0))))</f>
        <v>Kelly Williams</v>
      </c>
      <c r="W3569" t="str">
        <f>IFERROR(INDEX(Returns!A:A,MATCH(Orders!B3569,Returns!B:B,0),),"No")</f>
        <v>No</v>
      </c>
      <c r="X3569" t="str">
        <f t="shared" si="55"/>
        <v>2018 / 09</v>
      </c>
    </row>
    <row r="3570" spans="1:24" x14ac:dyDescent="0.25">
      <c r="A3570" s="1">
        <v>3569</v>
      </c>
      <c r="B3570" s="3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IF(People!$B$2=Orders!M3570,People!$A$2,IF(People!$B$3=Orders!M3570,People!$A$3,IF(People!$B$4=Orders!M3570,People!$A$4,IF(People!$B$5=Orders!M3570,People!$A$5,0))))</f>
        <v>Anna Andreadi</v>
      </c>
      <c r="W3570" t="str">
        <f>IFERROR(INDEX(Returns!A:A,MATCH(Orders!B3570,Returns!B:B,0),),"No")</f>
        <v>No</v>
      </c>
      <c r="X3570" t="str">
        <f t="shared" si="55"/>
        <v>2019 / 07</v>
      </c>
    </row>
    <row r="3571" spans="1:24" x14ac:dyDescent="0.25">
      <c r="A3571" s="1">
        <v>3570</v>
      </c>
      <c r="B3571" s="3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IF(People!$B$2=Orders!M3571,People!$A$2,IF(People!$B$3=Orders!M3571,People!$A$3,IF(People!$B$4=Orders!M3571,People!$A$4,IF(People!$B$5=Orders!M3571,People!$A$5,0))))</f>
        <v>Anna Andreadi</v>
      </c>
      <c r="W3571" t="str">
        <f>IFERROR(INDEX(Returns!A:A,MATCH(Orders!B3571,Returns!B:B,0),),"No")</f>
        <v>No</v>
      </c>
      <c r="X3571" t="str">
        <f t="shared" si="55"/>
        <v>2019 / 07</v>
      </c>
    </row>
    <row r="3572" spans="1:24" x14ac:dyDescent="0.25">
      <c r="A3572" s="1">
        <v>3571</v>
      </c>
      <c r="B3572" s="3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IF(People!$B$2=Orders!M3572,People!$A$2,IF(People!$B$3=Orders!M3572,People!$A$3,IF(People!$B$4=Orders!M3572,People!$A$4,IF(People!$B$5=Orders!M3572,People!$A$5,0))))</f>
        <v>Anna Andreadi</v>
      </c>
      <c r="W3572" t="str">
        <f>IFERROR(INDEX(Returns!A:A,MATCH(Orders!B3572,Returns!B:B,0),),"No")</f>
        <v>No</v>
      </c>
      <c r="X3572" t="str">
        <f t="shared" si="55"/>
        <v>2019 / 07</v>
      </c>
    </row>
    <row r="3573" spans="1:24" x14ac:dyDescent="0.25">
      <c r="A3573" s="1">
        <v>3572</v>
      </c>
      <c r="B3573" s="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IF(People!$B$2=Orders!M3573,People!$A$2,IF(People!$B$3=Orders!M3573,People!$A$3,IF(People!$B$4=Orders!M3573,People!$A$4,IF(People!$B$5=Orders!M3573,People!$A$5,0))))</f>
        <v>Anna Andreadi</v>
      </c>
      <c r="W3573" t="str">
        <f>IFERROR(INDEX(Returns!A:A,MATCH(Orders!B3573,Returns!B:B,0),),"No")</f>
        <v>No</v>
      </c>
      <c r="X3573" t="str">
        <f t="shared" si="55"/>
        <v>2019 / 07</v>
      </c>
    </row>
    <row r="3574" spans="1:24" x14ac:dyDescent="0.25">
      <c r="A3574" s="1">
        <v>3573</v>
      </c>
      <c r="B3574" s="3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IF(People!$B$2=Orders!M3574,People!$A$2,IF(People!$B$3=Orders!M3574,People!$A$3,IF(People!$B$4=Orders!M3574,People!$A$4,IF(People!$B$5=Orders!M3574,People!$A$5,0))))</f>
        <v>Kelly Williams</v>
      </c>
      <c r="W3574" t="str">
        <f>IFERROR(INDEX(Returns!A:A,MATCH(Orders!B3574,Returns!B:B,0),),"No")</f>
        <v>No</v>
      </c>
      <c r="X3574" t="str">
        <f t="shared" si="55"/>
        <v>2019 / 06</v>
      </c>
    </row>
    <row r="3575" spans="1:24" x14ac:dyDescent="0.25">
      <c r="A3575" s="1">
        <v>3574</v>
      </c>
      <c r="B3575" s="3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IF(People!$B$2=Orders!M3575,People!$A$2,IF(People!$B$3=Orders!M3575,People!$A$3,IF(People!$B$4=Orders!M3575,People!$A$4,IF(People!$B$5=Orders!M3575,People!$A$5,0))))</f>
        <v>Chuck Magee</v>
      </c>
      <c r="W3575" t="str">
        <f>IFERROR(INDEX(Returns!A:A,MATCH(Orders!B3575,Returns!B:B,0),),"No")</f>
        <v>No</v>
      </c>
      <c r="X3575" t="str">
        <f t="shared" si="55"/>
        <v>2019 / 08</v>
      </c>
    </row>
    <row r="3576" spans="1:24" x14ac:dyDescent="0.25">
      <c r="A3576" s="1">
        <v>3575</v>
      </c>
      <c r="B3576" s="3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IF(People!$B$2=Orders!M3576,People!$A$2,IF(People!$B$3=Orders!M3576,People!$A$3,IF(People!$B$4=Orders!M3576,People!$A$4,IF(People!$B$5=Orders!M3576,People!$A$5,0))))</f>
        <v>Chuck Magee</v>
      </c>
      <c r="W3576" t="str">
        <f>IFERROR(INDEX(Returns!A:A,MATCH(Orders!B3576,Returns!B:B,0),),"No")</f>
        <v>No</v>
      </c>
      <c r="X3576" t="str">
        <f t="shared" si="55"/>
        <v>2019 / 08</v>
      </c>
    </row>
    <row r="3577" spans="1:24" x14ac:dyDescent="0.25">
      <c r="A3577" s="1">
        <v>3576</v>
      </c>
      <c r="B3577" s="3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IF(People!$B$2=Orders!M3577,People!$A$2,IF(People!$B$3=Orders!M3577,People!$A$3,IF(People!$B$4=Orders!M3577,People!$A$4,IF(People!$B$5=Orders!M3577,People!$A$5,0))))</f>
        <v>Cassandra Brandow</v>
      </c>
      <c r="W3577" t="str">
        <f>IFERROR(INDEX(Returns!A:A,MATCH(Orders!B3577,Returns!B:B,0),),"No")</f>
        <v>No</v>
      </c>
      <c r="X3577" t="str">
        <f t="shared" si="55"/>
        <v>2017 / 03</v>
      </c>
    </row>
    <row r="3578" spans="1:24" x14ac:dyDescent="0.25">
      <c r="A3578" s="1">
        <v>3577</v>
      </c>
      <c r="B3578" s="3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IF(People!$B$2=Orders!M3578,People!$A$2,IF(People!$B$3=Orders!M3578,People!$A$3,IF(People!$B$4=Orders!M3578,People!$A$4,IF(People!$B$5=Orders!M3578,People!$A$5,0))))</f>
        <v>Anna Andreadi</v>
      </c>
      <c r="W3578" t="str">
        <f>IFERROR(INDEX(Returns!A:A,MATCH(Orders!B3578,Returns!B:B,0),),"No")</f>
        <v>No</v>
      </c>
      <c r="X3578" t="str">
        <f t="shared" si="55"/>
        <v>2018 / 06</v>
      </c>
    </row>
    <row r="3579" spans="1:24" x14ac:dyDescent="0.25">
      <c r="A3579" s="1">
        <v>3578</v>
      </c>
      <c r="B3579" s="3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IF(People!$B$2=Orders!M3579,People!$A$2,IF(People!$B$3=Orders!M3579,People!$A$3,IF(People!$B$4=Orders!M3579,People!$A$4,IF(People!$B$5=Orders!M3579,People!$A$5,0))))</f>
        <v>Anna Andreadi</v>
      </c>
      <c r="W3579" t="str">
        <f>IFERROR(INDEX(Returns!A:A,MATCH(Orders!B3579,Returns!B:B,0),),"No")</f>
        <v>No</v>
      </c>
      <c r="X3579" t="str">
        <f t="shared" si="55"/>
        <v>2018 / 06</v>
      </c>
    </row>
    <row r="3580" spans="1:24" x14ac:dyDescent="0.25">
      <c r="A3580" s="1">
        <v>3579</v>
      </c>
      <c r="B3580" s="3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IF(People!$B$2=Orders!M3580,People!$A$2,IF(People!$B$3=Orders!M3580,People!$A$3,IF(People!$B$4=Orders!M3580,People!$A$4,IF(People!$B$5=Orders!M3580,People!$A$5,0))))</f>
        <v>Cassandra Brandow</v>
      </c>
      <c r="W3580" t="str">
        <f>IFERROR(INDEX(Returns!A:A,MATCH(Orders!B3580,Returns!B:B,0),),"No")</f>
        <v>No</v>
      </c>
      <c r="X3580" t="str">
        <f t="shared" si="55"/>
        <v>2018 / 07</v>
      </c>
    </row>
    <row r="3581" spans="1:24" x14ac:dyDescent="0.25">
      <c r="A3581" s="1">
        <v>3580</v>
      </c>
      <c r="B3581" s="3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IF(People!$B$2=Orders!M3581,People!$A$2,IF(People!$B$3=Orders!M3581,People!$A$3,IF(People!$B$4=Orders!M3581,People!$A$4,IF(People!$B$5=Orders!M3581,People!$A$5,0))))</f>
        <v>Cassandra Brandow</v>
      </c>
      <c r="W3581" t="str">
        <f>IFERROR(INDEX(Returns!A:A,MATCH(Orders!B3581,Returns!B:B,0),),"No")</f>
        <v>No</v>
      </c>
      <c r="X3581" t="str">
        <f t="shared" si="55"/>
        <v>2018 / 07</v>
      </c>
    </row>
    <row r="3582" spans="1:24" x14ac:dyDescent="0.25">
      <c r="A3582" s="1">
        <v>3581</v>
      </c>
      <c r="B3582" s="3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IF(People!$B$2=Orders!M3582,People!$A$2,IF(People!$B$3=Orders!M3582,People!$A$3,IF(People!$B$4=Orders!M3582,People!$A$4,IF(People!$B$5=Orders!M3582,People!$A$5,0))))</f>
        <v>Cassandra Brandow</v>
      </c>
      <c r="W3582" t="str">
        <f>IFERROR(INDEX(Returns!A:A,MATCH(Orders!B3582,Returns!B:B,0),),"No")</f>
        <v>No</v>
      </c>
      <c r="X3582" t="str">
        <f t="shared" si="55"/>
        <v>2018 / 07</v>
      </c>
    </row>
    <row r="3583" spans="1:24" x14ac:dyDescent="0.25">
      <c r="A3583" s="1">
        <v>3582</v>
      </c>
      <c r="B3583" s="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IF(People!$B$2=Orders!M3583,People!$A$2,IF(People!$B$3=Orders!M3583,People!$A$3,IF(People!$B$4=Orders!M3583,People!$A$4,IF(People!$B$5=Orders!M3583,People!$A$5,0))))</f>
        <v>Kelly Williams</v>
      </c>
      <c r="W3583" t="str">
        <f>IFERROR(INDEX(Returns!A:A,MATCH(Orders!B3583,Returns!B:B,0),),"No")</f>
        <v>No</v>
      </c>
      <c r="X3583" t="str">
        <f t="shared" si="55"/>
        <v>2019 / 10</v>
      </c>
    </row>
    <row r="3584" spans="1:24" x14ac:dyDescent="0.25">
      <c r="A3584" s="1">
        <v>3583</v>
      </c>
      <c r="B3584" s="3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IF(People!$B$2=Orders!M3584,People!$A$2,IF(People!$B$3=Orders!M3584,People!$A$3,IF(People!$B$4=Orders!M3584,People!$A$4,IF(People!$B$5=Orders!M3584,People!$A$5,0))))</f>
        <v>Kelly Williams</v>
      </c>
      <c r="W3584" t="str">
        <f>IFERROR(INDEX(Returns!A:A,MATCH(Orders!B3584,Returns!B:B,0),),"No")</f>
        <v>No</v>
      </c>
      <c r="X3584" t="str">
        <f t="shared" si="55"/>
        <v>2017 / 12</v>
      </c>
    </row>
    <row r="3585" spans="1:24" x14ac:dyDescent="0.25">
      <c r="A3585" s="1">
        <v>3584</v>
      </c>
      <c r="B3585" s="3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IF(People!$B$2=Orders!M3585,People!$A$2,IF(People!$B$3=Orders!M3585,People!$A$3,IF(People!$B$4=Orders!M3585,People!$A$4,IF(People!$B$5=Orders!M3585,People!$A$5,0))))</f>
        <v>Kelly Williams</v>
      </c>
      <c r="W3585" t="str">
        <f>IFERROR(INDEX(Returns!A:A,MATCH(Orders!B3585,Returns!B:B,0),),"No")</f>
        <v>No</v>
      </c>
      <c r="X3585" t="str">
        <f t="shared" si="55"/>
        <v>2017 / 12</v>
      </c>
    </row>
    <row r="3586" spans="1:24" x14ac:dyDescent="0.25">
      <c r="A3586" s="1">
        <v>3585</v>
      </c>
      <c r="B3586" s="3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IF(People!$B$2=Orders!M3586,People!$A$2,IF(People!$B$3=Orders!M3586,People!$A$3,IF(People!$B$4=Orders!M3586,People!$A$4,IF(People!$B$5=Orders!M3586,People!$A$5,0))))</f>
        <v>Kelly Williams</v>
      </c>
      <c r="W3586" t="str">
        <f>IFERROR(INDEX(Returns!A:A,MATCH(Orders!B3586,Returns!B:B,0),),"No")</f>
        <v>No</v>
      </c>
      <c r="X3586" t="str">
        <f t="shared" ref="X3586:X3649" si="56">TEXT(C3586,"ГГГГ / ММ")</f>
        <v>2017 / 12</v>
      </c>
    </row>
    <row r="3587" spans="1:24" x14ac:dyDescent="0.25">
      <c r="A3587" s="1">
        <v>3586</v>
      </c>
      <c r="B3587" s="3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IF(People!$B$2=Orders!M3587,People!$A$2,IF(People!$B$3=Orders!M3587,People!$A$3,IF(People!$B$4=Orders!M3587,People!$A$4,IF(People!$B$5=Orders!M3587,People!$A$5,0))))</f>
        <v>Kelly Williams</v>
      </c>
      <c r="W3587" t="str">
        <f>IFERROR(INDEX(Returns!A:A,MATCH(Orders!B3587,Returns!B:B,0),),"No")</f>
        <v>No</v>
      </c>
      <c r="X3587" t="str">
        <f t="shared" si="56"/>
        <v>2017 / 12</v>
      </c>
    </row>
    <row r="3588" spans="1:24" x14ac:dyDescent="0.25">
      <c r="A3588" s="1">
        <v>3587</v>
      </c>
      <c r="B3588" s="3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IF(People!$B$2=Orders!M3588,People!$A$2,IF(People!$B$3=Orders!M3588,People!$A$3,IF(People!$B$4=Orders!M3588,People!$A$4,IF(People!$B$5=Orders!M3588,People!$A$5,0))))</f>
        <v>Anna Andreadi</v>
      </c>
      <c r="W3588" t="str">
        <f>IFERROR(INDEX(Returns!A:A,MATCH(Orders!B3588,Returns!B:B,0),),"No")</f>
        <v>No</v>
      </c>
      <c r="X3588" t="str">
        <f t="shared" si="56"/>
        <v>2019 / 09</v>
      </c>
    </row>
    <row r="3589" spans="1:24" x14ac:dyDescent="0.25">
      <c r="A3589" s="1">
        <v>3588</v>
      </c>
      <c r="B3589" s="3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IF(People!$B$2=Orders!M3589,People!$A$2,IF(People!$B$3=Orders!M3589,People!$A$3,IF(People!$B$4=Orders!M3589,People!$A$4,IF(People!$B$5=Orders!M3589,People!$A$5,0))))</f>
        <v>Chuck Magee</v>
      </c>
      <c r="W3589" t="str">
        <f>IFERROR(INDEX(Returns!A:A,MATCH(Orders!B3589,Returns!B:B,0),),"No")</f>
        <v>No</v>
      </c>
      <c r="X3589" t="str">
        <f t="shared" si="56"/>
        <v>2019 / 09</v>
      </c>
    </row>
    <row r="3590" spans="1:24" x14ac:dyDescent="0.25">
      <c r="A3590" s="1">
        <v>3589</v>
      </c>
      <c r="B3590" s="3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IF(People!$B$2=Orders!M3590,People!$A$2,IF(People!$B$3=Orders!M3590,People!$A$3,IF(People!$B$4=Orders!M3590,People!$A$4,IF(People!$B$5=Orders!M3590,People!$A$5,0))))</f>
        <v>Cassandra Brandow</v>
      </c>
      <c r="W3590" t="str">
        <f>IFERROR(INDEX(Returns!A:A,MATCH(Orders!B3590,Returns!B:B,0),),"No")</f>
        <v>Yes</v>
      </c>
      <c r="X3590" t="str">
        <f t="shared" si="56"/>
        <v>2019 / 12</v>
      </c>
    </row>
    <row r="3591" spans="1:24" x14ac:dyDescent="0.25">
      <c r="A3591" s="1">
        <v>3590</v>
      </c>
      <c r="B3591" s="3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IF(People!$B$2=Orders!M3591,People!$A$2,IF(People!$B$3=Orders!M3591,People!$A$3,IF(People!$B$4=Orders!M3591,People!$A$4,IF(People!$B$5=Orders!M3591,People!$A$5,0))))</f>
        <v>Cassandra Brandow</v>
      </c>
      <c r="W3591" t="str">
        <f>IFERROR(INDEX(Returns!A:A,MATCH(Orders!B3591,Returns!B:B,0),),"No")</f>
        <v>No</v>
      </c>
      <c r="X3591" t="str">
        <f t="shared" si="56"/>
        <v>2019 / 11</v>
      </c>
    </row>
    <row r="3592" spans="1:24" x14ac:dyDescent="0.25">
      <c r="A3592" s="1">
        <v>3591</v>
      </c>
      <c r="B3592" s="3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IF(People!$B$2=Orders!M3592,People!$A$2,IF(People!$B$3=Orders!M3592,People!$A$3,IF(People!$B$4=Orders!M3592,People!$A$4,IF(People!$B$5=Orders!M3592,People!$A$5,0))))</f>
        <v>Cassandra Brandow</v>
      </c>
      <c r="W3592" t="str">
        <f>IFERROR(INDEX(Returns!A:A,MATCH(Orders!B3592,Returns!B:B,0),),"No")</f>
        <v>No</v>
      </c>
      <c r="X3592" t="str">
        <f t="shared" si="56"/>
        <v>2019 / 11</v>
      </c>
    </row>
    <row r="3593" spans="1:24" x14ac:dyDescent="0.25">
      <c r="A3593" s="1">
        <v>3592</v>
      </c>
      <c r="B3593" s="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IF(People!$B$2=Orders!M3593,People!$A$2,IF(People!$B$3=Orders!M3593,People!$A$3,IF(People!$B$4=Orders!M3593,People!$A$4,IF(People!$B$5=Orders!M3593,People!$A$5,0))))</f>
        <v>Kelly Williams</v>
      </c>
      <c r="W3593" t="str">
        <f>IFERROR(INDEX(Returns!A:A,MATCH(Orders!B3593,Returns!B:B,0),),"No")</f>
        <v>No</v>
      </c>
      <c r="X3593" t="str">
        <f t="shared" si="56"/>
        <v>2016 / 12</v>
      </c>
    </row>
    <row r="3594" spans="1:24" x14ac:dyDescent="0.25">
      <c r="A3594" s="1">
        <v>3593</v>
      </c>
      <c r="B3594" s="3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IF(People!$B$2=Orders!M3594,People!$A$2,IF(People!$B$3=Orders!M3594,People!$A$3,IF(People!$B$4=Orders!M3594,People!$A$4,IF(People!$B$5=Orders!M3594,People!$A$5,0))))</f>
        <v>Chuck Magee</v>
      </c>
      <c r="W3594" t="str">
        <f>IFERROR(INDEX(Returns!A:A,MATCH(Orders!B3594,Returns!B:B,0),),"No")</f>
        <v>No</v>
      </c>
      <c r="X3594" t="str">
        <f t="shared" si="56"/>
        <v>2018 / 12</v>
      </c>
    </row>
    <row r="3595" spans="1:24" x14ac:dyDescent="0.25">
      <c r="A3595" s="1">
        <v>3594</v>
      </c>
      <c r="B3595" s="3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IF(People!$B$2=Orders!M3595,People!$A$2,IF(People!$B$3=Orders!M3595,People!$A$3,IF(People!$B$4=Orders!M3595,People!$A$4,IF(People!$B$5=Orders!M3595,People!$A$5,0))))</f>
        <v>Chuck Magee</v>
      </c>
      <c r="W3595" t="str">
        <f>IFERROR(INDEX(Returns!A:A,MATCH(Orders!B3595,Returns!B:B,0),),"No")</f>
        <v>No</v>
      </c>
      <c r="X3595" t="str">
        <f t="shared" si="56"/>
        <v>2018 / 09</v>
      </c>
    </row>
    <row r="3596" spans="1:24" x14ac:dyDescent="0.25">
      <c r="A3596" s="1">
        <v>3595</v>
      </c>
      <c r="B3596" s="3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IF(People!$B$2=Orders!M3596,People!$A$2,IF(People!$B$3=Orders!M3596,People!$A$3,IF(People!$B$4=Orders!M3596,People!$A$4,IF(People!$B$5=Orders!M3596,People!$A$5,0))))</f>
        <v>Chuck Magee</v>
      </c>
      <c r="W3596" t="str">
        <f>IFERROR(INDEX(Returns!A:A,MATCH(Orders!B3596,Returns!B:B,0),),"No")</f>
        <v>No</v>
      </c>
      <c r="X3596" t="str">
        <f t="shared" si="56"/>
        <v>2018 / 09</v>
      </c>
    </row>
    <row r="3597" spans="1:24" x14ac:dyDescent="0.25">
      <c r="A3597" s="1">
        <v>3596</v>
      </c>
      <c r="B3597" s="3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IF(People!$B$2=Orders!M3597,People!$A$2,IF(People!$B$3=Orders!M3597,People!$A$3,IF(People!$B$4=Orders!M3597,People!$A$4,IF(People!$B$5=Orders!M3597,People!$A$5,0))))</f>
        <v>Chuck Magee</v>
      </c>
      <c r="W3597" t="str">
        <f>IFERROR(INDEX(Returns!A:A,MATCH(Orders!B3597,Returns!B:B,0),),"No")</f>
        <v>No</v>
      </c>
      <c r="X3597" t="str">
        <f t="shared" si="56"/>
        <v>2019 / 12</v>
      </c>
    </row>
    <row r="3598" spans="1:24" x14ac:dyDescent="0.25">
      <c r="A3598" s="1">
        <v>3597</v>
      </c>
      <c r="B3598" s="3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IF(People!$B$2=Orders!M3598,People!$A$2,IF(People!$B$3=Orders!M3598,People!$A$3,IF(People!$B$4=Orders!M3598,People!$A$4,IF(People!$B$5=Orders!M3598,People!$A$5,0))))</f>
        <v>Chuck Magee</v>
      </c>
      <c r="W3598" t="str">
        <f>IFERROR(INDEX(Returns!A:A,MATCH(Orders!B3598,Returns!B:B,0),),"No")</f>
        <v>No</v>
      </c>
      <c r="X3598" t="str">
        <f t="shared" si="56"/>
        <v>2016 / 09</v>
      </c>
    </row>
    <row r="3599" spans="1:24" x14ac:dyDescent="0.25">
      <c r="A3599" s="1">
        <v>3598</v>
      </c>
      <c r="B3599" s="3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IF(People!$B$2=Orders!M3599,People!$A$2,IF(People!$B$3=Orders!M3599,People!$A$3,IF(People!$B$4=Orders!M3599,People!$A$4,IF(People!$B$5=Orders!M3599,People!$A$5,0))))</f>
        <v>Chuck Magee</v>
      </c>
      <c r="W3599" t="str">
        <f>IFERROR(INDEX(Returns!A:A,MATCH(Orders!B3599,Returns!B:B,0),),"No")</f>
        <v>No</v>
      </c>
      <c r="X3599" t="str">
        <f t="shared" si="56"/>
        <v>2016 / 09</v>
      </c>
    </row>
    <row r="3600" spans="1:24" x14ac:dyDescent="0.25">
      <c r="A3600" s="1">
        <v>3599</v>
      </c>
      <c r="B3600" s="3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IF(People!$B$2=Orders!M3600,People!$A$2,IF(People!$B$3=Orders!M3600,People!$A$3,IF(People!$B$4=Orders!M3600,People!$A$4,IF(People!$B$5=Orders!M3600,People!$A$5,0))))</f>
        <v>Chuck Magee</v>
      </c>
      <c r="W3600" t="str">
        <f>IFERROR(INDEX(Returns!A:A,MATCH(Orders!B3600,Returns!B:B,0),),"No")</f>
        <v>No</v>
      </c>
      <c r="X3600" t="str">
        <f t="shared" si="56"/>
        <v>2016 / 09</v>
      </c>
    </row>
    <row r="3601" spans="1:24" x14ac:dyDescent="0.25">
      <c r="A3601" s="1">
        <v>3600</v>
      </c>
      <c r="B3601" s="3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IF(People!$B$2=Orders!M3601,People!$A$2,IF(People!$B$3=Orders!M3601,People!$A$3,IF(People!$B$4=Orders!M3601,People!$A$4,IF(People!$B$5=Orders!M3601,People!$A$5,0))))</f>
        <v>Chuck Magee</v>
      </c>
      <c r="W3601" t="str">
        <f>IFERROR(INDEX(Returns!A:A,MATCH(Orders!B3601,Returns!B:B,0),),"No")</f>
        <v>No</v>
      </c>
      <c r="X3601" t="str">
        <f t="shared" si="56"/>
        <v>2016 / 09</v>
      </c>
    </row>
    <row r="3602" spans="1:24" x14ac:dyDescent="0.25">
      <c r="A3602" s="1">
        <v>3601</v>
      </c>
      <c r="B3602" s="3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IF(People!$B$2=Orders!M3602,People!$A$2,IF(People!$B$3=Orders!M3602,People!$A$3,IF(People!$B$4=Orders!M3602,People!$A$4,IF(People!$B$5=Orders!M3602,People!$A$5,0))))</f>
        <v>Anna Andreadi</v>
      </c>
      <c r="W3602" t="str">
        <f>IFERROR(INDEX(Returns!A:A,MATCH(Orders!B3602,Returns!B:B,0),),"No")</f>
        <v>No</v>
      </c>
      <c r="X3602" t="str">
        <f t="shared" si="56"/>
        <v>2019 / 06</v>
      </c>
    </row>
    <row r="3603" spans="1:24" x14ac:dyDescent="0.25">
      <c r="A3603" s="1">
        <v>3602</v>
      </c>
      <c r="B3603" s="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IF(People!$B$2=Orders!M3603,People!$A$2,IF(People!$B$3=Orders!M3603,People!$A$3,IF(People!$B$4=Orders!M3603,People!$A$4,IF(People!$B$5=Orders!M3603,People!$A$5,0))))</f>
        <v>Chuck Magee</v>
      </c>
      <c r="W3603" t="str">
        <f>IFERROR(INDEX(Returns!A:A,MATCH(Orders!B3603,Returns!B:B,0),),"No")</f>
        <v>No</v>
      </c>
      <c r="X3603" t="str">
        <f t="shared" si="56"/>
        <v>2016 / 11</v>
      </c>
    </row>
    <row r="3604" spans="1:24" x14ac:dyDescent="0.25">
      <c r="A3604" s="1">
        <v>3603</v>
      </c>
      <c r="B3604" s="3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IF(People!$B$2=Orders!M3604,People!$A$2,IF(People!$B$3=Orders!M3604,People!$A$3,IF(People!$B$4=Orders!M3604,People!$A$4,IF(People!$B$5=Orders!M3604,People!$A$5,0))))</f>
        <v>Chuck Magee</v>
      </c>
      <c r="W3604" t="str">
        <f>IFERROR(INDEX(Returns!A:A,MATCH(Orders!B3604,Returns!B:B,0),),"No")</f>
        <v>No</v>
      </c>
      <c r="X3604" t="str">
        <f t="shared" si="56"/>
        <v>2016 / 11</v>
      </c>
    </row>
    <row r="3605" spans="1:24" x14ac:dyDescent="0.25">
      <c r="A3605" s="1">
        <v>3604</v>
      </c>
      <c r="B3605" s="3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IF(People!$B$2=Orders!M3605,People!$A$2,IF(People!$B$3=Orders!M3605,People!$A$3,IF(People!$B$4=Orders!M3605,People!$A$4,IF(People!$B$5=Orders!M3605,People!$A$5,0))))</f>
        <v>Chuck Magee</v>
      </c>
      <c r="W3605" t="str">
        <f>IFERROR(INDEX(Returns!A:A,MATCH(Orders!B3605,Returns!B:B,0),),"No")</f>
        <v>No</v>
      </c>
      <c r="X3605" t="str">
        <f t="shared" si="56"/>
        <v>2019 / 08</v>
      </c>
    </row>
    <row r="3606" spans="1:24" x14ac:dyDescent="0.25">
      <c r="A3606" s="1">
        <v>3605</v>
      </c>
      <c r="B3606" s="3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IF(People!$B$2=Orders!M3606,People!$A$2,IF(People!$B$3=Orders!M3606,People!$A$3,IF(People!$B$4=Orders!M3606,People!$A$4,IF(People!$B$5=Orders!M3606,People!$A$5,0))))</f>
        <v>Chuck Magee</v>
      </c>
      <c r="W3606" t="str">
        <f>IFERROR(INDEX(Returns!A:A,MATCH(Orders!B3606,Returns!B:B,0),),"No")</f>
        <v>No</v>
      </c>
      <c r="X3606" t="str">
        <f t="shared" si="56"/>
        <v>2019 / 08</v>
      </c>
    </row>
    <row r="3607" spans="1:24" x14ac:dyDescent="0.25">
      <c r="A3607" s="1">
        <v>3606</v>
      </c>
      <c r="B3607" s="3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IF(People!$B$2=Orders!M3607,People!$A$2,IF(People!$B$3=Orders!M3607,People!$A$3,IF(People!$B$4=Orders!M3607,People!$A$4,IF(People!$B$5=Orders!M3607,People!$A$5,0))))</f>
        <v>Chuck Magee</v>
      </c>
      <c r="W3607" t="str">
        <f>IFERROR(INDEX(Returns!A:A,MATCH(Orders!B3607,Returns!B:B,0),),"No")</f>
        <v>No</v>
      </c>
      <c r="X3607" t="str">
        <f t="shared" si="56"/>
        <v>2019 / 08</v>
      </c>
    </row>
    <row r="3608" spans="1:24" x14ac:dyDescent="0.25">
      <c r="A3608" s="1">
        <v>3607</v>
      </c>
      <c r="B3608" s="3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IF(People!$B$2=Orders!M3608,People!$A$2,IF(People!$B$3=Orders!M3608,People!$A$3,IF(People!$B$4=Orders!M3608,People!$A$4,IF(People!$B$5=Orders!M3608,People!$A$5,0))))</f>
        <v>Chuck Magee</v>
      </c>
      <c r="W3608" t="str">
        <f>IFERROR(INDEX(Returns!A:A,MATCH(Orders!B3608,Returns!B:B,0),),"No")</f>
        <v>No</v>
      </c>
      <c r="X3608" t="str">
        <f t="shared" si="56"/>
        <v>2018 / 03</v>
      </c>
    </row>
    <row r="3609" spans="1:24" x14ac:dyDescent="0.25">
      <c r="A3609" s="1">
        <v>3608</v>
      </c>
      <c r="B3609" s="3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IF(People!$B$2=Orders!M3609,People!$A$2,IF(People!$B$3=Orders!M3609,People!$A$3,IF(People!$B$4=Orders!M3609,People!$A$4,IF(People!$B$5=Orders!M3609,People!$A$5,0))))</f>
        <v>Chuck Magee</v>
      </c>
      <c r="W3609" t="str">
        <f>IFERROR(INDEX(Returns!A:A,MATCH(Orders!B3609,Returns!B:B,0),),"No")</f>
        <v>No</v>
      </c>
      <c r="X3609" t="str">
        <f t="shared" si="56"/>
        <v>2016 / 09</v>
      </c>
    </row>
    <row r="3610" spans="1:24" x14ac:dyDescent="0.25">
      <c r="A3610" s="1">
        <v>3609</v>
      </c>
      <c r="B3610" s="3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IF(People!$B$2=Orders!M3610,People!$A$2,IF(People!$B$3=Orders!M3610,People!$A$3,IF(People!$B$4=Orders!M3610,People!$A$4,IF(People!$B$5=Orders!M3610,People!$A$5,0))))</f>
        <v>Chuck Magee</v>
      </c>
      <c r="W3610" t="str">
        <f>IFERROR(INDEX(Returns!A:A,MATCH(Orders!B3610,Returns!B:B,0),),"No")</f>
        <v>No</v>
      </c>
      <c r="X3610" t="str">
        <f t="shared" si="56"/>
        <v>2016 / 04</v>
      </c>
    </row>
    <row r="3611" spans="1:24" x14ac:dyDescent="0.25">
      <c r="A3611" s="1">
        <v>3610</v>
      </c>
      <c r="B3611" s="3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IF(People!$B$2=Orders!M3611,People!$A$2,IF(People!$B$3=Orders!M3611,People!$A$3,IF(People!$B$4=Orders!M3611,People!$A$4,IF(People!$B$5=Orders!M3611,People!$A$5,0))))</f>
        <v>Chuck Magee</v>
      </c>
      <c r="W3611" t="str">
        <f>IFERROR(INDEX(Returns!A:A,MATCH(Orders!B3611,Returns!B:B,0),),"No")</f>
        <v>No</v>
      </c>
      <c r="X3611" t="str">
        <f t="shared" si="56"/>
        <v>2016 / 04</v>
      </c>
    </row>
    <row r="3612" spans="1:24" x14ac:dyDescent="0.25">
      <c r="A3612" s="1">
        <v>3611</v>
      </c>
      <c r="B3612" s="3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IF(People!$B$2=Orders!M3612,People!$A$2,IF(People!$B$3=Orders!M3612,People!$A$3,IF(People!$B$4=Orders!M3612,People!$A$4,IF(People!$B$5=Orders!M3612,People!$A$5,0))))</f>
        <v>Chuck Magee</v>
      </c>
      <c r="W3612" t="str">
        <f>IFERROR(INDEX(Returns!A:A,MATCH(Orders!B3612,Returns!B:B,0),),"No")</f>
        <v>No</v>
      </c>
      <c r="X3612" t="str">
        <f t="shared" si="56"/>
        <v>2016 / 04</v>
      </c>
    </row>
    <row r="3613" spans="1:24" x14ac:dyDescent="0.25">
      <c r="A3613" s="1">
        <v>3612</v>
      </c>
      <c r="B3613" s="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IF(People!$B$2=Orders!M3613,People!$A$2,IF(People!$B$3=Orders!M3613,People!$A$3,IF(People!$B$4=Orders!M3613,People!$A$4,IF(People!$B$5=Orders!M3613,People!$A$5,0))))</f>
        <v>Kelly Williams</v>
      </c>
      <c r="W3613" t="str">
        <f>IFERROR(INDEX(Returns!A:A,MATCH(Orders!B3613,Returns!B:B,0),),"No")</f>
        <v>No</v>
      </c>
      <c r="X3613" t="str">
        <f t="shared" si="56"/>
        <v>2018 / 11</v>
      </c>
    </row>
    <row r="3614" spans="1:24" x14ac:dyDescent="0.25">
      <c r="A3614" s="1">
        <v>3613</v>
      </c>
      <c r="B3614" s="3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IF(People!$B$2=Orders!M3614,People!$A$2,IF(People!$B$3=Orders!M3614,People!$A$3,IF(People!$B$4=Orders!M3614,People!$A$4,IF(People!$B$5=Orders!M3614,People!$A$5,0))))</f>
        <v>Chuck Magee</v>
      </c>
      <c r="W3614" t="str">
        <f>IFERROR(INDEX(Returns!A:A,MATCH(Orders!B3614,Returns!B:B,0),),"No")</f>
        <v>No</v>
      </c>
      <c r="X3614" t="str">
        <f t="shared" si="56"/>
        <v>2017 / 12</v>
      </c>
    </row>
    <row r="3615" spans="1:24" x14ac:dyDescent="0.25">
      <c r="A3615" s="1">
        <v>3614</v>
      </c>
      <c r="B3615" s="3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IF(People!$B$2=Orders!M3615,People!$A$2,IF(People!$B$3=Orders!M3615,People!$A$3,IF(People!$B$4=Orders!M3615,People!$A$4,IF(People!$B$5=Orders!M3615,People!$A$5,0))))</f>
        <v>Chuck Magee</v>
      </c>
      <c r="W3615" t="str">
        <f>IFERROR(INDEX(Returns!A:A,MATCH(Orders!B3615,Returns!B:B,0),),"No")</f>
        <v>No</v>
      </c>
      <c r="X3615" t="str">
        <f t="shared" si="56"/>
        <v>2017 / 12</v>
      </c>
    </row>
    <row r="3616" spans="1:24" x14ac:dyDescent="0.25">
      <c r="A3616" s="1">
        <v>3615</v>
      </c>
      <c r="B3616" s="3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IF(People!$B$2=Orders!M3616,People!$A$2,IF(People!$B$3=Orders!M3616,People!$A$3,IF(People!$B$4=Orders!M3616,People!$A$4,IF(People!$B$5=Orders!M3616,People!$A$5,0))))</f>
        <v>Kelly Williams</v>
      </c>
      <c r="W3616" t="str">
        <f>IFERROR(INDEX(Returns!A:A,MATCH(Orders!B3616,Returns!B:B,0),),"No")</f>
        <v>No</v>
      </c>
      <c r="X3616" t="str">
        <f t="shared" si="56"/>
        <v>2019 / 11</v>
      </c>
    </row>
    <row r="3617" spans="1:24" x14ac:dyDescent="0.25">
      <c r="A3617" s="1">
        <v>3616</v>
      </c>
      <c r="B3617" s="3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IF(People!$B$2=Orders!M3617,People!$A$2,IF(People!$B$3=Orders!M3617,People!$A$3,IF(People!$B$4=Orders!M3617,People!$A$4,IF(People!$B$5=Orders!M3617,People!$A$5,0))))</f>
        <v>Kelly Williams</v>
      </c>
      <c r="W3617" t="str">
        <f>IFERROR(INDEX(Returns!A:A,MATCH(Orders!B3617,Returns!B:B,0),),"No")</f>
        <v>No</v>
      </c>
      <c r="X3617" t="str">
        <f t="shared" si="56"/>
        <v>2019 / 11</v>
      </c>
    </row>
    <row r="3618" spans="1:24" x14ac:dyDescent="0.25">
      <c r="A3618" s="1">
        <v>3617</v>
      </c>
      <c r="B3618" s="3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IF(People!$B$2=Orders!M3618,People!$A$2,IF(People!$B$3=Orders!M3618,People!$A$3,IF(People!$B$4=Orders!M3618,People!$A$4,IF(People!$B$5=Orders!M3618,People!$A$5,0))))</f>
        <v>Chuck Magee</v>
      </c>
      <c r="W3618" t="str">
        <f>IFERROR(INDEX(Returns!A:A,MATCH(Orders!B3618,Returns!B:B,0),),"No")</f>
        <v>No</v>
      </c>
      <c r="X3618" t="str">
        <f t="shared" si="56"/>
        <v>2018 / 09</v>
      </c>
    </row>
    <row r="3619" spans="1:24" x14ac:dyDescent="0.25">
      <c r="A3619" s="1">
        <v>3618</v>
      </c>
      <c r="B3619" s="3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IF(People!$B$2=Orders!M3619,People!$A$2,IF(People!$B$3=Orders!M3619,People!$A$3,IF(People!$B$4=Orders!M3619,People!$A$4,IF(People!$B$5=Orders!M3619,People!$A$5,0))))</f>
        <v>Anna Andreadi</v>
      </c>
      <c r="W3619" t="str">
        <f>IFERROR(INDEX(Returns!A:A,MATCH(Orders!B3619,Returns!B:B,0),),"No")</f>
        <v>Yes</v>
      </c>
      <c r="X3619" t="str">
        <f t="shared" si="56"/>
        <v>2019 / 09</v>
      </c>
    </row>
    <row r="3620" spans="1:24" x14ac:dyDescent="0.25">
      <c r="A3620" s="1">
        <v>3619</v>
      </c>
      <c r="B3620" s="3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IF(People!$B$2=Orders!M3620,People!$A$2,IF(People!$B$3=Orders!M3620,People!$A$3,IF(People!$B$4=Orders!M3620,People!$A$4,IF(People!$B$5=Orders!M3620,People!$A$5,0))))</f>
        <v>Anna Andreadi</v>
      </c>
      <c r="W3620" t="str">
        <f>IFERROR(INDEX(Returns!A:A,MATCH(Orders!B3620,Returns!B:B,0),),"No")</f>
        <v>Yes</v>
      </c>
      <c r="X3620" t="str">
        <f t="shared" si="56"/>
        <v>2019 / 09</v>
      </c>
    </row>
    <row r="3621" spans="1:24" x14ac:dyDescent="0.25">
      <c r="A3621" s="1">
        <v>3620</v>
      </c>
      <c r="B3621" s="3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IF(People!$B$2=Orders!M3621,People!$A$2,IF(People!$B$3=Orders!M3621,People!$A$3,IF(People!$B$4=Orders!M3621,People!$A$4,IF(People!$B$5=Orders!M3621,People!$A$5,0))))</f>
        <v>Anna Andreadi</v>
      </c>
      <c r="W3621" t="str">
        <f>IFERROR(INDEX(Returns!A:A,MATCH(Orders!B3621,Returns!B:B,0),),"No")</f>
        <v>Yes</v>
      </c>
      <c r="X3621" t="str">
        <f t="shared" si="56"/>
        <v>2019 / 09</v>
      </c>
    </row>
    <row r="3622" spans="1:24" x14ac:dyDescent="0.25">
      <c r="A3622" s="1">
        <v>3621</v>
      </c>
      <c r="B3622" s="3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IF(People!$B$2=Orders!M3622,People!$A$2,IF(People!$B$3=Orders!M3622,People!$A$3,IF(People!$B$4=Orders!M3622,People!$A$4,IF(People!$B$5=Orders!M3622,People!$A$5,0))))</f>
        <v>Cassandra Brandow</v>
      </c>
      <c r="W3622" t="str">
        <f>IFERROR(INDEX(Returns!A:A,MATCH(Orders!B3622,Returns!B:B,0),),"No")</f>
        <v>No</v>
      </c>
      <c r="X3622" t="str">
        <f t="shared" si="56"/>
        <v>2018 / 09</v>
      </c>
    </row>
    <row r="3623" spans="1:24" x14ac:dyDescent="0.25">
      <c r="A3623" s="1">
        <v>3622</v>
      </c>
      <c r="B3623" s="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IF(People!$B$2=Orders!M3623,People!$A$2,IF(People!$B$3=Orders!M3623,People!$A$3,IF(People!$B$4=Orders!M3623,People!$A$4,IF(People!$B$5=Orders!M3623,People!$A$5,0))))</f>
        <v>Cassandra Brandow</v>
      </c>
      <c r="W3623" t="str">
        <f>IFERROR(INDEX(Returns!A:A,MATCH(Orders!B3623,Returns!B:B,0),),"No")</f>
        <v>No</v>
      </c>
      <c r="X3623" t="str">
        <f t="shared" si="56"/>
        <v>2018 / 09</v>
      </c>
    </row>
    <row r="3624" spans="1:24" x14ac:dyDescent="0.25">
      <c r="A3624" s="1">
        <v>3623</v>
      </c>
      <c r="B3624" s="3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IF(People!$B$2=Orders!M3624,People!$A$2,IF(People!$B$3=Orders!M3624,People!$A$3,IF(People!$B$4=Orders!M3624,People!$A$4,IF(People!$B$5=Orders!M3624,People!$A$5,0))))</f>
        <v>Cassandra Brandow</v>
      </c>
      <c r="W3624" t="str">
        <f>IFERROR(INDEX(Returns!A:A,MATCH(Orders!B3624,Returns!B:B,0),),"No")</f>
        <v>No</v>
      </c>
      <c r="X3624" t="str">
        <f t="shared" si="56"/>
        <v>2016 / 09</v>
      </c>
    </row>
    <row r="3625" spans="1:24" x14ac:dyDescent="0.25">
      <c r="A3625" s="1">
        <v>3624</v>
      </c>
      <c r="B3625" s="3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IF(People!$B$2=Orders!M3625,People!$A$2,IF(People!$B$3=Orders!M3625,People!$A$3,IF(People!$B$4=Orders!M3625,People!$A$4,IF(People!$B$5=Orders!M3625,People!$A$5,0))))</f>
        <v>Cassandra Brandow</v>
      </c>
      <c r="W3625" t="str">
        <f>IFERROR(INDEX(Returns!A:A,MATCH(Orders!B3625,Returns!B:B,0),),"No")</f>
        <v>No</v>
      </c>
      <c r="X3625" t="str">
        <f t="shared" si="56"/>
        <v>2016 / 09</v>
      </c>
    </row>
    <row r="3626" spans="1:24" x14ac:dyDescent="0.25">
      <c r="A3626" s="1">
        <v>3625</v>
      </c>
      <c r="B3626" s="3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IF(People!$B$2=Orders!M3626,People!$A$2,IF(People!$B$3=Orders!M3626,People!$A$3,IF(People!$B$4=Orders!M3626,People!$A$4,IF(People!$B$5=Orders!M3626,People!$A$5,0))))</f>
        <v>Anna Andreadi</v>
      </c>
      <c r="W3626" t="str">
        <f>IFERROR(INDEX(Returns!A:A,MATCH(Orders!B3626,Returns!B:B,0),),"No")</f>
        <v>No</v>
      </c>
      <c r="X3626" t="str">
        <f t="shared" si="56"/>
        <v>2019 / 05</v>
      </c>
    </row>
    <row r="3627" spans="1:24" x14ac:dyDescent="0.25">
      <c r="A3627" s="1">
        <v>3626</v>
      </c>
      <c r="B3627" s="3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IF(People!$B$2=Orders!M3627,People!$A$2,IF(People!$B$3=Orders!M3627,People!$A$3,IF(People!$B$4=Orders!M3627,People!$A$4,IF(People!$B$5=Orders!M3627,People!$A$5,0))))</f>
        <v>Anna Andreadi</v>
      </c>
      <c r="W3627" t="str">
        <f>IFERROR(INDEX(Returns!A:A,MATCH(Orders!B3627,Returns!B:B,0),),"No")</f>
        <v>No</v>
      </c>
      <c r="X3627" t="str">
        <f t="shared" si="56"/>
        <v>2019 / 05</v>
      </c>
    </row>
    <row r="3628" spans="1:24" x14ac:dyDescent="0.25">
      <c r="A3628" s="1">
        <v>3627</v>
      </c>
      <c r="B3628" s="3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IF(People!$B$2=Orders!M3628,People!$A$2,IF(People!$B$3=Orders!M3628,People!$A$3,IF(People!$B$4=Orders!M3628,People!$A$4,IF(People!$B$5=Orders!M3628,People!$A$5,0))))</f>
        <v>Anna Andreadi</v>
      </c>
      <c r="W3628" t="str">
        <f>IFERROR(INDEX(Returns!A:A,MATCH(Orders!B3628,Returns!B:B,0),),"No")</f>
        <v>No</v>
      </c>
      <c r="X3628" t="str">
        <f t="shared" si="56"/>
        <v>2019 / 05</v>
      </c>
    </row>
    <row r="3629" spans="1:24" x14ac:dyDescent="0.25">
      <c r="A3629" s="1">
        <v>3628</v>
      </c>
      <c r="B3629" s="3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IF(People!$B$2=Orders!M3629,People!$A$2,IF(People!$B$3=Orders!M3629,People!$A$3,IF(People!$B$4=Orders!M3629,People!$A$4,IF(People!$B$5=Orders!M3629,People!$A$5,0))))</f>
        <v>Anna Andreadi</v>
      </c>
      <c r="W3629" t="str">
        <f>IFERROR(INDEX(Returns!A:A,MATCH(Orders!B3629,Returns!B:B,0),),"No")</f>
        <v>No</v>
      </c>
      <c r="X3629" t="str">
        <f t="shared" si="56"/>
        <v>2019 / 05</v>
      </c>
    </row>
    <row r="3630" spans="1:24" x14ac:dyDescent="0.25">
      <c r="A3630" s="1">
        <v>3629</v>
      </c>
      <c r="B3630" s="3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IF(People!$B$2=Orders!M3630,People!$A$2,IF(People!$B$3=Orders!M3630,People!$A$3,IF(People!$B$4=Orders!M3630,People!$A$4,IF(People!$B$5=Orders!M3630,People!$A$5,0))))</f>
        <v>Anna Andreadi</v>
      </c>
      <c r="W3630" t="str">
        <f>IFERROR(INDEX(Returns!A:A,MATCH(Orders!B3630,Returns!B:B,0),),"No")</f>
        <v>No</v>
      </c>
      <c r="X3630" t="str">
        <f t="shared" si="56"/>
        <v>2016 / 08</v>
      </c>
    </row>
    <row r="3631" spans="1:24" x14ac:dyDescent="0.25">
      <c r="A3631" s="1">
        <v>3630</v>
      </c>
      <c r="B3631" s="3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IF(People!$B$2=Orders!M3631,People!$A$2,IF(People!$B$3=Orders!M3631,People!$A$3,IF(People!$B$4=Orders!M3631,People!$A$4,IF(People!$B$5=Orders!M3631,People!$A$5,0))))</f>
        <v>Chuck Magee</v>
      </c>
      <c r="W3631" t="str">
        <f>IFERROR(INDEX(Returns!A:A,MATCH(Orders!B3631,Returns!B:B,0),),"No")</f>
        <v>No</v>
      </c>
      <c r="X3631" t="str">
        <f t="shared" si="56"/>
        <v>2019 / 11</v>
      </c>
    </row>
    <row r="3632" spans="1:24" x14ac:dyDescent="0.25">
      <c r="A3632" s="1">
        <v>3631</v>
      </c>
      <c r="B3632" s="3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IF(People!$B$2=Orders!M3632,People!$A$2,IF(People!$B$3=Orders!M3632,People!$A$3,IF(People!$B$4=Orders!M3632,People!$A$4,IF(People!$B$5=Orders!M3632,People!$A$5,0))))</f>
        <v>Chuck Magee</v>
      </c>
      <c r="W3632" t="str">
        <f>IFERROR(INDEX(Returns!A:A,MATCH(Orders!B3632,Returns!B:B,0),),"No")</f>
        <v>No</v>
      </c>
      <c r="X3632" t="str">
        <f t="shared" si="56"/>
        <v>2019 / 11</v>
      </c>
    </row>
    <row r="3633" spans="1:24" x14ac:dyDescent="0.25">
      <c r="A3633" s="1">
        <v>3632</v>
      </c>
      <c r="B3633" s="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IF(People!$B$2=Orders!M3633,People!$A$2,IF(People!$B$3=Orders!M3633,People!$A$3,IF(People!$B$4=Orders!M3633,People!$A$4,IF(People!$B$5=Orders!M3633,People!$A$5,0))))</f>
        <v>Anna Andreadi</v>
      </c>
      <c r="W3633" t="str">
        <f>IFERROR(INDEX(Returns!A:A,MATCH(Orders!B3633,Returns!B:B,0),),"No")</f>
        <v>No</v>
      </c>
      <c r="X3633" t="str">
        <f t="shared" si="56"/>
        <v>2019 / 05</v>
      </c>
    </row>
    <row r="3634" spans="1:24" x14ac:dyDescent="0.25">
      <c r="A3634" s="1">
        <v>3633</v>
      </c>
      <c r="B3634" s="3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IF(People!$B$2=Orders!M3634,People!$A$2,IF(People!$B$3=Orders!M3634,People!$A$3,IF(People!$B$4=Orders!M3634,People!$A$4,IF(People!$B$5=Orders!M3634,People!$A$5,0))))</f>
        <v>Anna Andreadi</v>
      </c>
      <c r="W3634" t="str">
        <f>IFERROR(INDEX(Returns!A:A,MATCH(Orders!B3634,Returns!B:B,0),),"No")</f>
        <v>No</v>
      </c>
      <c r="X3634" t="str">
        <f t="shared" si="56"/>
        <v>2019 / 05</v>
      </c>
    </row>
    <row r="3635" spans="1:24" x14ac:dyDescent="0.25">
      <c r="A3635" s="1">
        <v>3634</v>
      </c>
      <c r="B3635" s="3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IF(People!$B$2=Orders!M3635,People!$A$2,IF(People!$B$3=Orders!M3635,People!$A$3,IF(People!$B$4=Orders!M3635,People!$A$4,IF(People!$B$5=Orders!M3635,People!$A$5,0))))</f>
        <v>Chuck Magee</v>
      </c>
      <c r="W3635" t="str">
        <f>IFERROR(INDEX(Returns!A:A,MATCH(Orders!B3635,Returns!B:B,0),),"No")</f>
        <v>No</v>
      </c>
      <c r="X3635" t="str">
        <f t="shared" si="56"/>
        <v>2018 / 11</v>
      </c>
    </row>
    <row r="3636" spans="1:24" x14ac:dyDescent="0.25">
      <c r="A3636" s="1">
        <v>3635</v>
      </c>
      <c r="B3636" s="3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IF(People!$B$2=Orders!M3636,People!$A$2,IF(People!$B$3=Orders!M3636,People!$A$3,IF(People!$B$4=Orders!M3636,People!$A$4,IF(People!$B$5=Orders!M3636,People!$A$5,0))))</f>
        <v>Chuck Magee</v>
      </c>
      <c r="W3636" t="str">
        <f>IFERROR(INDEX(Returns!A:A,MATCH(Orders!B3636,Returns!B:B,0),),"No")</f>
        <v>No</v>
      </c>
      <c r="X3636" t="str">
        <f t="shared" si="56"/>
        <v>2018 / 11</v>
      </c>
    </row>
    <row r="3637" spans="1:24" x14ac:dyDescent="0.25">
      <c r="A3637" s="1">
        <v>3636</v>
      </c>
      <c r="B3637" s="3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IF(People!$B$2=Orders!M3637,People!$A$2,IF(People!$B$3=Orders!M3637,People!$A$3,IF(People!$B$4=Orders!M3637,People!$A$4,IF(People!$B$5=Orders!M3637,People!$A$5,0))))</f>
        <v>Chuck Magee</v>
      </c>
      <c r="W3637" t="str">
        <f>IFERROR(INDEX(Returns!A:A,MATCH(Orders!B3637,Returns!B:B,0),),"No")</f>
        <v>No</v>
      </c>
      <c r="X3637" t="str">
        <f t="shared" si="56"/>
        <v>2018 / 11</v>
      </c>
    </row>
    <row r="3638" spans="1:24" x14ac:dyDescent="0.25">
      <c r="A3638" s="1">
        <v>3637</v>
      </c>
      <c r="B3638" s="3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IF(People!$B$2=Orders!M3638,People!$A$2,IF(People!$B$3=Orders!M3638,People!$A$3,IF(People!$B$4=Orders!M3638,People!$A$4,IF(People!$B$5=Orders!M3638,People!$A$5,0))))</f>
        <v>Chuck Magee</v>
      </c>
      <c r="W3638" t="str">
        <f>IFERROR(INDEX(Returns!A:A,MATCH(Orders!B3638,Returns!B:B,0),),"No")</f>
        <v>No</v>
      </c>
      <c r="X3638" t="str">
        <f t="shared" si="56"/>
        <v>2018 / 11</v>
      </c>
    </row>
    <row r="3639" spans="1:24" x14ac:dyDescent="0.25">
      <c r="A3639" s="1">
        <v>3638</v>
      </c>
      <c r="B3639" s="3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IF(People!$B$2=Orders!M3639,People!$A$2,IF(People!$B$3=Orders!M3639,People!$A$3,IF(People!$B$4=Orders!M3639,People!$A$4,IF(People!$B$5=Orders!M3639,People!$A$5,0))))</f>
        <v>Chuck Magee</v>
      </c>
      <c r="W3639" t="str">
        <f>IFERROR(INDEX(Returns!A:A,MATCH(Orders!B3639,Returns!B:B,0),),"No")</f>
        <v>No</v>
      </c>
      <c r="X3639" t="str">
        <f t="shared" si="56"/>
        <v>2018 / 11</v>
      </c>
    </row>
    <row r="3640" spans="1:24" x14ac:dyDescent="0.25">
      <c r="A3640" s="1">
        <v>3639</v>
      </c>
      <c r="B3640" s="3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IF(People!$B$2=Orders!M3640,People!$A$2,IF(People!$B$3=Orders!M3640,People!$A$3,IF(People!$B$4=Orders!M3640,People!$A$4,IF(People!$B$5=Orders!M3640,People!$A$5,0))))</f>
        <v>Chuck Magee</v>
      </c>
      <c r="W3640" t="str">
        <f>IFERROR(INDEX(Returns!A:A,MATCH(Orders!B3640,Returns!B:B,0),),"No")</f>
        <v>No</v>
      </c>
      <c r="X3640" t="str">
        <f t="shared" si="56"/>
        <v>2018 / 11</v>
      </c>
    </row>
    <row r="3641" spans="1:24" x14ac:dyDescent="0.25">
      <c r="A3641" s="1">
        <v>3640</v>
      </c>
      <c r="B3641" s="3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IF(People!$B$2=Orders!M3641,People!$A$2,IF(People!$B$3=Orders!M3641,People!$A$3,IF(People!$B$4=Orders!M3641,People!$A$4,IF(People!$B$5=Orders!M3641,People!$A$5,0))))</f>
        <v>Chuck Magee</v>
      </c>
      <c r="W3641" t="str">
        <f>IFERROR(INDEX(Returns!A:A,MATCH(Orders!B3641,Returns!B:B,0),),"No")</f>
        <v>No</v>
      </c>
      <c r="X3641" t="str">
        <f t="shared" si="56"/>
        <v>2018 / 11</v>
      </c>
    </row>
    <row r="3642" spans="1:24" x14ac:dyDescent="0.25">
      <c r="A3642" s="1">
        <v>3641</v>
      </c>
      <c r="B3642" s="3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IF(People!$B$2=Orders!M3642,People!$A$2,IF(People!$B$3=Orders!M3642,People!$A$3,IF(People!$B$4=Orders!M3642,People!$A$4,IF(People!$B$5=Orders!M3642,People!$A$5,0))))</f>
        <v>Chuck Magee</v>
      </c>
      <c r="W3642" t="str">
        <f>IFERROR(INDEX(Returns!A:A,MATCH(Orders!B3642,Returns!B:B,0),),"No")</f>
        <v>No</v>
      </c>
      <c r="X3642" t="str">
        <f t="shared" si="56"/>
        <v>2018 / 11</v>
      </c>
    </row>
    <row r="3643" spans="1:24" x14ac:dyDescent="0.25">
      <c r="A3643" s="1">
        <v>3642</v>
      </c>
      <c r="B3643" s="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IF(People!$B$2=Orders!M3643,People!$A$2,IF(People!$B$3=Orders!M3643,People!$A$3,IF(People!$B$4=Orders!M3643,People!$A$4,IF(People!$B$5=Orders!M3643,People!$A$5,0))))</f>
        <v>Chuck Magee</v>
      </c>
      <c r="W3643" t="str">
        <f>IFERROR(INDEX(Returns!A:A,MATCH(Orders!B3643,Returns!B:B,0),),"No")</f>
        <v>No</v>
      </c>
      <c r="X3643" t="str">
        <f t="shared" si="56"/>
        <v>2018 / 11</v>
      </c>
    </row>
    <row r="3644" spans="1:24" x14ac:dyDescent="0.25">
      <c r="A3644" s="1">
        <v>3643</v>
      </c>
      <c r="B3644" s="3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IF(People!$B$2=Orders!M3644,People!$A$2,IF(People!$B$3=Orders!M3644,People!$A$3,IF(People!$B$4=Orders!M3644,People!$A$4,IF(People!$B$5=Orders!M3644,People!$A$5,0))))</f>
        <v>Anna Andreadi</v>
      </c>
      <c r="W3644" t="str">
        <f>IFERROR(INDEX(Returns!A:A,MATCH(Orders!B3644,Returns!B:B,0),),"No")</f>
        <v>No</v>
      </c>
      <c r="X3644" t="str">
        <f t="shared" si="56"/>
        <v>2016 / 12</v>
      </c>
    </row>
    <row r="3645" spans="1:24" x14ac:dyDescent="0.25">
      <c r="A3645" s="1">
        <v>3644</v>
      </c>
      <c r="B3645" s="3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IF(People!$B$2=Orders!M3645,People!$A$2,IF(People!$B$3=Orders!M3645,People!$A$3,IF(People!$B$4=Orders!M3645,People!$A$4,IF(People!$B$5=Orders!M3645,People!$A$5,0))))</f>
        <v>Anna Andreadi</v>
      </c>
      <c r="W3645" t="str">
        <f>IFERROR(INDEX(Returns!A:A,MATCH(Orders!B3645,Returns!B:B,0),),"No")</f>
        <v>No</v>
      </c>
      <c r="X3645" t="str">
        <f t="shared" si="56"/>
        <v>2016 / 12</v>
      </c>
    </row>
    <row r="3646" spans="1:24" x14ac:dyDescent="0.25">
      <c r="A3646" s="1">
        <v>3645</v>
      </c>
      <c r="B3646" s="3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IF(People!$B$2=Orders!M3646,People!$A$2,IF(People!$B$3=Orders!M3646,People!$A$3,IF(People!$B$4=Orders!M3646,People!$A$4,IF(People!$B$5=Orders!M3646,People!$A$5,0))))</f>
        <v>Anna Andreadi</v>
      </c>
      <c r="W3646" t="str">
        <f>IFERROR(INDEX(Returns!A:A,MATCH(Orders!B3646,Returns!B:B,0),),"No")</f>
        <v>No</v>
      </c>
      <c r="X3646" t="str">
        <f t="shared" si="56"/>
        <v>2016 / 12</v>
      </c>
    </row>
    <row r="3647" spans="1:24" x14ac:dyDescent="0.25">
      <c r="A3647" s="1">
        <v>3646</v>
      </c>
      <c r="B3647" s="3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IF(People!$B$2=Orders!M3647,People!$A$2,IF(People!$B$3=Orders!M3647,People!$A$3,IF(People!$B$4=Orders!M3647,People!$A$4,IF(People!$B$5=Orders!M3647,People!$A$5,0))))</f>
        <v>Anna Andreadi</v>
      </c>
      <c r="W3647" t="str">
        <f>IFERROR(INDEX(Returns!A:A,MATCH(Orders!B3647,Returns!B:B,0),),"No")</f>
        <v>No</v>
      </c>
      <c r="X3647" t="str">
        <f t="shared" si="56"/>
        <v>2016 / 12</v>
      </c>
    </row>
    <row r="3648" spans="1:24" x14ac:dyDescent="0.25">
      <c r="A3648" s="1">
        <v>3647</v>
      </c>
      <c r="B3648" s="3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IF(People!$B$2=Orders!M3648,People!$A$2,IF(People!$B$3=Orders!M3648,People!$A$3,IF(People!$B$4=Orders!M3648,People!$A$4,IF(People!$B$5=Orders!M3648,People!$A$5,0))))</f>
        <v>Anna Andreadi</v>
      </c>
      <c r="W3648" t="str">
        <f>IFERROR(INDEX(Returns!A:A,MATCH(Orders!B3648,Returns!B:B,0),),"No")</f>
        <v>No</v>
      </c>
      <c r="X3648" t="str">
        <f t="shared" si="56"/>
        <v>2016 / 07</v>
      </c>
    </row>
    <row r="3649" spans="1:24" x14ac:dyDescent="0.25">
      <c r="A3649" s="1">
        <v>3648</v>
      </c>
      <c r="B3649" s="3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IF(People!$B$2=Orders!M3649,People!$A$2,IF(People!$B$3=Orders!M3649,People!$A$3,IF(People!$B$4=Orders!M3649,People!$A$4,IF(People!$B$5=Orders!M3649,People!$A$5,0))))</f>
        <v>Anna Andreadi</v>
      </c>
      <c r="W3649" t="str">
        <f>IFERROR(INDEX(Returns!A:A,MATCH(Orders!B3649,Returns!B:B,0),),"No")</f>
        <v>No</v>
      </c>
      <c r="X3649" t="str">
        <f t="shared" si="56"/>
        <v>2016 / 07</v>
      </c>
    </row>
    <row r="3650" spans="1:24" x14ac:dyDescent="0.25">
      <c r="A3650" s="1">
        <v>3649</v>
      </c>
      <c r="B3650" s="3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IF(People!$B$2=Orders!M3650,People!$A$2,IF(People!$B$3=Orders!M3650,People!$A$3,IF(People!$B$4=Orders!M3650,People!$A$4,IF(People!$B$5=Orders!M3650,People!$A$5,0))))</f>
        <v>Cassandra Brandow</v>
      </c>
      <c r="W3650" t="str">
        <f>IFERROR(INDEX(Returns!A:A,MATCH(Orders!B3650,Returns!B:B,0),),"No")</f>
        <v>No</v>
      </c>
      <c r="X3650" t="str">
        <f t="shared" ref="X3650:X3713" si="57">TEXT(C3650,"ГГГГ / ММ")</f>
        <v>2017 / 11</v>
      </c>
    </row>
    <row r="3651" spans="1:24" x14ac:dyDescent="0.25">
      <c r="A3651" s="1">
        <v>3650</v>
      </c>
      <c r="B3651" s="3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IF(People!$B$2=Orders!M3651,People!$A$2,IF(People!$B$3=Orders!M3651,People!$A$3,IF(People!$B$4=Orders!M3651,People!$A$4,IF(People!$B$5=Orders!M3651,People!$A$5,0))))</f>
        <v>Cassandra Brandow</v>
      </c>
      <c r="W3651" t="str">
        <f>IFERROR(INDEX(Returns!A:A,MATCH(Orders!B3651,Returns!B:B,0),),"No")</f>
        <v>No</v>
      </c>
      <c r="X3651" t="str">
        <f t="shared" si="57"/>
        <v>2017 / 11</v>
      </c>
    </row>
    <row r="3652" spans="1:24" x14ac:dyDescent="0.25">
      <c r="A3652" s="1">
        <v>3651</v>
      </c>
      <c r="B3652" s="3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IF(People!$B$2=Orders!M3652,People!$A$2,IF(People!$B$3=Orders!M3652,People!$A$3,IF(People!$B$4=Orders!M3652,People!$A$4,IF(People!$B$5=Orders!M3652,People!$A$5,0))))</f>
        <v>Kelly Williams</v>
      </c>
      <c r="W3652" t="str">
        <f>IFERROR(INDEX(Returns!A:A,MATCH(Orders!B3652,Returns!B:B,0),),"No")</f>
        <v>No</v>
      </c>
      <c r="X3652" t="str">
        <f t="shared" si="57"/>
        <v>2019 / 12</v>
      </c>
    </row>
    <row r="3653" spans="1:24" x14ac:dyDescent="0.25">
      <c r="A3653" s="1">
        <v>3652</v>
      </c>
      <c r="B3653" s="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IF(People!$B$2=Orders!M3653,People!$A$2,IF(People!$B$3=Orders!M3653,People!$A$3,IF(People!$B$4=Orders!M3653,People!$A$4,IF(People!$B$5=Orders!M3653,People!$A$5,0))))</f>
        <v>Kelly Williams</v>
      </c>
      <c r="W3653" t="str">
        <f>IFERROR(INDEX(Returns!A:A,MATCH(Orders!B3653,Returns!B:B,0),),"No")</f>
        <v>No</v>
      </c>
      <c r="X3653" t="str">
        <f t="shared" si="57"/>
        <v>2019 / 12</v>
      </c>
    </row>
    <row r="3654" spans="1:24" x14ac:dyDescent="0.25">
      <c r="A3654" s="1">
        <v>3653</v>
      </c>
      <c r="B3654" s="3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IF(People!$B$2=Orders!M3654,People!$A$2,IF(People!$B$3=Orders!M3654,People!$A$3,IF(People!$B$4=Orders!M3654,People!$A$4,IF(People!$B$5=Orders!M3654,People!$A$5,0))))</f>
        <v>Kelly Williams</v>
      </c>
      <c r="W3654" t="str">
        <f>IFERROR(INDEX(Returns!A:A,MATCH(Orders!B3654,Returns!B:B,0),),"No")</f>
        <v>No</v>
      </c>
      <c r="X3654" t="str">
        <f t="shared" si="57"/>
        <v>2019 / 12</v>
      </c>
    </row>
    <row r="3655" spans="1:24" x14ac:dyDescent="0.25">
      <c r="A3655" s="1">
        <v>3654</v>
      </c>
      <c r="B3655" s="3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IF(People!$B$2=Orders!M3655,People!$A$2,IF(People!$B$3=Orders!M3655,People!$A$3,IF(People!$B$4=Orders!M3655,People!$A$4,IF(People!$B$5=Orders!M3655,People!$A$5,0))))</f>
        <v>Kelly Williams</v>
      </c>
      <c r="W3655" t="str">
        <f>IFERROR(INDEX(Returns!A:A,MATCH(Orders!B3655,Returns!B:B,0),),"No")</f>
        <v>No</v>
      </c>
      <c r="X3655" t="str">
        <f t="shared" si="57"/>
        <v>2019 / 12</v>
      </c>
    </row>
    <row r="3656" spans="1:24" x14ac:dyDescent="0.25">
      <c r="A3656" s="1">
        <v>3655</v>
      </c>
      <c r="B3656" s="3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IF(People!$B$2=Orders!M3656,People!$A$2,IF(People!$B$3=Orders!M3656,People!$A$3,IF(People!$B$4=Orders!M3656,People!$A$4,IF(People!$B$5=Orders!M3656,People!$A$5,0))))</f>
        <v>Kelly Williams</v>
      </c>
      <c r="W3656" t="str">
        <f>IFERROR(INDEX(Returns!A:A,MATCH(Orders!B3656,Returns!B:B,0),),"No")</f>
        <v>No</v>
      </c>
      <c r="X3656" t="str">
        <f t="shared" si="57"/>
        <v>2019 / 08</v>
      </c>
    </row>
    <row r="3657" spans="1:24" x14ac:dyDescent="0.25">
      <c r="A3657" s="1">
        <v>3656</v>
      </c>
      <c r="B3657" s="3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IF(People!$B$2=Orders!M3657,People!$A$2,IF(People!$B$3=Orders!M3657,People!$A$3,IF(People!$B$4=Orders!M3657,People!$A$4,IF(People!$B$5=Orders!M3657,People!$A$5,0))))</f>
        <v>Cassandra Brandow</v>
      </c>
      <c r="W3657" t="str">
        <f>IFERROR(INDEX(Returns!A:A,MATCH(Orders!B3657,Returns!B:B,0),),"No")</f>
        <v>No</v>
      </c>
      <c r="X3657" t="str">
        <f t="shared" si="57"/>
        <v>2019 / 04</v>
      </c>
    </row>
    <row r="3658" spans="1:24" x14ac:dyDescent="0.25">
      <c r="A3658" s="1">
        <v>3657</v>
      </c>
      <c r="B3658" s="3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IF(People!$B$2=Orders!M3658,People!$A$2,IF(People!$B$3=Orders!M3658,People!$A$3,IF(People!$B$4=Orders!M3658,People!$A$4,IF(People!$B$5=Orders!M3658,People!$A$5,0))))</f>
        <v>Chuck Magee</v>
      </c>
      <c r="W3658" t="str">
        <f>IFERROR(INDEX(Returns!A:A,MATCH(Orders!B3658,Returns!B:B,0),),"No")</f>
        <v>No</v>
      </c>
      <c r="X3658" t="str">
        <f t="shared" si="57"/>
        <v>2019 / 09</v>
      </c>
    </row>
    <row r="3659" spans="1:24" x14ac:dyDescent="0.25">
      <c r="A3659" s="1">
        <v>3658</v>
      </c>
      <c r="B3659" s="3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IF(People!$B$2=Orders!M3659,People!$A$2,IF(People!$B$3=Orders!M3659,People!$A$3,IF(People!$B$4=Orders!M3659,People!$A$4,IF(People!$B$5=Orders!M3659,People!$A$5,0))))</f>
        <v>Cassandra Brandow</v>
      </c>
      <c r="W3659" t="str">
        <f>IFERROR(INDEX(Returns!A:A,MATCH(Orders!B3659,Returns!B:B,0),),"No")</f>
        <v>No</v>
      </c>
      <c r="X3659" t="str">
        <f t="shared" si="57"/>
        <v>2017 / 03</v>
      </c>
    </row>
    <row r="3660" spans="1:24" x14ac:dyDescent="0.25">
      <c r="A3660" s="1">
        <v>3659</v>
      </c>
      <c r="B3660" s="3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IF(People!$B$2=Orders!M3660,People!$A$2,IF(People!$B$3=Orders!M3660,People!$A$3,IF(People!$B$4=Orders!M3660,People!$A$4,IF(People!$B$5=Orders!M3660,People!$A$5,0))))</f>
        <v>Cassandra Brandow</v>
      </c>
      <c r="W3660" t="str">
        <f>IFERROR(INDEX(Returns!A:A,MATCH(Orders!B3660,Returns!B:B,0),),"No")</f>
        <v>No</v>
      </c>
      <c r="X3660" t="str">
        <f t="shared" si="57"/>
        <v>2017 / 03</v>
      </c>
    </row>
    <row r="3661" spans="1:24" x14ac:dyDescent="0.25">
      <c r="A3661" s="1">
        <v>3660</v>
      </c>
      <c r="B3661" s="3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IF(People!$B$2=Orders!M3661,People!$A$2,IF(People!$B$3=Orders!M3661,People!$A$3,IF(People!$B$4=Orders!M3661,People!$A$4,IF(People!$B$5=Orders!M3661,People!$A$5,0))))</f>
        <v>Cassandra Brandow</v>
      </c>
      <c r="W3661" t="str">
        <f>IFERROR(INDEX(Returns!A:A,MATCH(Orders!B3661,Returns!B:B,0),),"No")</f>
        <v>No</v>
      </c>
      <c r="X3661" t="str">
        <f t="shared" si="57"/>
        <v>2017 / 03</v>
      </c>
    </row>
    <row r="3662" spans="1:24" x14ac:dyDescent="0.25">
      <c r="A3662" s="1">
        <v>3661</v>
      </c>
      <c r="B3662" s="3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IF(People!$B$2=Orders!M3662,People!$A$2,IF(People!$B$3=Orders!M3662,People!$A$3,IF(People!$B$4=Orders!M3662,People!$A$4,IF(People!$B$5=Orders!M3662,People!$A$5,0))))</f>
        <v>Anna Andreadi</v>
      </c>
      <c r="W3662" t="str">
        <f>IFERROR(INDEX(Returns!A:A,MATCH(Orders!B3662,Returns!B:B,0),),"No")</f>
        <v>No</v>
      </c>
      <c r="X3662" t="str">
        <f t="shared" si="57"/>
        <v>2018 / 07</v>
      </c>
    </row>
    <row r="3663" spans="1:24" x14ac:dyDescent="0.25">
      <c r="A3663" s="1">
        <v>3662</v>
      </c>
      <c r="B3663" s="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IF(People!$B$2=Orders!M3663,People!$A$2,IF(People!$B$3=Orders!M3663,People!$A$3,IF(People!$B$4=Orders!M3663,People!$A$4,IF(People!$B$5=Orders!M3663,People!$A$5,0))))</f>
        <v>Kelly Williams</v>
      </c>
      <c r="W3663" t="str">
        <f>IFERROR(INDEX(Returns!A:A,MATCH(Orders!B3663,Returns!B:B,0),),"No")</f>
        <v>No</v>
      </c>
      <c r="X3663" t="str">
        <f t="shared" si="57"/>
        <v>2018 / 06</v>
      </c>
    </row>
    <row r="3664" spans="1:24" x14ac:dyDescent="0.25">
      <c r="A3664" s="1">
        <v>3663</v>
      </c>
      <c r="B3664" s="3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IF(People!$B$2=Orders!M3664,People!$A$2,IF(People!$B$3=Orders!M3664,People!$A$3,IF(People!$B$4=Orders!M3664,People!$A$4,IF(People!$B$5=Orders!M3664,People!$A$5,0))))</f>
        <v>Chuck Magee</v>
      </c>
      <c r="W3664" t="str">
        <f>IFERROR(INDEX(Returns!A:A,MATCH(Orders!B3664,Returns!B:B,0),),"No")</f>
        <v>No</v>
      </c>
      <c r="X3664" t="str">
        <f t="shared" si="57"/>
        <v>2019 / 07</v>
      </c>
    </row>
    <row r="3665" spans="1:24" x14ac:dyDescent="0.25">
      <c r="A3665" s="1">
        <v>3664</v>
      </c>
      <c r="B3665" s="3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IF(People!$B$2=Orders!M3665,People!$A$2,IF(People!$B$3=Orders!M3665,People!$A$3,IF(People!$B$4=Orders!M3665,People!$A$4,IF(People!$B$5=Orders!M3665,People!$A$5,0))))</f>
        <v>Chuck Magee</v>
      </c>
      <c r="W3665" t="str">
        <f>IFERROR(INDEX(Returns!A:A,MATCH(Orders!B3665,Returns!B:B,0),),"No")</f>
        <v>No</v>
      </c>
      <c r="X3665" t="str">
        <f t="shared" si="57"/>
        <v>2019 / 07</v>
      </c>
    </row>
    <row r="3666" spans="1:24" x14ac:dyDescent="0.25">
      <c r="A3666" s="1">
        <v>3665</v>
      </c>
      <c r="B3666" s="3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IF(People!$B$2=Orders!M3666,People!$A$2,IF(People!$B$3=Orders!M3666,People!$A$3,IF(People!$B$4=Orders!M3666,People!$A$4,IF(People!$B$5=Orders!M3666,People!$A$5,0))))</f>
        <v>Anna Andreadi</v>
      </c>
      <c r="W3666" t="str">
        <f>IFERROR(INDEX(Returns!A:A,MATCH(Orders!B3666,Returns!B:B,0),),"No")</f>
        <v>No</v>
      </c>
      <c r="X3666" t="str">
        <f t="shared" si="57"/>
        <v>2016 / 12</v>
      </c>
    </row>
    <row r="3667" spans="1:24" x14ac:dyDescent="0.25">
      <c r="A3667" s="1">
        <v>3666</v>
      </c>
      <c r="B3667" s="3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IF(People!$B$2=Orders!M3667,People!$A$2,IF(People!$B$3=Orders!M3667,People!$A$3,IF(People!$B$4=Orders!M3667,People!$A$4,IF(People!$B$5=Orders!M3667,People!$A$5,0))))</f>
        <v>Anna Andreadi</v>
      </c>
      <c r="W3667" t="str">
        <f>IFERROR(INDEX(Returns!A:A,MATCH(Orders!B3667,Returns!B:B,0),),"No")</f>
        <v>No</v>
      </c>
      <c r="X3667" t="str">
        <f t="shared" si="57"/>
        <v>2016 / 12</v>
      </c>
    </row>
    <row r="3668" spans="1:24" x14ac:dyDescent="0.25">
      <c r="A3668" s="1">
        <v>3667</v>
      </c>
      <c r="B3668" s="3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IF(People!$B$2=Orders!M3668,People!$A$2,IF(People!$B$3=Orders!M3668,People!$A$3,IF(People!$B$4=Orders!M3668,People!$A$4,IF(People!$B$5=Orders!M3668,People!$A$5,0))))</f>
        <v>Anna Andreadi</v>
      </c>
      <c r="W3668" t="str">
        <f>IFERROR(INDEX(Returns!A:A,MATCH(Orders!B3668,Returns!B:B,0),),"No")</f>
        <v>No</v>
      </c>
      <c r="X3668" t="str">
        <f t="shared" si="57"/>
        <v>2016 / 12</v>
      </c>
    </row>
    <row r="3669" spans="1:24" x14ac:dyDescent="0.25">
      <c r="A3669" s="1">
        <v>3668</v>
      </c>
      <c r="B3669" s="3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IF(People!$B$2=Orders!M3669,People!$A$2,IF(People!$B$3=Orders!M3669,People!$A$3,IF(People!$B$4=Orders!M3669,People!$A$4,IF(People!$B$5=Orders!M3669,People!$A$5,0))))</f>
        <v>Anna Andreadi</v>
      </c>
      <c r="W3669" t="str">
        <f>IFERROR(INDEX(Returns!A:A,MATCH(Orders!B3669,Returns!B:B,0),),"No")</f>
        <v>No</v>
      </c>
      <c r="X3669" t="str">
        <f t="shared" si="57"/>
        <v>2016 / 12</v>
      </c>
    </row>
    <row r="3670" spans="1:24" x14ac:dyDescent="0.25">
      <c r="A3670" s="1">
        <v>3669</v>
      </c>
      <c r="B3670" s="3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IF(People!$B$2=Orders!M3670,People!$A$2,IF(People!$B$3=Orders!M3670,People!$A$3,IF(People!$B$4=Orders!M3670,People!$A$4,IF(People!$B$5=Orders!M3670,People!$A$5,0))))</f>
        <v>Anna Andreadi</v>
      </c>
      <c r="W3670" t="str">
        <f>IFERROR(INDEX(Returns!A:A,MATCH(Orders!B3670,Returns!B:B,0),),"No")</f>
        <v>No</v>
      </c>
      <c r="X3670" t="str">
        <f t="shared" si="57"/>
        <v>2016 / 12</v>
      </c>
    </row>
    <row r="3671" spans="1:24" x14ac:dyDescent="0.25">
      <c r="A3671" s="1">
        <v>3670</v>
      </c>
      <c r="B3671" s="3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IF(People!$B$2=Orders!M3671,People!$A$2,IF(People!$B$3=Orders!M3671,People!$A$3,IF(People!$B$4=Orders!M3671,People!$A$4,IF(People!$B$5=Orders!M3671,People!$A$5,0))))</f>
        <v>Anna Andreadi</v>
      </c>
      <c r="W3671" t="str">
        <f>IFERROR(INDEX(Returns!A:A,MATCH(Orders!B3671,Returns!B:B,0),),"No")</f>
        <v>No</v>
      </c>
      <c r="X3671" t="str">
        <f t="shared" si="57"/>
        <v>2016 / 12</v>
      </c>
    </row>
    <row r="3672" spans="1:24" x14ac:dyDescent="0.25">
      <c r="A3672" s="1">
        <v>3671</v>
      </c>
      <c r="B3672" s="3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IF(People!$B$2=Orders!M3672,People!$A$2,IF(People!$B$3=Orders!M3672,People!$A$3,IF(People!$B$4=Orders!M3672,People!$A$4,IF(People!$B$5=Orders!M3672,People!$A$5,0))))</f>
        <v>Anna Andreadi</v>
      </c>
      <c r="W3672" t="str">
        <f>IFERROR(INDEX(Returns!A:A,MATCH(Orders!B3672,Returns!B:B,0),),"No")</f>
        <v>No</v>
      </c>
      <c r="X3672" t="str">
        <f t="shared" si="57"/>
        <v>2016 / 12</v>
      </c>
    </row>
    <row r="3673" spans="1:24" x14ac:dyDescent="0.25">
      <c r="A3673" s="1">
        <v>3672</v>
      </c>
      <c r="B3673" s="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IF(People!$B$2=Orders!M3673,People!$A$2,IF(People!$B$3=Orders!M3673,People!$A$3,IF(People!$B$4=Orders!M3673,People!$A$4,IF(People!$B$5=Orders!M3673,People!$A$5,0))))</f>
        <v>Anna Andreadi</v>
      </c>
      <c r="W3673" t="str">
        <f>IFERROR(INDEX(Returns!A:A,MATCH(Orders!B3673,Returns!B:B,0),),"No")</f>
        <v>No</v>
      </c>
      <c r="X3673" t="str">
        <f t="shared" si="57"/>
        <v>2016 / 12</v>
      </c>
    </row>
    <row r="3674" spans="1:24" x14ac:dyDescent="0.25">
      <c r="A3674" s="1">
        <v>3673</v>
      </c>
      <c r="B3674" s="3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IF(People!$B$2=Orders!M3674,People!$A$2,IF(People!$B$3=Orders!M3674,People!$A$3,IF(People!$B$4=Orders!M3674,People!$A$4,IF(People!$B$5=Orders!M3674,People!$A$5,0))))</f>
        <v>Chuck Magee</v>
      </c>
      <c r="W3674" t="str">
        <f>IFERROR(INDEX(Returns!A:A,MATCH(Orders!B3674,Returns!B:B,0),),"No")</f>
        <v>No</v>
      </c>
      <c r="X3674" t="str">
        <f t="shared" si="57"/>
        <v>2018 / 04</v>
      </c>
    </row>
    <row r="3675" spans="1:24" x14ac:dyDescent="0.25">
      <c r="A3675" s="1">
        <v>3674</v>
      </c>
      <c r="B3675" s="3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IF(People!$B$2=Orders!M3675,People!$A$2,IF(People!$B$3=Orders!M3675,People!$A$3,IF(People!$B$4=Orders!M3675,People!$A$4,IF(People!$B$5=Orders!M3675,People!$A$5,0))))</f>
        <v>Chuck Magee</v>
      </c>
      <c r="W3675" t="str">
        <f>IFERROR(INDEX(Returns!A:A,MATCH(Orders!B3675,Returns!B:B,0),),"No")</f>
        <v>No</v>
      </c>
      <c r="X3675" t="str">
        <f t="shared" si="57"/>
        <v>2018 / 04</v>
      </c>
    </row>
    <row r="3676" spans="1:24" x14ac:dyDescent="0.25">
      <c r="A3676" s="1">
        <v>3675</v>
      </c>
      <c r="B3676" s="3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IF(People!$B$2=Orders!M3676,People!$A$2,IF(People!$B$3=Orders!M3676,People!$A$3,IF(People!$B$4=Orders!M3676,People!$A$4,IF(People!$B$5=Orders!M3676,People!$A$5,0))))</f>
        <v>Chuck Magee</v>
      </c>
      <c r="W3676" t="str">
        <f>IFERROR(INDEX(Returns!A:A,MATCH(Orders!B3676,Returns!B:B,0),),"No")</f>
        <v>No</v>
      </c>
      <c r="X3676" t="str">
        <f t="shared" si="57"/>
        <v>2019 / 11</v>
      </c>
    </row>
    <row r="3677" spans="1:24" x14ac:dyDescent="0.25">
      <c r="A3677" s="1">
        <v>3676</v>
      </c>
      <c r="B3677" s="3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IF(People!$B$2=Orders!M3677,People!$A$2,IF(People!$B$3=Orders!M3677,People!$A$3,IF(People!$B$4=Orders!M3677,People!$A$4,IF(People!$B$5=Orders!M3677,People!$A$5,0))))</f>
        <v>Chuck Magee</v>
      </c>
      <c r="W3677" t="str">
        <f>IFERROR(INDEX(Returns!A:A,MATCH(Orders!B3677,Returns!B:B,0),),"No")</f>
        <v>No</v>
      </c>
      <c r="X3677" t="str">
        <f t="shared" si="57"/>
        <v>2019 / 11</v>
      </c>
    </row>
    <row r="3678" spans="1:24" x14ac:dyDescent="0.25">
      <c r="A3678" s="1">
        <v>3677</v>
      </c>
      <c r="B3678" s="3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IF(People!$B$2=Orders!M3678,People!$A$2,IF(People!$B$3=Orders!M3678,People!$A$3,IF(People!$B$4=Orders!M3678,People!$A$4,IF(People!$B$5=Orders!M3678,People!$A$5,0))))</f>
        <v>Anna Andreadi</v>
      </c>
      <c r="W3678" t="str">
        <f>IFERROR(INDEX(Returns!A:A,MATCH(Orders!B3678,Returns!B:B,0),),"No")</f>
        <v>Yes</v>
      </c>
      <c r="X3678" t="str">
        <f t="shared" si="57"/>
        <v>2017 / 12</v>
      </c>
    </row>
    <row r="3679" spans="1:24" x14ac:dyDescent="0.25">
      <c r="A3679" s="1">
        <v>3678</v>
      </c>
      <c r="B3679" s="3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IF(People!$B$2=Orders!M3679,People!$A$2,IF(People!$B$3=Orders!M3679,People!$A$3,IF(People!$B$4=Orders!M3679,People!$A$4,IF(People!$B$5=Orders!M3679,People!$A$5,0))))</f>
        <v>Chuck Magee</v>
      </c>
      <c r="W3679" t="str">
        <f>IFERROR(INDEX(Returns!A:A,MATCH(Orders!B3679,Returns!B:B,0),),"No")</f>
        <v>No</v>
      </c>
      <c r="X3679" t="str">
        <f t="shared" si="57"/>
        <v>2017 / 07</v>
      </c>
    </row>
    <row r="3680" spans="1:24" x14ac:dyDescent="0.25">
      <c r="A3680" s="1">
        <v>3679</v>
      </c>
      <c r="B3680" s="3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IF(People!$B$2=Orders!M3680,People!$A$2,IF(People!$B$3=Orders!M3680,People!$A$3,IF(People!$B$4=Orders!M3680,People!$A$4,IF(People!$B$5=Orders!M3680,People!$A$5,0))))</f>
        <v>Chuck Magee</v>
      </c>
      <c r="W3680" t="str">
        <f>IFERROR(INDEX(Returns!A:A,MATCH(Orders!B3680,Returns!B:B,0),),"No")</f>
        <v>No</v>
      </c>
      <c r="X3680" t="str">
        <f t="shared" si="57"/>
        <v>2017 / 07</v>
      </c>
    </row>
    <row r="3681" spans="1:24" x14ac:dyDescent="0.25">
      <c r="A3681" s="1">
        <v>3680</v>
      </c>
      <c r="B3681" s="3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IF(People!$B$2=Orders!M3681,People!$A$2,IF(People!$B$3=Orders!M3681,People!$A$3,IF(People!$B$4=Orders!M3681,People!$A$4,IF(People!$B$5=Orders!M3681,People!$A$5,0))))</f>
        <v>Chuck Magee</v>
      </c>
      <c r="W3681" t="str">
        <f>IFERROR(INDEX(Returns!A:A,MATCH(Orders!B3681,Returns!B:B,0),),"No")</f>
        <v>No</v>
      </c>
      <c r="X3681" t="str">
        <f t="shared" si="57"/>
        <v>2017 / 07</v>
      </c>
    </row>
    <row r="3682" spans="1:24" x14ac:dyDescent="0.25">
      <c r="A3682" s="1">
        <v>3681</v>
      </c>
      <c r="B3682" s="3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IF(People!$B$2=Orders!M3682,People!$A$2,IF(People!$B$3=Orders!M3682,People!$A$3,IF(People!$B$4=Orders!M3682,People!$A$4,IF(People!$B$5=Orders!M3682,People!$A$5,0))))</f>
        <v>Chuck Magee</v>
      </c>
      <c r="W3682" t="str">
        <f>IFERROR(INDEX(Returns!A:A,MATCH(Orders!B3682,Returns!B:B,0),),"No")</f>
        <v>No</v>
      </c>
      <c r="X3682" t="str">
        <f t="shared" si="57"/>
        <v>2017 / 07</v>
      </c>
    </row>
    <row r="3683" spans="1:24" x14ac:dyDescent="0.25">
      <c r="A3683" s="1">
        <v>3682</v>
      </c>
      <c r="B3683" s="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IF(People!$B$2=Orders!M3683,People!$A$2,IF(People!$B$3=Orders!M3683,People!$A$3,IF(People!$B$4=Orders!M3683,People!$A$4,IF(People!$B$5=Orders!M3683,People!$A$5,0))))</f>
        <v>Chuck Magee</v>
      </c>
      <c r="W3683" t="str">
        <f>IFERROR(INDEX(Returns!A:A,MATCH(Orders!B3683,Returns!B:B,0),),"No")</f>
        <v>No</v>
      </c>
      <c r="X3683" t="str">
        <f t="shared" si="57"/>
        <v>2017 / 07</v>
      </c>
    </row>
    <row r="3684" spans="1:24" x14ac:dyDescent="0.25">
      <c r="A3684" s="1">
        <v>3683</v>
      </c>
      <c r="B3684" s="3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IF(People!$B$2=Orders!M3684,People!$A$2,IF(People!$B$3=Orders!M3684,People!$A$3,IF(People!$B$4=Orders!M3684,People!$A$4,IF(People!$B$5=Orders!M3684,People!$A$5,0))))</f>
        <v>Chuck Magee</v>
      </c>
      <c r="W3684" t="str">
        <f>IFERROR(INDEX(Returns!A:A,MATCH(Orders!B3684,Returns!B:B,0),),"No")</f>
        <v>No</v>
      </c>
      <c r="X3684" t="str">
        <f t="shared" si="57"/>
        <v>2017 / 07</v>
      </c>
    </row>
    <row r="3685" spans="1:24" x14ac:dyDescent="0.25">
      <c r="A3685" s="1">
        <v>3684</v>
      </c>
      <c r="B3685" s="3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IF(People!$B$2=Orders!M3685,People!$A$2,IF(People!$B$3=Orders!M3685,People!$A$3,IF(People!$B$4=Orders!M3685,People!$A$4,IF(People!$B$5=Orders!M3685,People!$A$5,0))))</f>
        <v>Chuck Magee</v>
      </c>
      <c r="W3685" t="str">
        <f>IFERROR(INDEX(Returns!A:A,MATCH(Orders!B3685,Returns!B:B,0),),"No")</f>
        <v>No</v>
      </c>
      <c r="X3685" t="str">
        <f t="shared" si="57"/>
        <v>2017 / 07</v>
      </c>
    </row>
    <row r="3686" spans="1:24" x14ac:dyDescent="0.25">
      <c r="A3686" s="1">
        <v>3685</v>
      </c>
      <c r="B3686" s="3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IF(People!$B$2=Orders!M3686,People!$A$2,IF(People!$B$3=Orders!M3686,People!$A$3,IF(People!$B$4=Orders!M3686,People!$A$4,IF(People!$B$5=Orders!M3686,People!$A$5,0))))</f>
        <v>Chuck Magee</v>
      </c>
      <c r="W3686" t="str">
        <f>IFERROR(INDEX(Returns!A:A,MATCH(Orders!B3686,Returns!B:B,0),),"No")</f>
        <v>No</v>
      </c>
      <c r="X3686" t="str">
        <f t="shared" si="57"/>
        <v>2017 / 07</v>
      </c>
    </row>
    <row r="3687" spans="1:24" x14ac:dyDescent="0.25">
      <c r="A3687" s="1">
        <v>3686</v>
      </c>
      <c r="B3687" s="3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IF(People!$B$2=Orders!M3687,People!$A$2,IF(People!$B$3=Orders!M3687,People!$A$3,IF(People!$B$4=Orders!M3687,People!$A$4,IF(People!$B$5=Orders!M3687,People!$A$5,0))))</f>
        <v>Chuck Magee</v>
      </c>
      <c r="W3687" t="str">
        <f>IFERROR(INDEX(Returns!A:A,MATCH(Orders!B3687,Returns!B:B,0),),"No")</f>
        <v>No</v>
      </c>
      <c r="X3687" t="str">
        <f t="shared" si="57"/>
        <v>2017 / 07</v>
      </c>
    </row>
    <row r="3688" spans="1:24" x14ac:dyDescent="0.25">
      <c r="A3688" s="1">
        <v>3687</v>
      </c>
      <c r="B3688" s="3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IF(People!$B$2=Orders!M3688,People!$A$2,IF(People!$B$3=Orders!M3688,People!$A$3,IF(People!$B$4=Orders!M3688,People!$A$4,IF(People!$B$5=Orders!M3688,People!$A$5,0))))</f>
        <v>Anna Andreadi</v>
      </c>
      <c r="W3688" t="str">
        <f>IFERROR(INDEX(Returns!A:A,MATCH(Orders!B3688,Returns!B:B,0),),"No")</f>
        <v>No</v>
      </c>
      <c r="X3688" t="str">
        <f t="shared" si="57"/>
        <v>2018 / 12</v>
      </c>
    </row>
    <row r="3689" spans="1:24" x14ac:dyDescent="0.25">
      <c r="A3689" s="1">
        <v>3688</v>
      </c>
      <c r="B3689" s="3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IF(People!$B$2=Orders!M3689,People!$A$2,IF(People!$B$3=Orders!M3689,People!$A$3,IF(People!$B$4=Orders!M3689,People!$A$4,IF(People!$B$5=Orders!M3689,People!$A$5,0))))</f>
        <v>Cassandra Brandow</v>
      </c>
      <c r="W3689" t="str">
        <f>IFERROR(INDEX(Returns!A:A,MATCH(Orders!B3689,Returns!B:B,0),),"No")</f>
        <v>No</v>
      </c>
      <c r="X3689" t="str">
        <f t="shared" si="57"/>
        <v>2018 / 05</v>
      </c>
    </row>
    <row r="3690" spans="1:24" x14ac:dyDescent="0.25">
      <c r="A3690" s="1">
        <v>3689</v>
      </c>
      <c r="B3690" s="3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IF(People!$B$2=Orders!M3690,People!$A$2,IF(People!$B$3=Orders!M3690,People!$A$3,IF(People!$B$4=Orders!M3690,People!$A$4,IF(People!$B$5=Orders!M3690,People!$A$5,0))))</f>
        <v>Anna Andreadi</v>
      </c>
      <c r="W3690" t="str">
        <f>IFERROR(INDEX(Returns!A:A,MATCH(Orders!B3690,Returns!B:B,0),),"No")</f>
        <v>No</v>
      </c>
      <c r="X3690" t="str">
        <f t="shared" si="57"/>
        <v>2019 / 06</v>
      </c>
    </row>
    <row r="3691" spans="1:24" x14ac:dyDescent="0.25">
      <c r="A3691" s="1">
        <v>3690</v>
      </c>
      <c r="B3691" s="3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IF(People!$B$2=Orders!M3691,People!$A$2,IF(People!$B$3=Orders!M3691,People!$A$3,IF(People!$B$4=Orders!M3691,People!$A$4,IF(People!$B$5=Orders!M3691,People!$A$5,0))))</f>
        <v>Anna Andreadi</v>
      </c>
      <c r="W3691" t="str">
        <f>IFERROR(INDEX(Returns!A:A,MATCH(Orders!B3691,Returns!B:B,0),),"No")</f>
        <v>No</v>
      </c>
      <c r="X3691" t="str">
        <f t="shared" si="57"/>
        <v>2019 / 06</v>
      </c>
    </row>
    <row r="3692" spans="1:24" x14ac:dyDescent="0.25">
      <c r="A3692" s="1">
        <v>3691</v>
      </c>
      <c r="B3692" s="3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IF(People!$B$2=Orders!M3692,People!$A$2,IF(People!$B$3=Orders!M3692,People!$A$3,IF(People!$B$4=Orders!M3692,People!$A$4,IF(People!$B$5=Orders!M3692,People!$A$5,0))))</f>
        <v>Anna Andreadi</v>
      </c>
      <c r="W3692" t="str">
        <f>IFERROR(INDEX(Returns!A:A,MATCH(Orders!B3692,Returns!B:B,0),),"No")</f>
        <v>No</v>
      </c>
      <c r="X3692" t="str">
        <f t="shared" si="57"/>
        <v>2017 / 10</v>
      </c>
    </row>
    <row r="3693" spans="1:24" x14ac:dyDescent="0.25">
      <c r="A3693" s="1">
        <v>3692</v>
      </c>
      <c r="B3693" s="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IF(People!$B$2=Orders!M3693,People!$A$2,IF(People!$B$3=Orders!M3693,People!$A$3,IF(People!$B$4=Orders!M3693,People!$A$4,IF(People!$B$5=Orders!M3693,People!$A$5,0))))</f>
        <v>Anna Andreadi</v>
      </c>
      <c r="W3693" t="str">
        <f>IFERROR(INDEX(Returns!A:A,MATCH(Orders!B3693,Returns!B:B,0),),"No")</f>
        <v>No</v>
      </c>
      <c r="X3693" t="str">
        <f t="shared" si="57"/>
        <v>2017 / 10</v>
      </c>
    </row>
    <row r="3694" spans="1:24" x14ac:dyDescent="0.25">
      <c r="A3694" s="1">
        <v>3693</v>
      </c>
      <c r="B3694" s="3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IF(People!$B$2=Orders!M3694,People!$A$2,IF(People!$B$3=Orders!M3694,People!$A$3,IF(People!$B$4=Orders!M3694,People!$A$4,IF(People!$B$5=Orders!M3694,People!$A$5,0))))</f>
        <v>Anna Andreadi</v>
      </c>
      <c r="W3694" t="str">
        <f>IFERROR(INDEX(Returns!A:A,MATCH(Orders!B3694,Returns!B:B,0),),"No")</f>
        <v>No</v>
      </c>
      <c r="X3694" t="str">
        <f t="shared" si="57"/>
        <v>2017 / 10</v>
      </c>
    </row>
    <row r="3695" spans="1:24" x14ac:dyDescent="0.25">
      <c r="A3695" s="1">
        <v>3694</v>
      </c>
      <c r="B3695" s="3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IF(People!$B$2=Orders!M3695,People!$A$2,IF(People!$B$3=Orders!M3695,People!$A$3,IF(People!$B$4=Orders!M3695,People!$A$4,IF(People!$B$5=Orders!M3695,People!$A$5,0))))</f>
        <v>Anna Andreadi</v>
      </c>
      <c r="W3695" t="str">
        <f>IFERROR(INDEX(Returns!A:A,MATCH(Orders!B3695,Returns!B:B,0),),"No")</f>
        <v>No</v>
      </c>
      <c r="X3695" t="str">
        <f t="shared" si="57"/>
        <v>2017 / 10</v>
      </c>
    </row>
    <row r="3696" spans="1:24" x14ac:dyDescent="0.25">
      <c r="A3696" s="1">
        <v>3695</v>
      </c>
      <c r="B3696" s="3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IF(People!$B$2=Orders!M3696,People!$A$2,IF(People!$B$3=Orders!M3696,People!$A$3,IF(People!$B$4=Orders!M3696,People!$A$4,IF(People!$B$5=Orders!M3696,People!$A$5,0))))</f>
        <v>Cassandra Brandow</v>
      </c>
      <c r="W3696" t="str">
        <f>IFERROR(INDEX(Returns!A:A,MATCH(Orders!B3696,Returns!B:B,0),),"No")</f>
        <v>No</v>
      </c>
      <c r="X3696" t="str">
        <f t="shared" si="57"/>
        <v>2018 / 10</v>
      </c>
    </row>
    <row r="3697" spans="1:24" x14ac:dyDescent="0.25">
      <c r="A3697" s="1">
        <v>3696</v>
      </c>
      <c r="B3697" s="3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IF(People!$B$2=Orders!M3697,People!$A$2,IF(People!$B$3=Orders!M3697,People!$A$3,IF(People!$B$4=Orders!M3697,People!$A$4,IF(People!$B$5=Orders!M3697,People!$A$5,0))))</f>
        <v>Cassandra Brandow</v>
      </c>
      <c r="W3697" t="str">
        <f>IFERROR(INDEX(Returns!A:A,MATCH(Orders!B3697,Returns!B:B,0),),"No")</f>
        <v>No</v>
      </c>
      <c r="X3697" t="str">
        <f t="shared" si="57"/>
        <v>2018 / 10</v>
      </c>
    </row>
    <row r="3698" spans="1:24" x14ac:dyDescent="0.25">
      <c r="A3698" s="1">
        <v>3697</v>
      </c>
      <c r="B3698" s="3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IF(People!$B$2=Orders!M3698,People!$A$2,IF(People!$B$3=Orders!M3698,People!$A$3,IF(People!$B$4=Orders!M3698,People!$A$4,IF(People!$B$5=Orders!M3698,People!$A$5,0))))</f>
        <v>Cassandra Brandow</v>
      </c>
      <c r="W3698" t="str">
        <f>IFERROR(INDEX(Returns!A:A,MATCH(Orders!B3698,Returns!B:B,0),),"No")</f>
        <v>No</v>
      </c>
      <c r="X3698" t="str">
        <f t="shared" si="57"/>
        <v>2018 / 10</v>
      </c>
    </row>
    <row r="3699" spans="1:24" x14ac:dyDescent="0.25">
      <c r="A3699" s="1">
        <v>3698</v>
      </c>
      <c r="B3699" s="3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IF(People!$B$2=Orders!M3699,People!$A$2,IF(People!$B$3=Orders!M3699,People!$A$3,IF(People!$B$4=Orders!M3699,People!$A$4,IF(People!$B$5=Orders!M3699,People!$A$5,0))))</f>
        <v>Anna Andreadi</v>
      </c>
      <c r="W3699" t="str">
        <f>IFERROR(INDEX(Returns!A:A,MATCH(Orders!B3699,Returns!B:B,0),),"No")</f>
        <v>No</v>
      </c>
      <c r="X3699" t="str">
        <f t="shared" si="57"/>
        <v>2017 / 11</v>
      </c>
    </row>
    <row r="3700" spans="1:24" x14ac:dyDescent="0.25">
      <c r="A3700" s="1">
        <v>3699</v>
      </c>
      <c r="B3700" s="3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IF(People!$B$2=Orders!M3700,People!$A$2,IF(People!$B$3=Orders!M3700,People!$A$3,IF(People!$B$4=Orders!M3700,People!$A$4,IF(People!$B$5=Orders!M3700,People!$A$5,0))))</f>
        <v>Anna Andreadi</v>
      </c>
      <c r="W3700" t="str">
        <f>IFERROR(INDEX(Returns!A:A,MATCH(Orders!B3700,Returns!B:B,0),),"No")</f>
        <v>No</v>
      </c>
      <c r="X3700" t="str">
        <f t="shared" si="57"/>
        <v>2016 / 09</v>
      </c>
    </row>
    <row r="3701" spans="1:24" x14ac:dyDescent="0.25">
      <c r="A3701" s="1">
        <v>3700</v>
      </c>
      <c r="B3701" s="3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IF(People!$B$2=Orders!M3701,People!$A$2,IF(People!$B$3=Orders!M3701,People!$A$3,IF(People!$B$4=Orders!M3701,People!$A$4,IF(People!$B$5=Orders!M3701,People!$A$5,0))))</f>
        <v>Chuck Magee</v>
      </c>
      <c r="W3701" t="str">
        <f>IFERROR(INDEX(Returns!A:A,MATCH(Orders!B3701,Returns!B:B,0),),"No")</f>
        <v>No</v>
      </c>
      <c r="X3701" t="str">
        <f t="shared" si="57"/>
        <v>2019 / 11</v>
      </c>
    </row>
    <row r="3702" spans="1:24" x14ac:dyDescent="0.25">
      <c r="A3702" s="1">
        <v>3701</v>
      </c>
      <c r="B3702" s="3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IF(People!$B$2=Orders!M3702,People!$A$2,IF(People!$B$3=Orders!M3702,People!$A$3,IF(People!$B$4=Orders!M3702,People!$A$4,IF(People!$B$5=Orders!M3702,People!$A$5,0))))</f>
        <v>Chuck Magee</v>
      </c>
      <c r="W3702" t="str">
        <f>IFERROR(INDEX(Returns!A:A,MATCH(Orders!B3702,Returns!B:B,0),),"No")</f>
        <v>No</v>
      </c>
      <c r="X3702" t="str">
        <f t="shared" si="57"/>
        <v>2019 / 12</v>
      </c>
    </row>
    <row r="3703" spans="1:24" x14ac:dyDescent="0.25">
      <c r="A3703" s="1">
        <v>3702</v>
      </c>
      <c r="B3703" s="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IF(People!$B$2=Orders!M3703,People!$A$2,IF(People!$B$3=Orders!M3703,People!$A$3,IF(People!$B$4=Orders!M3703,People!$A$4,IF(People!$B$5=Orders!M3703,People!$A$5,0))))</f>
        <v>Chuck Magee</v>
      </c>
      <c r="W3703" t="str">
        <f>IFERROR(INDEX(Returns!A:A,MATCH(Orders!B3703,Returns!B:B,0),),"No")</f>
        <v>No</v>
      </c>
      <c r="X3703" t="str">
        <f t="shared" si="57"/>
        <v>2018 / 01</v>
      </c>
    </row>
    <row r="3704" spans="1:24" x14ac:dyDescent="0.25">
      <c r="A3704" s="1">
        <v>3703</v>
      </c>
      <c r="B3704" s="3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IF(People!$B$2=Orders!M3704,People!$A$2,IF(People!$B$3=Orders!M3704,People!$A$3,IF(People!$B$4=Orders!M3704,People!$A$4,IF(People!$B$5=Orders!M3704,People!$A$5,0))))</f>
        <v>Cassandra Brandow</v>
      </c>
      <c r="W3704" t="str">
        <f>IFERROR(INDEX(Returns!A:A,MATCH(Orders!B3704,Returns!B:B,0),),"No")</f>
        <v>No</v>
      </c>
      <c r="X3704" t="str">
        <f t="shared" si="57"/>
        <v>2017 / 06</v>
      </c>
    </row>
    <row r="3705" spans="1:24" x14ac:dyDescent="0.25">
      <c r="A3705" s="1">
        <v>3704</v>
      </c>
      <c r="B3705" s="3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IF(People!$B$2=Orders!M3705,People!$A$2,IF(People!$B$3=Orders!M3705,People!$A$3,IF(People!$B$4=Orders!M3705,People!$A$4,IF(People!$B$5=Orders!M3705,People!$A$5,0))))</f>
        <v>Cassandra Brandow</v>
      </c>
      <c r="W3705" t="str">
        <f>IFERROR(INDEX(Returns!A:A,MATCH(Orders!B3705,Returns!B:B,0),),"No")</f>
        <v>No</v>
      </c>
      <c r="X3705" t="str">
        <f t="shared" si="57"/>
        <v>2017 / 06</v>
      </c>
    </row>
    <row r="3706" spans="1:24" x14ac:dyDescent="0.25">
      <c r="A3706" s="1">
        <v>3705</v>
      </c>
      <c r="B3706" s="3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IF(People!$B$2=Orders!M3706,People!$A$2,IF(People!$B$3=Orders!M3706,People!$A$3,IF(People!$B$4=Orders!M3706,People!$A$4,IF(People!$B$5=Orders!M3706,People!$A$5,0))))</f>
        <v>Cassandra Brandow</v>
      </c>
      <c r="W3706" t="str">
        <f>IFERROR(INDEX(Returns!A:A,MATCH(Orders!B3706,Returns!B:B,0),),"No")</f>
        <v>No</v>
      </c>
      <c r="X3706" t="str">
        <f t="shared" si="57"/>
        <v>2017 / 06</v>
      </c>
    </row>
    <row r="3707" spans="1:24" x14ac:dyDescent="0.25">
      <c r="A3707" s="1">
        <v>3706</v>
      </c>
      <c r="B3707" s="3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IF(People!$B$2=Orders!M3707,People!$A$2,IF(People!$B$3=Orders!M3707,People!$A$3,IF(People!$B$4=Orders!M3707,People!$A$4,IF(People!$B$5=Orders!M3707,People!$A$5,0))))</f>
        <v>Cassandra Brandow</v>
      </c>
      <c r="W3707" t="str">
        <f>IFERROR(INDEX(Returns!A:A,MATCH(Orders!B3707,Returns!B:B,0),),"No")</f>
        <v>No</v>
      </c>
      <c r="X3707" t="str">
        <f t="shared" si="57"/>
        <v>2017 / 06</v>
      </c>
    </row>
    <row r="3708" spans="1:24" x14ac:dyDescent="0.25">
      <c r="A3708" s="1">
        <v>3707</v>
      </c>
      <c r="B3708" s="3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IF(People!$B$2=Orders!M3708,People!$A$2,IF(People!$B$3=Orders!M3708,People!$A$3,IF(People!$B$4=Orders!M3708,People!$A$4,IF(People!$B$5=Orders!M3708,People!$A$5,0))))</f>
        <v>Kelly Williams</v>
      </c>
      <c r="W3708" t="str">
        <f>IFERROR(INDEX(Returns!A:A,MATCH(Orders!B3708,Returns!B:B,0),),"No")</f>
        <v>No</v>
      </c>
      <c r="X3708" t="str">
        <f t="shared" si="57"/>
        <v>2019 / 03</v>
      </c>
    </row>
    <row r="3709" spans="1:24" x14ac:dyDescent="0.25">
      <c r="A3709" s="1">
        <v>3708</v>
      </c>
      <c r="B3709" s="3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IF(People!$B$2=Orders!M3709,People!$A$2,IF(People!$B$3=Orders!M3709,People!$A$3,IF(People!$B$4=Orders!M3709,People!$A$4,IF(People!$B$5=Orders!M3709,People!$A$5,0))))</f>
        <v>Kelly Williams</v>
      </c>
      <c r="W3709" t="str">
        <f>IFERROR(INDEX(Returns!A:A,MATCH(Orders!B3709,Returns!B:B,0),),"No")</f>
        <v>No</v>
      </c>
      <c r="X3709" t="str">
        <f t="shared" si="57"/>
        <v>2016 / 11</v>
      </c>
    </row>
    <row r="3710" spans="1:24" x14ac:dyDescent="0.25">
      <c r="A3710" s="1">
        <v>3709</v>
      </c>
      <c r="B3710" s="3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IF(People!$B$2=Orders!M3710,People!$A$2,IF(People!$B$3=Orders!M3710,People!$A$3,IF(People!$B$4=Orders!M3710,People!$A$4,IF(People!$B$5=Orders!M3710,People!$A$5,0))))</f>
        <v>Kelly Williams</v>
      </c>
      <c r="W3710" t="str">
        <f>IFERROR(INDEX(Returns!A:A,MATCH(Orders!B3710,Returns!B:B,0),),"No")</f>
        <v>No</v>
      </c>
      <c r="X3710" t="str">
        <f t="shared" si="57"/>
        <v>2016 / 11</v>
      </c>
    </row>
    <row r="3711" spans="1:24" x14ac:dyDescent="0.25">
      <c r="A3711" s="1">
        <v>3710</v>
      </c>
      <c r="B3711" s="3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IF(People!$B$2=Orders!M3711,People!$A$2,IF(People!$B$3=Orders!M3711,People!$A$3,IF(People!$B$4=Orders!M3711,People!$A$4,IF(People!$B$5=Orders!M3711,People!$A$5,0))))</f>
        <v>Kelly Williams</v>
      </c>
      <c r="W3711" t="str">
        <f>IFERROR(INDEX(Returns!A:A,MATCH(Orders!B3711,Returns!B:B,0),),"No")</f>
        <v>No</v>
      </c>
      <c r="X3711" t="str">
        <f t="shared" si="57"/>
        <v>2016 / 11</v>
      </c>
    </row>
    <row r="3712" spans="1:24" x14ac:dyDescent="0.25">
      <c r="A3712" s="1">
        <v>3711</v>
      </c>
      <c r="B3712" s="3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IF(People!$B$2=Orders!M3712,People!$A$2,IF(People!$B$3=Orders!M3712,People!$A$3,IF(People!$B$4=Orders!M3712,People!$A$4,IF(People!$B$5=Orders!M3712,People!$A$5,0))))</f>
        <v>Anna Andreadi</v>
      </c>
      <c r="W3712" t="str">
        <f>IFERROR(INDEX(Returns!A:A,MATCH(Orders!B3712,Returns!B:B,0),),"No")</f>
        <v>Yes</v>
      </c>
      <c r="X3712" t="str">
        <f t="shared" si="57"/>
        <v>2019 / 10</v>
      </c>
    </row>
    <row r="3713" spans="1:24" x14ac:dyDescent="0.25">
      <c r="A3713" s="1">
        <v>3712</v>
      </c>
      <c r="B3713" s="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IF(People!$B$2=Orders!M3713,People!$A$2,IF(People!$B$3=Orders!M3713,People!$A$3,IF(People!$B$4=Orders!M3713,People!$A$4,IF(People!$B$5=Orders!M3713,People!$A$5,0))))</f>
        <v>Anna Andreadi</v>
      </c>
      <c r="W3713" t="str">
        <f>IFERROR(INDEX(Returns!A:A,MATCH(Orders!B3713,Returns!B:B,0),),"No")</f>
        <v>Yes</v>
      </c>
      <c r="X3713" t="str">
        <f t="shared" si="57"/>
        <v>2019 / 10</v>
      </c>
    </row>
    <row r="3714" spans="1:24" x14ac:dyDescent="0.25">
      <c r="A3714" s="1">
        <v>3713</v>
      </c>
      <c r="B3714" s="3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IF(People!$B$2=Orders!M3714,People!$A$2,IF(People!$B$3=Orders!M3714,People!$A$3,IF(People!$B$4=Orders!M3714,People!$A$4,IF(People!$B$5=Orders!M3714,People!$A$5,0))))</f>
        <v>Anna Andreadi</v>
      </c>
      <c r="W3714" t="str">
        <f>IFERROR(INDEX(Returns!A:A,MATCH(Orders!B3714,Returns!B:B,0),),"No")</f>
        <v>No</v>
      </c>
      <c r="X3714" t="str">
        <f t="shared" ref="X3714:X3777" si="58">TEXT(C3714,"ГГГГ / ММ")</f>
        <v>2019 / 04</v>
      </c>
    </row>
    <row r="3715" spans="1:24" x14ac:dyDescent="0.25">
      <c r="A3715" s="1">
        <v>3714</v>
      </c>
      <c r="B3715" s="3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IF(People!$B$2=Orders!M3715,People!$A$2,IF(People!$B$3=Orders!M3715,People!$A$3,IF(People!$B$4=Orders!M3715,People!$A$4,IF(People!$B$5=Orders!M3715,People!$A$5,0))))</f>
        <v>Anna Andreadi</v>
      </c>
      <c r="W3715" t="str">
        <f>IFERROR(INDEX(Returns!A:A,MATCH(Orders!B3715,Returns!B:B,0),),"No")</f>
        <v>No</v>
      </c>
      <c r="X3715" t="str">
        <f t="shared" si="58"/>
        <v>2019 / 04</v>
      </c>
    </row>
    <row r="3716" spans="1:24" x14ac:dyDescent="0.25">
      <c r="A3716" s="1">
        <v>3715</v>
      </c>
      <c r="B3716" s="3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IF(People!$B$2=Orders!M3716,People!$A$2,IF(People!$B$3=Orders!M3716,People!$A$3,IF(People!$B$4=Orders!M3716,People!$A$4,IF(People!$B$5=Orders!M3716,People!$A$5,0))))</f>
        <v>Anna Andreadi</v>
      </c>
      <c r="W3716" t="str">
        <f>IFERROR(INDEX(Returns!A:A,MATCH(Orders!B3716,Returns!B:B,0),),"No")</f>
        <v>No</v>
      </c>
      <c r="X3716" t="str">
        <f t="shared" si="58"/>
        <v>2016 / 12</v>
      </c>
    </row>
    <row r="3717" spans="1:24" x14ac:dyDescent="0.25">
      <c r="A3717" s="1">
        <v>3716</v>
      </c>
      <c r="B3717" s="3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IF(People!$B$2=Orders!M3717,People!$A$2,IF(People!$B$3=Orders!M3717,People!$A$3,IF(People!$B$4=Orders!M3717,People!$A$4,IF(People!$B$5=Orders!M3717,People!$A$5,0))))</f>
        <v>Anna Andreadi</v>
      </c>
      <c r="W3717" t="str">
        <f>IFERROR(INDEX(Returns!A:A,MATCH(Orders!B3717,Returns!B:B,0),),"No")</f>
        <v>No</v>
      </c>
      <c r="X3717" t="str">
        <f t="shared" si="58"/>
        <v>2016 / 12</v>
      </c>
    </row>
    <row r="3718" spans="1:24" x14ac:dyDescent="0.25">
      <c r="A3718" s="1">
        <v>3717</v>
      </c>
      <c r="B3718" s="3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IF(People!$B$2=Orders!M3718,People!$A$2,IF(People!$B$3=Orders!M3718,People!$A$3,IF(People!$B$4=Orders!M3718,People!$A$4,IF(People!$B$5=Orders!M3718,People!$A$5,0))))</f>
        <v>Kelly Williams</v>
      </c>
      <c r="W3718" t="str">
        <f>IFERROR(INDEX(Returns!A:A,MATCH(Orders!B3718,Returns!B:B,0),),"No")</f>
        <v>No</v>
      </c>
      <c r="X3718" t="str">
        <f t="shared" si="58"/>
        <v>2019 / 05</v>
      </c>
    </row>
    <row r="3719" spans="1:24" x14ac:dyDescent="0.25">
      <c r="A3719" s="1">
        <v>3718</v>
      </c>
      <c r="B3719" s="3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IF(People!$B$2=Orders!M3719,People!$A$2,IF(People!$B$3=Orders!M3719,People!$A$3,IF(People!$B$4=Orders!M3719,People!$A$4,IF(People!$B$5=Orders!M3719,People!$A$5,0))))</f>
        <v>Cassandra Brandow</v>
      </c>
      <c r="W3719" t="str">
        <f>IFERROR(INDEX(Returns!A:A,MATCH(Orders!B3719,Returns!B:B,0),),"No")</f>
        <v>No</v>
      </c>
      <c r="X3719" t="str">
        <f t="shared" si="58"/>
        <v>2018 / 09</v>
      </c>
    </row>
    <row r="3720" spans="1:24" x14ac:dyDescent="0.25">
      <c r="A3720" s="1">
        <v>3719</v>
      </c>
      <c r="B3720" s="3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IF(People!$B$2=Orders!M3720,People!$A$2,IF(People!$B$3=Orders!M3720,People!$A$3,IF(People!$B$4=Orders!M3720,People!$A$4,IF(People!$B$5=Orders!M3720,People!$A$5,0))))</f>
        <v>Cassandra Brandow</v>
      </c>
      <c r="W3720" t="str">
        <f>IFERROR(INDEX(Returns!A:A,MATCH(Orders!B3720,Returns!B:B,0),),"No")</f>
        <v>No</v>
      </c>
      <c r="X3720" t="str">
        <f t="shared" si="58"/>
        <v>2018 / 09</v>
      </c>
    </row>
    <row r="3721" spans="1:24" x14ac:dyDescent="0.25">
      <c r="A3721" s="1">
        <v>3720</v>
      </c>
      <c r="B3721" s="3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IF(People!$B$2=Orders!M3721,People!$A$2,IF(People!$B$3=Orders!M3721,People!$A$3,IF(People!$B$4=Orders!M3721,People!$A$4,IF(People!$B$5=Orders!M3721,People!$A$5,0))))</f>
        <v>Kelly Williams</v>
      </c>
      <c r="W3721" t="str">
        <f>IFERROR(INDEX(Returns!A:A,MATCH(Orders!B3721,Returns!B:B,0),),"No")</f>
        <v>No</v>
      </c>
      <c r="X3721" t="str">
        <f t="shared" si="58"/>
        <v>2018 / 09</v>
      </c>
    </row>
    <row r="3722" spans="1:24" x14ac:dyDescent="0.25">
      <c r="A3722" s="1">
        <v>3721</v>
      </c>
      <c r="B3722" s="3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IF(People!$B$2=Orders!M3722,People!$A$2,IF(People!$B$3=Orders!M3722,People!$A$3,IF(People!$B$4=Orders!M3722,People!$A$4,IF(People!$B$5=Orders!M3722,People!$A$5,0))))</f>
        <v>Cassandra Brandow</v>
      </c>
      <c r="W3722" t="str">
        <f>IFERROR(INDEX(Returns!A:A,MATCH(Orders!B3722,Returns!B:B,0),),"No")</f>
        <v>No</v>
      </c>
      <c r="X3722" t="str">
        <f t="shared" si="58"/>
        <v>2018 / 12</v>
      </c>
    </row>
    <row r="3723" spans="1:24" x14ac:dyDescent="0.25">
      <c r="A3723" s="1">
        <v>3722</v>
      </c>
      <c r="B3723" s="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IF(People!$B$2=Orders!M3723,People!$A$2,IF(People!$B$3=Orders!M3723,People!$A$3,IF(People!$B$4=Orders!M3723,People!$A$4,IF(People!$B$5=Orders!M3723,People!$A$5,0))))</f>
        <v>Cassandra Brandow</v>
      </c>
      <c r="W3723" t="str">
        <f>IFERROR(INDEX(Returns!A:A,MATCH(Orders!B3723,Returns!B:B,0),),"No")</f>
        <v>No</v>
      </c>
      <c r="X3723" t="str">
        <f t="shared" si="58"/>
        <v>2018 / 12</v>
      </c>
    </row>
    <row r="3724" spans="1:24" x14ac:dyDescent="0.25">
      <c r="A3724" s="1">
        <v>3723</v>
      </c>
      <c r="B3724" s="3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IF(People!$B$2=Orders!M3724,People!$A$2,IF(People!$B$3=Orders!M3724,People!$A$3,IF(People!$B$4=Orders!M3724,People!$A$4,IF(People!$B$5=Orders!M3724,People!$A$5,0))))</f>
        <v>Kelly Williams</v>
      </c>
      <c r="W3724" t="str">
        <f>IFERROR(INDEX(Returns!A:A,MATCH(Orders!B3724,Returns!B:B,0),),"No")</f>
        <v>No</v>
      </c>
      <c r="X3724" t="str">
        <f t="shared" si="58"/>
        <v>2019 / 11</v>
      </c>
    </row>
    <row r="3725" spans="1:24" x14ac:dyDescent="0.25">
      <c r="A3725" s="1">
        <v>3724</v>
      </c>
      <c r="B3725" s="3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IF(People!$B$2=Orders!M3725,People!$A$2,IF(People!$B$3=Orders!M3725,People!$A$3,IF(People!$B$4=Orders!M3725,People!$A$4,IF(People!$B$5=Orders!M3725,People!$A$5,0))))</f>
        <v>Anna Andreadi</v>
      </c>
      <c r="W3725" t="str">
        <f>IFERROR(INDEX(Returns!A:A,MATCH(Orders!B3725,Returns!B:B,0),),"No")</f>
        <v>No</v>
      </c>
      <c r="X3725" t="str">
        <f t="shared" si="58"/>
        <v>2016 / 12</v>
      </c>
    </row>
    <row r="3726" spans="1:24" x14ac:dyDescent="0.25">
      <c r="A3726" s="1">
        <v>3725</v>
      </c>
      <c r="B3726" s="3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IF(People!$B$2=Orders!M3726,People!$A$2,IF(People!$B$3=Orders!M3726,People!$A$3,IF(People!$B$4=Orders!M3726,People!$A$4,IF(People!$B$5=Orders!M3726,People!$A$5,0))))</f>
        <v>Kelly Williams</v>
      </c>
      <c r="W3726" t="str">
        <f>IFERROR(INDEX(Returns!A:A,MATCH(Orders!B3726,Returns!B:B,0),),"No")</f>
        <v>No</v>
      </c>
      <c r="X3726" t="str">
        <f t="shared" si="58"/>
        <v>2019 / 04</v>
      </c>
    </row>
    <row r="3727" spans="1:24" x14ac:dyDescent="0.25">
      <c r="A3727" s="1">
        <v>3726</v>
      </c>
      <c r="B3727" s="3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IF(People!$B$2=Orders!M3727,People!$A$2,IF(People!$B$3=Orders!M3727,People!$A$3,IF(People!$B$4=Orders!M3727,People!$A$4,IF(People!$B$5=Orders!M3727,People!$A$5,0))))</f>
        <v>Anna Andreadi</v>
      </c>
      <c r="W3727" t="str">
        <f>IFERROR(INDEX(Returns!A:A,MATCH(Orders!B3727,Returns!B:B,0),),"No")</f>
        <v>No</v>
      </c>
      <c r="X3727" t="str">
        <f t="shared" si="58"/>
        <v>2018 / 12</v>
      </c>
    </row>
    <row r="3728" spans="1:24" x14ac:dyDescent="0.25">
      <c r="A3728" s="1">
        <v>3727</v>
      </c>
      <c r="B3728" s="3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IF(People!$B$2=Orders!M3728,People!$A$2,IF(People!$B$3=Orders!M3728,People!$A$3,IF(People!$B$4=Orders!M3728,People!$A$4,IF(People!$B$5=Orders!M3728,People!$A$5,0))))</f>
        <v>Chuck Magee</v>
      </c>
      <c r="W3728" t="str">
        <f>IFERROR(INDEX(Returns!A:A,MATCH(Orders!B3728,Returns!B:B,0),),"No")</f>
        <v>No</v>
      </c>
      <c r="X3728" t="str">
        <f t="shared" si="58"/>
        <v>2018 / 06</v>
      </c>
    </row>
    <row r="3729" spans="1:24" x14ac:dyDescent="0.25">
      <c r="A3729" s="1">
        <v>3728</v>
      </c>
      <c r="B3729" s="3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IF(People!$B$2=Orders!M3729,People!$A$2,IF(People!$B$3=Orders!M3729,People!$A$3,IF(People!$B$4=Orders!M3729,People!$A$4,IF(People!$B$5=Orders!M3729,People!$A$5,0))))</f>
        <v>Chuck Magee</v>
      </c>
      <c r="W3729" t="str">
        <f>IFERROR(INDEX(Returns!A:A,MATCH(Orders!B3729,Returns!B:B,0),),"No")</f>
        <v>No</v>
      </c>
      <c r="X3729" t="str">
        <f t="shared" si="58"/>
        <v>2018 / 06</v>
      </c>
    </row>
    <row r="3730" spans="1:24" x14ac:dyDescent="0.25">
      <c r="A3730" s="1">
        <v>3729</v>
      </c>
      <c r="B3730" s="3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IF(People!$B$2=Orders!M3730,People!$A$2,IF(People!$B$3=Orders!M3730,People!$A$3,IF(People!$B$4=Orders!M3730,People!$A$4,IF(People!$B$5=Orders!M3730,People!$A$5,0))))</f>
        <v>Chuck Magee</v>
      </c>
      <c r="W3730" t="str">
        <f>IFERROR(INDEX(Returns!A:A,MATCH(Orders!B3730,Returns!B:B,0),),"No")</f>
        <v>No</v>
      </c>
      <c r="X3730" t="str">
        <f t="shared" si="58"/>
        <v>2018 / 06</v>
      </c>
    </row>
    <row r="3731" spans="1:24" x14ac:dyDescent="0.25">
      <c r="A3731" s="1">
        <v>3730</v>
      </c>
      <c r="B3731" s="3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IF(People!$B$2=Orders!M3731,People!$A$2,IF(People!$B$3=Orders!M3731,People!$A$3,IF(People!$B$4=Orders!M3731,People!$A$4,IF(People!$B$5=Orders!M3731,People!$A$5,0))))</f>
        <v>Chuck Magee</v>
      </c>
      <c r="W3731" t="str">
        <f>IFERROR(INDEX(Returns!A:A,MATCH(Orders!B3731,Returns!B:B,0),),"No")</f>
        <v>No</v>
      </c>
      <c r="X3731" t="str">
        <f t="shared" si="58"/>
        <v>2017 / 09</v>
      </c>
    </row>
    <row r="3732" spans="1:24" x14ac:dyDescent="0.25">
      <c r="A3732" s="1">
        <v>3731</v>
      </c>
      <c r="B3732" s="3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t="str">
        <f>IF(People!$B$2=Orders!M3732,People!$A$2,IF(People!$B$3=Orders!M3732,People!$A$3,IF(People!$B$4=Orders!M3732,People!$A$4,IF(People!$B$5=Orders!M3732,People!$A$5,0))))</f>
        <v>Chuck Magee</v>
      </c>
      <c r="W3732" t="str">
        <f>IFERROR(INDEX(Returns!A:A,MATCH(Orders!B3732,Returns!B:B,0),),"No")</f>
        <v>No</v>
      </c>
      <c r="X3732" t="str">
        <f t="shared" si="58"/>
        <v>2017 / 09</v>
      </c>
    </row>
    <row r="3733" spans="1:24" x14ac:dyDescent="0.25">
      <c r="A3733" s="1">
        <v>3732</v>
      </c>
      <c r="B3733" s="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IF(People!$B$2=Orders!M3733,People!$A$2,IF(People!$B$3=Orders!M3733,People!$A$3,IF(People!$B$4=Orders!M3733,People!$A$4,IF(People!$B$5=Orders!M3733,People!$A$5,0))))</f>
        <v>Chuck Magee</v>
      </c>
      <c r="W3733" t="str">
        <f>IFERROR(INDEX(Returns!A:A,MATCH(Orders!B3733,Returns!B:B,0),),"No")</f>
        <v>No</v>
      </c>
      <c r="X3733" t="str">
        <f t="shared" si="58"/>
        <v>2017 / 09</v>
      </c>
    </row>
    <row r="3734" spans="1:24" x14ac:dyDescent="0.25">
      <c r="A3734" s="1">
        <v>3733</v>
      </c>
      <c r="B3734" s="3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IF(People!$B$2=Orders!M3734,People!$A$2,IF(People!$B$3=Orders!M3734,People!$A$3,IF(People!$B$4=Orders!M3734,People!$A$4,IF(People!$B$5=Orders!M3734,People!$A$5,0))))</f>
        <v>Chuck Magee</v>
      </c>
      <c r="W3734" t="str">
        <f>IFERROR(INDEX(Returns!A:A,MATCH(Orders!B3734,Returns!B:B,0),),"No")</f>
        <v>No</v>
      </c>
      <c r="X3734" t="str">
        <f t="shared" si="58"/>
        <v>2017 / 09</v>
      </c>
    </row>
    <row r="3735" spans="1:24" x14ac:dyDescent="0.25">
      <c r="A3735" s="1">
        <v>3734</v>
      </c>
      <c r="B3735" s="3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IF(People!$B$2=Orders!M3735,People!$A$2,IF(People!$B$3=Orders!M3735,People!$A$3,IF(People!$B$4=Orders!M3735,People!$A$4,IF(People!$B$5=Orders!M3735,People!$A$5,0))))</f>
        <v>Chuck Magee</v>
      </c>
      <c r="W3735" t="str">
        <f>IFERROR(INDEX(Returns!A:A,MATCH(Orders!B3735,Returns!B:B,0),),"No")</f>
        <v>No</v>
      </c>
      <c r="X3735" t="str">
        <f t="shared" si="58"/>
        <v>2017 / 09</v>
      </c>
    </row>
    <row r="3736" spans="1:24" x14ac:dyDescent="0.25">
      <c r="A3736" s="1">
        <v>3735</v>
      </c>
      <c r="B3736" s="3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IF(People!$B$2=Orders!M3736,People!$A$2,IF(People!$B$3=Orders!M3736,People!$A$3,IF(People!$B$4=Orders!M3736,People!$A$4,IF(People!$B$5=Orders!M3736,People!$A$5,0))))</f>
        <v>Chuck Magee</v>
      </c>
      <c r="W3736" t="str">
        <f>IFERROR(INDEX(Returns!A:A,MATCH(Orders!B3736,Returns!B:B,0),),"No")</f>
        <v>Yes</v>
      </c>
      <c r="X3736" t="str">
        <f t="shared" si="58"/>
        <v>2019 / 03</v>
      </c>
    </row>
    <row r="3737" spans="1:24" x14ac:dyDescent="0.25">
      <c r="A3737" s="1">
        <v>3736</v>
      </c>
      <c r="B3737" s="3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IF(People!$B$2=Orders!M3737,People!$A$2,IF(People!$B$3=Orders!M3737,People!$A$3,IF(People!$B$4=Orders!M3737,People!$A$4,IF(People!$B$5=Orders!M3737,People!$A$5,0))))</f>
        <v>Chuck Magee</v>
      </c>
      <c r="W3737" t="str">
        <f>IFERROR(INDEX(Returns!A:A,MATCH(Orders!B3737,Returns!B:B,0),),"No")</f>
        <v>Yes</v>
      </c>
      <c r="X3737" t="str">
        <f t="shared" si="58"/>
        <v>2019 / 03</v>
      </c>
    </row>
    <row r="3738" spans="1:24" x14ac:dyDescent="0.25">
      <c r="A3738" s="1">
        <v>3737</v>
      </c>
      <c r="B3738" s="3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IF(People!$B$2=Orders!M3738,People!$A$2,IF(People!$B$3=Orders!M3738,People!$A$3,IF(People!$B$4=Orders!M3738,People!$A$4,IF(People!$B$5=Orders!M3738,People!$A$5,0))))</f>
        <v>Chuck Magee</v>
      </c>
      <c r="W3738" t="str">
        <f>IFERROR(INDEX(Returns!A:A,MATCH(Orders!B3738,Returns!B:B,0),),"No")</f>
        <v>No</v>
      </c>
      <c r="X3738" t="str">
        <f t="shared" si="58"/>
        <v>2018 / 03</v>
      </c>
    </row>
    <row r="3739" spans="1:24" x14ac:dyDescent="0.25">
      <c r="A3739" s="1">
        <v>3738</v>
      </c>
      <c r="B3739" s="3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IF(People!$B$2=Orders!M3739,People!$A$2,IF(People!$B$3=Orders!M3739,People!$A$3,IF(People!$B$4=Orders!M3739,People!$A$4,IF(People!$B$5=Orders!M3739,People!$A$5,0))))</f>
        <v>Chuck Magee</v>
      </c>
      <c r="W3739" t="str">
        <f>IFERROR(INDEX(Returns!A:A,MATCH(Orders!B3739,Returns!B:B,0),),"No")</f>
        <v>No</v>
      </c>
      <c r="X3739" t="str">
        <f t="shared" si="58"/>
        <v>2018 / 03</v>
      </c>
    </row>
    <row r="3740" spans="1:24" x14ac:dyDescent="0.25">
      <c r="A3740" s="1">
        <v>3739</v>
      </c>
      <c r="B3740" s="3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IF(People!$B$2=Orders!M3740,People!$A$2,IF(People!$B$3=Orders!M3740,People!$A$3,IF(People!$B$4=Orders!M3740,People!$A$4,IF(People!$B$5=Orders!M3740,People!$A$5,0))))</f>
        <v>Kelly Williams</v>
      </c>
      <c r="W3740" t="str">
        <f>IFERROR(INDEX(Returns!A:A,MATCH(Orders!B3740,Returns!B:B,0),),"No")</f>
        <v>No</v>
      </c>
      <c r="X3740" t="str">
        <f t="shared" si="58"/>
        <v>2018 / 12</v>
      </c>
    </row>
    <row r="3741" spans="1:24" x14ac:dyDescent="0.25">
      <c r="A3741" s="1">
        <v>3740</v>
      </c>
      <c r="B3741" s="3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IF(People!$B$2=Orders!M3741,People!$A$2,IF(People!$B$3=Orders!M3741,People!$A$3,IF(People!$B$4=Orders!M3741,People!$A$4,IF(People!$B$5=Orders!M3741,People!$A$5,0))))</f>
        <v>Kelly Williams</v>
      </c>
      <c r="W3741" t="str">
        <f>IFERROR(INDEX(Returns!A:A,MATCH(Orders!B3741,Returns!B:B,0),),"No")</f>
        <v>No</v>
      </c>
      <c r="X3741" t="str">
        <f t="shared" si="58"/>
        <v>2018 / 12</v>
      </c>
    </row>
    <row r="3742" spans="1:24" x14ac:dyDescent="0.25">
      <c r="A3742" s="1">
        <v>3741</v>
      </c>
      <c r="B3742" s="3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IF(People!$B$2=Orders!M3742,People!$A$2,IF(People!$B$3=Orders!M3742,People!$A$3,IF(People!$B$4=Orders!M3742,People!$A$4,IF(People!$B$5=Orders!M3742,People!$A$5,0))))</f>
        <v>Kelly Williams</v>
      </c>
      <c r="W3742" t="str">
        <f>IFERROR(INDEX(Returns!A:A,MATCH(Orders!B3742,Returns!B:B,0),),"No")</f>
        <v>No</v>
      </c>
      <c r="X3742" t="str">
        <f t="shared" si="58"/>
        <v>2018 / 12</v>
      </c>
    </row>
    <row r="3743" spans="1:24" x14ac:dyDescent="0.25">
      <c r="A3743" s="1">
        <v>3742</v>
      </c>
      <c r="B3743" s="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IF(People!$B$2=Orders!M3743,People!$A$2,IF(People!$B$3=Orders!M3743,People!$A$3,IF(People!$B$4=Orders!M3743,People!$A$4,IF(People!$B$5=Orders!M3743,People!$A$5,0))))</f>
        <v>Chuck Magee</v>
      </c>
      <c r="W3743" t="str">
        <f>IFERROR(INDEX(Returns!A:A,MATCH(Orders!B3743,Returns!B:B,0),),"No")</f>
        <v>No</v>
      </c>
      <c r="X3743" t="str">
        <f t="shared" si="58"/>
        <v>2018 / 01</v>
      </c>
    </row>
    <row r="3744" spans="1:24" x14ac:dyDescent="0.25">
      <c r="A3744" s="1">
        <v>3743</v>
      </c>
      <c r="B3744" s="3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IF(People!$B$2=Orders!M3744,People!$A$2,IF(People!$B$3=Orders!M3744,People!$A$3,IF(People!$B$4=Orders!M3744,People!$A$4,IF(People!$B$5=Orders!M3744,People!$A$5,0))))</f>
        <v>Chuck Magee</v>
      </c>
      <c r="W3744" t="str">
        <f>IFERROR(INDEX(Returns!A:A,MATCH(Orders!B3744,Returns!B:B,0),),"No")</f>
        <v>No</v>
      </c>
      <c r="X3744" t="str">
        <f t="shared" si="58"/>
        <v>2018 / 01</v>
      </c>
    </row>
    <row r="3745" spans="1:24" x14ac:dyDescent="0.25">
      <c r="A3745" s="1">
        <v>3744</v>
      </c>
      <c r="B3745" s="3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IF(People!$B$2=Orders!M3745,People!$A$2,IF(People!$B$3=Orders!M3745,People!$A$3,IF(People!$B$4=Orders!M3745,People!$A$4,IF(People!$B$5=Orders!M3745,People!$A$5,0))))</f>
        <v>Chuck Magee</v>
      </c>
      <c r="W3745" t="str">
        <f>IFERROR(INDEX(Returns!A:A,MATCH(Orders!B3745,Returns!B:B,0),),"No")</f>
        <v>No</v>
      </c>
      <c r="X3745" t="str">
        <f t="shared" si="58"/>
        <v>2018 / 01</v>
      </c>
    </row>
    <row r="3746" spans="1:24" x14ac:dyDescent="0.25">
      <c r="A3746" s="1">
        <v>3745</v>
      </c>
      <c r="B3746" s="3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IF(People!$B$2=Orders!M3746,People!$A$2,IF(People!$B$3=Orders!M3746,People!$A$3,IF(People!$B$4=Orders!M3746,People!$A$4,IF(People!$B$5=Orders!M3746,People!$A$5,0))))</f>
        <v>Cassandra Brandow</v>
      </c>
      <c r="W3746" t="str">
        <f>IFERROR(INDEX(Returns!A:A,MATCH(Orders!B3746,Returns!B:B,0),),"No")</f>
        <v>No</v>
      </c>
      <c r="X3746" t="str">
        <f t="shared" si="58"/>
        <v>2016 / 10</v>
      </c>
    </row>
    <row r="3747" spans="1:24" x14ac:dyDescent="0.25">
      <c r="A3747" s="1">
        <v>3746</v>
      </c>
      <c r="B3747" s="3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IF(People!$B$2=Orders!M3747,People!$A$2,IF(People!$B$3=Orders!M3747,People!$A$3,IF(People!$B$4=Orders!M3747,People!$A$4,IF(People!$B$5=Orders!M3747,People!$A$5,0))))</f>
        <v>Cassandra Brandow</v>
      </c>
      <c r="W3747" t="str">
        <f>IFERROR(INDEX(Returns!A:A,MATCH(Orders!B3747,Returns!B:B,0),),"No")</f>
        <v>No</v>
      </c>
      <c r="X3747" t="str">
        <f t="shared" si="58"/>
        <v>2018 / 09</v>
      </c>
    </row>
    <row r="3748" spans="1:24" x14ac:dyDescent="0.25">
      <c r="A3748" s="1">
        <v>3747</v>
      </c>
      <c r="B3748" s="3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IF(People!$B$2=Orders!M3748,People!$A$2,IF(People!$B$3=Orders!M3748,People!$A$3,IF(People!$B$4=Orders!M3748,People!$A$4,IF(People!$B$5=Orders!M3748,People!$A$5,0))))</f>
        <v>Cassandra Brandow</v>
      </c>
      <c r="W3748" t="str">
        <f>IFERROR(INDEX(Returns!A:A,MATCH(Orders!B3748,Returns!B:B,0),),"No")</f>
        <v>No</v>
      </c>
      <c r="X3748" t="str">
        <f t="shared" si="58"/>
        <v>2018 / 09</v>
      </c>
    </row>
    <row r="3749" spans="1:24" x14ac:dyDescent="0.25">
      <c r="A3749" s="1">
        <v>3748</v>
      </c>
      <c r="B3749" s="3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IF(People!$B$2=Orders!M3749,People!$A$2,IF(People!$B$3=Orders!M3749,People!$A$3,IF(People!$B$4=Orders!M3749,People!$A$4,IF(People!$B$5=Orders!M3749,People!$A$5,0))))</f>
        <v>Anna Andreadi</v>
      </c>
      <c r="W3749" t="str">
        <f>IFERROR(INDEX(Returns!A:A,MATCH(Orders!B3749,Returns!B:B,0),),"No")</f>
        <v>Yes</v>
      </c>
      <c r="X3749" t="str">
        <f t="shared" si="58"/>
        <v>2019 / 08</v>
      </c>
    </row>
    <row r="3750" spans="1:24" x14ac:dyDescent="0.25">
      <c r="A3750" s="1">
        <v>3749</v>
      </c>
      <c r="B3750" s="3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IF(People!$B$2=Orders!M3750,People!$A$2,IF(People!$B$3=Orders!M3750,People!$A$3,IF(People!$B$4=Orders!M3750,People!$A$4,IF(People!$B$5=Orders!M3750,People!$A$5,0))))</f>
        <v>Anna Andreadi</v>
      </c>
      <c r="W3750" t="str">
        <f>IFERROR(INDEX(Returns!A:A,MATCH(Orders!B3750,Returns!B:B,0),),"No")</f>
        <v>Yes</v>
      </c>
      <c r="X3750" t="str">
        <f t="shared" si="58"/>
        <v>2019 / 08</v>
      </c>
    </row>
    <row r="3751" spans="1:24" x14ac:dyDescent="0.25">
      <c r="A3751" s="1">
        <v>3750</v>
      </c>
      <c r="B3751" s="3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IF(People!$B$2=Orders!M3751,People!$A$2,IF(People!$B$3=Orders!M3751,People!$A$3,IF(People!$B$4=Orders!M3751,People!$A$4,IF(People!$B$5=Orders!M3751,People!$A$5,0))))</f>
        <v>Anna Andreadi</v>
      </c>
      <c r="W3751" t="str">
        <f>IFERROR(INDEX(Returns!A:A,MATCH(Orders!B3751,Returns!B:B,0),),"No")</f>
        <v>Yes</v>
      </c>
      <c r="X3751" t="str">
        <f t="shared" si="58"/>
        <v>2019 / 08</v>
      </c>
    </row>
    <row r="3752" spans="1:24" x14ac:dyDescent="0.25">
      <c r="A3752" s="1">
        <v>3751</v>
      </c>
      <c r="B3752" s="3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IF(People!$B$2=Orders!M3752,People!$A$2,IF(People!$B$3=Orders!M3752,People!$A$3,IF(People!$B$4=Orders!M3752,People!$A$4,IF(People!$B$5=Orders!M3752,People!$A$5,0))))</f>
        <v>Anna Andreadi</v>
      </c>
      <c r="W3752" t="str">
        <f>IFERROR(INDEX(Returns!A:A,MATCH(Orders!B3752,Returns!B:B,0),),"No")</f>
        <v>Yes</v>
      </c>
      <c r="X3752" t="str">
        <f t="shared" si="58"/>
        <v>2019 / 08</v>
      </c>
    </row>
    <row r="3753" spans="1:24" x14ac:dyDescent="0.25">
      <c r="A3753" s="1">
        <v>3752</v>
      </c>
      <c r="B3753" s="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IF(People!$B$2=Orders!M3753,People!$A$2,IF(People!$B$3=Orders!M3753,People!$A$3,IF(People!$B$4=Orders!M3753,People!$A$4,IF(People!$B$5=Orders!M3753,People!$A$5,0))))</f>
        <v>Anna Andreadi</v>
      </c>
      <c r="W3753" t="str">
        <f>IFERROR(INDEX(Returns!A:A,MATCH(Orders!B3753,Returns!B:B,0),),"No")</f>
        <v>Yes</v>
      </c>
      <c r="X3753" t="str">
        <f t="shared" si="58"/>
        <v>2019 / 08</v>
      </c>
    </row>
    <row r="3754" spans="1:24" x14ac:dyDescent="0.25">
      <c r="A3754" s="1">
        <v>3753</v>
      </c>
      <c r="B3754" s="3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IF(People!$B$2=Orders!M3754,People!$A$2,IF(People!$B$3=Orders!M3754,People!$A$3,IF(People!$B$4=Orders!M3754,People!$A$4,IF(People!$B$5=Orders!M3754,People!$A$5,0))))</f>
        <v>Anna Andreadi</v>
      </c>
      <c r="W3754" t="str">
        <f>IFERROR(INDEX(Returns!A:A,MATCH(Orders!B3754,Returns!B:B,0),),"No")</f>
        <v>Yes</v>
      </c>
      <c r="X3754" t="str">
        <f t="shared" si="58"/>
        <v>2019 / 08</v>
      </c>
    </row>
    <row r="3755" spans="1:24" x14ac:dyDescent="0.25">
      <c r="A3755" s="1">
        <v>3754</v>
      </c>
      <c r="B3755" s="3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IF(People!$B$2=Orders!M3755,People!$A$2,IF(People!$B$3=Orders!M3755,People!$A$3,IF(People!$B$4=Orders!M3755,People!$A$4,IF(People!$B$5=Orders!M3755,People!$A$5,0))))</f>
        <v>Anna Andreadi</v>
      </c>
      <c r="W3755" t="str">
        <f>IFERROR(INDEX(Returns!A:A,MATCH(Orders!B3755,Returns!B:B,0),),"No")</f>
        <v>Yes</v>
      </c>
      <c r="X3755" t="str">
        <f t="shared" si="58"/>
        <v>2019 / 08</v>
      </c>
    </row>
    <row r="3756" spans="1:24" x14ac:dyDescent="0.25">
      <c r="A3756" s="1">
        <v>3755</v>
      </c>
      <c r="B3756" s="3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IF(People!$B$2=Orders!M3756,People!$A$2,IF(People!$B$3=Orders!M3756,People!$A$3,IF(People!$B$4=Orders!M3756,People!$A$4,IF(People!$B$5=Orders!M3756,People!$A$5,0))))</f>
        <v>Anna Andreadi</v>
      </c>
      <c r="W3756" t="str">
        <f>IFERROR(INDEX(Returns!A:A,MATCH(Orders!B3756,Returns!B:B,0),),"No")</f>
        <v>Yes</v>
      </c>
      <c r="X3756" t="str">
        <f t="shared" si="58"/>
        <v>2019 / 08</v>
      </c>
    </row>
    <row r="3757" spans="1:24" x14ac:dyDescent="0.25">
      <c r="A3757" s="1">
        <v>3756</v>
      </c>
      <c r="B3757" s="3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IF(People!$B$2=Orders!M3757,People!$A$2,IF(People!$B$3=Orders!M3757,People!$A$3,IF(People!$B$4=Orders!M3757,People!$A$4,IF(People!$B$5=Orders!M3757,People!$A$5,0))))</f>
        <v>Kelly Williams</v>
      </c>
      <c r="W3757" t="str">
        <f>IFERROR(INDEX(Returns!A:A,MATCH(Orders!B3757,Returns!B:B,0),),"No")</f>
        <v>No</v>
      </c>
      <c r="X3757" t="str">
        <f t="shared" si="58"/>
        <v>2018 / 03</v>
      </c>
    </row>
    <row r="3758" spans="1:24" x14ac:dyDescent="0.25">
      <c r="A3758" s="1">
        <v>3757</v>
      </c>
      <c r="B3758" s="3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IF(People!$B$2=Orders!M3758,People!$A$2,IF(People!$B$3=Orders!M3758,People!$A$3,IF(People!$B$4=Orders!M3758,People!$A$4,IF(People!$B$5=Orders!M3758,People!$A$5,0))))</f>
        <v>Kelly Williams</v>
      </c>
      <c r="W3758" t="str">
        <f>IFERROR(INDEX(Returns!A:A,MATCH(Orders!B3758,Returns!B:B,0),),"No")</f>
        <v>No</v>
      </c>
      <c r="X3758" t="str">
        <f t="shared" si="58"/>
        <v>2018 / 03</v>
      </c>
    </row>
    <row r="3759" spans="1:24" x14ac:dyDescent="0.25">
      <c r="A3759" s="1">
        <v>3758</v>
      </c>
      <c r="B3759" s="3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IF(People!$B$2=Orders!M3759,People!$A$2,IF(People!$B$3=Orders!M3759,People!$A$3,IF(People!$B$4=Orders!M3759,People!$A$4,IF(People!$B$5=Orders!M3759,People!$A$5,0))))</f>
        <v>Chuck Magee</v>
      </c>
      <c r="W3759" t="str">
        <f>IFERROR(INDEX(Returns!A:A,MATCH(Orders!B3759,Returns!B:B,0),),"No")</f>
        <v>No</v>
      </c>
      <c r="X3759" t="str">
        <f t="shared" si="58"/>
        <v>2018 / 02</v>
      </c>
    </row>
    <row r="3760" spans="1:24" x14ac:dyDescent="0.25">
      <c r="A3760" s="1">
        <v>3759</v>
      </c>
      <c r="B3760" s="3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IF(People!$B$2=Orders!M3760,People!$A$2,IF(People!$B$3=Orders!M3760,People!$A$3,IF(People!$B$4=Orders!M3760,People!$A$4,IF(People!$B$5=Orders!M3760,People!$A$5,0))))</f>
        <v>Anna Andreadi</v>
      </c>
      <c r="W3760" t="str">
        <f>IFERROR(INDEX(Returns!A:A,MATCH(Orders!B3760,Returns!B:B,0),),"No")</f>
        <v>No</v>
      </c>
      <c r="X3760" t="str">
        <f t="shared" si="58"/>
        <v>2017 / 09</v>
      </c>
    </row>
    <row r="3761" spans="1:24" x14ac:dyDescent="0.25">
      <c r="A3761" s="1">
        <v>3760</v>
      </c>
      <c r="B3761" s="3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IF(People!$B$2=Orders!M3761,People!$A$2,IF(People!$B$3=Orders!M3761,People!$A$3,IF(People!$B$4=Orders!M3761,People!$A$4,IF(People!$B$5=Orders!M3761,People!$A$5,0))))</f>
        <v>Anna Andreadi</v>
      </c>
      <c r="W3761" t="str">
        <f>IFERROR(INDEX(Returns!A:A,MATCH(Orders!B3761,Returns!B:B,0),),"No")</f>
        <v>No</v>
      </c>
      <c r="X3761" t="str">
        <f t="shared" si="58"/>
        <v>2017 / 09</v>
      </c>
    </row>
    <row r="3762" spans="1:24" x14ac:dyDescent="0.25">
      <c r="A3762" s="1">
        <v>3761</v>
      </c>
      <c r="B3762" s="3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IF(People!$B$2=Orders!M3762,People!$A$2,IF(People!$B$3=Orders!M3762,People!$A$3,IF(People!$B$4=Orders!M3762,People!$A$4,IF(People!$B$5=Orders!M3762,People!$A$5,0))))</f>
        <v>Anna Andreadi</v>
      </c>
      <c r="W3762" t="str">
        <f>IFERROR(INDEX(Returns!A:A,MATCH(Orders!B3762,Returns!B:B,0),),"No")</f>
        <v>No</v>
      </c>
      <c r="X3762" t="str">
        <f t="shared" si="58"/>
        <v>2017 / 09</v>
      </c>
    </row>
    <row r="3763" spans="1:24" x14ac:dyDescent="0.25">
      <c r="A3763" s="1">
        <v>3762</v>
      </c>
      <c r="B3763" s="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IF(People!$B$2=Orders!M3763,People!$A$2,IF(People!$B$3=Orders!M3763,People!$A$3,IF(People!$B$4=Orders!M3763,People!$A$4,IF(People!$B$5=Orders!M3763,People!$A$5,0))))</f>
        <v>Chuck Magee</v>
      </c>
      <c r="W3763" t="str">
        <f>IFERROR(INDEX(Returns!A:A,MATCH(Orders!B3763,Returns!B:B,0),),"No")</f>
        <v>No</v>
      </c>
      <c r="X3763" t="str">
        <f t="shared" si="58"/>
        <v>2019 / 05</v>
      </c>
    </row>
    <row r="3764" spans="1:24" x14ac:dyDescent="0.25">
      <c r="A3764" s="1">
        <v>3763</v>
      </c>
      <c r="B3764" s="3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IF(People!$B$2=Orders!M3764,People!$A$2,IF(People!$B$3=Orders!M3764,People!$A$3,IF(People!$B$4=Orders!M3764,People!$A$4,IF(People!$B$5=Orders!M3764,People!$A$5,0))))</f>
        <v>Kelly Williams</v>
      </c>
      <c r="W3764" t="str">
        <f>IFERROR(INDEX(Returns!A:A,MATCH(Orders!B3764,Returns!B:B,0),),"No")</f>
        <v>No</v>
      </c>
      <c r="X3764" t="str">
        <f t="shared" si="58"/>
        <v>2018 / 08</v>
      </c>
    </row>
    <row r="3765" spans="1:24" x14ac:dyDescent="0.25">
      <c r="A3765" s="1">
        <v>3764</v>
      </c>
      <c r="B3765" s="3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IF(People!$B$2=Orders!M3765,People!$A$2,IF(People!$B$3=Orders!M3765,People!$A$3,IF(People!$B$4=Orders!M3765,People!$A$4,IF(People!$B$5=Orders!M3765,People!$A$5,0))))</f>
        <v>Kelly Williams</v>
      </c>
      <c r="W3765" t="str">
        <f>IFERROR(INDEX(Returns!A:A,MATCH(Orders!B3765,Returns!B:B,0),),"No")</f>
        <v>No</v>
      </c>
      <c r="X3765" t="str">
        <f t="shared" si="58"/>
        <v>2018 / 08</v>
      </c>
    </row>
    <row r="3766" spans="1:24" x14ac:dyDescent="0.25">
      <c r="A3766" s="1">
        <v>3765</v>
      </c>
      <c r="B3766" s="3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IF(People!$B$2=Orders!M3766,People!$A$2,IF(People!$B$3=Orders!M3766,People!$A$3,IF(People!$B$4=Orders!M3766,People!$A$4,IF(People!$B$5=Orders!M3766,People!$A$5,0))))</f>
        <v>Kelly Williams</v>
      </c>
      <c r="W3766" t="str">
        <f>IFERROR(INDEX(Returns!A:A,MATCH(Orders!B3766,Returns!B:B,0),),"No")</f>
        <v>No</v>
      </c>
      <c r="X3766" t="str">
        <f t="shared" si="58"/>
        <v>2019 / 02</v>
      </c>
    </row>
    <row r="3767" spans="1:24" x14ac:dyDescent="0.25">
      <c r="A3767" s="1">
        <v>3766</v>
      </c>
      <c r="B3767" s="3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IF(People!$B$2=Orders!M3767,People!$A$2,IF(People!$B$3=Orders!M3767,People!$A$3,IF(People!$B$4=Orders!M3767,People!$A$4,IF(People!$B$5=Orders!M3767,People!$A$5,0))))</f>
        <v>Kelly Williams</v>
      </c>
      <c r="W3767" t="str">
        <f>IFERROR(INDEX(Returns!A:A,MATCH(Orders!B3767,Returns!B:B,0),),"No")</f>
        <v>No</v>
      </c>
      <c r="X3767" t="str">
        <f t="shared" si="58"/>
        <v>2018 / 03</v>
      </c>
    </row>
    <row r="3768" spans="1:24" x14ac:dyDescent="0.25">
      <c r="A3768" s="1">
        <v>3767</v>
      </c>
      <c r="B3768" s="3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IF(People!$B$2=Orders!M3768,People!$A$2,IF(People!$B$3=Orders!M3768,People!$A$3,IF(People!$B$4=Orders!M3768,People!$A$4,IF(People!$B$5=Orders!M3768,People!$A$5,0))))</f>
        <v>Kelly Williams</v>
      </c>
      <c r="W3768" t="str">
        <f>IFERROR(INDEX(Returns!A:A,MATCH(Orders!B3768,Returns!B:B,0),),"No")</f>
        <v>No</v>
      </c>
      <c r="X3768" t="str">
        <f t="shared" si="58"/>
        <v>2018 / 03</v>
      </c>
    </row>
    <row r="3769" spans="1:24" x14ac:dyDescent="0.25">
      <c r="A3769" s="1">
        <v>3768</v>
      </c>
      <c r="B3769" s="3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IF(People!$B$2=Orders!M3769,People!$A$2,IF(People!$B$3=Orders!M3769,People!$A$3,IF(People!$B$4=Orders!M3769,People!$A$4,IF(People!$B$5=Orders!M3769,People!$A$5,0))))</f>
        <v>Kelly Williams</v>
      </c>
      <c r="W3769" t="str">
        <f>IFERROR(INDEX(Returns!A:A,MATCH(Orders!B3769,Returns!B:B,0),),"No")</f>
        <v>No</v>
      </c>
      <c r="X3769" t="str">
        <f t="shared" si="58"/>
        <v>2017 / 12</v>
      </c>
    </row>
    <row r="3770" spans="1:24" x14ac:dyDescent="0.25">
      <c r="A3770" s="1">
        <v>3769</v>
      </c>
      <c r="B3770" s="3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IF(People!$B$2=Orders!M3770,People!$A$2,IF(People!$B$3=Orders!M3770,People!$A$3,IF(People!$B$4=Orders!M3770,People!$A$4,IF(People!$B$5=Orders!M3770,People!$A$5,0))))</f>
        <v>Cassandra Brandow</v>
      </c>
      <c r="W3770" t="str">
        <f>IFERROR(INDEX(Returns!A:A,MATCH(Orders!B3770,Returns!B:B,0),),"No")</f>
        <v>No</v>
      </c>
      <c r="X3770" t="str">
        <f t="shared" si="58"/>
        <v>2016 / 12</v>
      </c>
    </row>
    <row r="3771" spans="1:24" x14ac:dyDescent="0.25">
      <c r="A3771" s="1">
        <v>3770</v>
      </c>
      <c r="B3771" s="3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IF(People!$B$2=Orders!M3771,People!$A$2,IF(People!$B$3=Orders!M3771,People!$A$3,IF(People!$B$4=Orders!M3771,People!$A$4,IF(People!$B$5=Orders!M3771,People!$A$5,0))))</f>
        <v>Cassandra Brandow</v>
      </c>
      <c r="W3771" t="str">
        <f>IFERROR(INDEX(Returns!A:A,MATCH(Orders!B3771,Returns!B:B,0),),"No")</f>
        <v>No</v>
      </c>
      <c r="X3771" t="str">
        <f t="shared" si="58"/>
        <v>2016 / 12</v>
      </c>
    </row>
    <row r="3772" spans="1:24" x14ac:dyDescent="0.25">
      <c r="A3772" s="1">
        <v>3771</v>
      </c>
      <c r="B3772" s="3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IF(People!$B$2=Orders!M3772,People!$A$2,IF(People!$B$3=Orders!M3772,People!$A$3,IF(People!$B$4=Orders!M3772,People!$A$4,IF(People!$B$5=Orders!M3772,People!$A$5,0))))</f>
        <v>Anna Andreadi</v>
      </c>
      <c r="W3772" t="str">
        <f>IFERROR(INDEX(Returns!A:A,MATCH(Orders!B3772,Returns!B:B,0),),"No")</f>
        <v>No</v>
      </c>
      <c r="X3772" t="str">
        <f t="shared" si="58"/>
        <v>2018 / 12</v>
      </c>
    </row>
    <row r="3773" spans="1:24" x14ac:dyDescent="0.25">
      <c r="A3773" s="1">
        <v>3772</v>
      </c>
      <c r="B3773" s="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IF(People!$B$2=Orders!M3773,People!$A$2,IF(People!$B$3=Orders!M3773,People!$A$3,IF(People!$B$4=Orders!M3773,People!$A$4,IF(People!$B$5=Orders!M3773,People!$A$5,0))))</f>
        <v>Chuck Magee</v>
      </c>
      <c r="W3773" t="str">
        <f>IFERROR(INDEX(Returns!A:A,MATCH(Orders!B3773,Returns!B:B,0),),"No")</f>
        <v>No</v>
      </c>
      <c r="X3773" t="str">
        <f t="shared" si="58"/>
        <v>2018 / 05</v>
      </c>
    </row>
    <row r="3774" spans="1:24" x14ac:dyDescent="0.25">
      <c r="A3774" s="1">
        <v>3773</v>
      </c>
      <c r="B3774" s="3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IF(People!$B$2=Orders!M3774,People!$A$2,IF(People!$B$3=Orders!M3774,People!$A$3,IF(People!$B$4=Orders!M3774,People!$A$4,IF(People!$B$5=Orders!M3774,People!$A$5,0))))</f>
        <v>Cassandra Brandow</v>
      </c>
      <c r="W3774" t="str">
        <f>IFERROR(INDEX(Returns!A:A,MATCH(Orders!B3774,Returns!B:B,0),),"No")</f>
        <v>No</v>
      </c>
      <c r="X3774" t="str">
        <f t="shared" si="58"/>
        <v>2016 / 08</v>
      </c>
    </row>
    <row r="3775" spans="1:24" x14ac:dyDescent="0.25">
      <c r="A3775" s="1">
        <v>3774</v>
      </c>
      <c r="B3775" s="3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IF(People!$B$2=Orders!M3775,People!$A$2,IF(People!$B$3=Orders!M3775,People!$A$3,IF(People!$B$4=Orders!M3775,People!$A$4,IF(People!$B$5=Orders!M3775,People!$A$5,0))))</f>
        <v>Cassandra Brandow</v>
      </c>
      <c r="W3775" t="str">
        <f>IFERROR(INDEX(Returns!A:A,MATCH(Orders!B3775,Returns!B:B,0),),"No")</f>
        <v>No</v>
      </c>
      <c r="X3775" t="str">
        <f t="shared" si="58"/>
        <v>2016 / 04</v>
      </c>
    </row>
    <row r="3776" spans="1:24" x14ac:dyDescent="0.25">
      <c r="A3776" s="1">
        <v>3775</v>
      </c>
      <c r="B3776" s="3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IF(People!$B$2=Orders!M3776,People!$A$2,IF(People!$B$3=Orders!M3776,People!$A$3,IF(People!$B$4=Orders!M3776,People!$A$4,IF(People!$B$5=Orders!M3776,People!$A$5,0))))</f>
        <v>Cassandra Brandow</v>
      </c>
      <c r="W3776" t="str">
        <f>IFERROR(INDEX(Returns!A:A,MATCH(Orders!B3776,Returns!B:B,0),),"No")</f>
        <v>No</v>
      </c>
      <c r="X3776" t="str">
        <f t="shared" si="58"/>
        <v>2016 / 04</v>
      </c>
    </row>
    <row r="3777" spans="1:24" x14ac:dyDescent="0.25">
      <c r="A3777" s="1">
        <v>3776</v>
      </c>
      <c r="B3777" s="3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IF(People!$B$2=Orders!M3777,People!$A$2,IF(People!$B$3=Orders!M3777,People!$A$3,IF(People!$B$4=Orders!M3777,People!$A$4,IF(People!$B$5=Orders!M3777,People!$A$5,0))))</f>
        <v>Cassandra Brandow</v>
      </c>
      <c r="W3777" t="str">
        <f>IFERROR(INDEX(Returns!A:A,MATCH(Orders!B3777,Returns!B:B,0),),"No")</f>
        <v>No</v>
      </c>
      <c r="X3777" t="str">
        <f t="shared" si="58"/>
        <v>2016 / 04</v>
      </c>
    </row>
    <row r="3778" spans="1:24" x14ac:dyDescent="0.25">
      <c r="A3778" s="1">
        <v>3777</v>
      </c>
      <c r="B3778" s="3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IF(People!$B$2=Orders!M3778,People!$A$2,IF(People!$B$3=Orders!M3778,People!$A$3,IF(People!$B$4=Orders!M3778,People!$A$4,IF(People!$B$5=Orders!M3778,People!$A$5,0))))</f>
        <v>Cassandra Brandow</v>
      </c>
      <c r="W3778" t="str">
        <f>IFERROR(INDEX(Returns!A:A,MATCH(Orders!B3778,Returns!B:B,0),),"No")</f>
        <v>No</v>
      </c>
      <c r="X3778" t="str">
        <f t="shared" ref="X3778:X3841" si="59">TEXT(C3778,"ГГГГ / ММ")</f>
        <v>2016 / 04</v>
      </c>
    </row>
    <row r="3779" spans="1:24" x14ac:dyDescent="0.25">
      <c r="A3779" s="1">
        <v>3778</v>
      </c>
      <c r="B3779" s="3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IF(People!$B$2=Orders!M3779,People!$A$2,IF(People!$B$3=Orders!M3779,People!$A$3,IF(People!$B$4=Orders!M3779,People!$A$4,IF(People!$B$5=Orders!M3779,People!$A$5,0))))</f>
        <v>Anna Andreadi</v>
      </c>
      <c r="W3779" t="str">
        <f>IFERROR(INDEX(Returns!A:A,MATCH(Orders!B3779,Returns!B:B,0),),"No")</f>
        <v>No</v>
      </c>
      <c r="X3779" t="str">
        <f t="shared" si="59"/>
        <v>2017 / 05</v>
      </c>
    </row>
    <row r="3780" spans="1:24" x14ac:dyDescent="0.25">
      <c r="A3780" s="1">
        <v>3779</v>
      </c>
      <c r="B3780" s="3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IF(People!$B$2=Orders!M3780,People!$A$2,IF(People!$B$3=Orders!M3780,People!$A$3,IF(People!$B$4=Orders!M3780,People!$A$4,IF(People!$B$5=Orders!M3780,People!$A$5,0))))</f>
        <v>Cassandra Brandow</v>
      </c>
      <c r="W3780" t="str">
        <f>IFERROR(INDEX(Returns!A:A,MATCH(Orders!B3780,Returns!B:B,0),),"No")</f>
        <v>No</v>
      </c>
      <c r="X3780" t="str">
        <f t="shared" si="59"/>
        <v>2019 / 11</v>
      </c>
    </row>
    <row r="3781" spans="1:24" x14ac:dyDescent="0.25">
      <c r="A3781" s="1">
        <v>3780</v>
      </c>
      <c r="B3781" s="3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IF(People!$B$2=Orders!M3781,People!$A$2,IF(People!$B$3=Orders!M3781,People!$A$3,IF(People!$B$4=Orders!M3781,People!$A$4,IF(People!$B$5=Orders!M3781,People!$A$5,0))))</f>
        <v>Chuck Magee</v>
      </c>
      <c r="W3781" t="str">
        <f>IFERROR(INDEX(Returns!A:A,MATCH(Orders!B3781,Returns!B:B,0),),"No")</f>
        <v>No</v>
      </c>
      <c r="X3781" t="str">
        <f t="shared" si="59"/>
        <v>2019 / 02</v>
      </c>
    </row>
    <row r="3782" spans="1:24" x14ac:dyDescent="0.25">
      <c r="A3782" s="1">
        <v>3781</v>
      </c>
      <c r="B3782" s="3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IF(People!$B$2=Orders!M3782,People!$A$2,IF(People!$B$3=Orders!M3782,People!$A$3,IF(People!$B$4=Orders!M3782,People!$A$4,IF(People!$B$5=Orders!M3782,People!$A$5,0))))</f>
        <v>Kelly Williams</v>
      </c>
      <c r="W3782" t="str">
        <f>IFERROR(INDEX(Returns!A:A,MATCH(Orders!B3782,Returns!B:B,0),),"No")</f>
        <v>No</v>
      </c>
      <c r="X3782" t="str">
        <f t="shared" si="59"/>
        <v>2016 / 11</v>
      </c>
    </row>
    <row r="3783" spans="1:24" x14ac:dyDescent="0.25">
      <c r="A3783" s="1">
        <v>3782</v>
      </c>
      <c r="B3783" s="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IF(People!$B$2=Orders!M3783,People!$A$2,IF(People!$B$3=Orders!M3783,People!$A$3,IF(People!$B$4=Orders!M3783,People!$A$4,IF(People!$B$5=Orders!M3783,People!$A$5,0))))</f>
        <v>Chuck Magee</v>
      </c>
      <c r="W3783" t="str">
        <f>IFERROR(INDEX(Returns!A:A,MATCH(Orders!B3783,Returns!B:B,0),),"No")</f>
        <v>No</v>
      </c>
      <c r="X3783" t="str">
        <f t="shared" si="59"/>
        <v>2017 / 07</v>
      </c>
    </row>
    <row r="3784" spans="1:24" x14ac:dyDescent="0.25">
      <c r="A3784" s="1">
        <v>3783</v>
      </c>
      <c r="B3784" s="3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IF(People!$B$2=Orders!M3784,People!$A$2,IF(People!$B$3=Orders!M3784,People!$A$3,IF(People!$B$4=Orders!M3784,People!$A$4,IF(People!$B$5=Orders!M3784,People!$A$5,0))))</f>
        <v>Cassandra Brandow</v>
      </c>
      <c r="W3784" t="str">
        <f>IFERROR(INDEX(Returns!A:A,MATCH(Orders!B3784,Returns!B:B,0),),"No")</f>
        <v>No</v>
      </c>
      <c r="X3784" t="str">
        <f t="shared" si="59"/>
        <v>2019 / 11</v>
      </c>
    </row>
    <row r="3785" spans="1:24" x14ac:dyDescent="0.25">
      <c r="A3785" s="1">
        <v>3784</v>
      </c>
      <c r="B3785" s="3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IF(People!$B$2=Orders!M3785,People!$A$2,IF(People!$B$3=Orders!M3785,People!$A$3,IF(People!$B$4=Orders!M3785,People!$A$4,IF(People!$B$5=Orders!M3785,People!$A$5,0))))</f>
        <v>Cassandra Brandow</v>
      </c>
      <c r="W3785" t="str">
        <f>IFERROR(INDEX(Returns!A:A,MATCH(Orders!B3785,Returns!B:B,0),),"No")</f>
        <v>No</v>
      </c>
      <c r="X3785" t="str">
        <f t="shared" si="59"/>
        <v>2019 / 11</v>
      </c>
    </row>
    <row r="3786" spans="1:24" x14ac:dyDescent="0.25">
      <c r="A3786" s="1">
        <v>3785</v>
      </c>
      <c r="B3786" s="3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IF(People!$B$2=Orders!M3786,People!$A$2,IF(People!$B$3=Orders!M3786,People!$A$3,IF(People!$B$4=Orders!M3786,People!$A$4,IF(People!$B$5=Orders!M3786,People!$A$5,0))))</f>
        <v>Cassandra Brandow</v>
      </c>
      <c r="W3786" t="str">
        <f>IFERROR(INDEX(Returns!A:A,MATCH(Orders!B3786,Returns!B:B,0),),"No")</f>
        <v>No</v>
      </c>
      <c r="X3786" t="str">
        <f t="shared" si="59"/>
        <v>2019 / 07</v>
      </c>
    </row>
    <row r="3787" spans="1:24" x14ac:dyDescent="0.25">
      <c r="A3787" s="1">
        <v>3786</v>
      </c>
      <c r="B3787" s="3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IF(People!$B$2=Orders!M3787,People!$A$2,IF(People!$B$3=Orders!M3787,People!$A$3,IF(People!$B$4=Orders!M3787,People!$A$4,IF(People!$B$5=Orders!M3787,People!$A$5,0))))</f>
        <v>Chuck Magee</v>
      </c>
      <c r="W3787" t="str">
        <f>IFERROR(INDEX(Returns!A:A,MATCH(Orders!B3787,Returns!B:B,0),),"No")</f>
        <v>No</v>
      </c>
      <c r="X3787" t="str">
        <f t="shared" si="59"/>
        <v>2019 / 12</v>
      </c>
    </row>
    <row r="3788" spans="1:24" x14ac:dyDescent="0.25">
      <c r="A3788" s="1">
        <v>3787</v>
      </c>
      <c r="B3788" s="3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IF(People!$B$2=Orders!M3788,People!$A$2,IF(People!$B$3=Orders!M3788,People!$A$3,IF(People!$B$4=Orders!M3788,People!$A$4,IF(People!$B$5=Orders!M3788,People!$A$5,0))))</f>
        <v>Anna Andreadi</v>
      </c>
      <c r="W3788" t="str">
        <f>IFERROR(INDEX(Returns!A:A,MATCH(Orders!B3788,Returns!B:B,0),),"No")</f>
        <v>No</v>
      </c>
      <c r="X3788" t="str">
        <f t="shared" si="59"/>
        <v>2018 / 10</v>
      </c>
    </row>
    <row r="3789" spans="1:24" x14ac:dyDescent="0.25">
      <c r="A3789" s="1">
        <v>3788</v>
      </c>
      <c r="B3789" s="3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IF(People!$B$2=Orders!M3789,People!$A$2,IF(People!$B$3=Orders!M3789,People!$A$3,IF(People!$B$4=Orders!M3789,People!$A$4,IF(People!$B$5=Orders!M3789,People!$A$5,0))))</f>
        <v>Kelly Williams</v>
      </c>
      <c r="W3789" t="str">
        <f>IFERROR(INDEX(Returns!A:A,MATCH(Orders!B3789,Returns!B:B,0),),"No")</f>
        <v>No</v>
      </c>
      <c r="X3789" t="str">
        <f t="shared" si="59"/>
        <v>2018 / 09</v>
      </c>
    </row>
    <row r="3790" spans="1:24" x14ac:dyDescent="0.25">
      <c r="A3790" s="1">
        <v>3789</v>
      </c>
      <c r="B3790" s="3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IF(People!$B$2=Orders!M3790,People!$A$2,IF(People!$B$3=Orders!M3790,People!$A$3,IF(People!$B$4=Orders!M3790,People!$A$4,IF(People!$B$5=Orders!M3790,People!$A$5,0))))</f>
        <v>Kelly Williams</v>
      </c>
      <c r="W3790" t="str">
        <f>IFERROR(INDEX(Returns!A:A,MATCH(Orders!B3790,Returns!B:B,0),),"No")</f>
        <v>No</v>
      </c>
      <c r="X3790" t="str">
        <f t="shared" si="59"/>
        <v>2018 / 09</v>
      </c>
    </row>
    <row r="3791" spans="1:24" x14ac:dyDescent="0.25">
      <c r="A3791" s="1">
        <v>3790</v>
      </c>
      <c r="B3791" s="3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IF(People!$B$2=Orders!M3791,People!$A$2,IF(People!$B$3=Orders!M3791,People!$A$3,IF(People!$B$4=Orders!M3791,People!$A$4,IF(People!$B$5=Orders!M3791,People!$A$5,0))))</f>
        <v>Kelly Williams</v>
      </c>
      <c r="W3791" t="str">
        <f>IFERROR(INDEX(Returns!A:A,MATCH(Orders!B3791,Returns!B:B,0),),"No")</f>
        <v>No</v>
      </c>
      <c r="X3791" t="str">
        <f t="shared" si="59"/>
        <v>2018 / 04</v>
      </c>
    </row>
    <row r="3792" spans="1:24" x14ac:dyDescent="0.25">
      <c r="A3792" s="1">
        <v>3791</v>
      </c>
      <c r="B3792" s="3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IF(People!$B$2=Orders!M3792,People!$A$2,IF(People!$B$3=Orders!M3792,People!$A$3,IF(People!$B$4=Orders!M3792,People!$A$4,IF(People!$B$5=Orders!M3792,People!$A$5,0))))</f>
        <v>Anna Andreadi</v>
      </c>
      <c r="W3792" t="str">
        <f>IFERROR(INDEX(Returns!A:A,MATCH(Orders!B3792,Returns!B:B,0),),"No")</f>
        <v>No</v>
      </c>
      <c r="X3792" t="str">
        <f t="shared" si="59"/>
        <v>2016 / 07</v>
      </c>
    </row>
    <row r="3793" spans="1:24" x14ac:dyDescent="0.25">
      <c r="A3793" s="1">
        <v>3792</v>
      </c>
      <c r="B3793" s="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IF(People!$B$2=Orders!M3793,People!$A$2,IF(People!$B$3=Orders!M3793,People!$A$3,IF(People!$B$4=Orders!M3793,People!$A$4,IF(People!$B$5=Orders!M3793,People!$A$5,0))))</f>
        <v>Chuck Magee</v>
      </c>
      <c r="W3793" t="str">
        <f>IFERROR(INDEX(Returns!A:A,MATCH(Orders!B3793,Returns!B:B,0),),"No")</f>
        <v>No</v>
      </c>
      <c r="X3793" t="str">
        <f t="shared" si="59"/>
        <v>2017 / 02</v>
      </c>
    </row>
    <row r="3794" spans="1:24" x14ac:dyDescent="0.25">
      <c r="A3794" s="1">
        <v>3793</v>
      </c>
      <c r="B3794" s="3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IF(People!$B$2=Orders!M3794,People!$A$2,IF(People!$B$3=Orders!M3794,People!$A$3,IF(People!$B$4=Orders!M3794,People!$A$4,IF(People!$B$5=Orders!M3794,People!$A$5,0))))</f>
        <v>Chuck Magee</v>
      </c>
      <c r="W3794" t="str">
        <f>IFERROR(INDEX(Returns!A:A,MATCH(Orders!B3794,Returns!B:B,0),),"No")</f>
        <v>No</v>
      </c>
      <c r="X3794" t="str">
        <f t="shared" si="59"/>
        <v>2017 / 02</v>
      </c>
    </row>
    <row r="3795" spans="1:24" x14ac:dyDescent="0.25">
      <c r="A3795" s="1">
        <v>3794</v>
      </c>
      <c r="B3795" s="3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IF(People!$B$2=Orders!M3795,People!$A$2,IF(People!$B$3=Orders!M3795,People!$A$3,IF(People!$B$4=Orders!M3795,People!$A$4,IF(People!$B$5=Orders!M3795,People!$A$5,0))))</f>
        <v>Chuck Magee</v>
      </c>
      <c r="W3795" t="str">
        <f>IFERROR(INDEX(Returns!A:A,MATCH(Orders!B3795,Returns!B:B,0),),"No")</f>
        <v>No</v>
      </c>
      <c r="X3795" t="str">
        <f t="shared" si="59"/>
        <v>2017 / 11</v>
      </c>
    </row>
    <row r="3796" spans="1:24" x14ac:dyDescent="0.25">
      <c r="A3796" s="1">
        <v>3795</v>
      </c>
      <c r="B3796" s="3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IF(People!$B$2=Orders!M3796,People!$A$2,IF(People!$B$3=Orders!M3796,People!$A$3,IF(People!$B$4=Orders!M3796,People!$A$4,IF(People!$B$5=Orders!M3796,People!$A$5,0))))</f>
        <v>Anna Andreadi</v>
      </c>
      <c r="W3796" t="str">
        <f>IFERROR(INDEX(Returns!A:A,MATCH(Orders!B3796,Returns!B:B,0),),"No")</f>
        <v>No</v>
      </c>
      <c r="X3796" t="str">
        <f t="shared" si="59"/>
        <v>2016 / 01</v>
      </c>
    </row>
    <row r="3797" spans="1:24" x14ac:dyDescent="0.25">
      <c r="A3797" s="1">
        <v>3796</v>
      </c>
      <c r="B3797" s="3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IF(People!$B$2=Orders!M3797,People!$A$2,IF(People!$B$3=Orders!M3797,People!$A$3,IF(People!$B$4=Orders!M3797,People!$A$4,IF(People!$B$5=Orders!M3797,People!$A$5,0))))</f>
        <v>Anna Andreadi</v>
      </c>
      <c r="W3797" t="str">
        <f>IFERROR(INDEX(Returns!A:A,MATCH(Orders!B3797,Returns!B:B,0),),"No")</f>
        <v>No</v>
      </c>
      <c r="X3797" t="str">
        <f t="shared" si="59"/>
        <v>2016 / 01</v>
      </c>
    </row>
    <row r="3798" spans="1:24" x14ac:dyDescent="0.25">
      <c r="A3798" s="1">
        <v>3797</v>
      </c>
      <c r="B3798" s="3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IF(People!$B$2=Orders!M3798,People!$A$2,IF(People!$B$3=Orders!M3798,People!$A$3,IF(People!$B$4=Orders!M3798,People!$A$4,IF(People!$B$5=Orders!M3798,People!$A$5,0))))</f>
        <v>Anna Andreadi</v>
      </c>
      <c r="W3798" t="str">
        <f>IFERROR(INDEX(Returns!A:A,MATCH(Orders!B3798,Returns!B:B,0),),"No")</f>
        <v>No</v>
      </c>
      <c r="X3798" t="str">
        <f t="shared" si="59"/>
        <v>2016 / 01</v>
      </c>
    </row>
    <row r="3799" spans="1:24" x14ac:dyDescent="0.25">
      <c r="A3799" s="1">
        <v>3798</v>
      </c>
      <c r="B3799" s="3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IF(People!$B$2=Orders!M3799,People!$A$2,IF(People!$B$3=Orders!M3799,People!$A$3,IF(People!$B$4=Orders!M3799,People!$A$4,IF(People!$B$5=Orders!M3799,People!$A$5,0))))</f>
        <v>Cassandra Brandow</v>
      </c>
      <c r="W3799" t="str">
        <f>IFERROR(INDEX(Returns!A:A,MATCH(Orders!B3799,Returns!B:B,0),),"No")</f>
        <v>No</v>
      </c>
      <c r="X3799" t="str">
        <f t="shared" si="59"/>
        <v>2019 / 09</v>
      </c>
    </row>
    <row r="3800" spans="1:24" x14ac:dyDescent="0.25">
      <c r="A3800" s="1">
        <v>3799</v>
      </c>
      <c r="B3800" s="3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IF(People!$B$2=Orders!M3800,People!$A$2,IF(People!$B$3=Orders!M3800,People!$A$3,IF(People!$B$4=Orders!M3800,People!$A$4,IF(People!$B$5=Orders!M3800,People!$A$5,0))))</f>
        <v>Cassandra Brandow</v>
      </c>
      <c r="W3800" t="str">
        <f>IFERROR(INDEX(Returns!A:A,MATCH(Orders!B3800,Returns!B:B,0),),"No")</f>
        <v>No</v>
      </c>
      <c r="X3800" t="str">
        <f t="shared" si="59"/>
        <v>2019 / 11</v>
      </c>
    </row>
    <row r="3801" spans="1:24" x14ac:dyDescent="0.25">
      <c r="A3801" s="1">
        <v>3800</v>
      </c>
      <c r="B3801" s="3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IF(People!$B$2=Orders!M3801,People!$A$2,IF(People!$B$3=Orders!M3801,People!$A$3,IF(People!$B$4=Orders!M3801,People!$A$4,IF(People!$B$5=Orders!M3801,People!$A$5,0))))</f>
        <v>Cassandra Brandow</v>
      </c>
      <c r="W3801" t="str">
        <f>IFERROR(INDEX(Returns!A:A,MATCH(Orders!B3801,Returns!B:B,0),),"No")</f>
        <v>No</v>
      </c>
      <c r="X3801" t="str">
        <f t="shared" si="59"/>
        <v>2019 / 11</v>
      </c>
    </row>
    <row r="3802" spans="1:24" x14ac:dyDescent="0.25">
      <c r="A3802" s="1">
        <v>3801</v>
      </c>
      <c r="B3802" s="3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IF(People!$B$2=Orders!M3802,People!$A$2,IF(People!$B$3=Orders!M3802,People!$A$3,IF(People!$B$4=Orders!M3802,People!$A$4,IF(People!$B$5=Orders!M3802,People!$A$5,0))))</f>
        <v>Cassandra Brandow</v>
      </c>
      <c r="W3802" t="str">
        <f>IFERROR(INDEX(Returns!A:A,MATCH(Orders!B3802,Returns!B:B,0),),"No")</f>
        <v>No</v>
      </c>
      <c r="X3802" t="str">
        <f t="shared" si="59"/>
        <v>2018 / 10</v>
      </c>
    </row>
    <row r="3803" spans="1:24" x14ac:dyDescent="0.25">
      <c r="A3803" s="1">
        <v>3802</v>
      </c>
      <c r="B3803" s="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IF(People!$B$2=Orders!M3803,People!$A$2,IF(People!$B$3=Orders!M3803,People!$A$3,IF(People!$B$4=Orders!M3803,People!$A$4,IF(People!$B$5=Orders!M3803,People!$A$5,0))))</f>
        <v>Cassandra Brandow</v>
      </c>
      <c r="W3803" t="str">
        <f>IFERROR(INDEX(Returns!A:A,MATCH(Orders!B3803,Returns!B:B,0),),"No")</f>
        <v>No</v>
      </c>
      <c r="X3803" t="str">
        <f t="shared" si="59"/>
        <v>2018 / 10</v>
      </c>
    </row>
    <row r="3804" spans="1:24" x14ac:dyDescent="0.25">
      <c r="A3804" s="1">
        <v>3803</v>
      </c>
      <c r="B3804" s="3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IF(People!$B$2=Orders!M3804,People!$A$2,IF(People!$B$3=Orders!M3804,People!$A$3,IF(People!$B$4=Orders!M3804,People!$A$4,IF(People!$B$5=Orders!M3804,People!$A$5,0))))</f>
        <v>Cassandra Brandow</v>
      </c>
      <c r="W3804" t="str">
        <f>IFERROR(INDEX(Returns!A:A,MATCH(Orders!B3804,Returns!B:B,0),),"No")</f>
        <v>No</v>
      </c>
      <c r="X3804" t="str">
        <f t="shared" si="59"/>
        <v>2018 / 10</v>
      </c>
    </row>
    <row r="3805" spans="1:24" x14ac:dyDescent="0.25">
      <c r="A3805" s="1">
        <v>3804</v>
      </c>
      <c r="B3805" s="3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IF(People!$B$2=Orders!M3805,People!$A$2,IF(People!$B$3=Orders!M3805,People!$A$3,IF(People!$B$4=Orders!M3805,People!$A$4,IF(People!$B$5=Orders!M3805,People!$A$5,0))))</f>
        <v>Cassandra Brandow</v>
      </c>
      <c r="W3805" t="str">
        <f>IFERROR(INDEX(Returns!A:A,MATCH(Orders!B3805,Returns!B:B,0),),"No")</f>
        <v>No</v>
      </c>
      <c r="X3805" t="str">
        <f t="shared" si="59"/>
        <v>2018 / 10</v>
      </c>
    </row>
    <row r="3806" spans="1:24" x14ac:dyDescent="0.25">
      <c r="A3806" s="1">
        <v>3805</v>
      </c>
      <c r="B3806" s="3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IF(People!$B$2=Orders!M3806,People!$A$2,IF(People!$B$3=Orders!M3806,People!$A$3,IF(People!$B$4=Orders!M3806,People!$A$4,IF(People!$B$5=Orders!M3806,People!$A$5,0))))</f>
        <v>Cassandra Brandow</v>
      </c>
      <c r="W3806" t="str">
        <f>IFERROR(INDEX(Returns!A:A,MATCH(Orders!B3806,Returns!B:B,0),),"No")</f>
        <v>No</v>
      </c>
      <c r="X3806" t="str">
        <f t="shared" si="59"/>
        <v>2018 / 10</v>
      </c>
    </row>
    <row r="3807" spans="1:24" x14ac:dyDescent="0.25">
      <c r="A3807" s="1">
        <v>3806</v>
      </c>
      <c r="B3807" s="3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IF(People!$B$2=Orders!M3807,People!$A$2,IF(People!$B$3=Orders!M3807,People!$A$3,IF(People!$B$4=Orders!M3807,People!$A$4,IF(People!$B$5=Orders!M3807,People!$A$5,0))))</f>
        <v>Cassandra Brandow</v>
      </c>
      <c r="W3807" t="str">
        <f>IFERROR(INDEX(Returns!A:A,MATCH(Orders!B3807,Returns!B:B,0),),"No")</f>
        <v>No</v>
      </c>
      <c r="X3807" t="str">
        <f t="shared" si="59"/>
        <v>2018 / 10</v>
      </c>
    </row>
    <row r="3808" spans="1:24" x14ac:dyDescent="0.25">
      <c r="A3808" s="1">
        <v>3807</v>
      </c>
      <c r="B3808" s="3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IF(People!$B$2=Orders!M3808,People!$A$2,IF(People!$B$3=Orders!M3808,People!$A$3,IF(People!$B$4=Orders!M3808,People!$A$4,IF(People!$B$5=Orders!M3808,People!$A$5,0))))</f>
        <v>Cassandra Brandow</v>
      </c>
      <c r="W3808" t="str">
        <f>IFERROR(INDEX(Returns!A:A,MATCH(Orders!B3808,Returns!B:B,0),),"No")</f>
        <v>Yes</v>
      </c>
      <c r="X3808" t="str">
        <f t="shared" si="59"/>
        <v>2017 / 11</v>
      </c>
    </row>
    <row r="3809" spans="1:24" x14ac:dyDescent="0.25">
      <c r="A3809" s="1">
        <v>3808</v>
      </c>
      <c r="B3809" s="3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IF(People!$B$2=Orders!M3809,People!$A$2,IF(People!$B$3=Orders!M3809,People!$A$3,IF(People!$B$4=Orders!M3809,People!$A$4,IF(People!$B$5=Orders!M3809,People!$A$5,0))))</f>
        <v>Cassandra Brandow</v>
      </c>
      <c r="W3809" t="str">
        <f>IFERROR(INDEX(Returns!A:A,MATCH(Orders!B3809,Returns!B:B,0),),"No")</f>
        <v>Yes</v>
      </c>
      <c r="X3809" t="str">
        <f t="shared" si="59"/>
        <v>2017 / 11</v>
      </c>
    </row>
    <row r="3810" spans="1:24" x14ac:dyDescent="0.25">
      <c r="A3810" s="1">
        <v>3809</v>
      </c>
      <c r="B3810" s="3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IF(People!$B$2=Orders!M3810,People!$A$2,IF(People!$B$3=Orders!M3810,People!$A$3,IF(People!$B$4=Orders!M3810,People!$A$4,IF(People!$B$5=Orders!M3810,People!$A$5,0))))</f>
        <v>Cassandra Brandow</v>
      </c>
      <c r="W3810" t="str">
        <f>IFERROR(INDEX(Returns!A:A,MATCH(Orders!B3810,Returns!B:B,0),),"No")</f>
        <v>Yes</v>
      </c>
      <c r="X3810" t="str">
        <f t="shared" si="59"/>
        <v>2017 / 11</v>
      </c>
    </row>
    <row r="3811" spans="1:24" x14ac:dyDescent="0.25">
      <c r="A3811" s="1">
        <v>3810</v>
      </c>
      <c r="B3811" s="3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IF(People!$B$2=Orders!M3811,People!$A$2,IF(People!$B$3=Orders!M3811,People!$A$3,IF(People!$B$4=Orders!M3811,People!$A$4,IF(People!$B$5=Orders!M3811,People!$A$5,0))))</f>
        <v>Cassandra Brandow</v>
      </c>
      <c r="W3811" t="str">
        <f>IFERROR(INDEX(Returns!A:A,MATCH(Orders!B3811,Returns!B:B,0),),"No")</f>
        <v>Yes</v>
      </c>
      <c r="X3811" t="str">
        <f t="shared" si="59"/>
        <v>2017 / 11</v>
      </c>
    </row>
    <row r="3812" spans="1:24" x14ac:dyDescent="0.25">
      <c r="A3812" s="1">
        <v>3811</v>
      </c>
      <c r="B3812" s="3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IF(People!$B$2=Orders!M3812,People!$A$2,IF(People!$B$3=Orders!M3812,People!$A$3,IF(People!$B$4=Orders!M3812,People!$A$4,IF(People!$B$5=Orders!M3812,People!$A$5,0))))</f>
        <v>Cassandra Brandow</v>
      </c>
      <c r="W3812" t="str">
        <f>IFERROR(INDEX(Returns!A:A,MATCH(Orders!B3812,Returns!B:B,0),),"No")</f>
        <v>Yes</v>
      </c>
      <c r="X3812" t="str">
        <f t="shared" si="59"/>
        <v>2017 / 11</v>
      </c>
    </row>
    <row r="3813" spans="1:24" x14ac:dyDescent="0.25">
      <c r="A3813" s="1">
        <v>3812</v>
      </c>
      <c r="B3813" s="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IF(People!$B$2=Orders!M3813,People!$A$2,IF(People!$B$3=Orders!M3813,People!$A$3,IF(People!$B$4=Orders!M3813,People!$A$4,IF(People!$B$5=Orders!M3813,People!$A$5,0))))</f>
        <v>Cassandra Brandow</v>
      </c>
      <c r="W3813" t="str">
        <f>IFERROR(INDEX(Returns!A:A,MATCH(Orders!B3813,Returns!B:B,0),),"No")</f>
        <v>Yes</v>
      </c>
      <c r="X3813" t="str">
        <f t="shared" si="59"/>
        <v>2017 / 11</v>
      </c>
    </row>
    <row r="3814" spans="1:24" x14ac:dyDescent="0.25">
      <c r="A3814" s="1">
        <v>3813</v>
      </c>
      <c r="B3814" s="3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IF(People!$B$2=Orders!M3814,People!$A$2,IF(People!$B$3=Orders!M3814,People!$A$3,IF(People!$B$4=Orders!M3814,People!$A$4,IF(People!$B$5=Orders!M3814,People!$A$5,0))))</f>
        <v>Kelly Williams</v>
      </c>
      <c r="W3814" t="str">
        <f>IFERROR(INDEX(Returns!A:A,MATCH(Orders!B3814,Returns!B:B,0),),"No")</f>
        <v>No</v>
      </c>
      <c r="X3814" t="str">
        <f t="shared" si="59"/>
        <v>2019 / 03</v>
      </c>
    </row>
    <row r="3815" spans="1:24" x14ac:dyDescent="0.25">
      <c r="A3815" s="1">
        <v>3814</v>
      </c>
      <c r="B3815" s="3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IF(People!$B$2=Orders!M3815,People!$A$2,IF(People!$B$3=Orders!M3815,People!$A$3,IF(People!$B$4=Orders!M3815,People!$A$4,IF(People!$B$5=Orders!M3815,People!$A$5,0))))</f>
        <v>Kelly Williams</v>
      </c>
      <c r="W3815" t="str">
        <f>IFERROR(INDEX(Returns!A:A,MATCH(Orders!B3815,Returns!B:B,0),),"No")</f>
        <v>No</v>
      </c>
      <c r="X3815" t="str">
        <f t="shared" si="59"/>
        <v>2017 / 11</v>
      </c>
    </row>
    <row r="3816" spans="1:24" x14ac:dyDescent="0.25">
      <c r="A3816" s="1">
        <v>3815</v>
      </c>
      <c r="B3816" s="3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IF(People!$B$2=Orders!M3816,People!$A$2,IF(People!$B$3=Orders!M3816,People!$A$3,IF(People!$B$4=Orders!M3816,People!$A$4,IF(People!$B$5=Orders!M3816,People!$A$5,0))))</f>
        <v>Cassandra Brandow</v>
      </c>
      <c r="W3816" t="str">
        <f>IFERROR(INDEX(Returns!A:A,MATCH(Orders!B3816,Returns!B:B,0),),"No")</f>
        <v>No</v>
      </c>
      <c r="X3816" t="str">
        <f t="shared" si="59"/>
        <v>2018 / 07</v>
      </c>
    </row>
    <row r="3817" spans="1:24" x14ac:dyDescent="0.25">
      <c r="A3817" s="1">
        <v>3816</v>
      </c>
      <c r="B3817" s="3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IF(People!$B$2=Orders!M3817,People!$A$2,IF(People!$B$3=Orders!M3817,People!$A$3,IF(People!$B$4=Orders!M3817,People!$A$4,IF(People!$B$5=Orders!M3817,People!$A$5,0))))</f>
        <v>Cassandra Brandow</v>
      </c>
      <c r="W3817" t="str">
        <f>IFERROR(INDEX(Returns!A:A,MATCH(Orders!B3817,Returns!B:B,0),),"No")</f>
        <v>No</v>
      </c>
      <c r="X3817" t="str">
        <f t="shared" si="59"/>
        <v>2018 / 07</v>
      </c>
    </row>
    <row r="3818" spans="1:24" x14ac:dyDescent="0.25">
      <c r="A3818" s="1">
        <v>3817</v>
      </c>
      <c r="B3818" s="3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IF(People!$B$2=Orders!M3818,People!$A$2,IF(People!$B$3=Orders!M3818,People!$A$3,IF(People!$B$4=Orders!M3818,People!$A$4,IF(People!$B$5=Orders!M3818,People!$A$5,0))))</f>
        <v>Cassandra Brandow</v>
      </c>
      <c r="W3818" t="str">
        <f>IFERROR(INDEX(Returns!A:A,MATCH(Orders!B3818,Returns!B:B,0),),"No")</f>
        <v>No</v>
      </c>
      <c r="X3818" t="str">
        <f t="shared" si="59"/>
        <v>2017 / 09</v>
      </c>
    </row>
    <row r="3819" spans="1:24" x14ac:dyDescent="0.25">
      <c r="A3819" s="1">
        <v>3818</v>
      </c>
      <c r="B3819" s="3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t="str">
        <f>IF(People!$B$2=Orders!M3819,People!$A$2,IF(People!$B$3=Orders!M3819,People!$A$3,IF(People!$B$4=Orders!M3819,People!$A$4,IF(People!$B$5=Orders!M3819,People!$A$5,0))))</f>
        <v>Cassandra Brandow</v>
      </c>
      <c r="W3819" t="str">
        <f>IFERROR(INDEX(Returns!A:A,MATCH(Orders!B3819,Returns!B:B,0),),"No")</f>
        <v>No</v>
      </c>
      <c r="X3819" t="str">
        <f t="shared" si="59"/>
        <v>2017 / 09</v>
      </c>
    </row>
    <row r="3820" spans="1:24" x14ac:dyDescent="0.25">
      <c r="A3820" s="1">
        <v>3819</v>
      </c>
      <c r="B3820" s="3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IF(People!$B$2=Orders!M3820,People!$A$2,IF(People!$B$3=Orders!M3820,People!$A$3,IF(People!$B$4=Orders!M3820,People!$A$4,IF(People!$B$5=Orders!M3820,People!$A$5,0))))</f>
        <v>Cassandra Brandow</v>
      </c>
      <c r="W3820" t="str">
        <f>IFERROR(INDEX(Returns!A:A,MATCH(Orders!B3820,Returns!B:B,0),),"No")</f>
        <v>No</v>
      </c>
      <c r="X3820" t="str">
        <f t="shared" si="59"/>
        <v>2017 / 09</v>
      </c>
    </row>
    <row r="3821" spans="1:24" x14ac:dyDescent="0.25">
      <c r="A3821" s="1">
        <v>3820</v>
      </c>
      <c r="B3821" s="3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IF(People!$B$2=Orders!M3821,People!$A$2,IF(People!$B$3=Orders!M3821,People!$A$3,IF(People!$B$4=Orders!M3821,People!$A$4,IF(People!$B$5=Orders!M3821,People!$A$5,0))))</f>
        <v>Chuck Magee</v>
      </c>
      <c r="W3821" t="str">
        <f>IFERROR(INDEX(Returns!A:A,MATCH(Orders!B3821,Returns!B:B,0),),"No")</f>
        <v>No</v>
      </c>
      <c r="X3821" t="str">
        <f t="shared" si="59"/>
        <v>2019 / 10</v>
      </c>
    </row>
    <row r="3822" spans="1:24" x14ac:dyDescent="0.25">
      <c r="A3822" s="1">
        <v>3821</v>
      </c>
      <c r="B3822" s="3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IF(People!$B$2=Orders!M3822,People!$A$2,IF(People!$B$3=Orders!M3822,People!$A$3,IF(People!$B$4=Orders!M3822,People!$A$4,IF(People!$B$5=Orders!M3822,People!$A$5,0))))</f>
        <v>Chuck Magee</v>
      </c>
      <c r="W3822" t="str">
        <f>IFERROR(INDEX(Returns!A:A,MATCH(Orders!B3822,Returns!B:B,0),),"No")</f>
        <v>No</v>
      </c>
      <c r="X3822" t="str">
        <f t="shared" si="59"/>
        <v>2019 / 10</v>
      </c>
    </row>
    <row r="3823" spans="1:24" x14ac:dyDescent="0.25">
      <c r="A3823" s="1">
        <v>3822</v>
      </c>
      <c r="B3823" s="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IF(People!$B$2=Orders!M3823,People!$A$2,IF(People!$B$3=Orders!M3823,People!$A$3,IF(People!$B$4=Orders!M3823,People!$A$4,IF(People!$B$5=Orders!M3823,People!$A$5,0))))</f>
        <v>Chuck Magee</v>
      </c>
      <c r="W3823" t="str">
        <f>IFERROR(INDEX(Returns!A:A,MATCH(Orders!B3823,Returns!B:B,0),),"No")</f>
        <v>No</v>
      </c>
      <c r="X3823" t="str">
        <f t="shared" si="59"/>
        <v>2019 / 10</v>
      </c>
    </row>
    <row r="3824" spans="1:24" x14ac:dyDescent="0.25">
      <c r="A3824" s="1">
        <v>3823</v>
      </c>
      <c r="B3824" s="3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IF(People!$B$2=Orders!M3824,People!$A$2,IF(People!$B$3=Orders!M3824,People!$A$3,IF(People!$B$4=Orders!M3824,People!$A$4,IF(People!$B$5=Orders!M3824,People!$A$5,0))))</f>
        <v>Chuck Magee</v>
      </c>
      <c r="W3824" t="str">
        <f>IFERROR(INDEX(Returns!A:A,MATCH(Orders!B3824,Returns!B:B,0),),"No")</f>
        <v>No</v>
      </c>
      <c r="X3824" t="str">
        <f t="shared" si="59"/>
        <v>2019 / 10</v>
      </c>
    </row>
    <row r="3825" spans="1:24" x14ac:dyDescent="0.25">
      <c r="A3825" s="1">
        <v>3824</v>
      </c>
      <c r="B3825" s="3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IF(People!$B$2=Orders!M3825,People!$A$2,IF(People!$B$3=Orders!M3825,People!$A$3,IF(People!$B$4=Orders!M3825,People!$A$4,IF(People!$B$5=Orders!M3825,People!$A$5,0))))</f>
        <v>Chuck Magee</v>
      </c>
      <c r="W3825" t="str">
        <f>IFERROR(INDEX(Returns!A:A,MATCH(Orders!B3825,Returns!B:B,0),),"No")</f>
        <v>Yes</v>
      </c>
      <c r="X3825" t="str">
        <f t="shared" si="59"/>
        <v>2017 / 09</v>
      </c>
    </row>
    <row r="3826" spans="1:24" x14ac:dyDescent="0.25">
      <c r="A3826" s="1">
        <v>3825</v>
      </c>
      <c r="B3826" s="3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IF(People!$B$2=Orders!M3826,People!$A$2,IF(People!$B$3=Orders!M3826,People!$A$3,IF(People!$B$4=Orders!M3826,People!$A$4,IF(People!$B$5=Orders!M3826,People!$A$5,0))))</f>
        <v>Chuck Magee</v>
      </c>
      <c r="W3826" t="str">
        <f>IFERROR(INDEX(Returns!A:A,MATCH(Orders!B3826,Returns!B:B,0),),"No")</f>
        <v>Yes</v>
      </c>
      <c r="X3826" t="str">
        <f t="shared" si="59"/>
        <v>2017 / 09</v>
      </c>
    </row>
    <row r="3827" spans="1:24" x14ac:dyDescent="0.25">
      <c r="A3827" s="1">
        <v>3826</v>
      </c>
      <c r="B3827" s="3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IF(People!$B$2=Orders!M3827,People!$A$2,IF(People!$B$3=Orders!M3827,People!$A$3,IF(People!$B$4=Orders!M3827,People!$A$4,IF(People!$B$5=Orders!M3827,People!$A$5,0))))</f>
        <v>Chuck Magee</v>
      </c>
      <c r="W3827" t="str">
        <f>IFERROR(INDEX(Returns!A:A,MATCH(Orders!B3827,Returns!B:B,0),),"No")</f>
        <v>Yes</v>
      </c>
      <c r="X3827" t="str">
        <f t="shared" si="59"/>
        <v>2017 / 09</v>
      </c>
    </row>
    <row r="3828" spans="1:24" x14ac:dyDescent="0.25">
      <c r="A3828" s="1">
        <v>3827</v>
      </c>
      <c r="B3828" s="3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IF(People!$B$2=Orders!M3828,People!$A$2,IF(People!$B$3=Orders!M3828,People!$A$3,IF(People!$B$4=Orders!M3828,People!$A$4,IF(People!$B$5=Orders!M3828,People!$A$5,0))))</f>
        <v>Kelly Williams</v>
      </c>
      <c r="W3828" t="str">
        <f>IFERROR(INDEX(Returns!A:A,MATCH(Orders!B3828,Returns!B:B,0),),"No")</f>
        <v>No</v>
      </c>
      <c r="X3828" t="str">
        <f t="shared" si="59"/>
        <v>2016 / 10</v>
      </c>
    </row>
    <row r="3829" spans="1:24" x14ac:dyDescent="0.25">
      <c r="A3829" s="1">
        <v>3828</v>
      </c>
      <c r="B3829" s="3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IF(People!$B$2=Orders!M3829,People!$A$2,IF(People!$B$3=Orders!M3829,People!$A$3,IF(People!$B$4=Orders!M3829,People!$A$4,IF(People!$B$5=Orders!M3829,People!$A$5,0))))</f>
        <v>Kelly Williams</v>
      </c>
      <c r="W3829" t="str">
        <f>IFERROR(INDEX(Returns!A:A,MATCH(Orders!B3829,Returns!B:B,0),),"No")</f>
        <v>No</v>
      </c>
      <c r="X3829" t="str">
        <f t="shared" si="59"/>
        <v>2019 / 05</v>
      </c>
    </row>
    <row r="3830" spans="1:24" x14ac:dyDescent="0.25">
      <c r="A3830" s="1">
        <v>3829</v>
      </c>
      <c r="B3830" s="3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IF(People!$B$2=Orders!M3830,People!$A$2,IF(People!$B$3=Orders!M3830,People!$A$3,IF(People!$B$4=Orders!M3830,People!$A$4,IF(People!$B$5=Orders!M3830,People!$A$5,0))))</f>
        <v>Kelly Williams</v>
      </c>
      <c r="W3830" t="str">
        <f>IFERROR(INDEX(Returns!A:A,MATCH(Orders!B3830,Returns!B:B,0),),"No")</f>
        <v>No</v>
      </c>
      <c r="X3830" t="str">
        <f t="shared" si="59"/>
        <v>2019 / 05</v>
      </c>
    </row>
    <row r="3831" spans="1:24" x14ac:dyDescent="0.25">
      <c r="A3831" s="1">
        <v>3830</v>
      </c>
      <c r="B3831" s="3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IF(People!$B$2=Orders!M3831,People!$A$2,IF(People!$B$3=Orders!M3831,People!$A$3,IF(People!$B$4=Orders!M3831,People!$A$4,IF(People!$B$5=Orders!M3831,People!$A$5,0))))</f>
        <v>Kelly Williams</v>
      </c>
      <c r="W3831" t="str">
        <f>IFERROR(INDEX(Returns!A:A,MATCH(Orders!B3831,Returns!B:B,0),),"No")</f>
        <v>No</v>
      </c>
      <c r="X3831" t="str">
        <f t="shared" si="59"/>
        <v>2019 / 05</v>
      </c>
    </row>
    <row r="3832" spans="1:24" x14ac:dyDescent="0.25">
      <c r="A3832" s="1">
        <v>3831</v>
      </c>
      <c r="B3832" s="3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IF(People!$B$2=Orders!M3832,People!$A$2,IF(People!$B$3=Orders!M3832,People!$A$3,IF(People!$B$4=Orders!M3832,People!$A$4,IF(People!$B$5=Orders!M3832,People!$A$5,0))))</f>
        <v>Kelly Williams</v>
      </c>
      <c r="W3832" t="str">
        <f>IFERROR(INDEX(Returns!A:A,MATCH(Orders!B3832,Returns!B:B,0),),"No")</f>
        <v>No</v>
      </c>
      <c r="X3832" t="str">
        <f t="shared" si="59"/>
        <v>2019 / 05</v>
      </c>
    </row>
    <row r="3833" spans="1:24" x14ac:dyDescent="0.25">
      <c r="A3833" s="1">
        <v>3832</v>
      </c>
      <c r="B3833" s="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IF(People!$B$2=Orders!M3833,People!$A$2,IF(People!$B$3=Orders!M3833,People!$A$3,IF(People!$B$4=Orders!M3833,People!$A$4,IF(People!$B$5=Orders!M3833,People!$A$5,0))))</f>
        <v>Chuck Magee</v>
      </c>
      <c r="W3833" t="str">
        <f>IFERROR(INDEX(Returns!A:A,MATCH(Orders!B3833,Returns!B:B,0),),"No")</f>
        <v>No</v>
      </c>
      <c r="X3833" t="str">
        <f t="shared" si="59"/>
        <v>2017 / 11</v>
      </c>
    </row>
    <row r="3834" spans="1:24" x14ac:dyDescent="0.25">
      <c r="A3834" s="1">
        <v>3833</v>
      </c>
      <c r="B3834" s="3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IF(People!$B$2=Orders!M3834,People!$A$2,IF(People!$B$3=Orders!M3834,People!$A$3,IF(People!$B$4=Orders!M3834,People!$A$4,IF(People!$B$5=Orders!M3834,People!$A$5,0))))</f>
        <v>Chuck Magee</v>
      </c>
      <c r="W3834" t="str">
        <f>IFERROR(INDEX(Returns!A:A,MATCH(Orders!B3834,Returns!B:B,0),),"No")</f>
        <v>No</v>
      </c>
      <c r="X3834" t="str">
        <f t="shared" si="59"/>
        <v>2017 / 11</v>
      </c>
    </row>
    <row r="3835" spans="1:24" x14ac:dyDescent="0.25">
      <c r="A3835" s="1">
        <v>3834</v>
      </c>
      <c r="B3835" s="3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IF(People!$B$2=Orders!M3835,People!$A$2,IF(People!$B$3=Orders!M3835,People!$A$3,IF(People!$B$4=Orders!M3835,People!$A$4,IF(People!$B$5=Orders!M3835,People!$A$5,0))))</f>
        <v>Chuck Magee</v>
      </c>
      <c r="W3835" t="str">
        <f>IFERROR(INDEX(Returns!A:A,MATCH(Orders!B3835,Returns!B:B,0),),"No")</f>
        <v>No</v>
      </c>
      <c r="X3835" t="str">
        <f t="shared" si="59"/>
        <v>2016 / 11</v>
      </c>
    </row>
    <row r="3836" spans="1:24" x14ac:dyDescent="0.25">
      <c r="A3836" s="1">
        <v>3835</v>
      </c>
      <c r="B3836" s="3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IF(People!$B$2=Orders!M3836,People!$A$2,IF(People!$B$3=Orders!M3836,People!$A$3,IF(People!$B$4=Orders!M3836,People!$A$4,IF(People!$B$5=Orders!M3836,People!$A$5,0))))</f>
        <v>Chuck Magee</v>
      </c>
      <c r="W3836" t="str">
        <f>IFERROR(INDEX(Returns!A:A,MATCH(Orders!B3836,Returns!B:B,0),),"No")</f>
        <v>No</v>
      </c>
      <c r="X3836" t="str">
        <f t="shared" si="59"/>
        <v>2016 / 11</v>
      </c>
    </row>
    <row r="3837" spans="1:24" x14ac:dyDescent="0.25">
      <c r="A3837" s="1">
        <v>3836</v>
      </c>
      <c r="B3837" s="3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IF(People!$B$2=Orders!M3837,People!$A$2,IF(People!$B$3=Orders!M3837,People!$A$3,IF(People!$B$4=Orders!M3837,People!$A$4,IF(People!$B$5=Orders!M3837,People!$A$5,0))))</f>
        <v>Anna Andreadi</v>
      </c>
      <c r="W3837" t="str">
        <f>IFERROR(INDEX(Returns!A:A,MATCH(Orders!B3837,Returns!B:B,0),),"No")</f>
        <v>No</v>
      </c>
      <c r="X3837" t="str">
        <f t="shared" si="59"/>
        <v>2016 / 04</v>
      </c>
    </row>
    <row r="3838" spans="1:24" x14ac:dyDescent="0.25">
      <c r="A3838" s="1">
        <v>3837</v>
      </c>
      <c r="B3838" s="3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IF(People!$B$2=Orders!M3838,People!$A$2,IF(People!$B$3=Orders!M3838,People!$A$3,IF(People!$B$4=Orders!M3838,People!$A$4,IF(People!$B$5=Orders!M3838,People!$A$5,0))))</f>
        <v>Anna Andreadi</v>
      </c>
      <c r="W3838" t="str">
        <f>IFERROR(INDEX(Returns!A:A,MATCH(Orders!B3838,Returns!B:B,0),),"No")</f>
        <v>No</v>
      </c>
      <c r="X3838" t="str">
        <f t="shared" si="59"/>
        <v>2016 / 04</v>
      </c>
    </row>
    <row r="3839" spans="1:24" x14ac:dyDescent="0.25">
      <c r="A3839" s="1">
        <v>3838</v>
      </c>
      <c r="B3839" s="3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IF(People!$B$2=Orders!M3839,People!$A$2,IF(People!$B$3=Orders!M3839,People!$A$3,IF(People!$B$4=Orders!M3839,People!$A$4,IF(People!$B$5=Orders!M3839,People!$A$5,0))))</f>
        <v>Anna Andreadi</v>
      </c>
      <c r="W3839" t="str">
        <f>IFERROR(INDEX(Returns!A:A,MATCH(Orders!B3839,Returns!B:B,0),),"No")</f>
        <v>No</v>
      </c>
      <c r="X3839" t="str">
        <f t="shared" si="59"/>
        <v>2016 / 07</v>
      </c>
    </row>
    <row r="3840" spans="1:24" x14ac:dyDescent="0.25">
      <c r="A3840" s="1">
        <v>3839</v>
      </c>
      <c r="B3840" s="3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IF(People!$B$2=Orders!M3840,People!$A$2,IF(People!$B$3=Orders!M3840,People!$A$3,IF(People!$B$4=Orders!M3840,People!$A$4,IF(People!$B$5=Orders!M3840,People!$A$5,0))))</f>
        <v>Anna Andreadi</v>
      </c>
      <c r="W3840" t="str">
        <f>IFERROR(INDEX(Returns!A:A,MATCH(Orders!B3840,Returns!B:B,0),),"No")</f>
        <v>No</v>
      </c>
      <c r="X3840" t="str">
        <f t="shared" si="59"/>
        <v>2016 / 07</v>
      </c>
    </row>
    <row r="3841" spans="1:24" x14ac:dyDescent="0.25">
      <c r="A3841" s="1">
        <v>3840</v>
      </c>
      <c r="B3841" s="3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IF(People!$B$2=Orders!M3841,People!$A$2,IF(People!$B$3=Orders!M3841,People!$A$3,IF(People!$B$4=Orders!M3841,People!$A$4,IF(People!$B$5=Orders!M3841,People!$A$5,0))))</f>
        <v>Anna Andreadi</v>
      </c>
      <c r="W3841" t="str">
        <f>IFERROR(INDEX(Returns!A:A,MATCH(Orders!B3841,Returns!B:B,0),),"No")</f>
        <v>No</v>
      </c>
      <c r="X3841" t="str">
        <f t="shared" si="59"/>
        <v>2016 / 07</v>
      </c>
    </row>
    <row r="3842" spans="1:24" x14ac:dyDescent="0.25">
      <c r="A3842" s="1">
        <v>3841</v>
      </c>
      <c r="B3842" s="3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IF(People!$B$2=Orders!M3842,People!$A$2,IF(People!$B$3=Orders!M3842,People!$A$3,IF(People!$B$4=Orders!M3842,People!$A$4,IF(People!$B$5=Orders!M3842,People!$A$5,0))))</f>
        <v>Anna Andreadi</v>
      </c>
      <c r="W3842" t="str">
        <f>IFERROR(INDEX(Returns!A:A,MATCH(Orders!B3842,Returns!B:B,0),),"No")</f>
        <v>No</v>
      </c>
      <c r="X3842" t="str">
        <f t="shared" ref="X3842:X3905" si="60">TEXT(C3842,"ГГГГ / ММ")</f>
        <v>2016 / 07</v>
      </c>
    </row>
    <row r="3843" spans="1:24" x14ac:dyDescent="0.25">
      <c r="A3843" s="1">
        <v>3842</v>
      </c>
      <c r="B3843" s="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IF(People!$B$2=Orders!M3843,People!$A$2,IF(People!$B$3=Orders!M3843,People!$A$3,IF(People!$B$4=Orders!M3843,People!$A$4,IF(People!$B$5=Orders!M3843,People!$A$5,0))))</f>
        <v>Cassandra Brandow</v>
      </c>
      <c r="W3843" t="str">
        <f>IFERROR(INDEX(Returns!A:A,MATCH(Orders!B3843,Returns!B:B,0),),"No")</f>
        <v>No</v>
      </c>
      <c r="X3843" t="str">
        <f t="shared" si="60"/>
        <v>2016 / 06</v>
      </c>
    </row>
    <row r="3844" spans="1:24" x14ac:dyDescent="0.25">
      <c r="A3844" s="1">
        <v>3843</v>
      </c>
      <c r="B3844" s="3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IF(People!$B$2=Orders!M3844,People!$A$2,IF(People!$B$3=Orders!M3844,People!$A$3,IF(People!$B$4=Orders!M3844,People!$A$4,IF(People!$B$5=Orders!M3844,People!$A$5,0))))</f>
        <v>Anna Andreadi</v>
      </c>
      <c r="W3844" t="str">
        <f>IFERROR(INDEX(Returns!A:A,MATCH(Orders!B3844,Returns!B:B,0),),"No")</f>
        <v>No</v>
      </c>
      <c r="X3844" t="str">
        <f t="shared" si="60"/>
        <v>2016 / 10</v>
      </c>
    </row>
    <row r="3845" spans="1:24" x14ac:dyDescent="0.25">
      <c r="A3845" s="1">
        <v>3844</v>
      </c>
      <c r="B3845" s="3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IF(People!$B$2=Orders!M3845,People!$A$2,IF(People!$B$3=Orders!M3845,People!$A$3,IF(People!$B$4=Orders!M3845,People!$A$4,IF(People!$B$5=Orders!M3845,People!$A$5,0))))</f>
        <v>Anna Andreadi</v>
      </c>
      <c r="W3845" t="str">
        <f>IFERROR(INDEX(Returns!A:A,MATCH(Orders!B3845,Returns!B:B,0),),"No")</f>
        <v>No</v>
      </c>
      <c r="X3845" t="str">
        <f t="shared" si="60"/>
        <v>2016 / 10</v>
      </c>
    </row>
    <row r="3846" spans="1:24" x14ac:dyDescent="0.25">
      <c r="A3846" s="1">
        <v>3845</v>
      </c>
      <c r="B3846" s="3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IF(People!$B$2=Orders!M3846,People!$A$2,IF(People!$B$3=Orders!M3846,People!$A$3,IF(People!$B$4=Orders!M3846,People!$A$4,IF(People!$B$5=Orders!M3846,People!$A$5,0))))</f>
        <v>Anna Andreadi</v>
      </c>
      <c r="W3846" t="str">
        <f>IFERROR(INDEX(Returns!A:A,MATCH(Orders!B3846,Returns!B:B,0),),"No")</f>
        <v>No</v>
      </c>
      <c r="X3846" t="str">
        <f t="shared" si="60"/>
        <v>2016 / 10</v>
      </c>
    </row>
    <row r="3847" spans="1:24" x14ac:dyDescent="0.25">
      <c r="A3847" s="1">
        <v>3846</v>
      </c>
      <c r="B3847" s="3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IF(People!$B$2=Orders!M3847,People!$A$2,IF(People!$B$3=Orders!M3847,People!$A$3,IF(People!$B$4=Orders!M3847,People!$A$4,IF(People!$B$5=Orders!M3847,People!$A$5,0))))</f>
        <v>Anna Andreadi</v>
      </c>
      <c r="W3847" t="str">
        <f>IFERROR(INDEX(Returns!A:A,MATCH(Orders!B3847,Returns!B:B,0),),"No")</f>
        <v>No</v>
      </c>
      <c r="X3847" t="str">
        <f t="shared" si="60"/>
        <v>2016 / 10</v>
      </c>
    </row>
    <row r="3848" spans="1:24" x14ac:dyDescent="0.25">
      <c r="A3848" s="1">
        <v>3847</v>
      </c>
      <c r="B3848" s="3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IF(People!$B$2=Orders!M3848,People!$A$2,IF(People!$B$3=Orders!M3848,People!$A$3,IF(People!$B$4=Orders!M3848,People!$A$4,IF(People!$B$5=Orders!M3848,People!$A$5,0))))</f>
        <v>Anna Andreadi</v>
      </c>
      <c r="W3848" t="str">
        <f>IFERROR(INDEX(Returns!A:A,MATCH(Orders!B3848,Returns!B:B,0),),"No")</f>
        <v>No</v>
      </c>
      <c r="X3848" t="str">
        <f t="shared" si="60"/>
        <v>2016 / 10</v>
      </c>
    </row>
    <row r="3849" spans="1:24" x14ac:dyDescent="0.25">
      <c r="A3849" s="1">
        <v>3848</v>
      </c>
      <c r="B3849" s="3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IF(People!$B$2=Orders!M3849,People!$A$2,IF(People!$B$3=Orders!M3849,People!$A$3,IF(People!$B$4=Orders!M3849,People!$A$4,IF(People!$B$5=Orders!M3849,People!$A$5,0))))</f>
        <v>Kelly Williams</v>
      </c>
      <c r="W3849" t="str">
        <f>IFERROR(INDEX(Returns!A:A,MATCH(Orders!B3849,Returns!B:B,0),),"No")</f>
        <v>No</v>
      </c>
      <c r="X3849" t="str">
        <f t="shared" si="60"/>
        <v>2019 / 11</v>
      </c>
    </row>
    <row r="3850" spans="1:24" x14ac:dyDescent="0.25">
      <c r="A3850" s="1">
        <v>3849</v>
      </c>
      <c r="B3850" s="3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IF(People!$B$2=Orders!M3850,People!$A$2,IF(People!$B$3=Orders!M3850,People!$A$3,IF(People!$B$4=Orders!M3850,People!$A$4,IF(People!$B$5=Orders!M3850,People!$A$5,0))))</f>
        <v>Cassandra Brandow</v>
      </c>
      <c r="W3850" t="str">
        <f>IFERROR(INDEX(Returns!A:A,MATCH(Orders!B3850,Returns!B:B,0),),"No")</f>
        <v>No</v>
      </c>
      <c r="X3850" t="str">
        <f t="shared" si="60"/>
        <v>2019 / 09</v>
      </c>
    </row>
    <row r="3851" spans="1:24" x14ac:dyDescent="0.25">
      <c r="A3851" s="1">
        <v>3850</v>
      </c>
      <c r="B3851" s="3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IF(People!$B$2=Orders!M3851,People!$A$2,IF(People!$B$3=Orders!M3851,People!$A$3,IF(People!$B$4=Orders!M3851,People!$A$4,IF(People!$B$5=Orders!M3851,People!$A$5,0))))</f>
        <v>Cassandra Brandow</v>
      </c>
      <c r="W3851" t="str">
        <f>IFERROR(INDEX(Returns!A:A,MATCH(Orders!B3851,Returns!B:B,0),),"No")</f>
        <v>No</v>
      </c>
      <c r="X3851" t="str">
        <f t="shared" si="60"/>
        <v>2019 / 09</v>
      </c>
    </row>
    <row r="3852" spans="1:24" x14ac:dyDescent="0.25">
      <c r="A3852" s="1">
        <v>3851</v>
      </c>
      <c r="B3852" s="3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IF(People!$B$2=Orders!M3852,People!$A$2,IF(People!$B$3=Orders!M3852,People!$A$3,IF(People!$B$4=Orders!M3852,People!$A$4,IF(People!$B$5=Orders!M3852,People!$A$5,0))))</f>
        <v>Kelly Williams</v>
      </c>
      <c r="W3852" t="str">
        <f>IFERROR(INDEX(Returns!A:A,MATCH(Orders!B3852,Returns!B:B,0),),"No")</f>
        <v>No</v>
      </c>
      <c r="X3852" t="str">
        <f t="shared" si="60"/>
        <v>2017 / 12</v>
      </c>
    </row>
    <row r="3853" spans="1:24" x14ac:dyDescent="0.25">
      <c r="A3853" s="1">
        <v>3852</v>
      </c>
      <c r="B3853" s="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IF(People!$B$2=Orders!M3853,People!$A$2,IF(People!$B$3=Orders!M3853,People!$A$3,IF(People!$B$4=Orders!M3853,People!$A$4,IF(People!$B$5=Orders!M3853,People!$A$5,0))))</f>
        <v>Chuck Magee</v>
      </c>
      <c r="W3853" t="str">
        <f>IFERROR(INDEX(Returns!A:A,MATCH(Orders!B3853,Returns!B:B,0),),"No")</f>
        <v>No</v>
      </c>
      <c r="X3853" t="str">
        <f t="shared" si="60"/>
        <v>2017 / 09</v>
      </c>
    </row>
    <row r="3854" spans="1:24" x14ac:dyDescent="0.25">
      <c r="A3854" s="1">
        <v>3853</v>
      </c>
      <c r="B3854" s="3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IF(People!$B$2=Orders!M3854,People!$A$2,IF(People!$B$3=Orders!M3854,People!$A$3,IF(People!$B$4=Orders!M3854,People!$A$4,IF(People!$B$5=Orders!M3854,People!$A$5,0))))</f>
        <v>Kelly Williams</v>
      </c>
      <c r="W3854" t="str">
        <f>IFERROR(INDEX(Returns!A:A,MATCH(Orders!B3854,Returns!B:B,0),),"No")</f>
        <v>No</v>
      </c>
      <c r="X3854" t="str">
        <f t="shared" si="60"/>
        <v>2019 / 11</v>
      </c>
    </row>
    <row r="3855" spans="1:24" x14ac:dyDescent="0.25">
      <c r="A3855" s="1">
        <v>3854</v>
      </c>
      <c r="B3855" s="3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IF(People!$B$2=Orders!M3855,People!$A$2,IF(People!$B$3=Orders!M3855,People!$A$3,IF(People!$B$4=Orders!M3855,People!$A$4,IF(People!$B$5=Orders!M3855,People!$A$5,0))))</f>
        <v>Anna Andreadi</v>
      </c>
      <c r="W3855" t="str">
        <f>IFERROR(INDEX(Returns!A:A,MATCH(Orders!B3855,Returns!B:B,0),),"No")</f>
        <v>No</v>
      </c>
      <c r="X3855" t="str">
        <f t="shared" si="60"/>
        <v>2019 / 06</v>
      </c>
    </row>
    <row r="3856" spans="1:24" x14ac:dyDescent="0.25">
      <c r="A3856" s="1">
        <v>3855</v>
      </c>
      <c r="B3856" s="3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IF(People!$B$2=Orders!M3856,People!$A$2,IF(People!$B$3=Orders!M3856,People!$A$3,IF(People!$B$4=Orders!M3856,People!$A$4,IF(People!$B$5=Orders!M3856,People!$A$5,0))))</f>
        <v>Anna Andreadi</v>
      </c>
      <c r="W3856" t="str">
        <f>IFERROR(INDEX(Returns!A:A,MATCH(Orders!B3856,Returns!B:B,0),),"No")</f>
        <v>No</v>
      </c>
      <c r="X3856" t="str">
        <f t="shared" si="60"/>
        <v>2019 / 06</v>
      </c>
    </row>
    <row r="3857" spans="1:24" x14ac:dyDescent="0.25">
      <c r="A3857" s="1">
        <v>3856</v>
      </c>
      <c r="B3857" s="3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IF(People!$B$2=Orders!M3857,People!$A$2,IF(People!$B$3=Orders!M3857,People!$A$3,IF(People!$B$4=Orders!M3857,People!$A$4,IF(People!$B$5=Orders!M3857,People!$A$5,0))))</f>
        <v>Kelly Williams</v>
      </c>
      <c r="W3857" t="str">
        <f>IFERROR(INDEX(Returns!A:A,MATCH(Orders!B3857,Returns!B:B,0),),"No")</f>
        <v>No</v>
      </c>
      <c r="X3857" t="str">
        <f t="shared" si="60"/>
        <v>2019 / 10</v>
      </c>
    </row>
    <row r="3858" spans="1:24" x14ac:dyDescent="0.25">
      <c r="A3858" s="1">
        <v>3857</v>
      </c>
      <c r="B3858" s="3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IF(People!$B$2=Orders!M3858,People!$A$2,IF(People!$B$3=Orders!M3858,People!$A$3,IF(People!$B$4=Orders!M3858,People!$A$4,IF(People!$B$5=Orders!M3858,People!$A$5,0))))</f>
        <v>Kelly Williams</v>
      </c>
      <c r="W3858" t="str">
        <f>IFERROR(INDEX(Returns!A:A,MATCH(Orders!B3858,Returns!B:B,0),),"No")</f>
        <v>No</v>
      </c>
      <c r="X3858" t="str">
        <f t="shared" si="60"/>
        <v>2019 / 10</v>
      </c>
    </row>
    <row r="3859" spans="1:24" x14ac:dyDescent="0.25">
      <c r="A3859" s="1">
        <v>3858</v>
      </c>
      <c r="B3859" s="3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IF(People!$B$2=Orders!M3859,People!$A$2,IF(People!$B$3=Orders!M3859,People!$A$3,IF(People!$B$4=Orders!M3859,People!$A$4,IF(People!$B$5=Orders!M3859,People!$A$5,0))))</f>
        <v>Kelly Williams</v>
      </c>
      <c r="W3859" t="str">
        <f>IFERROR(INDEX(Returns!A:A,MATCH(Orders!B3859,Returns!B:B,0),),"No")</f>
        <v>No</v>
      </c>
      <c r="X3859" t="str">
        <f t="shared" si="60"/>
        <v>2019 / 10</v>
      </c>
    </row>
    <row r="3860" spans="1:24" x14ac:dyDescent="0.25">
      <c r="A3860" s="1">
        <v>3859</v>
      </c>
      <c r="B3860" s="3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IF(People!$B$2=Orders!M3860,People!$A$2,IF(People!$B$3=Orders!M3860,People!$A$3,IF(People!$B$4=Orders!M3860,People!$A$4,IF(People!$B$5=Orders!M3860,People!$A$5,0))))</f>
        <v>Anna Andreadi</v>
      </c>
      <c r="W3860" t="str">
        <f>IFERROR(INDEX(Returns!A:A,MATCH(Orders!B3860,Returns!B:B,0),),"No")</f>
        <v>Yes</v>
      </c>
      <c r="X3860" t="str">
        <f t="shared" si="60"/>
        <v>2016 / 12</v>
      </c>
    </row>
    <row r="3861" spans="1:24" x14ac:dyDescent="0.25">
      <c r="A3861" s="1">
        <v>3860</v>
      </c>
      <c r="B3861" s="3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IF(People!$B$2=Orders!M3861,People!$A$2,IF(People!$B$3=Orders!M3861,People!$A$3,IF(People!$B$4=Orders!M3861,People!$A$4,IF(People!$B$5=Orders!M3861,People!$A$5,0))))</f>
        <v>Kelly Williams</v>
      </c>
      <c r="W3861" t="str">
        <f>IFERROR(INDEX(Returns!A:A,MATCH(Orders!B3861,Returns!B:B,0),),"No")</f>
        <v>No</v>
      </c>
      <c r="X3861" t="str">
        <f t="shared" si="60"/>
        <v>2019 / 02</v>
      </c>
    </row>
    <row r="3862" spans="1:24" x14ac:dyDescent="0.25">
      <c r="A3862" s="1">
        <v>3861</v>
      </c>
      <c r="B3862" s="3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IF(People!$B$2=Orders!M3862,People!$A$2,IF(People!$B$3=Orders!M3862,People!$A$3,IF(People!$B$4=Orders!M3862,People!$A$4,IF(People!$B$5=Orders!M3862,People!$A$5,0))))</f>
        <v>Kelly Williams</v>
      </c>
      <c r="W3862" t="str">
        <f>IFERROR(INDEX(Returns!A:A,MATCH(Orders!B3862,Returns!B:B,0),),"No")</f>
        <v>No</v>
      </c>
      <c r="X3862" t="str">
        <f t="shared" si="60"/>
        <v>2019 / 02</v>
      </c>
    </row>
    <row r="3863" spans="1:24" x14ac:dyDescent="0.25">
      <c r="A3863" s="1">
        <v>3862</v>
      </c>
      <c r="B3863" s="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IF(People!$B$2=Orders!M3863,People!$A$2,IF(People!$B$3=Orders!M3863,People!$A$3,IF(People!$B$4=Orders!M3863,People!$A$4,IF(People!$B$5=Orders!M3863,People!$A$5,0))))</f>
        <v>Chuck Magee</v>
      </c>
      <c r="W3863" t="str">
        <f>IFERROR(INDEX(Returns!A:A,MATCH(Orders!B3863,Returns!B:B,0),),"No")</f>
        <v>No</v>
      </c>
      <c r="X3863" t="str">
        <f t="shared" si="60"/>
        <v>2016 / 05</v>
      </c>
    </row>
    <row r="3864" spans="1:24" x14ac:dyDescent="0.25">
      <c r="A3864" s="1">
        <v>3863</v>
      </c>
      <c r="B3864" s="3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IF(People!$B$2=Orders!M3864,People!$A$2,IF(People!$B$3=Orders!M3864,People!$A$3,IF(People!$B$4=Orders!M3864,People!$A$4,IF(People!$B$5=Orders!M3864,People!$A$5,0))))</f>
        <v>Chuck Magee</v>
      </c>
      <c r="W3864" t="str">
        <f>IFERROR(INDEX(Returns!A:A,MATCH(Orders!B3864,Returns!B:B,0),),"No")</f>
        <v>No</v>
      </c>
      <c r="X3864" t="str">
        <f t="shared" si="60"/>
        <v>2016 / 05</v>
      </c>
    </row>
    <row r="3865" spans="1:24" x14ac:dyDescent="0.25">
      <c r="A3865" s="1">
        <v>3864</v>
      </c>
      <c r="B3865" s="3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IF(People!$B$2=Orders!M3865,People!$A$2,IF(People!$B$3=Orders!M3865,People!$A$3,IF(People!$B$4=Orders!M3865,People!$A$4,IF(People!$B$5=Orders!M3865,People!$A$5,0))))</f>
        <v>Anna Andreadi</v>
      </c>
      <c r="W3865" t="str">
        <f>IFERROR(INDEX(Returns!A:A,MATCH(Orders!B3865,Returns!B:B,0),),"No")</f>
        <v>No</v>
      </c>
      <c r="X3865" t="str">
        <f t="shared" si="60"/>
        <v>2019 / 10</v>
      </c>
    </row>
    <row r="3866" spans="1:24" x14ac:dyDescent="0.25">
      <c r="A3866" s="1">
        <v>3865</v>
      </c>
      <c r="B3866" s="3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IF(People!$B$2=Orders!M3866,People!$A$2,IF(People!$B$3=Orders!M3866,People!$A$3,IF(People!$B$4=Orders!M3866,People!$A$4,IF(People!$B$5=Orders!M3866,People!$A$5,0))))</f>
        <v>Kelly Williams</v>
      </c>
      <c r="W3866" t="str">
        <f>IFERROR(INDEX(Returns!A:A,MATCH(Orders!B3866,Returns!B:B,0),),"No")</f>
        <v>No</v>
      </c>
      <c r="X3866" t="str">
        <f t="shared" si="60"/>
        <v>2017 / 11</v>
      </c>
    </row>
    <row r="3867" spans="1:24" x14ac:dyDescent="0.25">
      <c r="A3867" s="1">
        <v>3866</v>
      </c>
      <c r="B3867" s="3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IF(People!$B$2=Orders!M3867,People!$A$2,IF(People!$B$3=Orders!M3867,People!$A$3,IF(People!$B$4=Orders!M3867,People!$A$4,IF(People!$B$5=Orders!M3867,People!$A$5,0))))</f>
        <v>Anna Andreadi</v>
      </c>
      <c r="W3867" t="str">
        <f>IFERROR(INDEX(Returns!A:A,MATCH(Orders!B3867,Returns!B:B,0),),"No")</f>
        <v>No</v>
      </c>
      <c r="X3867" t="str">
        <f t="shared" si="60"/>
        <v>2016 / 07</v>
      </c>
    </row>
    <row r="3868" spans="1:24" x14ac:dyDescent="0.25">
      <c r="A3868" s="1">
        <v>3867</v>
      </c>
      <c r="B3868" s="3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IF(People!$B$2=Orders!M3868,People!$A$2,IF(People!$B$3=Orders!M3868,People!$A$3,IF(People!$B$4=Orders!M3868,People!$A$4,IF(People!$B$5=Orders!M3868,People!$A$5,0))))</f>
        <v>Kelly Williams</v>
      </c>
      <c r="W3868" t="str">
        <f>IFERROR(INDEX(Returns!A:A,MATCH(Orders!B3868,Returns!B:B,0),),"No")</f>
        <v>No</v>
      </c>
      <c r="X3868" t="str">
        <f t="shared" si="60"/>
        <v>2019 / 04</v>
      </c>
    </row>
    <row r="3869" spans="1:24" x14ac:dyDescent="0.25">
      <c r="A3869" s="1">
        <v>3868</v>
      </c>
      <c r="B3869" s="3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IF(People!$B$2=Orders!M3869,People!$A$2,IF(People!$B$3=Orders!M3869,People!$A$3,IF(People!$B$4=Orders!M3869,People!$A$4,IF(People!$B$5=Orders!M3869,People!$A$5,0))))</f>
        <v>Anna Andreadi</v>
      </c>
      <c r="W3869" t="str">
        <f>IFERROR(INDEX(Returns!A:A,MATCH(Orders!B3869,Returns!B:B,0),),"No")</f>
        <v>No</v>
      </c>
      <c r="X3869" t="str">
        <f t="shared" si="60"/>
        <v>2017 / 10</v>
      </c>
    </row>
    <row r="3870" spans="1:24" x14ac:dyDescent="0.25">
      <c r="A3870" s="1">
        <v>3869</v>
      </c>
      <c r="B3870" s="3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IF(People!$B$2=Orders!M3870,People!$A$2,IF(People!$B$3=Orders!M3870,People!$A$3,IF(People!$B$4=Orders!M3870,People!$A$4,IF(People!$B$5=Orders!M3870,People!$A$5,0))))</f>
        <v>Anna Andreadi</v>
      </c>
      <c r="W3870" t="str">
        <f>IFERROR(INDEX(Returns!A:A,MATCH(Orders!B3870,Returns!B:B,0),),"No")</f>
        <v>No</v>
      </c>
      <c r="X3870" t="str">
        <f t="shared" si="60"/>
        <v>2017 / 10</v>
      </c>
    </row>
    <row r="3871" spans="1:24" x14ac:dyDescent="0.25">
      <c r="A3871" s="1">
        <v>3870</v>
      </c>
      <c r="B3871" s="3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IF(People!$B$2=Orders!M3871,People!$A$2,IF(People!$B$3=Orders!M3871,People!$A$3,IF(People!$B$4=Orders!M3871,People!$A$4,IF(People!$B$5=Orders!M3871,People!$A$5,0))))</f>
        <v>Anna Andreadi</v>
      </c>
      <c r="W3871" t="str">
        <f>IFERROR(INDEX(Returns!A:A,MATCH(Orders!B3871,Returns!B:B,0),),"No")</f>
        <v>No</v>
      </c>
      <c r="X3871" t="str">
        <f t="shared" si="60"/>
        <v>2017 / 10</v>
      </c>
    </row>
    <row r="3872" spans="1:24" x14ac:dyDescent="0.25">
      <c r="A3872" s="1">
        <v>3871</v>
      </c>
      <c r="B3872" s="3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IF(People!$B$2=Orders!M3872,People!$A$2,IF(People!$B$3=Orders!M3872,People!$A$3,IF(People!$B$4=Orders!M3872,People!$A$4,IF(People!$B$5=Orders!M3872,People!$A$5,0))))</f>
        <v>Anna Andreadi</v>
      </c>
      <c r="W3872" t="str">
        <f>IFERROR(INDEX(Returns!A:A,MATCH(Orders!B3872,Returns!B:B,0),),"No")</f>
        <v>No</v>
      </c>
      <c r="X3872" t="str">
        <f t="shared" si="60"/>
        <v>2017 / 10</v>
      </c>
    </row>
    <row r="3873" spans="1:24" x14ac:dyDescent="0.25">
      <c r="A3873" s="1">
        <v>3872</v>
      </c>
      <c r="B3873" s="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IF(People!$B$2=Orders!M3873,People!$A$2,IF(People!$B$3=Orders!M3873,People!$A$3,IF(People!$B$4=Orders!M3873,People!$A$4,IF(People!$B$5=Orders!M3873,People!$A$5,0))))</f>
        <v>Anna Andreadi</v>
      </c>
      <c r="W3873" t="str">
        <f>IFERROR(INDEX(Returns!A:A,MATCH(Orders!B3873,Returns!B:B,0),),"No")</f>
        <v>No</v>
      </c>
      <c r="X3873" t="str">
        <f t="shared" si="60"/>
        <v>2017 / 10</v>
      </c>
    </row>
    <row r="3874" spans="1:24" x14ac:dyDescent="0.25">
      <c r="A3874" s="1">
        <v>3873</v>
      </c>
      <c r="B3874" s="3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IF(People!$B$2=Orders!M3874,People!$A$2,IF(People!$B$3=Orders!M3874,People!$A$3,IF(People!$B$4=Orders!M3874,People!$A$4,IF(People!$B$5=Orders!M3874,People!$A$5,0))))</f>
        <v>Anna Andreadi</v>
      </c>
      <c r="W3874" t="str">
        <f>IFERROR(INDEX(Returns!A:A,MATCH(Orders!B3874,Returns!B:B,0),),"No")</f>
        <v>No</v>
      </c>
      <c r="X3874" t="str">
        <f t="shared" si="60"/>
        <v>2017 / 10</v>
      </c>
    </row>
    <row r="3875" spans="1:24" x14ac:dyDescent="0.25">
      <c r="A3875" s="1">
        <v>3874</v>
      </c>
      <c r="B3875" s="3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IF(People!$B$2=Orders!M3875,People!$A$2,IF(People!$B$3=Orders!M3875,People!$A$3,IF(People!$B$4=Orders!M3875,People!$A$4,IF(People!$B$5=Orders!M3875,People!$A$5,0))))</f>
        <v>Cassandra Brandow</v>
      </c>
      <c r="W3875" t="str">
        <f>IFERROR(INDEX(Returns!A:A,MATCH(Orders!B3875,Returns!B:B,0),),"No")</f>
        <v>No</v>
      </c>
      <c r="X3875" t="str">
        <f t="shared" si="60"/>
        <v>2018 / 09</v>
      </c>
    </row>
    <row r="3876" spans="1:24" x14ac:dyDescent="0.25">
      <c r="A3876" s="1">
        <v>3875</v>
      </c>
      <c r="B3876" s="3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IF(People!$B$2=Orders!M3876,People!$A$2,IF(People!$B$3=Orders!M3876,People!$A$3,IF(People!$B$4=Orders!M3876,People!$A$4,IF(People!$B$5=Orders!M3876,People!$A$5,0))))</f>
        <v>Cassandra Brandow</v>
      </c>
      <c r="W3876" t="str">
        <f>IFERROR(INDEX(Returns!A:A,MATCH(Orders!B3876,Returns!B:B,0),),"No")</f>
        <v>No</v>
      </c>
      <c r="X3876" t="str">
        <f t="shared" si="60"/>
        <v>2018 / 09</v>
      </c>
    </row>
    <row r="3877" spans="1:24" x14ac:dyDescent="0.25">
      <c r="A3877" s="1">
        <v>3876</v>
      </c>
      <c r="B3877" s="3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IF(People!$B$2=Orders!M3877,People!$A$2,IF(People!$B$3=Orders!M3877,People!$A$3,IF(People!$B$4=Orders!M3877,People!$A$4,IF(People!$B$5=Orders!M3877,People!$A$5,0))))</f>
        <v>Cassandra Brandow</v>
      </c>
      <c r="W3877" t="str">
        <f>IFERROR(INDEX(Returns!A:A,MATCH(Orders!B3877,Returns!B:B,0),),"No")</f>
        <v>No</v>
      </c>
      <c r="X3877" t="str">
        <f t="shared" si="60"/>
        <v>2018 / 09</v>
      </c>
    </row>
    <row r="3878" spans="1:24" x14ac:dyDescent="0.25">
      <c r="A3878" s="1">
        <v>3877</v>
      </c>
      <c r="B3878" s="3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IF(People!$B$2=Orders!M3878,People!$A$2,IF(People!$B$3=Orders!M3878,People!$A$3,IF(People!$B$4=Orders!M3878,People!$A$4,IF(People!$B$5=Orders!M3878,People!$A$5,0))))</f>
        <v>Cassandra Brandow</v>
      </c>
      <c r="W3878" t="str">
        <f>IFERROR(INDEX(Returns!A:A,MATCH(Orders!B3878,Returns!B:B,0),),"No")</f>
        <v>No</v>
      </c>
      <c r="X3878" t="str">
        <f t="shared" si="60"/>
        <v>2018 / 09</v>
      </c>
    </row>
    <row r="3879" spans="1:24" x14ac:dyDescent="0.25">
      <c r="A3879" s="1">
        <v>3878</v>
      </c>
      <c r="B3879" s="3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IF(People!$B$2=Orders!M3879,People!$A$2,IF(People!$B$3=Orders!M3879,People!$A$3,IF(People!$B$4=Orders!M3879,People!$A$4,IF(People!$B$5=Orders!M3879,People!$A$5,0))))</f>
        <v>Cassandra Brandow</v>
      </c>
      <c r="W3879" t="str">
        <f>IFERROR(INDEX(Returns!A:A,MATCH(Orders!B3879,Returns!B:B,0),),"No")</f>
        <v>No</v>
      </c>
      <c r="X3879" t="str">
        <f t="shared" si="60"/>
        <v>2018 / 10</v>
      </c>
    </row>
    <row r="3880" spans="1:24" x14ac:dyDescent="0.25">
      <c r="A3880" s="1">
        <v>3879</v>
      </c>
      <c r="B3880" s="3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IF(People!$B$2=Orders!M3880,People!$A$2,IF(People!$B$3=Orders!M3880,People!$A$3,IF(People!$B$4=Orders!M3880,People!$A$4,IF(People!$B$5=Orders!M3880,People!$A$5,0))))</f>
        <v>Kelly Williams</v>
      </c>
      <c r="W3880" t="str">
        <f>IFERROR(INDEX(Returns!A:A,MATCH(Orders!B3880,Returns!B:B,0),),"No")</f>
        <v>No</v>
      </c>
      <c r="X3880" t="str">
        <f t="shared" si="60"/>
        <v>2016 / 04</v>
      </c>
    </row>
    <row r="3881" spans="1:24" x14ac:dyDescent="0.25">
      <c r="A3881" s="1">
        <v>3880</v>
      </c>
      <c r="B3881" s="3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IF(People!$B$2=Orders!M3881,People!$A$2,IF(People!$B$3=Orders!M3881,People!$A$3,IF(People!$B$4=Orders!M3881,People!$A$4,IF(People!$B$5=Orders!M3881,People!$A$5,0))))</f>
        <v>Kelly Williams</v>
      </c>
      <c r="W3881" t="str">
        <f>IFERROR(INDEX(Returns!A:A,MATCH(Orders!B3881,Returns!B:B,0),),"No")</f>
        <v>No</v>
      </c>
      <c r="X3881" t="str">
        <f t="shared" si="60"/>
        <v>2016 / 04</v>
      </c>
    </row>
    <row r="3882" spans="1:24" x14ac:dyDescent="0.25">
      <c r="A3882" s="1">
        <v>3881</v>
      </c>
      <c r="B3882" s="3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IF(People!$B$2=Orders!M3882,People!$A$2,IF(People!$B$3=Orders!M3882,People!$A$3,IF(People!$B$4=Orders!M3882,People!$A$4,IF(People!$B$5=Orders!M3882,People!$A$5,0))))</f>
        <v>Anna Andreadi</v>
      </c>
      <c r="W3882" t="str">
        <f>IFERROR(INDEX(Returns!A:A,MATCH(Orders!B3882,Returns!B:B,0),),"No")</f>
        <v>No</v>
      </c>
      <c r="X3882" t="str">
        <f t="shared" si="60"/>
        <v>2017 / 06</v>
      </c>
    </row>
    <row r="3883" spans="1:24" x14ac:dyDescent="0.25">
      <c r="A3883" s="1">
        <v>3882</v>
      </c>
      <c r="B3883" s="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IF(People!$B$2=Orders!M3883,People!$A$2,IF(People!$B$3=Orders!M3883,People!$A$3,IF(People!$B$4=Orders!M3883,People!$A$4,IF(People!$B$5=Orders!M3883,People!$A$5,0))))</f>
        <v>Anna Andreadi</v>
      </c>
      <c r="W3883" t="str">
        <f>IFERROR(INDEX(Returns!A:A,MATCH(Orders!B3883,Returns!B:B,0),),"No")</f>
        <v>No</v>
      </c>
      <c r="X3883" t="str">
        <f t="shared" si="60"/>
        <v>2017 / 06</v>
      </c>
    </row>
    <row r="3884" spans="1:24" x14ac:dyDescent="0.25">
      <c r="A3884" s="1">
        <v>3883</v>
      </c>
      <c r="B3884" s="3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IF(People!$B$2=Orders!M3884,People!$A$2,IF(People!$B$3=Orders!M3884,People!$A$3,IF(People!$B$4=Orders!M3884,People!$A$4,IF(People!$B$5=Orders!M3884,People!$A$5,0))))</f>
        <v>Anna Andreadi</v>
      </c>
      <c r="W3884" t="str">
        <f>IFERROR(INDEX(Returns!A:A,MATCH(Orders!B3884,Returns!B:B,0),),"No")</f>
        <v>No</v>
      </c>
      <c r="X3884" t="str">
        <f t="shared" si="60"/>
        <v>2017 / 06</v>
      </c>
    </row>
    <row r="3885" spans="1:24" x14ac:dyDescent="0.25">
      <c r="A3885" s="1">
        <v>3884</v>
      </c>
      <c r="B3885" s="3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IF(People!$B$2=Orders!M3885,People!$A$2,IF(People!$B$3=Orders!M3885,People!$A$3,IF(People!$B$4=Orders!M3885,People!$A$4,IF(People!$B$5=Orders!M3885,People!$A$5,0))))</f>
        <v>Anna Andreadi</v>
      </c>
      <c r="W3885" t="str">
        <f>IFERROR(INDEX(Returns!A:A,MATCH(Orders!B3885,Returns!B:B,0),),"No")</f>
        <v>No</v>
      </c>
      <c r="X3885" t="str">
        <f t="shared" si="60"/>
        <v>2017 / 06</v>
      </c>
    </row>
    <row r="3886" spans="1:24" x14ac:dyDescent="0.25">
      <c r="A3886" s="1">
        <v>3885</v>
      </c>
      <c r="B3886" s="3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IF(People!$B$2=Orders!M3886,People!$A$2,IF(People!$B$3=Orders!M3886,People!$A$3,IF(People!$B$4=Orders!M3886,People!$A$4,IF(People!$B$5=Orders!M3886,People!$A$5,0))))</f>
        <v>Cassandra Brandow</v>
      </c>
      <c r="W3886" t="str">
        <f>IFERROR(INDEX(Returns!A:A,MATCH(Orders!B3886,Returns!B:B,0),),"No")</f>
        <v>No</v>
      </c>
      <c r="X3886" t="str">
        <f t="shared" si="60"/>
        <v>2016 / 07</v>
      </c>
    </row>
    <row r="3887" spans="1:24" x14ac:dyDescent="0.25">
      <c r="A3887" s="1">
        <v>3886</v>
      </c>
      <c r="B3887" s="3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IF(People!$B$2=Orders!M3887,People!$A$2,IF(People!$B$3=Orders!M3887,People!$A$3,IF(People!$B$4=Orders!M3887,People!$A$4,IF(People!$B$5=Orders!M3887,People!$A$5,0))))</f>
        <v>Kelly Williams</v>
      </c>
      <c r="W3887" t="str">
        <f>IFERROR(INDEX(Returns!A:A,MATCH(Orders!B3887,Returns!B:B,0),),"No")</f>
        <v>No</v>
      </c>
      <c r="X3887" t="str">
        <f t="shared" si="60"/>
        <v>2019 / 01</v>
      </c>
    </row>
    <row r="3888" spans="1:24" x14ac:dyDescent="0.25">
      <c r="A3888" s="1">
        <v>3887</v>
      </c>
      <c r="B3888" s="3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IF(People!$B$2=Orders!M3888,People!$A$2,IF(People!$B$3=Orders!M3888,People!$A$3,IF(People!$B$4=Orders!M3888,People!$A$4,IF(People!$B$5=Orders!M3888,People!$A$5,0))))</f>
        <v>Kelly Williams</v>
      </c>
      <c r="W3888" t="str">
        <f>IFERROR(INDEX(Returns!A:A,MATCH(Orders!B3888,Returns!B:B,0),),"No")</f>
        <v>Yes</v>
      </c>
      <c r="X3888" t="str">
        <f t="shared" si="60"/>
        <v>2018 / 03</v>
      </c>
    </row>
    <row r="3889" spans="1:24" x14ac:dyDescent="0.25">
      <c r="A3889" s="1">
        <v>3888</v>
      </c>
      <c r="B3889" s="3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IF(People!$B$2=Orders!M3889,People!$A$2,IF(People!$B$3=Orders!M3889,People!$A$3,IF(People!$B$4=Orders!M3889,People!$A$4,IF(People!$B$5=Orders!M3889,People!$A$5,0))))</f>
        <v>Cassandra Brandow</v>
      </c>
      <c r="W3889" t="str">
        <f>IFERROR(INDEX(Returns!A:A,MATCH(Orders!B3889,Returns!B:B,0),),"No")</f>
        <v>No</v>
      </c>
      <c r="X3889" t="str">
        <f t="shared" si="60"/>
        <v>2016 / 06</v>
      </c>
    </row>
    <row r="3890" spans="1:24" x14ac:dyDescent="0.25">
      <c r="A3890" s="1">
        <v>3889</v>
      </c>
      <c r="B3890" s="3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IF(People!$B$2=Orders!M3890,People!$A$2,IF(People!$B$3=Orders!M3890,People!$A$3,IF(People!$B$4=Orders!M3890,People!$A$4,IF(People!$B$5=Orders!M3890,People!$A$5,0))))</f>
        <v>Cassandra Brandow</v>
      </c>
      <c r="W3890" t="str">
        <f>IFERROR(INDEX(Returns!A:A,MATCH(Orders!B3890,Returns!B:B,0),),"No")</f>
        <v>No</v>
      </c>
      <c r="X3890" t="str">
        <f t="shared" si="60"/>
        <v>2016 / 06</v>
      </c>
    </row>
    <row r="3891" spans="1:24" x14ac:dyDescent="0.25">
      <c r="A3891" s="1">
        <v>3890</v>
      </c>
      <c r="B3891" s="3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IF(People!$B$2=Orders!M3891,People!$A$2,IF(People!$B$3=Orders!M3891,People!$A$3,IF(People!$B$4=Orders!M3891,People!$A$4,IF(People!$B$5=Orders!M3891,People!$A$5,0))))</f>
        <v>Cassandra Brandow</v>
      </c>
      <c r="W3891" t="str">
        <f>IFERROR(INDEX(Returns!A:A,MATCH(Orders!B3891,Returns!B:B,0),),"No")</f>
        <v>No</v>
      </c>
      <c r="X3891" t="str">
        <f t="shared" si="60"/>
        <v>2016 / 06</v>
      </c>
    </row>
    <row r="3892" spans="1:24" x14ac:dyDescent="0.25">
      <c r="A3892" s="1">
        <v>3891</v>
      </c>
      <c r="B3892" s="3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IF(People!$B$2=Orders!M3892,People!$A$2,IF(People!$B$3=Orders!M3892,People!$A$3,IF(People!$B$4=Orders!M3892,People!$A$4,IF(People!$B$5=Orders!M3892,People!$A$5,0))))</f>
        <v>Anna Andreadi</v>
      </c>
      <c r="W3892" t="str">
        <f>IFERROR(INDEX(Returns!A:A,MATCH(Orders!B3892,Returns!B:B,0),),"No")</f>
        <v>No</v>
      </c>
      <c r="X3892" t="str">
        <f t="shared" si="60"/>
        <v>2018 / 11</v>
      </c>
    </row>
    <row r="3893" spans="1:24" x14ac:dyDescent="0.25">
      <c r="A3893" s="1">
        <v>3892</v>
      </c>
      <c r="B3893" s="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IF(People!$B$2=Orders!M3893,People!$A$2,IF(People!$B$3=Orders!M3893,People!$A$3,IF(People!$B$4=Orders!M3893,People!$A$4,IF(People!$B$5=Orders!M3893,People!$A$5,0))))</f>
        <v>Anna Andreadi</v>
      </c>
      <c r="W3893" t="str">
        <f>IFERROR(INDEX(Returns!A:A,MATCH(Orders!B3893,Returns!B:B,0),),"No")</f>
        <v>No</v>
      </c>
      <c r="X3893" t="str">
        <f t="shared" si="60"/>
        <v>2018 / 11</v>
      </c>
    </row>
    <row r="3894" spans="1:24" x14ac:dyDescent="0.25">
      <c r="A3894" s="1">
        <v>3893</v>
      </c>
      <c r="B3894" s="3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IF(People!$B$2=Orders!M3894,People!$A$2,IF(People!$B$3=Orders!M3894,People!$A$3,IF(People!$B$4=Orders!M3894,People!$A$4,IF(People!$B$5=Orders!M3894,People!$A$5,0))))</f>
        <v>Anna Andreadi</v>
      </c>
      <c r="W3894" t="str">
        <f>IFERROR(INDEX(Returns!A:A,MATCH(Orders!B3894,Returns!B:B,0),),"No")</f>
        <v>No</v>
      </c>
      <c r="X3894" t="str">
        <f t="shared" si="60"/>
        <v>2018 / 11</v>
      </c>
    </row>
    <row r="3895" spans="1:24" x14ac:dyDescent="0.25">
      <c r="A3895" s="1">
        <v>3894</v>
      </c>
      <c r="B3895" s="3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IF(People!$B$2=Orders!M3895,People!$A$2,IF(People!$B$3=Orders!M3895,People!$A$3,IF(People!$B$4=Orders!M3895,People!$A$4,IF(People!$B$5=Orders!M3895,People!$A$5,0))))</f>
        <v>Kelly Williams</v>
      </c>
      <c r="W3895" t="str">
        <f>IFERROR(INDEX(Returns!A:A,MATCH(Orders!B3895,Returns!B:B,0),),"No")</f>
        <v>No</v>
      </c>
      <c r="X3895" t="str">
        <f t="shared" si="60"/>
        <v>2018 / 11</v>
      </c>
    </row>
    <row r="3896" spans="1:24" x14ac:dyDescent="0.25">
      <c r="A3896" s="1">
        <v>3895</v>
      </c>
      <c r="B3896" s="3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IF(People!$B$2=Orders!M3896,People!$A$2,IF(People!$B$3=Orders!M3896,People!$A$3,IF(People!$B$4=Orders!M3896,People!$A$4,IF(People!$B$5=Orders!M3896,People!$A$5,0))))</f>
        <v>Kelly Williams</v>
      </c>
      <c r="W3896" t="str">
        <f>IFERROR(INDEX(Returns!A:A,MATCH(Orders!B3896,Returns!B:B,0),),"No")</f>
        <v>No</v>
      </c>
      <c r="X3896" t="str">
        <f t="shared" si="60"/>
        <v>2016 / 11</v>
      </c>
    </row>
    <row r="3897" spans="1:24" x14ac:dyDescent="0.25">
      <c r="A3897" s="1">
        <v>3896</v>
      </c>
      <c r="B3897" s="3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IF(People!$B$2=Orders!M3897,People!$A$2,IF(People!$B$3=Orders!M3897,People!$A$3,IF(People!$B$4=Orders!M3897,People!$A$4,IF(People!$B$5=Orders!M3897,People!$A$5,0))))</f>
        <v>Cassandra Brandow</v>
      </c>
      <c r="W3897" t="str">
        <f>IFERROR(INDEX(Returns!A:A,MATCH(Orders!B3897,Returns!B:B,0),),"No")</f>
        <v>No</v>
      </c>
      <c r="X3897" t="str">
        <f t="shared" si="60"/>
        <v>2019 / 05</v>
      </c>
    </row>
    <row r="3898" spans="1:24" x14ac:dyDescent="0.25">
      <c r="A3898" s="1">
        <v>3897</v>
      </c>
      <c r="B3898" s="3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IF(People!$B$2=Orders!M3898,People!$A$2,IF(People!$B$3=Orders!M3898,People!$A$3,IF(People!$B$4=Orders!M3898,People!$A$4,IF(People!$B$5=Orders!M3898,People!$A$5,0))))</f>
        <v>Kelly Williams</v>
      </c>
      <c r="W3898" t="str">
        <f>IFERROR(INDEX(Returns!A:A,MATCH(Orders!B3898,Returns!B:B,0),),"No")</f>
        <v>No</v>
      </c>
      <c r="X3898" t="str">
        <f t="shared" si="60"/>
        <v>2019 / 12</v>
      </c>
    </row>
    <row r="3899" spans="1:24" x14ac:dyDescent="0.25">
      <c r="A3899" s="1">
        <v>3898</v>
      </c>
      <c r="B3899" s="3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IF(People!$B$2=Orders!M3899,People!$A$2,IF(People!$B$3=Orders!M3899,People!$A$3,IF(People!$B$4=Orders!M3899,People!$A$4,IF(People!$B$5=Orders!M3899,People!$A$5,0))))</f>
        <v>Kelly Williams</v>
      </c>
      <c r="W3899" t="str">
        <f>IFERROR(INDEX(Returns!A:A,MATCH(Orders!B3899,Returns!B:B,0),),"No")</f>
        <v>No</v>
      </c>
      <c r="X3899" t="str">
        <f t="shared" si="60"/>
        <v>2019 / 12</v>
      </c>
    </row>
    <row r="3900" spans="1:24" x14ac:dyDescent="0.25">
      <c r="A3900" s="1">
        <v>3899</v>
      </c>
      <c r="B3900" s="3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IF(People!$B$2=Orders!M3900,People!$A$2,IF(People!$B$3=Orders!M3900,People!$A$3,IF(People!$B$4=Orders!M3900,People!$A$4,IF(People!$B$5=Orders!M3900,People!$A$5,0))))</f>
        <v>Kelly Williams</v>
      </c>
      <c r="W3900" t="str">
        <f>IFERROR(INDEX(Returns!A:A,MATCH(Orders!B3900,Returns!B:B,0),),"No")</f>
        <v>No</v>
      </c>
      <c r="X3900" t="str">
        <f t="shared" si="60"/>
        <v>2019 / 11</v>
      </c>
    </row>
    <row r="3901" spans="1:24" x14ac:dyDescent="0.25">
      <c r="A3901" s="1">
        <v>3900</v>
      </c>
      <c r="B3901" s="3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IF(People!$B$2=Orders!M3901,People!$A$2,IF(People!$B$3=Orders!M3901,People!$A$3,IF(People!$B$4=Orders!M3901,People!$A$4,IF(People!$B$5=Orders!M3901,People!$A$5,0))))</f>
        <v>Chuck Magee</v>
      </c>
      <c r="W3901" t="str">
        <f>IFERROR(INDEX(Returns!A:A,MATCH(Orders!B3901,Returns!B:B,0),),"No")</f>
        <v>No</v>
      </c>
      <c r="X3901" t="str">
        <f t="shared" si="60"/>
        <v>2019 / 12</v>
      </c>
    </row>
    <row r="3902" spans="1:24" x14ac:dyDescent="0.25">
      <c r="A3902" s="1">
        <v>3901</v>
      </c>
      <c r="B3902" s="3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IF(People!$B$2=Orders!M3902,People!$A$2,IF(People!$B$3=Orders!M3902,People!$A$3,IF(People!$B$4=Orders!M3902,People!$A$4,IF(People!$B$5=Orders!M3902,People!$A$5,0))))</f>
        <v>Kelly Williams</v>
      </c>
      <c r="W3902" t="str">
        <f>IFERROR(INDEX(Returns!A:A,MATCH(Orders!B3902,Returns!B:B,0),),"No")</f>
        <v>No</v>
      </c>
      <c r="X3902" t="str">
        <f t="shared" si="60"/>
        <v>2017 / 01</v>
      </c>
    </row>
    <row r="3903" spans="1:24" x14ac:dyDescent="0.25">
      <c r="A3903" s="1">
        <v>3902</v>
      </c>
      <c r="B3903" s="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IF(People!$B$2=Orders!M3903,People!$A$2,IF(People!$B$3=Orders!M3903,People!$A$3,IF(People!$B$4=Orders!M3903,People!$A$4,IF(People!$B$5=Orders!M3903,People!$A$5,0))))</f>
        <v>Chuck Magee</v>
      </c>
      <c r="W3903" t="str">
        <f>IFERROR(INDEX(Returns!A:A,MATCH(Orders!B3903,Returns!B:B,0),),"No")</f>
        <v>No</v>
      </c>
      <c r="X3903" t="str">
        <f t="shared" si="60"/>
        <v>2017 / 11</v>
      </c>
    </row>
    <row r="3904" spans="1:24" x14ac:dyDescent="0.25">
      <c r="A3904" s="1">
        <v>3903</v>
      </c>
      <c r="B3904" s="3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IF(People!$B$2=Orders!M3904,People!$A$2,IF(People!$B$3=Orders!M3904,People!$A$3,IF(People!$B$4=Orders!M3904,People!$A$4,IF(People!$B$5=Orders!M3904,People!$A$5,0))))</f>
        <v>Anna Andreadi</v>
      </c>
      <c r="W3904" t="str">
        <f>IFERROR(INDEX(Returns!A:A,MATCH(Orders!B3904,Returns!B:B,0),),"No")</f>
        <v>No</v>
      </c>
      <c r="X3904" t="str">
        <f t="shared" si="60"/>
        <v>2017 / 10</v>
      </c>
    </row>
    <row r="3905" spans="1:24" x14ac:dyDescent="0.25">
      <c r="A3905" s="1">
        <v>3904</v>
      </c>
      <c r="B3905" s="3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IF(People!$B$2=Orders!M3905,People!$A$2,IF(People!$B$3=Orders!M3905,People!$A$3,IF(People!$B$4=Orders!M3905,People!$A$4,IF(People!$B$5=Orders!M3905,People!$A$5,0))))</f>
        <v>Chuck Magee</v>
      </c>
      <c r="W3905" t="str">
        <f>IFERROR(INDEX(Returns!A:A,MATCH(Orders!B3905,Returns!B:B,0),),"No")</f>
        <v>No</v>
      </c>
      <c r="X3905" t="str">
        <f t="shared" si="60"/>
        <v>2017 / 04</v>
      </c>
    </row>
    <row r="3906" spans="1:24" x14ac:dyDescent="0.25">
      <c r="A3906" s="1">
        <v>3905</v>
      </c>
      <c r="B3906" s="3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IF(People!$B$2=Orders!M3906,People!$A$2,IF(People!$B$3=Orders!M3906,People!$A$3,IF(People!$B$4=Orders!M3906,People!$A$4,IF(People!$B$5=Orders!M3906,People!$A$5,0))))</f>
        <v>Chuck Magee</v>
      </c>
      <c r="W3906" t="str">
        <f>IFERROR(INDEX(Returns!A:A,MATCH(Orders!B3906,Returns!B:B,0),),"No")</f>
        <v>No</v>
      </c>
      <c r="X3906" t="str">
        <f t="shared" ref="X3906:X3969" si="61">TEXT(C3906,"ГГГГ / ММ")</f>
        <v>2017 / 04</v>
      </c>
    </row>
    <row r="3907" spans="1:24" x14ac:dyDescent="0.25">
      <c r="A3907" s="1">
        <v>3906</v>
      </c>
      <c r="B3907" s="3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IF(People!$B$2=Orders!M3907,People!$A$2,IF(People!$B$3=Orders!M3907,People!$A$3,IF(People!$B$4=Orders!M3907,People!$A$4,IF(People!$B$5=Orders!M3907,People!$A$5,0))))</f>
        <v>Chuck Magee</v>
      </c>
      <c r="W3907" t="str">
        <f>IFERROR(INDEX(Returns!A:A,MATCH(Orders!B3907,Returns!B:B,0),),"No")</f>
        <v>No</v>
      </c>
      <c r="X3907" t="str">
        <f t="shared" si="61"/>
        <v>2017 / 04</v>
      </c>
    </row>
    <row r="3908" spans="1:24" x14ac:dyDescent="0.25">
      <c r="A3908" s="1">
        <v>3907</v>
      </c>
      <c r="B3908" s="3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IF(People!$B$2=Orders!M3908,People!$A$2,IF(People!$B$3=Orders!M3908,People!$A$3,IF(People!$B$4=Orders!M3908,People!$A$4,IF(People!$B$5=Orders!M3908,People!$A$5,0))))</f>
        <v>Chuck Magee</v>
      </c>
      <c r="W3908" t="str">
        <f>IFERROR(INDEX(Returns!A:A,MATCH(Orders!B3908,Returns!B:B,0),),"No")</f>
        <v>No</v>
      </c>
      <c r="X3908" t="str">
        <f t="shared" si="61"/>
        <v>2017 / 04</v>
      </c>
    </row>
    <row r="3909" spans="1:24" x14ac:dyDescent="0.25">
      <c r="A3909" s="1">
        <v>3908</v>
      </c>
      <c r="B3909" s="3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IF(People!$B$2=Orders!M3909,People!$A$2,IF(People!$B$3=Orders!M3909,People!$A$3,IF(People!$B$4=Orders!M3909,People!$A$4,IF(People!$B$5=Orders!M3909,People!$A$5,0))))</f>
        <v>Chuck Magee</v>
      </c>
      <c r="W3909" t="str">
        <f>IFERROR(INDEX(Returns!A:A,MATCH(Orders!B3909,Returns!B:B,0),),"No")</f>
        <v>No</v>
      </c>
      <c r="X3909" t="str">
        <f t="shared" si="61"/>
        <v>2017 / 04</v>
      </c>
    </row>
    <row r="3910" spans="1:24" x14ac:dyDescent="0.25">
      <c r="A3910" s="1">
        <v>3909</v>
      </c>
      <c r="B3910" s="3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IF(People!$B$2=Orders!M3910,People!$A$2,IF(People!$B$3=Orders!M3910,People!$A$3,IF(People!$B$4=Orders!M3910,People!$A$4,IF(People!$B$5=Orders!M3910,People!$A$5,0))))</f>
        <v>Chuck Magee</v>
      </c>
      <c r="W3910" t="str">
        <f>IFERROR(INDEX(Returns!A:A,MATCH(Orders!B3910,Returns!B:B,0),),"No")</f>
        <v>No</v>
      </c>
      <c r="X3910" t="str">
        <f t="shared" si="61"/>
        <v>2017 / 04</v>
      </c>
    </row>
    <row r="3911" spans="1:24" x14ac:dyDescent="0.25">
      <c r="A3911" s="1">
        <v>3910</v>
      </c>
      <c r="B3911" s="3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IF(People!$B$2=Orders!M3911,People!$A$2,IF(People!$B$3=Orders!M3911,People!$A$3,IF(People!$B$4=Orders!M3911,People!$A$4,IF(People!$B$5=Orders!M3911,People!$A$5,0))))</f>
        <v>Chuck Magee</v>
      </c>
      <c r="W3911" t="str">
        <f>IFERROR(INDEX(Returns!A:A,MATCH(Orders!B3911,Returns!B:B,0),),"No")</f>
        <v>No</v>
      </c>
      <c r="X3911" t="str">
        <f t="shared" si="61"/>
        <v>2017 / 04</v>
      </c>
    </row>
    <row r="3912" spans="1:24" x14ac:dyDescent="0.25">
      <c r="A3912" s="1">
        <v>3911</v>
      </c>
      <c r="B3912" s="3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IF(People!$B$2=Orders!M3912,People!$A$2,IF(People!$B$3=Orders!M3912,People!$A$3,IF(People!$B$4=Orders!M3912,People!$A$4,IF(People!$B$5=Orders!M3912,People!$A$5,0))))</f>
        <v>Chuck Magee</v>
      </c>
      <c r="W3912" t="str">
        <f>IFERROR(INDEX(Returns!A:A,MATCH(Orders!B3912,Returns!B:B,0),),"No")</f>
        <v>No</v>
      </c>
      <c r="X3912" t="str">
        <f t="shared" si="61"/>
        <v>2017 / 04</v>
      </c>
    </row>
    <row r="3913" spans="1:24" x14ac:dyDescent="0.25">
      <c r="A3913" s="1">
        <v>3912</v>
      </c>
      <c r="B3913" s="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IF(People!$B$2=Orders!M3913,People!$A$2,IF(People!$B$3=Orders!M3913,People!$A$3,IF(People!$B$4=Orders!M3913,People!$A$4,IF(People!$B$5=Orders!M3913,People!$A$5,0))))</f>
        <v>Kelly Williams</v>
      </c>
      <c r="W3913" t="str">
        <f>IFERROR(INDEX(Returns!A:A,MATCH(Orders!B3913,Returns!B:B,0),),"No")</f>
        <v>No</v>
      </c>
      <c r="X3913" t="str">
        <f t="shared" si="61"/>
        <v>2019 / 06</v>
      </c>
    </row>
    <row r="3914" spans="1:24" x14ac:dyDescent="0.25">
      <c r="A3914" s="1">
        <v>3913</v>
      </c>
      <c r="B3914" s="3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IF(People!$B$2=Orders!M3914,People!$A$2,IF(People!$B$3=Orders!M3914,People!$A$3,IF(People!$B$4=Orders!M3914,People!$A$4,IF(People!$B$5=Orders!M3914,People!$A$5,0))))</f>
        <v>Chuck Magee</v>
      </c>
      <c r="W3914" t="str">
        <f>IFERROR(INDEX(Returns!A:A,MATCH(Orders!B3914,Returns!B:B,0),),"No")</f>
        <v>No</v>
      </c>
      <c r="X3914" t="str">
        <f t="shared" si="61"/>
        <v>2019 / 09</v>
      </c>
    </row>
    <row r="3915" spans="1:24" x14ac:dyDescent="0.25">
      <c r="A3915" s="1">
        <v>3914</v>
      </c>
      <c r="B3915" s="3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IF(People!$B$2=Orders!M3915,People!$A$2,IF(People!$B$3=Orders!M3915,People!$A$3,IF(People!$B$4=Orders!M3915,People!$A$4,IF(People!$B$5=Orders!M3915,People!$A$5,0))))</f>
        <v>Chuck Magee</v>
      </c>
      <c r="W3915" t="str">
        <f>IFERROR(INDEX(Returns!A:A,MATCH(Orders!B3915,Returns!B:B,0),),"No")</f>
        <v>No</v>
      </c>
      <c r="X3915" t="str">
        <f t="shared" si="61"/>
        <v>2019 / 09</v>
      </c>
    </row>
    <row r="3916" spans="1:24" x14ac:dyDescent="0.25">
      <c r="A3916" s="1">
        <v>3915</v>
      </c>
      <c r="B3916" s="3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IF(People!$B$2=Orders!M3916,People!$A$2,IF(People!$B$3=Orders!M3916,People!$A$3,IF(People!$B$4=Orders!M3916,People!$A$4,IF(People!$B$5=Orders!M3916,People!$A$5,0))))</f>
        <v>Anna Andreadi</v>
      </c>
      <c r="W3916" t="str">
        <f>IFERROR(INDEX(Returns!A:A,MATCH(Orders!B3916,Returns!B:B,0),),"No")</f>
        <v>No</v>
      </c>
      <c r="X3916" t="str">
        <f t="shared" si="61"/>
        <v>2019 / 07</v>
      </c>
    </row>
    <row r="3917" spans="1:24" x14ac:dyDescent="0.25">
      <c r="A3917" s="1">
        <v>3916</v>
      </c>
      <c r="B3917" s="3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IF(People!$B$2=Orders!M3917,People!$A$2,IF(People!$B$3=Orders!M3917,People!$A$3,IF(People!$B$4=Orders!M3917,People!$A$4,IF(People!$B$5=Orders!M3917,People!$A$5,0))))</f>
        <v>Anna Andreadi</v>
      </c>
      <c r="W3917" t="str">
        <f>IFERROR(INDEX(Returns!A:A,MATCH(Orders!B3917,Returns!B:B,0),),"No")</f>
        <v>No</v>
      </c>
      <c r="X3917" t="str">
        <f t="shared" si="61"/>
        <v>2019 / 07</v>
      </c>
    </row>
    <row r="3918" spans="1:24" x14ac:dyDescent="0.25">
      <c r="A3918" s="1">
        <v>3917</v>
      </c>
      <c r="B3918" s="3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IF(People!$B$2=Orders!M3918,People!$A$2,IF(People!$B$3=Orders!M3918,People!$A$3,IF(People!$B$4=Orders!M3918,People!$A$4,IF(People!$B$5=Orders!M3918,People!$A$5,0))))</f>
        <v>Anna Andreadi</v>
      </c>
      <c r="W3918" t="str">
        <f>IFERROR(INDEX(Returns!A:A,MATCH(Orders!B3918,Returns!B:B,0),),"No")</f>
        <v>No</v>
      </c>
      <c r="X3918" t="str">
        <f t="shared" si="61"/>
        <v>2019 / 07</v>
      </c>
    </row>
    <row r="3919" spans="1:24" x14ac:dyDescent="0.25">
      <c r="A3919" s="1">
        <v>3918</v>
      </c>
      <c r="B3919" s="3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IF(People!$B$2=Orders!M3919,People!$A$2,IF(People!$B$3=Orders!M3919,People!$A$3,IF(People!$B$4=Orders!M3919,People!$A$4,IF(People!$B$5=Orders!M3919,People!$A$5,0))))</f>
        <v>Anna Andreadi</v>
      </c>
      <c r="W3919" t="str">
        <f>IFERROR(INDEX(Returns!A:A,MATCH(Orders!B3919,Returns!B:B,0),),"No")</f>
        <v>No</v>
      </c>
      <c r="X3919" t="str">
        <f t="shared" si="61"/>
        <v>2019 / 07</v>
      </c>
    </row>
    <row r="3920" spans="1:24" x14ac:dyDescent="0.25">
      <c r="A3920" s="1">
        <v>3919</v>
      </c>
      <c r="B3920" s="3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IF(People!$B$2=Orders!M3920,People!$A$2,IF(People!$B$3=Orders!M3920,People!$A$3,IF(People!$B$4=Orders!M3920,People!$A$4,IF(People!$B$5=Orders!M3920,People!$A$5,0))))</f>
        <v>Anna Andreadi</v>
      </c>
      <c r="W3920" t="str">
        <f>IFERROR(INDEX(Returns!A:A,MATCH(Orders!B3920,Returns!B:B,0),),"No")</f>
        <v>No</v>
      </c>
      <c r="X3920" t="str">
        <f t="shared" si="61"/>
        <v>2019 / 07</v>
      </c>
    </row>
    <row r="3921" spans="1:24" x14ac:dyDescent="0.25">
      <c r="A3921" s="1">
        <v>3920</v>
      </c>
      <c r="B3921" s="3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IF(People!$B$2=Orders!M3921,People!$A$2,IF(People!$B$3=Orders!M3921,People!$A$3,IF(People!$B$4=Orders!M3921,People!$A$4,IF(People!$B$5=Orders!M3921,People!$A$5,0))))</f>
        <v>Cassandra Brandow</v>
      </c>
      <c r="W3921" t="str">
        <f>IFERROR(INDEX(Returns!A:A,MATCH(Orders!B3921,Returns!B:B,0),),"No")</f>
        <v>No</v>
      </c>
      <c r="X3921" t="str">
        <f t="shared" si="61"/>
        <v>2017 / 12</v>
      </c>
    </row>
    <row r="3922" spans="1:24" x14ac:dyDescent="0.25">
      <c r="A3922" s="1">
        <v>3921</v>
      </c>
      <c r="B3922" s="3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IF(People!$B$2=Orders!M3922,People!$A$2,IF(People!$B$3=Orders!M3922,People!$A$3,IF(People!$B$4=Orders!M3922,People!$A$4,IF(People!$B$5=Orders!M3922,People!$A$5,0))))</f>
        <v>Cassandra Brandow</v>
      </c>
      <c r="W3922" t="str">
        <f>IFERROR(INDEX(Returns!A:A,MATCH(Orders!B3922,Returns!B:B,0),),"No")</f>
        <v>No</v>
      </c>
      <c r="X3922" t="str">
        <f t="shared" si="61"/>
        <v>2017 / 12</v>
      </c>
    </row>
    <row r="3923" spans="1:24" x14ac:dyDescent="0.25">
      <c r="A3923" s="1">
        <v>3922</v>
      </c>
      <c r="B3923" s="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IF(People!$B$2=Orders!M3923,People!$A$2,IF(People!$B$3=Orders!M3923,People!$A$3,IF(People!$B$4=Orders!M3923,People!$A$4,IF(People!$B$5=Orders!M3923,People!$A$5,0))))</f>
        <v>Kelly Williams</v>
      </c>
      <c r="W3923" t="str">
        <f>IFERROR(INDEX(Returns!A:A,MATCH(Orders!B3923,Returns!B:B,0),),"No")</f>
        <v>No</v>
      </c>
      <c r="X3923" t="str">
        <f t="shared" si="61"/>
        <v>2018 / 06</v>
      </c>
    </row>
    <row r="3924" spans="1:24" x14ac:dyDescent="0.25">
      <c r="A3924" s="1">
        <v>3923</v>
      </c>
      <c r="B3924" s="3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IF(People!$B$2=Orders!M3924,People!$A$2,IF(People!$B$3=Orders!M3924,People!$A$3,IF(People!$B$4=Orders!M3924,People!$A$4,IF(People!$B$5=Orders!M3924,People!$A$5,0))))</f>
        <v>Kelly Williams</v>
      </c>
      <c r="W3924" t="str">
        <f>IFERROR(INDEX(Returns!A:A,MATCH(Orders!B3924,Returns!B:B,0),),"No")</f>
        <v>No</v>
      </c>
      <c r="X3924" t="str">
        <f t="shared" si="61"/>
        <v>2019 / 08</v>
      </c>
    </row>
    <row r="3925" spans="1:24" x14ac:dyDescent="0.25">
      <c r="A3925" s="1">
        <v>3924</v>
      </c>
      <c r="B3925" s="3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IF(People!$B$2=Orders!M3925,People!$A$2,IF(People!$B$3=Orders!M3925,People!$A$3,IF(People!$B$4=Orders!M3925,People!$A$4,IF(People!$B$5=Orders!M3925,People!$A$5,0))))</f>
        <v>Kelly Williams</v>
      </c>
      <c r="W3925" t="str">
        <f>IFERROR(INDEX(Returns!A:A,MATCH(Orders!B3925,Returns!B:B,0),),"No")</f>
        <v>No</v>
      </c>
      <c r="X3925" t="str">
        <f t="shared" si="61"/>
        <v>2019 / 08</v>
      </c>
    </row>
    <row r="3926" spans="1:24" x14ac:dyDescent="0.25">
      <c r="A3926" s="1">
        <v>3925</v>
      </c>
      <c r="B3926" s="3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IF(People!$B$2=Orders!M3926,People!$A$2,IF(People!$B$3=Orders!M3926,People!$A$3,IF(People!$B$4=Orders!M3926,People!$A$4,IF(People!$B$5=Orders!M3926,People!$A$5,0))))</f>
        <v>Anna Andreadi</v>
      </c>
      <c r="W3926" t="str">
        <f>IFERROR(INDEX(Returns!A:A,MATCH(Orders!B3926,Returns!B:B,0),),"No")</f>
        <v>Yes</v>
      </c>
      <c r="X3926" t="str">
        <f t="shared" si="61"/>
        <v>2016 / 09</v>
      </c>
    </row>
    <row r="3927" spans="1:24" x14ac:dyDescent="0.25">
      <c r="A3927" s="1">
        <v>3926</v>
      </c>
      <c r="B3927" s="3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IF(People!$B$2=Orders!M3927,People!$A$2,IF(People!$B$3=Orders!M3927,People!$A$3,IF(People!$B$4=Orders!M3927,People!$A$4,IF(People!$B$5=Orders!M3927,People!$A$5,0))))</f>
        <v>Anna Andreadi</v>
      </c>
      <c r="W3927" t="str">
        <f>IFERROR(INDEX(Returns!A:A,MATCH(Orders!B3927,Returns!B:B,0),),"No")</f>
        <v>Yes</v>
      </c>
      <c r="X3927" t="str">
        <f t="shared" si="61"/>
        <v>2016 / 09</v>
      </c>
    </row>
    <row r="3928" spans="1:24" x14ac:dyDescent="0.25">
      <c r="A3928" s="1">
        <v>3927</v>
      </c>
      <c r="B3928" s="3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IF(People!$B$2=Orders!M3928,People!$A$2,IF(People!$B$3=Orders!M3928,People!$A$3,IF(People!$B$4=Orders!M3928,People!$A$4,IF(People!$B$5=Orders!M3928,People!$A$5,0))))</f>
        <v>Anna Andreadi</v>
      </c>
      <c r="W3928" t="str">
        <f>IFERROR(INDEX(Returns!A:A,MATCH(Orders!B3928,Returns!B:B,0),),"No")</f>
        <v>Yes</v>
      </c>
      <c r="X3928" t="str">
        <f t="shared" si="61"/>
        <v>2016 / 09</v>
      </c>
    </row>
    <row r="3929" spans="1:24" x14ac:dyDescent="0.25">
      <c r="A3929" s="1">
        <v>3928</v>
      </c>
      <c r="B3929" s="3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IF(People!$B$2=Orders!M3929,People!$A$2,IF(People!$B$3=Orders!M3929,People!$A$3,IF(People!$B$4=Orders!M3929,People!$A$4,IF(People!$B$5=Orders!M3929,People!$A$5,0))))</f>
        <v>Anna Andreadi</v>
      </c>
      <c r="W3929" t="str">
        <f>IFERROR(INDEX(Returns!A:A,MATCH(Orders!B3929,Returns!B:B,0),),"No")</f>
        <v>Yes</v>
      </c>
      <c r="X3929" t="str">
        <f t="shared" si="61"/>
        <v>2016 / 09</v>
      </c>
    </row>
    <row r="3930" spans="1:24" x14ac:dyDescent="0.25">
      <c r="A3930" s="1">
        <v>3929</v>
      </c>
      <c r="B3930" s="3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IF(People!$B$2=Orders!M3930,People!$A$2,IF(People!$B$3=Orders!M3930,People!$A$3,IF(People!$B$4=Orders!M3930,People!$A$4,IF(People!$B$5=Orders!M3930,People!$A$5,0))))</f>
        <v>Kelly Williams</v>
      </c>
      <c r="W3930" t="str">
        <f>IFERROR(INDEX(Returns!A:A,MATCH(Orders!B3930,Returns!B:B,0),),"No")</f>
        <v>No</v>
      </c>
      <c r="X3930" t="str">
        <f t="shared" si="61"/>
        <v>2018 / 03</v>
      </c>
    </row>
    <row r="3931" spans="1:24" x14ac:dyDescent="0.25">
      <c r="A3931" s="1">
        <v>3930</v>
      </c>
      <c r="B3931" s="3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IF(People!$B$2=Orders!M3931,People!$A$2,IF(People!$B$3=Orders!M3931,People!$A$3,IF(People!$B$4=Orders!M3931,People!$A$4,IF(People!$B$5=Orders!M3931,People!$A$5,0))))</f>
        <v>Kelly Williams</v>
      </c>
      <c r="W3931" t="str">
        <f>IFERROR(INDEX(Returns!A:A,MATCH(Orders!B3931,Returns!B:B,0),),"No")</f>
        <v>No</v>
      </c>
      <c r="X3931" t="str">
        <f t="shared" si="61"/>
        <v>2018 / 03</v>
      </c>
    </row>
    <row r="3932" spans="1:24" x14ac:dyDescent="0.25">
      <c r="A3932" s="1">
        <v>3931</v>
      </c>
      <c r="B3932" s="3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IF(People!$B$2=Orders!M3932,People!$A$2,IF(People!$B$3=Orders!M3932,People!$A$3,IF(People!$B$4=Orders!M3932,People!$A$4,IF(People!$B$5=Orders!M3932,People!$A$5,0))))</f>
        <v>Kelly Williams</v>
      </c>
      <c r="W3932" t="str">
        <f>IFERROR(INDEX(Returns!A:A,MATCH(Orders!B3932,Returns!B:B,0),),"No")</f>
        <v>No</v>
      </c>
      <c r="X3932" t="str">
        <f t="shared" si="61"/>
        <v>2018 / 03</v>
      </c>
    </row>
    <row r="3933" spans="1:24" x14ac:dyDescent="0.25">
      <c r="A3933" s="1">
        <v>3932</v>
      </c>
      <c r="B3933" s="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IF(People!$B$2=Orders!M3933,People!$A$2,IF(People!$B$3=Orders!M3933,People!$A$3,IF(People!$B$4=Orders!M3933,People!$A$4,IF(People!$B$5=Orders!M3933,People!$A$5,0))))</f>
        <v>Chuck Magee</v>
      </c>
      <c r="W3933" t="str">
        <f>IFERROR(INDEX(Returns!A:A,MATCH(Orders!B3933,Returns!B:B,0),),"No")</f>
        <v>No</v>
      </c>
      <c r="X3933" t="str">
        <f t="shared" si="61"/>
        <v>2018 / 08</v>
      </c>
    </row>
    <row r="3934" spans="1:24" x14ac:dyDescent="0.25">
      <c r="A3934" s="1">
        <v>3933</v>
      </c>
      <c r="B3934" s="3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IF(People!$B$2=Orders!M3934,People!$A$2,IF(People!$B$3=Orders!M3934,People!$A$3,IF(People!$B$4=Orders!M3934,People!$A$4,IF(People!$B$5=Orders!M3934,People!$A$5,0))))</f>
        <v>Chuck Magee</v>
      </c>
      <c r="W3934" t="str">
        <f>IFERROR(INDEX(Returns!A:A,MATCH(Orders!B3934,Returns!B:B,0),),"No")</f>
        <v>No</v>
      </c>
      <c r="X3934" t="str">
        <f t="shared" si="61"/>
        <v>2018 / 08</v>
      </c>
    </row>
    <row r="3935" spans="1:24" x14ac:dyDescent="0.25">
      <c r="A3935" s="1">
        <v>3934</v>
      </c>
      <c r="B3935" s="3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IF(People!$B$2=Orders!M3935,People!$A$2,IF(People!$B$3=Orders!M3935,People!$A$3,IF(People!$B$4=Orders!M3935,People!$A$4,IF(People!$B$5=Orders!M3935,People!$A$5,0))))</f>
        <v>Anna Andreadi</v>
      </c>
      <c r="W3935" t="str">
        <f>IFERROR(INDEX(Returns!A:A,MATCH(Orders!B3935,Returns!B:B,0),),"No")</f>
        <v>No</v>
      </c>
      <c r="X3935" t="str">
        <f t="shared" si="61"/>
        <v>2019 / 09</v>
      </c>
    </row>
    <row r="3936" spans="1:24" x14ac:dyDescent="0.25">
      <c r="A3936" s="1">
        <v>3935</v>
      </c>
      <c r="B3936" s="3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t="str">
        <f>IF(People!$B$2=Orders!M3936,People!$A$2,IF(People!$B$3=Orders!M3936,People!$A$3,IF(People!$B$4=Orders!M3936,People!$A$4,IF(People!$B$5=Orders!M3936,People!$A$5,0))))</f>
        <v>Anna Andreadi</v>
      </c>
      <c r="W3936" t="str">
        <f>IFERROR(INDEX(Returns!A:A,MATCH(Orders!B3936,Returns!B:B,0),),"No")</f>
        <v>No</v>
      </c>
      <c r="X3936" t="str">
        <f t="shared" si="61"/>
        <v>2019 / 09</v>
      </c>
    </row>
    <row r="3937" spans="1:24" x14ac:dyDescent="0.25">
      <c r="A3937" s="1">
        <v>3936</v>
      </c>
      <c r="B3937" s="3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IF(People!$B$2=Orders!M3937,People!$A$2,IF(People!$B$3=Orders!M3937,People!$A$3,IF(People!$B$4=Orders!M3937,People!$A$4,IF(People!$B$5=Orders!M3937,People!$A$5,0))))</f>
        <v>Anna Andreadi</v>
      </c>
      <c r="W3937" t="str">
        <f>IFERROR(INDEX(Returns!A:A,MATCH(Orders!B3937,Returns!B:B,0),),"No")</f>
        <v>No</v>
      </c>
      <c r="X3937" t="str">
        <f t="shared" si="61"/>
        <v>2019 / 09</v>
      </c>
    </row>
    <row r="3938" spans="1:24" x14ac:dyDescent="0.25">
      <c r="A3938" s="1">
        <v>3937</v>
      </c>
      <c r="B3938" s="3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IF(People!$B$2=Orders!M3938,People!$A$2,IF(People!$B$3=Orders!M3938,People!$A$3,IF(People!$B$4=Orders!M3938,People!$A$4,IF(People!$B$5=Orders!M3938,People!$A$5,0))))</f>
        <v>Kelly Williams</v>
      </c>
      <c r="W3938" t="str">
        <f>IFERROR(INDEX(Returns!A:A,MATCH(Orders!B3938,Returns!B:B,0),),"No")</f>
        <v>No</v>
      </c>
      <c r="X3938" t="str">
        <f t="shared" si="61"/>
        <v>2017 / 06</v>
      </c>
    </row>
    <row r="3939" spans="1:24" x14ac:dyDescent="0.25">
      <c r="A3939" s="1">
        <v>3938</v>
      </c>
      <c r="B3939" s="3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IF(People!$B$2=Orders!M3939,People!$A$2,IF(People!$B$3=Orders!M3939,People!$A$3,IF(People!$B$4=Orders!M3939,People!$A$4,IF(People!$B$5=Orders!M3939,People!$A$5,0))))</f>
        <v>Kelly Williams</v>
      </c>
      <c r="W3939" t="str">
        <f>IFERROR(INDEX(Returns!A:A,MATCH(Orders!B3939,Returns!B:B,0),),"No")</f>
        <v>No</v>
      </c>
      <c r="X3939" t="str">
        <f t="shared" si="61"/>
        <v>2017 / 06</v>
      </c>
    </row>
    <row r="3940" spans="1:24" x14ac:dyDescent="0.25">
      <c r="A3940" s="1">
        <v>3939</v>
      </c>
      <c r="B3940" s="3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IF(People!$B$2=Orders!M3940,People!$A$2,IF(People!$B$3=Orders!M3940,People!$A$3,IF(People!$B$4=Orders!M3940,People!$A$4,IF(People!$B$5=Orders!M3940,People!$A$5,0))))</f>
        <v>Kelly Williams</v>
      </c>
      <c r="W3940" t="str">
        <f>IFERROR(INDEX(Returns!A:A,MATCH(Orders!B3940,Returns!B:B,0),),"No")</f>
        <v>No</v>
      </c>
      <c r="X3940" t="str">
        <f t="shared" si="61"/>
        <v>2017 / 06</v>
      </c>
    </row>
    <row r="3941" spans="1:24" x14ac:dyDescent="0.25">
      <c r="A3941" s="1">
        <v>3940</v>
      </c>
      <c r="B3941" s="3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IF(People!$B$2=Orders!M3941,People!$A$2,IF(People!$B$3=Orders!M3941,People!$A$3,IF(People!$B$4=Orders!M3941,People!$A$4,IF(People!$B$5=Orders!M3941,People!$A$5,0))))</f>
        <v>Kelly Williams</v>
      </c>
      <c r="W3941" t="str">
        <f>IFERROR(INDEX(Returns!A:A,MATCH(Orders!B3941,Returns!B:B,0),),"No")</f>
        <v>No</v>
      </c>
      <c r="X3941" t="str">
        <f t="shared" si="61"/>
        <v>2018 / 12</v>
      </c>
    </row>
    <row r="3942" spans="1:24" x14ac:dyDescent="0.25">
      <c r="A3942" s="1">
        <v>3941</v>
      </c>
      <c r="B3942" s="3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IF(People!$B$2=Orders!M3942,People!$A$2,IF(People!$B$3=Orders!M3942,People!$A$3,IF(People!$B$4=Orders!M3942,People!$A$4,IF(People!$B$5=Orders!M3942,People!$A$5,0))))</f>
        <v>Chuck Magee</v>
      </c>
      <c r="W3942" t="str">
        <f>IFERROR(INDEX(Returns!A:A,MATCH(Orders!B3942,Returns!B:B,0),),"No")</f>
        <v>No</v>
      </c>
      <c r="X3942" t="str">
        <f t="shared" si="61"/>
        <v>2019 / 05</v>
      </c>
    </row>
    <row r="3943" spans="1:24" x14ac:dyDescent="0.25">
      <c r="A3943" s="1">
        <v>3942</v>
      </c>
      <c r="B3943" s="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IF(People!$B$2=Orders!M3943,People!$A$2,IF(People!$B$3=Orders!M3943,People!$A$3,IF(People!$B$4=Orders!M3943,People!$A$4,IF(People!$B$5=Orders!M3943,People!$A$5,0))))</f>
        <v>Chuck Magee</v>
      </c>
      <c r="W3943" t="str">
        <f>IFERROR(INDEX(Returns!A:A,MATCH(Orders!B3943,Returns!B:B,0),),"No")</f>
        <v>No</v>
      </c>
      <c r="X3943" t="str">
        <f t="shared" si="61"/>
        <v>2019 / 05</v>
      </c>
    </row>
    <row r="3944" spans="1:24" x14ac:dyDescent="0.25">
      <c r="A3944" s="1">
        <v>3943</v>
      </c>
      <c r="B3944" s="3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IF(People!$B$2=Orders!M3944,People!$A$2,IF(People!$B$3=Orders!M3944,People!$A$3,IF(People!$B$4=Orders!M3944,People!$A$4,IF(People!$B$5=Orders!M3944,People!$A$5,0))))</f>
        <v>Cassandra Brandow</v>
      </c>
      <c r="W3944" t="str">
        <f>IFERROR(INDEX(Returns!A:A,MATCH(Orders!B3944,Returns!B:B,0),),"No")</f>
        <v>No</v>
      </c>
      <c r="X3944" t="str">
        <f t="shared" si="61"/>
        <v>2019 / 05</v>
      </c>
    </row>
    <row r="3945" spans="1:24" x14ac:dyDescent="0.25">
      <c r="A3945" s="1">
        <v>3944</v>
      </c>
      <c r="B3945" s="3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IF(People!$B$2=Orders!M3945,People!$A$2,IF(People!$B$3=Orders!M3945,People!$A$3,IF(People!$B$4=Orders!M3945,People!$A$4,IF(People!$B$5=Orders!M3945,People!$A$5,0))))</f>
        <v>Chuck Magee</v>
      </c>
      <c r="W3945" t="str">
        <f>IFERROR(INDEX(Returns!A:A,MATCH(Orders!B3945,Returns!B:B,0),),"No")</f>
        <v>No</v>
      </c>
      <c r="X3945" t="str">
        <f t="shared" si="61"/>
        <v>2018 / 06</v>
      </c>
    </row>
    <row r="3946" spans="1:24" x14ac:dyDescent="0.25">
      <c r="A3946" s="1">
        <v>3945</v>
      </c>
      <c r="B3946" s="3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IF(People!$B$2=Orders!M3946,People!$A$2,IF(People!$B$3=Orders!M3946,People!$A$3,IF(People!$B$4=Orders!M3946,People!$A$4,IF(People!$B$5=Orders!M3946,People!$A$5,0))))</f>
        <v>Anna Andreadi</v>
      </c>
      <c r="W3946" t="str">
        <f>IFERROR(INDEX(Returns!A:A,MATCH(Orders!B3946,Returns!B:B,0),),"No")</f>
        <v>No</v>
      </c>
      <c r="X3946" t="str">
        <f t="shared" si="61"/>
        <v>2018 / 05</v>
      </c>
    </row>
    <row r="3947" spans="1:24" x14ac:dyDescent="0.25">
      <c r="A3947" s="1">
        <v>3946</v>
      </c>
      <c r="B3947" s="3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IF(People!$B$2=Orders!M3947,People!$A$2,IF(People!$B$3=Orders!M3947,People!$A$3,IF(People!$B$4=Orders!M3947,People!$A$4,IF(People!$B$5=Orders!M3947,People!$A$5,0))))</f>
        <v>Cassandra Brandow</v>
      </c>
      <c r="W3947" t="str">
        <f>IFERROR(INDEX(Returns!A:A,MATCH(Orders!B3947,Returns!B:B,0),),"No")</f>
        <v>No</v>
      </c>
      <c r="X3947" t="str">
        <f t="shared" si="61"/>
        <v>2019 / 11</v>
      </c>
    </row>
    <row r="3948" spans="1:24" x14ac:dyDescent="0.25">
      <c r="A3948" s="1">
        <v>3947</v>
      </c>
      <c r="B3948" s="3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IF(People!$B$2=Orders!M3948,People!$A$2,IF(People!$B$3=Orders!M3948,People!$A$3,IF(People!$B$4=Orders!M3948,People!$A$4,IF(People!$B$5=Orders!M3948,People!$A$5,0))))</f>
        <v>Cassandra Brandow</v>
      </c>
      <c r="W3948" t="str">
        <f>IFERROR(INDEX(Returns!A:A,MATCH(Orders!B3948,Returns!B:B,0),),"No")</f>
        <v>No</v>
      </c>
      <c r="X3948" t="str">
        <f t="shared" si="61"/>
        <v>2019 / 11</v>
      </c>
    </row>
    <row r="3949" spans="1:24" x14ac:dyDescent="0.25">
      <c r="A3949" s="1">
        <v>3948</v>
      </c>
      <c r="B3949" s="3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IF(People!$B$2=Orders!M3949,People!$A$2,IF(People!$B$3=Orders!M3949,People!$A$3,IF(People!$B$4=Orders!M3949,People!$A$4,IF(People!$B$5=Orders!M3949,People!$A$5,0))))</f>
        <v>Kelly Williams</v>
      </c>
      <c r="W3949" t="str">
        <f>IFERROR(INDEX(Returns!A:A,MATCH(Orders!B3949,Returns!B:B,0),),"No")</f>
        <v>No</v>
      </c>
      <c r="X3949" t="str">
        <f t="shared" si="61"/>
        <v>2018 / 11</v>
      </c>
    </row>
    <row r="3950" spans="1:24" x14ac:dyDescent="0.25">
      <c r="A3950" s="1">
        <v>3949</v>
      </c>
      <c r="B3950" s="3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IF(People!$B$2=Orders!M3950,People!$A$2,IF(People!$B$3=Orders!M3950,People!$A$3,IF(People!$B$4=Orders!M3950,People!$A$4,IF(People!$B$5=Orders!M3950,People!$A$5,0))))</f>
        <v>Kelly Williams</v>
      </c>
      <c r="W3950" t="str">
        <f>IFERROR(INDEX(Returns!A:A,MATCH(Orders!B3950,Returns!B:B,0),),"No")</f>
        <v>No</v>
      </c>
      <c r="X3950" t="str">
        <f t="shared" si="61"/>
        <v>2018 / 11</v>
      </c>
    </row>
    <row r="3951" spans="1:24" x14ac:dyDescent="0.25">
      <c r="A3951" s="1">
        <v>3950</v>
      </c>
      <c r="B3951" s="3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IF(People!$B$2=Orders!M3951,People!$A$2,IF(People!$B$3=Orders!M3951,People!$A$3,IF(People!$B$4=Orders!M3951,People!$A$4,IF(People!$B$5=Orders!M3951,People!$A$5,0))))</f>
        <v>Kelly Williams</v>
      </c>
      <c r="W3951" t="str">
        <f>IFERROR(INDEX(Returns!A:A,MATCH(Orders!B3951,Returns!B:B,0),),"No")</f>
        <v>No</v>
      </c>
      <c r="X3951" t="str">
        <f t="shared" si="61"/>
        <v>2018 / 11</v>
      </c>
    </row>
    <row r="3952" spans="1:24" x14ac:dyDescent="0.25">
      <c r="A3952" s="1">
        <v>3951</v>
      </c>
      <c r="B3952" s="3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IF(People!$B$2=Orders!M3952,People!$A$2,IF(People!$B$3=Orders!M3952,People!$A$3,IF(People!$B$4=Orders!M3952,People!$A$4,IF(People!$B$5=Orders!M3952,People!$A$5,0))))</f>
        <v>Kelly Williams</v>
      </c>
      <c r="W3952" t="str">
        <f>IFERROR(INDEX(Returns!A:A,MATCH(Orders!B3952,Returns!B:B,0),),"No")</f>
        <v>No</v>
      </c>
      <c r="X3952" t="str">
        <f t="shared" si="61"/>
        <v>2018 / 11</v>
      </c>
    </row>
    <row r="3953" spans="1:24" x14ac:dyDescent="0.25">
      <c r="A3953" s="1">
        <v>3952</v>
      </c>
      <c r="B3953" s="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IF(People!$B$2=Orders!M3953,People!$A$2,IF(People!$B$3=Orders!M3953,People!$A$3,IF(People!$B$4=Orders!M3953,People!$A$4,IF(People!$B$5=Orders!M3953,People!$A$5,0))))</f>
        <v>Chuck Magee</v>
      </c>
      <c r="W3953" t="str">
        <f>IFERROR(INDEX(Returns!A:A,MATCH(Orders!B3953,Returns!B:B,0),),"No")</f>
        <v>No</v>
      </c>
      <c r="X3953" t="str">
        <f t="shared" si="61"/>
        <v>2016 / 11</v>
      </c>
    </row>
    <row r="3954" spans="1:24" x14ac:dyDescent="0.25">
      <c r="A3954" s="1">
        <v>3953</v>
      </c>
      <c r="B3954" s="3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IF(People!$B$2=Orders!M3954,People!$A$2,IF(People!$B$3=Orders!M3954,People!$A$3,IF(People!$B$4=Orders!M3954,People!$A$4,IF(People!$B$5=Orders!M3954,People!$A$5,0))))</f>
        <v>Anna Andreadi</v>
      </c>
      <c r="W3954" t="str">
        <f>IFERROR(INDEX(Returns!A:A,MATCH(Orders!B3954,Returns!B:B,0),),"No")</f>
        <v>No</v>
      </c>
      <c r="X3954" t="str">
        <f t="shared" si="61"/>
        <v>2018 / 03</v>
      </c>
    </row>
    <row r="3955" spans="1:24" x14ac:dyDescent="0.25">
      <c r="A3955" s="1">
        <v>3954</v>
      </c>
      <c r="B3955" s="3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IF(People!$B$2=Orders!M3955,People!$A$2,IF(People!$B$3=Orders!M3955,People!$A$3,IF(People!$B$4=Orders!M3955,People!$A$4,IF(People!$B$5=Orders!M3955,People!$A$5,0))))</f>
        <v>Chuck Magee</v>
      </c>
      <c r="W3955" t="str">
        <f>IFERROR(INDEX(Returns!A:A,MATCH(Orders!B3955,Returns!B:B,0),),"No")</f>
        <v>No</v>
      </c>
      <c r="X3955" t="str">
        <f t="shared" si="61"/>
        <v>2019 / 01</v>
      </c>
    </row>
    <row r="3956" spans="1:24" x14ac:dyDescent="0.25">
      <c r="A3956" s="1">
        <v>3955</v>
      </c>
      <c r="B3956" s="3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IF(People!$B$2=Orders!M3956,People!$A$2,IF(People!$B$3=Orders!M3956,People!$A$3,IF(People!$B$4=Orders!M3956,People!$A$4,IF(People!$B$5=Orders!M3956,People!$A$5,0))))</f>
        <v>Kelly Williams</v>
      </c>
      <c r="W3956" t="str">
        <f>IFERROR(INDEX(Returns!A:A,MATCH(Orders!B3956,Returns!B:B,0),),"No")</f>
        <v>No</v>
      </c>
      <c r="X3956" t="str">
        <f t="shared" si="61"/>
        <v>2016 / 04</v>
      </c>
    </row>
    <row r="3957" spans="1:24" x14ac:dyDescent="0.25">
      <c r="A3957" s="1">
        <v>3956</v>
      </c>
      <c r="B3957" s="3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IF(People!$B$2=Orders!M3957,People!$A$2,IF(People!$B$3=Orders!M3957,People!$A$3,IF(People!$B$4=Orders!M3957,People!$A$4,IF(People!$B$5=Orders!M3957,People!$A$5,0))))</f>
        <v>Kelly Williams</v>
      </c>
      <c r="W3957" t="str">
        <f>IFERROR(INDEX(Returns!A:A,MATCH(Orders!B3957,Returns!B:B,0),),"No")</f>
        <v>No</v>
      </c>
      <c r="X3957" t="str">
        <f t="shared" si="61"/>
        <v>2016 / 04</v>
      </c>
    </row>
    <row r="3958" spans="1:24" x14ac:dyDescent="0.25">
      <c r="A3958" s="1">
        <v>3957</v>
      </c>
      <c r="B3958" s="3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IF(People!$B$2=Orders!M3958,People!$A$2,IF(People!$B$3=Orders!M3958,People!$A$3,IF(People!$B$4=Orders!M3958,People!$A$4,IF(People!$B$5=Orders!M3958,People!$A$5,0))))</f>
        <v>Anna Andreadi</v>
      </c>
      <c r="W3958" t="str">
        <f>IFERROR(INDEX(Returns!A:A,MATCH(Orders!B3958,Returns!B:B,0),),"No")</f>
        <v>No</v>
      </c>
      <c r="X3958" t="str">
        <f t="shared" si="61"/>
        <v>2018 / 06</v>
      </c>
    </row>
    <row r="3959" spans="1:24" x14ac:dyDescent="0.25">
      <c r="A3959" s="1">
        <v>3958</v>
      </c>
      <c r="B3959" s="3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IF(People!$B$2=Orders!M3959,People!$A$2,IF(People!$B$3=Orders!M3959,People!$A$3,IF(People!$B$4=Orders!M3959,People!$A$4,IF(People!$B$5=Orders!M3959,People!$A$5,0))))</f>
        <v>Cassandra Brandow</v>
      </c>
      <c r="W3959" t="str">
        <f>IFERROR(INDEX(Returns!A:A,MATCH(Orders!B3959,Returns!B:B,0),),"No")</f>
        <v>No</v>
      </c>
      <c r="X3959" t="str">
        <f t="shared" si="61"/>
        <v>2018 / 05</v>
      </c>
    </row>
    <row r="3960" spans="1:24" x14ac:dyDescent="0.25">
      <c r="A3960" s="1">
        <v>3959</v>
      </c>
      <c r="B3960" s="3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IF(People!$B$2=Orders!M3960,People!$A$2,IF(People!$B$3=Orders!M3960,People!$A$3,IF(People!$B$4=Orders!M3960,People!$A$4,IF(People!$B$5=Orders!M3960,People!$A$5,0))))</f>
        <v>Cassandra Brandow</v>
      </c>
      <c r="W3960" t="str">
        <f>IFERROR(INDEX(Returns!A:A,MATCH(Orders!B3960,Returns!B:B,0),),"No")</f>
        <v>No</v>
      </c>
      <c r="X3960" t="str">
        <f t="shared" si="61"/>
        <v>2018 / 05</v>
      </c>
    </row>
    <row r="3961" spans="1:24" x14ac:dyDescent="0.25">
      <c r="A3961" s="1">
        <v>3960</v>
      </c>
      <c r="B3961" s="3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IF(People!$B$2=Orders!M3961,People!$A$2,IF(People!$B$3=Orders!M3961,People!$A$3,IF(People!$B$4=Orders!M3961,People!$A$4,IF(People!$B$5=Orders!M3961,People!$A$5,0))))</f>
        <v>Cassandra Brandow</v>
      </c>
      <c r="W3961" t="str">
        <f>IFERROR(INDEX(Returns!A:A,MATCH(Orders!B3961,Returns!B:B,0),),"No")</f>
        <v>No</v>
      </c>
      <c r="X3961" t="str">
        <f t="shared" si="61"/>
        <v>2018 / 05</v>
      </c>
    </row>
    <row r="3962" spans="1:24" x14ac:dyDescent="0.25">
      <c r="A3962" s="1">
        <v>3961</v>
      </c>
      <c r="B3962" s="3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IF(People!$B$2=Orders!M3962,People!$A$2,IF(People!$B$3=Orders!M3962,People!$A$3,IF(People!$B$4=Orders!M3962,People!$A$4,IF(People!$B$5=Orders!M3962,People!$A$5,0))))</f>
        <v>Kelly Williams</v>
      </c>
      <c r="W3962" t="str">
        <f>IFERROR(INDEX(Returns!A:A,MATCH(Orders!B3962,Returns!B:B,0),),"No")</f>
        <v>No</v>
      </c>
      <c r="X3962" t="str">
        <f t="shared" si="61"/>
        <v>2017 / 10</v>
      </c>
    </row>
    <row r="3963" spans="1:24" x14ac:dyDescent="0.25">
      <c r="A3963" s="1">
        <v>3962</v>
      </c>
      <c r="B3963" s="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IF(People!$B$2=Orders!M3963,People!$A$2,IF(People!$B$3=Orders!M3963,People!$A$3,IF(People!$B$4=Orders!M3963,People!$A$4,IF(People!$B$5=Orders!M3963,People!$A$5,0))))</f>
        <v>Kelly Williams</v>
      </c>
      <c r="W3963" t="str">
        <f>IFERROR(INDEX(Returns!A:A,MATCH(Orders!B3963,Returns!B:B,0),),"No")</f>
        <v>No</v>
      </c>
      <c r="X3963" t="str">
        <f t="shared" si="61"/>
        <v>2017 / 10</v>
      </c>
    </row>
    <row r="3964" spans="1:24" x14ac:dyDescent="0.25">
      <c r="A3964" s="1">
        <v>3963</v>
      </c>
      <c r="B3964" s="3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IF(People!$B$2=Orders!M3964,People!$A$2,IF(People!$B$3=Orders!M3964,People!$A$3,IF(People!$B$4=Orders!M3964,People!$A$4,IF(People!$B$5=Orders!M3964,People!$A$5,0))))</f>
        <v>Anna Andreadi</v>
      </c>
      <c r="W3964" t="str">
        <f>IFERROR(INDEX(Returns!A:A,MATCH(Orders!B3964,Returns!B:B,0),),"No")</f>
        <v>No</v>
      </c>
      <c r="X3964" t="str">
        <f t="shared" si="61"/>
        <v>2019 / 02</v>
      </c>
    </row>
    <row r="3965" spans="1:24" x14ac:dyDescent="0.25">
      <c r="A3965" s="1">
        <v>3964</v>
      </c>
      <c r="B3965" s="3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IF(People!$B$2=Orders!M3965,People!$A$2,IF(People!$B$3=Orders!M3965,People!$A$3,IF(People!$B$4=Orders!M3965,People!$A$4,IF(People!$B$5=Orders!M3965,People!$A$5,0))))</f>
        <v>Anna Andreadi</v>
      </c>
      <c r="W3965" t="str">
        <f>IFERROR(INDEX(Returns!A:A,MATCH(Orders!B3965,Returns!B:B,0),),"No")</f>
        <v>No</v>
      </c>
      <c r="X3965" t="str">
        <f t="shared" si="61"/>
        <v>2019 / 02</v>
      </c>
    </row>
    <row r="3966" spans="1:24" x14ac:dyDescent="0.25">
      <c r="A3966" s="1">
        <v>3965</v>
      </c>
      <c r="B3966" s="3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IF(People!$B$2=Orders!M3966,People!$A$2,IF(People!$B$3=Orders!M3966,People!$A$3,IF(People!$B$4=Orders!M3966,People!$A$4,IF(People!$B$5=Orders!M3966,People!$A$5,0))))</f>
        <v>Chuck Magee</v>
      </c>
      <c r="W3966" t="str">
        <f>IFERROR(INDEX(Returns!A:A,MATCH(Orders!B3966,Returns!B:B,0),),"No")</f>
        <v>No</v>
      </c>
      <c r="X3966" t="str">
        <f t="shared" si="61"/>
        <v>2018 / 09</v>
      </c>
    </row>
    <row r="3967" spans="1:24" x14ac:dyDescent="0.25">
      <c r="A3967" s="1">
        <v>3966</v>
      </c>
      <c r="B3967" s="3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IF(People!$B$2=Orders!M3967,People!$A$2,IF(People!$B$3=Orders!M3967,People!$A$3,IF(People!$B$4=Orders!M3967,People!$A$4,IF(People!$B$5=Orders!M3967,People!$A$5,0))))</f>
        <v>Cassandra Brandow</v>
      </c>
      <c r="W3967" t="str">
        <f>IFERROR(INDEX(Returns!A:A,MATCH(Orders!B3967,Returns!B:B,0),),"No")</f>
        <v>No</v>
      </c>
      <c r="X3967" t="str">
        <f t="shared" si="61"/>
        <v>2016 / 11</v>
      </c>
    </row>
    <row r="3968" spans="1:24" x14ac:dyDescent="0.25">
      <c r="A3968" s="1">
        <v>3967</v>
      </c>
      <c r="B3968" s="3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IF(People!$B$2=Orders!M3968,People!$A$2,IF(People!$B$3=Orders!M3968,People!$A$3,IF(People!$B$4=Orders!M3968,People!$A$4,IF(People!$B$5=Orders!M3968,People!$A$5,0))))</f>
        <v>Chuck Magee</v>
      </c>
      <c r="W3968" t="str">
        <f>IFERROR(INDEX(Returns!A:A,MATCH(Orders!B3968,Returns!B:B,0),),"No")</f>
        <v>No</v>
      </c>
      <c r="X3968" t="str">
        <f t="shared" si="61"/>
        <v>2018 / 04</v>
      </c>
    </row>
    <row r="3969" spans="1:24" x14ac:dyDescent="0.25">
      <c r="A3969" s="1">
        <v>3968</v>
      </c>
      <c r="B3969" s="3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IF(People!$B$2=Orders!M3969,People!$A$2,IF(People!$B$3=Orders!M3969,People!$A$3,IF(People!$B$4=Orders!M3969,People!$A$4,IF(People!$B$5=Orders!M3969,People!$A$5,0))))</f>
        <v>Anna Andreadi</v>
      </c>
      <c r="W3969" t="str">
        <f>IFERROR(INDEX(Returns!A:A,MATCH(Orders!B3969,Returns!B:B,0),),"No")</f>
        <v>No</v>
      </c>
      <c r="X3969" t="str">
        <f t="shared" si="61"/>
        <v>2018 / 05</v>
      </c>
    </row>
    <row r="3970" spans="1:24" x14ac:dyDescent="0.25">
      <c r="A3970" s="1">
        <v>3969</v>
      </c>
      <c r="B3970" s="3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IF(People!$B$2=Orders!M3970,People!$A$2,IF(People!$B$3=Orders!M3970,People!$A$3,IF(People!$B$4=Orders!M3970,People!$A$4,IF(People!$B$5=Orders!M3970,People!$A$5,0))))</f>
        <v>Kelly Williams</v>
      </c>
      <c r="W3970" t="str">
        <f>IFERROR(INDEX(Returns!A:A,MATCH(Orders!B3970,Returns!B:B,0),),"No")</f>
        <v>No</v>
      </c>
      <c r="X3970" t="str">
        <f t="shared" ref="X3970:X4033" si="62">TEXT(C3970,"ГГГГ / ММ")</f>
        <v>2017 / 06</v>
      </c>
    </row>
    <row r="3971" spans="1:24" x14ac:dyDescent="0.25">
      <c r="A3971" s="1">
        <v>3970</v>
      </c>
      <c r="B3971" s="3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IF(People!$B$2=Orders!M3971,People!$A$2,IF(People!$B$3=Orders!M3971,People!$A$3,IF(People!$B$4=Orders!M3971,People!$A$4,IF(People!$B$5=Orders!M3971,People!$A$5,0))))</f>
        <v>Kelly Williams</v>
      </c>
      <c r="W3971" t="str">
        <f>IFERROR(INDEX(Returns!A:A,MATCH(Orders!B3971,Returns!B:B,0),),"No")</f>
        <v>No</v>
      </c>
      <c r="X3971" t="str">
        <f t="shared" si="62"/>
        <v>2017 / 06</v>
      </c>
    </row>
    <row r="3972" spans="1:24" x14ac:dyDescent="0.25">
      <c r="A3972" s="1">
        <v>3971</v>
      </c>
      <c r="B3972" s="3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IF(People!$B$2=Orders!M3972,People!$A$2,IF(People!$B$3=Orders!M3972,People!$A$3,IF(People!$B$4=Orders!M3972,People!$A$4,IF(People!$B$5=Orders!M3972,People!$A$5,0))))</f>
        <v>Anna Andreadi</v>
      </c>
      <c r="W3972" t="str">
        <f>IFERROR(INDEX(Returns!A:A,MATCH(Orders!B3972,Returns!B:B,0),),"No")</f>
        <v>No</v>
      </c>
      <c r="X3972" t="str">
        <f t="shared" si="62"/>
        <v>2016 / 11</v>
      </c>
    </row>
    <row r="3973" spans="1:24" x14ac:dyDescent="0.25">
      <c r="A3973" s="1">
        <v>3972</v>
      </c>
      <c r="B3973" s="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IF(People!$B$2=Orders!M3973,People!$A$2,IF(People!$B$3=Orders!M3973,People!$A$3,IF(People!$B$4=Orders!M3973,People!$A$4,IF(People!$B$5=Orders!M3973,People!$A$5,0))))</f>
        <v>Kelly Williams</v>
      </c>
      <c r="W3973" t="str">
        <f>IFERROR(INDEX(Returns!A:A,MATCH(Orders!B3973,Returns!B:B,0),),"No")</f>
        <v>Yes</v>
      </c>
      <c r="X3973" t="str">
        <f t="shared" si="62"/>
        <v>2017 / 02</v>
      </c>
    </row>
    <row r="3974" spans="1:24" x14ac:dyDescent="0.25">
      <c r="A3974" s="1">
        <v>3973</v>
      </c>
      <c r="B3974" s="3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IF(People!$B$2=Orders!M3974,People!$A$2,IF(People!$B$3=Orders!M3974,People!$A$3,IF(People!$B$4=Orders!M3974,People!$A$4,IF(People!$B$5=Orders!M3974,People!$A$5,0))))</f>
        <v>Chuck Magee</v>
      </c>
      <c r="W3974" t="str">
        <f>IFERROR(INDEX(Returns!A:A,MATCH(Orders!B3974,Returns!B:B,0),),"No")</f>
        <v>No</v>
      </c>
      <c r="X3974" t="str">
        <f t="shared" si="62"/>
        <v>2018 / 03</v>
      </c>
    </row>
    <row r="3975" spans="1:24" x14ac:dyDescent="0.25">
      <c r="A3975" s="1">
        <v>3974</v>
      </c>
      <c r="B3975" s="3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IF(People!$B$2=Orders!M3975,People!$A$2,IF(People!$B$3=Orders!M3975,People!$A$3,IF(People!$B$4=Orders!M3975,People!$A$4,IF(People!$B$5=Orders!M3975,People!$A$5,0))))</f>
        <v>Chuck Magee</v>
      </c>
      <c r="W3975" t="str">
        <f>IFERROR(INDEX(Returns!A:A,MATCH(Orders!B3975,Returns!B:B,0),),"No")</f>
        <v>No</v>
      </c>
      <c r="X3975" t="str">
        <f t="shared" si="62"/>
        <v>2018 / 03</v>
      </c>
    </row>
    <row r="3976" spans="1:24" x14ac:dyDescent="0.25">
      <c r="A3976" s="1">
        <v>3975</v>
      </c>
      <c r="B3976" s="3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IF(People!$B$2=Orders!M3976,People!$A$2,IF(People!$B$3=Orders!M3976,People!$A$3,IF(People!$B$4=Orders!M3976,People!$A$4,IF(People!$B$5=Orders!M3976,People!$A$5,0))))</f>
        <v>Chuck Magee</v>
      </c>
      <c r="W3976" t="str">
        <f>IFERROR(INDEX(Returns!A:A,MATCH(Orders!B3976,Returns!B:B,0),),"No")</f>
        <v>No</v>
      </c>
      <c r="X3976" t="str">
        <f t="shared" si="62"/>
        <v>2018 / 03</v>
      </c>
    </row>
    <row r="3977" spans="1:24" x14ac:dyDescent="0.25">
      <c r="A3977" s="1">
        <v>3976</v>
      </c>
      <c r="B3977" s="3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IF(People!$B$2=Orders!M3977,People!$A$2,IF(People!$B$3=Orders!M3977,People!$A$3,IF(People!$B$4=Orders!M3977,People!$A$4,IF(People!$B$5=Orders!M3977,People!$A$5,0))))</f>
        <v>Chuck Magee</v>
      </c>
      <c r="W3977" t="str">
        <f>IFERROR(INDEX(Returns!A:A,MATCH(Orders!B3977,Returns!B:B,0),),"No")</f>
        <v>No</v>
      </c>
      <c r="X3977" t="str">
        <f t="shared" si="62"/>
        <v>2018 / 03</v>
      </c>
    </row>
    <row r="3978" spans="1:24" x14ac:dyDescent="0.25">
      <c r="A3978" s="1">
        <v>3977</v>
      </c>
      <c r="B3978" s="3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IF(People!$B$2=Orders!M3978,People!$A$2,IF(People!$B$3=Orders!M3978,People!$A$3,IF(People!$B$4=Orders!M3978,People!$A$4,IF(People!$B$5=Orders!M3978,People!$A$5,0))))</f>
        <v>Cassandra Brandow</v>
      </c>
      <c r="W3978" t="str">
        <f>IFERROR(INDEX(Returns!A:A,MATCH(Orders!B3978,Returns!B:B,0),),"No")</f>
        <v>No</v>
      </c>
      <c r="X3978" t="str">
        <f t="shared" si="62"/>
        <v>2018 / 10</v>
      </c>
    </row>
    <row r="3979" spans="1:24" x14ac:dyDescent="0.25">
      <c r="A3979" s="1">
        <v>3978</v>
      </c>
      <c r="B3979" s="3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IF(People!$B$2=Orders!M3979,People!$A$2,IF(People!$B$3=Orders!M3979,People!$A$3,IF(People!$B$4=Orders!M3979,People!$A$4,IF(People!$B$5=Orders!M3979,People!$A$5,0))))</f>
        <v>Anna Andreadi</v>
      </c>
      <c r="W3979" t="str">
        <f>IFERROR(INDEX(Returns!A:A,MATCH(Orders!B3979,Returns!B:B,0),),"No")</f>
        <v>No</v>
      </c>
      <c r="X3979" t="str">
        <f t="shared" si="62"/>
        <v>2019 / 10</v>
      </c>
    </row>
    <row r="3980" spans="1:24" x14ac:dyDescent="0.25">
      <c r="A3980" s="1">
        <v>3979</v>
      </c>
      <c r="B3980" s="3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IF(People!$B$2=Orders!M3980,People!$A$2,IF(People!$B$3=Orders!M3980,People!$A$3,IF(People!$B$4=Orders!M3980,People!$A$4,IF(People!$B$5=Orders!M3980,People!$A$5,0))))</f>
        <v>Anna Andreadi</v>
      </c>
      <c r="W3980" t="str">
        <f>IFERROR(INDEX(Returns!A:A,MATCH(Orders!B3980,Returns!B:B,0),),"No")</f>
        <v>No</v>
      </c>
      <c r="X3980" t="str">
        <f t="shared" si="62"/>
        <v>2019 / 10</v>
      </c>
    </row>
    <row r="3981" spans="1:24" x14ac:dyDescent="0.25">
      <c r="A3981" s="1">
        <v>3980</v>
      </c>
      <c r="B3981" s="3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IF(People!$B$2=Orders!M3981,People!$A$2,IF(People!$B$3=Orders!M3981,People!$A$3,IF(People!$B$4=Orders!M3981,People!$A$4,IF(People!$B$5=Orders!M3981,People!$A$5,0))))</f>
        <v>Chuck Magee</v>
      </c>
      <c r="W3981" t="str">
        <f>IFERROR(INDEX(Returns!A:A,MATCH(Orders!B3981,Returns!B:B,0),),"No")</f>
        <v>No</v>
      </c>
      <c r="X3981" t="str">
        <f t="shared" si="62"/>
        <v>2016 / 12</v>
      </c>
    </row>
    <row r="3982" spans="1:24" x14ac:dyDescent="0.25">
      <c r="A3982" s="1">
        <v>3981</v>
      </c>
      <c r="B3982" s="3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IF(People!$B$2=Orders!M3982,People!$A$2,IF(People!$B$3=Orders!M3982,People!$A$3,IF(People!$B$4=Orders!M3982,People!$A$4,IF(People!$B$5=Orders!M3982,People!$A$5,0))))</f>
        <v>Chuck Magee</v>
      </c>
      <c r="W3982" t="str">
        <f>IFERROR(INDEX(Returns!A:A,MATCH(Orders!B3982,Returns!B:B,0),),"No")</f>
        <v>No</v>
      </c>
      <c r="X3982" t="str">
        <f t="shared" si="62"/>
        <v>2016 / 12</v>
      </c>
    </row>
    <row r="3983" spans="1:24" x14ac:dyDescent="0.25">
      <c r="A3983" s="1">
        <v>3982</v>
      </c>
      <c r="B3983" s="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IF(People!$B$2=Orders!M3983,People!$A$2,IF(People!$B$3=Orders!M3983,People!$A$3,IF(People!$B$4=Orders!M3983,People!$A$4,IF(People!$B$5=Orders!M3983,People!$A$5,0))))</f>
        <v>Anna Andreadi</v>
      </c>
      <c r="W3983" t="str">
        <f>IFERROR(INDEX(Returns!A:A,MATCH(Orders!B3983,Returns!B:B,0),),"No")</f>
        <v>No</v>
      </c>
      <c r="X3983" t="str">
        <f t="shared" si="62"/>
        <v>2019 / 12</v>
      </c>
    </row>
    <row r="3984" spans="1:24" x14ac:dyDescent="0.25">
      <c r="A3984" s="1">
        <v>3983</v>
      </c>
      <c r="B3984" s="3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IF(People!$B$2=Orders!M3984,People!$A$2,IF(People!$B$3=Orders!M3984,People!$A$3,IF(People!$B$4=Orders!M3984,People!$A$4,IF(People!$B$5=Orders!M3984,People!$A$5,0))))</f>
        <v>Anna Andreadi</v>
      </c>
      <c r="W3984" t="str">
        <f>IFERROR(INDEX(Returns!A:A,MATCH(Orders!B3984,Returns!B:B,0),),"No")</f>
        <v>No</v>
      </c>
      <c r="X3984" t="str">
        <f t="shared" si="62"/>
        <v>2018 / 07</v>
      </c>
    </row>
    <row r="3985" spans="1:24" x14ac:dyDescent="0.25">
      <c r="A3985" s="1">
        <v>3984</v>
      </c>
      <c r="B3985" s="3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IF(People!$B$2=Orders!M3985,People!$A$2,IF(People!$B$3=Orders!M3985,People!$A$3,IF(People!$B$4=Orders!M3985,People!$A$4,IF(People!$B$5=Orders!M3985,People!$A$5,0))))</f>
        <v>Anna Andreadi</v>
      </c>
      <c r="W3985" t="str">
        <f>IFERROR(INDEX(Returns!A:A,MATCH(Orders!B3985,Returns!B:B,0),),"No")</f>
        <v>No</v>
      </c>
      <c r="X3985" t="str">
        <f t="shared" si="62"/>
        <v>2018 / 07</v>
      </c>
    </row>
    <row r="3986" spans="1:24" x14ac:dyDescent="0.25">
      <c r="A3986" s="1">
        <v>3985</v>
      </c>
      <c r="B3986" s="3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IF(People!$B$2=Orders!M3986,People!$A$2,IF(People!$B$3=Orders!M3986,People!$A$3,IF(People!$B$4=Orders!M3986,People!$A$4,IF(People!$B$5=Orders!M3986,People!$A$5,0))))</f>
        <v>Anna Andreadi</v>
      </c>
      <c r="W3986" t="str">
        <f>IFERROR(INDEX(Returns!A:A,MATCH(Orders!B3986,Returns!B:B,0),),"No")</f>
        <v>No</v>
      </c>
      <c r="X3986" t="str">
        <f t="shared" si="62"/>
        <v>2018 / 07</v>
      </c>
    </row>
    <row r="3987" spans="1:24" x14ac:dyDescent="0.25">
      <c r="A3987" s="1">
        <v>3986</v>
      </c>
      <c r="B3987" s="3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IF(People!$B$2=Orders!M3987,People!$A$2,IF(People!$B$3=Orders!M3987,People!$A$3,IF(People!$B$4=Orders!M3987,People!$A$4,IF(People!$B$5=Orders!M3987,People!$A$5,0))))</f>
        <v>Anna Andreadi</v>
      </c>
      <c r="W3987" t="str">
        <f>IFERROR(INDEX(Returns!A:A,MATCH(Orders!B3987,Returns!B:B,0),),"No")</f>
        <v>No</v>
      </c>
      <c r="X3987" t="str">
        <f t="shared" si="62"/>
        <v>2018 / 04</v>
      </c>
    </row>
    <row r="3988" spans="1:24" x14ac:dyDescent="0.25">
      <c r="A3988" s="1">
        <v>3987</v>
      </c>
      <c r="B3988" s="3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IF(People!$B$2=Orders!M3988,People!$A$2,IF(People!$B$3=Orders!M3988,People!$A$3,IF(People!$B$4=Orders!M3988,People!$A$4,IF(People!$B$5=Orders!M3988,People!$A$5,0))))</f>
        <v>Chuck Magee</v>
      </c>
      <c r="W3988" t="str">
        <f>IFERROR(INDEX(Returns!A:A,MATCH(Orders!B3988,Returns!B:B,0),),"No")</f>
        <v>No</v>
      </c>
      <c r="X3988" t="str">
        <f t="shared" si="62"/>
        <v>2019 / 04</v>
      </c>
    </row>
    <row r="3989" spans="1:24" x14ac:dyDescent="0.25">
      <c r="A3989" s="1">
        <v>3988</v>
      </c>
      <c r="B3989" s="3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IF(People!$B$2=Orders!M3989,People!$A$2,IF(People!$B$3=Orders!M3989,People!$A$3,IF(People!$B$4=Orders!M3989,People!$A$4,IF(People!$B$5=Orders!M3989,People!$A$5,0))))</f>
        <v>Chuck Magee</v>
      </c>
      <c r="W3989" t="str">
        <f>IFERROR(INDEX(Returns!A:A,MATCH(Orders!B3989,Returns!B:B,0),),"No")</f>
        <v>No</v>
      </c>
      <c r="X3989" t="str">
        <f t="shared" si="62"/>
        <v>2019 / 04</v>
      </c>
    </row>
    <row r="3990" spans="1:24" x14ac:dyDescent="0.25">
      <c r="A3990" s="1">
        <v>3989</v>
      </c>
      <c r="B3990" s="3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IF(People!$B$2=Orders!M3990,People!$A$2,IF(People!$B$3=Orders!M3990,People!$A$3,IF(People!$B$4=Orders!M3990,People!$A$4,IF(People!$B$5=Orders!M3990,People!$A$5,0))))</f>
        <v>Cassandra Brandow</v>
      </c>
      <c r="W3990" t="str">
        <f>IFERROR(INDEX(Returns!A:A,MATCH(Orders!B3990,Returns!B:B,0),),"No")</f>
        <v>No</v>
      </c>
      <c r="X3990" t="str">
        <f t="shared" si="62"/>
        <v>2018 / 04</v>
      </c>
    </row>
    <row r="3991" spans="1:24" x14ac:dyDescent="0.25">
      <c r="A3991" s="1">
        <v>3990</v>
      </c>
      <c r="B3991" s="3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IF(People!$B$2=Orders!M3991,People!$A$2,IF(People!$B$3=Orders!M3991,People!$A$3,IF(People!$B$4=Orders!M3991,People!$A$4,IF(People!$B$5=Orders!M3991,People!$A$5,0))))</f>
        <v>Chuck Magee</v>
      </c>
      <c r="W3991" t="str">
        <f>IFERROR(INDEX(Returns!A:A,MATCH(Orders!B3991,Returns!B:B,0),),"No")</f>
        <v>No</v>
      </c>
      <c r="X3991" t="str">
        <f t="shared" si="62"/>
        <v>2016 / 11</v>
      </c>
    </row>
    <row r="3992" spans="1:24" x14ac:dyDescent="0.25">
      <c r="A3992" s="1">
        <v>3991</v>
      </c>
      <c r="B3992" s="3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IF(People!$B$2=Orders!M3992,People!$A$2,IF(People!$B$3=Orders!M3992,People!$A$3,IF(People!$B$4=Orders!M3992,People!$A$4,IF(People!$B$5=Orders!M3992,People!$A$5,0))))</f>
        <v>Chuck Magee</v>
      </c>
      <c r="W3992" t="str">
        <f>IFERROR(INDEX(Returns!A:A,MATCH(Orders!B3992,Returns!B:B,0),),"No")</f>
        <v>No</v>
      </c>
      <c r="X3992" t="str">
        <f t="shared" si="62"/>
        <v>2016 / 11</v>
      </c>
    </row>
    <row r="3993" spans="1:24" x14ac:dyDescent="0.25">
      <c r="A3993" s="1">
        <v>3992</v>
      </c>
      <c r="B3993" s="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IF(People!$B$2=Orders!M3993,People!$A$2,IF(People!$B$3=Orders!M3993,People!$A$3,IF(People!$B$4=Orders!M3993,People!$A$4,IF(People!$B$5=Orders!M3993,People!$A$5,0))))</f>
        <v>Cassandra Brandow</v>
      </c>
      <c r="W3993" t="str">
        <f>IFERROR(INDEX(Returns!A:A,MATCH(Orders!B3993,Returns!B:B,0),),"No")</f>
        <v>No</v>
      </c>
      <c r="X3993" t="str">
        <f t="shared" si="62"/>
        <v>2017 / 05</v>
      </c>
    </row>
    <row r="3994" spans="1:24" x14ac:dyDescent="0.25">
      <c r="A3994" s="1">
        <v>3993</v>
      </c>
      <c r="B3994" s="3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IF(People!$B$2=Orders!M3994,People!$A$2,IF(People!$B$3=Orders!M3994,People!$A$3,IF(People!$B$4=Orders!M3994,People!$A$4,IF(People!$B$5=Orders!M3994,People!$A$5,0))))</f>
        <v>Cassandra Brandow</v>
      </c>
      <c r="W3994" t="str">
        <f>IFERROR(INDEX(Returns!A:A,MATCH(Orders!B3994,Returns!B:B,0),),"No")</f>
        <v>No</v>
      </c>
      <c r="X3994" t="str">
        <f t="shared" si="62"/>
        <v>2017 / 05</v>
      </c>
    </row>
    <row r="3995" spans="1:24" x14ac:dyDescent="0.25">
      <c r="A3995" s="1">
        <v>3994</v>
      </c>
      <c r="B3995" s="3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IF(People!$B$2=Orders!M3995,People!$A$2,IF(People!$B$3=Orders!M3995,People!$A$3,IF(People!$B$4=Orders!M3995,People!$A$4,IF(People!$B$5=Orders!M3995,People!$A$5,0))))</f>
        <v>Cassandra Brandow</v>
      </c>
      <c r="W3995" t="str">
        <f>IFERROR(INDEX(Returns!A:A,MATCH(Orders!B3995,Returns!B:B,0),),"No")</f>
        <v>No</v>
      </c>
      <c r="X3995" t="str">
        <f t="shared" si="62"/>
        <v>2017 / 05</v>
      </c>
    </row>
    <row r="3996" spans="1:24" x14ac:dyDescent="0.25">
      <c r="A3996" s="1">
        <v>3995</v>
      </c>
      <c r="B3996" s="3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IF(People!$B$2=Orders!M3996,People!$A$2,IF(People!$B$3=Orders!M3996,People!$A$3,IF(People!$B$4=Orders!M3996,People!$A$4,IF(People!$B$5=Orders!M3996,People!$A$5,0))))</f>
        <v>Kelly Williams</v>
      </c>
      <c r="W3996" t="str">
        <f>IFERROR(INDEX(Returns!A:A,MATCH(Orders!B3996,Returns!B:B,0),),"No")</f>
        <v>No</v>
      </c>
      <c r="X3996" t="str">
        <f t="shared" si="62"/>
        <v>2017 / 03</v>
      </c>
    </row>
    <row r="3997" spans="1:24" x14ac:dyDescent="0.25">
      <c r="A3997" s="1">
        <v>3996</v>
      </c>
      <c r="B3997" s="3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IF(People!$B$2=Orders!M3997,People!$A$2,IF(People!$B$3=Orders!M3997,People!$A$3,IF(People!$B$4=Orders!M3997,People!$A$4,IF(People!$B$5=Orders!M3997,People!$A$5,0))))</f>
        <v>Kelly Williams</v>
      </c>
      <c r="W3997" t="str">
        <f>IFERROR(INDEX(Returns!A:A,MATCH(Orders!B3997,Returns!B:B,0),),"No")</f>
        <v>No</v>
      </c>
      <c r="X3997" t="str">
        <f t="shared" si="62"/>
        <v>2017 / 03</v>
      </c>
    </row>
    <row r="3998" spans="1:24" x14ac:dyDescent="0.25">
      <c r="A3998" s="1">
        <v>3997</v>
      </c>
      <c r="B3998" s="3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IF(People!$B$2=Orders!M3998,People!$A$2,IF(People!$B$3=Orders!M3998,People!$A$3,IF(People!$B$4=Orders!M3998,People!$A$4,IF(People!$B$5=Orders!M3998,People!$A$5,0))))</f>
        <v>Kelly Williams</v>
      </c>
      <c r="W3998" t="str">
        <f>IFERROR(INDEX(Returns!A:A,MATCH(Orders!B3998,Returns!B:B,0),),"No")</f>
        <v>No</v>
      </c>
      <c r="X3998" t="str">
        <f t="shared" si="62"/>
        <v>2017 / 03</v>
      </c>
    </row>
    <row r="3999" spans="1:24" x14ac:dyDescent="0.25">
      <c r="A3999" s="1">
        <v>3998</v>
      </c>
      <c r="B3999" s="3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IF(People!$B$2=Orders!M3999,People!$A$2,IF(People!$B$3=Orders!M3999,People!$A$3,IF(People!$B$4=Orders!M3999,People!$A$4,IF(People!$B$5=Orders!M3999,People!$A$5,0))))</f>
        <v>Kelly Williams</v>
      </c>
      <c r="W3999" t="str">
        <f>IFERROR(INDEX(Returns!A:A,MATCH(Orders!B3999,Returns!B:B,0),),"No")</f>
        <v>No</v>
      </c>
      <c r="X3999" t="str">
        <f t="shared" si="62"/>
        <v>2017 / 03</v>
      </c>
    </row>
    <row r="4000" spans="1:24" x14ac:dyDescent="0.25">
      <c r="A4000" s="1">
        <v>3999</v>
      </c>
      <c r="B4000" s="3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IF(People!$B$2=Orders!M4000,People!$A$2,IF(People!$B$3=Orders!M4000,People!$A$3,IF(People!$B$4=Orders!M4000,People!$A$4,IF(People!$B$5=Orders!M4000,People!$A$5,0))))</f>
        <v>Kelly Williams</v>
      </c>
      <c r="W4000" t="str">
        <f>IFERROR(INDEX(Returns!A:A,MATCH(Orders!B4000,Returns!B:B,0),),"No")</f>
        <v>No</v>
      </c>
      <c r="X4000" t="str">
        <f t="shared" si="62"/>
        <v>2017 / 03</v>
      </c>
    </row>
    <row r="4001" spans="1:24" x14ac:dyDescent="0.25">
      <c r="A4001" s="1">
        <v>4000</v>
      </c>
      <c r="B4001" s="3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IF(People!$B$2=Orders!M4001,People!$A$2,IF(People!$B$3=Orders!M4001,People!$A$3,IF(People!$B$4=Orders!M4001,People!$A$4,IF(People!$B$5=Orders!M4001,People!$A$5,0))))</f>
        <v>Cassandra Brandow</v>
      </c>
      <c r="W4001" t="str">
        <f>IFERROR(INDEX(Returns!A:A,MATCH(Orders!B4001,Returns!B:B,0),),"No")</f>
        <v>No</v>
      </c>
      <c r="X4001" t="str">
        <f t="shared" si="62"/>
        <v>2017 / 07</v>
      </c>
    </row>
    <row r="4002" spans="1:24" x14ac:dyDescent="0.25">
      <c r="A4002" s="1">
        <v>4001</v>
      </c>
      <c r="B4002" s="3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IF(People!$B$2=Orders!M4002,People!$A$2,IF(People!$B$3=Orders!M4002,People!$A$3,IF(People!$B$4=Orders!M4002,People!$A$4,IF(People!$B$5=Orders!M4002,People!$A$5,0))))</f>
        <v>Anna Andreadi</v>
      </c>
      <c r="W4002" t="str">
        <f>IFERROR(INDEX(Returns!A:A,MATCH(Orders!B4002,Returns!B:B,0),),"No")</f>
        <v>No</v>
      </c>
      <c r="X4002" t="str">
        <f t="shared" si="62"/>
        <v>2016 / 10</v>
      </c>
    </row>
    <row r="4003" spans="1:24" x14ac:dyDescent="0.25">
      <c r="A4003" s="1">
        <v>4002</v>
      </c>
      <c r="B4003" s="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IF(People!$B$2=Orders!M4003,People!$A$2,IF(People!$B$3=Orders!M4003,People!$A$3,IF(People!$B$4=Orders!M4003,People!$A$4,IF(People!$B$5=Orders!M4003,People!$A$5,0))))</f>
        <v>Anna Andreadi</v>
      </c>
      <c r="W4003" t="str">
        <f>IFERROR(INDEX(Returns!A:A,MATCH(Orders!B4003,Returns!B:B,0),),"No")</f>
        <v>No</v>
      </c>
      <c r="X4003" t="str">
        <f t="shared" si="62"/>
        <v>2016 / 10</v>
      </c>
    </row>
    <row r="4004" spans="1:24" x14ac:dyDescent="0.25">
      <c r="A4004" s="1">
        <v>4003</v>
      </c>
      <c r="B4004" s="3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IF(People!$B$2=Orders!M4004,People!$A$2,IF(People!$B$3=Orders!M4004,People!$A$3,IF(People!$B$4=Orders!M4004,People!$A$4,IF(People!$B$5=Orders!M4004,People!$A$5,0))))</f>
        <v>Kelly Williams</v>
      </c>
      <c r="W4004" t="str">
        <f>IFERROR(INDEX(Returns!A:A,MATCH(Orders!B4004,Returns!B:B,0),),"No")</f>
        <v>No</v>
      </c>
      <c r="X4004" t="str">
        <f t="shared" si="62"/>
        <v>2018 / 03</v>
      </c>
    </row>
    <row r="4005" spans="1:24" x14ac:dyDescent="0.25">
      <c r="A4005" s="1">
        <v>4004</v>
      </c>
      <c r="B4005" s="3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IF(People!$B$2=Orders!M4005,People!$A$2,IF(People!$B$3=Orders!M4005,People!$A$3,IF(People!$B$4=Orders!M4005,People!$A$4,IF(People!$B$5=Orders!M4005,People!$A$5,0))))</f>
        <v>Kelly Williams</v>
      </c>
      <c r="W4005" t="str">
        <f>IFERROR(INDEX(Returns!A:A,MATCH(Orders!B4005,Returns!B:B,0),),"No")</f>
        <v>No</v>
      </c>
      <c r="X4005" t="str">
        <f t="shared" si="62"/>
        <v>2018 / 03</v>
      </c>
    </row>
    <row r="4006" spans="1:24" x14ac:dyDescent="0.25">
      <c r="A4006" s="1">
        <v>4005</v>
      </c>
      <c r="B4006" s="3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IF(People!$B$2=Orders!M4006,People!$A$2,IF(People!$B$3=Orders!M4006,People!$A$3,IF(People!$B$4=Orders!M4006,People!$A$4,IF(People!$B$5=Orders!M4006,People!$A$5,0))))</f>
        <v>Kelly Williams</v>
      </c>
      <c r="W4006" t="str">
        <f>IFERROR(INDEX(Returns!A:A,MATCH(Orders!B4006,Returns!B:B,0),),"No")</f>
        <v>No</v>
      </c>
      <c r="X4006" t="str">
        <f t="shared" si="62"/>
        <v>2018 / 03</v>
      </c>
    </row>
    <row r="4007" spans="1:24" x14ac:dyDescent="0.25">
      <c r="A4007" s="1">
        <v>4006</v>
      </c>
      <c r="B4007" s="3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IF(People!$B$2=Orders!M4007,People!$A$2,IF(People!$B$3=Orders!M4007,People!$A$3,IF(People!$B$4=Orders!M4007,People!$A$4,IF(People!$B$5=Orders!M4007,People!$A$5,0))))</f>
        <v>Cassandra Brandow</v>
      </c>
      <c r="W4007" t="str">
        <f>IFERROR(INDEX(Returns!A:A,MATCH(Orders!B4007,Returns!B:B,0),),"No")</f>
        <v>No</v>
      </c>
      <c r="X4007" t="str">
        <f t="shared" si="62"/>
        <v>2017 / 12</v>
      </c>
    </row>
    <row r="4008" spans="1:24" x14ac:dyDescent="0.25">
      <c r="A4008" s="1">
        <v>4007</v>
      </c>
      <c r="B4008" s="3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IF(People!$B$2=Orders!M4008,People!$A$2,IF(People!$B$3=Orders!M4008,People!$A$3,IF(People!$B$4=Orders!M4008,People!$A$4,IF(People!$B$5=Orders!M4008,People!$A$5,0))))</f>
        <v>Cassandra Brandow</v>
      </c>
      <c r="W4008" t="str">
        <f>IFERROR(INDEX(Returns!A:A,MATCH(Orders!B4008,Returns!B:B,0),),"No")</f>
        <v>No</v>
      </c>
      <c r="X4008" t="str">
        <f t="shared" si="62"/>
        <v>2017 / 12</v>
      </c>
    </row>
    <row r="4009" spans="1:24" x14ac:dyDescent="0.25">
      <c r="A4009" s="1">
        <v>4008</v>
      </c>
      <c r="B4009" s="3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IF(People!$B$2=Orders!M4009,People!$A$2,IF(People!$B$3=Orders!M4009,People!$A$3,IF(People!$B$4=Orders!M4009,People!$A$4,IF(People!$B$5=Orders!M4009,People!$A$5,0))))</f>
        <v>Cassandra Brandow</v>
      </c>
      <c r="W4009" t="str">
        <f>IFERROR(INDEX(Returns!A:A,MATCH(Orders!B4009,Returns!B:B,0),),"No")</f>
        <v>No</v>
      </c>
      <c r="X4009" t="str">
        <f t="shared" si="62"/>
        <v>2017 / 12</v>
      </c>
    </row>
    <row r="4010" spans="1:24" x14ac:dyDescent="0.25">
      <c r="A4010" s="1">
        <v>4009</v>
      </c>
      <c r="B4010" s="3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IF(People!$B$2=Orders!M4010,People!$A$2,IF(People!$B$3=Orders!M4010,People!$A$3,IF(People!$B$4=Orders!M4010,People!$A$4,IF(People!$B$5=Orders!M4010,People!$A$5,0))))</f>
        <v>Anna Andreadi</v>
      </c>
      <c r="W4010" t="str">
        <f>IFERROR(INDEX(Returns!A:A,MATCH(Orders!B4010,Returns!B:B,0),),"No")</f>
        <v>No</v>
      </c>
      <c r="X4010" t="str">
        <f t="shared" si="62"/>
        <v>2017 / 12</v>
      </c>
    </row>
    <row r="4011" spans="1:24" x14ac:dyDescent="0.25">
      <c r="A4011" s="1">
        <v>4010</v>
      </c>
      <c r="B4011" s="3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IF(People!$B$2=Orders!M4011,People!$A$2,IF(People!$B$3=Orders!M4011,People!$A$3,IF(People!$B$4=Orders!M4011,People!$A$4,IF(People!$B$5=Orders!M4011,People!$A$5,0))))</f>
        <v>Anna Andreadi</v>
      </c>
      <c r="W4011" t="str">
        <f>IFERROR(INDEX(Returns!A:A,MATCH(Orders!B4011,Returns!B:B,0),),"No")</f>
        <v>No</v>
      </c>
      <c r="X4011" t="str">
        <f t="shared" si="62"/>
        <v>2019 / 01</v>
      </c>
    </row>
    <row r="4012" spans="1:24" x14ac:dyDescent="0.25">
      <c r="A4012" s="1">
        <v>4011</v>
      </c>
      <c r="B4012" s="3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IF(People!$B$2=Orders!M4012,People!$A$2,IF(People!$B$3=Orders!M4012,People!$A$3,IF(People!$B$4=Orders!M4012,People!$A$4,IF(People!$B$5=Orders!M4012,People!$A$5,0))))</f>
        <v>Chuck Magee</v>
      </c>
      <c r="W4012" t="str">
        <f>IFERROR(INDEX(Returns!A:A,MATCH(Orders!B4012,Returns!B:B,0),),"No")</f>
        <v>No</v>
      </c>
      <c r="X4012" t="str">
        <f t="shared" si="62"/>
        <v>2019 / 11</v>
      </c>
    </row>
    <row r="4013" spans="1:24" x14ac:dyDescent="0.25">
      <c r="A4013" s="1">
        <v>4012</v>
      </c>
      <c r="B4013" s="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IF(People!$B$2=Orders!M4013,People!$A$2,IF(People!$B$3=Orders!M4013,People!$A$3,IF(People!$B$4=Orders!M4013,People!$A$4,IF(People!$B$5=Orders!M4013,People!$A$5,0))))</f>
        <v>Chuck Magee</v>
      </c>
      <c r="W4013" t="str">
        <f>IFERROR(INDEX(Returns!A:A,MATCH(Orders!B4013,Returns!B:B,0),),"No")</f>
        <v>No</v>
      </c>
      <c r="X4013" t="str">
        <f t="shared" si="62"/>
        <v>2019 / 11</v>
      </c>
    </row>
    <row r="4014" spans="1:24" x14ac:dyDescent="0.25">
      <c r="A4014" s="1">
        <v>4013</v>
      </c>
      <c r="B4014" s="3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IF(People!$B$2=Orders!M4014,People!$A$2,IF(People!$B$3=Orders!M4014,People!$A$3,IF(People!$B$4=Orders!M4014,People!$A$4,IF(People!$B$5=Orders!M4014,People!$A$5,0))))</f>
        <v>Kelly Williams</v>
      </c>
      <c r="W4014" t="str">
        <f>IFERROR(INDEX(Returns!A:A,MATCH(Orders!B4014,Returns!B:B,0),),"No")</f>
        <v>No</v>
      </c>
      <c r="X4014" t="str">
        <f t="shared" si="62"/>
        <v>2017 / 12</v>
      </c>
    </row>
    <row r="4015" spans="1:24" x14ac:dyDescent="0.25">
      <c r="A4015" s="1">
        <v>4014</v>
      </c>
      <c r="B4015" s="3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IF(People!$B$2=Orders!M4015,People!$A$2,IF(People!$B$3=Orders!M4015,People!$A$3,IF(People!$B$4=Orders!M4015,People!$A$4,IF(People!$B$5=Orders!M4015,People!$A$5,0))))</f>
        <v>Cassandra Brandow</v>
      </c>
      <c r="W4015" t="str">
        <f>IFERROR(INDEX(Returns!A:A,MATCH(Orders!B4015,Returns!B:B,0),),"No")</f>
        <v>No</v>
      </c>
      <c r="X4015" t="str">
        <f t="shared" si="62"/>
        <v>2017 / 08</v>
      </c>
    </row>
    <row r="4016" spans="1:24" x14ac:dyDescent="0.25">
      <c r="A4016" s="1">
        <v>4015</v>
      </c>
      <c r="B4016" s="3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IF(People!$B$2=Orders!M4016,People!$A$2,IF(People!$B$3=Orders!M4016,People!$A$3,IF(People!$B$4=Orders!M4016,People!$A$4,IF(People!$B$5=Orders!M4016,People!$A$5,0))))</f>
        <v>Cassandra Brandow</v>
      </c>
      <c r="W4016" t="str">
        <f>IFERROR(INDEX(Returns!A:A,MATCH(Orders!B4016,Returns!B:B,0),),"No")</f>
        <v>No</v>
      </c>
      <c r="X4016" t="str">
        <f t="shared" si="62"/>
        <v>2017 / 08</v>
      </c>
    </row>
    <row r="4017" spans="1:24" x14ac:dyDescent="0.25">
      <c r="A4017" s="1">
        <v>4016</v>
      </c>
      <c r="B4017" s="3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IF(People!$B$2=Orders!M4017,People!$A$2,IF(People!$B$3=Orders!M4017,People!$A$3,IF(People!$B$4=Orders!M4017,People!$A$4,IF(People!$B$5=Orders!M4017,People!$A$5,0))))</f>
        <v>Cassandra Brandow</v>
      </c>
      <c r="W4017" t="str">
        <f>IFERROR(INDEX(Returns!A:A,MATCH(Orders!B4017,Returns!B:B,0),),"No")</f>
        <v>No</v>
      </c>
      <c r="X4017" t="str">
        <f t="shared" si="62"/>
        <v>2017 / 08</v>
      </c>
    </row>
    <row r="4018" spans="1:24" x14ac:dyDescent="0.25">
      <c r="A4018" s="1">
        <v>4017</v>
      </c>
      <c r="B4018" s="3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IF(People!$B$2=Orders!M4018,People!$A$2,IF(People!$B$3=Orders!M4018,People!$A$3,IF(People!$B$4=Orders!M4018,People!$A$4,IF(People!$B$5=Orders!M4018,People!$A$5,0))))</f>
        <v>Cassandra Brandow</v>
      </c>
      <c r="W4018" t="str">
        <f>IFERROR(INDEX(Returns!A:A,MATCH(Orders!B4018,Returns!B:B,0),),"No")</f>
        <v>No</v>
      </c>
      <c r="X4018" t="str">
        <f t="shared" si="62"/>
        <v>2017 / 08</v>
      </c>
    </row>
    <row r="4019" spans="1:24" x14ac:dyDescent="0.25">
      <c r="A4019" s="1">
        <v>4018</v>
      </c>
      <c r="B4019" s="3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IF(People!$B$2=Orders!M4019,People!$A$2,IF(People!$B$3=Orders!M4019,People!$A$3,IF(People!$B$4=Orders!M4019,People!$A$4,IF(People!$B$5=Orders!M4019,People!$A$5,0))))</f>
        <v>Cassandra Brandow</v>
      </c>
      <c r="W4019" t="str">
        <f>IFERROR(INDEX(Returns!A:A,MATCH(Orders!B4019,Returns!B:B,0),),"No")</f>
        <v>No</v>
      </c>
      <c r="X4019" t="str">
        <f t="shared" si="62"/>
        <v>2017 / 08</v>
      </c>
    </row>
    <row r="4020" spans="1:24" x14ac:dyDescent="0.25">
      <c r="A4020" s="1">
        <v>4019</v>
      </c>
      <c r="B4020" s="3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IF(People!$B$2=Orders!M4020,People!$A$2,IF(People!$B$3=Orders!M4020,People!$A$3,IF(People!$B$4=Orders!M4020,People!$A$4,IF(People!$B$5=Orders!M4020,People!$A$5,0))))</f>
        <v>Cassandra Brandow</v>
      </c>
      <c r="W4020" t="str">
        <f>IFERROR(INDEX(Returns!A:A,MATCH(Orders!B4020,Returns!B:B,0),),"No")</f>
        <v>No</v>
      </c>
      <c r="X4020" t="str">
        <f t="shared" si="62"/>
        <v>2017 / 08</v>
      </c>
    </row>
    <row r="4021" spans="1:24" x14ac:dyDescent="0.25">
      <c r="A4021" s="1">
        <v>4020</v>
      </c>
      <c r="B4021" s="3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IF(People!$B$2=Orders!M4021,People!$A$2,IF(People!$B$3=Orders!M4021,People!$A$3,IF(People!$B$4=Orders!M4021,People!$A$4,IF(People!$B$5=Orders!M4021,People!$A$5,0))))</f>
        <v>Cassandra Brandow</v>
      </c>
      <c r="W4021" t="str">
        <f>IFERROR(INDEX(Returns!A:A,MATCH(Orders!B4021,Returns!B:B,0),),"No")</f>
        <v>No</v>
      </c>
      <c r="X4021" t="str">
        <f t="shared" si="62"/>
        <v>2017 / 08</v>
      </c>
    </row>
    <row r="4022" spans="1:24" x14ac:dyDescent="0.25">
      <c r="A4022" s="1">
        <v>4021</v>
      </c>
      <c r="B4022" s="3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IF(People!$B$2=Orders!M4022,People!$A$2,IF(People!$B$3=Orders!M4022,People!$A$3,IF(People!$B$4=Orders!M4022,People!$A$4,IF(People!$B$5=Orders!M4022,People!$A$5,0))))</f>
        <v>Chuck Magee</v>
      </c>
      <c r="W4022" t="str">
        <f>IFERROR(INDEX(Returns!A:A,MATCH(Orders!B4022,Returns!B:B,0),),"No")</f>
        <v>No</v>
      </c>
      <c r="X4022" t="str">
        <f t="shared" si="62"/>
        <v>2016 / 06</v>
      </c>
    </row>
    <row r="4023" spans="1:24" x14ac:dyDescent="0.25">
      <c r="A4023" s="1">
        <v>4022</v>
      </c>
      <c r="B4023" s="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IF(People!$B$2=Orders!M4023,People!$A$2,IF(People!$B$3=Orders!M4023,People!$A$3,IF(People!$B$4=Orders!M4023,People!$A$4,IF(People!$B$5=Orders!M4023,People!$A$5,0))))</f>
        <v>Chuck Magee</v>
      </c>
      <c r="W4023" t="str">
        <f>IFERROR(INDEX(Returns!A:A,MATCH(Orders!B4023,Returns!B:B,0),),"No")</f>
        <v>No</v>
      </c>
      <c r="X4023" t="str">
        <f t="shared" si="62"/>
        <v>2016 / 06</v>
      </c>
    </row>
    <row r="4024" spans="1:24" x14ac:dyDescent="0.25">
      <c r="A4024" s="1">
        <v>4023</v>
      </c>
      <c r="B4024" s="3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IF(People!$B$2=Orders!M4024,People!$A$2,IF(People!$B$3=Orders!M4024,People!$A$3,IF(People!$B$4=Orders!M4024,People!$A$4,IF(People!$B$5=Orders!M4024,People!$A$5,0))))</f>
        <v>Chuck Magee</v>
      </c>
      <c r="W4024" t="str">
        <f>IFERROR(INDEX(Returns!A:A,MATCH(Orders!B4024,Returns!B:B,0),),"No")</f>
        <v>No</v>
      </c>
      <c r="X4024" t="str">
        <f t="shared" si="62"/>
        <v>2016 / 06</v>
      </c>
    </row>
    <row r="4025" spans="1:24" x14ac:dyDescent="0.25">
      <c r="A4025" s="1">
        <v>4024</v>
      </c>
      <c r="B4025" s="3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IF(People!$B$2=Orders!M4025,People!$A$2,IF(People!$B$3=Orders!M4025,People!$A$3,IF(People!$B$4=Orders!M4025,People!$A$4,IF(People!$B$5=Orders!M4025,People!$A$5,0))))</f>
        <v>Anna Andreadi</v>
      </c>
      <c r="W4025" t="str">
        <f>IFERROR(INDEX(Returns!A:A,MATCH(Orders!B4025,Returns!B:B,0),),"No")</f>
        <v>No</v>
      </c>
      <c r="X4025" t="str">
        <f t="shared" si="62"/>
        <v>2019 / 10</v>
      </c>
    </row>
    <row r="4026" spans="1:24" x14ac:dyDescent="0.25">
      <c r="A4026" s="1">
        <v>4025</v>
      </c>
      <c r="B4026" s="3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IF(People!$B$2=Orders!M4026,People!$A$2,IF(People!$B$3=Orders!M4026,People!$A$3,IF(People!$B$4=Orders!M4026,People!$A$4,IF(People!$B$5=Orders!M4026,People!$A$5,0))))</f>
        <v>Anna Andreadi</v>
      </c>
      <c r="W4026" t="str">
        <f>IFERROR(INDEX(Returns!A:A,MATCH(Orders!B4026,Returns!B:B,0),),"No")</f>
        <v>No</v>
      </c>
      <c r="X4026" t="str">
        <f t="shared" si="62"/>
        <v>2019 / 10</v>
      </c>
    </row>
    <row r="4027" spans="1:24" x14ac:dyDescent="0.25">
      <c r="A4027" s="1">
        <v>4026</v>
      </c>
      <c r="B4027" s="3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IF(People!$B$2=Orders!M4027,People!$A$2,IF(People!$B$3=Orders!M4027,People!$A$3,IF(People!$B$4=Orders!M4027,People!$A$4,IF(People!$B$5=Orders!M4027,People!$A$5,0))))</f>
        <v>Kelly Williams</v>
      </c>
      <c r="W4027" t="str">
        <f>IFERROR(INDEX(Returns!A:A,MATCH(Orders!B4027,Returns!B:B,0),),"No")</f>
        <v>No</v>
      </c>
      <c r="X4027" t="str">
        <f t="shared" si="62"/>
        <v>2019 / 08</v>
      </c>
    </row>
    <row r="4028" spans="1:24" x14ac:dyDescent="0.25">
      <c r="A4028" s="1">
        <v>4027</v>
      </c>
      <c r="B4028" s="3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IF(People!$B$2=Orders!M4028,People!$A$2,IF(People!$B$3=Orders!M4028,People!$A$3,IF(People!$B$4=Orders!M4028,People!$A$4,IF(People!$B$5=Orders!M4028,People!$A$5,0))))</f>
        <v>Kelly Williams</v>
      </c>
      <c r="W4028" t="str">
        <f>IFERROR(INDEX(Returns!A:A,MATCH(Orders!B4028,Returns!B:B,0),),"No")</f>
        <v>No</v>
      </c>
      <c r="X4028" t="str">
        <f t="shared" si="62"/>
        <v>2019 / 08</v>
      </c>
    </row>
    <row r="4029" spans="1:24" x14ac:dyDescent="0.25">
      <c r="A4029" s="1">
        <v>4028</v>
      </c>
      <c r="B4029" s="3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IF(People!$B$2=Orders!M4029,People!$A$2,IF(People!$B$3=Orders!M4029,People!$A$3,IF(People!$B$4=Orders!M4029,People!$A$4,IF(People!$B$5=Orders!M4029,People!$A$5,0))))</f>
        <v>Kelly Williams</v>
      </c>
      <c r="W4029" t="str">
        <f>IFERROR(INDEX(Returns!A:A,MATCH(Orders!B4029,Returns!B:B,0),),"No")</f>
        <v>No</v>
      </c>
      <c r="X4029" t="str">
        <f t="shared" si="62"/>
        <v>2019 / 08</v>
      </c>
    </row>
    <row r="4030" spans="1:24" x14ac:dyDescent="0.25">
      <c r="A4030" s="1">
        <v>4029</v>
      </c>
      <c r="B4030" s="3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IF(People!$B$2=Orders!M4030,People!$A$2,IF(People!$B$3=Orders!M4030,People!$A$3,IF(People!$B$4=Orders!M4030,People!$A$4,IF(People!$B$5=Orders!M4030,People!$A$5,0))))</f>
        <v>Kelly Williams</v>
      </c>
      <c r="W4030" t="str">
        <f>IFERROR(INDEX(Returns!A:A,MATCH(Orders!B4030,Returns!B:B,0),),"No")</f>
        <v>No</v>
      </c>
      <c r="X4030" t="str">
        <f t="shared" si="62"/>
        <v>2019 / 08</v>
      </c>
    </row>
    <row r="4031" spans="1:24" x14ac:dyDescent="0.25">
      <c r="A4031" s="1">
        <v>4030</v>
      </c>
      <c r="B4031" s="3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IF(People!$B$2=Orders!M4031,People!$A$2,IF(People!$B$3=Orders!M4031,People!$A$3,IF(People!$B$4=Orders!M4031,People!$A$4,IF(People!$B$5=Orders!M4031,People!$A$5,0))))</f>
        <v>Cassandra Brandow</v>
      </c>
      <c r="W4031" t="str">
        <f>IFERROR(INDEX(Returns!A:A,MATCH(Orders!B4031,Returns!B:B,0),),"No")</f>
        <v>No</v>
      </c>
      <c r="X4031" t="str">
        <f t="shared" si="62"/>
        <v>2019 / 12</v>
      </c>
    </row>
    <row r="4032" spans="1:24" x14ac:dyDescent="0.25">
      <c r="A4032" s="1">
        <v>4031</v>
      </c>
      <c r="B4032" s="3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IF(People!$B$2=Orders!M4032,People!$A$2,IF(People!$B$3=Orders!M4032,People!$A$3,IF(People!$B$4=Orders!M4032,People!$A$4,IF(People!$B$5=Orders!M4032,People!$A$5,0))))</f>
        <v>Cassandra Brandow</v>
      </c>
      <c r="W4032" t="str">
        <f>IFERROR(INDEX(Returns!A:A,MATCH(Orders!B4032,Returns!B:B,0),),"No")</f>
        <v>No</v>
      </c>
      <c r="X4032" t="str">
        <f t="shared" si="62"/>
        <v>2019 / 12</v>
      </c>
    </row>
    <row r="4033" spans="1:24" x14ac:dyDescent="0.25">
      <c r="A4033" s="1">
        <v>4032</v>
      </c>
      <c r="B4033" s="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IF(People!$B$2=Orders!M4033,People!$A$2,IF(People!$B$3=Orders!M4033,People!$A$3,IF(People!$B$4=Orders!M4033,People!$A$4,IF(People!$B$5=Orders!M4033,People!$A$5,0))))</f>
        <v>Anna Andreadi</v>
      </c>
      <c r="W4033" t="str">
        <f>IFERROR(INDEX(Returns!A:A,MATCH(Orders!B4033,Returns!B:B,0),),"No")</f>
        <v>No</v>
      </c>
      <c r="X4033" t="str">
        <f t="shared" si="62"/>
        <v>2018 / 09</v>
      </c>
    </row>
    <row r="4034" spans="1:24" x14ac:dyDescent="0.25">
      <c r="A4034" s="1">
        <v>4033</v>
      </c>
      <c r="B4034" s="3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IF(People!$B$2=Orders!M4034,People!$A$2,IF(People!$B$3=Orders!M4034,People!$A$3,IF(People!$B$4=Orders!M4034,People!$A$4,IF(People!$B$5=Orders!M4034,People!$A$5,0))))</f>
        <v>Anna Andreadi</v>
      </c>
      <c r="W4034" t="str">
        <f>IFERROR(INDEX(Returns!A:A,MATCH(Orders!B4034,Returns!B:B,0),),"No")</f>
        <v>No</v>
      </c>
      <c r="X4034" t="str">
        <f t="shared" ref="X4034:X4097" si="63">TEXT(C4034,"ГГГГ / ММ")</f>
        <v>2018 / 09</v>
      </c>
    </row>
    <row r="4035" spans="1:24" x14ac:dyDescent="0.25">
      <c r="A4035" s="1">
        <v>4034</v>
      </c>
      <c r="B4035" s="3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t="str">
        <f>IF(People!$B$2=Orders!M4035,People!$A$2,IF(People!$B$3=Orders!M4035,People!$A$3,IF(People!$B$4=Orders!M4035,People!$A$4,IF(People!$B$5=Orders!M4035,People!$A$5,0))))</f>
        <v>Anna Andreadi</v>
      </c>
      <c r="W4035" t="str">
        <f>IFERROR(INDEX(Returns!A:A,MATCH(Orders!B4035,Returns!B:B,0),),"No")</f>
        <v>No</v>
      </c>
      <c r="X4035" t="str">
        <f t="shared" si="63"/>
        <v>2018 / 09</v>
      </c>
    </row>
    <row r="4036" spans="1:24" x14ac:dyDescent="0.25">
      <c r="A4036" s="1">
        <v>4035</v>
      </c>
      <c r="B4036" s="3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IF(People!$B$2=Orders!M4036,People!$A$2,IF(People!$B$3=Orders!M4036,People!$A$3,IF(People!$B$4=Orders!M4036,People!$A$4,IF(People!$B$5=Orders!M4036,People!$A$5,0))))</f>
        <v>Chuck Magee</v>
      </c>
      <c r="W4036" t="str">
        <f>IFERROR(INDEX(Returns!A:A,MATCH(Orders!B4036,Returns!B:B,0),),"No")</f>
        <v>No</v>
      </c>
      <c r="X4036" t="str">
        <f t="shared" si="63"/>
        <v>2018 / 12</v>
      </c>
    </row>
    <row r="4037" spans="1:24" x14ac:dyDescent="0.25">
      <c r="A4037" s="1">
        <v>4036</v>
      </c>
      <c r="B4037" s="3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IF(People!$B$2=Orders!M4037,People!$A$2,IF(People!$B$3=Orders!M4037,People!$A$3,IF(People!$B$4=Orders!M4037,People!$A$4,IF(People!$B$5=Orders!M4037,People!$A$5,0))))</f>
        <v>Chuck Magee</v>
      </c>
      <c r="W4037" t="str">
        <f>IFERROR(INDEX(Returns!A:A,MATCH(Orders!B4037,Returns!B:B,0),),"No")</f>
        <v>No</v>
      </c>
      <c r="X4037" t="str">
        <f t="shared" si="63"/>
        <v>2018 / 12</v>
      </c>
    </row>
    <row r="4038" spans="1:24" x14ac:dyDescent="0.25">
      <c r="A4038" s="1">
        <v>4037</v>
      </c>
      <c r="B4038" s="3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IF(People!$B$2=Orders!M4038,People!$A$2,IF(People!$B$3=Orders!M4038,People!$A$3,IF(People!$B$4=Orders!M4038,People!$A$4,IF(People!$B$5=Orders!M4038,People!$A$5,0))))</f>
        <v>Kelly Williams</v>
      </c>
      <c r="W4038" t="str">
        <f>IFERROR(INDEX(Returns!A:A,MATCH(Orders!B4038,Returns!B:B,0),),"No")</f>
        <v>No</v>
      </c>
      <c r="X4038" t="str">
        <f t="shared" si="63"/>
        <v>2017 / 12</v>
      </c>
    </row>
    <row r="4039" spans="1:24" x14ac:dyDescent="0.25">
      <c r="A4039" s="1">
        <v>4038</v>
      </c>
      <c r="B4039" s="3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IF(People!$B$2=Orders!M4039,People!$A$2,IF(People!$B$3=Orders!M4039,People!$A$3,IF(People!$B$4=Orders!M4039,People!$A$4,IF(People!$B$5=Orders!M4039,People!$A$5,0))))</f>
        <v>Anna Andreadi</v>
      </c>
      <c r="W4039" t="str">
        <f>IFERROR(INDEX(Returns!A:A,MATCH(Orders!B4039,Returns!B:B,0),),"No")</f>
        <v>Yes</v>
      </c>
      <c r="X4039" t="str">
        <f t="shared" si="63"/>
        <v>2016 / 12</v>
      </c>
    </row>
    <row r="4040" spans="1:24" x14ac:dyDescent="0.25">
      <c r="A4040" s="1">
        <v>4039</v>
      </c>
      <c r="B4040" s="3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IF(People!$B$2=Orders!M4040,People!$A$2,IF(People!$B$3=Orders!M4040,People!$A$3,IF(People!$B$4=Orders!M4040,People!$A$4,IF(People!$B$5=Orders!M4040,People!$A$5,0))))</f>
        <v>Anna Andreadi</v>
      </c>
      <c r="W4040" t="str">
        <f>IFERROR(INDEX(Returns!A:A,MATCH(Orders!B4040,Returns!B:B,0),),"No")</f>
        <v>Yes</v>
      </c>
      <c r="X4040" t="str">
        <f t="shared" si="63"/>
        <v>2016 / 12</v>
      </c>
    </row>
    <row r="4041" spans="1:24" x14ac:dyDescent="0.25">
      <c r="A4041" s="1">
        <v>4040</v>
      </c>
      <c r="B4041" s="3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IF(People!$B$2=Orders!M4041,People!$A$2,IF(People!$B$3=Orders!M4041,People!$A$3,IF(People!$B$4=Orders!M4041,People!$A$4,IF(People!$B$5=Orders!M4041,People!$A$5,0))))</f>
        <v>Anna Andreadi</v>
      </c>
      <c r="W4041" t="str">
        <f>IFERROR(INDEX(Returns!A:A,MATCH(Orders!B4041,Returns!B:B,0),),"No")</f>
        <v>Yes</v>
      </c>
      <c r="X4041" t="str">
        <f t="shared" si="63"/>
        <v>2016 / 12</v>
      </c>
    </row>
    <row r="4042" spans="1:24" x14ac:dyDescent="0.25">
      <c r="A4042" s="1">
        <v>4041</v>
      </c>
      <c r="B4042" s="3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IF(People!$B$2=Orders!M4042,People!$A$2,IF(People!$B$3=Orders!M4042,People!$A$3,IF(People!$B$4=Orders!M4042,People!$A$4,IF(People!$B$5=Orders!M4042,People!$A$5,0))))</f>
        <v>Anna Andreadi</v>
      </c>
      <c r="W4042" t="str">
        <f>IFERROR(INDEX(Returns!A:A,MATCH(Orders!B4042,Returns!B:B,0),),"No")</f>
        <v>Yes</v>
      </c>
      <c r="X4042" t="str">
        <f t="shared" si="63"/>
        <v>2016 / 12</v>
      </c>
    </row>
    <row r="4043" spans="1:24" x14ac:dyDescent="0.25">
      <c r="A4043" s="1">
        <v>4042</v>
      </c>
      <c r="B4043" s="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IF(People!$B$2=Orders!M4043,People!$A$2,IF(People!$B$3=Orders!M4043,People!$A$3,IF(People!$B$4=Orders!M4043,People!$A$4,IF(People!$B$5=Orders!M4043,People!$A$5,0))))</f>
        <v>Anna Andreadi</v>
      </c>
      <c r="W4043" t="str">
        <f>IFERROR(INDEX(Returns!A:A,MATCH(Orders!B4043,Returns!B:B,0),),"No")</f>
        <v>Yes</v>
      </c>
      <c r="X4043" t="str">
        <f t="shared" si="63"/>
        <v>2016 / 12</v>
      </c>
    </row>
    <row r="4044" spans="1:24" x14ac:dyDescent="0.25">
      <c r="A4044" s="1">
        <v>4043</v>
      </c>
      <c r="B4044" s="3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IF(People!$B$2=Orders!M4044,People!$A$2,IF(People!$B$3=Orders!M4044,People!$A$3,IF(People!$B$4=Orders!M4044,People!$A$4,IF(People!$B$5=Orders!M4044,People!$A$5,0))))</f>
        <v>Anna Andreadi</v>
      </c>
      <c r="W4044" t="str">
        <f>IFERROR(INDEX(Returns!A:A,MATCH(Orders!B4044,Returns!B:B,0),),"No")</f>
        <v>Yes</v>
      </c>
      <c r="X4044" t="str">
        <f t="shared" si="63"/>
        <v>2016 / 12</v>
      </c>
    </row>
    <row r="4045" spans="1:24" x14ac:dyDescent="0.25">
      <c r="A4045" s="1">
        <v>4044</v>
      </c>
      <c r="B4045" s="3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IF(People!$B$2=Orders!M4045,People!$A$2,IF(People!$B$3=Orders!M4045,People!$A$3,IF(People!$B$4=Orders!M4045,People!$A$4,IF(People!$B$5=Orders!M4045,People!$A$5,0))))</f>
        <v>Anna Andreadi</v>
      </c>
      <c r="W4045" t="str">
        <f>IFERROR(INDEX(Returns!A:A,MATCH(Orders!B4045,Returns!B:B,0),),"No")</f>
        <v>Yes</v>
      </c>
      <c r="X4045" t="str">
        <f t="shared" si="63"/>
        <v>2016 / 12</v>
      </c>
    </row>
    <row r="4046" spans="1:24" x14ac:dyDescent="0.25">
      <c r="A4046" s="1">
        <v>4045</v>
      </c>
      <c r="B4046" s="3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IF(People!$B$2=Orders!M4046,People!$A$2,IF(People!$B$3=Orders!M4046,People!$A$3,IF(People!$B$4=Orders!M4046,People!$A$4,IF(People!$B$5=Orders!M4046,People!$A$5,0))))</f>
        <v>Anna Andreadi</v>
      </c>
      <c r="W4046" t="str">
        <f>IFERROR(INDEX(Returns!A:A,MATCH(Orders!B4046,Returns!B:B,0),),"No")</f>
        <v>No</v>
      </c>
      <c r="X4046" t="str">
        <f t="shared" si="63"/>
        <v>2017 / 06</v>
      </c>
    </row>
    <row r="4047" spans="1:24" x14ac:dyDescent="0.25">
      <c r="A4047" s="1">
        <v>4046</v>
      </c>
      <c r="B4047" s="3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IF(People!$B$2=Orders!M4047,People!$A$2,IF(People!$B$3=Orders!M4047,People!$A$3,IF(People!$B$4=Orders!M4047,People!$A$4,IF(People!$B$5=Orders!M4047,People!$A$5,0))))</f>
        <v>Kelly Williams</v>
      </c>
      <c r="W4047" t="str">
        <f>IFERROR(INDEX(Returns!A:A,MATCH(Orders!B4047,Returns!B:B,0),),"No")</f>
        <v>No</v>
      </c>
      <c r="X4047" t="str">
        <f t="shared" si="63"/>
        <v>2017 / 04</v>
      </c>
    </row>
    <row r="4048" spans="1:24" x14ac:dyDescent="0.25">
      <c r="A4048" s="1">
        <v>4047</v>
      </c>
      <c r="B4048" s="3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IF(People!$B$2=Orders!M4048,People!$A$2,IF(People!$B$3=Orders!M4048,People!$A$3,IF(People!$B$4=Orders!M4048,People!$A$4,IF(People!$B$5=Orders!M4048,People!$A$5,0))))</f>
        <v>Kelly Williams</v>
      </c>
      <c r="W4048" t="str">
        <f>IFERROR(INDEX(Returns!A:A,MATCH(Orders!B4048,Returns!B:B,0),),"No")</f>
        <v>No</v>
      </c>
      <c r="X4048" t="str">
        <f t="shared" si="63"/>
        <v>2019 / 10</v>
      </c>
    </row>
    <row r="4049" spans="1:24" x14ac:dyDescent="0.25">
      <c r="A4049" s="1">
        <v>4048</v>
      </c>
      <c r="B4049" s="3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IF(People!$B$2=Orders!M4049,People!$A$2,IF(People!$B$3=Orders!M4049,People!$A$3,IF(People!$B$4=Orders!M4049,People!$A$4,IF(People!$B$5=Orders!M4049,People!$A$5,0))))</f>
        <v>Chuck Magee</v>
      </c>
      <c r="W4049" t="str">
        <f>IFERROR(INDEX(Returns!A:A,MATCH(Orders!B4049,Returns!B:B,0),),"No")</f>
        <v>No</v>
      </c>
      <c r="X4049" t="str">
        <f t="shared" si="63"/>
        <v>2017 / 07</v>
      </c>
    </row>
    <row r="4050" spans="1:24" x14ac:dyDescent="0.25">
      <c r="A4050" s="1">
        <v>4049</v>
      </c>
      <c r="B4050" s="3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IF(People!$B$2=Orders!M4050,People!$A$2,IF(People!$B$3=Orders!M4050,People!$A$3,IF(People!$B$4=Orders!M4050,People!$A$4,IF(People!$B$5=Orders!M4050,People!$A$5,0))))</f>
        <v>Chuck Magee</v>
      </c>
      <c r="W4050" t="str">
        <f>IFERROR(INDEX(Returns!A:A,MATCH(Orders!B4050,Returns!B:B,0),),"No")</f>
        <v>No</v>
      </c>
      <c r="X4050" t="str">
        <f t="shared" si="63"/>
        <v>2017 / 07</v>
      </c>
    </row>
    <row r="4051" spans="1:24" x14ac:dyDescent="0.25">
      <c r="A4051" s="1">
        <v>4050</v>
      </c>
      <c r="B4051" s="3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IF(People!$B$2=Orders!M4051,People!$A$2,IF(People!$B$3=Orders!M4051,People!$A$3,IF(People!$B$4=Orders!M4051,People!$A$4,IF(People!$B$5=Orders!M4051,People!$A$5,0))))</f>
        <v>Chuck Magee</v>
      </c>
      <c r="W4051" t="str">
        <f>IFERROR(INDEX(Returns!A:A,MATCH(Orders!B4051,Returns!B:B,0),),"No")</f>
        <v>No</v>
      </c>
      <c r="X4051" t="str">
        <f t="shared" si="63"/>
        <v>2019 / 06</v>
      </c>
    </row>
    <row r="4052" spans="1:24" x14ac:dyDescent="0.25">
      <c r="A4052" s="1">
        <v>4051</v>
      </c>
      <c r="B4052" s="3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IF(People!$B$2=Orders!M4052,People!$A$2,IF(People!$B$3=Orders!M4052,People!$A$3,IF(People!$B$4=Orders!M4052,People!$A$4,IF(People!$B$5=Orders!M4052,People!$A$5,0))))</f>
        <v>Chuck Magee</v>
      </c>
      <c r="W4052" t="str">
        <f>IFERROR(INDEX(Returns!A:A,MATCH(Orders!B4052,Returns!B:B,0),),"No")</f>
        <v>No</v>
      </c>
      <c r="X4052" t="str">
        <f t="shared" si="63"/>
        <v>2019 / 06</v>
      </c>
    </row>
    <row r="4053" spans="1:24" x14ac:dyDescent="0.25">
      <c r="A4053" s="1">
        <v>4052</v>
      </c>
      <c r="B4053" s="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IF(People!$B$2=Orders!M4053,People!$A$2,IF(People!$B$3=Orders!M4053,People!$A$3,IF(People!$B$4=Orders!M4053,People!$A$4,IF(People!$B$5=Orders!M4053,People!$A$5,0))))</f>
        <v>Chuck Magee</v>
      </c>
      <c r="W4053" t="str">
        <f>IFERROR(INDEX(Returns!A:A,MATCH(Orders!B4053,Returns!B:B,0),),"No")</f>
        <v>No</v>
      </c>
      <c r="X4053" t="str">
        <f t="shared" si="63"/>
        <v>2016 / 09</v>
      </c>
    </row>
    <row r="4054" spans="1:24" x14ac:dyDescent="0.25">
      <c r="A4054" s="1">
        <v>4053</v>
      </c>
      <c r="B4054" s="3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IF(People!$B$2=Orders!M4054,People!$A$2,IF(People!$B$3=Orders!M4054,People!$A$3,IF(People!$B$4=Orders!M4054,People!$A$4,IF(People!$B$5=Orders!M4054,People!$A$5,0))))</f>
        <v>Chuck Magee</v>
      </c>
      <c r="W4054" t="str">
        <f>IFERROR(INDEX(Returns!A:A,MATCH(Orders!B4054,Returns!B:B,0),),"No")</f>
        <v>No</v>
      </c>
      <c r="X4054" t="str">
        <f t="shared" si="63"/>
        <v>2016 / 09</v>
      </c>
    </row>
    <row r="4055" spans="1:24" x14ac:dyDescent="0.25">
      <c r="A4055" s="1">
        <v>4054</v>
      </c>
      <c r="B4055" s="3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IF(People!$B$2=Orders!M4055,People!$A$2,IF(People!$B$3=Orders!M4055,People!$A$3,IF(People!$B$4=Orders!M4055,People!$A$4,IF(People!$B$5=Orders!M4055,People!$A$5,0))))</f>
        <v>Chuck Magee</v>
      </c>
      <c r="W4055" t="str">
        <f>IFERROR(INDEX(Returns!A:A,MATCH(Orders!B4055,Returns!B:B,0),),"No")</f>
        <v>No</v>
      </c>
      <c r="X4055" t="str">
        <f t="shared" si="63"/>
        <v>2016 / 09</v>
      </c>
    </row>
    <row r="4056" spans="1:24" x14ac:dyDescent="0.25">
      <c r="A4056" s="1">
        <v>4055</v>
      </c>
      <c r="B4056" s="3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IF(People!$B$2=Orders!M4056,People!$A$2,IF(People!$B$3=Orders!M4056,People!$A$3,IF(People!$B$4=Orders!M4056,People!$A$4,IF(People!$B$5=Orders!M4056,People!$A$5,0))))</f>
        <v>Chuck Magee</v>
      </c>
      <c r="W4056" t="str">
        <f>IFERROR(INDEX(Returns!A:A,MATCH(Orders!B4056,Returns!B:B,0),),"No")</f>
        <v>No</v>
      </c>
      <c r="X4056" t="str">
        <f t="shared" si="63"/>
        <v>2016 / 09</v>
      </c>
    </row>
    <row r="4057" spans="1:24" x14ac:dyDescent="0.25">
      <c r="A4057" s="1">
        <v>4056</v>
      </c>
      <c r="B4057" s="3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IF(People!$B$2=Orders!M4057,People!$A$2,IF(People!$B$3=Orders!M4057,People!$A$3,IF(People!$B$4=Orders!M4057,People!$A$4,IF(People!$B$5=Orders!M4057,People!$A$5,0))))</f>
        <v>Chuck Magee</v>
      </c>
      <c r="W4057" t="str">
        <f>IFERROR(INDEX(Returns!A:A,MATCH(Orders!B4057,Returns!B:B,0),),"No")</f>
        <v>No</v>
      </c>
      <c r="X4057" t="str">
        <f t="shared" si="63"/>
        <v>2016 / 09</v>
      </c>
    </row>
    <row r="4058" spans="1:24" x14ac:dyDescent="0.25">
      <c r="A4058" s="1">
        <v>4057</v>
      </c>
      <c r="B4058" s="3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IF(People!$B$2=Orders!M4058,People!$A$2,IF(People!$B$3=Orders!M4058,People!$A$3,IF(People!$B$4=Orders!M4058,People!$A$4,IF(People!$B$5=Orders!M4058,People!$A$5,0))))</f>
        <v>Chuck Magee</v>
      </c>
      <c r="W4058" t="str">
        <f>IFERROR(INDEX(Returns!A:A,MATCH(Orders!B4058,Returns!B:B,0),),"No")</f>
        <v>No</v>
      </c>
      <c r="X4058" t="str">
        <f t="shared" si="63"/>
        <v>2016 / 09</v>
      </c>
    </row>
    <row r="4059" spans="1:24" x14ac:dyDescent="0.25">
      <c r="A4059" s="1">
        <v>4058</v>
      </c>
      <c r="B4059" s="3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IF(People!$B$2=Orders!M4059,People!$A$2,IF(People!$B$3=Orders!M4059,People!$A$3,IF(People!$B$4=Orders!M4059,People!$A$4,IF(People!$B$5=Orders!M4059,People!$A$5,0))))</f>
        <v>Kelly Williams</v>
      </c>
      <c r="W4059" t="str">
        <f>IFERROR(INDEX(Returns!A:A,MATCH(Orders!B4059,Returns!B:B,0),),"No")</f>
        <v>No</v>
      </c>
      <c r="X4059" t="str">
        <f t="shared" si="63"/>
        <v>2016 / 11</v>
      </c>
    </row>
    <row r="4060" spans="1:24" x14ac:dyDescent="0.25">
      <c r="A4060" s="1">
        <v>4059</v>
      </c>
      <c r="B4060" s="3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IF(People!$B$2=Orders!M4060,People!$A$2,IF(People!$B$3=Orders!M4060,People!$A$3,IF(People!$B$4=Orders!M4060,People!$A$4,IF(People!$B$5=Orders!M4060,People!$A$5,0))))</f>
        <v>Anna Andreadi</v>
      </c>
      <c r="W4060" t="str">
        <f>IFERROR(INDEX(Returns!A:A,MATCH(Orders!B4060,Returns!B:B,0),),"No")</f>
        <v>Yes</v>
      </c>
      <c r="X4060" t="str">
        <f t="shared" si="63"/>
        <v>2017 / 11</v>
      </c>
    </row>
    <row r="4061" spans="1:24" x14ac:dyDescent="0.25">
      <c r="A4061" s="1">
        <v>4060</v>
      </c>
      <c r="B4061" s="3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IF(People!$B$2=Orders!M4061,People!$A$2,IF(People!$B$3=Orders!M4061,People!$A$3,IF(People!$B$4=Orders!M4061,People!$A$4,IF(People!$B$5=Orders!M4061,People!$A$5,0))))</f>
        <v>Anna Andreadi</v>
      </c>
      <c r="W4061" t="str">
        <f>IFERROR(INDEX(Returns!A:A,MATCH(Orders!B4061,Returns!B:B,0),),"No")</f>
        <v>Yes</v>
      </c>
      <c r="X4061" t="str">
        <f t="shared" si="63"/>
        <v>2017 / 11</v>
      </c>
    </row>
    <row r="4062" spans="1:24" x14ac:dyDescent="0.25">
      <c r="A4062" s="1">
        <v>4061</v>
      </c>
      <c r="B4062" s="3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IF(People!$B$2=Orders!M4062,People!$A$2,IF(People!$B$3=Orders!M4062,People!$A$3,IF(People!$B$4=Orders!M4062,People!$A$4,IF(People!$B$5=Orders!M4062,People!$A$5,0))))</f>
        <v>Kelly Williams</v>
      </c>
      <c r="W4062" t="str">
        <f>IFERROR(INDEX(Returns!A:A,MATCH(Orders!B4062,Returns!B:B,0),),"No")</f>
        <v>No</v>
      </c>
      <c r="X4062" t="str">
        <f t="shared" si="63"/>
        <v>2018 / 11</v>
      </c>
    </row>
    <row r="4063" spans="1:24" x14ac:dyDescent="0.25">
      <c r="A4063" s="1">
        <v>4062</v>
      </c>
      <c r="B4063" s="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IF(People!$B$2=Orders!M4063,People!$A$2,IF(People!$B$3=Orders!M4063,People!$A$3,IF(People!$B$4=Orders!M4063,People!$A$4,IF(People!$B$5=Orders!M4063,People!$A$5,0))))</f>
        <v>Anna Andreadi</v>
      </c>
      <c r="W4063" t="str">
        <f>IFERROR(INDEX(Returns!A:A,MATCH(Orders!B4063,Returns!B:B,0),),"No")</f>
        <v>No</v>
      </c>
      <c r="X4063" t="str">
        <f t="shared" si="63"/>
        <v>2017 / 09</v>
      </c>
    </row>
    <row r="4064" spans="1:24" x14ac:dyDescent="0.25">
      <c r="A4064" s="1">
        <v>4063</v>
      </c>
      <c r="B4064" s="3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IF(People!$B$2=Orders!M4064,People!$A$2,IF(People!$B$3=Orders!M4064,People!$A$3,IF(People!$B$4=Orders!M4064,People!$A$4,IF(People!$B$5=Orders!M4064,People!$A$5,0))))</f>
        <v>Chuck Magee</v>
      </c>
      <c r="W4064" t="str">
        <f>IFERROR(INDEX(Returns!A:A,MATCH(Orders!B4064,Returns!B:B,0),),"No")</f>
        <v>No</v>
      </c>
      <c r="X4064" t="str">
        <f t="shared" si="63"/>
        <v>2018 / 03</v>
      </c>
    </row>
    <row r="4065" spans="1:24" x14ac:dyDescent="0.25">
      <c r="A4065" s="1">
        <v>4064</v>
      </c>
      <c r="B4065" s="3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IF(People!$B$2=Orders!M4065,People!$A$2,IF(People!$B$3=Orders!M4065,People!$A$3,IF(People!$B$4=Orders!M4065,People!$A$4,IF(People!$B$5=Orders!M4065,People!$A$5,0))))</f>
        <v>Cassandra Brandow</v>
      </c>
      <c r="W4065" t="str">
        <f>IFERROR(INDEX(Returns!A:A,MATCH(Orders!B4065,Returns!B:B,0),),"No")</f>
        <v>No</v>
      </c>
      <c r="X4065" t="str">
        <f t="shared" si="63"/>
        <v>2016 / 06</v>
      </c>
    </row>
    <row r="4066" spans="1:24" x14ac:dyDescent="0.25">
      <c r="A4066" s="1">
        <v>4065</v>
      </c>
      <c r="B4066" s="3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IF(People!$B$2=Orders!M4066,People!$A$2,IF(People!$B$3=Orders!M4066,People!$A$3,IF(People!$B$4=Orders!M4066,People!$A$4,IF(People!$B$5=Orders!M4066,People!$A$5,0))))</f>
        <v>Cassandra Brandow</v>
      </c>
      <c r="W4066" t="str">
        <f>IFERROR(INDEX(Returns!A:A,MATCH(Orders!B4066,Returns!B:B,0),),"No")</f>
        <v>No</v>
      </c>
      <c r="X4066" t="str">
        <f t="shared" si="63"/>
        <v>2016 / 06</v>
      </c>
    </row>
    <row r="4067" spans="1:24" x14ac:dyDescent="0.25">
      <c r="A4067" s="1">
        <v>4066</v>
      </c>
      <c r="B4067" s="3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IF(People!$B$2=Orders!M4067,People!$A$2,IF(People!$B$3=Orders!M4067,People!$A$3,IF(People!$B$4=Orders!M4067,People!$A$4,IF(People!$B$5=Orders!M4067,People!$A$5,0))))</f>
        <v>Cassandra Brandow</v>
      </c>
      <c r="W4067" t="str">
        <f>IFERROR(INDEX(Returns!A:A,MATCH(Orders!B4067,Returns!B:B,0),),"No")</f>
        <v>No</v>
      </c>
      <c r="X4067" t="str">
        <f t="shared" si="63"/>
        <v>2016 / 11</v>
      </c>
    </row>
    <row r="4068" spans="1:24" x14ac:dyDescent="0.25">
      <c r="A4068" s="1">
        <v>4067</v>
      </c>
      <c r="B4068" s="3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IF(People!$B$2=Orders!M4068,People!$A$2,IF(People!$B$3=Orders!M4068,People!$A$3,IF(People!$B$4=Orders!M4068,People!$A$4,IF(People!$B$5=Orders!M4068,People!$A$5,0))))</f>
        <v>Cassandra Brandow</v>
      </c>
      <c r="W4068" t="str">
        <f>IFERROR(INDEX(Returns!A:A,MATCH(Orders!B4068,Returns!B:B,0),),"No")</f>
        <v>No</v>
      </c>
      <c r="X4068" t="str">
        <f t="shared" si="63"/>
        <v>2016 / 11</v>
      </c>
    </row>
    <row r="4069" spans="1:24" x14ac:dyDescent="0.25">
      <c r="A4069" s="1">
        <v>4068</v>
      </c>
      <c r="B4069" s="3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IF(People!$B$2=Orders!M4069,People!$A$2,IF(People!$B$3=Orders!M4069,People!$A$3,IF(People!$B$4=Orders!M4069,People!$A$4,IF(People!$B$5=Orders!M4069,People!$A$5,0))))</f>
        <v>Cassandra Brandow</v>
      </c>
      <c r="W4069" t="str">
        <f>IFERROR(INDEX(Returns!A:A,MATCH(Orders!B4069,Returns!B:B,0),),"No")</f>
        <v>No</v>
      </c>
      <c r="X4069" t="str">
        <f t="shared" si="63"/>
        <v>2016 / 11</v>
      </c>
    </row>
    <row r="4070" spans="1:24" x14ac:dyDescent="0.25">
      <c r="A4070" s="1">
        <v>4069</v>
      </c>
      <c r="B4070" s="3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IF(People!$B$2=Orders!M4070,People!$A$2,IF(People!$B$3=Orders!M4070,People!$A$3,IF(People!$B$4=Orders!M4070,People!$A$4,IF(People!$B$5=Orders!M4070,People!$A$5,0))))</f>
        <v>Cassandra Brandow</v>
      </c>
      <c r="W4070" t="str">
        <f>IFERROR(INDEX(Returns!A:A,MATCH(Orders!B4070,Returns!B:B,0),),"No")</f>
        <v>No</v>
      </c>
      <c r="X4070" t="str">
        <f t="shared" si="63"/>
        <v>2016 / 11</v>
      </c>
    </row>
    <row r="4071" spans="1:24" x14ac:dyDescent="0.25">
      <c r="A4071" s="1">
        <v>4070</v>
      </c>
      <c r="B4071" s="3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IF(People!$B$2=Orders!M4071,People!$A$2,IF(People!$B$3=Orders!M4071,People!$A$3,IF(People!$B$4=Orders!M4071,People!$A$4,IF(People!$B$5=Orders!M4071,People!$A$5,0))))</f>
        <v>Kelly Williams</v>
      </c>
      <c r="W4071" t="str">
        <f>IFERROR(INDEX(Returns!A:A,MATCH(Orders!B4071,Returns!B:B,0),),"No")</f>
        <v>No</v>
      </c>
      <c r="X4071" t="str">
        <f t="shared" si="63"/>
        <v>2018 / 08</v>
      </c>
    </row>
    <row r="4072" spans="1:24" x14ac:dyDescent="0.25">
      <c r="A4072" s="1">
        <v>4071</v>
      </c>
      <c r="B4072" s="3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IF(People!$B$2=Orders!M4072,People!$A$2,IF(People!$B$3=Orders!M4072,People!$A$3,IF(People!$B$4=Orders!M4072,People!$A$4,IF(People!$B$5=Orders!M4072,People!$A$5,0))))</f>
        <v>Kelly Williams</v>
      </c>
      <c r="W4072" t="str">
        <f>IFERROR(INDEX(Returns!A:A,MATCH(Orders!B4072,Returns!B:B,0),),"No")</f>
        <v>No</v>
      </c>
      <c r="X4072" t="str">
        <f t="shared" si="63"/>
        <v>2018 / 08</v>
      </c>
    </row>
    <row r="4073" spans="1:24" x14ac:dyDescent="0.25">
      <c r="A4073" s="1">
        <v>4072</v>
      </c>
      <c r="B4073" s="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IF(People!$B$2=Orders!M4073,People!$A$2,IF(People!$B$3=Orders!M4073,People!$A$3,IF(People!$B$4=Orders!M4073,People!$A$4,IF(People!$B$5=Orders!M4073,People!$A$5,0))))</f>
        <v>Kelly Williams</v>
      </c>
      <c r="W4073" t="str">
        <f>IFERROR(INDEX(Returns!A:A,MATCH(Orders!B4073,Returns!B:B,0),),"No")</f>
        <v>No</v>
      </c>
      <c r="X4073" t="str">
        <f t="shared" si="63"/>
        <v>2018 / 08</v>
      </c>
    </row>
    <row r="4074" spans="1:24" x14ac:dyDescent="0.25">
      <c r="A4074" s="1">
        <v>4073</v>
      </c>
      <c r="B4074" s="3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IF(People!$B$2=Orders!M4074,People!$A$2,IF(People!$B$3=Orders!M4074,People!$A$3,IF(People!$B$4=Orders!M4074,People!$A$4,IF(People!$B$5=Orders!M4074,People!$A$5,0))))</f>
        <v>Kelly Williams</v>
      </c>
      <c r="W4074" t="str">
        <f>IFERROR(INDEX(Returns!A:A,MATCH(Orders!B4074,Returns!B:B,0),),"No")</f>
        <v>No</v>
      </c>
      <c r="X4074" t="str">
        <f t="shared" si="63"/>
        <v>2017 / 12</v>
      </c>
    </row>
    <row r="4075" spans="1:24" x14ac:dyDescent="0.25">
      <c r="A4075" s="1">
        <v>4074</v>
      </c>
      <c r="B4075" s="3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IF(People!$B$2=Orders!M4075,People!$A$2,IF(People!$B$3=Orders!M4075,People!$A$3,IF(People!$B$4=Orders!M4075,People!$A$4,IF(People!$B$5=Orders!M4075,People!$A$5,0))))</f>
        <v>Kelly Williams</v>
      </c>
      <c r="W4075" t="str">
        <f>IFERROR(INDEX(Returns!A:A,MATCH(Orders!B4075,Returns!B:B,0),),"No")</f>
        <v>No</v>
      </c>
      <c r="X4075" t="str">
        <f t="shared" si="63"/>
        <v>2017 / 09</v>
      </c>
    </row>
    <row r="4076" spans="1:24" x14ac:dyDescent="0.25">
      <c r="A4076" s="1">
        <v>4075</v>
      </c>
      <c r="B4076" s="3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IF(People!$B$2=Orders!M4076,People!$A$2,IF(People!$B$3=Orders!M4076,People!$A$3,IF(People!$B$4=Orders!M4076,People!$A$4,IF(People!$B$5=Orders!M4076,People!$A$5,0))))</f>
        <v>Cassandra Brandow</v>
      </c>
      <c r="W4076" t="str">
        <f>IFERROR(INDEX(Returns!A:A,MATCH(Orders!B4076,Returns!B:B,0),),"No")</f>
        <v>No</v>
      </c>
      <c r="X4076" t="str">
        <f t="shared" si="63"/>
        <v>2019 / 11</v>
      </c>
    </row>
    <row r="4077" spans="1:24" x14ac:dyDescent="0.25">
      <c r="A4077" s="1">
        <v>4076</v>
      </c>
      <c r="B4077" s="3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IF(People!$B$2=Orders!M4077,People!$A$2,IF(People!$B$3=Orders!M4077,People!$A$3,IF(People!$B$4=Orders!M4077,People!$A$4,IF(People!$B$5=Orders!M4077,People!$A$5,0))))</f>
        <v>Cassandra Brandow</v>
      </c>
      <c r="W4077" t="str">
        <f>IFERROR(INDEX(Returns!A:A,MATCH(Orders!B4077,Returns!B:B,0),),"No")</f>
        <v>No</v>
      </c>
      <c r="X4077" t="str">
        <f t="shared" si="63"/>
        <v>2019 / 11</v>
      </c>
    </row>
    <row r="4078" spans="1:24" x14ac:dyDescent="0.25">
      <c r="A4078" s="1">
        <v>4077</v>
      </c>
      <c r="B4078" s="3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IF(People!$B$2=Orders!M4078,People!$A$2,IF(People!$B$3=Orders!M4078,People!$A$3,IF(People!$B$4=Orders!M4078,People!$A$4,IF(People!$B$5=Orders!M4078,People!$A$5,0))))</f>
        <v>Kelly Williams</v>
      </c>
      <c r="W4078" t="str">
        <f>IFERROR(INDEX(Returns!A:A,MATCH(Orders!B4078,Returns!B:B,0),),"No")</f>
        <v>No</v>
      </c>
      <c r="X4078" t="str">
        <f t="shared" si="63"/>
        <v>2017 / 12</v>
      </c>
    </row>
    <row r="4079" spans="1:24" x14ac:dyDescent="0.25">
      <c r="A4079" s="1">
        <v>4078</v>
      </c>
      <c r="B4079" s="3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IF(People!$B$2=Orders!M4079,People!$A$2,IF(People!$B$3=Orders!M4079,People!$A$3,IF(People!$B$4=Orders!M4079,People!$A$4,IF(People!$B$5=Orders!M4079,People!$A$5,0))))</f>
        <v>Kelly Williams</v>
      </c>
      <c r="W4079" t="str">
        <f>IFERROR(INDEX(Returns!A:A,MATCH(Orders!B4079,Returns!B:B,0),),"No")</f>
        <v>No</v>
      </c>
      <c r="X4079" t="str">
        <f t="shared" si="63"/>
        <v>2017 / 12</v>
      </c>
    </row>
    <row r="4080" spans="1:24" x14ac:dyDescent="0.25">
      <c r="A4080" s="1">
        <v>4079</v>
      </c>
      <c r="B4080" s="3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IF(People!$B$2=Orders!M4080,People!$A$2,IF(People!$B$3=Orders!M4080,People!$A$3,IF(People!$B$4=Orders!M4080,People!$A$4,IF(People!$B$5=Orders!M4080,People!$A$5,0))))</f>
        <v>Kelly Williams</v>
      </c>
      <c r="W4080" t="str">
        <f>IFERROR(INDEX(Returns!A:A,MATCH(Orders!B4080,Returns!B:B,0),),"No")</f>
        <v>No</v>
      </c>
      <c r="X4080" t="str">
        <f t="shared" si="63"/>
        <v>2017 / 12</v>
      </c>
    </row>
    <row r="4081" spans="1:24" x14ac:dyDescent="0.25">
      <c r="A4081" s="1">
        <v>4080</v>
      </c>
      <c r="B4081" s="3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IF(People!$B$2=Orders!M4081,People!$A$2,IF(People!$B$3=Orders!M4081,People!$A$3,IF(People!$B$4=Orders!M4081,People!$A$4,IF(People!$B$5=Orders!M4081,People!$A$5,0))))</f>
        <v>Cassandra Brandow</v>
      </c>
      <c r="W4081" t="str">
        <f>IFERROR(INDEX(Returns!A:A,MATCH(Orders!B4081,Returns!B:B,0),),"No")</f>
        <v>No</v>
      </c>
      <c r="X4081" t="str">
        <f t="shared" si="63"/>
        <v>2017 / 12</v>
      </c>
    </row>
    <row r="4082" spans="1:24" x14ac:dyDescent="0.25">
      <c r="A4082" s="1">
        <v>4081</v>
      </c>
      <c r="B4082" s="3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IF(People!$B$2=Orders!M4082,People!$A$2,IF(People!$B$3=Orders!M4082,People!$A$3,IF(People!$B$4=Orders!M4082,People!$A$4,IF(People!$B$5=Orders!M4082,People!$A$5,0))))</f>
        <v>Anna Andreadi</v>
      </c>
      <c r="W4082" t="str">
        <f>IFERROR(INDEX(Returns!A:A,MATCH(Orders!B4082,Returns!B:B,0),),"No")</f>
        <v>No</v>
      </c>
      <c r="X4082" t="str">
        <f t="shared" si="63"/>
        <v>2018 / 09</v>
      </c>
    </row>
    <row r="4083" spans="1:24" x14ac:dyDescent="0.25">
      <c r="A4083" s="1">
        <v>4082</v>
      </c>
      <c r="B4083" s="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IF(People!$B$2=Orders!M4083,People!$A$2,IF(People!$B$3=Orders!M4083,People!$A$3,IF(People!$B$4=Orders!M4083,People!$A$4,IF(People!$B$5=Orders!M4083,People!$A$5,0))))</f>
        <v>Anna Andreadi</v>
      </c>
      <c r="W4083" t="str">
        <f>IFERROR(INDEX(Returns!A:A,MATCH(Orders!B4083,Returns!B:B,0),),"No")</f>
        <v>No</v>
      </c>
      <c r="X4083" t="str">
        <f t="shared" si="63"/>
        <v>2018 / 09</v>
      </c>
    </row>
    <row r="4084" spans="1:24" x14ac:dyDescent="0.25">
      <c r="A4084" s="1">
        <v>4083</v>
      </c>
      <c r="B4084" s="3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IF(People!$B$2=Orders!M4084,People!$A$2,IF(People!$B$3=Orders!M4084,People!$A$3,IF(People!$B$4=Orders!M4084,People!$A$4,IF(People!$B$5=Orders!M4084,People!$A$5,0))))</f>
        <v>Kelly Williams</v>
      </c>
      <c r="W4084" t="str">
        <f>IFERROR(INDEX(Returns!A:A,MATCH(Orders!B4084,Returns!B:B,0),),"No")</f>
        <v>No</v>
      </c>
      <c r="X4084" t="str">
        <f t="shared" si="63"/>
        <v>2019 / 06</v>
      </c>
    </row>
    <row r="4085" spans="1:24" x14ac:dyDescent="0.25">
      <c r="A4085" s="1">
        <v>4084</v>
      </c>
      <c r="B4085" s="3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IF(People!$B$2=Orders!M4085,People!$A$2,IF(People!$B$3=Orders!M4085,People!$A$3,IF(People!$B$4=Orders!M4085,People!$A$4,IF(People!$B$5=Orders!M4085,People!$A$5,0))))</f>
        <v>Kelly Williams</v>
      </c>
      <c r="W4085" t="str">
        <f>IFERROR(INDEX(Returns!A:A,MATCH(Orders!B4085,Returns!B:B,0),),"No")</f>
        <v>No</v>
      </c>
      <c r="X4085" t="str">
        <f t="shared" si="63"/>
        <v>2019 / 06</v>
      </c>
    </row>
    <row r="4086" spans="1:24" x14ac:dyDescent="0.25">
      <c r="A4086" s="1">
        <v>4085</v>
      </c>
      <c r="B4086" s="3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IF(People!$B$2=Orders!M4086,People!$A$2,IF(People!$B$3=Orders!M4086,People!$A$3,IF(People!$B$4=Orders!M4086,People!$A$4,IF(People!$B$5=Orders!M4086,People!$A$5,0))))</f>
        <v>Anna Andreadi</v>
      </c>
      <c r="W4086" t="str">
        <f>IFERROR(INDEX(Returns!A:A,MATCH(Orders!B4086,Returns!B:B,0),),"No")</f>
        <v>No</v>
      </c>
      <c r="X4086" t="str">
        <f t="shared" si="63"/>
        <v>2019 / 09</v>
      </c>
    </row>
    <row r="4087" spans="1:24" x14ac:dyDescent="0.25">
      <c r="A4087" s="1">
        <v>4086</v>
      </c>
      <c r="B4087" s="3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IF(People!$B$2=Orders!M4087,People!$A$2,IF(People!$B$3=Orders!M4087,People!$A$3,IF(People!$B$4=Orders!M4087,People!$A$4,IF(People!$B$5=Orders!M4087,People!$A$5,0))))</f>
        <v>Anna Andreadi</v>
      </c>
      <c r="W4087" t="str">
        <f>IFERROR(INDEX(Returns!A:A,MATCH(Orders!B4087,Returns!B:B,0),),"No")</f>
        <v>No</v>
      </c>
      <c r="X4087" t="str">
        <f t="shared" si="63"/>
        <v>2018 / 08</v>
      </c>
    </row>
    <row r="4088" spans="1:24" x14ac:dyDescent="0.25">
      <c r="A4088" s="1">
        <v>4087</v>
      </c>
      <c r="B4088" s="3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IF(People!$B$2=Orders!M4088,People!$A$2,IF(People!$B$3=Orders!M4088,People!$A$3,IF(People!$B$4=Orders!M4088,People!$A$4,IF(People!$B$5=Orders!M4088,People!$A$5,0))))</f>
        <v>Anna Andreadi</v>
      </c>
      <c r="W4088" t="str">
        <f>IFERROR(INDEX(Returns!A:A,MATCH(Orders!B4088,Returns!B:B,0),),"No")</f>
        <v>No</v>
      </c>
      <c r="X4088" t="str">
        <f t="shared" si="63"/>
        <v>2018 / 08</v>
      </c>
    </row>
    <row r="4089" spans="1:24" x14ac:dyDescent="0.25">
      <c r="A4089" s="1">
        <v>4088</v>
      </c>
      <c r="B4089" s="3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IF(People!$B$2=Orders!M4089,People!$A$2,IF(People!$B$3=Orders!M4089,People!$A$3,IF(People!$B$4=Orders!M4089,People!$A$4,IF(People!$B$5=Orders!M4089,People!$A$5,0))))</f>
        <v>Anna Andreadi</v>
      </c>
      <c r="W4089" t="str">
        <f>IFERROR(INDEX(Returns!A:A,MATCH(Orders!B4089,Returns!B:B,0),),"No")</f>
        <v>No</v>
      </c>
      <c r="X4089" t="str">
        <f t="shared" si="63"/>
        <v>2018 / 08</v>
      </c>
    </row>
    <row r="4090" spans="1:24" x14ac:dyDescent="0.25">
      <c r="A4090" s="1">
        <v>4089</v>
      </c>
      <c r="B4090" s="3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IF(People!$B$2=Orders!M4090,People!$A$2,IF(People!$B$3=Orders!M4090,People!$A$3,IF(People!$B$4=Orders!M4090,People!$A$4,IF(People!$B$5=Orders!M4090,People!$A$5,0))))</f>
        <v>Cassandra Brandow</v>
      </c>
      <c r="W4090" t="str">
        <f>IFERROR(INDEX(Returns!A:A,MATCH(Orders!B4090,Returns!B:B,0),),"No")</f>
        <v>No</v>
      </c>
      <c r="X4090" t="str">
        <f t="shared" si="63"/>
        <v>2016 / 08</v>
      </c>
    </row>
    <row r="4091" spans="1:24" x14ac:dyDescent="0.25">
      <c r="A4091" s="1">
        <v>4090</v>
      </c>
      <c r="B4091" s="3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IF(People!$B$2=Orders!M4091,People!$A$2,IF(People!$B$3=Orders!M4091,People!$A$3,IF(People!$B$4=Orders!M4091,People!$A$4,IF(People!$B$5=Orders!M4091,People!$A$5,0))))</f>
        <v>Chuck Magee</v>
      </c>
      <c r="W4091" t="str">
        <f>IFERROR(INDEX(Returns!A:A,MATCH(Orders!B4091,Returns!B:B,0),),"No")</f>
        <v>No</v>
      </c>
      <c r="X4091" t="str">
        <f t="shared" si="63"/>
        <v>2018 / 04</v>
      </c>
    </row>
    <row r="4092" spans="1:24" x14ac:dyDescent="0.25">
      <c r="A4092" s="1">
        <v>4091</v>
      </c>
      <c r="B4092" s="3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IF(People!$B$2=Orders!M4092,People!$A$2,IF(People!$B$3=Orders!M4092,People!$A$3,IF(People!$B$4=Orders!M4092,People!$A$4,IF(People!$B$5=Orders!M4092,People!$A$5,0))))</f>
        <v>Chuck Magee</v>
      </c>
      <c r="W4092" t="str">
        <f>IFERROR(INDEX(Returns!A:A,MATCH(Orders!B4092,Returns!B:B,0),),"No")</f>
        <v>No</v>
      </c>
      <c r="X4092" t="str">
        <f t="shared" si="63"/>
        <v>2018 / 04</v>
      </c>
    </row>
    <row r="4093" spans="1:24" x14ac:dyDescent="0.25">
      <c r="A4093" s="1">
        <v>4092</v>
      </c>
      <c r="B4093" s="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IF(People!$B$2=Orders!M4093,People!$A$2,IF(People!$B$3=Orders!M4093,People!$A$3,IF(People!$B$4=Orders!M4093,People!$A$4,IF(People!$B$5=Orders!M4093,People!$A$5,0))))</f>
        <v>Chuck Magee</v>
      </c>
      <c r="W4093" t="str">
        <f>IFERROR(INDEX(Returns!A:A,MATCH(Orders!B4093,Returns!B:B,0),),"No")</f>
        <v>No</v>
      </c>
      <c r="X4093" t="str">
        <f t="shared" si="63"/>
        <v>2018 / 04</v>
      </c>
    </row>
    <row r="4094" spans="1:24" x14ac:dyDescent="0.25">
      <c r="A4094" s="1">
        <v>4093</v>
      </c>
      <c r="B4094" s="3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IF(People!$B$2=Orders!M4094,People!$A$2,IF(People!$B$3=Orders!M4094,People!$A$3,IF(People!$B$4=Orders!M4094,People!$A$4,IF(People!$B$5=Orders!M4094,People!$A$5,0))))</f>
        <v>Chuck Magee</v>
      </c>
      <c r="W4094" t="str">
        <f>IFERROR(INDEX(Returns!A:A,MATCH(Orders!B4094,Returns!B:B,0),),"No")</f>
        <v>No</v>
      </c>
      <c r="X4094" t="str">
        <f t="shared" si="63"/>
        <v>2019 / 05</v>
      </c>
    </row>
    <row r="4095" spans="1:24" x14ac:dyDescent="0.25">
      <c r="A4095" s="1">
        <v>4094</v>
      </c>
      <c r="B4095" s="3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IF(People!$B$2=Orders!M4095,People!$A$2,IF(People!$B$3=Orders!M4095,People!$A$3,IF(People!$B$4=Orders!M4095,People!$A$4,IF(People!$B$5=Orders!M4095,People!$A$5,0))))</f>
        <v>Cassandra Brandow</v>
      </c>
      <c r="W4095" t="str">
        <f>IFERROR(INDEX(Returns!A:A,MATCH(Orders!B4095,Returns!B:B,0),),"No")</f>
        <v>No</v>
      </c>
      <c r="X4095" t="str">
        <f t="shared" si="63"/>
        <v>2017 / 08</v>
      </c>
    </row>
    <row r="4096" spans="1:24" x14ac:dyDescent="0.25">
      <c r="A4096" s="1">
        <v>4095</v>
      </c>
      <c r="B4096" s="3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IF(People!$B$2=Orders!M4096,People!$A$2,IF(People!$B$3=Orders!M4096,People!$A$3,IF(People!$B$4=Orders!M4096,People!$A$4,IF(People!$B$5=Orders!M4096,People!$A$5,0))))</f>
        <v>Cassandra Brandow</v>
      </c>
      <c r="W4096" t="str">
        <f>IFERROR(INDEX(Returns!A:A,MATCH(Orders!B4096,Returns!B:B,0),),"No")</f>
        <v>No</v>
      </c>
      <c r="X4096" t="str">
        <f t="shared" si="63"/>
        <v>2017 / 08</v>
      </c>
    </row>
    <row r="4097" spans="1:24" x14ac:dyDescent="0.25">
      <c r="A4097" s="1">
        <v>4096</v>
      </c>
      <c r="B4097" s="3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IF(People!$B$2=Orders!M4097,People!$A$2,IF(People!$B$3=Orders!M4097,People!$A$3,IF(People!$B$4=Orders!M4097,People!$A$4,IF(People!$B$5=Orders!M4097,People!$A$5,0))))</f>
        <v>Cassandra Brandow</v>
      </c>
      <c r="W4097" t="str">
        <f>IFERROR(INDEX(Returns!A:A,MATCH(Orders!B4097,Returns!B:B,0),),"No")</f>
        <v>No</v>
      </c>
      <c r="X4097" t="str">
        <f t="shared" si="63"/>
        <v>2017 / 08</v>
      </c>
    </row>
    <row r="4098" spans="1:24" x14ac:dyDescent="0.25">
      <c r="A4098" s="1">
        <v>4097</v>
      </c>
      <c r="B4098" s="3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IF(People!$B$2=Orders!M4098,People!$A$2,IF(People!$B$3=Orders!M4098,People!$A$3,IF(People!$B$4=Orders!M4098,People!$A$4,IF(People!$B$5=Orders!M4098,People!$A$5,0))))</f>
        <v>Kelly Williams</v>
      </c>
      <c r="W4098" t="str">
        <f>IFERROR(INDEX(Returns!A:A,MATCH(Orders!B4098,Returns!B:B,0),),"No")</f>
        <v>No</v>
      </c>
      <c r="X4098" t="str">
        <f t="shared" ref="X4098:X4161" si="64">TEXT(C4098,"ГГГГ / ММ")</f>
        <v>2016 / 09</v>
      </c>
    </row>
    <row r="4099" spans="1:24" x14ac:dyDescent="0.25">
      <c r="A4099" s="1">
        <v>4098</v>
      </c>
      <c r="B4099" s="3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IF(People!$B$2=Orders!M4099,People!$A$2,IF(People!$B$3=Orders!M4099,People!$A$3,IF(People!$B$4=Orders!M4099,People!$A$4,IF(People!$B$5=Orders!M4099,People!$A$5,0))))</f>
        <v>Kelly Williams</v>
      </c>
      <c r="W4099" t="str">
        <f>IFERROR(INDEX(Returns!A:A,MATCH(Orders!B4099,Returns!B:B,0),),"No")</f>
        <v>No</v>
      </c>
      <c r="X4099" t="str">
        <f t="shared" si="64"/>
        <v>2016 / 09</v>
      </c>
    </row>
    <row r="4100" spans="1:24" x14ac:dyDescent="0.25">
      <c r="A4100" s="1">
        <v>4099</v>
      </c>
      <c r="B4100" s="3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IF(People!$B$2=Orders!M4100,People!$A$2,IF(People!$B$3=Orders!M4100,People!$A$3,IF(People!$B$4=Orders!M4100,People!$A$4,IF(People!$B$5=Orders!M4100,People!$A$5,0))))</f>
        <v>Kelly Williams</v>
      </c>
      <c r="W4100" t="str">
        <f>IFERROR(INDEX(Returns!A:A,MATCH(Orders!B4100,Returns!B:B,0),),"No")</f>
        <v>No</v>
      </c>
      <c r="X4100" t="str">
        <f t="shared" si="64"/>
        <v>2016 / 09</v>
      </c>
    </row>
    <row r="4101" spans="1:24" x14ac:dyDescent="0.25">
      <c r="A4101" s="1">
        <v>4100</v>
      </c>
      <c r="B4101" s="3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IF(People!$B$2=Orders!M4101,People!$A$2,IF(People!$B$3=Orders!M4101,People!$A$3,IF(People!$B$4=Orders!M4101,People!$A$4,IF(People!$B$5=Orders!M4101,People!$A$5,0))))</f>
        <v>Kelly Williams</v>
      </c>
      <c r="W4101" t="str">
        <f>IFERROR(INDEX(Returns!A:A,MATCH(Orders!B4101,Returns!B:B,0),),"No")</f>
        <v>No</v>
      </c>
      <c r="X4101" t="str">
        <f t="shared" si="64"/>
        <v>2016 / 09</v>
      </c>
    </row>
    <row r="4102" spans="1:24" x14ac:dyDescent="0.25">
      <c r="A4102" s="1">
        <v>4101</v>
      </c>
      <c r="B4102" s="3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IF(People!$B$2=Orders!M4102,People!$A$2,IF(People!$B$3=Orders!M4102,People!$A$3,IF(People!$B$4=Orders!M4102,People!$A$4,IF(People!$B$5=Orders!M4102,People!$A$5,0))))</f>
        <v>Kelly Williams</v>
      </c>
      <c r="W4102" t="str">
        <f>IFERROR(INDEX(Returns!A:A,MATCH(Orders!B4102,Returns!B:B,0),),"No")</f>
        <v>No</v>
      </c>
      <c r="X4102" t="str">
        <f t="shared" si="64"/>
        <v>2019 / 06</v>
      </c>
    </row>
    <row r="4103" spans="1:24" x14ac:dyDescent="0.25">
      <c r="A4103" s="1">
        <v>4102</v>
      </c>
      <c r="B4103" s="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IF(People!$B$2=Orders!M4103,People!$A$2,IF(People!$B$3=Orders!M4103,People!$A$3,IF(People!$B$4=Orders!M4103,People!$A$4,IF(People!$B$5=Orders!M4103,People!$A$5,0))))</f>
        <v>Kelly Williams</v>
      </c>
      <c r="W4103" t="str">
        <f>IFERROR(INDEX(Returns!A:A,MATCH(Orders!B4103,Returns!B:B,0),),"No")</f>
        <v>No</v>
      </c>
      <c r="X4103" t="str">
        <f t="shared" si="64"/>
        <v>2019 / 06</v>
      </c>
    </row>
    <row r="4104" spans="1:24" x14ac:dyDescent="0.25">
      <c r="A4104" s="1">
        <v>4103</v>
      </c>
      <c r="B4104" s="3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IF(People!$B$2=Orders!M4104,People!$A$2,IF(People!$B$3=Orders!M4104,People!$A$3,IF(People!$B$4=Orders!M4104,People!$A$4,IF(People!$B$5=Orders!M4104,People!$A$5,0))))</f>
        <v>Kelly Williams</v>
      </c>
      <c r="W4104" t="str">
        <f>IFERROR(INDEX(Returns!A:A,MATCH(Orders!B4104,Returns!B:B,0),),"No")</f>
        <v>No</v>
      </c>
      <c r="X4104" t="str">
        <f t="shared" si="64"/>
        <v>2019 / 06</v>
      </c>
    </row>
    <row r="4105" spans="1:24" x14ac:dyDescent="0.25">
      <c r="A4105" s="1">
        <v>4104</v>
      </c>
      <c r="B4105" s="3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IF(People!$B$2=Orders!M4105,People!$A$2,IF(People!$B$3=Orders!M4105,People!$A$3,IF(People!$B$4=Orders!M4105,People!$A$4,IF(People!$B$5=Orders!M4105,People!$A$5,0))))</f>
        <v>Kelly Williams</v>
      </c>
      <c r="W4105" t="str">
        <f>IFERROR(INDEX(Returns!A:A,MATCH(Orders!B4105,Returns!B:B,0),),"No")</f>
        <v>No</v>
      </c>
      <c r="X4105" t="str">
        <f t="shared" si="64"/>
        <v>2019 / 12</v>
      </c>
    </row>
    <row r="4106" spans="1:24" x14ac:dyDescent="0.25">
      <c r="A4106" s="1">
        <v>4105</v>
      </c>
      <c r="B4106" s="3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IF(People!$B$2=Orders!M4106,People!$A$2,IF(People!$B$3=Orders!M4106,People!$A$3,IF(People!$B$4=Orders!M4106,People!$A$4,IF(People!$B$5=Orders!M4106,People!$A$5,0))))</f>
        <v>Anna Andreadi</v>
      </c>
      <c r="W4106" t="str">
        <f>IFERROR(INDEX(Returns!A:A,MATCH(Orders!B4106,Returns!B:B,0),),"No")</f>
        <v>Yes</v>
      </c>
      <c r="X4106" t="str">
        <f t="shared" si="64"/>
        <v>2019 / 08</v>
      </c>
    </row>
    <row r="4107" spans="1:24" x14ac:dyDescent="0.25">
      <c r="A4107" s="1">
        <v>4106</v>
      </c>
      <c r="B4107" s="3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IF(People!$B$2=Orders!M4107,People!$A$2,IF(People!$B$3=Orders!M4107,People!$A$3,IF(People!$B$4=Orders!M4107,People!$A$4,IF(People!$B$5=Orders!M4107,People!$A$5,0))))</f>
        <v>Anna Andreadi</v>
      </c>
      <c r="W4107" t="str">
        <f>IFERROR(INDEX(Returns!A:A,MATCH(Orders!B4107,Returns!B:B,0),),"No")</f>
        <v>Yes</v>
      </c>
      <c r="X4107" t="str">
        <f t="shared" si="64"/>
        <v>2019 / 08</v>
      </c>
    </row>
    <row r="4108" spans="1:24" x14ac:dyDescent="0.25">
      <c r="A4108" s="1">
        <v>4107</v>
      </c>
      <c r="B4108" s="3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IF(People!$B$2=Orders!M4108,People!$A$2,IF(People!$B$3=Orders!M4108,People!$A$3,IF(People!$B$4=Orders!M4108,People!$A$4,IF(People!$B$5=Orders!M4108,People!$A$5,0))))</f>
        <v>Kelly Williams</v>
      </c>
      <c r="W4108" t="str">
        <f>IFERROR(INDEX(Returns!A:A,MATCH(Orders!B4108,Returns!B:B,0),),"No")</f>
        <v>No</v>
      </c>
      <c r="X4108" t="str">
        <f t="shared" si="64"/>
        <v>2018 / 08</v>
      </c>
    </row>
    <row r="4109" spans="1:24" x14ac:dyDescent="0.25">
      <c r="A4109" s="1">
        <v>4108</v>
      </c>
      <c r="B4109" s="3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IF(People!$B$2=Orders!M4109,People!$A$2,IF(People!$B$3=Orders!M4109,People!$A$3,IF(People!$B$4=Orders!M4109,People!$A$4,IF(People!$B$5=Orders!M4109,People!$A$5,0))))</f>
        <v>Chuck Magee</v>
      </c>
      <c r="W4109" t="str">
        <f>IFERROR(INDEX(Returns!A:A,MATCH(Orders!B4109,Returns!B:B,0),),"No")</f>
        <v>No</v>
      </c>
      <c r="X4109" t="str">
        <f t="shared" si="64"/>
        <v>2017 / 09</v>
      </c>
    </row>
    <row r="4110" spans="1:24" x14ac:dyDescent="0.25">
      <c r="A4110" s="1">
        <v>4109</v>
      </c>
      <c r="B4110" s="3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IF(People!$B$2=Orders!M4110,People!$A$2,IF(People!$B$3=Orders!M4110,People!$A$3,IF(People!$B$4=Orders!M4110,People!$A$4,IF(People!$B$5=Orders!M4110,People!$A$5,0))))</f>
        <v>Chuck Magee</v>
      </c>
      <c r="W4110" t="str">
        <f>IFERROR(INDEX(Returns!A:A,MATCH(Orders!B4110,Returns!B:B,0),),"No")</f>
        <v>No</v>
      </c>
      <c r="X4110" t="str">
        <f t="shared" si="64"/>
        <v>2017 / 09</v>
      </c>
    </row>
    <row r="4111" spans="1:24" x14ac:dyDescent="0.25">
      <c r="A4111" s="1">
        <v>4110</v>
      </c>
      <c r="B4111" s="3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IF(People!$B$2=Orders!M4111,People!$A$2,IF(People!$B$3=Orders!M4111,People!$A$3,IF(People!$B$4=Orders!M4111,People!$A$4,IF(People!$B$5=Orders!M4111,People!$A$5,0))))</f>
        <v>Kelly Williams</v>
      </c>
      <c r="W4111" t="str">
        <f>IFERROR(INDEX(Returns!A:A,MATCH(Orders!B4111,Returns!B:B,0),),"No")</f>
        <v>No</v>
      </c>
      <c r="X4111" t="str">
        <f t="shared" si="64"/>
        <v>2017 / 12</v>
      </c>
    </row>
    <row r="4112" spans="1:24" x14ac:dyDescent="0.25">
      <c r="A4112" s="1">
        <v>4111</v>
      </c>
      <c r="B4112" s="3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IF(People!$B$2=Orders!M4112,People!$A$2,IF(People!$B$3=Orders!M4112,People!$A$3,IF(People!$B$4=Orders!M4112,People!$A$4,IF(People!$B$5=Orders!M4112,People!$A$5,0))))</f>
        <v>Kelly Williams</v>
      </c>
      <c r="W4112" t="str">
        <f>IFERROR(INDEX(Returns!A:A,MATCH(Orders!B4112,Returns!B:B,0),),"No")</f>
        <v>No</v>
      </c>
      <c r="X4112" t="str">
        <f t="shared" si="64"/>
        <v>2017 / 12</v>
      </c>
    </row>
    <row r="4113" spans="1:24" x14ac:dyDescent="0.25">
      <c r="A4113" s="1">
        <v>4112</v>
      </c>
      <c r="B4113" s="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IF(People!$B$2=Orders!M4113,People!$A$2,IF(People!$B$3=Orders!M4113,People!$A$3,IF(People!$B$4=Orders!M4113,People!$A$4,IF(People!$B$5=Orders!M4113,People!$A$5,0))))</f>
        <v>Kelly Williams</v>
      </c>
      <c r="W4113" t="str">
        <f>IFERROR(INDEX(Returns!A:A,MATCH(Orders!B4113,Returns!B:B,0),),"No")</f>
        <v>No</v>
      </c>
      <c r="X4113" t="str">
        <f t="shared" si="64"/>
        <v>2017 / 12</v>
      </c>
    </row>
    <row r="4114" spans="1:24" x14ac:dyDescent="0.25">
      <c r="A4114" s="1">
        <v>4113</v>
      </c>
      <c r="B4114" s="3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IF(People!$B$2=Orders!M4114,People!$A$2,IF(People!$B$3=Orders!M4114,People!$A$3,IF(People!$B$4=Orders!M4114,People!$A$4,IF(People!$B$5=Orders!M4114,People!$A$5,0))))</f>
        <v>Kelly Williams</v>
      </c>
      <c r="W4114" t="str">
        <f>IFERROR(INDEX(Returns!A:A,MATCH(Orders!B4114,Returns!B:B,0),),"No")</f>
        <v>No</v>
      </c>
      <c r="X4114" t="str">
        <f t="shared" si="64"/>
        <v>2017 / 12</v>
      </c>
    </row>
    <row r="4115" spans="1:24" x14ac:dyDescent="0.25">
      <c r="A4115" s="1">
        <v>4114</v>
      </c>
      <c r="B4115" s="3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IF(People!$B$2=Orders!M4115,People!$A$2,IF(People!$B$3=Orders!M4115,People!$A$3,IF(People!$B$4=Orders!M4115,People!$A$4,IF(People!$B$5=Orders!M4115,People!$A$5,0))))</f>
        <v>Kelly Williams</v>
      </c>
      <c r="W4115" t="str">
        <f>IFERROR(INDEX(Returns!A:A,MATCH(Orders!B4115,Returns!B:B,0),),"No")</f>
        <v>No</v>
      </c>
      <c r="X4115" t="str">
        <f t="shared" si="64"/>
        <v>2017 / 05</v>
      </c>
    </row>
    <row r="4116" spans="1:24" x14ac:dyDescent="0.25">
      <c r="A4116" s="1">
        <v>4115</v>
      </c>
      <c r="B4116" s="3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IF(People!$B$2=Orders!M4116,People!$A$2,IF(People!$B$3=Orders!M4116,People!$A$3,IF(People!$B$4=Orders!M4116,People!$A$4,IF(People!$B$5=Orders!M4116,People!$A$5,0))))</f>
        <v>Kelly Williams</v>
      </c>
      <c r="W4116" t="str">
        <f>IFERROR(INDEX(Returns!A:A,MATCH(Orders!B4116,Returns!B:B,0),),"No")</f>
        <v>No</v>
      </c>
      <c r="X4116" t="str">
        <f t="shared" si="64"/>
        <v>2017 / 05</v>
      </c>
    </row>
    <row r="4117" spans="1:24" x14ac:dyDescent="0.25">
      <c r="A4117" s="1">
        <v>4116</v>
      </c>
      <c r="B4117" s="3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IF(People!$B$2=Orders!M4117,People!$A$2,IF(People!$B$3=Orders!M4117,People!$A$3,IF(People!$B$4=Orders!M4117,People!$A$4,IF(People!$B$5=Orders!M4117,People!$A$5,0))))</f>
        <v>Anna Andreadi</v>
      </c>
      <c r="W4117" t="str">
        <f>IFERROR(INDEX(Returns!A:A,MATCH(Orders!B4117,Returns!B:B,0),),"No")</f>
        <v>No</v>
      </c>
      <c r="X4117" t="str">
        <f t="shared" si="64"/>
        <v>2018 / 11</v>
      </c>
    </row>
    <row r="4118" spans="1:24" x14ac:dyDescent="0.25">
      <c r="A4118" s="1">
        <v>4117</v>
      </c>
      <c r="B4118" s="3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IF(People!$B$2=Orders!M4118,People!$A$2,IF(People!$B$3=Orders!M4118,People!$A$3,IF(People!$B$4=Orders!M4118,People!$A$4,IF(People!$B$5=Orders!M4118,People!$A$5,0))))</f>
        <v>Anna Andreadi</v>
      </c>
      <c r="W4118" t="str">
        <f>IFERROR(INDEX(Returns!A:A,MATCH(Orders!B4118,Returns!B:B,0),),"No")</f>
        <v>No</v>
      </c>
      <c r="X4118" t="str">
        <f t="shared" si="64"/>
        <v>2017 / 11</v>
      </c>
    </row>
    <row r="4119" spans="1:24" x14ac:dyDescent="0.25">
      <c r="A4119" s="1">
        <v>4118</v>
      </c>
      <c r="B4119" s="3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IF(People!$B$2=Orders!M4119,People!$A$2,IF(People!$B$3=Orders!M4119,People!$A$3,IF(People!$B$4=Orders!M4119,People!$A$4,IF(People!$B$5=Orders!M4119,People!$A$5,0))))</f>
        <v>Anna Andreadi</v>
      </c>
      <c r="W4119" t="str">
        <f>IFERROR(INDEX(Returns!A:A,MATCH(Orders!B4119,Returns!B:B,0),),"No")</f>
        <v>No</v>
      </c>
      <c r="X4119" t="str">
        <f t="shared" si="64"/>
        <v>2017 / 11</v>
      </c>
    </row>
    <row r="4120" spans="1:24" x14ac:dyDescent="0.25">
      <c r="A4120" s="1">
        <v>4119</v>
      </c>
      <c r="B4120" s="3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IF(People!$B$2=Orders!M4120,People!$A$2,IF(People!$B$3=Orders!M4120,People!$A$3,IF(People!$B$4=Orders!M4120,People!$A$4,IF(People!$B$5=Orders!M4120,People!$A$5,0))))</f>
        <v>Anna Andreadi</v>
      </c>
      <c r="W4120" t="str">
        <f>IFERROR(INDEX(Returns!A:A,MATCH(Orders!B4120,Returns!B:B,0),),"No")</f>
        <v>No</v>
      </c>
      <c r="X4120" t="str">
        <f t="shared" si="64"/>
        <v>2017 / 11</v>
      </c>
    </row>
    <row r="4121" spans="1:24" x14ac:dyDescent="0.25">
      <c r="A4121" s="1">
        <v>4120</v>
      </c>
      <c r="B4121" s="3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IF(People!$B$2=Orders!M4121,People!$A$2,IF(People!$B$3=Orders!M4121,People!$A$3,IF(People!$B$4=Orders!M4121,People!$A$4,IF(People!$B$5=Orders!M4121,People!$A$5,0))))</f>
        <v>Anna Andreadi</v>
      </c>
      <c r="W4121" t="str">
        <f>IFERROR(INDEX(Returns!A:A,MATCH(Orders!B4121,Returns!B:B,0),),"No")</f>
        <v>No</v>
      </c>
      <c r="X4121" t="str">
        <f t="shared" si="64"/>
        <v>2017 / 11</v>
      </c>
    </row>
    <row r="4122" spans="1:24" x14ac:dyDescent="0.25">
      <c r="A4122" s="1">
        <v>4121</v>
      </c>
      <c r="B4122" s="3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IF(People!$B$2=Orders!M4122,People!$A$2,IF(People!$B$3=Orders!M4122,People!$A$3,IF(People!$B$4=Orders!M4122,People!$A$4,IF(People!$B$5=Orders!M4122,People!$A$5,0))))</f>
        <v>Chuck Magee</v>
      </c>
      <c r="W4122" t="str">
        <f>IFERROR(INDEX(Returns!A:A,MATCH(Orders!B4122,Returns!B:B,0),),"No")</f>
        <v>No</v>
      </c>
      <c r="X4122" t="str">
        <f t="shared" si="64"/>
        <v>2019 / 09</v>
      </c>
    </row>
    <row r="4123" spans="1:24" x14ac:dyDescent="0.25">
      <c r="A4123" s="1">
        <v>4122</v>
      </c>
      <c r="B4123" s="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IF(People!$B$2=Orders!M4123,People!$A$2,IF(People!$B$3=Orders!M4123,People!$A$3,IF(People!$B$4=Orders!M4123,People!$A$4,IF(People!$B$5=Orders!M4123,People!$A$5,0))))</f>
        <v>Anna Andreadi</v>
      </c>
      <c r="W4123" t="str">
        <f>IFERROR(INDEX(Returns!A:A,MATCH(Orders!B4123,Returns!B:B,0),),"No")</f>
        <v>No</v>
      </c>
      <c r="X4123" t="str">
        <f t="shared" si="64"/>
        <v>2019 / 05</v>
      </c>
    </row>
    <row r="4124" spans="1:24" x14ac:dyDescent="0.25">
      <c r="A4124" s="1">
        <v>4123</v>
      </c>
      <c r="B4124" s="3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IF(People!$B$2=Orders!M4124,People!$A$2,IF(People!$B$3=Orders!M4124,People!$A$3,IF(People!$B$4=Orders!M4124,People!$A$4,IF(People!$B$5=Orders!M4124,People!$A$5,0))))</f>
        <v>Anna Andreadi</v>
      </c>
      <c r="W4124" t="str">
        <f>IFERROR(INDEX(Returns!A:A,MATCH(Orders!B4124,Returns!B:B,0),),"No")</f>
        <v>No</v>
      </c>
      <c r="X4124" t="str">
        <f t="shared" si="64"/>
        <v>2019 / 05</v>
      </c>
    </row>
    <row r="4125" spans="1:24" x14ac:dyDescent="0.25">
      <c r="A4125" s="1">
        <v>4124</v>
      </c>
      <c r="B4125" s="3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IF(People!$B$2=Orders!M4125,People!$A$2,IF(People!$B$3=Orders!M4125,People!$A$3,IF(People!$B$4=Orders!M4125,People!$A$4,IF(People!$B$5=Orders!M4125,People!$A$5,0))))</f>
        <v>Anna Andreadi</v>
      </c>
      <c r="W4125" t="str">
        <f>IFERROR(INDEX(Returns!A:A,MATCH(Orders!B4125,Returns!B:B,0),),"No")</f>
        <v>No</v>
      </c>
      <c r="X4125" t="str">
        <f t="shared" si="64"/>
        <v>2019 / 05</v>
      </c>
    </row>
    <row r="4126" spans="1:24" x14ac:dyDescent="0.25">
      <c r="A4126" s="1">
        <v>4125</v>
      </c>
      <c r="B4126" s="3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IF(People!$B$2=Orders!M4126,People!$A$2,IF(People!$B$3=Orders!M4126,People!$A$3,IF(People!$B$4=Orders!M4126,People!$A$4,IF(People!$B$5=Orders!M4126,People!$A$5,0))))</f>
        <v>Chuck Magee</v>
      </c>
      <c r="W4126" t="str">
        <f>IFERROR(INDEX(Returns!A:A,MATCH(Orders!B4126,Returns!B:B,0),),"No")</f>
        <v>No</v>
      </c>
      <c r="X4126" t="str">
        <f t="shared" si="64"/>
        <v>2016 / 05</v>
      </c>
    </row>
    <row r="4127" spans="1:24" x14ac:dyDescent="0.25">
      <c r="A4127" s="1">
        <v>4126</v>
      </c>
      <c r="B4127" s="3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IF(People!$B$2=Orders!M4127,People!$A$2,IF(People!$B$3=Orders!M4127,People!$A$3,IF(People!$B$4=Orders!M4127,People!$A$4,IF(People!$B$5=Orders!M4127,People!$A$5,0))))</f>
        <v>Cassandra Brandow</v>
      </c>
      <c r="W4127" t="str">
        <f>IFERROR(INDEX(Returns!A:A,MATCH(Orders!B4127,Returns!B:B,0),),"No")</f>
        <v>No</v>
      </c>
      <c r="X4127" t="str">
        <f t="shared" si="64"/>
        <v>2019 / 07</v>
      </c>
    </row>
    <row r="4128" spans="1:24" x14ac:dyDescent="0.25">
      <c r="A4128" s="1">
        <v>4127</v>
      </c>
      <c r="B4128" s="3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IF(People!$B$2=Orders!M4128,People!$A$2,IF(People!$B$3=Orders!M4128,People!$A$3,IF(People!$B$4=Orders!M4128,People!$A$4,IF(People!$B$5=Orders!M4128,People!$A$5,0))))</f>
        <v>Cassandra Brandow</v>
      </c>
      <c r="W4128" t="str">
        <f>IFERROR(INDEX(Returns!A:A,MATCH(Orders!B4128,Returns!B:B,0),),"No")</f>
        <v>No</v>
      </c>
      <c r="X4128" t="str">
        <f t="shared" si="64"/>
        <v>2019 / 05</v>
      </c>
    </row>
    <row r="4129" spans="1:24" x14ac:dyDescent="0.25">
      <c r="A4129" s="1">
        <v>4128</v>
      </c>
      <c r="B4129" s="3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IF(People!$B$2=Orders!M4129,People!$A$2,IF(People!$B$3=Orders!M4129,People!$A$3,IF(People!$B$4=Orders!M4129,People!$A$4,IF(People!$B$5=Orders!M4129,People!$A$5,0))))</f>
        <v>Cassandra Brandow</v>
      </c>
      <c r="W4129" t="str">
        <f>IFERROR(INDEX(Returns!A:A,MATCH(Orders!B4129,Returns!B:B,0),),"No")</f>
        <v>No</v>
      </c>
      <c r="X4129" t="str">
        <f t="shared" si="64"/>
        <v>2016 / 09</v>
      </c>
    </row>
    <row r="4130" spans="1:24" x14ac:dyDescent="0.25">
      <c r="A4130" s="1">
        <v>4129</v>
      </c>
      <c r="B4130" s="3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IF(People!$B$2=Orders!M4130,People!$A$2,IF(People!$B$3=Orders!M4130,People!$A$3,IF(People!$B$4=Orders!M4130,People!$A$4,IF(People!$B$5=Orders!M4130,People!$A$5,0))))</f>
        <v>Cassandra Brandow</v>
      </c>
      <c r="W4130" t="str">
        <f>IFERROR(INDEX(Returns!A:A,MATCH(Orders!B4130,Returns!B:B,0),),"No")</f>
        <v>No</v>
      </c>
      <c r="X4130" t="str">
        <f t="shared" si="64"/>
        <v>2016 / 09</v>
      </c>
    </row>
    <row r="4131" spans="1:24" x14ac:dyDescent="0.25">
      <c r="A4131" s="1">
        <v>4130</v>
      </c>
      <c r="B4131" s="3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IF(People!$B$2=Orders!M4131,People!$A$2,IF(People!$B$3=Orders!M4131,People!$A$3,IF(People!$B$4=Orders!M4131,People!$A$4,IF(People!$B$5=Orders!M4131,People!$A$5,0))))</f>
        <v>Anna Andreadi</v>
      </c>
      <c r="W4131" t="str">
        <f>IFERROR(INDEX(Returns!A:A,MATCH(Orders!B4131,Returns!B:B,0),),"No")</f>
        <v>No</v>
      </c>
      <c r="X4131" t="str">
        <f t="shared" si="64"/>
        <v>2017 / 03</v>
      </c>
    </row>
    <row r="4132" spans="1:24" x14ac:dyDescent="0.25">
      <c r="A4132" s="1">
        <v>4131</v>
      </c>
      <c r="B4132" s="3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IF(People!$B$2=Orders!M4132,People!$A$2,IF(People!$B$3=Orders!M4132,People!$A$3,IF(People!$B$4=Orders!M4132,People!$A$4,IF(People!$B$5=Orders!M4132,People!$A$5,0))))</f>
        <v>Kelly Williams</v>
      </c>
      <c r="W4132" t="str">
        <f>IFERROR(INDEX(Returns!A:A,MATCH(Orders!B4132,Returns!B:B,0),),"No")</f>
        <v>No</v>
      </c>
      <c r="X4132" t="str">
        <f t="shared" si="64"/>
        <v>2016 / 11</v>
      </c>
    </row>
    <row r="4133" spans="1:24" x14ac:dyDescent="0.25">
      <c r="A4133" s="1">
        <v>4132</v>
      </c>
      <c r="B4133" s="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IF(People!$B$2=Orders!M4133,People!$A$2,IF(People!$B$3=Orders!M4133,People!$A$3,IF(People!$B$4=Orders!M4133,People!$A$4,IF(People!$B$5=Orders!M4133,People!$A$5,0))))</f>
        <v>Cassandra Brandow</v>
      </c>
      <c r="W4133" t="str">
        <f>IFERROR(INDEX(Returns!A:A,MATCH(Orders!B4133,Returns!B:B,0),),"No")</f>
        <v>No</v>
      </c>
      <c r="X4133" t="str">
        <f t="shared" si="64"/>
        <v>2017 / 07</v>
      </c>
    </row>
    <row r="4134" spans="1:24" x14ac:dyDescent="0.25">
      <c r="A4134" s="1">
        <v>4133</v>
      </c>
      <c r="B4134" s="3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IF(People!$B$2=Orders!M4134,People!$A$2,IF(People!$B$3=Orders!M4134,People!$A$3,IF(People!$B$4=Orders!M4134,People!$A$4,IF(People!$B$5=Orders!M4134,People!$A$5,0))))</f>
        <v>Cassandra Brandow</v>
      </c>
      <c r="W4134" t="str">
        <f>IFERROR(INDEX(Returns!A:A,MATCH(Orders!B4134,Returns!B:B,0),),"No")</f>
        <v>No</v>
      </c>
      <c r="X4134" t="str">
        <f t="shared" si="64"/>
        <v>2017 / 07</v>
      </c>
    </row>
    <row r="4135" spans="1:24" x14ac:dyDescent="0.25">
      <c r="A4135" s="1">
        <v>4134</v>
      </c>
      <c r="B4135" s="3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IF(People!$B$2=Orders!M4135,People!$A$2,IF(People!$B$3=Orders!M4135,People!$A$3,IF(People!$B$4=Orders!M4135,People!$A$4,IF(People!$B$5=Orders!M4135,People!$A$5,0))))</f>
        <v>Cassandra Brandow</v>
      </c>
      <c r="W4135" t="str">
        <f>IFERROR(INDEX(Returns!A:A,MATCH(Orders!B4135,Returns!B:B,0),),"No")</f>
        <v>No</v>
      </c>
      <c r="X4135" t="str">
        <f t="shared" si="64"/>
        <v>2016 / 09</v>
      </c>
    </row>
    <row r="4136" spans="1:24" x14ac:dyDescent="0.25">
      <c r="A4136" s="1">
        <v>4135</v>
      </c>
      <c r="B4136" s="3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IF(People!$B$2=Orders!M4136,People!$A$2,IF(People!$B$3=Orders!M4136,People!$A$3,IF(People!$B$4=Orders!M4136,People!$A$4,IF(People!$B$5=Orders!M4136,People!$A$5,0))))</f>
        <v>Cassandra Brandow</v>
      </c>
      <c r="W4136" t="str">
        <f>IFERROR(INDEX(Returns!A:A,MATCH(Orders!B4136,Returns!B:B,0),),"No")</f>
        <v>No</v>
      </c>
      <c r="X4136" t="str">
        <f t="shared" si="64"/>
        <v>2016 / 09</v>
      </c>
    </row>
    <row r="4137" spans="1:24" x14ac:dyDescent="0.25">
      <c r="A4137" s="1">
        <v>4136</v>
      </c>
      <c r="B4137" s="3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IF(People!$B$2=Orders!M4137,People!$A$2,IF(People!$B$3=Orders!M4137,People!$A$3,IF(People!$B$4=Orders!M4137,People!$A$4,IF(People!$B$5=Orders!M4137,People!$A$5,0))))</f>
        <v>Anna Andreadi</v>
      </c>
      <c r="W4137" t="str">
        <f>IFERROR(INDEX(Returns!A:A,MATCH(Orders!B4137,Returns!B:B,0),),"No")</f>
        <v>No</v>
      </c>
      <c r="X4137" t="str">
        <f t="shared" si="64"/>
        <v>2019 / 10</v>
      </c>
    </row>
    <row r="4138" spans="1:24" x14ac:dyDescent="0.25">
      <c r="A4138" s="1">
        <v>4137</v>
      </c>
      <c r="B4138" s="3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IF(People!$B$2=Orders!M4138,People!$A$2,IF(People!$B$3=Orders!M4138,People!$A$3,IF(People!$B$4=Orders!M4138,People!$A$4,IF(People!$B$5=Orders!M4138,People!$A$5,0))))</f>
        <v>Anna Andreadi</v>
      </c>
      <c r="W4138" t="str">
        <f>IFERROR(INDEX(Returns!A:A,MATCH(Orders!B4138,Returns!B:B,0),),"No")</f>
        <v>No</v>
      </c>
      <c r="X4138" t="str">
        <f t="shared" si="64"/>
        <v>2019 / 10</v>
      </c>
    </row>
    <row r="4139" spans="1:24" x14ac:dyDescent="0.25">
      <c r="A4139" s="1">
        <v>4138</v>
      </c>
      <c r="B4139" s="3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IF(People!$B$2=Orders!M4139,People!$A$2,IF(People!$B$3=Orders!M4139,People!$A$3,IF(People!$B$4=Orders!M4139,People!$A$4,IF(People!$B$5=Orders!M4139,People!$A$5,0))))</f>
        <v>Cassandra Brandow</v>
      </c>
      <c r="W4139" t="str">
        <f>IFERROR(INDEX(Returns!A:A,MATCH(Orders!B4139,Returns!B:B,0),),"No")</f>
        <v>No</v>
      </c>
      <c r="X4139" t="str">
        <f t="shared" si="64"/>
        <v>2019 / 11</v>
      </c>
    </row>
    <row r="4140" spans="1:24" x14ac:dyDescent="0.25">
      <c r="A4140" s="1">
        <v>4139</v>
      </c>
      <c r="B4140" s="3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IF(People!$B$2=Orders!M4140,People!$A$2,IF(People!$B$3=Orders!M4140,People!$A$3,IF(People!$B$4=Orders!M4140,People!$A$4,IF(People!$B$5=Orders!M4140,People!$A$5,0))))</f>
        <v>Kelly Williams</v>
      </c>
      <c r="W4140" t="str">
        <f>IFERROR(INDEX(Returns!A:A,MATCH(Orders!B4140,Returns!B:B,0),),"No")</f>
        <v>No</v>
      </c>
      <c r="X4140" t="str">
        <f t="shared" si="64"/>
        <v>2018 / 12</v>
      </c>
    </row>
    <row r="4141" spans="1:24" x14ac:dyDescent="0.25">
      <c r="A4141" s="1">
        <v>4140</v>
      </c>
      <c r="B4141" s="3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IF(People!$B$2=Orders!M4141,People!$A$2,IF(People!$B$3=Orders!M4141,People!$A$3,IF(People!$B$4=Orders!M4141,People!$A$4,IF(People!$B$5=Orders!M4141,People!$A$5,0))))</f>
        <v>Chuck Magee</v>
      </c>
      <c r="W4141" t="str">
        <f>IFERROR(INDEX(Returns!A:A,MATCH(Orders!B4141,Returns!B:B,0),),"No")</f>
        <v>No</v>
      </c>
      <c r="X4141" t="str">
        <f t="shared" si="64"/>
        <v>2019 / 12</v>
      </c>
    </row>
    <row r="4142" spans="1:24" x14ac:dyDescent="0.25">
      <c r="A4142" s="1">
        <v>4141</v>
      </c>
      <c r="B4142" s="3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IF(People!$B$2=Orders!M4142,People!$A$2,IF(People!$B$3=Orders!M4142,People!$A$3,IF(People!$B$4=Orders!M4142,People!$A$4,IF(People!$B$5=Orders!M4142,People!$A$5,0))))</f>
        <v>Chuck Magee</v>
      </c>
      <c r="W4142" t="str">
        <f>IFERROR(INDEX(Returns!A:A,MATCH(Orders!B4142,Returns!B:B,0),),"No")</f>
        <v>No</v>
      </c>
      <c r="X4142" t="str">
        <f t="shared" si="64"/>
        <v>2019 / 12</v>
      </c>
    </row>
    <row r="4143" spans="1:24" x14ac:dyDescent="0.25">
      <c r="A4143" s="1">
        <v>4142</v>
      </c>
      <c r="B4143" s="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IF(People!$B$2=Orders!M4143,People!$A$2,IF(People!$B$3=Orders!M4143,People!$A$3,IF(People!$B$4=Orders!M4143,People!$A$4,IF(People!$B$5=Orders!M4143,People!$A$5,0))))</f>
        <v>Kelly Williams</v>
      </c>
      <c r="W4143" t="str">
        <f>IFERROR(INDEX(Returns!A:A,MATCH(Orders!B4143,Returns!B:B,0),),"No")</f>
        <v>No</v>
      </c>
      <c r="X4143" t="str">
        <f t="shared" si="64"/>
        <v>2018 / 06</v>
      </c>
    </row>
    <row r="4144" spans="1:24" x14ac:dyDescent="0.25">
      <c r="A4144" s="1">
        <v>4143</v>
      </c>
      <c r="B4144" s="3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IF(People!$B$2=Orders!M4144,People!$A$2,IF(People!$B$3=Orders!M4144,People!$A$3,IF(People!$B$4=Orders!M4144,People!$A$4,IF(People!$B$5=Orders!M4144,People!$A$5,0))))</f>
        <v>Kelly Williams</v>
      </c>
      <c r="W4144" t="str">
        <f>IFERROR(INDEX(Returns!A:A,MATCH(Orders!B4144,Returns!B:B,0),),"No")</f>
        <v>No</v>
      </c>
      <c r="X4144" t="str">
        <f t="shared" si="64"/>
        <v>2016 / 05</v>
      </c>
    </row>
    <row r="4145" spans="1:24" x14ac:dyDescent="0.25">
      <c r="A4145" s="1">
        <v>4144</v>
      </c>
      <c r="B4145" s="3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IF(People!$B$2=Orders!M4145,People!$A$2,IF(People!$B$3=Orders!M4145,People!$A$3,IF(People!$B$4=Orders!M4145,People!$A$4,IF(People!$B$5=Orders!M4145,People!$A$5,0))))</f>
        <v>Anna Andreadi</v>
      </c>
      <c r="W4145" t="str">
        <f>IFERROR(INDEX(Returns!A:A,MATCH(Orders!B4145,Returns!B:B,0),),"No")</f>
        <v>Yes</v>
      </c>
      <c r="X4145" t="str">
        <f t="shared" si="64"/>
        <v>2019 / 01</v>
      </c>
    </row>
    <row r="4146" spans="1:24" x14ac:dyDescent="0.25">
      <c r="A4146" s="1">
        <v>4145</v>
      </c>
      <c r="B4146" s="3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IF(People!$B$2=Orders!M4146,People!$A$2,IF(People!$B$3=Orders!M4146,People!$A$3,IF(People!$B$4=Orders!M4146,People!$A$4,IF(People!$B$5=Orders!M4146,People!$A$5,0))))</f>
        <v>Anna Andreadi</v>
      </c>
      <c r="W4146" t="str">
        <f>IFERROR(INDEX(Returns!A:A,MATCH(Orders!B4146,Returns!B:B,0),),"No")</f>
        <v>Yes</v>
      </c>
      <c r="X4146" t="str">
        <f t="shared" si="64"/>
        <v>2019 / 01</v>
      </c>
    </row>
    <row r="4147" spans="1:24" x14ac:dyDescent="0.25">
      <c r="A4147" s="1">
        <v>4146</v>
      </c>
      <c r="B4147" s="3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IF(People!$B$2=Orders!M4147,People!$A$2,IF(People!$B$3=Orders!M4147,People!$A$3,IF(People!$B$4=Orders!M4147,People!$A$4,IF(People!$B$5=Orders!M4147,People!$A$5,0))))</f>
        <v>Anna Andreadi</v>
      </c>
      <c r="W4147" t="str">
        <f>IFERROR(INDEX(Returns!A:A,MATCH(Orders!B4147,Returns!B:B,0),),"No")</f>
        <v>Yes</v>
      </c>
      <c r="X4147" t="str">
        <f t="shared" si="64"/>
        <v>2019 / 01</v>
      </c>
    </row>
    <row r="4148" spans="1:24" x14ac:dyDescent="0.25">
      <c r="A4148" s="1">
        <v>4147</v>
      </c>
      <c r="B4148" s="3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IF(People!$B$2=Orders!M4148,People!$A$2,IF(People!$B$3=Orders!M4148,People!$A$3,IF(People!$B$4=Orders!M4148,People!$A$4,IF(People!$B$5=Orders!M4148,People!$A$5,0))))</f>
        <v>Chuck Magee</v>
      </c>
      <c r="W4148" t="str">
        <f>IFERROR(INDEX(Returns!A:A,MATCH(Orders!B4148,Returns!B:B,0),),"No")</f>
        <v>No</v>
      </c>
      <c r="X4148" t="str">
        <f t="shared" si="64"/>
        <v>2017 / 11</v>
      </c>
    </row>
    <row r="4149" spans="1:24" x14ac:dyDescent="0.25">
      <c r="A4149" s="1">
        <v>4148</v>
      </c>
      <c r="B4149" s="3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IF(People!$B$2=Orders!M4149,People!$A$2,IF(People!$B$3=Orders!M4149,People!$A$3,IF(People!$B$4=Orders!M4149,People!$A$4,IF(People!$B$5=Orders!M4149,People!$A$5,0))))</f>
        <v>Kelly Williams</v>
      </c>
      <c r="W4149" t="str">
        <f>IFERROR(INDEX(Returns!A:A,MATCH(Orders!B4149,Returns!B:B,0),),"No")</f>
        <v>No</v>
      </c>
      <c r="X4149" t="str">
        <f t="shared" si="64"/>
        <v>2019 / 10</v>
      </c>
    </row>
    <row r="4150" spans="1:24" x14ac:dyDescent="0.25">
      <c r="A4150" s="1">
        <v>4149</v>
      </c>
      <c r="B4150" s="3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IF(People!$B$2=Orders!M4150,People!$A$2,IF(People!$B$3=Orders!M4150,People!$A$3,IF(People!$B$4=Orders!M4150,People!$A$4,IF(People!$B$5=Orders!M4150,People!$A$5,0))))</f>
        <v>Kelly Williams</v>
      </c>
      <c r="W4150" t="str">
        <f>IFERROR(INDEX(Returns!A:A,MATCH(Orders!B4150,Returns!B:B,0),),"No")</f>
        <v>No</v>
      </c>
      <c r="X4150" t="str">
        <f t="shared" si="64"/>
        <v>2019 / 10</v>
      </c>
    </row>
    <row r="4151" spans="1:24" x14ac:dyDescent="0.25">
      <c r="A4151" s="1">
        <v>4150</v>
      </c>
      <c r="B4151" s="3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IF(People!$B$2=Orders!M4151,People!$A$2,IF(People!$B$3=Orders!M4151,People!$A$3,IF(People!$B$4=Orders!M4151,People!$A$4,IF(People!$B$5=Orders!M4151,People!$A$5,0))))</f>
        <v>Kelly Williams</v>
      </c>
      <c r="W4151" t="str">
        <f>IFERROR(INDEX(Returns!A:A,MATCH(Orders!B4151,Returns!B:B,0),),"No")</f>
        <v>No</v>
      </c>
      <c r="X4151" t="str">
        <f t="shared" si="64"/>
        <v>2019 / 10</v>
      </c>
    </row>
    <row r="4152" spans="1:24" x14ac:dyDescent="0.25">
      <c r="A4152" s="1">
        <v>4151</v>
      </c>
      <c r="B4152" s="3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IF(People!$B$2=Orders!M4152,People!$A$2,IF(People!$B$3=Orders!M4152,People!$A$3,IF(People!$B$4=Orders!M4152,People!$A$4,IF(People!$B$5=Orders!M4152,People!$A$5,0))))</f>
        <v>Kelly Williams</v>
      </c>
      <c r="W4152" t="str">
        <f>IFERROR(INDEX(Returns!A:A,MATCH(Orders!B4152,Returns!B:B,0),),"No")</f>
        <v>No</v>
      </c>
      <c r="X4152" t="str">
        <f t="shared" si="64"/>
        <v>2019 / 10</v>
      </c>
    </row>
    <row r="4153" spans="1:24" x14ac:dyDescent="0.25">
      <c r="A4153" s="1">
        <v>4152</v>
      </c>
      <c r="B4153" s="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IF(People!$B$2=Orders!M4153,People!$A$2,IF(People!$B$3=Orders!M4153,People!$A$3,IF(People!$B$4=Orders!M4153,People!$A$4,IF(People!$B$5=Orders!M4153,People!$A$5,0))))</f>
        <v>Chuck Magee</v>
      </c>
      <c r="W4153" t="str">
        <f>IFERROR(INDEX(Returns!A:A,MATCH(Orders!B4153,Returns!B:B,0),),"No")</f>
        <v>No</v>
      </c>
      <c r="X4153" t="str">
        <f t="shared" si="64"/>
        <v>2019 / 09</v>
      </c>
    </row>
    <row r="4154" spans="1:24" x14ac:dyDescent="0.25">
      <c r="A4154" s="1">
        <v>4153</v>
      </c>
      <c r="B4154" s="3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IF(People!$B$2=Orders!M4154,People!$A$2,IF(People!$B$3=Orders!M4154,People!$A$3,IF(People!$B$4=Orders!M4154,People!$A$4,IF(People!$B$5=Orders!M4154,People!$A$5,0))))</f>
        <v>Chuck Magee</v>
      </c>
      <c r="W4154" t="str">
        <f>IFERROR(INDEX(Returns!A:A,MATCH(Orders!B4154,Returns!B:B,0),),"No")</f>
        <v>No</v>
      </c>
      <c r="X4154" t="str">
        <f t="shared" si="64"/>
        <v>2019 / 09</v>
      </c>
    </row>
    <row r="4155" spans="1:24" x14ac:dyDescent="0.25">
      <c r="A4155" s="1">
        <v>4154</v>
      </c>
      <c r="B4155" s="3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IF(People!$B$2=Orders!M4155,People!$A$2,IF(People!$B$3=Orders!M4155,People!$A$3,IF(People!$B$4=Orders!M4155,People!$A$4,IF(People!$B$5=Orders!M4155,People!$A$5,0))))</f>
        <v>Chuck Magee</v>
      </c>
      <c r="W4155" t="str">
        <f>IFERROR(INDEX(Returns!A:A,MATCH(Orders!B4155,Returns!B:B,0),),"No")</f>
        <v>No</v>
      </c>
      <c r="X4155" t="str">
        <f t="shared" si="64"/>
        <v>2019 / 09</v>
      </c>
    </row>
    <row r="4156" spans="1:24" x14ac:dyDescent="0.25">
      <c r="A4156" s="1">
        <v>4155</v>
      </c>
      <c r="B4156" s="3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IF(People!$B$2=Orders!M4156,People!$A$2,IF(People!$B$3=Orders!M4156,People!$A$3,IF(People!$B$4=Orders!M4156,People!$A$4,IF(People!$B$5=Orders!M4156,People!$A$5,0))))</f>
        <v>Cassandra Brandow</v>
      </c>
      <c r="W4156" t="str">
        <f>IFERROR(INDEX(Returns!A:A,MATCH(Orders!B4156,Returns!B:B,0),),"No")</f>
        <v>No</v>
      </c>
      <c r="X4156" t="str">
        <f t="shared" si="64"/>
        <v>2018 / 12</v>
      </c>
    </row>
    <row r="4157" spans="1:24" x14ac:dyDescent="0.25">
      <c r="A4157" s="1">
        <v>4156</v>
      </c>
      <c r="B4157" s="3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IF(People!$B$2=Orders!M4157,People!$A$2,IF(People!$B$3=Orders!M4157,People!$A$3,IF(People!$B$4=Orders!M4157,People!$A$4,IF(People!$B$5=Orders!M4157,People!$A$5,0))))</f>
        <v>Cassandra Brandow</v>
      </c>
      <c r="W4157" t="str">
        <f>IFERROR(INDEX(Returns!A:A,MATCH(Orders!B4157,Returns!B:B,0),),"No")</f>
        <v>No</v>
      </c>
      <c r="X4157" t="str">
        <f t="shared" si="64"/>
        <v>2018 / 12</v>
      </c>
    </row>
    <row r="4158" spans="1:24" x14ac:dyDescent="0.25">
      <c r="A4158" s="1">
        <v>4157</v>
      </c>
      <c r="B4158" s="3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IF(People!$B$2=Orders!M4158,People!$A$2,IF(People!$B$3=Orders!M4158,People!$A$3,IF(People!$B$4=Orders!M4158,People!$A$4,IF(People!$B$5=Orders!M4158,People!$A$5,0))))</f>
        <v>Chuck Magee</v>
      </c>
      <c r="W4158" t="str">
        <f>IFERROR(INDEX(Returns!A:A,MATCH(Orders!B4158,Returns!B:B,0),),"No")</f>
        <v>No</v>
      </c>
      <c r="X4158" t="str">
        <f t="shared" si="64"/>
        <v>2017 / 12</v>
      </c>
    </row>
    <row r="4159" spans="1:24" x14ac:dyDescent="0.25">
      <c r="A4159" s="1">
        <v>4158</v>
      </c>
      <c r="B4159" s="3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IF(People!$B$2=Orders!M4159,People!$A$2,IF(People!$B$3=Orders!M4159,People!$A$3,IF(People!$B$4=Orders!M4159,People!$A$4,IF(People!$B$5=Orders!M4159,People!$A$5,0))))</f>
        <v>Chuck Magee</v>
      </c>
      <c r="W4159" t="str">
        <f>IFERROR(INDEX(Returns!A:A,MATCH(Orders!B4159,Returns!B:B,0),),"No")</f>
        <v>No</v>
      </c>
      <c r="X4159" t="str">
        <f t="shared" si="64"/>
        <v>2017 / 12</v>
      </c>
    </row>
    <row r="4160" spans="1:24" x14ac:dyDescent="0.25">
      <c r="A4160" s="1">
        <v>4159</v>
      </c>
      <c r="B4160" s="3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IF(People!$B$2=Orders!M4160,People!$A$2,IF(People!$B$3=Orders!M4160,People!$A$3,IF(People!$B$4=Orders!M4160,People!$A$4,IF(People!$B$5=Orders!M4160,People!$A$5,0))))</f>
        <v>Kelly Williams</v>
      </c>
      <c r="W4160" t="str">
        <f>IFERROR(INDEX(Returns!A:A,MATCH(Orders!B4160,Returns!B:B,0),),"No")</f>
        <v>No</v>
      </c>
      <c r="X4160" t="str">
        <f t="shared" si="64"/>
        <v>2016 / 11</v>
      </c>
    </row>
    <row r="4161" spans="1:24" x14ac:dyDescent="0.25">
      <c r="A4161" s="1">
        <v>4160</v>
      </c>
      <c r="B4161" s="3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IF(People!$B$2=Orders!M4161,People!$A$2,IF(People!$B$3=Orders!M4161,People!$A$3,IF(People!$B$4=Orders!M4161,People!$A$4,IF(People!$B$5=Orders!M4161,People!$A$5,0))))</f>
        <v>Cassandra Brandow</v>
      </c>
      <c r="W4161" t="str">
        <f>IFERROR(INDEX(Returns!A:A,MATCH(Orders!B4161,Returns!B:B,0),),"No")</f>
        <v>No</v>
      </c>
      <c r="X4161" t="str">
        <f t="shared" si="64"/>
        <v>2018 / 04</v>
      </c>
    </row>
    <row r="4162" spans="1:24" x14ac:dyDescent="0.25">
      <c r="A4162" s="1">
        <v>4161</v>
      </c>
      <c r="B4162" s="3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IF(People!$B$2=Orders!M4162,People!$A$2,IF(People!$B$3=Orders!M4162,People!$A$3,IF(People!$B$4=Orders!M4162,People!$A$4,IF(People!$B$5=Orders!M4162,People!$A$5,0))))</f>
        <v>Chuck Magee</v>
      </c>
      <c r="W4162" t="str">
        <f>IFERROR(INDEX(Returns!A:A,MATCH(Orders!B4162,Returns!B:B,0),),"No")</f>
        <v>No</v>
      </c>
      <c r="X4162" t="str">
        <f t="shared" ref="X4162:X4225" si="65">TEXT(C4162,"ГГГГ / ММ")</f>
        <v>2019 / 05</v>
      </c>
    </row>
    <row r="4163" spans="1:24" x14ac:dyDescent="0.25">
      <c r="A4163" s="1">
        <v>4162</v>
      </c>
      <c r="B4163" s="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IF(People!$B$2=Orders!M4163,People!$A$2,IF(People!$B$3=Orders!M4163,People!$A$3,IF(People!$B$4=Orders!M4163,People!$A$4,IF(People!$B$5=Orders!M4163,People!$A$5,0))))</f>
        <v>Chuck Magee</v>
      </c>
      <c r="W4163" t="str">
        <f>IFERROR(INDEX(Returns!A:A,MATCH(Orders!B4163,Returns!B:B,0),),"No")</f>
        <v>No</v>
      </c>
      <c r="X4163" t="str">
        <f t="shared" si="65"/>
        <v>2019 / 05</v>
      </c>
    </row>
    <row r="4164" spans="1:24" x14ac:dyDescent="0.25">
      <c r="A4164" s="1">
        <v>4163</v>
      </c>
      <c r="B4164" s="3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IF(People!$B$2=Orders!M4164,People!$A$2,IF(People!$B$3=Orders!M4164,People!$A$3,IF(People!$B$4=Orders!M4164,People!$A$4,IF(People!$B$5=Orders!M4164,People!$A$5,0))))</f>
        <v>Chuck Magee</v>
      </c>
      <c r="W4164" t="str">
        <f>IFERROR(INDEX(Returns!A:A,MATCH(Orders!B4164,Returns!B:B,0),),"No")</f>
        <v>No</v>
      </c>
      <c r="X4164" t="str">
        <f t="shared" si="65"/>
        <v>2017 / 03</v>
      </c>
    </row>
    <row r="4165" spans="1:24" x14ac:dyDescent="0.25">
      <c r="A4165" s="1">
        <v>4164</v>
      </c>
      <c r="B4165" s="3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IF(People!$B$2=Orders!M4165,People!$A$2,IF(People!$B$3=Orders!M4165,People!$A$3,IF(People!$B$4=Orders!M4165,People!$A$4,IF(People!$B$5=Orders!M4165,People!$A$5,0))))</f>
        <v>Chuck Magee</v>
      </c>
      <c r="W4165" t="str">
        <f>IFERROR(INDEX(Returns!A:A,MATCH(Orders!B4165,Returns!B:B,0),),"No")</f>
        <v>No</v>
      </c>
      <c r="X4165" t="str">
        <f t="shared" si="65"/>
        <v>2017 / 03</v>
      </c>
    </row>
    <row r="4166" spans="1:24" x14ac:dyDescent="0.25">
      <c r="A4166" s="1">
        <v>4165</v>
      </c>
      <c r="B4166" s="3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IF(People!$B$2=Orders!M4166,People!$A$2,IF(People!$B$3=Orders!M4166,People!$A$3,IF(People!$B$4=Orders!M4166,People!$A$4,IF(People!$B$5=Orders!M4166,People!$A$5,0))))</f>
        <v>Anna Andreadi</v>
      </c>
      <c r="W4166" t="str">
        <f>IFERROR(INDEX(Returns!A:A,MATCH(Orders!B4166,Returns!B:B,0),),"No")</f>
        <v>No</v>
      </c>
      <c r="X4166" t="str">
        <f t="shared" si="65"/>
        <v>2019 / 01</v>
      </c>
    </row>
    <row r="4167" spans="1:24" x14ac:dyDescent="0.25">
      <c r="A4167" s="1">
        <v>4166</v>
      </c>
      <c r="B4167" s="3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IF(People!$B$2=Orders!M4167,People!$A$2,IF(People!$B$3=Orders!M4167,People!$A$3,IF(People!$B$4=Orders!M4167,People!$A$4,IF(People!$B$5=Orders!M4167,People!$A$5,0))))</f>
        <v>Anna Andreadi</v>
      </c>
      <c r="W4167" t="str">
        <f>IFERROR(INDEX(Returns!A:A,MATCH(Orders!B4167,Returns!B:B,0),),"No")</f>
        <v>No</v>
      </c>
      <c r="X4167" t="str">
        <f t="shared" si="65"/>
        <v>2019 / 01</v>
      </c>
    </row>
    <row r="4168" spans="1:24" x14ac:dyDescent="0.25">
      <c r="A4168" s="1">
        <v>4167</v>
      </c>
      <c r="B4168" s="3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IF(People!$B$2=Orders!M4168,People!$A$2,IF(People!$B$3=Orders!M4168,People!$A$3,IF(People!$B$4=Orders!M4168,People!$A$4,IF(People!$B$5=Orders!M4168,People!$A$5,0))))</f>
        <v>Chuck Magee</v>
      </c>
      <c r="W4168" t="str">
        <f>IFERROR(INDEX(Returns!A:A,MATCH(Orders!B4168,Returns!B:B,0),),"No")</f>
        <v>No</v>
      </c>
      <c r="X4168" t="str">
        <f t="shared" si="65"/>
        <v>2017 / 03</v>
      </c>
    </row>
    <row r="4169" spans="1:24" x14ac:dyDescent="0.25">
      <c r="A4169" s="1">
        <v>4168</v>
      </c>
      <c r="B4169" s="3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IF(People!$B$2=Orders!M4169,People!$A$2,IF(People!$B$3=Orders!M4169,People!$A$3,IF(People!$B$4=Orders!M4169,People!$A$4,IF(People!$B$5=Orders!M4169,People!$A$5,0))))</f>
        <v>Anna Andreadi</v>
      </c>
      <c r="W4169" t="str">
        <f>IFERROR(INDEX(Returns!A:A,MATCH(Orders!B4169,Returns!B:B,0),),"No")</f>
        <v>Yes</v>
      </c>
      <c r="X4169" t="str">
        <f t="shared" si="65"/>
        <v>2016 / 10</v>
      </c>
    </row>
    <row r="4170" spans="1:24" x14ac:dyDescent="0.25">
      <c r="A4170" s="1">
        <v>4169</v>
      </c>
      <c r="B4170" s="3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IF(People!$B$2=Orders!M4170,People!$A$2,IF(People!$B$3=Orders!M4170,People!$A$3,IF(People!$B$4=Orders!M4170,People!$A$4,IF(People!$B$5=Orders!M4170,People!$A$5,0))))</f>
        <v>Anna Andreadi</v>
      </c>
      <c r="W4170" t="str">
        <f>IFERROR(INDEX(Returns!A:A,MATCH(Orders!B4170,Returns!B:B,0),),"No")</f>
        <v>Yes</v>
      </c>
      <c r="X4170" t="str">
        <f t="shared" si="65"/>
        <v>2016 / 10</v>
      </c>
    </row>
    <row r="4171" spans="1:24" x14ac:dyDescent="0.25">
      <c r="A4171" s="1">
        <v>4170</v>
      </c>
      <c r="B4171" s="3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IF(People!$B$2=Orders!M4171,People!$A$2,IF(People!$B$3=Orders!M4171,People!$A$3,IF(People!$B$4=Orders!M4171,People!$A$4,IF(People!$B$5=Orders!M4171,People!$A$5,0))))</f>
        <v>Anna Andreadi</v>
      </c>
      <c r="W4171" t="str">
        <f>IFERROR(INDEX(Returns!A:A,MATCH(Orders!B4171,Returns!B:B,0),),"No")</f>
        <v>No</v>
      </c>
      <c r="X4171" t="str">
        <f t="shared" si="65"/>
        <v>2017 / 04</v>
      </c>
    </row>
    <row r="4172" spans="1:24" x14ac:dyDescent="0.25">
      <c r="A4172" s="1">
        <v>4171</v>
      </c>
      <c r="B4172" s="3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IF(People!$B$2=Orders!M4172,People!$A$2,IF(People!$B$3=Orders!M4172,People!$A$3,IF(People!$B$4=Orders!M4172,People!$A$4,IF(People!$B$5=Orders!M4172,People!$A$5,0))))</f>
        <v>Anna Andreadi</v>
      </c>
      <c r="W4172" t="str">
        <f>IFERROR(INDEX(Returns!A:A,MATCH(Orders!B4172,Returns!B:B,0),),"No")</f>
        <v>No</v>
      </c>
      <c r="X4172" t="str">
        <f t="shared" si="65"/>
        <v>2017 / 04</v>
      </c>
    </row>
    <row r="4173" spans="1:24" x14ac:dyDescent="0.25">
      <c r="A4173" s="1">
        <v>4172</v>
      </c>
      <c r="B4173" s="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IF(People!$B$2=Orders!M4173,People!$A$2,IF(People!$B$3=Orders!M4173,People!$A$3,IF(People!$B$4=Orders!M4173,People!$A$4,IF(People!$B$5=Orders!M4173,People!$A$5,0))))</f>
        <v>Anna Andreadi</v>
      </c>
      <c r="W4173" t="str">
        <f>IFERROR(INDEX(Returns!A:A,MATCH(Orders!B4173,Returns!B:B,0),),"No")</f>
        <v>No</v>
      </c>
      <c r="X4173" t="str">
        <f t="shared" si="65"/>
        <v>2019 / 11</v>
      </c>
    </row>
    <row r="4174" spans="1:24" x14ac:dyDescent="0.25">
      <c r="A4174" s="1">
        <v>4173</v>
      </c>
      <c r="B4174" s="3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IF(People!$B$2=Orders!M4174,People!$A$2,IF(People!$B$3=Orders!M4174,People!$A$3,IF(People!$B$4=Orders!M4174,People!$A$4,IF(People!$B$5=Orders!M4174,People!$A$5,0))))</f>
        <v>Cassandra Brandow</v>
      </c>
      <c r="W4174" t="str">
        <f>IFERROR(INDEX(Returns!A:A,MATCH(Orders!B4174,Returns!B:B,0),),"No")</f>
        <v>No</v>
      </c>
      <c r="X4174" t="str">
        <f t="shared" si="65"/>
        <v>2018 / 07</v>
      </c>
    </row>
    <row r="4175" spans="1:24" x14ac:dyDescent="0.25">
      <c r="A4175" s="1">
        <v>4174</v>
      </c>
      <c r="B4175" s="3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IF(People!$B$2=Orders!M4175,People!$A$2,IF(People!$B$3=Orders!M4175,People!$A$3,IF(People!$B$4=Orders!M4175,People!$A$4,IF(People!$B$5=Orders!M4175,People!$A$5,0))))</f>
        <v>Cassandra Brandow</v>
      </c>
      <c r="W4175" t="str">
        <f>IFERROR(INDEX(Returns!A:A,MATCH(Orders!B4175,Returns!B:B,0),),"No")</f>
        <v>No</v>
      </c>
      <c r="X4175" t="str">
        <f t="shared" si="65"/>
        <v>2018 / 07</v>
      </c>
    </row>
    <row r="4176" spans="1:24" x14ac:dyDescent="0.25">
      <c r="A4176" s="1">
        <v>4175</v>
      </c>
      <c r="B4176" s="3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IF(People!$B$2=Orders!M4176,People!$A$2,IF(People!$B$3=Orders!M4176,People!$A$3,IF(People!$B$4=Orders!M4176,People!$A$4,IF(People!$B$5=Orders!M4176,People!$A$5,0))))</f>
        <v>Cassandra Brandow</v>
      </c>
      <c r="W4176" t="str">
        <f>IFERROR(INDEX(Returns!A:A,MATCH(Orders!B4176,Returns!B:B,0),),"No")</f>
        <v>No</v>
      </c>
      <c r="X4176" t="str">
        <f t="shared" si="65"/>
        <v>2018 / 07</v>
      </c>
    </row>
    <row r="4177" spans="1:24" x14ac:dyDescent="0.25">
      <c r="A4177" s="1">
        <v>4176</v>
      </c>
      <c r="B4177" s="3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IF(People!$B$2=Orders!M4177,People!$A$2,IF(People!$B$3=Orders!M4177,People!$A$3,IF(People!$B$4=Orders!M4177,People!$A$4,IF(People!$B$5=Orders!M4177,People!$A$5,0))))</f>
        <v>Anna Andreadi</v>
      </c>
      <c r="W4177" t="str">
        <f>IFERROR(INDEX(Returns!A:A,MATCH(Orders!B4177,Returns!B:B,0),),"No")</f>
        <v>No</v>
      </c>
      <c r="X4177" t="str">
        <f t="shared" si="65"/>
        <v>2017 / 11</v>
      </c>
    </row>
    <row r="4178" spans="1:24" x14ac:dyDescent="0.25">
      <c r="A4178" s="1">
        <v>4177</v>
      </c>
      <c r="B4178" s="3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IF(People!$B$2=Orders!M4178,People!$A$2,IF(People!$B$3=Orders!M4178,People!$A$3,IF(People!$B$4=Orders!M4178,People!$A$4,IF(People!$B$5=Orders!M4178,People!$A$5,0))))</f>
        <v>Cassandra Brandow</v>
      </c>
      <c r="W4178" t="str">
        <f>IFERROR(INDEX(Returns!A:A,MATCH(Orders!B4178,Returns!B:B,0),),"No")</f>
        <v>No</v>
      </c>
      <c r="X4178" t="str">
        <f t="shared" si="65"/>
        <v>2016 / 04</v>
      </c>
    </row>
    <row r="4179" spans="1:24" x14ac:dyDescent="0.25">
      <c r="A4179" s="1">
        <v>4178</v>
      </c>
      <c r="B4179" s="3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IF(People!$B$2=Orders!M4179,People!$A$2,IF(People!$B$3=Orders!M4179,People!$A$3,IF(People!$B$4=Orders!M4179,People!$A$4,IF(People!$B$5=Orders!M4179,People!$A$5,0))))</f>
        <v>Cassandra Brandow</v>
      </c>
      <c r="W4179" t="str">
        <f>IFERROR(INDEX(Returns!A:A,MATCH(Orders!B4179,Returns!B:B,0),),"No")</f>
        <v>No</v>
      </c>
      <c r="X4179" t="str">
        <f t="shared" si="65"/>
        <v>2016 / 04</v>
      </c>
    </row>
    <row r="4180" spans="1:24" x14ac:dyDescent="0.25">
      <c r="A4180" s="1">
        <v>4179</v>
      </c>
      <c r="B4180" s="3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IF(People!$B$2=Orders!M4180,People!$A$2,IF(People!$B$3=Orders!M4180,People!$A$3,IF(People!$B$4=Orders!M4180,People!$A$4,IF(People!$B$5=Orders!M4180,People!$A$5,0))))</f>
        <v>Anna Andreadi</v>
      </c>
      <c r="W4180" t="str">
        <f>IFERROR(INDEX(Returns!A:A,MATCH(Orders!B4180,Returns!B:B,0),),"No")</f>
        <v>No</v>
      </c>
      <c r="X4180" t="str">
        <f t="shared" si="65"/>
        <v>2018 / 06</v>
      </c>
    </row>
    <row r="4181" spans="1:24" x14ac:dyDescent="0.25">
      <c r="A4181" s="1">
        <v>4180</v>
      </c>
      <c r="B4181" s="3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IF(People!$B$2=Orders!M4181,People!$A$2,IF(People!$B$3=Orders!M4181,People!$A$3,IF(People!$B$4=Orders!M4181,People!$A$4,IF(People!$B$5=Orders!M4181,People!$A$5,0))))</f>
        <v>Anna Andreadi</v>
      </c>
      <c r="W4181" t="str">
        <f>IFERROR(INDEX(Returns!A:A,MATCH(Orders!B4181,Returns!B:B,0),),"No")</f>
        <v>No</v>
      </c>
      <c r="X4181" t="str">
        <f t="shared" si="65"/>
        <v>2019 / 03</v>
      </c>
    </row>
    <row r="4182" spans="1:24" x14ac:dyDescent="0.25">
      <c r="A4182" s="1">
        <v>4181</v>
      </c>
      <c r="B4182" s="3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IF(People!$B$2=Orders!M4182,People!$A$2,IF(People!$B$3=Orders!M4182,People!$A$3,IF(People!$B$4=Orders!M4182,People!$A$4,IF(People!$B$5=Orders!M4182,People!$A$5,0))))</f>
        <v>Kelly Williams</v>
      </c>
      <c r="W4182" t="str">
        <f>IFERROR(INDEX(Returns!A:A,MATCH(Orders!B4182,Returns!B:B,0),),"No")</f>
        <v>No</v>
      </c>
      <c r="X4182" t="str">
        <f t="shared" si="65"/>
        <v>2019 / 10</v>
      </c>
    </row>
    <row r="4183" spans="1:24" x14ac:dyDescent="0.25">
      <c r="A4183" s="1">
        <v>4182</v>
      </c>
      <c r="B4183" s="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IF(People!$B$2=Orders!M4183,People!$A$2,IF(People!$B$3=Orders!M4183,People!$A$3,IF(People!$B$4=Orders!M4183,People!$A$4,IF(People!$B$5=Orders!M4183,People!$A$5,0))))</f>
        <v>Chuck Magee</v>
      </c>
      <c r="W4183" t="str">
        <f>IFERROR(INDEX(Returns!A:A,MATCH(Orders!B4183,Returns!B:B,0),),"No")</f>
        <v>No</v>
      </c>
      <c r="X4183" t="str">
        <f t="shared" si="65"/>
        <v>2019 / 10</v>
      </c>
    </row>
    <row r="4184" spans="1:24" x14ac:dyDescent="0.25">
      <c r="A4184" s="1">
        <v>4183</v>
      </c>
      <c r="B4184" s="3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IF(People!$B$2=Orders!M4184,People!$A$2,IF(People!$B$3=Orders!M4184,People!$A$3,IF(People!$B$4=Orders!M4184,People!$A$4,IF(People!$B$5=Orders!M4184,People!$A$5,0))))</f>
        <v>Chuck Magee</v>
      </c>
      <c r="W4184" t="str">
        <f>IFERROR(INDEX(Returns!A:A,MATCH(Orders!B4184,Returns!B:B,0),),"No")</f>
        <v>No</v>
      </c>
      <c r="X4184" t="str">
        <f t="shared" si="65"/>
        <v>2019 / 10</v>
      </c>
    </row>
    <row r="4185" spans="1:24" x14ac:dyDescent="0.25">
      <c r="A4185" s="1">
        <v>4184</v>
      </c>
      <c r="B4185" s="3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IF(People!$B$2=Orders!M4185,People!$A$2,IF(People!$B$3=Orders!M4185,People!$A$3,IF(People!$B$4=Orders!M4185,People!$A$4,IF(People!$B$5=Orders!M4185,People!$A$5,0))))</f>
        <v>Chuck Magee</v>
      </c>
      <c r="W4185" t="str">
        <f>IFERROR(INDEX(Returns!A:A,MATCH(Orders!B4185,Returns!B:B,0),),"No")</f>
        <v>No</v>
      </c>
      <c r="X4185" t="str">
        <f t="shared" si="65"/>
        <v>2019 / 10</v>
      </c>
    </row>
    <row r="4186" spans="1:24" x14ac:dyDescent="0.25">
      <c r="A4186" s="1">
        <v>4185</v>
      </c>
      <c r="B4186" s="3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IF(People!$B$2=Orders!M4186,People!$A$2,IF(People!$B$3=Orders!M4186,People!$A$3,IF(People!$B$4=Orders!M4186,People!$A$4,IF(People!$B$5=Orders!M4186,People!$A$5,0))))</f>
        <v>Chuck Magee</v>
      </c>
      <c r="W4186" t="str">
        <f>IFERROR(INDEX(Returns!A:A,MATCH(Orders!B4186,Returns!B:B,0),),"No")</f>
        <v>No</v>
      </c>
      <c r="X4186" t="str">
        <f t="shared" si="65"/>
        <v>2018 / 12</v>
      </c>
    </row>
    <row r="4187" spans="1:24" x14ac:dyDescent="0.25">
      <c r="A4187" s="1">
        <v>4186</v>
      </c>
      <c r="B4187" s="3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IF(People!$B$2=Orders!M4187,People!$A$2,IF(People!$B$3=Orders!M4187,People!$A$3,IF(People!$B$4=Orders!M4187,People!$A$4,IF(People!$B$5=Orders!M4187,People!$A$5,0))))</f>
        <v>Chuck Magee</v>
      </c>
      <c r="W4187" t="str">
        <f>IFERROR(INDEX(Returns!A:A,MATCH(Orders!B4187,Returns!B:B,0),),"No")</f>
        <v>No</v>
      </c>
      <c r="X4187" t="str">
        <f t="shared" si="65"/>
        <v>2018 / 10</v>
      </c>
    </row>
    <row r="4188" spans="1:24" x14ac:dyDescent="0.25">
      <c r="A4188" s="1">
        <v>4187</v>
      </c>
      <c r="B4188" s="3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IF(People!$B$2=Orders!M4188,People!$A$2,IF(People!$B$3=Orders!M4188,People!$A$3,IF(People!$B$4=Orders!M4188,People!$A$4,IF(People!$B$5=Orders!M4188,People!$A$5,0))))</f>
        <v>Kelly Williams</v>
      </c>
      <c r="W4188" t="str">
        <f>IFERROR(INDEX(Returns!A:A,MATCH(Orders!B4188,Returns!B:B,0),),"No")</f>
        <v>No</v>
      </c>
      <c r="X4188" t="str">
        <f t="shared" si="65"/>
        <v>2019 / 05</v>
      </c>
    </row>
    <row r="4189" spans="1:24" x14ac:dyDescent="0.25">
      <c r="A4189" s="1">
        <v>4188</v>
      </c>
      <c r="B4189" s="3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IF(People!$B$2=Orders!M4189,People!$A$2,IF(People!$B$3=Orders!M4189,People!$A$3,IF(People!$B$4=Orders!M4189,People!$A$4,IF(People!$B$5=Orders!M4189,People!$A$5,0))))</f>
        <v>Kelly Williams</v>
      </c>
      <c r="W4189" t="str">
        <f>IFERROR(INDEX(Returns!A:A,MATCH(Orders!B4189,Returns!B:B,0),),"No")</f>
        <v>No</v>
      </c>
      <c r="X4189" t="str">
        <f t="shared" si="65"/>
        <v>2019 / 05</v>
      </c>
    </row>
    <row r="4190" spans="1:24" x14ac:dyDescent="0.25">
      <c r="A4190" s="1">
        <v>4189</v>
      </c>
      <c r="B4190" s="3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IF(People!$B$2=Orders!M4190,People!$A$2,IF(People!$B$3=Orders!M4190,People!$A$3,IF(People!$B$4=Orders!M4190,People!$A$4,IF(People!$B$5=Orders!M4190,People!$A$5,0))))</f>
        <v>Kelly Williams</v>
      </c>
      <c r="W4190" t="str">
        <f>IFERROR(INDEX(Returns!A:A,MATCH(Orders!B4190,Returns!B:B,0),),"No")</f>
        <v>No</v>
      </c>
      <c r="X4190" t="str">
        <f t="shared" si="65"/>
        <v>2019 / 05</v>
      </c>
    </row>
    <row r="4191" spans="1:24" x14ac:dyDescent="0.25">
      <c r="A4191" s="1">
        <v>4190</v>
      </c>
      <c r="B4191" s="3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IF(People!$B$2=Orders!M4191,People!$A$2,IF(People!$B$3=Orders!M4191,People!$A$3,IF(People!$B$4=Orders!M4191,People!$A$4,IF(People!$B$5=Orders!M4191,People!$A$5,0))))</f>
        <v>Kelly Williams</v>
      </c>
      <c r="W4191" t="str">
        <f>IFERROR(INDEX(Returns!A:A,MATCH(Orders!B4191,Returns!B:B,0),),"No")</f>
        <v>No</v>
      </c>
      <c r="X4191" t="str">
        <f t="shared" si="65"/>
        <v>2018 / 09</v>
      </c>
    </row>
    <row r="4192" spans="1:24" x14ac:dyDescent="0.25">
      <c r="A4192" s="1">
        <v>4191</v>
      </c>
      <c r="B4192" s="3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IF(People!$B$2=Orders!M4192,People!$A$2,IF(People!$B$3=Orders!M4192,People!$A$3,IF(People!$B$4=Orders!M4192,People!$A$4,IF(People!$B$5=Orders!M4192,People!$A$5,0))))</f>
        <v>Chuck Magee</v>
      </c>
      <c r="W4192" t="str">
        <f>IFERROR(INDEX(Returns!A:A,MATCH(Orders!B4192,Returns!B:B,0),),"No")</f>
        <v>No</v>
      </c>
      <c r="X4192" t="str">
        <f t="shared" si="65"/>
        <v>2019 / 11</v>
      </c>
    </row>
    <row r="4193" spans="1:24" x14ac:dyDescent="0.25">
      <c r="A4193" s="1">
        <v>4192</v>
      </c>
      <c r="B4193" s="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IF(People!$B$2=Orders!M4193,People!$A$2,IF(People!$B$3=Orders!M4193,People!$A$3,IF(People!$B$4=Orders!M4193,People!$A$4,IF(People!$B$5=Orders!M4193,People!$A$5,0))))</f>
        <v>Kelly Williams</v>
      </c>
      <c r="W4193" t="str">
        <f>IFERROR(INDEX(Returns!A:A,MATCH(Orders!B4193,Returns!B:B,0),),"No")</f>
        <v>No</v>
      </c>
      <c r="X4193" t="str">
        <f t="shared" si="65"/>
        <v>2017 / 07</v>
      </c>
    </row>
    <row r="4194" spans="1:24" x14ac:dyDescent="0.25">
      <c r="A4194" s="1">
        <v>4193</v>
      </c>
      <c r="B4194" s="3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IF(People!$B$2=Orders!M4194,People!$A$2,IF(People!$B$3=Orders!M4194,People!$A$3,IF(People!$B$4=Orders!M4194,People!$A$4,IF(People!$B$5=Orders!M4194,People!$A$5,0))))</f>
        <v>Anna Andreadi</v>
      </c>
      <c r="W4194" t="str">
        <f>IFERROR(INDEX(Returns!A:A,MATCH(Orders!B4194,Returns!B:B,0),),"No")</f>
        <v>Yes</v>
      </c>
      <c r="X4194" t="str">
        <f t="shared" si="65"/>
        <v>2017 / 11</v>
      </c>
    </row>
    <row r="4195" spans="1:24" x14ac:dyDescent="0.25">
      <c r="A4195" s="1">
        <v>4194</v>
      </c>
      <c r="B4195" s="3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IF(People!$B$2=Orders!M4195,People!$A$2,IF(People!$B$3=Orders!M4195,People!$A$3,IF(People!$B$4=Orders!M4195,People!$A$4,IF(People!$B$5=Orders!M4195,People!$A$5,0))))</f>
        <v>Anna Andreadi</v>
      </c>
      <c r="W4195" t="str">
        <f>IFERROR(INDEX(Returns!A:A,MATCH(Orders!B4195,Returns!B:B,0),),"No")</f>
        <v>Yes</v>
      </c>
      <c r="X4195" t="str">
        <f t="shared" si="65"/>
        <v>2017 / 11</v>
      </c>
    </row>
    <row r="4196" spans="1:24" x14ac:dyDescent="0.25">
      <c r="A4196" s="1">
        <v>4195</v>
      </c>
      <c r="B4196" s="3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IF(People!$B$2=Orders!M4196,People!$A$2,IF(People!$B$3=Orders!M4196,People!$A$3,IF(People!$B$4=Orders!M4196,People!$A$4,IF(People!$B$5=Orders!M4196,People!$A$5,0))))</f>
        <v>Anna Andreadi</v>
      </c>
      <c r="W4196" t="str">
        <f>IFERROR(INDEX(Returns!A:A,MATCH(Orders!B4196,Returns!B:B,0),),"No")</f>
        <v>No</v>
      </c>
      <c r="X4196" t="str">
        <f t="shared" si="65"/>
        <v>2017 / 06</v>
      </c>
    </row>
    <row r="4197" spans="1:24" x14ac:dyDescent="0.25">
      <c r="A4197" s="1">
        <v>4196</v>
      </c>
      <c r="B4197" s="3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IF(People!$B$2=Orders!M4197,People!$A$2,IF(People!$B$3=Orders!M4197,People!$A$3,IF(People!$B$4=Orders!M4197,People!$A$4,IF(People!$B$5=Orders!M4197,People!$A$5,0))))</f>
        <v>Anna Andreadi</v>
      </c>
      <c r="W4197" t="str">
        <f>IFERROR(INDEX(Returns!A:A,MATCH(Orders!B4197,Returns!B:B,0),),"No")</f>
        <v>No</v>
      </c>
      <c r="X4197" t="str">
        <f t="shared" si="65"/>
        <v>2018 / 04</v>
      </c>
    </row>
    <row r="4198" spans="1:24" x14ac:dyDescent="0.25">
      <c r="A4198" s="1">
        <v>4197</v>
      </c>
      <c r="B4198" s="3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IF(People!$B$2=Orders!M4198,People!$A$2,IF(People!$B$3=Orders!M4198,People!$A$3,IF(People!$B$4=Orders!M4198,People!$A$4,IF(People!$B$5=Orders!M4198,People!$A$5,0))))</f>
        <v>Chuck Magee</v>
      </c>
      <c r="W4198" t="str">
        <f>IFERROR(INDEX(Returns!A:A,MATCH(Orders!B4198,Returns!B:B,0),),"No")</f>
        <v>No</v>
      </c>
      <c r="X4198" t="str">
        <f t="shared" si="65"/>
        <v>2017 / 04</v>
      </c>
    </row>
    <row r="4199" spans="1:24" x14ac:dyDescent="0.25">
      <c r="A4199" s="1">
        <v>4198</v>
      </c>
      <c r="B4199" s="3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IF(People!$B$2=Orders!M4199,People!$A$2,IF(People!$B$3=Orders!M4199,People!$A$3,IF(People!$B$4=Orders!M4199,People!$A$4,IF(People!$B$5=Orders!M4199,People!$A$5,0))))</f>
        <v>Chuck Magee</v>
      </c>
      <c r="W4199" t="str">
        <f>IFERROR(INDEX(Returns!A:A,MATCH(Orders!B4199,Returns!B:B,0),),"No")</f>
        <v>No</v>
      </c>
      <c r="X4199" t="str">
        <f t="shared" si="65"/>
        <v>2018 / 12</v>
      </c>
    </row>
    <row r="4200" spans="1:24" x14ac:dyDescent="0.25">
      <c r="A4200" s="1">
        <v>4199</v>
      </c>
      <c r="B4200" s="3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IF(People!$B$2=Orders!M4200,People!$A$2,IF(People!$B$3=Orders!M4200,People!$A$3,IF(People!$B$4=Orders!M4200,People!$A$4,IF(People!$B$5=Orders!M4200,People!$A$5,0))))</f>
        <v>Chuck Magee</v>
      </c>
      <c r="W4200" t="str">
        <f>IFERROR(INDEX(Returns!A:A,MATCH(Orders!B4200,Returns!B:B,0),),"No")</f>
        <v>No</v>
      </c>
      <c r="X4200" t="str">
        <f t="shared" si="65"/>
        <v>2018 / 12</v>
      </c>
    </row>
    <row r="4201" spans="1:24" x14ac:dyDescent="0.25">
      <c r="A4201" s="1">
        <v>4200</v>
      </c>
      <c r="B4201" s="3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IF(People!$B$2=Orders!M4201,People!$A$2,IF(People!$B$3=Orders!M4201,People!$A$3,IF(People!$B$4=Orders!M4201,People!$A$4,IF(People!$B$5=Orders!M4201,People!$A$5,0))))</f>
        <v>Chuck Magee</v>
      </c>
      <c r="W4201" t="str">
        <f>IFERROR(INDEX(Returns!A:A,MATCH(Orders!B4201,Returns!B:B,0),),"No")</f>
        <v>No</v>
      </c>
      <c r="X4201" t="str">
        <f t="shared" si="65"/>
        <v>2017 / 12</v>
      </c>
    </row>
    <row r="4202" spans="1:24" x14ac:dyDescent="0.25">
      <c r="A4202" s="1">
        <v>4201</v>
      </c>
      <c r="B4202" s="3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IF(People!$B$2=Orders!M4202,People!$A$2,IF(People!$B$3=Orders!M4202,People!$A$3,IF(People!$B$4=Orders!M4202,People!$A$4,IF(People!$B$5=Orders!M4202,People!$A$5,0))))</f>
        <v>Chuck Magee</v>
      </c>
      <c r="W4202" t="str">
        <f>IFERROR(INDEX(Returns!A:A,MATCH(Orders!B4202,Returns!B:B,0),),"No")</f>
        <v>No</v>
      </c>
      <c r="X4202" t="str">
        <f t="shared" si="65"/>
        <v>2017 / 12</v>
      </c>
    </row>
    <row r="4203" spans="1:24" x14ac:dyDescent="0.25">
      <c r="A4203" s="1">
        <v>4202</v>
      </c>
      <c r="B4203" s="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IF(People!$B$2=Orders!M4203,People!$A$2,IF(People!$B$3=Orders!M4203,People!$A$3,IF(People!$B$4=Orders!M4203,People!$A$4,IF(People!$B$5=Orders!M4203,People!$A$5,0))))</f>
        <v>Chuck Magee</v>
      </c>
      <c r="W4203" t="str">
        <f>IFERROR(INDEX(Returns!A:A,MATCH(Orders!B4203,Returns!B:B,0),),"No")</f>
        <v>No</v>
      </c>
      <c r="X4203" t="str">
        <f t="shared" si="65"/>
        <v>2017 / 12</v>
      </c>
    </row>
    <row r="4204" spans="1:24" x14ac:dyDescent="0.25">
      <c r="A4204" s="1">
        <v>4203</v>
      </c>
      <c r="B4204" s="3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IF(People!$B$2=Orders!M4204,People!$A$2,IF(People!$B$3=Orders!M4204,People!$A$3,IF(People!$B$4=Orders!M4204,People!$A$4,IF(People!$B$5=Orders!M4204,People!$A$5,0))))</f>
        <v>Chuck Magee</v>
      </c>
      <c r="W4204" t="str">
        <f>IFERROR(INDEX(Returns!A:A,MATCH(Orders!B4204,Returns!B:B,0),),"No")</f>
        <v>No</v>
      </c>
      <c r="X4204" t="str">
        <f t="shared" si="65"/>
        <v>2017 / 12</v>
      </c>
    </row>
    <row r="4205" spans="1:24" x14ac:dyDescent="0.25">
      <c r="A4205" s="1">
        <v>4204</v>
      </c>
      <c r="B4205" s="3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IF(People!$B$2=Orders!M4205,People!$A$2,IF(People!$B$3=Orders!M4205,People!$A$3,IF(People!$B$4=Orders!M4205,People!$A$4,IF(People!$B$5=Orders!M4205,People!$A$5,0))))</f>
        <v>Chuck Magee</v>
      </c>
      <c r="W4205" t="str">
        <f>IFERROR(INDEX(Returns!A:A,MATCH(Orders!B4205,Returns!B:B,0),),"No")</f>
        <v>No</v>
      </c>
      <c r="X4205" t="str">
        <f t="shared" si="65"/>
        <v>2016 / 10</v>
      </c>
    </row>
    <row r="4206" spans="1:24" x14ac:dyDescent="0.25">
      <c r="A4206" s="1">
        <v>4205</v>
      </c>
      <c r="B4206" s="3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IF(People!$B$2=Orders!M4206,People!$A$2,IF(People!$B$3=Orders!M4206,People!$A$3,IF(People!$B$4=Orders!M4206,People!$A$4,IF(People!$B$5=Orders!M4206,People!$A$5,0))))</f>
        <v>Chuck Magee</v>
      </c>
      <c r="W4206" t="str">
        <f>IFERROR(INDEX(Returns!A:A,MATCH(Orders!B4206,Returns!B:B,0),),"No")</f>
        <v>No</v>
      </c>
      <c r="X4206" t="str">
        <f t="shared" si="65"/>
        <v>2016 / 10</v>
      </c>
    </row>
    <row r="4207" spans="1:24" x14ac:dyDescent="0.25">
      <c r="A4207" s="1">
        <v>4206</v>
      </c>
      <c r="B4207" s="3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IF(People!$B$2=Orders!M4207,People!$A$2,IF(People!$B$3=Orders!M4207,People!$A$3,IF(People!$B$4=Orders!M4207,People!$A$4,IF(People!$B$5=Orders!M4207,People!$A$5,0))))</f>
        <v>Chuck Magee</v>
      </c>
      <c r="W4207" t="str">
        <f>IFERROR(INDEX(Returns!A:A,MATCH(Orders!B4207,Returns!B:B,0),),"No")</f>
        <v>No</v>
      </c>
      <c r="X4207" t="str">
        <f t="shared" si="65"/>
        <v>2016 / 10</v>
      </c>
    </row>
    <row r="4208" spans="1:24" x14ac:dyDescent="0.25">
      <c r="A4208" s="1">
        <v>4207</v>
      </c>
      <c r="B4208" s="3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IF(People!$B$2=Orders!M4208,People!$A$2,IF(People!$B$3=Orders!M4208,People!$A$3,IF(People!$B$4=Orders!M4208,People!$A$4,IF(People!$B$5=Orders!M4208,People!$A$5,0))))</f>
        <v>Chuck Magee</v>
      </c>
      <c r="W4208" t="str">
        <f>IFERROR(INDEX(Returns!A:A,MATCH(Orders!B4208,Returns!B:B,0),),"No")</f>
        <v>No</v>
      </c>
      <c r="X4208" t="str">
        <f t="shared" si="65"/>
        <v>2016 / 10</v>
      </c>
    </row>
    <row r="4209" spans="1:24" x14ac:dyDescent="0.25">
      <c r="A4209" s="1">
        <v>4208</v>
      </c>
      <c r="B4209" s="3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IF(People!$B$2=Orders!M4209,People!$A$2,IF(People!$B$3=Orders!M4209,People!$A$3,IF(People!$B$4=Orders!M4209,People!$A$4,IF(People!$B$5=Orders!M4209,People!$A$5,0))))</f>
        <v>Chuck Magee</v>
      </c>
      <c r="W4209" t="str">
        <f>IFERROR(INDEX(Returns!A:A,MATCH(Orders!B4209,Returns!B:B,0),),"No")</f>
        <v>No</v>
      </c>
      <c r="X4209" t="str">
        <f t="shared" si="65"/>
        <v>2016 / 10</v>
      </c>
    </row>
    <row r="4210" spans="1:24" x14ac:dyDescent="0.25">
      <c r="A4210" s="1">
        <v>4209</v>
      </c>
      <c r="B4210" s="3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IF(People!$B$2=Orders!M4210,People!$A$2,IF(People!$B$3=Orders!M4210,People!$A$3,IF(People!$B$4=Orders!M4210,People!$A$4,IF(People!$B$5=Orders!M4210,People!$A$5,0))))</f>
        <v>Chuck Magee</v>
      </c>
      <c r="W4210" t="str">
        <f>IFERROR(INDEX(Returns!A:A,MATCH(Orders!B4210,Returns!B:B,0),),"No")</f>
        <v>No</v>
      </c>
      <c r="X4210" t="str">
        <f t="shared" si="65"/>
        <v>2016 / 10</v>
      </c>
    </row>
    <row r="4211" spans="1:24" x14ac:dyDescent="0.25">
      <c r="A4211" s="1">
        <v>4210</v>
      </c>
      <c r="B4211" s="3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IF(People!$B$2=Orders!M4211,People!$A$2,IF(People!$B$3=Orders!M4211,People!$A$3,IF(People!$B$4=Orders!M4211,People!$A$4,IF(People!$B$5=Orders!M4211,People!$A$5,0))))</f>
        <v>Chuck Magee</v>
      </c>
      <c r="W4211" t="str">
        <f>IFERROR(INDEX(Returns!A:A,MATCH(Orders!B4211,Returns!B:B,0),),"No")</f>
        <v>No</v>
      </c>
      <c r="X4211" t="str">
        <f t="shared" si="65"/>
        <v>2016 / 10</v>
      </c>
    </row>
    <row r="4212" spans="1:24" x14ac:dyDescent="0.25">
      <c r="A4212" s="1">
        <v>4211</v>
      </c>
      <c r="B4212" s="3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IF(People!$B$2=Orders!M4212,People!$A$2,IF(People!$B$3=Orders!M4212,People!$A$3,IF(People!$B$4=Orders!M4212,People!$A$4,IF(People!$B$5=Orders!M4212,People!$A$5,0))))</f>
        <v>Kelly Williams</v>
      </c>
      <c r="W4212" t="str">
        <f>IFERROR(INDEX(Returns!A:A,MATCH(Orders!B4212,Returns!B:B,0),),"No")</f>
        <v>No</v>
      </c>
      <c r="X4212" t="str">
        <f t="shared" si="65"/>
        <v>2019 / 12</v>
      </c>
    </row>
    <row r="4213" spans="1:24" x14ac:dyDescent="0.25">
      <c r="A4213" s="1">
        <v>4212</v>
      </c>
      <c r="B4213" s="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IF(People!$B$2=Orders!M4213,People!$A$2,IF(People!$B$3=Orders!M4213,People!$A$3,IF(People!$B$4=Orders!M4213,People!$A$4,IF(People!$B$5=Orders!M4213,People!$A$5,0))))</f>
        <v>Cassandra Brandow</v>
      </c>
      <c r="W4213" t="str">
        <f>IFERROR(INDEX(Returns!A:A,MATCH(Orders!B4213,Returns!B:B,0),),"No")</f>
        <v>No</v>
      </c>
      <c r="X4213" t="str">
        <f t="shared" si="65"/>
        <v>2016 / 05</v>
      </c>
    </row>
    <row r="4214" spans="1:24" x14ac:dyDescent="0.25">
      <c r="A4214" s="1">
        <v>4213</v>
      </c>
      <c r="B4214" s="3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IF(People!$B$2=Orders!M4214,People!$A$2,IF(People!$B$3=Orders!M4214,People!$A$3,IF(People!$B$4=Orders!M4214,People!$A$4,IF(People!$B$5=Orders!M4214,People!$A$5,0))))</f>
        <v>Cassandra Brandow</v>
      </c>
      <c r="W4214" t="str">
        <f>IFERROR(INDEX(Returns!A:A,MATCH(Orders!B4214,Returns!B:B,0),),"No")</f>
        <v>No</v>
      </c>
      <c r="X4214" t="str">
        <f t="shared" si="65"/>
        <v>2016 / 05</v>
      </c>
    </row>
    <row r="4215" spans="1:24" x14ac:dyDescent="0.25">
      <c r="A4215" s="1">
        <v>4214</v>
      </c>
      <c r="B4215" s="3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IF(People!$B$2=Orders!M4215,People!$A$2,IF(People!$B$3=Orders!M4215,People!$A$3,IF(People!$B$4=Orders!M4215,People!$A$4,IF(People!$B$5=Orders!M4215,People!$A$5,0))))</f>
        <v>Cassandra Brandow</v>
      </c>
      <c r="W4215" t="str">
        <f>IFERROR(INDEX(Returns!A:A,MATCH(Orders!B4215,Returns!B:B,0),),"No")</f>
        <v>No</v>
      </c>
      <c r="X4215" t="str">
        <f t="shared" si="65"/>
        <v>2016 / 05</v>
      </c>
    </row>
    <row r="4216" spans="1:24" x14ac:dyDescent="0.25">
      <c r="A4216" s="1">
        <v>4215</v>
      </c>
      <c r="B4216" s="3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IF(People!$B$2=Orders!M4216,People!$A$2,IF(People!$B$3=Orders!M4216,People!$A$3,IF(People!$B$4=Orders!M4216,People!$A$4,IF(People!$B$5=Orders!M4216,People!$A$5,0))))</f>
        <v>Kelly Williams</v>
      </c>
      <c r="W4216" t="str">
        <f>IFERROR(INDEX(Returns!A:A,MATCH(Orders!B4216,Returns!B:B,0),),"No")</f>
        <v>No</v>
      </c>
      <c r="X4216" t="str">
        <f t="shared" si="65"/>
        <v>2018 / 03</v>
      </c>
    </row>
    <row r="4217" spans="1:24" x14ac:dyDescent="0.25">
      <c r="A4217" s="1">
        <v>4216</v>
      </c>
      <c r="B4217" s="3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IF(People!$B$2=Orders!M4217,People!$A$2,IF(People!$B$3=Orders!M4217,People!$A$3,IF(People!$B$4=Orders!M4217,People!$A$4,IF(People!$B$5=Orders!M4217,People!$A$5,0))))</f>
        <v>Chuck Magee</v>
      </c>
      <c r="W4217" t="str">
        <f>IFERROR(INDEX(Returns!A:A,MATCH(Orders!B4217,Returns!B:B,0),),"No")</f>
        <v>No</v>
      </c>
      <c r="X4217" t="str">
        <f t="shared" si="65"/>
        <v>2016 / 11</v>
      </c>
    </row>
    <row r="4218" spans="1:24" x14ac:dyDescent="0.25">
      <c r="A4218" s="1">
        <v>4217</v>
      </c>
      <c r="B4218" s="3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IF(People!$B$2=Orders!M4218,People!$A$2,IF(People!$B$3=Orders!M4218,People!$A$3,IF(People!$B$4=Orders!M4218,People!$A$4,IF(People!$B$5=Orders!M4218,People!$A$5,0))))</f>
        <v>Anna Andreadi</v>
      </c>
      <c r="W4218" t="str">
        <f>IFERROR(INDEX(Returns!A:A,MATCH(Orders!B4218,Returns!B:B,0),),"No")</f>
        <v>No</v>
      </c>
      <c r="X4218" t="str">
        <f t="shared" si="65"/>
        <v>2017 / 02</v>
      </c>
    </row>
    <row r="4219" spans="1:24" x14ac:dyDescent="0.25">
      <c r="A4219" s="1">
        <v>4218</v>
      </c>
      <c r="B4219" s="3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IF(People!$B$2=Orders!M4219,People!$A$2,IF(People!$B$3=Orders!M4219,People!$A$3,IF(People!$B$4=Orders!M4219,People!$A$4,IF(People!$B$5=Orders!M4219,People!$A$5,0))))</f>
        <v>Anna Andreadi</v>
      </c>
      <c r="W4219" t="str">
        <f>IFERROR(INDEX(Returns!A:A,MATCH(Orders!B4219,Returns!B:B,0),),"No")</f>
        <v>No</v>
      </c>
      <c r="X4219" t="str">
        <f t="shared" si="65"/>
        <v>2019 / 04</v>
      </c>
    </row>
    <row r="4220" spans="1:24" x14ac:dyDescent="0.25">
      <c r="A4220" s="1">
        <v>4219</v>
      </c>
      <c r="B4220" s="3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IF(People!$B$2=Orders!M4220,People!$A$2,IF(People!$B$3=Orders!M4220,People!$A$3,IF(People!$B$4=Orders!M4220,People!$A$4,IF(People!$B$5=Orders!M4220,People!$A$5,0))))</f>
        <v>Anna Andreadi</v>
      </c>
      <c r="W4220" t="str">
        <f>IFERROR(INDEX(Returns!A:A,MATCH(Orders!B4220,Returns!B:B,0),),"No")</f>
        <v>No</v>
      </c>
      <c r="X4220" t="str">
        <f t="shared" si="65"/>
        <v>2019 / 04</v>
      </c>
    </row>
    <row r="4221" spans="1:24" x14ac:dyDescent="0.25">
      <c r="A4221" s="1">
        <v>4220</v>
      </c>
      <c r="B4221" s="3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IF(People!$B$2=Orders!M4221,People!$A$2,IF(People!$B$3=Orders!M4221,People!$A$3,IF(People!$B$4=Orders!M4221,People!$A$4,IF(People!$B$5=Orders!M4221,People!$A$5,0))))</f>
        <v>Anna Andreadi</v>
      </c>
      <c r="W4221" t="str">
        <f>IFERROR(INDEX(Returns!A:A,MATCH(Orders!B4221,Returns!B:B,0),),"No")</f>
        <v>No</v>
      </c>
      <c r="X4221" t="str">
        <f t="shared" si="65"/>
        <v>2019 / 06</v>
      </c>
    </row>
    <row r="4222" spans="1:24" x14ac:dyDescent="0.25">
      <c r="A4222" s="1">
        <v>4221</v>
      </c>
      <c r="B4222" s="3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IF(People!$B$2=Orders!M4222,People!$A$2,IF(People!$B$3=Orders!M4222,People!$A$3,IF(People!$B$4=Orders!M4222,People!$A$4,IF(People!$B$5=Orders!M4222,People!$A$5,0))))</f>
        <v>Anna Andreadi</v>
      </c>
      <c r="W4222" t="str">
        <f>IFERROR(INDEX(Returns!A:A,MATCH(Orders!B4222,Returns!B:B,0),),"No")</f>
        <v>No</v>
      </c>
      <c r="X4222" t="str">
        <f t="shared" si="65"/>
        <v>2019 / 06</v>
      </c>
    </row>
    <row r="4223" spans="1:24" x14ac:dyDescent="0.25">
      <c r="A4223" s="1">
        <v>4222</v>
      </c>
      <c r="B4223" s="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IF(People!$B$2=Orders!M4223,People!$A$2,IF(People!$B$3=Orders!M4223,People!$A$3,IF(People!$B$4=Orders!M4223,People!$A$4,IF(People!$B$5=Orders!M4223,People!$A$5,0))))</f>
        <v>Anna Andreadi</v>
      </c>
      <c r="W4223" t="str">
        <f>IFERROR(INDEX(Returns!A:A,MATCH(Orders!B4223,Returns!B:B,0),),"No")</f>
        <v>No</v>
      </c>
      <c r="X4223" t="str">
        <f t="shared" si="65"/>
        <v>2019 / 06</v>
      </c>
    </row>
    <row r="4224" spans="1:24" x14ac:dyDescent="0.25">
      <c r="A4224" s="1">
        <v>4223</v>
      </c>
      <c r="B4224" s="3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IF(People!$B$2=Orders!M4224,People!$A$2,IF(People!$B$3=Orders!M4224,People!$A$3,IF(People!$B$4=Orders!M4224,People!$A$4,IF(People!$B$5=Orders!M4224,People!$A$5,0))))</f>
        <v>Anna Andreadi</v>
      </c>
      <c r="W4224" t="str">
        <f>IFERROR(INDEX(Returns!A:A,MATCH(Orders!B4224,Returns!B:B,0),),"No")</f>
        <v>No</v>
      </c>
      <c r="X4224" t="str">
        <f t="shared" si="65"/>
        <v>2019 / 06</v>
      </c>
    </row>
    <row r="4225" spans="1:24" x14ac:dyDescent="0.25">
      <c r="A4225" s="1">
        <v>4224</v>
      </c>
      <c r="B4225" s="3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IF(People!$B$2=Orders!M4225,People!$A$2,IF(People!$B$3=Orders!M4225,People!$A$3,IF(People!$B$4=Orders!M4225,People!$A$4,IF(People!$B$5=Orders!M4225,People!$A$5,0))))</f>
        <v>Anna Andreadi</v>
      </c>
      <c r="W4225" t="str">
        <f>IFERROR(INDEX(Returns!A:A,MATCH(Orders!B4225,Returns!B:B,0),),"No")</f>
        <v>No</v>
      </c>
      <c r="X4225" t="str">
        <f t="shared" si="65"/>
        <v>2019 / 06</v>
      </c>
    </row>
    <row r="4226" spans="1:24" x14ac:dyDescent="0.25">
      <c r="A4226" s="1">
        <v>4225</v>
      </c>
      <c r="B4226" s="3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IF(People!$B$2=Orders!M4226,People!$A$2,IF(People!$B$3=Orders!M4226,People!$A$3,IF(People!$B$4=Orders!M4226,People!$A$4,IF(People!$B$5=Orders!M4226,People!$A$5,0))))</f>
        <v>Kelly Williams</v>
      </c>
      <c r="W4226" t="str">
        <f>IFERROR(INDEX(Returns!A:A,MATCH(Orders!B4226,Returns!B:B,0),),"No")</f>
        <v>No</v>
      </c>
      <c r="X4226" t="str">
        <f t="shared" ref="X4226:X4289" si="66">TEXT(C4226,"ГГГГ / ММ")</f>
        <v>2018 / 09</v>
      </c>
    </row>
    <row r="4227" spans="1:24" x14ac:dyDescent="0.25">
      <c r="A4227" s="1">
        <v>4226</v>
      </c>
      <c r="B4227" s="3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IF(People!$B$2=Orders!M4227,People!$A$2,IF(People!$B$3=Orders!M4227,People!$A$3,IF(People!$B$4=Orders!M4227,People!$A$4,IF(People!$B$5=Orders!M4227,People!$A$5,0))))</f>
        <v>Kelly Williams</v>
      </c>
      <c r="W4227" t="str">
        <f>IFERROR(INDEX(Returns!A:A,MATCH(Orders!B4227,Returns!B:B,0),),"No")</f>
        <v>No</v>
      </c>
      <c r="X4227" t="str">
        <f t="shared" si="66"/>
        <v>2016 / 12</v>
      </c>
    </row>
    <row r="4228" spans="1:24" x14ac:dyDescent="0.25">
      <c r="A4228" s="1">
        <v>4227</v>
      </c>
      <c r="B4228" s="3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IF(People!$B$2=Orders!M4228,People!$A$2,IF(People!$B$3=Orders!M4228,People!$A$3,IF(People!$B$4=Orders!M4228,People!$A$4,IF(People!$B$5=Orders!M4228,People!$A$5,0))))</f>
        <v>Kelly Williams</v>
      </c>
      <c r="W4228" t="str">
        <f>IFERROR(INDEX(Returns!A:A,MATCH(Orders!B4228,Returns!B:B,0),),"No")</f>
        <v>No</v>
      </c>
      <c r="X4228" t="str">
        <f t="shared" si="66"/>
        <v>2019 / 11</v>
      </c>
    </row>
    <row r="4229" spans="1:24" x14ac:dyDescent="0.25">
      <c r="A4229" s="1">
        <v>4228</v>
      </c>
      <c r="B4229" s="3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IF(People!$B$2=Orders!M4229,People!$A$2,IF(People!$B$3=Orders!M4229,People!$A$3,IF(People!$B$4=Orders!M4229,People!$A$4,IF(People!$B$5=Orders!M4229,People!$A$5,0))))</f>
        <v>Anna Andreadi</v>
      </c>
      <c r="W4229" t="str">
        <f>IFERROR(INDEX(Returns!A:A,MATCH(Orders!B4229,Returns!B:B,0),),"No")</f>
        <v>Yes</v>
      </c>
      <c r="X4229" t="str">
        <f t="shared" si="66"/>
        <v>2017 / 01</v>
      </c>
    </row>
    <row r="4230" spans="1:24" x14ac:dyDescent="0.25">
      <c r="A4230" s="1">
        <v>4229</v>
      </c>
      <c r="B4230" s="3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IF(People!$B$2=Orders!M4230,People!$A$2,IF(People!$B$3=Orders!M4230,People!$A$3,IF(People!$B$4=Orders!M4230,People!$A$4,IF(People!$B$5=Orders!M4230,People!$A$5,0))))</f>
        <v>Kelly Williams</v>
      </c>
      <c r="W4230" t="str">
        <f>IFERROR(INDEX(Returns!A:A,MATCH(Orders!B4230,Returns!B:B,0),),"No")</f>
        <v>No</v>
      </c>
      <c r="X4230" t="str">
        <f t="shared" si="66"/>
        <v>2018 / 03</v>
      </c>
    </row>
    <row r="4231" spans="1:24" x14ac:dyDescent="0.25">
      <c r="A4231" s="1">
        <v>4230</v>
      </c>
      <c r="B4231" s="3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IF(People!$B$2=Orders!M4231,People!$A$2,IF(People!$B$3=Orders!M4231,People!$A$3,IF(People!$B$4=Orders!M4231,People!$A$4,IF(People!$B$5=Orders!M4231,People!$A$5,0))))</f>
        <v>Kelly Williams</v>
      </c>
      <c r="W4231" t="str">
        <f>IFERROR(INDEX(Returns!A:A,MATCH(Orders!B4231,Returns!B:B,0),),"No")</f>
        <v>No</v>
      </c>
      <c r="X4231" t="str">
        <f t="shared" si="66"/>
        <v>2019 / 07</v>
      </c>
    </row>
    <row r="4232" spans="1:24" x14ac:dyDescent="0.25">
      <c r="A4232" s="1">
        <v>4231</v>
      </c>
      <c r="B4232" s="3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IF(People!$B$2=Orders!M4232,People!$A$2,IF(People!$B$3=Orders!M4232,People!$A$3,IF(People!$B$4=Orders!M4232,People!$A$4,IF(People!$B$5=Orders!M4232,People!$A$5,0))))</f>
        <v>Kelly Williams</v>
      </c>
      <c r="W4232" t="str">
        <f>IFERROR(INDEX(Returns!A:A,MATCH(Orders!B4232,Returns!B:B,0),),"No")</f>
        <v>No</v>
      </c>
      <c r="X4232" t="str">
        <f t="shared" si="66"/>
        <v>2019 / 07</v>
      </c>
    </row>
    <row r="4233" spans="1:24" x14ac:dyDescent="0.25">
      <c r="A4233" s="1">
        <v>4232</v>
      </c>
      <c r="B4233" s="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IF(People!$B$2=Orders!M4233,People!$A$2,IF(People!$B$3=Orders!M4233,People!$A$3,IF(People!$B$4=Orders!M4233,People!$A$4,IF(People!$B$5=Orders!M4233,People!$A$5,0))))</f>
        <v>Kelly Williams</v>
      </c>
      <c r="W4233" t="str">
        <f>IFERROR(INDEX(Returns!A:A,MATCH(Orders!B4233,Returns!B:B,0),),"No")</f>
        <v>No</v>
      </c>
      <c r="X4233" t="str">
        <f t="shared" si="66"/>
        <v>2019 / 07</v>
      </c>
    </row>
    <row r="4234" spans="1:24" x14ac:dyDescent="0.25">
      <c r="A4234" s="1">
        <v>4233</v>
      </c>
      <c r="B4234" s="3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IF(People!$B$2=Orders!M4234,People!$A$2,IF(People!$B$3=Orders!M4234,People!$A$3,IF(People!$B$4=Orders!M4234,People!$A$4,IF(People!$B$5=Orders!M4234,People!$A$5,0))))</f>
        <v>Kelly Williams</v>
      </c>
      <c r="W4234" t="str">
        <f>IFERROR(INDEX(Returns!A:A,MATCH(Orders!B4234,Returns!B:B,0),),"No")</f>
        <v>No</v>
      </c>
      <c r="X4234" t="str">
        <f t="shared" si="66"/>
        <v>2019 / 07</v>
      </c>
    </row>
    <row r="4235" spans="1:24" x14ac:dyDescent="0.25">
      <c r="A4235" s="1">
        <v>4234</v>
      </c>
      <c r="B4235" s="3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IF(People!$B$2=Orders!M4235,People!$A$2,IF(People!$B$3=Orders!M4235,People!$A$3,IF(People!$B$4=Orders!M4235,People!$A$4,IF(People!$B$5=Orders!M4235,People!$A$5,0))))</f>
        <v>Kelly Williams</v>
      </c>
      <c r="W4235" t="str">
        <f>IFERROR(INDEX(Returns!A:A,MATCH(Orders!B4235,Returns!B:B,0),),"No")</f>
        <v>No</v>
      </c>
      <c r="X4235" t="str">
        <f t="shared" si="66"/>
        <v>2019 / 07</v>
      </c>
    </row>
    <row r="4236" spans="1:24" x14ac:dyDescent="0.25">
      <c r="A4236" s="1">
        <v>4235</v>
      </c>
      <c r="B4236" s="3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IF(People!$B$2=Orders!M4236,People!$A$2,IF(People!$B$3=Orders!M4236,People!$A$3,IF(People!$B$4=Orders!M4236,People!$A$4,IF(People!$B$5=Orders!M4236,People!$A$5,0))))</f>
        <v>Chuck Magee</v>
      </c>
      <c r="W4236" t="str">
        <f>IFERROR(INDEX(Returns!A:A,MATCH(Orders!B4236,Returns!B:B,0),),"No")</f>
        <v>No</v>
      </c>
      <c r="X4236" t="str">
        <f t="shared" si="66"/>
        <v>2016 / 09</v>
      </c>
    </row>
    <row r="4237" spans="1:24" x14ac:dyDescent="0.25">
      <c r="A4237" s="1">
        <v>4236</v>
      </c>
      <c r="B4237" s="3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IF(People!$B$2=Orders!M4237,People!$A$2,IF(People!$B$3=Orders!M4237,People!$A$3,IF(People!$B$4=Orders!M4237,People!$A$4,IF(People!$B$5=Orders!M4237,People!$A$5,0))))</f>
        <v>Chuck Magee</v>
      </c>
      <c r="W4237" t="str">
        <f>IFERROR(INDEX(Returns!A:A,MATCH(Orders!B4237,Returns!B:B,0),),"No")</f>
        <v>No</v>
      </c>
      <c r="X4237" t="str">
        <f t="shared" si="66"/>
        <v>2016 / 09</v>
      </c>
    </row>
    <row r="4238" spans="1:24" x14ac:dyDescent="0.25">
      <c r="A4238" s="1">
        <v>4237</v>
      </c>
      <c r="B4238" s="3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IF(People!$B$2=Orders!M4238,People!$A$2,IF(People!$B$3=Orders!M4238,People!$A$3,IF(People!$B$4=Orders!M4238,People!$A$4,IF(People!$B$5=Orders!M4238,People!$A$5,0))))</f>
        <v>Kelly Williams</v>
      </c>
      <c r="W4238" t="str">
        <f>IFERROR(INDEX(Returns!A:A,MATCH(Orders!B4238,Returns!B:B,0),),"No")</f>
        <v>No</v>
      </c>
      <c r="X4238" t="str">
        <f t="shared" si="66"/>
        <v>2018 / 07</v>
      </c>
    </row>
    <row r="4239" spans="1:24" x14ac:dyDescent="0.25">
      <c r="A4239" s="1">
        <v>4238</v>
      </c>
      <c r="B4239" s="3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IF(People!$B$2=Orders!M4239,People!$A$2,IF(People!$B$3=Orders!M4239,People!$A$3,IF(People!$B$4=Orders!M4239,People!$A$4,IF(People!$B$5=Orders!M4239,People!$A$5,0))))</f>
        <v>Chuck Magee</v>
      </c>
      <c r="W4239" t="str">
        <f>IFERROR(INDEX(Returns!A:A,MATCH(Orders!B4239,Returns!B:B,0),),"No")</f>
        <v>No</v>
      </c>
      <c r="X4239" t="str">
        <f t="shared" si="66"/>
        <v>2019 / 08</v>
      </c>
    </row>
    <row r="4240" spans="1:24" x14ac:dyDescent="0.25">
      <c r="A4240" s="1">
        <v>4239</v>
      </c>
      <c r="B4240" s="3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IF(People!$B$2=Orders!M4240,People!$A$2,IF(People!$B$3=Orders!M4240,People!$A$3,IF(People!$B$4=Orders!M4240,People!$A$4,IF(People!$B$5=Orders!M4240,People!$A$5,0))))</f>
        <v>Anna Andreadi</v>
      </c>
      <c r="W4240" t="str">
        <f>IFERROR(INDEX(Returns!A:A,MATCH(Orders!B4240,Returns!B:B,0),),"No")</f>
        <v>No</v>
      </c>
      <c r="X4240" t="str">
        <f t="shared" si="66"/>
        <v>2019 / 03</v>
      </c>
    </row>
    <row r="4241" spans="1:24" x14ac:dyDescent="0.25">
      <c r="A4241" s="1">
        <v>4240</v>
      </c>
      <c r="B4241" s="3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IF(People!$B$2=Orders!M4241,People!$A$2,IF(People!$B$3=Orders!M4241,People!$A$3,IF(People!$B$4=Orders!M4241,People!$A$4,IF(People!$B$5=Orders!M4241,People!$A$5,0))))</f>
        <v>Kelly Williams</v>
      </c>
      <c r="W4241" t="str">
        <f>IFERROR(INDEX(Returns!A:A,MATCH(Orders!B4241,Returns!B:B,0),),"No")</f>
        <v>No</v>
      </c>
      <c r="X4241" t="str">
        <f t="shared" si="66"/>
        <v>2019 / 12</v>
      </c>
    </row>
    <row r="4242" spans="1:24" x14ac:dyDescent="0.25">
      <c r="A4242" s="1">
        <v>4241</v>
      </c>
      <c r="B4242" s="3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IF(People!$B$2=Orders!M4242,People!$A$2,IF(People!$B$3=Orders!M4242,People!$A$3,IF(People!$B$4=Orders!M4242,People!$A$4,IF(People!$B$5=Orders!M4242,People!$A$5,0))))</f>
        <v>Anna Andreadi</v>
      </c>
      <c r="W4242" t="str">
        <f>IFERROR(INDEX(Returns!A:A,MATCH(Orders!B4242,Returns!B:B,0),),"No")</f>
        <v>No</v>
      </c>
      <c r="X4242" t="str">
        <f t="shared" si="66"/>
        <v>2016 / 09</v>
      </c>
    </row>
    <row r="4243" spans="1:24" x14ac:dyDescent="0.25">
      <c r="A4243" s="1">
        <v>4242</v>
      </c>
      <c r="B4243" s="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IF(People!$B$2=Orders!M4243,People!$A$2,IF(People!$B$3=Orders!M4243,People!$A$3,IF(People!$B$4=Orders!M4243,People!$A$4,IF(People!$B$5=Orders!M4243,People!$A$5,0))))</f>
        <v>Anna Andreadi</v>
      </c>
      <c r="W4243" t="str">
        <f>IFERROR(INDEX(Returns!A:A,MATCH(Orders!B4243,Returns!B:B,0),),"No")</f>
        <v>No</v>
      </c>
      <c r="X4243" t="str">
        <f t="shared" si="66"/>
        <v>2016 / 09</v>
      </c>
    </row>
    <row r="4244" spans="1:24" x14ac:dyDescent="0.25">
      <c r="A4244" s="1">
        <v>4243</v>
      </c>
      <c r="B4244" s="3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IF(People!$B$2=Orders!M4244,People!$A$2,IF(People!$B$3=Orders!M4244,People!$A$3,IF(People!$B$4=Orders!M4244,People!$A$4,IF(People!$B$5=Orders!M4244,People!$A$5,0))))</f>
        <v>Cassandra Brandow</v>
      </c>
      <c r="W4244" t="str">
        <f>IFERROR(INDEX(Returns!A:A,MATCH(Orders!B4244,Returns!B:B,0),),"No")</f>
        <v>No</v>
      </c>
      <c r="X4244" t="str">
        <f t="shared" si="66"/>
        <v>2018 / 04</v>
      </c>
    </row>
    <row r="4245" spans="1:24" x14ac:dyDescent="0.25">
      <c r="A4245" s="1">
        <v>4244</v>
      </c>
      <c r="B4245" s="3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IF(People!$B$2=Orders!M4245,People!$A$2,IF(People!$B$3=Orders!M4245,People!$A$3,IF(People!$B$4=Orders!M4245,People!$A$4,IF(People!$B$5=Orders!M4245,People!$A$5,0))))</f>
        <v>Cassandra Brandow</v>
      </c>
      <c r="W4245" t="str">
        <f>IFERROR(INDEX(Returns!A:A,MATCH(Orders!B4245,Returns!B:B,0),),"No")</f>
        <v>No</v>
      </c>
      <c r="X4245" t="str">
        <f t="shared" si="66"/>
        <v>2018 / 04</v>
      </c>
    </row>
    <row r="4246" spans="1:24" x14ac:dyDescent="0.25">
      <c r="A4246" s="1">
        <v>4245</v>
      </c>
      <c r="B4246" s="3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IF(People!$B$2=Orders!M4246,People!$A$2,IF(People!$B$3=Orders!M4246,People!$A$3,IF(People!$B$4=Orders!M4246,People!$A$4,IF(People!$B$5=Orders!M4246,People!$A$5,0))))</f>
        <v>Anna Andreadi</v>
      </c>
      <c r="W4246" t="str">
        <f>IFERROR(INDEX(Returns!A:A,MATCH(Orders!B4246,Returns!B:B,0),),"No")</f>
        <v>No</v>
      </c>
      <c r="X4246" t="str">
        <f t="shared" si="66"/>
        <v>2016 / 03</v>
      </c>
    </row>
    <row r="4247" spans="1:24" x14ac:dyDescent="0.25">
      <c r="A4247" s="1">
        <v>4246</v>
      </c>
      <c r="B4247" s="3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IF(People!$B$2=Orders!M4247,People!$A$2,IF(People!$B$3=Orders!M4247,People!$A$3,IF(People!$B$4=Orders!M4247,People!$A$4,IF(People!$B$5=Orders!M4247,People!$A$5,0))))</f>
        <v>Chuck Magee</v>
      </c>
      <c r="W4247" t="str">
        <f>IFERROR(INDEX(Returns!A:A,MATCH(Orders!B4247,Returns!B:B,0),),"No")</f>
        <v>No</v>
      </c>
      <c r="X4247" t="str">
        <f t="shared" si="66"/>
        <v>2019 / 11</v>
      </c>
    </row>
    <row r="4248" spans="1:24" x14ac:dyDescent="0.25">
      <c r="A4248" s="1">
        <v>4247</v>
      </c>
      <c r="B4248" s="3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IF(People!$B$2=Orders!M4248,People!$A$2,IF(People!$B$3=Orders!M4248,People!$A$3,IF(People!$B$4=Orders!M4248,People!$A$4,IF(People!$B$5=Orders!M4248,People!$A$5,0))))</f>
        <v>Chuck Magee</v>
      </c>
      <c r="W4248" t="str">
        <f>IFERROR(INDEX(Returns!A:A,MATCH(Orders!B4248,Returns!B:B,0),),"No")</f>
        <v>No</v>
      </c>
      <c r="X4248" t="str">
        <f t="shared" si="66"/>
        <v>2019 / 11</v>
      </c>
    </row>
    <row r="4249" spans="1:24" x14ac:dyDescent="0.25">
      <c r="A4249" s="1">
        <v>4248</v>
      </c>
      <c r="B4249" s="3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IF(People!$B$2=Orders!M4249,People!$A$2,IF(People!$B$3=Orders!M4249,People!$A$3,IF(People!$B$4=Orders!M4249,People!$A$4,IF(People!$B$5=Orders!M4249,People!$A$5,0))))</f>
        <v>Chuck Magee</v>
      </c>
      <c r="W4249" t="str">
        <f>IFERROR(INDEX(Returns!A:A,MATCH(Orders!B4249,Returns!B:B,0),),"No")</f>
        <v>No</v>
      </c>
      <c r="X4249" t="str">
        <f t="shared" si="66"/>
        <v>2019 / 11</v>
      </c>
    </row>
    <row r="4250" spans="1:24" x14ac:dyDescent="0.25">
      <c r="A4250" s="1">
        <v>4249</v>
      </c>
      <c r="B4250" s="3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IF(People!$B$2=Orders!M4250,People!$A$2,IF(People!$B$3=Orders!M4250,People!$A$3,IF(People!$B$4=Orders!M4250,People!$A$4,IF(People!$B$5=Orders!M4250,People!$A$5,0))))</f>
        <v>Chuck Magee</v>
      </c>
      <c r="W4250" t="str">
        <f>IFERROR(INDEX(Returns!A:A,MATCH(Orders!B4250,Returns!B:B,0),),"No")</f>
        <v>No</v>
      </c>
      <c r="X4250" t="str">
        <f t="shared" si="66"/>
        <v>2018 / 12</v>
      </c>
    </row>
    <row r="4251" spans="1:24" x14ac:dyDescent="0.25">
      <c r="A4251" s="1">
        <v>4250</v>
      </c>
      <c r="B4251" s="3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IF(People!$B$2=Orders!M4251,People!$A$2,IF(People!$B$3=Orders!M4251,People!$A$3,IF(People!$B$4=Orders!M4251,People!$A$4,IF(People!$B$5=Orders!M4251,People!$A$5,0))))</f>
        <v>Chuck Magee</v>
      </c>
      <c r="W4251" t="str">
        <f>IFERROR(INDEX(Returns!A:A,MATCH(Orders!B4251,Returns!B:B,0),),"No")</f>
        <v>No</v>
      </c>
      <c r="X4251" t="str">
        <f t="shared" si="66"/>
        <v>2018 / 12</v>
      </c>
    </row>
    <row r="4252" spans="1:24" x14ac:dyDescent="0.25">
      <c r="A4252" s="1">
        <v>4251</v>
      </c>
      <c r="B4252" s="3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IF(People!$B$2=Orders!M4252,People!$A$2,IF(People!$B$3=Orders!M4252,People!$A$3,IF(People!$B$4=Orders!M4252,People!$A$4,IF(People!$B$5=Orders!M4252,People!$A$5,0))))</f>
        <v>Chuck Magee</v>
      </c>
      <c r="W4252" t="str">
        <f>IFERROR(INDEX(Returns!A:A,MATCH(Orders!B4252,Returns!B:B,0),),"No")</f>
        <v>No</v>
      </c>
      <c r="X4252" t="str">
        <f t="shared" si="66"/>
        <v>2016 / 09</v>
      </c>
    </row>
    <row r="4253" spans="1:24" x14ac:dyDescent="0.25">
      <c r="A4253" s="1">
        <v>4252</v>
      </c>
      <c r="B4253" s="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IF(People!$B$2=Orders!M4253,People!$A$2,IF(People!$B$3=Orders!M4253,People!$A$3,IF(People!$B$4=Orders!M4253,People!$A$4,IF(People!$B$5=Orders!M4253,People!$A$5,0))))</f>
        <v>Cassandra Brandow</v>
      </c>
      <c r="W4253" t="str">
        <f>IFERROR(INDEX(Returns!A:A,MATCH(Orders!B4253,Returns!B:B,0),),"No")</f>
        <v>No</v>
      </c>
      <c r="X4253" t="str">
        <f t="shared" si="66"/>
        <v>2017 / 10</v>
      </c>
    </row>
    <row r="4254" spans="1:24" x14ac:dyDescent="0.25">
      <c r="A4254" s="1">
        <v>4253</v>
      </c>
      <c r="B4254" s="3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IF(People!$B$2=Orders!M4254,People!$A$2,IF(People!$B$3=Orders!M4254,People!$A$3,IF(People!$B$4=Orders!M4254,People!$A$4,IF(People!$B$5=Orders!M4254,People!$A$5,0))))</f>
        <v>Cassandra Brandow</v>
      </c>
      <c r="W4254" t="str">
        <f>IFERROR(INDEX(Returns!A:A,MATCH(Orders!B4254,Returns!B:B,0),),"No")</f>
        <v>No</v>
      </c>
      <c r="X4254" t="str">
        <f t="shared" si="66"/>
        <v>2017 / 10</v>
      </c>
    </row>
    <row r="4255" spans="1:24" x14ac:dyDescent="0.25">
      <c r="A4255" s="1">
        <v>4254</v>
      </c>
      <c r="B4255" s="3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IF(People!$B$2=Orders!M4255,People!$A$2,IF(People!$B$3=Orders!M4255,People!$A$3,IF(People!$B$4=Orders!M4255,People!$A$4,IF(People!$B$5=Orders!M4255,People!$A$5,0))))</f>
        <v>Cassandra Brandow</v>
      </c>
      <c r="W4255" t="str">
        <f>IFERROR(INDEX(Returns!A:A,MATCH(Orders!B4255,Returns!B:B,0),),"No")</f>
        <v>No</v>
      </c>
      <c r="X4255" t="str">
        <f t="shared" si="66"/>
        <v>2017 / 10</v>
      </c>
    </row>
    <row r="4256" spans="1:24" x14ac:dyDescent="0.25">
      <c r="A4256" s="1">
        <v>4255</v>
      </c>
      <c r="B4256" s="3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IF(People!$B$2=Orders!M4256,People!$A$2,IF(People!$B$3=Orders!M4256,People!$A$3,IF(People!$B$4=Orders!M4256,People!$A$4,IF(People!$B$5=Orders!M4256,People!$A$5,0))))</f>
        <v>Kelly Williams</v>
      </c>
      <c r="W4256" t="str">
        <f>IFERROR(INDEX(Returns!A:A,MATCH(Orders!B4256,Returns!B:B,0),),"No")</f>
        <v>No</v>
      </c>
      <c r="X4256" t="str">
        <f t="shared" si="66"/>
        <v>2019 / 10</v>
      </c>
    </row>
    <row r="4257" spans="1:24" x14ac:dyDescent="0.25">
      <c r="A4257" s="1">
        <v>4256</v>
      </c>
      <c r="B4257" s="3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IF(People!$B$2=Orders!M4257,People!$A$2,IF(People!$B$3=Orders!M4257,People!$A$3,IF(People!$B$4=Orders!M4257,People!$A$4,IF(People!$B$5=Orders!M4257,People!$A$5,0))))</f>
        <v>Kelly Williams</v>
      </c>
      <c r="W4257" t="str">
        <f>IFERROR(INDEX(Returns!A:A,MATCH(Orders!B4257,Returns!B:B,0),),"No")</f>
        <v>No</v>
      </c>
      <c r="X4257" t="str">
        <f t="shared" si="66"/>
        <v>2019 / 10</v>
      </c>
    </row>
    <row r="4258" spans="1:24" x14ac:dyDescent="0.25">
      <c r="A4258" s="1">
        <v>4257</v>
      </c>
      <c r="B4258" s="3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IF(People!$B$2=Orders!M4258,People!$A$2,IF(People!$B$3=Orders!M4258,People!$A$3,IF(People!$B$4=Orders!M4258,People!$A$4,IF(People!$B$5=Orders!M4258,People!$A$5,0))))</f>
        <v>Kelly Williams</v>
      </c>
      <c r="W4258" t="str">
        <f>IFERROR(INDEX(Returns!A:A,MATCH(Orders!B4258,Returns!B:B,0),),"No")</f>
        <v>No</v>
      </c>
      <c r="X4258" t="str">
        <f t="shared" si="66"/>
        <v>2019 / 10</v>
      </c>
    </row>
    <row r="4259" spans="1:24" x14ac:dyDescent="0.25">
      <c r="A4259" s="1">
        <v>4258</v>
      </c>
      <c r="B4259" s="3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IF(People!$B$2=Orders!M4259,People!$A$2,IF(People!$B$3=Orders!M4259,People!$A$3,IF(People!$B$4=Orders!M4259,People!$A$4,IF(People!$B$5=Orders!M4259,People!$A$5,0))))</f>
        <v>Anna Andreadi</v>
      </c>
      <c r="W4259" t="str">
        <f>IFERROR(INDEX(Returns!A:A,MATCH(Orders!B4259,Returns!B:B,0),),"No")</f>
        <v>No</v>
      </c>
      <c r="X4259" t="str">
        <f t="shared" si="66"/>
        <v>2017 / 09</v>
      </c>
    </row>
    <row r="4260" spans="1:24" x14ac:dyDescent="0.25">
      <c r="A4260" s="1">
        <v>4259</v>
      </c>
      <c r="B4260" s="3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IF(People!$B$2=Orders!M4260,People!$A$2,IF(People!$B$3=Orders!M4260,People!$A$3,IF(People!$B$4=Orders!M4260,People!$A$4,IF(People!$B$5=Orders!M4260,People!$A$5,0))))</f>
        <v>Anna Andreadi</v>
      </c>
      <c r="W4260" t="str">
        <f>IFERROR(INDEX(Returns!A:A,MATCH(Orders!B4260,Returns!B:B,0),),"No")</f>
        <v>No</v>
      </c>
      <c r="X4260" t="str">
        <f t="shared" si="66"/>
        <v>2018 / 03</v>
      </c>
    </row>
    <row r="4261" spans="1:24" x14ac:dyDescent="0.25">
      <c r="A4261" s="1">
        <v>4260</v>
      </c>
      <c r="B4261" s="3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IF(People!$B$2=Orders!M4261,People!$A$2,IF(People!$B$3=Orders!M4261,People!$A$3,IF(People!$B$4=Orders!M4261,People!$A$4,IF(People!$B$5=Orders!M4261,People!$A$5,0))))</f>
        <v>Chuck Magee</v>
      </c>
      <c r="W4261" t="str">
        <f>IFERROR(INDEX(Returns!A:A,MATCH(Orders!B4261,Returns!B:B,0),),"No")</f>
        <v>No</v>
      </c>
      <c r="X4261" t="str">
        <f t="shared" si="66"/>
        <v>2019 / 10</v>
      </c>
    </row>
    <row r="4262" spans="1:24" x14ac:dyDescent="0.25">
      <c r="A4262" s="1">
        <v>4261</v>
      </c>
      <c r="B4262" s="3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IF(People!$B$2=Orders!M4262,People!$A$2,IF(People!$B$3=Orders!M4262,People!$A$3,IF(People!$B$4=Orders!M4262,People!$A$4,IF(People!$B$5=Orders!M4262,People!$A$5,0))))</f>
        <v>Chuck Magee</v>
      </c>
      <c r="W4262" t="str">
        <f>IFERROR(INDEX(Returns!A:A,MATCH(Orders!B4262,Returns!B:B,0),),"No")</f>
        <v>No</v>
      </c>
      <c r="X4262" t="str">
        <f t="shared" si="66"/>
        <v>2019 / 10</v>
      </c>
    </row>
    <row r="4263" spans="1:24" x14ac:dyDescent="0.25">
      <c r="A4263" s="1">
        <v>4262</v>
      </c>
      <c r="B4263" s="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IF(People!$B$2=Orders!M4263,People!$A$2,IF(People!$B$3=Orders!M4263,People!$A$3,IF(People!$B$4=Orders!M4263,People!$A$4,IF(People!$B$5=Orders!M4263,People!$A$5,0))))</f>
        <v>Kelly Williams</v>
      </c>
      <c r="W4263" t="str">
        <f>IFERROR(INDEX(Returns!A:A,MATCH(Orders!B4263,Returns!B:B,0),),"No")</f>
        <v>No</v>
      </c>
      <c r="X4263" t="str">
        <f t="shared" si="66"/>
        <v>2019 / 08</v>
      </c>
    </row>
    <row r="4264" spans="1:24" x14ac:dyDescent="0.25">
      <c r="A4264" s="1">
        <v>4263</v>
      </c>
      <c r="B4264" s="3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IF(People!$B$2=Orders!M4264,People!$A$2,IF(People!$B$3=Orders!M4264,People!$A$3,IF(People!$B$4=Orders!M4264,People!$A$4,IF(People!$B$5=Orders!M4264,People!$A$5,0))))</f>
        <v>Cassandra Brandow</v>
      </c>
      <c r="W4264" t="str">
        <f>IFERROR(INDEX(Returns!A:A,MATCH(Orders!B4264,Returns!B:B,0),),"No")</f>
        <v>No</v>
      </c>
      <c r="X4264" t="str">
        <f t="shared" si="66"/>
        <v>2019 / 09</v>
      </c>
    </row>
    <row r="4265" spans="1:24" x14ac:dyDescent="0.25">
      <c r="A4265" s="1">
        <v>4264</v>
      </c>
      <c r="B4265" s="3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IF(People!$B$2=Orders!M4265,People!$A$2,IF(People!$B$3=Orders!M4265,People!$A$3,IF(People!$B$4=Orders!M4265,People!$A$4,IF(People!$B$5=Orders!M4265,People!$A$5,0))))</f>
        <v>Chuck Magee</v>
      </c>
      <c r="W4265" t="str">
        <f>IFERROR(INDEX(Returns!A:A,MATCH(Orders!B4265,Returns!B:B,0),),"No")</f>
        <v>No</v>
      </c>
      <c r="X4265" t="str">
        <f t="shared" si="66"/>
        <v>2019 / 11</v>
      </c>
    </row>
    <row r="4266" spans="1:24" x14ac:dyDescent="0.25">
      <c r="A4266" s="1">
        <v>4265</v>
      </c>
      <c r="B4266" s="3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IF(People!$B$2=Orders!M4266,People!$A$2,IF(People!$B$3=Orders!M4266,People!$A$3,IF(People!$B$4=Orders!M4266,People!$A$4,IF(People!$B$5=Orders!M4266,People!$A$5,0))))</f>
        <v>Kelly Williams</v>
      </c>
      <c r="W4266" t="str">
        <f>IFERROR(INDEX(Returns!A:A,MATCH(Orders!B4266,Returns!B:B,0),),"No")</f>
        <v>No</v>
      </c>
      <c r="X4266" t="str">
        <f t="shared" si="66"/>
        <v>2018 / 11</v>
      </c>
    </row>
    <row r="4267" spans="1:24" x14ac:dyDescent="0.25">
      <c r="A4267" s="1">
        <v>4266</v>
      </c>
      <c r="B4267" s="3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IF(People!$B$2=Orders!M4267,People!$A$2,IF(People!$B$3=Orders!M4267,People!$A$3,IF(People!$B$4=Orders!M4267,People!$A$4,IF(People!$B$5=Orders!M4267,People!$A$5,0))))</f>
        <v>Kelly Williams</v>
      </c>
      <c r="W4267" t="str">
        <f>IFERROR(INDEX(Returns!A:A,MATCH(Orders!B4267,Returns!B:B,0),),"No")</f>
        <v>No</v>
      </c>
      <c r="X4267" t="str">
        <f t="shared" si="66"/>
        <v>2018 / 11</v>
      </c>
    </row>
    <row r="4268" spans="1:24" x14ac:dyDescent="0.25">
      <c r="A4268" s="1">
        <v>4267</v>
      </c>
      <c r="B4268" s="3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IF(People!$B$2=Orders!M4268,People!$A$2,IF(People!$B$3=Orders!M4268,People!$A$3,IF(People!$B$4=Orders!M4268,People!$A$4,IF(People!$B$5=Orders!M4268,People!$A$5,0))))</f>
        <v>Kelly Williams</v>
      </c>
      <c r="W4268" t="str">
        <f>IFERROR(INDEX(Returns!A:A,MATCH(Orders!B4268,Returns!B:B,0),),"No")</f>
        <v>No</v>
      </c>
      <c r="X4268" t="str">
        <f t="shared" si="66"/>
        <v>2018 / 11</v>
      </c>
    </row>
    <row r="4269" spans="1:24" x14ac:dyDescent="0.25">
      <c r="A4269" s="1">
        <v>4268</v>
      </c>
      <c r="B4269" s="3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IF(People!$B$2=Orders!M4269,People!$A$2,IF(People!$B$3=Orders!M4269,People!$A$3,IF(People!$B$4=Orders!M4269,People!$A$4,IF(People!$B$5=Orders!M4269,People!$A$5,0))))</f>
        <v>Kelly Williams</v>
      </c>
      <c r="W4269" t="str">
        <f>IFERROR(INDEX(Returns!A:A,MATCH(Orders!B4269,Returns!B:B,0),),"No")</f>
        <v>No</v>
      </c>
      <c r="X4269" t="str">
        <f t="shared" si="66"/>
        <v>2018 / 11</v>
      </c>
    </row>
    <row r="4270" spans="1:24" x14ac:dyDescent="0.25">
      <c r="A4270" s="1">
        <v>4269</v>
      </c>
      <c r="B4270" s="3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IF(People!$B$2=Orders!M4270,People!$A$2,IF(People!$B$3=Orders!M4270,People!$A$3,IF(People!$B$4=Orders!M4270,People!$A$4,IF(People!$B$5=Orders!M4270,People!$A$5,0))))</f>
        <v>Kelly Williams</v>
      </c>
      <c r="W4270" t="str">
        <f>IFERROR(INDEX(Returns!A:A,MATCH(Orders!B4270,Returns!B:B,0),),"No")</f>
        <v>No</v>
      </c>
      <c r="X4270" t="str">
        <f t="shared" si="66"/>
        <v>2018 / 11</v>
      </c>
    </row>
    <row r="4271" spans="1:24" x14ac:dyDescent="0.25">
      <c r="A4271" s="1">
        <v>4270</v>
      </c>
      <c r="B4271" s="3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IF(People!$B$2=Orders!M4271,People!$A$2,IF(People!$B$3=Orders!M4271,People!$A$3,IF(People!$B$4=Orders!M4271,People!$A$4,IF(People!$B$5=Orders!M4271,People!$A$5,0))))</f>
        <v>Anna Andreadi</v>
      </c>
      <c r="W4271" t="str">
        <f>IFERROR(INDEX(Returns!A:A,MATCH(Orders!B4271,Returns!B:B,0),),"No")</f>
        <v>No</v>
      </c>
      <c r="X4271" t="str">
        <f t="shared" si="66"/>
        <v>2019 / 06</v>
      </c>
    </row>
    <row r="4272" spans="1:24" x14ac:dyDescent="0.25">
      <c r="A4272" s="1">
        <v>4271</v>
      </c>
      <c r="B4272" s="3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IF(People!$B$2=Orders!M4272,People!$A$2,IF(People!$B$3=Orders!M4272,People!$A$3,IF(People!$B$4=Orders!M4272,People!$A$4,IF(People!$B$5=Orders!M4272,People!$A$5,0))))</f>
        <v>Cassandra Brandow</v>
      </c>
      <c r="W4272" t="str">
        <f>IFERROR(INDEX(Returns!A:A,MATCH(Orders!B4272,Returns!B:B,0),),"No")</f>
        <v>No</v>
      </c>
      <c r="X4272" t="str">
        <f t="shared" si="66"/>
        <v>2017 / 11</v>
      </c>
    </row>
    <row r="4273" spans="1:24" x14ac:dyDescent="0.25">
      <c r="A4273" s="1">
        <v>4272</v>
      </c>
      <c r="B4273" s="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IF(People!$B$2=Orders!M4273,People!$A$2,IF(People!$B$3=Orders!M4273,People!$A$3,IF(People!$B$4=Orders!M4273,People!$A$4,IF(People!$B$5=Orders!M4273,People!$A$5,0))))</f>
        <v>Chuck Magee</v>
      </c>
      <c r="W4273" t="str">
        <f>IFERROR(INDEX(Returns!A:A,MATCH(Orders!B4273,Returns!B:B,0),),"No")</f>
        <v>No</v>
      </c>
      <c r="X4273" t="str">
        <f t="shared" si="66"/>
        <v>2018 / 11</v>
      </c>
    </row>
    <row r="4274" spans="1:24" x14ac:dyDescent="0.25">
      <c r="A4274" s="1">
        <v>4273</v>
      </c>
      <c r="B4274" s="3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IF(People!$B$2=Orders!M4274,People!$A$2,IF(People!$B$3=Orders!M4274,People!$A$3,IF(People!$B$4=Orders!M4274,People!$A$4,IF(People!$B$5=Orders!M4274,People!$A$5,0))))</f>
        <v>Anna Andreadi</v>
      </c>
      <c r="W4274" t="str">
        <f>IFERROR(INDEX(Returns!A:A,MATCH(Orders!B4274,Returns!B:B,0),),"No")</f>
        <v>No</v>
      </c>
      <c r="X4274" t="str">
        <f t="shared" si="66"/>
        <v>2019 / 07</v>
      </c>
    </row>
    <row r="4275" spans="1:24" x14ac:dyDescent="0.25">
      <c r="A4275" s="1">
        <v>4274</v>
      </c>
      <c r="B4275" s="3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IF(People!$B$2=Orders!M4275,People!$A$2,IF(People!$B$3=Orders!M4275,People!$A$3,IF(People!$B$4=Orders!M4275,People!$A$4,IF(People!$B$5=Orders!M4275,People!$A$5,0))))</f>
        <v>Anna Andreadi</v>
      </c>
      <c r="W4275" t="str">
        <f>IFERROR(INDEX(Returns!A:A,MATCH(Orders!B4275,Returns!B:B,0),),"No")</f>
        <v>No</v>
      </c>
      <c r="X4275" t="str">
        <f t="shared" si="66"/>
        <v>2019 / 07</v>
      </c>
    </row>
    <row r="4276" spans="1:24" x14ac:dyDescent="0.25">
      <c r="A4276" s="1">
        <v>4275</v>
      </c>
      <c r="B4276" s="3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IF(People!$B$2=Orders!M4276,People!$A$2,IF(People!$B$3=Orders!M4276,People!$A$3,IF(People!$B$4=Orders!M4276,People!$A$4,IF(People!$B$5=Orders!M4276,People!$A$5,0))))</f>
        <v>Anna Andreadi</v>
      </c>
      <c r="W4276" t="str">
        <f>IFERROR(INDEX(Returns!A:A,MATCH(Orders!B4276,Returns!B:B,0),),"No")</f>
        <v>No</v>
      </c>
      <c r="X4276" t="str">
        <f t="shared" si="66"/>
        <v>2017 / 10</v>
      </c>
    </row>
    <row r="4277" spans="1:24" x14ac:dyDescent="0.25">
      <c r="A4277" s="1">
        <v>4276</v>
      </c>
      <c r="B4277" s="3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IF(People!$B$2=Orders!M4277,People!$A$2,IF(People!$B$3=Orders!M4277,People!$A$3,IF(People!$B$4=Orders!M4277,People!$A$4,IF(People!$B$5=Orders!M4277,People!$A$5,0))))</f>
        <v>Kelly Williams</v>
      </c>
      <c r="W4277" t="str">
        <f>IFERROR(INDEX(Returns!A:A,MATCH(Orders!B4277,Returns!B:B,0),),"No")</f>
        <v>No</v>
      </c>
      <c r="X4277" t="str">
        <f t="shared" si="66"/>
        <v>2017 / 07</v>
      </c>
    </row>
    <row r="4278" spans="1:24" x14ac:dyDescent="0.25">
      <c r="A4278" s="1">
        <v>4277</v>
      </c>
      <c r="B4278" s="3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IF(People!$B$2=Orders!M4278,People!$A$2,IF(People!$B$3=Orders!M4278,People!$A$3,IF(People!$B$4=Orders!M4278,People!$A$4,IF(People!$B$5=Orders!M4278,People!$A$5,0))))</f>
        <v>Anna Andreadi</v>
      </c>
      <c r="W4278" t="str">
        <f>IFERROR(INDEX(Returns!A:A,MATCH(Orders!B4278,Returns!B:B,0),),"No")</f>
        <v>No</v>
      </c>
      <c r="X4278" t="str">
        <f t="shared" si="66"/>
        <v>2019 / 08</v>
      </c>
    </row>
    <row r="4279" spans="1:24" x14ac:dyDescent="0.25">
      <c r="A4279" s="1">
        <v>4278</v>
      </c>
      <c r="B4279" s="3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IF(People!$B$2=Orders!M4279,People!$A$2,IF(People!$B$3=Orders!M4279,People!$A$3,IF(People!$B$4=Orders!M4279,People!$A$4,IF(People!$B$5=Orders!M4279,People!$A$5,0))))</f>
        <v>Chuck Magee</v>
      </c>
      <c r="W4279" t="str">
        <f>IFERROR(INDEX(Returns!A:A,MATCH(Orders!B4279,Returns!B:B,0),),"No")</f>
        <v>No</v>
      </c>
      <c r="X4279" t="str">
        <f t="shared" si="66"/>
        <v>2018 / 04</v>
      </c>
    </row>
    <row r="4280" spans="1:24" x14ac:dyDescent="0.25">
      <c r="A4280" s="1">
        <v>4279</v>
      </c>
      <c r="B4280" s="3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IF(People!$B$2=Orders!M4280,People!$A$2,IF(People!$B$3=Orders!M4280,People!$A$3,IF(People!$B$4=Orders!M4280,People!$A$4,IF(People!$B$5=Orders!M4280,People!$A$5,0))))</f>
        <v>Chuck Magee</v>
      </c>
      <c r="W4280" t="str">
        <f>IFERROR(INDEX(Returns!A:A,MATCH(Orders!B4280,Returns!B:B,0),),"No")</f>
        <v>No</v>
      </c>
      <c r="X4280" t="str">
        <f t="shared" si="66"/>
        <v>2018 / 04</v>
      </c>
    </row>
    <row r="4281" spans="1:24" x14ac:dyDescent="0.25">
      <c r="A4281" s="1">
        <v>4280</v>
      </c>
      <c r="B4281" s="3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IF(People!$B$2=Orders!M4281,People!$A$2,IF(People!$B$3=Orders!M4281,People!$A$3,IF(People!$B$4=Orders!M4281,People!$A$4,IF(People!$B$5=Orders!M4281,People!$A$5,0))))</f>
        <v>Chuck Magee</v>
      </c>
      <c r="W4281" t="str">
        <f>IFERROR(INDEX(Returns!A:A,MATCH(Orders!B4281,Returns!B:B,0),),"No")</f>
        <v>No</v>
      </c>
      <c r="X4281" t="str">
        <f t="shared" si="66"/>
        <v>2018 / 04</v>
      </c>
    </row>
    <row r="4282" spans="1:24" x14ac:dyDescent="0.25">
      <c r="A4282" s="1">
        <v>4281</v>
      </c>
      <c r="B4282" s="3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IF(People!$B$2=Orders!M4282,People!$A$2,IF(People!$B$3=Orders!M4282,People!$A$3,IF(People!$B$4=Orders!M4282,People!$A$4,IF(People!$B$5=Orders!M4282,People!$A$5,0))))</f>
        <v>Chuck Magee</v>
      </c>
      <c r="W4282" t="str">
        <f>IFERROR(INDEX(Returns!A:A,MATCH(Orders!B4282,Returns!B:B,0),),"No")</f>
        <v>No</v>
      </c>
      <c r="X4282" t="str">
        <f t="shared" si="66"/>
        <v>2016 / 11</v>
      </c>
    </row>
    <row r="4283" spans="1:24" x14ac:dyDescent="0.25">
      <c r="A4283" s="1">
        <v>4282</v>
      </c>
      <c r="B4283" s="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IF(People!$B$2=Orders!M4283,People!$A$2,IF(People!$B$3=Orders!M4283,People!$A$3,IF(People!$B$4=Orders!M4283,People!$A$4,IF(People!$B$5=Orders!M4283,People!$A$5,0))))</f>
        <v>Chuck Magee</v>
      </c>
      <c r="W4283" t="str">
        <f>IFERROR(INDEX(Returns!A:A,MATCH(Orders!B4283,Returns!B:B,0),),"No")</f>
        <v>No</v>
      </c>
      <c r="X4283" t="str">
        <f t="shared" si="66"/>
        <v>2016 / 11</v>
      </c>
    </row>
    <row r="4284" spans="1:24" x14ac:dyDescent="0.25">
      <c r="A4284" s="1">
        <v>4283</v>
      </c>
      <c r="B4284" s="3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IF(People!$B$2=Orders!M4284,People!$A$2,IF(People!$B$3=Orders!M4284,People!$A$3,IF(People!$B$4=Orders!M4284,People!$A$4,IF(People!$B$5=Orders!M4284,People!$A$5,0))))</f>
        <v>Kelly Williams</v>
      </c>
      <c r="W4284" t="str">
        <f>IFERROR(INDEX(Returns!A:A,MATCH(Orders!B4284,Returns!B:B,0),),"No")</f>
        <v>No</v>
      </c>
      <c r="X4284" t="str">
        <f t="shared" si="66"/>
        <v>2016 / 12</v>
      </c>
    </row>
    <row r="4285" spans="1:24" x14ac:dyDescent="0.25">
      <c r="A4285" s="1">
        <v>4284</v>
      </c>
      <c r="B4285" s="3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IF(People!$B$2=Orders!M4285,People!$A$2,IF(People!$B$3=Orders!M4285,People!$A$3,IF(People!$B$4=Orders!M4285,People!$A$4,IF(People!$B$5=Orders!M4285,People!$A$5,0))))</f>
        <v>Kelly Williams</v>
      </c>
      <c r="W4285" t="str">
        <f>IFERROR(INDEX(Returns!A:A,MATCH(Orders!B4285,Returns!B:B,0),),"No")</f>
        <v>No</v>
      </c>
      <c r="X4285" t="str">
        <f t="shared" si="66"/>
        <v>2016 / 12</v>
      </c>
    </row>
    <row r="4286" spans="1:24" x14ac:dyDescent="0.25">
      <c r="A4286" s="1">
        <v>4285</v>
      </c>
      <c r="B4286" s="3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IF(People!$B$2=Orders!M4286,People!$A$2,IF(People!$B$3=Orders!M4286,People!$A$3,IF(People!$B$4=Orders!M4286,People!$A$4,IF(People!$B$5=Orders!M4286,People!$A$5,0))))</f>
        <v>Kelly Williams</v>
      </c>
      <c r="W4286" t="str">
        <f>IFERROR(INDEX(Returns!A:A,MATCH(Orders!B4286,Returns!B:B,0),),"No")</f>
        <v>No</v>
      </c>
      <c r="X4286" t="str">
        <f t="shared" si="66"/>
        <v>2017 / 11</v>
      </c>
    </row>
    <row r="4287" spans="1:24" x14ac:dyDescent="0.25">
      <c r="A4287" s="1">
        <v>4286</v>
      </c>
      <c r="B4287" s="3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IF(People!$B$2=Orders!M4287,People!$A$2,IF(People!$B$3=Orders!M4287,People!$A$3,IF(People!$B$4=Orders!M4287,People!$A$4,IF(People!$B$5=Orders!M4287,People!$A$5,0))))</f>
        <v>Kelly Williams</v>
      </c>
      <c r="W4287" t="str">
        <f>IFERROR(INDEX(Returns!A:A,MATCH(Orders!B4287,Returns!B:B,0),),"No")</f>
        <v>No</v>
      </c>
      <c r="X4287" t="str">
        <f t="shared" si="66"/>
        <v>2017 / 11</v>
      </c>
    </row>
    <row r="4288" spans="1:24" x14ac:dyDescent="0.25">
      <c r="A4288" s="1">
        <v>4287</v>
      </c>
      <c r="B4288" s="3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IF(People!$B$2=Orders!M4288,People!$A$2,IF(People!$B$3=Orders!M4288,People!$A$3,IF(People!$B$4=Orders!M4288,People!$A$4,IF(People!$B$5=Orders!M4288,People!$A$5,0))))</f>
        <v>Kelly Williams</v>
      </c>
      <c r="W4288" t="str">
        <f>IFERROR(INDEX(Returns!A:A,MATCH(Orders!B4288,Returns!B:B,0),),"No")</f>
        <v>No</v>
      </c>
      <c r="X4288" t="str">
        <f t="shared" si="66"/>
        <v>2017 / 11</v>
      </c>
    </row>
    <row r="4289" spans="1:24" x14ac:dyDescent="0.25">
      <c r="A4289" s="1">
        <v>4288</v>
      </c>
      <c r="B4289" s="3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IF(People!$B$2=Orders!M4289,People!$A$2,IF(People!$B$3=Orders!M4289,People!$A$3,IF(People!$B$4=Orders!M4289,People!$A$4,IF(People!$B$5=Orders!M4289,People!$A$5,0))))</f>
        <v>Cassandra Brandow</v>
      </c>
      <c r="W4289" t="str">
        <f>IFERROR(INDEX(Returns!A:A,MATCH(Orders!B4289,Returns!B:B,0),),"No")</f>
        <v>No</v>
      </c>
      <c r="X4289" t="str">
        <f t="shared" si="66"/>
        <v>2019 / 12</v>
      </c>
    </row>
    <row r="4290" spans="1:24" x14ac:dyDescent="0.25">
      <c r="A4290" s="1">
        <v>4289</v>
      </c>
      <c r="B4290" s="3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IF(People!$B$2=Orders!M4290,People!$A$2,IF(People!$B$3=Orders!M4290,People!$A$3,IF(People!$B$4=Orders!M4290,People!$A$4,IF(People!$B$5=Orders!M4290,People!$A$5,0))))</f>
        <v>Kelly Williams</v>
      </c>
      <c r="W4290" t="str">
        <f>IFERROR(INDEX(Returns!A:A,MATCH(Orders!B4290,Returns!B:B,0),),"No")</f>
        <v>No</v>
      </c>
      <c r="X4290" t="str">
        <f t="shared" ref="X4290:X4353" si="67">TEXT(C4290,"ГГГГ / ММ")</f>
        <v>2017 / 05</v>
      </c>
    </row>
    <row r="4291" spans="1:24" x14ac:dyDescent="0.25">
      <c r="A4291" s="1">
        <v>4290</v>
      </c>
      <c r="B4291" s="3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IF(People!$B$2=Orders!M4291,People!$A$2,IF(People!$B$3=Orders!M4291,People!$A$3,IF(People!$B$4=Orders!M4291,People!$A$4,IF(People!$B$5=Orders!M4291,People!$A$5,0))))</f>
        <v>Kelly Williams</v>
      </c>
      <c r="W4291" t="str">
        <f>IFERROR(INDEX(Returns!A:A,MATCH(Orders!B4291,Returns!B:B,0),),"No")</f>
        <v>No</v>
      </c>
      <c r="X4291" t="str">
        <f t="shared" si="67"/>
        <v>2017 / 05</v>
      </c>
    </row>
    <row r="4292" spans="1:24" x14ac:dyDescent="0.25">
      <c r="A4292" s="1">
        <v>4291</v>
      </c>
      <c r="B4292" s="3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IF(People!$B$2=Orders!M4292,People!$A$2,IF(People!$B$3=Orders!M4292,People!$A$3,IF(People!$B$4=Orders!M4292,People!$A$4,IF(People!$B$5=Orders!M4292,People!$A$5,0))))</f>
        <v>Anna Andreadi</v>
      </c>
      <c r="W4292" t="str">
        <f>IFERROR(INDEX(Returns!A:A,MATCH(Orders!B4292,Returns!B:B,0),),"No")</f>
        <v>No</v>
      </c>
      <c r="X4292" t="str">
        <f t="shared" si="67"/>
        <v>2019 / 12</v>
      </c>
    </row>
    <row r="4293" spans="1:24" x14ac:dyDescent="0.25">
      <c r="A4293" s="1">
        <v>4292</v>
      </c>
      <c r="B4293" s="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IF(People!$B$2=Orders!M4293,People!$A$2,IF(People!$B$3=Orders!M4293,People!$A$3,IF(People!$B$4=Orders!M4293,People!$A$4,IF(People!$B$5=Orders!M4293,People!$A$5,0))))</f>
        <v>Anna Andreadi</v>
      </c>
      <c r="W4293" t="str">
        <f>IFERROR(INDEX(Returns!A:A,MATCH(Orders!B4293,Returns!B:B,0),),"No")</f>
        <v>No</v>
      </c>
      <c r="X4293" t="str">
        <f t="shared" si="67"/>
        <v>2019 / 12</v>
      </c>
    </row>
    <row r="4294" spans="1:24" x14ac:dyDescent="0.25">
      <c r="A4294" s="1">
        <v>4293</v>
      </c>
      <c r="B4294" s="3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IF(People!$B$2=Orders!M4294,People!$A$2,IF(People!$B$3=Orders!M4294,People!$A$3,IF(People!$B$4=Orders!M4294,People!$A$4,IF(People!$B$5=Orders!M4294,People!$A$5,0))))</f>
        <v>Anna Andreadi</v>
      </c>
      <c r="W4294" t="str">
        <f>IFERROR(INDEX(Returns!A:A,MATCH(Orders!B4294,Returns!B:B,0),),"No")</f>
        <v>No</v>
      </c>
      <c r="X4294" t="str">
        <f t="shared" si="67"/>
        <v>2019 / 12</v>
      </c>
    </row>
    <row r="4295" spans="1:24" x14ac:dyDescent="0.25">
      <c r="A4295" s="1">
        <v>4294</v>
      </c>
      <c r="B4295" s="3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IF(People!$B$2=Orders!M4295,People!$A$2,IF(People!$B$3=Orders!M4295,People!$A$3,IF(People!$B$4=Orders!M4295,People!$A$4,IF(People!$B$5=Orders!M4295,People!$A$5,0))))</f>
        <v>Chuck Magee</v>
      </c>
      <c r="W4295" t="str">
        <f>IFERROR(INDEX(Returns!A:A,MATCH(Orders!B4295,Returns!B:B,0),),"No")</f>
        <v>No</v>
      </c>
      <c r="X4295" t="str">
        <f t="shared" si="67"/>
        <v>2019 / 03</v>
      </c>
    </row>
    <row r="4296" spans="1:24" x14ac:dyDescent="0.25">
      <c r="A4296" s="1">
        <v>4295</v>
      </c>
      <c r="B4296" s="3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IF(People!$B$2=Orders!M4296,People!$A$2,IF(People!$B$3=Orders!M4296,People!$A$3,IF(People!$B$4=Orders!M4296,People!$A$4,IF(People!$B$5=Orders!M4296,People!$A$5,0))))</f>
        <v>Anna Andreadi</v>
      </c>
      <c r="W4296" t="str">
        <f>IFERROR(INDEX(Returns!A:A,MATCH(Orders!B4296,Returns!B:B,0),),"No")</f>
        <v>No</v>
      </c>
      <c r="X4296" t="str">
        <f t="shared" si="67"/>
        <v>2019 / 10</v>
      </c>
    </row>
    <row r="4297" spans="1:24" x14ac:dyDescent="0.25">
      <c r="A4297" s="1">
        <v>4296</v>
      </c>
      <c r="B4297" s="3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IF(People!$B$2=Orders!M4297,People!$A$2,IF(People!$B$3=Orders!M4297,People!$A$3,IF(People!$B$4=Orders!M4297,People!$A$4,IF(People!$B$5=Orders!M4297,People!$A$5,0))))</f>
        <v>Anna Andreadi</v>
      </c>
      <c r="W4297" t="str">
        <f>IFERROR(INDEX(Returns!A:A,MATCH(Orders!B4297,Returns!B:B,0),),"No")</f>
        <v>No</v>
      </c>
      <c r="X4297" t="str">
        <f t="shared" si="67"/>
        <v>2019 / 07</v>
      </c>
    </row>
    <row r="4298" spans="1:24" x14ac:dyDescent="0.25">
      <c r="A4298" s="1">
        <v>4297</v>
      </c>
      <c r="B4298" s="3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IF(People!$B$2=Orders!M4298,People!$A$2,IF(People!$B$3=Orders!M4298,People!$A$3,IF(People!$B$4=Orders!M4298,People!$A$4,IF(People!$B$5=Orders!M4298,People!$A$5,0))))</f>
        <v>Anna Andreadi</v>
      </c>
      <c r="W4298" t="str">
        <f>IFERROR(INDEX(Returns!A:A,MATCH(Orders!B4298,Returns!B:B,0),),"No")</f>
        <v>No</v>
      </c>
      <c r="X4298" t="str">
        <f t="shared" si="67"/>
        <v>2019 / 09</v>
      </c>
    </row>
    <row r="4299" spans="1:24" x14ac:dyDescent="0.25">
      <c r="A4299" s="1">
        <v>4298</v>
      </c>
      <c r="B4299" s="3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IF(People!$B$2=Orders!M4299,People!$A$2,IF(People!$B$3=Orders!M4299,People!$A$3,IF(People!$B$4=Orders!M4299,People!$A$4,IF(People!$B$5=Orders!M4299,People!$A$5,0))))</f>
        <v>Cassandra Brandow</v>
      </c>
      <c r="W4299" t="str">
        <f>IFERROR(INDEX(Returns!A:A,MATCH(Orders!B4299,Returns!B:B,0),),"No")</f>
        <v>No</v>
      </c>
      <c r="X4299" t="str">
        <f t="shared" si="67"/>
        <v>2019 / 08</v>
      </c>
    </row>
    <row r="4300" spans="1:24" x14ac:dyDescent="0.25">
      <c r="A4300" s="1">
        <v>4299</v>
      </c>
      <c r="B4300" s="3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IF(People!$B$2=Orders!M4300,People!$A$2,IF(People!$B$3=Orders!M4300,People!$A$3,IF(People!$B$4=Orders!M4300,People!$A$4,IF(People!$B$5=Orders!M4300,People!$A$5,0))))</f>
        <v>Cassandra Brandow</v>
      </c>
      <c r="W4300" t="str">
        <f>IFERROR(INDEX(Returns!A:A,MATCH(Orders!B4300,Returns!B:B,0),),"No")</f>
        <v>No</v>
      </c>
      <c r="X4300" t="str">
        <f t="shared" si="67"/>
        <v>2019 / 08</v>
      </c>
    </row>
    <row r="4301" spans="1:24" x14ac:dyDescent="0.25">
      <c r="A4301" s="1">
        <v>4300</v>
      </c>
      <c r="B4301" s="3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IF(People!$B$2=Orders!M4301,People!$A$2,IF(People!$B$3=Orders!M4301,People!$A$3,IF(People!$B$4=Orders!M4301,People!$A$4,IF(People!$B$5=Orders!M4301,People!$A$5,0))))</f>
        <v>Cassandra Brandow</v>
      </c>
      <c r="W4301" t="str">
        <f>IFERROR(INDEX(Returns!A:A,MATCH(Orders!B4301,Returns!B:B,0),),"No")</f>
        <v>No</v>
      </c>
      <c r="X4301" t="str">
        <f t="shared" si="67"/>
        <v>2019 / 08</v>
      </c>
    </row>
    <row r="4302" spans="1:24" x14ac:dyDescent="0.25">
      <c r="A4302" s="1">
        <v>4301</v>
      </c>
      <c r="B4302" s="3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IF(People!$B$2=Orders!M4302,People!$A$2,IF(People!$B$3=Orders!M4302,People!$A$3,IF(People!$B$4=Orders!M4302,People!$A$4,IF(People!$B$5=Orders!M4302,People!$A$5,0))))</f>
        <v>Cassandra Brandow</v>
      </c>
      <c r="W4302" t="str">
        <f>IFERROR(INDEX(Returns!A:A,MATCH(Orders!B4302,Returns!B:B,0),),"No")</f>
        <v>No</v>
      </c>
      <c r="X4302" t="str">
        <f t="shared" si="67"/>
        <v>2019 / 08</v>
      </c>
    </row>
    <row r="4303" spans="1:24" x14ac:dyDescent="0.25">
      <c r="A4303" s="1">
        <v>4302</v>
      </c>
      <c r="B4303" s="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IF(People!$B$2=Orders!M4303,People!$A$2,IF(People!$B$3=Orders!M4303,People!$A$3,IF(People!$B$4=Orders!M4303,People!$A$4,IF(People!$B$5=Orders!M4303,People!$A$5,0))))</f>
        <v>Cassandra Brandow</v>
      </c>
      <c r="W4303" t="str">
        <f>IFERROR(INDEX(Returns!A:A,MATCH(Orders!B4303,Returns!B:B,0),),"No")</f>
        <v>No</v>
      </c>
      <c r="X4303" t="str">
        <f t="shared" si="67"/>
        <v>2019 / 08</v>
      </c>
    </row>
    <row r="4304" spans="1:24" x14ac:dyDescent="0.25">
      <c r="A4304" s="1">
        <v>4303</v>
      </c>
      <c r="B4304" s="3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IF(People!$B$2=Orders!M4304,People!$A$2,IF(People!$B$3=Orders!M4304,People!$A$3,IF(People!$B$4=Orders!M4304,People!$A$4,IF(People!$B$5=Orders!M4304,People!$A$5,0))))</f>
        <v>Chuck Magee</v>
      </c>
      <c r="W4304" t="str">
        <f>IFERROR(INDEX(Returns!A:A,MATCH(Orders!B4304,Returns!B:B,0),),"No")</f>
        <v>Yes</v>
      </c>
      <c r="X4304" t="str">
        <f t="shared" si="67"/>
        <v>2016 / 08</v>
      </c>
    </row>
    <row r="4305" spans="1:24" x14ac:dyDescent="0.25">
      <c r="A4305" s="1">
        <v>4304</v>
      </c>
      <c r="B4305" s="3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IF(People!$B$2=Orders!M4305,People!$A$2,IF(People!$B$3=Orders!M4305,People!$A$3,IF(People!$B$4=Orders!M4305,People!$A$4,IF(People!$B$5=Orders!M4305,People!$A$5,0))))</f>
        <v>Kelly Williams</v>
      </c>
      <c r="W4305" t="str">
        <f>IFERROR(INDEX(Returns!A:A,MATCH(Orders!B4305,Returns!B:B,0),),"No")</f>
        <v>No</v>
      </c>
      <c r="X4305" t="str">
        <f t="shared" si="67"/>
        <v>2018 / 10</v>
      </c>
    </row>
    <row r="4306" spans="1:24" x14ac:dyDescent="0.25">
      <c r="A4306" s="1">
        <v>4305</v>
      </c>
      <c r="B4306" s="3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IF(People!$B$2=Orders!M4306,People!$A$2,IF(People!$B$3=Orders!M4306,People!$A$3,IF(People!$B$4=Orders!M4306,People!$A$4,IF(People!$B$5=Orders!M4306,People!$A$5,0))))</f>
        <v>Anna Andreadi</v>
      </c>
      <c r="W4306" t="str">
        <f>IFERROR(INDEX(Returns!A:A,MATCH(Orders!B4306,Returns!B:B,0),),"No")</f>
        <v>No</v>
      </c>
      <c r="X4306" t="str">
        <f t="shared" si="67"/>
        <v>2016 / 10</v>
      </c>
    </row>
    <row r="4307" spans="1:24" x14ac:dyDescent="0.25">
      <c r="A4307" s="1">
        <v>4306</v>
      </c>
      <c r="B4307" s="3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IF(People!$B$2=Orders!M4307,People!$A$2,IF(People!$B$3=Orders!M4307,People!$A$3,IF(People!$B$4=Orders!M4307,People!$A$4,IF(People!$B$5=Orders!M4307,People!$A$5,0))))</f>
        <v>Anna Andreadi</v>
      </c>
      <c r="W4307" t="str">
        <f>IFERROR(INDEX(Returns!A:A,MATCH(Orders!B4307,Returns!B:B,0),),"No")</f>
        <v>No</v>
      </c>
      <c r="X4307" t="str">
        <f t="shared" si="67"/>
        <v>2016 / 10</v>
      </c>
    </row>
    <row r="4308" spans="1:24" x14ac:dyDescent="0.25">
      <c r="A4308" s="1">
        <v>4307</v>
      </c>
      <c r="B4308" s="3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IF(People!$B$2=Orders!M4308,People!$A$2,IF(People!$B$3=Orders!M4308,People!$A$3,IF(People!$B$4=Orders!M4308,People!$A$4,IF(People!$B$5=Orders!M4308,People!$A$5,0))))</f>
        <v>Anna Andreadi</v>
      </c>
      <c r="W4308" t="str">
        <f>IFERROR(INDEX(Returns!A:A,MATCH(Orders!B4308,Returns!B:B,0),),"No")</f>
        <v>No</v>
      </c>
      <c r="X4308" t="str">
        <f t="shared" si="67"/>
        <v>2018 / 06</v>
      </c>
    </row>
    <row r="4309" spans="1:24" x14ac:dyDescent="0.25">
      <c r="A4309" s="1">
        <v>4308</v>
      </c>
      <c r="B4309" s="3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IF(People!$B$2=Orders!M4309,People!$A$2,IF(People!$B$3=Orders!M4309,People!$A$3,IF(People!$B$4=Orders!M4309,People!$A$4,IF(People!$B$5=Orders!M4309,People!$A$5,0))))</f>
        <v>Anna Andreadi</v>
      </c>
      <c r="W4309" t="str">
        <f>IFERROR(INDEX(Returns!A:A,MATCH(Orders!B4309,Returns!B:B,0),),"No")</f>
        <v>No</v>
      </c>
      <c r="X4309" t="str">
        <f t="shared" si="67"/>
        <v>2018 / 06</v>
      </c>
    </row>
    <row r="4310" spans="1:24" x14ac:dyDescent="0.25">
      <c r="A4310" s="1">
        <v>4309</v>
      </c>
      <c r="B4310" s="3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IF(People!$B$2=Orders!M4310,People!$A$2,IF(People!$B$3=Orders!M4310,People!$A$3,IF(People!$B$4=Orders!M4310,People!$A$4,IF(People!$B$5=Orders!M4310,People!$A$5,0))))</f>
        <v>Anna Andreadi</v>
      </c>
      <c r="W4310" t="str">
        <f>IFERROR(INDEX(Returns!A:A,MATCH(Orders!B4310,Returns!B:B,0),),"No")</f>
        <v>No</v>
      </c>
      <c r="X4310" t="str">
        <f t="shared" si="67"/>
        <v>2016 / 11</v>
      </c>
    </row>
    <row r="4311" spans="1:24" x14ac:dyDescent="0.25">
      <c r="A4311" s="1">
        <v>4310</v>
      </c>
      <c r="B4311" s="3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IF(People!$B$2=Orders!M4311,People!$A$2,IF(People!$B$3=Orders!M4311,People!$A$3,IF(People!$B$4=Orders!M4311,People!$A$4,IF(People!$B$5=Orders!M4311,People!$A$5,0))))</f>
        <v>Anna Andreadi</v>
      </c>
      <c r="W4311" t="str">
        <f>IFERROR(INDEX(Returns!A:A,MATCH(Orders!B4311,Returns!B:B,0),),"No")</f>
        <v>No</v>
      </c>
      <c r="X4311" t="str">
        <f t="shared" si="67"/>
        <v>2016 / 11</v>
      </c>
    </row>
    <row r="4312" spans="1:24" x14ac:dyDescent="0.25">
      <c r="A4312" s="1">
        <v>4311</v>
      </c>
      <c r="B4312" s="3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IF(People!$B$2=Orders!M4312,People!$A$2,IF(People!$B$3=Orders!M4312,People!$A$3,IF(People!$B$4=Orders!M4312,People!$A$4,IF(People!$B$5=Orders!M4312,People!$A$5,0))))</f>
        <v>Anna Andreadi</v>
      </c>
      <c r="W4312" t="str">
        <f>IFERROR(INDEX(Returns!A:A,MATCH(Orders!B4312,Returns!B:B,0),),"No")</f>
        <v>No</v>
      </c>
      <c r="X4312" t="str">
        <f t="shared" si="67"/>
        <v>2016 / 11</v>
      </c>
    </row>
    <row r="4313" spans="1:24" x14ac:dyDescent="0.25">
      <c r="A4313" s="1">
        <v>4312</v>
      </c>
      <c r="B4313" s="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IF(People!$B$2=Orders!M4313,People!$A$2,IF(People!$B$3=Orders!M4313,People!$A$3,IF(People!$B$4=Orders!M4313,People!$A$4,IF(People!$B$5=Orders!M4313,People!$A$5,0))))</f>
        <v>Anna Andreadi</v>
      </c>
      <c r="W4313" t="str">
        <f>IFERROR(INDEX(Returns!A:A,MATCH(Orders!B4313,Returns!B:B,0),),"No")</f>
        <v>No</v>
      </c>
      <c r="X4313" t="str">
        <f t="shared" si="67"/>
        <v>2016 / 11</v>
      </c>
    </row>
    <row r="4314" spans="1:24" x14ac:dyDescent="0.25">
      <c r="A4314" s="1">
        <v>4313</v>
      </c>
      <c r="B4314" s="3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IF(People!$B$2=Orders!M4314,People!$A$2,IF(People!$B$3=Orders!M4314,People!$A$3,IF(People!$B$4=Orders!M4314,People!$A$4,IF(People!$B$5=Orders!M4314,People!$A$5,0))))</f>
        <v>Anna Andreadi</v>
      </c>
      <c r="W4314" t="str">
        <f>IFERROR(INDEX(Returns!A:A,MATCH(Orders!B4314,Returns!B:B,0),),"No")</f>
        <v>No</v>
      </c>
      <c r="X4314" t="str">
        <f t="shared" si="67"/>
        <v>2016 / 11</v>
      </c>
    </row>
    <row r="4315" spans="1:24" x14ac:dyDescent="0.25">
      <c r="A4315" s="1">
        <v>4314</v>
      </c>
      <c r="B4315" s="3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IF(People!$B$2=Orders!M4315,People!$A$2,IF(People!$B$3=Orders!M4315,People!$A$3,IF(People!$B$4=Orders!M4315,People!$A$4,IF(People!$B$5=Orders!M4315,People!$A$5,0))))</f>
        <v>Chuck Magee</v>
      </c>
      <c r="W4315" t="str">
        <f>IFERROR(INDEX(Returns!A:A,MATCH(Orders!B4315,Returns!B:B,0),),"No")</f>
        <v>No</v>
      </c>
      <c r="X4315" t="str">
        <f t="shared" si="67"/>
        <v>2016 / 09</v>
      </c>
    </row>
    <row r="4316" spans="1:24" x14ac:dyDescent="0.25">
      <c r="A4316" s="1">
        <v>4315</v>
      </c>
      <c r="B4316" s="3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IF(People!$B$2=Orders!M4316,People!$A$2,IF(People!$B$3=Orders!M4316,People!$A$3,IF(People!$B$4=Orders!M4316,People!$A$4,IF(People!$B$5=Orders!M4316,People!$A$5,0))))</f>
        <v>Anna Andreadi</v>
      </c>
      <c r="W4316" t="str">
        <f>IFERROR(INDEX(Returns!A:A,MATCH(Orders!B4316,Returns!B:B,0),),"No")</f>
        <v>No</v>
      </c>
      <c r="X4316" t="str">
        <f t="shared" si="67"/>
        <v>2017 / 06</v>
      </c>
    </row>
    <row r="4317" spans="1:24" x14ac:dyDescent="0.25">
      <c r="A4317" s="1">
        <v>4316</v>
      </c>
      <c r="B4317" s="3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IF(People!$B$2=Orders!M4317,People!$A$2,IF(People!$B$3=Orders!M4317,People!$A$3,IF(People!$B$4=Orders!M4317,People!$A$4,IF(People!$B$5=Orders!M4317,People!$A$5,0))))</f>
        <v>Anna Andreadi</v>
      </c>
      <c r="W4317" t="str">
        <f>IFERROR(INDEX(Returns!A:A,MATCH(Orders!B4317,Returns!B:B,0),),"No")</f>
        <v>No</v>
      </c>
      <c r="X4317" t="str">
        <f t="shared" si="67"/>
        <v>2017 / 06</v>
      </c>
    </row>
    <row r="4318" spans="1:24" x14ac:dyDescent="0.25">
      <c r="A4318" s="1">
        <v>4317</v>
      </c>
      <c r="B4318" s="3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IF(People!$B$2=Orders!M4318,People!$A$2,IF(People!$B$3=Orders!M4318,People!$A$3,IF(People!$B$4=Orders!M4318,People!$A$4,IF(People!$B$5=Orders!M4318,People!$A$5,0))))</f>
        <v>Anna Andreadi</v>
      </c>
      <c r="W4318" t="str">
        <f>IFERROR(INDEX(Returns!A:A,MATCH(Orders!B4318,Returns!B:B,0),),"No")</f>
        <v>No</v>
      </c>
      <c r="X4318" t="str">
        <f t="shared" si="67"/>
        <v>2017 / 06</v>
      </c>
    </row>
    <row r="4319" spans="1:24" x14ac:dyDescent="0.25">
      <c r="A4319" s="1">
        <v>4318</v>
      </c>
      <c r="B4319" s="3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IF(People!$B$2=Orders!M4319,People!$A$2,IF(People!$B$3=Orders!M4319,People!$A$3,IF(People!$B$4=Orders!M4319,People!$A$4,IF(People!$B$5=Orders!M4319,People!$A$5,0))))</f>
        <v>Anna Andreadi</v>
      </c>
      <c r="W4319" t="str">
        <f>IFERROR(INDEX(Returns!A:A,MATCH(Orders!B4319,Returns!B:B,0),),"No")</f>
        <v>No</v>
      </c>
      <c r="X4319" t="str">
        <f t="shared" si="67"/>
        <v>2017 / 07</v>
      </c>
    </row>
    <row r="4320" spans="1:24" x14ac:dyDescent="0.25">
      <c r="A4320" s="1">
        <v>4319</v>
      </c>
      <c r="B4320" s="3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IF(People!$B$2=Orders!M4320,People!$A$2,IF(People!$B$3=Orders!M4320,People!$A$3,IF(People!$B$4=Orders!M4320,People!$A$4,IF(People!$B$5=Orders!M4320,People!$A$5,0))))</f>
        <v>Cassandra Brandow</v>
      </c>
      <c r="W4320" t="str">
        <f>IFERROR(INDEX(Returns!A:A,MATCH(Orders!B4320,Returns!B:B,0),),"No")</f>
        <v>No</v>
      </c>
      <c r="X4320" t="str">
        <f t="shared" si="67"/>
        <v>2019 / 12</v>
      </c>
    </row>
    <row r="4321" spans="1:24" x14ac:dyDescent="0.25">
      <c r="A4321" s="1">
        <v>4320</v>
      </c>
      <c r="B4321" s="3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IF(People!$B$2=Orders!M4321,People!$A$2,IF(People!$B$3=Orders!M4321,People!$A$3,IF(People!$B$4=Orders!M4321,People!$A$4,IF(People!$B$5=Orders!M4321,People!$A$5,0))))</f>
        <v>Anna Andreadi</v>
      </c>
      <c r="W4321" t="str">
        <f>IFERROR(INDEX(Returns!A:A,MATCH(Orders!B4321,Returns!B:B,0),),"No")</f>
        <v>Yes</v>
      </c>
      <c r="X4321" t="str">
        <f t="shared" si="67"/>
        <v>2016 / 12</v>
      </c>
    </row>
    <row r="4322" spans="1:24" x14ac:dyDescent="0.25">
      <c r="A4322" s="1">
        <v>4321</v>
      </c>
      <c r="B4322" s="3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IF(People!$B$2=Orders!M4322,People!$A$2,IF(People!$B$3=Orders!M4322,People!$A$3,IF(People!$B$4=Orders!M4322,People!$A$4,IF(People!$B$5=Orders!M4322,People!$A$5,0))))</f>
        <v>Anna Andreadi</v>
      </c>
      <c r="W4322" t="str">
        <f>IFERROR(INDEX(Returns!A:A,MATCH(Orders!B4322,Returns!B:B,0),),"No")</f>
        <v>Yes</v>
      </c>
      <c r="X4322" t="str">
        <f t="shared" si="67"/>
        <v>2016 / 12</v>
      </c>
    </row>
    <row r="4323" spans="1:24" x14ac:dyDescent="0.25">
      <c r="A4323" s="1">
        <v>4322</v>
      </c>
      <c r="B4323" s="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IF(People!$B$2=Orders!M4323,People!$A$2,IF(People!$B$3=Orders!M4323,People!$A$3,IF(People!$B$4=Orders!M4323,People!$A$4,IF(People!$B$5=Orders!M4323,People!$A$5,0))))</f>
        <v>Chuck Magee</v>
      </c>
      <c r="W4323" t="str">
        <f>IFERROR(INDEX(Returns!A:A,MATCH(Orders!B4323,Returns!B:B,0),),"No")</f>
        <v>No</v>
      </c>
      <c r="X4323" t="str">
        <f t="shared" si="67"/>
        <v>2017 / 02</v>
      </c>
    </row>
    <row r="4324" spans="1:24" x14ac:dyDescent="0.25">
      <c r="A4324" s="1">
        <v>4323</v>
      </c>
      <c r="B4324" s="3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IF(People!$B$2=Orders!M4324,People!$A$2,IF(People!$B$3=Orders!M4324,People!$A$3,IF(People!$B$4=Orders!M4324,People!$A$4,IF(People!$B$5=Orders!M4324,People!$A$5,0))))</f>
        <v>Chuck Magee</v>
      </c>
      <c r="W4324" t="str">
        <f>IFERROR(INDEX(Returns!A:A,MATCH(Orders!B4324,Returns!B:B,0),),"No")</f>
        <v>No</v>
      </c>
      <c r="X4324" t="str">
        <f t="shared" si="67"/>
        <v>2017 / 02</v>
      </c>
    </row>
    <row r="4325" spans="1:24" x14ac:dyDescent="0.25">
      <c r="A4325" s="1">
        <v>4324</v>
      </c>
      <c r="B4325" s="3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IF(People!$B$2=Orders!M4325,People!$A$2,IF(People!$B$3=Orders!M4325,People!$A$3,IF(People!$B$4=Orders!M4325,People!$A$4,IF(People!$B$5=Orders!M4325,People!$A$5,0))))</f>
        <v>Chuck Magee</v>
      </c>
      <c r="W4325" t="str">
        <f>IFERROR(INDEX(Returns!A:A,MATCH(Orders!B4325,Returns!B:B,0),),"No")</f>
        <v>No</v>
      </c>
      <c r="X4325" t="str">
        <f t="shared" si="67"/>
        <v>2017 / 02</v>
      </c>
    </row>
    <row r="4326" spans="1:24" x14ac:dyDescent="0.25">
      <c r="A4326" s="1">
        <v>4325</v>
      </c>
      <c r="B4326" s="3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IF(People!$B$2=Orders!M4326,People!$A$2,IF(People!$B$3=Orders!M4326,People!$A$3,IF(People!$B$4=Orders!M4326,People!$A$4,IF(People!$B$5=Orders!M4326,People!$A$5,0))))</f>
        <v>Chuck Magee</v>
      </c>
      <c r="W4326" t="str">
        <f>IFERROR(INDEX(Returns!A:A,MATCH(Orders!B4326,Returns!B:B,0),),"No")</f>
        <v>No</v>
      </c>
      <c r="X4326" t="str">
        <f t="shared" si="67"/>
        <v>2017 / 02</v>
      </c>
    </row>
    <row r="4327" spans="1:24" x14ac:dyDescent="0.25">
      <c r="A4327" s="1">
        <v>4326</v>
      </c>
      <c r="B4327" s="3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IF(People!$B$2=Orders!M4327,People!$A$2,IF(People!$B$3=Orders!M4327,People!$A$3,IF(People!$B$4=Orders!M4327,People!$A$4,IF(People!$B$5=Orders!M4327,People!$A$5,0))))</f>
        <v>Chuck Magee</v>
      </c>
      <c r="W4327" t="str">
        <f>IFERROR(INDEX(Returns!A:A,MATCH(Orders!B4327,Returns!B:B,0),),"No")</f>
        <v>No</v>
      </c>
      <c r="X4327" t="str">
        <f t="shared" si="67"/>
        <v>2017 / 02</v>
      </c>
    </row>
    <row r="4328" spans="1:24" x14ac:dyDescent="0.25">
      <c r="A4328" s="1">
        <v>4327</v>
      </c>
      <c r="B4328" s="3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IF(People!$B$2=Orders!M4328,People!$A$2,IF(People!$B$3=Orders!M4328,People!$A$3,IF(People!$B$4=Orders!M4328,People!$A$4,IF(People!$B$5=Orders!M4328,People!$A$5,0))))</f>
        <v>Chuck Magee</v>
      </c>
      <c r="W4328" t="str">
        <f>IFERROR(INDEX(Returns!A:A,MATCH(Orders!B4328,Returns!B:B,0),),"No")</f>
        <v>No</v>
      </c>
      <c r="X4328" t="str">
        <f t="shared" si="67"/>
        <v>2018 / 01</v>
      </c>
    </row>
    <row r="4329" spans="1:24" x14ac:dyDescent="0.25">
      <c r="A4329" s="1">
        <v>4328</v>
      </c>
      <c r="B4329" s="3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IF(People!$B$2=Orders!M4329,People!$A$2,IF(People!$B$3=Orders!M4329,People!$A$3,IF(People!$B$4=Orders!M4329,People!$A$4,IF(People!$B$5=Orders!M4329,People!$A$5,0))))</f>
        <v>Chuck Magee</v>
      </c>
      <c r="W4329" t="str">
        <f>IFERROR(INDEX(Returns!A:A,MATCH(Orders!B4329,Returns!B:B,0),),"No")</f>
        <v>No</v>
      </c>
      <c r="X4329" t="str">
        <f t="shared" si="67"/>
        <v>2018 / 01</v>
      </c>
    </row>
    <row r="4330" spans="1:24" x14ac:dyDescent="0.25">
      <c r="A4330" s="1">
        <v>4329</v>
      </c>
      <c r="B4330" s="3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IF(People!$B$2=Orders!M4330,People!$A$2,IF(People!$B$3=Orders!M4330,People!$A$3,IF(People!$B$4=Orders!M4330,People!$A$4,IF(People!$B$5=Orders!M4330,People!$A$5,0))))</f>
        <v>Chuck Magee</v>
      </c>
      <c r="W4330" t="str">
        <f>IFERROR(INDEX(Returns!A:A,MATCH(Orders!B4330,Returns!B:B,0),),"No")</f>
        <v>No</v>
      </c>
      <c r="X4330" t="str">
        <f t="shared" si="67"/>
        <v>2019 / 04</v>
      </c>
    </row>
    <row r="4331" spans="1:24" x14ac:dyDescent="0.25">
      <c r="A4331" s="1">
        <v>4330</v>
      </c>
      <c r="B4331" s="3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IF(People!$B$2=Orders!M4331,People!$A$2,IF(People!$B$3=Orders!M4331,People!$A$3,IF(People!$B$4=Orders!M4331,People!$A$4,IF(People!$B$5=Orders!M4331,People!$A$5,0))))</f>
        <v>Cassandra Brandow</v>
      </c>
      <c r="W4331" t="str">
        <f>IFERROR(INDEX(Returns!A:A,MATCH(Orders!B4331,Returns!B:B,0),),"No")</f>
        <v>No</v>
      </c>
      <c r="X4331" t="str">
        <f t="shared" si="67"/>
        <v>2019 / 10</v>
      </c>
    </row>
    <row r="4332" spans="1:24" x14ac:dyDescent="0.25">
      <c r="A4332" s="1">
        <v>4331</v>
      </c>
      <c r="B4332" s="3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IF(People!$B$2=Orders!M4332,People!$A$2,IF(People!$B$3=Orders!M4332,People!$A$3,IF(People!$B$4=Orders!M4332,People!$A$4,IF(People!$B$5=Orders!M4332,People!$A$5,0))))</f>
        <v>Cassandra Brandow</v>
      </c>
      <c r="W4332" t="str">
        <f>IFERROR(INDEX(Returns!A:A,MATCH(Orders!B4332,Returns!B:B,0),),"No")</f>
        <v>No</v>
      </c>
      <c r="X4332" t="str">
        <f t="shared" si="67"/>
        <v>2019 / 10</v>
      </c>
    </row>
    <row r="4333" spans="1:24" x14ac:dyDescent="0.25">
      <c r="A4333" s="1">
        <v>4332</v>
      </c>
      <c r="B4333" s="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IF(People!$B$2=Orders!M4333,People!$A$2,IF(People!$B$3=Orders!M4333,People!$A$3,IF(People!$B$4=Orders!M4333,People!$A$4,IF(People!$B$5=Orders!M4333,People!$A$5,0))))</f>
        <v>Anna Andreadi</v>
      </c>
      <c r="W4333" t="str">
        <f>IFERROR(INDEX(Returns!A:A,MATCH(Orders!B4333,Returns!B:B,0),),"No")</f>
        <v>No</v>
      </c>
      <c r="X4333" t="str">
        <f t="shared" si="67"/>
        <v>2019 / 09</v>
      </c>
    </row>
    <row r="4334" spans="1:24" x14ac:dyDescent="0.25">
      <c r="A4334" s="1">
        <v>4333</v>
      </c>
      <c r="B4334" s="3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IF(People!$B$2=Orders!M4334,People!$A$2,IF(People!$B$3=Orders!M4334,People!$A$3,IF(People!$B$4=Orders!M4334,People!$A$4,IF(People!$B$5=Orders!M4334,People!$A$5,0))))</f>
        <v>Anna Andreadi</v>
      </c>
      <c r="W4334" t="str">
        <f>IFERROR(INDEX(Returns!A:A,MATCH(Orders!B4334,Returns!B:B,0),),"No")</f>
        <v>No</v>
      </c>
      <c r="X4334" t="str">
        <f t="shared" si="67"/>
        <v>2019 / 09</v>
      </c>
    </row>
    <row r="4335" spans="1:24" x14ac:dyDescent="0.25">
      <c r="A4335" s="1">
        <v>4334</v>
      </c>
      <c r="B4335" s="3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IF(People!$B$2=Orders!M4335,People!$A$2,IF(People!$B$3=Orders!M4335,People!$A$3,IF(People!$B$4=Orders!M4335,People!$A$4,IF(People!$B$5=Orders!M4335,People!$A$5,0))))</f>
        <v>Cassandra Brandow</v>
      </c>
      <c r="W4335" t="str">
        <f>IFERROR(INDEX(Returns!A:A,MATCH(Orders!B4335,Returns!B:B,0),),"No")</f>
        <v>No</v>
      </c>
      <c r="X4335" t="str">
        <f t="shared" si="67"/>
        <v>2017 / 12</v>
      </c>
    </row>
    <row r="4336" spans="1:24" x14ac:dyDescent="0.25">
      <c r="A4336" s="1">
        <v>4335</v>
      </c>
      <c r="B4336" s="3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IF(People!$B$2=Orders!M4336,People!$A$2,IF(People!$B$3=Orders!M4336,People!$A$3,IF(People!$B$4=Orders!M4336,People!$A$4,IF(People!$B$5=Orders!M4336,People!$A$5,0))))</f>
        <v>Cassandra Brandow</v>
      </c>
      <c r="W4336" t="str">
        <f>IFERROR(INDEX(Returns!A:A,MATCH(Orders!B4336,Returns!B:B,0),),"No")</f>
        <v>No</v>
      </c>
      <c r="X4336" t="str">
        <f t="shared" si="67"/>
        <v>2017 / 12</v>
      </c>
    </row>
    <row r="4337" spans="1:24" x14ac:dyDescent="0.25">
      <c r="A4337" s="1">
        <v>4336</v>
      </c>
      <c r="B4337" s="3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IF(People!$B$2=Orders!M4337,People!$A$2,IF(People!$B$3=Orders!M4337,People!$A$3,IF(People!$B$4=Orders!M4337,People!$A$4,IF(People!$B$5=Orders!M4337,People!$A$5,0))))</f>
        <v>Anna Andreadi</v>
      </c>
      <c r="W4337" t="str">
        <f>IFERROR(INDEX(Returns!A:A,MATCH(Orders!B4337,Returns!B:B,0),),"No")</f>
        <v>No</v>
      </c>
      <c r="X4337" t="str">
        <f t="shared" si="67"/>
        <v>2017 / 12</v>
      </c>
    </row>
    <row r="4338" spans="1:24" x14ac:dyDescent="0.25">
      <c r="A4338" s="1">
        <v>4337</v>
      </c>
      <c r="B4338" s="3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IF(People!$B$2=Orders!M4338,People!$A$2,IF(People!$B$3=Orders!M4338,People!$A$3,IF(People!$B$4=Orders!M4338,People!$A$4,IF(People!$B$5=Orders!M4338,People!$A$5,0))))</f>
        <v>Anna Andreadi</v>
      </c>
      <c r="W4338" t="str">
        <f>IFERROR(INDEX(Returns!A:A,MATCH(Orders!B4338,Returns!B:B,0),),"No")</f>
        <v>No</v>
      </c>
      <c r="X4338" t="str">
        <f t="shared" si="67"/>
        <v>2017 / 12</v>
      </c>
    </row>
    <row r="4339" spans="1:24" x14ac:dyDescent="0.25">
      <c r="A4339" s="1">
        <v>4338</v>
      </c>
      <c r="B4339" s="3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IF(People!$B$2=Orders!M4339,People!$A$2,IF(People!$B$3=Orders!M4339,People!$A$3,IF(People!$B$4=Orders!M4339,People!$A$4,IF(People!$B$5=Orders!M4339,People!$A$5,0))))</f>
        <v>Anna Andreadi</v>
      </c>
      <c r="W4339" t="str">
        <f>IFERROR(INDEX(Returns!A:A,MATCH(Orders!B4339,Returns!B:B,0),),"No")</f>
        <v>No</v>
      </c>
      <c r="X4339" t="str">
        <f t="shared" si="67"/>
        <v>2017 / 11</v>
      </c>
    </row>
    <row r="4340" spans="1:24" x14ac:dyDescent="0.25">
      <c r="A4340" s="1">
        <v>4339</v>
      </c>
      <c r="B4340" s="3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IF(People!$B$2=Orders!M4340,People!$A$2,IF(People!$B$3=Orders!M4340,People!$A$3,IF(People!$B$4=Orders!M4340,People!$A$4,IF(People!$B$5=Orders!M4340,People!$A$5,0))))</f>
        <v>Anna Andreadi</v>
      </c>
      <c r="W4340" t="str">
        <f>IFERROR(INDEX(Returns!A:A,MATCH(Orders!B4340,Returns!B:B,0),),"No")</f>
        <v>No</v>
      </c>
      <c r="X4340" t="str">
        <f t="shared" si="67"/>
        <v>2017 / 11</v>
      </c>
    </row>
    <row r="4341" spans="1:24" x14ac:dyDescent="0.25">
      <c r="A4341" s="1">
        <v>4340</v>
      </c>
      <c r="B4341" s="3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IF(People!$B$2=Orders!M4341,People!$A$2,IF(People!$B$3=Orders!M4341,People!$A$3,IF(People!$B$4=Orders!M4341,People!$A$4,IF(People!$B$5=Orders!M4341,People!$A$5,0))))</f>
        <v>Cassandra Brandow</v>
      </c>
      <c r="W4341" t="str">
        <f>IFERROR(INDEX(Returns!A:A,MATCH(Orders!B4341,Returns!B:B,0),),"No")</f>
        <v>No</v>
      </c>
      <c r="X4341" t="str">
        <f t="shared" si="67"/>
        <v>2019 / 08</v>
      </c>
    </row>
    <row r="4342" spans="1:24" x14ac:dyDescent="0.25">
      <c r="A4342" s="1">
        <v>4341</v>
      </c>
      <c r="B4342" s="3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IF(People!$B$2=Orders!M4342,People!$A$2,IF(People!$B$3=Orders!M4342,People!$A$3,IF(People!$B$4=Orders!M4342,People!$A$4,IF(People!$B$5=Orders!M4342,People!$A$5,0))))</f>
        <v>Kelly Williams</v>
      </c>
      <c r="W4342" t="str">
        <f>IFERROR(INDEX(Returns!A:A,MATCH(Orders!B4342,Returns!B:B,0),),"No")</f>
        <v>No</v>
      </c>
      <c r="X4342" t="str">
        <f t="shared" si="67"/>
        <v>2016 / 03</v>
      </c>
    </row>
    <row r="4343" spans="1:24" x14ac:dyDescent="0.25">
      <c r="A4343" s="1">
        <v>4342</v>
      </c>
      <c r="B4343" s="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IF(People!$B$2=Orders!M4343,People!$A$2,IF(People!$B$3=Orders!M4343,People!$A$3,IF(People!$B$4=Orders!M4343,People!$A$4,IF(People!$B$5=Orders!M4343,People!$A$5,0))))</f>
        <v>Cassandra Brandow</v>
      </c>
      <c r="W4343" t="str">
        <f>IFERROR(INDEX(Returns!A:A,MATCH(Orders!B4343,Returns!B:B,0),),"No")</f>
        <v>No</v>
      </c>
      <c r="X4343" t="str">
        <f t="shared" si="67"/>
        <v>2019 / 12</v>
      </c>
    </row>
    <row r="4344" spans="1:24" x14ac:dyDescent="0.25">
      <c r="A4344" s="1">
        <v>4343</v>
      </c>
      <c r="B4344" s="3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IF(People!$B$2=Orders!M4344,People!$A$2,IF(People!$B$3=Orders!M4344,People!$A$3,IF(People!$B$4=Orders!M4344,People!$A$4,IF(People!$B$5=Orders!M4344,People!$A$5,0))))</f>
        <v>Anna Andreadi</v>
      </c>
      <c r="W4344" t="str">
        <f>IFERROR(INDEX(Returns!A:A,MATCH(Orders!B4344,Returns!B:B,0),),"No")</f>
        <v>No</v>
      </c>
      <c r="X4344" t="str">
        <f t="shared" si="67"/>
        <v>2019 / 03</v>
      </c>
    </row>
    <row r="4345" spans="1:24" x14ac:dyDescent="0.25">
      <c r="A4345" s="1">
        <v>4344</v>
      </c>
      <c r="B4345" s="3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IF(People!$B$2=Orders!M4345,People!$A$2,IF(People!$B$3=Orders!M4345,People!$A$3,IF(People!$B$4=Orders!M4345,People!$A$4,IF(People!$B$5=Orders!M4345,People!$A$5,0))))</f>
        <v>Anna Andreadi</v>
      </c>
      <c r="W4345" t="str">
        <f>IFERROR(INDEX(Returns!A:A,MATCH(Orders!B4345,Returns!B:B,0),),"No")</f>
        <v>No</v>
      </c>
      <c r="X4345" t="str">
        <f t="shared" si="67"/>
        <v>2019 / 03</v>
      </c>
    </row>
    <row r="4346" spans="1:24" x14ac:dyDescent="0.25">
      <c r="A4346" s="1">
        <v>4345</v>
      </c>
      <c r="B4346" s="3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IF(People!$B$2=Orders!M4346,People!$A$2,IF(People!$B$3=Orders!M4346,People!$A$3,IF(People!$B$4=Orders!M4346,People!$A$4,IF(People!$B$5=Orders!M4346,People!$A$5,0))))</f>
        <v>Anna Andreadi</v>
      </c>
      <c r="W4346" t="str">
        <f>IFERROR(INDEX(Returns!A:A,MATCH(Orders!B4346,Returns!B:B,0),),"No")</f>
        <v>No</v>
      </c>
      <c r="X4346" t="str">
        <f t="shared" si="67"/>
        <v>2019 / 03</v>
      </c>
    </row>
    <row r="4347" spans="1:24" x14ac:dyDescent="0.25">
      <c r="A4347" s="1">
        <v>4346</v>
      </c>
      <c r="B4347" s="3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IF(People!$B$2=Orders!M4347,People!$A$2,IF(People!$B$3=Orders!M4347,People!$A$3,IF(People!$B$4=Orders!M4347,People!$A$4,IF(People!$B$5=Orders!M4347,People!$A$5,0))))</f>
        <v>Anna Andreadi</v>
      </c>
      <c r="W4347" t="str">
        <f>IFERROR(INDEX(Returns!A:A,MATCH(Orders!B4347,Returns!B:B,0),),"No")</f>
        <v>No</v>
      </c>
      <c r="X4347" t="str">
        <f t="shared" si="67"/>
        <v>2019 / 03</v>
      </c>
    </row>
    <row r="4348" spans="1:24" x14ac:dyDescent="0.25">
      <c r="A4348" s="1">
        <v>4347</v>
      </c>
      <c r="B4348" s="3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IF(People!$B$2=Orders!M4348,People!$A$2,IF(People!$B$3=Orders!M4348,People!$A$3,IF(People!$B$4=Orders!M4348,People!$A$4,IF(People!$B$5=Orders!M4348,People!$A$5,0))))</f>
        <v>Chuck Magee</v>
      </c>
      <c r="W4348" t="str">
        <f>IFERROR(INDEX(Returns!A:A,MATCH(Orders!B4348,Returns!B:B,0),),"No")</f>
        <v>No</v>
      </c>
      <c r="X4348" t="str">
        <f t="shared" si="67"/>
        <v>2018 / 09</v>
      </c>
    </row>
    <row r="4349" spans="1:24" x14ac:dyDescent="0.25">
      <c r="A4349" s="1">
        <v>4348</v>
      </c>
      <c r="B4349" s="3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IF(People!$B$2=Orders!M4349,People!$A$2,IF(People!$B$3=Orders!M4349,People!$A$3,IF(People!$B$4=Orders!M4349,People!$A$4,IF(People!$B$5=Orders!M4349,People!$A$5,0))))</f>
        <v>Chuck Magee</v>
      </c>
      <c r="W4349" t="str">
        <f>IFERROR(INDEX(Returns!A:A,MATCH(Orders!B4349,Returns!B:B,0),),"No")</f>
        <v>No</v>
      </c>
      <c r="X4349" t="str">
        <f t="shared" si="67"/>
        <v>2018 / 09</v>
      </c>
    </row>
    <row r="4350" spans="1:24" x14ac:dyDescent="0.25">
      <c r="A4350" s="1">
        <v>4349</v>
      </c>
      <c r="B4350" s="3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IF(People!$B$2=Orders!M4350,People!$A$2,IF(People!$B$3=Orders!M4350,People!$A$3,IF(People!$B$4=Orders!M4350,People!$A$4,IF(People!$B$5=Orders!M4350,People!$A$5,0))))</f>
        <v>Anna Andreadi</v>
      </c>
      <c r="W4350" t="str">
        <f>IFERROR(INDEX(Returns!A:A,MATCH(Orders!B4350,Returns!B:B,0),),"No")</f>
        <v>Yes</v>
      </c>
      <c r="X4350" t="str">
        <f t="shared" si="67"/>
        <v>2019 / 11</v>
      </c>
    </row>
    <row r="4351" spans="1:24" x14ac:dyDescent="0.25">
      <c r="A4351" s="1">
        <v>4350</v>
      </c>
      <c r="B4351" s="3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IF(People!$B$2=Orders!M4351,People!$A$2,IF(People!$B$3=Orders!M4351,People!$A$3,IF(People!$B$4=Orders!M4351,People!$A$4,IF(People!$B$5=Orders!M4351,People!$A$5,0))))</f>
        <v>Anna Andreadi</v>
      </c>
      <c r="W4351" t="str">
        <f>IFERROR(INDEX(Returns!A:A,MATCH(Orders!B4351,Returns!B:B,0),),"No")</f>
        <v>Yes</v>
      </c>
      <c r="X4351" t="str">
        <f t="shared" si="67"/>
        <v>2019 / 11</v>
      </c>
    </row>
    <row r="4352" spans="1:24" x14ac:dyDescent="0.25">
      <c r="A4352" s="1">
        <v>4351</v>
      </c>
      <c r="B4352" s="3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IF(People!$B$2=Orders!M4352,People!$A$2,IF(People!$B$3=Orders!M4352,People!$A$3,IF(People!$B$4=Orders!M4352,People!$A$4,IF(People!$B$5=Orders!M4352,People!$A$5,0))))</f>
        <v>Chuck Magee</v>
      </c>
      <c r="W4352" t="str">
        <f>IFERROR(INDEX(Returns!A:A,MATCH(Orders!B4352,Returns!B:B,0),),"No")</f>
        <v>No</v>
      </c>
      <c r="X4352" t="str">
        <f t="shared" si="67"/>
        <v>2019 / 04</v>
      </c>
    </row>
    <row r="4353" spans="1:24" x14ac:dyDescent="0.25">
      <c r="A4353" s="1">
        <v>4352</v>
      </c>
      <c r="B4353" s="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IF(People!$B$2=Orders!M4353,People!$A$2,IF(People!$B$3=Orders!M4353,People!$A$3,IF(People!$B$4=Orders!M4353,People!$A$4,IF(People!$B$5=Orders!M4353,People!$A$5,0))))</f>
        <v>Chuck Magee</v>
      </c>
      <c r="W4353" t="str">
        <f>IFERROR(INDEX(Returns!A:A,MATCH(Orders!B4353,Returns!B:B,0),),"No")</f>
        <v>No</v>
      </c>
      <c r="X4353" t="str">
        <f t="shared" si="67"/>
        <v>2019 / 04</v>
      </c>
    </row>
    <row r="4354" spans="1:24" x14ac:dyDescent="0.25">
      <c r="A4354" s="1">
        <v>4353</v>
      </c>
      <c r="B4354" s="3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IF(People!$B$2=Orders!M4354,People!$A$2,IF(People!$B$3=Orders!M4354,People!$A$3,IF(People!$B$4=Orders!M4354,People!$A$4,IF(People!$B$5=Orders!M4354,People!$A$5,0))))</f>
        <v>Anna Andreadi</v>
      </c>
      <c r="W4354" t="str">
        <f>IFERROR(INDEX(Returns!A:A,MATCH(Orders!B4354,Returns!B:B,0),),"No")</f>
        <v>No</v>
      </c>
      <c r="X4354" t="str">
        <f t="shared" ref="X4354:X4417" si="68">TEXT(C4354,"ГГГГ / ММ")</f>
        <v>2019 / 12</v>
      </c>
    </row>
    <row r="4355" spans="1:24" x14ac:dyDescent="0.25">
      <c r="A4355" s="1">
        <v>4354</v>
      </c>
      <c r="B4355" s="3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IF(People!$B$2=Orders!M4355,People!$A$2,IF(People!$B$3=Orders!M4355,People!$A$3,IF(People!$B$4=Orders!M4355,People!$A$4,IF(People!$B$5=Orders!M4355,People!$A$5,0))))</f>
        <v>Anna Andreadi</v>
      </c>
      <c r="W4355" t="str">
        <f>IFERROR(INDEX(Returns!A:A,MATCH(Orders!B4355,Returns!B:B,0),),"No")</f>
        <v>No</v>
      </c>
      <c r="X4355" t="str">
        <f t="shared" si="68"/>
        <v>2019 / 12</v>
      </c>
    </row>
    <row r="4356" spans="1:24" x14ac:dyDescent="0.25">
      <c r="A4356" s="1">
        <v>4355</v>
      </c>
      <c r="B4356" s="3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IF(People!$B$2=Orders!M4356,People!$A$2,IF(People!$B$3=Orders!M4356,People!$A$3,IF(People!$B$4=Orders!M4356,People!$A$4,IF(People!$B$5=Orders!M4356,People!$A$5,0))))</f>
        <v>Cassandra Brandow</v>
      </c>
      <c r="W4356" t="str">
        <f>IFERROR(INDEX(Returns!A:A,MATCH(Orders!B4356,Returns!B:B,0),),"No")</f>
        <v>No</v>
      </c>
      <c r="X4356" t="str">
        <f t="shared" si="68"/>
        <v>2019 / 11</v>
      </c>
    </row>
    <row r="4357" spans="1:24" x14ac:dyDescent="0.25">
      <c r="A4357" s="1">
        <v>4356</v>
      </c>
      <c r="B4357" s="3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IF(People!$B$2=Orders!M4357,People!$A$2,IF(People!$B$3=Orders!M4357,People!$A$3,IF(People!$B$4=Orders!M4357,People!$A$4,IF(People!$B$5=Orders!M4357,People!$A$5,0))))</f>
        <v>Cassandra Brandow</v>
      </c>
      <c r="W4357" t="str">
        <f>IFERROR(INDEX(Returns!A:A,MATCH(Orders!B4357,Returns!B:B,0),),"No")</f>
        <v>No</v>
      </c>
      <c r="X4357" t="str">
        <f t="shared" si="68"/>
        <v>2017 / 12</v>
      </c>
    </row>
    <row r="4358" spans="1:24" x14ac:dyDescent="0.25">
      <c r="A4358" s="1">
        <v>4357</v>
      </c>
      <c r="B4358" s="3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IF(People!$B$2=Orders!M4358,People!$A$2,IF(People!$B$3=Orders!M4358,People!$A$3,IF(People!$B$4=Orders!M4358,People!$A$4,IF(People!$B$5=Orders!M4358,People!$A$5,0))))</f>
        <v>Cassandra Brandow</v>
      </c>
      <c r="W4358" t="str">
        <f>IFERROR(INDEX(Returns!A:A,MATCH(Orders!B4358,Returns!B:B,0),),"No")</f>
        <v>No</v>
      </c>
      <c r="X4358" t="str">
        <f t="shared" si="68"/>
        <v>2017 / 12</v>
      </c>
    </row>
    <row r="4359" spans="1:24" x14ac:dyDescent="0.25">
      <c r="A4359" s="1">
        <v>4358</v>
      </c>
      <c r="B4359" s="3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IF(People!$B$2=Orders!M4359,People!$A$2,IF(People!$B$3=Orders!M4359,People!$A$3,IF(People!$B$4=Orders!M4359,People!$A$4,IF(People!$B$5=Orders!M4359,People!$A$5,0))))</f>
        <v>Kelly Williams</v>
      </c>
      <c r="W4359" t="str">
        <f>IFERROR(INDEX(Returns!A:A,MATCH(Orders!B4359,Returns!B:B,0),),"No")</f>
        <v>No</v>
      </c>
      <c r="X4359" t="str">
        <f t="shared" si="68"/>
        <v>2019 / 12</v>
      </c>
    </row>
    <row r="4360" spans="1:24" x14ac:dyDescent="0.25">
      <c r="A4360" s="1">
        <v>4359</v>
      </c>
      <c r="B4360" s="3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IF(People!$B$2=Orders!M4360,People!$A$2,IF(People!$B$3=Orders!M4360,People!$A$3,IF(People!$B$4=Orders!M4360,People!$A$4,IF(People!$B$5=Orders!M4360,People!$A$5,0))))</f>
        <v>Kelly Williams</v>
      </c>
      <c r="W4360" t="str">
        <f>IFERROR(INDEX(Returns!A:A,MATCH(Orders!B4360,Returns!B:B,0),),"No")</f>
        <v>No</v>
      </c>
      <c r="X4360" t="str">
        <f t="shared" si="68"/>
        <v>2019 / 12</v>
      </c>
    </row>
    <row r="4361" spans="1:24" x14ac:dyDescent="0.25">
      <c r="A4361" s="1">
        <v>4360</v>
      </c>
      <c r="B4361" s="3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IF(People!$B$2=Orders!M4361,People!$A$2,IF(People!$B$3=Orders!M4361,People!$A$3,IF(People!$B$4=Orders!M4361,People!$A$4,IF(People!$B$5=Orders!M4361,People!$A$5,0))))</f>
        <v>Kelly Williams</v>
      </c>
      <c r="W4361" t="str">
        <f>IFERROR(INDEX(Returns!A:A,MATCH(Orders!B4361,Returns!B:B,0),),"No")</f>
        <v>No</v>
      </c>
      <c r="X4361" t="str">
        <f t="shared" si="68"/>
        <v>2019 / 12</v>
      </c>
    </row>
    <row r="4362" spans="1:24" x14ac:dyDescent="0.25">
      <c r="A4362" s="1">
        <v>4361</v>
      </c>
      <c r="B4362" s="3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IF(People!$B$2=Orders!M4362,People!$A$2,IF(People!$B$3=Orders!M4362,People!$A$3,IF(People!$B$4=Orders!M4362,People!$A$4,IF(People!$B$5=Orders!M4362,People!$A$5,0))))</f>
        <v>Chuck Magee</v>
      </c>
      <c r="W4362" t="str">
        <f>IFERROR(INDEX(Returns!A:A,MATCH(Orders!B4362,Returns!B:B,0),),"No")</f>
        <v>No</v>
      </c>
      <c r="X4362" t="str">
        <f t="shared" si="68"/>
        <v>2018 / 05</v>
      </c>
    </row>
    <row r="4363" spans="1:24" x14ac:dyDescent="0.25">
      <c r="A4363" s="1">
        <v>4362</v>
      </c>
      <c r="B4363" s="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IF(People!$B$2=Orders!M4363,People!$A$2,IF(People!$B$3=Orders!M4363,People!$A$3,IF(People!$B$4=Orders!M4363,People!$A$4,IF(People!$B$5=Orders!M4363,People!$A$5,0))))</f>
        <v>Cassandra Brandow</v>
      </c>
      <c r="W4363" t="str">
        <f>IFERROR(INDEX(Returns!A:A,MATCH(Orders!B4363,Returns!B:B,0),),"No")</f>
        <v>No</v>
      </c>
      <c r="X4363" t="str">
        <f t="shared" si="68"/>
        <v>2019 / 02</v>
      </c>
    </row>
    <row r="4364" spans="1:24" x14ac:dyDescent="0.25">
      <c r="A4364" s="1">
        <v>4363</v>
      </c>
      <c r="B4364" s="3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IF(People!$B$2=Orders!M4364,People!$A$2,IF(People!$B$3=Orders!M4364,People!$A$3,IF(People!$B$4=Orders!M4364,People!$A$4,IF(People!$B$5=Orders!M4364,People!$A$5,0))))</f>
        <v>Kelly Williams</v>
      </c>
      <c r="W4364" t="str">
        <f>IFERROR(INDEX(Returns!A:A,MATCH(Orders!B4364,Returns!B:B,0),),"No")</f>
        <v>No</v>
      </c>
      <c r="X4364" t="str">
        <f t="shared" si="68"/>
        <v>2019 / 05</v>
      </c>
    </row>
    <row r="4365" spans="1:24" x14ac:dyDescent="0.25">
      <c r="A4365" s="1">
        <v>4364</v>
      </c>
      <c r="B4365" s="3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IF(People!$B$2=Orders!M4365,People!$A$2,IF(People!$B$3=Orders!M4365,People!$A$3,IF(People!$B$4=Orders!M4365,People!$A$4,IF(People!$B$5=Orders!M4365,People!$A$5,0))))</f>
        <v>Kelly Williams</v>
      </c>
      <c r="W4365" t="str">
        <f>IFERROR(INDEX(Returns!A:A,MATCH(Orders!B4365,Returns!B:B,0),),"No")</f>
        <v>No</v>
      </c>
      <c r="X4365" t="str">
        <f t="shared" si="68"/>
        <v>2019 / 05</v>
      </c>
    </row>
    <row r="4366" spans="1:24" x14ac:dyDescent="0.25">
      <c r="A4366" s="1">
        <v>4365</v>
      </c>
      <c r="B4366" s="3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IF(People!$B$2=Orders!M4366,People!$A$2,IF(People!$B$3=Orders!M4366,People!$A$3,IF(People!$B$4=Orders!M4366,People!$A$4,IF(People!$B$5=Orders!M4366,People!$A$5,0))))</f>
        <v>Kelly Williams</v>
      </c>
      <c r="W4366" t="str">
        <f>IFERROR(INDEX(Returns!A:A,MATCH(Orders!B4366,Returns!B:B,0),),"No")</f>
        <v>No</v>
      </c>
      <c r="X4366" t="str">
        <f t="shared" si="68"/>
        <v>2019 / 05</v>
      </c>
    </row>
    <row r="4367" spans="1:24" x14ac:dyDescent="0.25">
      <c r="A4367" s="1">
        <v>4366</v>
      </c>
      <c r="B4367" s="3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IF(People!$B$2=Orders!M4367,People!$A$2,IF(People!$B$3=Orders!M4367,People!$A$3,IF(People!$B$4=Orders!M4367,People!$A$4,IF(People!$B$5=Orders!M4367,People!$A$5,0))))</f>
        <v>Kelly Williams</v>
      </c>
      <c r="W4367" t="str">
        <f>IFERROR(INDEX(Returns!A:A,MATCH(Orders!B4367,Returns!B:B,0),),"No")</f>
        <v>No</v>
      </c>
      <c r="X4367" t="str">
        <f t="shared" si="68"/>
        <v>2019 / 05</v>
      </c>
    </row>
    <row r="4368" spans="1:24" x14ac:dyDescent="0.25">
      <c r="A4368" s="1">
        <v>4367</v>
      </c>
      <c r="B4368" s="3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IF(People!$B$2=Orders!M4368,People!$A$2,IF(People!$B$3=Orders!M4368,People!$A$3,IF(People!$B$4=Orders!M4368,People!$A$4,IF(People!$B$5=Orders!M4368,People!$A$5,0))))</f>
        <v>Kelly Williams</v>
      </c>
      <c r="W4368" t="str">
        <f>IFERROR(INDEX(Returns!A:A,MATCH(Orders!B4368,Returns!B:B,0),),"No")</f>
        <v>No</v>
      </c>
      <c r="X4368" t="str">
        <f t="shared" si="68"/>
        <v>2019 / 05</v>
      </c>
    </row>
    <row r="4369" spans="1:24" x14ac:dyDescent="0.25">
      <c r="A4369" s="1">
        <v>4368</v>
      </c>
      <c r="B4369" s="3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IF(People!$B$2=Orders!M4369,People!$A$2,IF(People!$B$3=Orders!M4369,People!$A$3,IF(People!$B$4=Orders!M4369,People!$A$4,IF(People!$B$5=Orders!M4369,People!$A$5,0))))</f>
        <v>Kelly Williams</v>
      </c>
      <c r="W4369" t="str">
        <f>IFERROR(INDEX(Returns!A:A,MATCH(Orders!B4369,Returns!B:B,0),),"No")</f>
        <v>No</v>
      </c>
      <c r="X4369" t="str">
        <f t="shared" si="68"/>
        <v>2019 / 09</v>
      </c>
    </row>
    <row r="4370" spans="1:24" x14ac:dyDescent="0.25">
      <c r="A4370" s="1">
        <v>4369</v>
      </c>
      <c r="B4370" s="3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IF(People!$B$2=Orders!M4370,People!$A$2,IF(People!$B$3=Orders!M4370,People!$A$3,IF(People!$B$4=Orders!M4370,People!$A$4,IF(People!$B$5=Orders!M4370,People!$A$5,0))))</f>
        <v>Kelly Williams</v>
      </c>
      <c r="W4370" t="str">
        <f>IFERROR(INDEX(Returns!A:A,MATCH(Orders!B4370,Returns!B:B,0),),"No")</f>
        <v>No</v>
      </c>
      <c r="X4370" t="str">
        <f t="shared" si="68"/>
        <v>2019 / 09</v>
      </c>
    </row>
    <row r="4371" spans="1:24" x14ac:dyDescent="0.25">
      <c r="A4371" s="1">
        <v>4370</v>
      </c>
      <c r="B4371" s="3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IF(People!$B$2=Orders!M4371,People!$A$2,IF(People!$B$3=Orders!M4371,People!$A$3,IF(People!$B$4=Orders!M4371,People!$A$4,IF(People!$B$5=Orders!M4371,People!$A$5,0))))</f>
        <v>Kelly Williams</v>
      </c>
      <c r="W4371" t="str">
        <f>IFERROR(INDEX(Returns!A:A,MATCH(Orders!B4371,Returns!B:B,0),),"No")</f>
        <v>No</v>
      </c>
      <c r="X4371" t="str">
        <f t="shared" si="68"/>
        <v>2018 / 11</v>
      </c>
    </row>
    <row r="4372" spans="1:24" x14ac:dyDescent="0.25">
      <c r="A4372" s="1">
        <v>4371</v>
      </c>
      <c r="B4372" s="3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IF(People!$B$2=Orders!M4372,People!$A$2,IF(People!$B$3=Orders!M4372,People!$A$3,IF(People!$B$4=Orders!M4372,People!$A$4,IF(People!$B$5=Orders!M4372,People!$A$5,0))))</f>
        <v>Kelly Williams</v>
      </c>
      <c r="W4372" t="str">
        <f>IFERROR(INDEX(Returns!A:A,MATCH(Orders!B4372,Returns!B:B,0),),"No")</f>
        <v>No</v>
      </c>
      <c r="X4372" t="str">
        <f t="shared" si="68"/>
        <v>2018 / 11</v>
      </c>
    </row>
    <row r="4373" spans="1:24" x14ac:dyDescent="0.25">
      <c r="A4373" s="1">
        <v>4372</v>
      </c>
      <c r="B4373" s="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IF(People!$B$2=Orders!M4373,People!$A$2,IF(People!$B$3=Orders!M4373,People!$A$3,IF(People!$B$4=Orders!M4373,People!$A$4,IF(People!$B$5=Orders!M4373,People!$A$5,0))))</f>
        <v>Kelly Williams</v>
      </c>
      <c r="W4373" t="str">
        <f>IFERROR(INDEX(Returns!A:A,MATCH(Orders!B4373,Returns!B:B,0),),"No")</f>
        <v>No</v>
      </c>
      <c r="X4373" t="str">
        <f t="shared" si="68"/>
        <v>2018 / 11</v>
      </c>
    </row>
    <row r="4374" spans="1:24" x14ac:dyDescent="0.25">
      <c r="A4374" s="1">
        <v>4373</v>
      </c>
      <c r="B4374" s="3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IF(People!$B$2=Orders!M4374,People!$A$2,IF(People!$B$3=Orders!M4374,People!$A$3,IF(People!$B$4=Orders!M4374,People!$A$4,IF(People!$B$5=Orders!M4374,People!$A$5,0))))</f>
        <v>Kelly Williams</v>
      </c>
      <c r="W4374" t="str">
        <f>IFERROR(INDEX(Returns!A:A,MATCH(Orders!B4374,Returns!B:B,0),),"No")</f>
        <v>No</v>
      </c>
      <c r="X4374" t="str">
        <f t="shared" si="68"/>
        <v>2019 / 07</v>
      </c>
    </row>
    <row r="4375" spans="1:24" x14ac:dyDescent="0.25">
      <c r="A4375" s="1">
        <v>4374</v>
      </c>
      <c r="B4375" s="3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IF(People!$B$2=Orders!M4375,People!$A$2,IF(People!$B$3=Orders!M4375,People!$A$3,IF(People!$B$4=Orders!M4375,People!$A$4,IF(People!$B$5=Orders!M4375,People!$A$5,0))))</f>
        <v>Kelly Williams</v>
      </c>
      <c r="W4375" t="str">
        <f>IFERROR(INDEX(Returns!A:A,MATCH(Orders!B4375,Returns!B:B,0),),"No")</f>
        <v>No</v>
      </c>
      <c r="X4375" t="str">
        <f t="shared" si="68"/>
        <v>2019 / 07</v>
      </c>
    </row>
    <row r="4376" spans="1:24" x14ac:dyDescent="0.25">
      <c r="A4376" s="1">
        <v>4375</v>
      </c>
      <c r="B4376" s="3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IF(People!$B$2=Orders!M4376,People!$A$2,IF(People!$B$3=Orders!M4376,People!$A$3,IF(People!$B$4=Orders!M4376,People!$A$4,IF(People!$B$5=Orders!M4376,People!$A$5,0))))</f>
        <v>Chuck Magee</v>
      </c>
      <c r="W4376" t="str">
        <f>IFERROR(INDEX(Returns!A:A,MATCH(Orders!B4376,Returns!B:B,0),),"No")</f>
        <v>No</v>
      </c>
      <c r="X4376" t="str">
        <f t="shared" si="68"/>
        <v>2018 / 11</v>
      </c>
    </row>
    <row r="4377" spans="1:24" x14ac:dyDescent="0.25">
      <c r="A4377" s="1">
        <v>4376</v>
      </c>
      <c r="B4377" s="3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IF(People!$B$2=Orders!M4377,People!$A$2,IF(People!$B$3=Orders!M4377,People!$A$3,IF(People!$B$4=Orders!M4377,People!$A$4,IF(People!$B$5=Orders!M4377,People!$A$5,0))))</f>
        <v>Anna Andreadi</v>
      </c>
      <c r="W4377" t="str">
        <f>IFERROR(INDEX(Returns!A:A,MATCH(Orders!B4377,Returns!B:B,0),),"No")</f>
        <v>No</v>
      </c>
      <c r="X4377" t="str">
        <f t="shared" si="68"/>
        <v>2016 / 04</v>
      </c>
    </row>
    <row r="4378" spans="1:24" x14ac:dyDescent="0.25">
      <c r="A4378" s="1">
        <v>4377</v>
      </c>
      <c r="B4378" s="3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IF(People!$B$2=Orders!M4378,People!$A$2,IF(People!$B$3=Orders!M4378,People!$A$3,IF(People!$B$4=Orders!M4378,People!$A$4,IF(People!$B$5=Orders!M4378,People!$A$5,0))))</f>
        <v>Anna Andreadi</v>
      </c>
      <c r="W4378" t="str">
        <f>IFERROR(INDEX(Returns!A:A,MATCH(Orders!B4378,Returns!B:B,0),),"No")</f>
        <v>No</v>
      </c>
      <c r="X4378" t="str">
        <f t="shared" si="68"/>
        <v>2016 / 04</v>
      </c>
    </row>
    <row r="4379" spans="1:24" x14ac:dyDescent="0.25">
      <c r="A4379" s="1">
        <v>4378</v>
      </c>
      <c r="B4379" s="3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IF(People!$B$2=Orders!M4379,People!$A$2,IF(People!$B$3=Orders!M4379,People!$A$3,IF(People!$B$4=Orders!M4379,People!$A$4,IF(People!$B$5=Orders!M4379,People!$A$5,0))))</f>
        <v>Anna Andreadi</v>
      </c>
      <c r="W4379" t="str">
        <f>IFERROR(INDEX(Returns!A:A,MATCH(Orders!B4379,Returns!B:B,0),),"No")</f>
        <v>No</v>
      </c>
      <c r="X4379" t="str">
        <f t="shared" si="68"/>
        <v>2016 / 04</v>
      </c>
    </row>
    <row r="4380" spans="1:24" x14ac:dyDescent="0.25">
      <c r="A4380" s="1">
        <v>4379</v>
      </c>
      <c r="B4380" s="3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IF(People!$B$2=Orders!M4380,People!$A$2,IF(People!$B$3=Orders!M4380,People!$A$3,IF(People!$B$4=Orders!M4380,People!$A$4,IF(People!$B$5=Orders!M4380,People!$A$5,0))))</f>
        <v>Cassandra Brandow</v>
      </c>
      <c r="W4380" t="str">
        <f>IFERROR(INDEX(Returns!A:A,MATCH(Orders!B4380,Returns!B:B,0),),"No")</f>
        <v>No</v>
      </c>
      <c r="X4380" t="str">
        <f t="shared" si="68"/>
        <v>2017 / 11</v>
      </c>
    </row>
    <row r="4381" spans="1:24" x14ac:dyDescent="0.25">
      <c r="A4381" s="1">
        <v>4380</v>
      </c>
      <c r="B4381" s="3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IF(People!$B$2=Orders!M4381,People!$A$2,IF(People!$B$3=Orders!M4381,People!$A$3,IF(People!$B$4=Orders!M4381,People!$A$4,IF(People!$B$5=Orders!M4381,People!$A$5,0))))</f>
        <v>Cassandra Brandow</v>
      </c>
      <c r="W4381" t="str">
        <f>IFERROR(INDEX(Returns!A:A,MATCH(Orders!B4381,Returns!B:B,0),),"No")</f>
        <v>No</v>
      </c>
      <c r="X4381" t="str">
        <f t="shared" si="68"/>
        <v>2017 / 11</v>
      </c>
    </row>
    <row r="4382" spans="1:24" x14ac:dyDescent="0.25">
      <c r="A4382" s="1">
        <v>4381</v>
      </c>
      <c r="B4382" s="3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IF(People!$B$2=Orders!M4382,People!$A$2,IF(People!$B$3=Orders!M4382,People!$A$3,IF(People!$B$4=Orders!M4382,People!$A$4,IF(People!$B$5=Orders!M4382,People!$A$5,0))))</f>
        <v>Anna Andreadi</v>
      </c>
      <c r="W4382" t="str">
        <f>IFERROR(INDEX(Returns!A:A,MATCH(Orders!B4382,Returns!B:B,0),),"No")</f>
        <v>No</v>
      </c>
      <c r="X4382" t="str">
        <f t="shared" si="68"/>
        <v>2017 / 10</v>
      </c>
    </row>
    <row r="4383" spans="1:24" x14ac:dyDescent="0.25">
      <c r="A4383" s="1">
        <v>4382</v>
      </c>
      <c r="B4383" s="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IF(People!$B$2=Orders!M4383,People!$A$2,IF(People!$B$3=Orders!M4383,People!$A$3,IF(People!$B$4=Orders!M4383,People!$A$4,IF(People!$B$5=Orders!M4383,People!$A$5,0))))</f>
        <v>Anna Andreadi</v>
      </c>
      <c r="W4383" t="str">
        <f>IFERROR(INDEX(Returns!A:A,MATCH(Orders!B4383,Returns!B:B,0),),"No")</f>
        <v>No</v>
      </c>
      <c r="X4383" t="str">
        <f t="shared" si="68"/>
        <v>2017 / 10</v>
      </c>
    </row>
    <row r="4384" spans="1:24" x14ac:dyDescent="0.25">
      <c r="A4384" s="1">
        <v>4383</v>
      </c>
      <c r="B4384" s="3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IF(People!$B$2=Orders!M4384,People!$A$2,IF(People!$B$3=Orders!M4384,People!$A$3,IF(People!$B$4=Orders!M4384,People!$A$4,IF(People!$B$5=Orders!M4384,People!$A$5,0))))</f>
        <v>Kelly Williams</v>
      </c>
      <c r="W4384" t="str">
        <f>IFERROR(INDEX(Returns!A:A,MATCH(Orders!B4384,Returns!B:B,0),),"No")</f>
        <v>No</v>
      </c>
      <c r="X4384" t="str">
        <f t="shared" si="68"/>
        <v>2017 / 07</v>
      </c>
    </row>
    <row r="4385" spans="1:24" x14ac:dyDescent="0.25">
      <c r="A4385" s="1">
        <v>4384</v>
      </c>
      <c r="B4385" s="3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IF(People!$B$2=Orders!M4385,People!$A$2,IF(People!$B$3=Orders!M4385,People!$A$3,IF(People!$B$4=Orders!M4385,People!$A$4,IF(People!$B$5=Orders!M4385,People!$A$5,0))))</f>
        <v>Kelly Williams</v>
      </c>
      <c r="W4385" t="str">
        <f>IFERROR(INDEX(Returns!A:A,MATCH(Orders!B4385,Returns!B:B,0),),"No")</f>
        <v>No</v>
      </c>
      <c r="X4385" t="str">
        <f t="shared" si="68"/>
        <v>2017 / 07</v>
      </c>
    </row>
    <row r="4386" spans="1:24" x14ac:dyDescent="0.25">
      <c r="A4386" s="1">
        <v>4385</v>
      </c>
      <c r="B4386" s="3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IF(People!$B$2=Orders!M4386,People!$A$2,IF(People!$B$3=Orders!M4386,People!$A$3,IF(People!$B$4=Orders!M4386,People!$A$4,IF(People!$B$5=Orders!M4386,People!$A$5,0))))</f>
        <v>Kelly Williams</v>
      </c>
      <c r="W4386" t="str">
        <f>IFERROR(INDEX(Returns!A:A,MATCH(Orders!B4386,Returns!B:B,0),),"No")</f>
        <v>No</v>
      </c>
      <c r="X4386" t="str">
        <f t="shared" si="68"/>
        <v>2017 / 07</v>
      </c>
    </row>
    <row r="4387" spans="1:24" x14ac:dyDescent="0.25">
      <c r="A4387" s="1">
        <v>4386</v>
      </c>
      <c r="B4387" s="3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IF(People!$B$2=Orders!M4387,People!$A$2,IF(People!$B$3=Orders!M4387,People!$A$3,IF(People!$B$4=Orders!M4387,People!$A$4,IF(People!$B$5=Orders!M4387,People!$A$5,0))))</f>
        <v>Kelly Williams</v>
      </c>
      <c r="W4387" t="str">
        <f>IFERROR(INDEX(Returns!A:A,MATCH(Orders!B4387,Returns!B:B,0),),"No")</f>
        <v>No</v>
      </c>
      <c r="X4387" t="str">
        <f t="shared" si="68"/>
        <v>2017 / 07</v>
      </c>
    </row>
    <row r="4388" spans="1:24" x14ac:dyDescent="0.25">
      <c r="A4388" s="1">
        <v>4387</v>
      </c>
      <c r="B4388" s="3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IF(People!$B$2=Orders!M4388,People!$A$2,IF(People!$B$3=Orders!M4388,People!$A$3,IF(People!$B$4=Orders!M4388,People!$A$4,IF(People!$B$5=Orders!M4388,People!$A$5,0))))</f>
        <v>Anna Andreadi</v>
      </c>
      <c r="W4388" t="str">
        <f>IFERROR(INDEX(Returns!A:A,MATCH(Orders!B4388,Returns!B:B,0),),"No")</f>
        <v>No</v>
      </c>
      <c r="X4388" t="str">
        <f t="shared" si="68"/>
        <v>2018 / 10</v>
      </c>
    </row>
    <row r="4389" spans="1:24" x14ac:dyDescent="0.25">
      <c r="A4389" s="1">
        <v>4388</v>
      </c>
      <c r="B4389" s="3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IF(People!$B$2=Orders!M4389,People!$A$2,IF(People!$B$3=Orders!M4389,People!$A$3,IF(People!$B$4=Orders!M4389,People!$A$4,IF(People!$B$5=Orders!M4389,People!$A$5,0))))</f>
        <v>Anna Andreadi</v>
      </c>
      <c r="W4389" t="str">
        <f>IFERROR(INDEX(Returns!A:A,MATCH(Orders!B4389,Returns!B:B,0),),"No")</f>
        <v>No</v>
      </c>
      <c r="X4389" t="str">
        <f t="shared" si="68"/>
        <v>2018 / 10</v>
      </c>
    </row>
    <row r="4390" spans="1:24" x14ac:dyDescent="0.25">
      <c r="A4390" s="1">
        <v>4389</v>
      </c>
      <c r="B4390" s="3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IF(People!$B$2=Orders!M4390,People!$A$2,IF(People!$B$3=Orders!M4390,People!$A$3,IF(People!$B$4=Orders!M4390,People!$A$4,IF(People!$B$5=Orders!M4390,People!$A$5,0))))</f>
        <v>Chuck Magee</v>
      </c>
      <c r="W4390" t="str">
        <f>IFERROR(INDEX(Returns!A:A,MATCH(Orders!B4390,Returns!B:B,0),),"No")</f>
        <v>Yes</v>
      </c>
      <c r="X4390" t="str">
        <f t="shared" si="68"/>
        <v>2019 / 11</v>
      </c>
    </row>
    <row r="4391" spans="1:24" x14ac:dyDescent="0.25">
      <c r="A4391" s="1">
        <v>4390</v>
      </c>
      <c r="B4391" s="3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IF(People!$B$2=Orders!M4391,People!$A$2,IF(People!$B$3=Orders!M4391,People!$A$3,IF(People!$B$4=Orders!M4391,People!$A$4,IF(People!$B$5=Orders!M4391,People!$A$5,0))))</f>
        <v>Chuck Magee</v>
      </c>
      <c r="W4391" t="str">
        <f>IFERROR(INDEX(Returns!A:A,MATCH(Orders!B4391,Returns!B:B,0),),"No")</f>
        <v>Yes</v>
      </c>
      <c r="X4391" t="str">
        <f t="shared" si="68"/>
        <v>2019 / 11</v>
      </c>
    </row>
    <row r="4392" spans="1:24" x14ac:dyDescent="0.25">
      <c r="A4392" s="1">
        <v>4391</v>
      </c>
      <c r="B4392" s="3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IF(People!$B$2=Orders!M4392,People!$A$2,IF(People!$B$3=Orders!M4392,People!$A$3,IF(People!$B$4=Orders!M4392,People!$A$4,IF(People!$B$5=Orders!M4392,People!$A$5,0))))</f>
        <v>Chuck Magee</v>
      </c>
      <c r="W4392" t="str">
        <f>IFERROR(INDEX(Returns!A:A,MATCH(Orders!B4392,Returns!B:B,0),),"No")</f>
        <v>Yes</v>
      </c>
      <c r="X4392" t="str">
        <f t="shared" si="68"/>
        <v>2019 / 11</v>
      </c>
    </row>
    <row r="4393" spans="1:24" x14ac:dyDescent="0.25">
      <c r="A4393" s="1">
        <v>4392</v>
      </c>
      <c r="B4393" s="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IF(People!$B$2=Orders!M4393,People!$A$2,IF(People!$B$3=Orders!M4393,People!$A$3,IF(People!$B$4=Orders!M4393,People!$A$4,IF(People!$B$5=Orders!M4393,People!$A$5,0))))</f>
        <v>Chuck Magee</v>
      </c>
      <c r="W4393" t="str">
        <f>IFERROR(INDEX(Returns!A:A,MATCH(Orders!B4393,Returns!B:B,0),),"No")</f>
        <v>Yes</v>
      </c>
      <c r="X4393" t="str">
        <f t="shared" si="68"/>
        <v>2019 / 11</v>
      </c>
    </row>
    <row r="4394" spans="1:24" x14ac:dyDescent="0.25">
      <c r="A4394" s="1">
        <v>4393</v>
      </c>
      <c r="B4394" s="3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IF(People!$B$2=Orders!M4394,People!$A$2,IF(People!$B$3=Orders!M4394,People!$A$3,IF(People!$B$4=Orders!M4394,People!$A$4,IF(People!$B$5=Orders!M4394,People!$A$5,0))))</f>
        <v>Kelly Williams</v>
      </c>
      <c r="W4394" t="str">
        <f>IFERROR(INDEX(Returns!A:A,MATCH(Orders!B4394,Returns!B:B,0),),"No")</f>
        <v>No</v>
      </c>
      <c r="X4394" t="str">
        <f t="shared" si="68"/>
        <v>2018 / 09</v>
      </c>
    </row>
    <row r="4395" spans="1:24" x14ac:dyDescent="0.25">
      <c r="A4395" s="1">
        <v>4394</v>
      </c>
      <c r="B4395" s="3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IF(People!$B$2=Orders!M4395,People!$A$2,IF(People!$B$3=Orders!M4395,People!$A$3,IF(People!$B$4=Orders!M4395,People!$A$4,IF(People!$B$5=Orders!M4395,People!$A$5,0))))</f>
        <v>Kelly Williams</v>
      </c>
      <c r="W4395" t="str">
        <f>IFERROR(INDEX(Returns!A:A,MATCH(Orders!B4395,Returns!B:B,0),),"No")</f>
        <v>No</v>
      </c>
      <c r="X4395" t="str">
        <f t="shared" si="68"/>
        <v>2018 / 09</v>
      </c>
    </row>
    <row r="4396" spans="1:24" x14ac:dyDescent="0.25">
      <c r="A4396" s="1">
        <v>4395</v>
      </c>
      <c r="B4396" s="3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IF(People!$B$2=Orders!M4396,People!$A$2,IF(People!$B$3=Orders!M4396,People!$A$3,IF(People!$B$4=Orders!M4396,People!$A$4,IF(People!$B$5=Orders!M4396,People!$A$5,0))))</f>
        <v>Chuck Magee</v>
      </c>
      <c r="W4396" t="str">
        <f>IFERROR(INDEX(Returns!A:A,MATCH(Orders!B4396,Returns!B:B,0),),"No")</f>
        <v>No</v>
      </c>
      <c r="X4396" t="str">
        <f t="shared" si="68"/>
        <v>2016 / 07</v>
      </c>
    </row>
    <row r="4397" spans="1:24" x14ac:dyDescent="0.25">
      <c r="A4397" s="1">
        <v>4396</v>
      </c>
      <c r="B4397" s="3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IF(People!$B$2=Orders!M4397,People!$A$2,IF(People!$B$3=Orders!M4397,People!$A$3,IF(People!$B$4=Orders!M4397,People!$A$4,IF(People!$B$5=Orders!M4397,People!$A$5,0))))</f>
        <v>Chuck Magee</v>
      </c>
      <c r="W4397" t="str">
        <f>IFERROR(INDEX(Returns!A:A,MATCH(Orders!B4397,Returns!B:B,0),),"No")</f>
        <v>No</v>
      </c>
      <c r="X4397" t="str">
        <f t="shared" si="68"/>
        <v>2016 / 07</v>
      </c>
    </row>
    <row r="4398" spans="1:24" x14ac:dyDescent="0.25">
      <c r="A4398" s="1">
        <v>4397</v>
      </c>
      <c r="B4398" s="3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IF(People!$B$2=Orders!M4398,People!$A$2,IF(People!$B$3=Orders!M4398,People!$A$3,IF(People!$B$4=Orders!M4398,People!$A$4,IF(People!$B$5=Orders!M4398,People!$A$5,0))))</f>
        <v>Anna Andreadi</v>
      </c>
      <c r="W4398" t="str">
        <f>IFERROR(INDEX(Returns!A:A,MATCH(Orders!B4398,Returns!B:B,0),),"No")</f>
        <v>No</v>
      </c>
      <c r="X4398" t="str">
        <f t="shared" si="68"/>
        <v>2018 / 11</v>
      </c>
    </row>
    <row r="4399" spans="1:24" x14ac:dyDescent="0.25">
      <c r="A4399" s="1">
        <v>4398</v>
      </c>
      <c r="B4399" s="3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IF(People!$B$2=Orders!M4399,People!$A$2,IF(People!$B$3=Orders!M4399,People!$A$3,IF(People!$B$4=Orders!M4399,People!$A$4,IF(People!$B$5=Orders!M4399,People!$A$5,0))))</f>
        <v>Chuck Magee</v>
      </c>
      <c r="W4399" t="str">
        <f>IFERROR(INDEX(Returns!A:A,MATCH(Orders!B4399,Returns!B:B,0),),"No")</f>
        <v>Yes</v>
      </c>
      <c r="X4399" t="str">
        <f t="shared" si="68"/>
        <v>2016 / 07</v>
      </c>
    </row>
    <row r="4400" spans="1:24" x14ac:dyDescent="0.25">
      <c r="A4400" s="1">
        <v>4399</v>
      </c>
      <c r="B4400" s="3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IF(People!$B$2=Orders!M4400,People!$A$2,IF(People!$B$3=Orders!M4400,People!$A$3,IF(People!$B$4=Orders!M4400,People!$A$4,IF(People!$B$5=Orders!M4400,People!$A$5,0))))</f>
        <v>Chuck Magee</v>
      </c>
      <c r="W4400" t="str">
        <f>IFERROR(INDEX(Returns!A:A,MATCH(Orders!B4400,Returns!B:B,0),),"No")</f>
        <v>Yes</v>
      </c>
      <c r="X4400" t="str">
        <f t="shared" si="68"/>
        <v>2016 / 07</v>
      </c>
    </row>
    <row r="4401" spans="1:24" x14ac:dyDescent="0.25">
      <c r="A4401" s="1">
        <v>4400</v>
      </c>
      <c r="B4401" s="3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IF(People!$B$2=Orders!M4401,People!$A$2,IF(People!$B$3=Orders!M4401,People!$A$3,IF(People!$B$4=Orders!M4401,People!$A$4,IF(People!$B$5=Orders!M4401,People!$A$5,0))))</f>
        <v>Chuck Magee</v>
      </c>
      <c r="W4401" t="str">
        <f>IFERROR(INDEX(Returns!A:A,MATCH(Orders!B4401,Returns!B:B,0),),"No")</f>
        <v>No</v>
      </c>
      <c r="X4401" t="str">
        <f t="shared" si="68"/>
        <v>2018 / 03</v>
      </c>
    </row>
    <row r="4402" spans="1:24" x14ac:dyDescent="0.25">
      <c r="A4402" s="1">
        <v>4401</v>
      </c>
      <c r="B4402" s="3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IF(People!$B$2=Orders!M4402,People!$A$2,IF(People!$B$3=Orders!M4402,People!$A$3,IF(People!$B$4=Orders!M4402,People!$A$4,IF(People!$B$5=Orders!M4402,People!$A$5,0))))</f>
        <v>Chuck Magee</v>
      </c>
      <c r="W4402" t="str">
        <f>IFERROR(INDEX(Returns!A:A,MATCH(Orders!B4402,Returns!B:B,0),),"No")</f>
        <v>No</v>
      </c>
      <c r="X4402" t="str">
        <f t="shared" si="68"/>
        <v>2018 / 03</v>
      </c>
    </row>
    <row r="4403" spans="1:24" x14ac:dyDescent="0.25">
      <c r="A4403" s="1">
        <v>4402</v>
      </c>
      <c r="B4403" s="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IF(People!$B$2=Orders!M4403,People!$A$2,IF(People!$B$3=Orders!M4403,People!$A$3,IF(People!$B$4=Orders!M4403,People!$A$4,IF(People!$B$5=Orders!M4403,People!$A$5,0))))</f>
        <v>Chuck Magee</v>
      </c>
      <c r="W4403" t="str">
        <f>IFERROR(INDEX(Returns!A:A,MATCH(Orders!B4403,Returns!B:B,0),),"No")</f>
        <v>No</v>
      </c>
      <c r="X4403" t="str">
        <f t="shared" si="68"/>
        <v>2018 / 03</v>
      </c>
    </row>
    <row r="4404" spans="1:24" x14ac:dyDescent="0.25">
      <c r="A4404" s="1">
        <v>4403</v>
      </c>
      <c r="B4404" s="3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IF(People!$B$2=Orders!M4404,People!$A$2,IF(People!$B$3=Orders!M4404,People!$A$3,IF(People!$B$4=Orders!M4404,People!$A$4,IF(People!$B$5=Orders!M4404,People!$A$5,0))))</f>
        <v>Anna Andreadi</v>
      </c>
      <c r="W4404" t="str">
        <f>IFERROR(INDEX(Returns!A:A,MATCH(Orders!B4404,Returns!B:B,0),),"No")</f>
        <v>No</v>
      </c>
      <c r="X4404" t="str">
        <f t="shared" si="68"/>
        <v>2018 / 12</v>
      </c>
    </row>
    <row r="4405" spans="1:24" x14ac:dyDescent="0.25">
      <c r="A4405" s="1">
        <v>4404</v>
      </c>
      <c r="B4405" s="3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IF(People!$B$2=Orders!M4405,People!$A$2,IF(People!$B$3=Orders!M4405,People!$A$3,IF(People!$B$4=Orders!M4405,People!$A$4,IF(People!$B$5=Orders!M4405,People!$A$5,0))))</f>
        <v>Chuck Magee</v>
      </c>
      <c r="W4405" t="str">
        <f>IFERROR(INDEX(Returns!A:A,MATCH(Orders!B4405,Returns!B:B,0),),"No")</f>
        <v>No</v>
      </c>
      <c r="X4405" t="str">
        <f t="shared" si="68"/>
        <v>2016 / 09</v>
      </c>
    </row>
    <row r="4406" spans="1:24" x14ac:dyDescent="0.25">
      <c r="A4406" s="1">
        <v>4405</v>
      </c>
      <c r="B4406" s="3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IF(People!$B$2=Orders!M4406,People!$A$2,IF(People!$B$3=Orders!M4406,People!$A$3,IF(People!$B$4=Orders!M4406,People!$A$4,IF(People!$B$5=Orders!M4406,People!$A$5,0))))</f>
        <v>Chuck Magee</v>
      </c>
      <c r="W4406" t="str">
        <f>IFERROR(INDEX(Returns!A:A,MATCH(Orders!B4406,Returns!B:B,0),),"No")</f>
        <v>No</v>
      </c>
      <c r="X4406" t="str">
        <f t="shared" si="68"/>
        <v>2017 / 07</v>
      </c>
    </row>
    <row r="4407" spans="1:24" x14ac:dyDescent="0.25">
      <c r="A4407" s="1">
        <v>4406</v>
      </c>
      <c r="B4407" s="3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IF(People!$B$2=Orders!M4407,People!$A$2,IF(People!$B$3=Orders!M4407,People!$A$3,IF(People!$B$4=Orders!M4407,People!$A$4,IF(People!$B$5=Orders!M4407,People!$A$5,0))))</f>
        <v>Chuck Magee</v>
      </c>
      <c r="W4407" t="str">
        <f>IFERROR(INDEX(Returns!A:A,MATCH(Orders!B4407,Returns!B:B,0),),"No")</f>
        <v>No</v>
      </c>
      <c r="X4407" t="str">
        <f t="shared" si="68"/>
        <v>2017 / 07</v>
      </c>
    </row>
    <row r="4408" spans="1:24" x14ac:dyDescent="0.25">
      <c r="A4408" s="1">
        <v>4407</v>
      </c>
      <c r="B4408" s="3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IF(People!$B$2=Orders!M4408,People!$A$2,IF(People!$B$3=Orders!M4408,People!$A$3,IF(People!$B$4=Orders!M4408,People!$A$4,IF(People!$B$5=Orders!M4408,People!$A$5,0))))</f>
        <v>Kelly Williams</v>
      </c>
      <c r="W4408" t="str">
        <f>IFERROR(INDEX(Returns!A:A,MATCH(Orders!B4408,Returns!B:B,0),),"No")</f>
        <v>No</v>
      </c>
      <c r="X4408" t="str">
        <f t="shared" si="68"/>
        <v>2018 / 11</v>
      </c>
    </row>
    <row r="4409" spans="1:24" x14ac:dyDescent="0.25">
      <c r="A4409" s="1">
        <v>4408</v>
      </c>
      <c r="B4409" s="3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IF(People!$B$2=Orders!M4409,People!$A$2,IF(People!$B$3=Orders!M4409,People!$A$3,IF(People!$B$4=Orders!M4409,People!$A$4,IF(People!$B$5=Orders!M4409,People!$A$5,0))))</f>
        <v>Kelly Williams</v>
      </c>
      <c r="W4409" t="str">
        <f>IFERROR(INDEX(Returns!A:A,MATCH(Orders!B4409,Returns!B:B,0),),"No")</f>
        <v>No</v>
      </c>
      <c r="X4409" t="str">
        <f t="shared" si="68"/>
        <v>2018 / 11</v>
      </c>
    </row>
    <row r="4410" spans="1:24" x14ac:dyDescent="0.25">
      <c r="A4410" s="1">
        <v>4409</v>
      </c>
      <c r="B4410" s="3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IF(People!$B$2=Orders!M4410,People!$A$2,IF(People!$B$3=Orders!M4410,People!$A$3,IF(People!$B$4=Orders!M4410,People!$A$4,IF(People!$B$5=Orders!M4410,People!$A$5,0))))</f>
        <v>Kelly Williams</v>
      </c>
      <c r="W4410" t="str">
        <f>IFERROR(INDEX(Returns!A:A,MATCH(Orders!B4410,Returns!B:B,0),),"No")</f>
        <v>No</v>
      </c>
      <c r="X4410" t="str">
        <f t="shared" si="68"/>
        <v>2018 / 11</v>
      </c>
    </row>
    <row r="4411" spans="1:24" x14ac:dyDescent="0.25">
      <c r="A4411" s="1">
        <v>4410</v>
      </c>
      <c r="B4411" s="3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IF(People!$B$2=Orders!M4411,People!$A$2,IF(People!$B$3=Orders!M4411,People!$A$3,IF(People!$B$4=Orders!M4411,People!$A$4,IF(People!$B$5=Orders!M4411,People!$A$5,0))))</f>
        <v>Anna Andreadi</v>
      </c>
      <c r="W4411" t="str">
        <f>IFERROR(INDEX(Returns!A:A,MATCH(Orders!B4411,Returns!B:B,0),),"No")</f>
        <v>No</v>
      </c>
      <c r="X4411" t="str">
        <f t="shared" si="68"/>
        <v>2016 / 05</v>
      </c>
    </row>
    <row r="4412" spans="1:24" x14ac:dyDescent="0.25">
      <c r="A4412" s="1">
        <v>4411</v>
      </c>
      <c r="B4412" s="3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IF(People!$B$2=Orders!M4412,People!$A$2,IF(People!$B$3=Orders!M4412,People!$A$3,IF(People!$B$4=Orders!M4412,People!$A$4,IF(People!$B$5=Orders!M4412,People!$A$5,0))))</f>
        <v>Anna Andreadi</v>
      </c>
      <c r="W4412" t="str">
        <f>IFERROR(INDEX(Returns!A:A,MATCH(Orders!B4412,Returns!B:B,0),),"No")</f>
        <v>No</v>
      </c>
      <c r="X4412" t="str">
        <f t="shared" si="68"/>
        <v>2016 / 05</v>
      </c>
    </row>
    <row r="4413" spans="1:24" x14ac:dyDescent="0.25">
      <c r="A4413" s="1">
        <v>4412</v>
      </c>
      <c r="B4413" s="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IF(People!$B$2=Orders!M4413,People!$A$2,IF(People!$B$3=Orders!M4413,People!$A$3,IF(People!$B$4=Orders!M4413,People!$A$4,IF(People!$B$5=Orders!M4413,People!$A$5,0))))</f>
        <v>Chuck Magee</v>
      </c>
      <c r="W4413" t="str">
        <f>IFERROR(INDEX(Returns!A:A,MATCH(Orders!B4413,Returns!B:B,0),),"No")</f>
        <v>No</v>
      </c>
      <c r="X4413" t="str">
        <f t="shared" si="68"/>
        <v>2016 / 06</v>
      </c>
    </row>
    <row r="4414" spans="1:24" x14ac:dyDescent="0.25">
      <c r="A4414" s="1">
        <v>4413</v>
      </c>
      <c r="B4414" s="3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IF(People!$B$2=Orders!M4414,People!$A$2,IF(People!$B$3=Orders!M4414,People!$A$3,IF(People!$B$4=Orders!M4414,People!$A$4,IF(People!$B$5=Orders!M4414,People!$A$5,0))))</f>
        <v>Chuck Magee</v>
      </c>
      <c r="W4414" t="str">
        <f>IFERROR(INDEX(Returns!A:A,MATCH(Orders!B4414,Returns!B:B,0),),"No")</f>
        <v>No</v>
      </c>
      <c r="X4414" t="str">
        <f t="shared" si="68"/>
        <v>2016 / 06</v>
      </c>
    </row>
    <row r="4415" spans="1:24" x14ac:dyDescent="0.25">
      <c r="A4415" s="1">
        <v>4414</v>
      </c>
      <c r="B4415" s="3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IF(People!$B$2=Orders!M4415,People!$A$2,IF(People!$B$3=Orders!M4415,People!$A$3,IF(People!$B$4=Orders!M4415,People!$A$4,IF(People!$B$5=Orders!M4415,People!$A$5,0))))</f>
        <v>Chuck Magee</v>
      </c>
      <c r="W4415" t="str">
        <f>IFERROR(INDEX(Returns!A:A,MATCH(Orders!B4415,Returns!B:B,0),),"No")</f>
        <v>No</v>
      </c>
      <c r="X4415" t="str">
        <f t="shared" si="68"/>
        <v>2016 / 06</v>
      </c>
    </row>
    <row r="4416" spans="1:24" x14ac:dyDescent="0.25">
      <c r="A4416" s="1">
        <v>4415</v>
      </c>
      <c r="B4416" s="3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IF(People!$B$2=Orders!M4416,People!$A$2,IF(People!$B$3=Orders!M4416,People!$A$3,IF(People!$B$4=Orders!M4416,People!$A$4,IF(People!$B$5=Orders!M4416,People!$A$5,0))))</f>
        <v>Chuck Magee</v>
      </c>
      <c r="W4416" t="str">
        <f>IFERROR(INDEX(Returns!A:A,MATCH(Orders!B4416,Returns!B:B,0),),"No")</f>
        <v>No</v>
      </c>
      <c r="X4416" t="str">
        <f t="shared" si="68"/>
        <v>2019 / 08</v>
      </c>
    </row>
    <row r="4417" spans="1:24" x14ac:dyDescent="0.25">
      <c r="A4417" s="1">
        <v>4416</v>
      </c>
      <c r="B4417" s="3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IF(People!$B$2=Orders!M4417,People!$A$2,IF(People!$B$3=Orders!M4417,People!$A$3,IF(People!$B$4=Orders!M4417,People!$A$4,IF(People!$B$5=Orders!M4417,People!$A$5,0))))</f>
        <v>Anna Andreadi</v>
      </c>
      <c r="W4417" t="str">
        <f>IFERROR(INDEX(Returns!A:A,MATCH(Orders!B4417,Returns!B:B,0),),"No")</f>
        <v>No</v>
      </c>
      <c r="X4417" t="str">
        <f t="shared" si="68"/>
        <v>2016 / 11</v>
      </c>
    </row>
    <row r="4418" spans="1:24" x14ac:dyDescent="0.25">
      <c r="A4418" s="1">
        <v>4417</v>
      </c>
      <c r="B4418" s="3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IF(People!$B$2=Orders!M4418,People!$A$2,IF(People!$B$3=Orders!M4418,People!$A$3,IF(People!$B$4=Orders!M4418,People!$A$4,IF(People!$B$5=Orders!M4418,People!$A$5,0))))</f>
        <v>Anna Andreadi</v>
      </c>
      <c r="W4418" t="str">
        <f>IFERROR(INDEX(Returns!A:A,MATCH(Orders!B4418,Returns!B:B,0),),"No")</f>
        <v>No</v>
      </c>
      <c r="X4418" t="str">
        <f t="shared" ref="X4418:X4481" si="69">TEXT(C4418,"ГГГГ / ММ")</f>
        <v>2016 / 11</v>
      </c>
    </row>
    <row r="4419" spans="1:24" x14ac:dyDescent="0.25">
      <c r="A4419" s="1">
        <v>4418</v>
      </c>
      <c r="B4419" s="3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IF(People!$B$2=Orders!M4419,People!$A$2,IF(People!$B$3=Orders!M4419,People!$A$3,IF(People!$B$4=Orders!M4419,People!$A$4,IF(People!$B$5=Orders!M4419,People!$A$5,0))))</f>
        <v>Kelly Williams</v>
      </c>
      <c r="W4419" t="str">
        <f>IFERROR(INDEX(Returns!A:A,MATCH(Orders!B4419,Returns!B:B,0),),"No")</f>
        <v>No</v>
      </c>
      <c r="X4419" t="str">
        <f t="shared" si="69"/>
        <v>2019 / 04</v>
      </c>
    </row>
    <row r="4420" spans="1:24" x14ac:dyDescent="0.25">
      <c r="A4420" s="1">
        <v>4419</v>
      </c>
      <c r="B4420" s="3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IF(People!$B$2=Orders!M4420,People!$A$2,IF(People!$B$3=Orders!M4420,People!$A$3,IF(People!$B$4=Orders!M4420,People!$A$4,IF(People!$B$5=Orders!M4420,People!$A$5,0))))</f>
        <v>Chuck Magee</v>
      </c>
      <c r="W4420" t="str">
        <f>IFERROR(INDEX(Returns!A:A,MATCH(Orders!B4420,Returns!B:B,0),),"No")</f>
        <v>No</v>
      </c>
      <c r="X4420" t="str">
        <f t="shared" si="69"/>
        <v>2016 / 12</v>
      </c>
    </row>
    <row r="4421" spans="1:24" x14ac:dyDescent="0.25">
      <c r="A4421" s="1">
        <v>4420</v>
      </c>
      <c r="B4421" s="3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IF(People!$B$2=Orders!M4421,People!$A$2,IF(People!$B$3=Orders!M4421,People!$A$3,IF(People!$B$4=Orders!M4421,People!$A$4,IF(People!$B$5=Orders!M4421,People!$A$5,0))))</f>
        <v>Chuck Magee</v>
      </c>
      <c r="W4421" t="str">
        <f>IFERROR(INDEX(Returns!A:A,MATCH(Orders!B4421,Returns!B:B,0),),"No")</f>
        <v>No</v>
      </c>
      <c r="X4421" t="str">
        <f t="shared" si="69"/>
        <v>2016 / 12</v>
      </c>
    </row>
    <row r="4422" spans="1:24" x14ac:dyDescent="0.25">
      <c r="A4422" s="1">
        <v>4421</v>
      </c>
      <c r="B4422" s="3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IF(People!$B$2=Orders!M4422,People!$A$2,IF(People!$B$3=Orders!M4422,People!$A$3,IF(People!$B$4=Orders!M4422,People!$A$4,IF(People!$B$5=Orders!M4422,People!$A$5,0))))</f>
        <v>Kelly Williams</v>
      </c>
      <c r="W4422" t="str">
        <f>IFERROR(INDEX(Returns!A:A,MATCH(Orders!B4422,Returns!B:B,0),),"No")</f>
        <v>No</v>
      </c>
      <c r="X4422" t="str">
        <f t="shared" si="69"/>
        <v>2017 / 11</v>
      </c>
    </row>
    <row r="4423" spans="1:24" x14ac:dyDescent="0.25">
      <c r="A4423" s="1">
        <v>4422</v>
      </c>
      <c r="B4423" s="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IF(People!$B$2=Orders!M4423,People!$A$2,IF(People!$B$3=Orders!M4423,People!$A$3,IF(People!$B$4=Orders!M4423,People!$A$4,IF(People!$B$5=Orders!M4423,People!$A$5,0))))</f>
        <v>Cassandra Brandow</v>
      </c>
      <c r="W4423" t="str">
        <f>IFERROR(INDEX(Returns!A:A,MATCH(Orders!B4423,Returns!B:B,0),),"No")</f>
        <v>No</v>
      </c>
      <c r="X4423" t="str">
        <f t="shared" si="69"/>
        <v>2016 / 03</v>
      </c>
    </row>
    <row r="4424" spans="1:24" x14ac:dyDescent="0.25">
      <c r="A4424" s="1">
        <v>4423</v>
      </c>
      <c r="B4424" s="3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IF(People!$B$2=Orders!M4424,People!$A$2,IF(People!$B$3=Orders!M4424,People!$A$3,IF(People!$B$4=Orders!M4424,People!$A$4,IF(People!$B$5=Orders!M4424,People!$A$5,0))))</f>
        <v>Cassandra Brandow</v>
      </c>
      <c r="W4424" t="str">
        <f>IFERROR(INDEX(Returns!A:A,MATCH(Orders!B4424,Returns!B:B,0),),"No")</f>
        <v>No</v>
      </c>
      <c r="X4424" t="str">
        <f t="shared" si="69"/>
        <v>2019 / 05</v>
      </c>
    </row>
    <row r="4425" spans="1:24" x14ac:dyDescent="0.25">
      <c r="A4425" s="1">
        <v>4424</v>
      </c>
      <c r="B4425" s="3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IF(People!$B$2=Orders!M4425,People!$A$2,IF(People!$B$3=Orders!M4425,People!$A$3,IF(People!$B$4=Orders!M4425,People!$A$4,IF(People!$B$5=Orders!M4425,People!$A$5,0))))</f>
        <v>Cassandra Brandow</v>
      </c>
      <c r="W4425" t="str">
        <f>IFERROR(INDEX(Returns!A:A,MATCH(Orders!B4425,Returns!B:B,0),),"No")</f>
        <v>No</v>
      </c>
      <c r="X4425" t="str">
        <f t="shared" si="69"/>
        <v>2019 / 05</v>
      </c>
    </row>
    <row r="4426" spans="1:24" x14ac:dyDescent="0.25">
      <c r="A4426" s="1">
        <v>4425</v>
      </c>
      <c r="B4426" s="3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IF(People!$B$2=Orders!M4426,People!$A$2,IF(People!$B$3=Orders!M4426,People!$A$3,IF(People!$B$4=Orders!M4426,People!$A$4,IF(People!$B$5=Orders!M4426,People!$A$5,0))))</f>
        <v>Cassandra Brandow</v>
      </c>
      <c r="W4426" t="str">
        <f>IFERROR(INDEX(Returns!A:A,MATCH(Orders!B4426,Returns!B:B,0),),"No")</f>
        <v>No</v>
      </c>
      <c r="X4426" t="str">
        <f t="shared" si="69"/>
        <v>2019 / 05</v>
      </c>
    </row>
    <row r="4427" spans="1:24" x14ac:dyDescent="0.25">
      <c r="A4427" s="1">
        <v>4426</v>
      </c>
      <c r="B4427" s="3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IF(People!$B$2=Orders!M4427,People!$A$2,IF(People!$B$3=Orders!M4427,People!$A$3,IF(People!$B$4=Orders!M4427,People!$A$4,IF(People!$B$5=Orders!M4427,People!$A$5,0))))</f>
        <v>Cassandra Brandow</v>
      </c>
      <c r="W4427" t="str">
        <f>IFERROR(INDEX(Returns!A:A,MATCH(Orders!B4427,Returns!B:B,0),),"No")</f>
        <v>No</v>
      </c>
      <c r="X4427" t="str">
        <f t="shared" si="69"/>
        <v>2019 / 05</v>
      </c>
    </row>
    <row r="4428" spans="1:24" x14ac:dyDescent="0.25">
      <c r="A4428" s="1">
        <v>4427</v>
      </c>
      <c r="B4428" s="3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IF(People!$B$2=Orders!M4428,People!$A$2,IF(People!$B$3=Orders!M4428,People!$A$3,IF(People!$B$4=Orders!M4428,People!$A$4,IF(People!$B$5=Orders!M4428,People!$A$5,0))))</f>
        <v>Cassandra Brandow</v>
      </c>
      <c r="W4428" t="str">
        <f>IFERROR(INDEX(Returns!A:A,MATCH(Orders!B4428,Returns!B:B,0),),"No")</f>
        <v>No</v>
      </c>
      <c r="X4428" t="str">
        <f t="shared" si="69"/>
        <v>2019 / 05</v>
      </c>
    </row>
    <row r="4429" spans="1:24" x14ac:dyDescent="0.25">
      <c r="A4429" s="1">
        <v>4428</v>
      </c>
      <c r="B4429" s="3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IF(People!$B$2=Orders!M4429,People!$A$2,IF(People!$B$3=Orders!M4429,People!$A$3,IF(People!$B$4=Orders!M4429,People!$A$4,IF(People!$B$5=Orders!M4429,People!$A$5,0))))</f>
        <v>Anna Andreadi</v>
      </c>
      <c r="W4429" t="str">
        <f>IFERROR(INDEX(Returns!A:A,MATCH(Orders!B4429,Returns!B:B,0),),"No")</f>
        <v>No</v>
      </c>
      <c r="X4429" t="str">
        <f t="shared" si="69"/>
        <v>2019 / 09</v>
      </c>
    </row>
    <row r="4430" spans="1:24" x14ac:dyDescent="0.25">
      <c r="A4430" s="1">
        <v>4429</v>
      </c>
      <c r="B4430" s="3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IF(People!$B$2=Orders!M4430,People!$A$2,IF(People!$B$3=Orders!M4430,People!$A$3,IF(People!$B$4=Orders!M4430,People!$A$4,IF(People!$B$5=Orders!M4430,People!$A$5,0))))</f>
        <v>Kelly Williams</v>
      </c>
      <c r="W4430" t="str">
        <f>IFERROR(INDEX(Returns!A:A,MATCH(Orders!B4430,Returns!B:B,0),),"No")</f>
        <v>No</v>
      </c>
      <c r="X4430" t="str">
        <f t="shared" si="69"/>
        <v>2019 / 03</v>
      </c>
    </row>
    <row r="4431" spans="1:24" x14ac:dyDescent="0.25">
      <c r="A4431" s="1">
        <v>4430</v>
      </c>
      <c r="B4431" s="3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IF(People!$B$2=Orders!M4431,People!$A$2,IF(People!$B$3=Orders!M4431,People!$A$3,IF(People!$B$4=Orders!M4431,People!$A$4,IF(People!$B$5=Orders!M4431,People!$A$5,0))))</f>
        <v>Chuck Magee</v>
      </c>
      <c r="W4431" t="str">
        <f>IFERROR(INDEX(Returns!A:A,MATCH(Orders!B4431,Returns!B:B,0),),"No")</f>
        <v>No</v>
      </c>
      <c r="X4431" t="str">
        <f t="shared" si="69"/>
        <v>2019 / 09</v>
      </c>
    </row>
    <row r="4432" spans="1:24" x14ac:dyDescent="0.25">
      <c r="A4432" s="1">
        <v>4431</v>
      </c>
      <c r="B4432" s="3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t="str">
        <f>IF(People!$B$2=Orders!M4432,People!$A$2,IF(People!$B$3=Orders!M4432,People!$A$3,IF(People!$B$4=Orders!M4432,People!$A$4,IF(People!$B$5=Orders!M4432,People!$A$5,0))))</f>
        <v>Cassandra Brandow</v>
      </c>
      <c r="W4432" t="str">
        <f>IFERROR(INDEX(Returns!A:A,MATCH(Orders!B4432,Returns!B:B,0),),"No")</f>
        <v>No</v>
      </c>
      <c r="X4432" t="str">
        <f t="shared" si="69"/>
        <v>2018 / 11</v>
      </c>
    </row>
    <row r="4433" spans="1:24" x14ac:dyDescent="0.25">
      <c r="A4433" s="1">
        <v>4432</v>
      </c>
      <c r="B4433" s="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IF(People!$B$2=Orders!M4433,People!$A$2,IF(People!$B$3=Orders!M4433,People!$A$3,IF(People!$B$4=Orders!M4433,People!$A$4,IF(People!$B$5=Orders!M4433,People!$A$5,0))))</f>
        <v>Cassandra Brandow</v>
      </c>
      <c r="W4433" t="str">
        <f>IFERROR(INDEX(Returns!A:A,MATCH(Orders!B4433,Returns!B:B,0),),"No")</f>
        <v>No</v>
      </c>
      <c r="X4433" t="str">
        <f t="shared" si="69"/>
        <v>2018 / 11</v>
      </c>
    </row>
    <row r="4434" spans="1:24" x14ac:dyDescent="0.25">
      <c r="A4434" s="1">
        <v>4433</v>
      </c>
      <c r="B4434" s="3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IF(People!$B$2=Orders!M4434,People!$A$2,IF(People!$B$3=Orders!M4434,People!$A$3,IF(People!$B$4=Orders!M4434,People!$A$4,IF(People!$B$5=Orders!M4434,People!$A$5,0))))</f>
        <v>Cassandra Brandow</v>
      </c>
      <c r="W4434" t="str">
        <f>IFERROR(INDEX(Returns!A:A,MATCH(Orders!B4434,Returns!B:B,0),),"No")</f>
        <v>No</v>
      </c>
      <c r="X4434" t="str">
        <f t="shared" si="69"/>
        <v>2018 / 11</v>
      </c>
    </row>
    <row r="4435" spans="1:24" x14ac:dyDescent="0.25">
      <c r="A4435" s="1">
        <v>4434</v>
      </c>
      <c r="B4435" s="3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IF(People!$B$2=Orders!M4435,People!$A$2,IF(People!$B$3=Orders!M4435,People!$A$3,IF(People!$B$4=Orders!M4435,People!$A$4,IF(People!$B$5=Orders!M4435,People!$A$5,0))))</f>
        <v>Cassandra Brandow</v>
      </c>
      <c r="W4435" t="str">
        <f>IFERROR(INDEX(Returns!A:A,MATCH(Orders!B4435,Returns!B:B,0),),"No")</f>
        <v>No</v>
      </c>
      <c r="X4435" t="str">
        <f t="shared" si="69"/>
        <v>2018 / 11</v>
      </c>
    </row>
    <row r="4436" spans="1:24" x14ac:dyDescent="0.25">
      <c r="A4436" s="1">
        <v>4435</v>
      </c>
      <c r="B4436" s="3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IF(People!$B$2=Orders!M4436,People!$A$2,IF(People!$B$3=Orders!M4436,People!$A$3,IF(People!$B$4=Orders!M4436,People!$A$4,IF(People!$B$5=Orders!M4436,People!$A$5,0))))</f>
        <v>Cassandra Brandow</v>
      </c>
      <c r="W4436" t="str">
        <f>IFERROR(INDEX(Returns!A:A,MATCH(Orders!B4436,Returns!B:B,0),),"No")</f>
        <v>No</v>
      </c>
      <c r="X4436" t="str">
        <f t="shared" si="69"/>
        <v>2018 / 11</v>
      </c>
    </row>
    <row r="4437" spans="1:24" x14ac:dyDescent="0.25">
      <c r="A4437" s="1">
        <v>4436</v>
      </c>
      <c r="B4437" s="3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IF(People!$B$2=Orders!M4437,People!$A$2,IF(People!$B$3=Orders!M4437,People!$A$3,IF(People!$B$4=Orders!M4437,People!$A$4,IF(People!$B$5=Orders!M4437,People!$A$5,0))))</f>
        <v>Kelly Williams</v>
      </c>
      <c r="W4437" t="str">
        <f>IFERROR(INDEX(Returns!A:A,MATCH(Orders!B4437,Returns!B:B,0),),"No")</f>
        <v>No</v>
      </c>
      <c r="X4437" t="str">
        <f t="shared" si="69"/>
        <v>2018 / 05</v>
      </c>
    </row>
    <row r="4438" spans="1:24" x14ac:dyDescent="0.25">
      <c r="A4438" s="1">
        <v>4437</v>
      </c>
      <c r="B4438" s="3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IF(People!$B$2=Orders!M4438,People!$A$2,IF(People!$B$3=Orders!M4438,People!$A$3,IF(People!$B$4=Orders!M4438,People!$A$4,IF(People!$B$5=Orders!M4438,People!$A$5,0))))</f>
        <v>Kelly Williams</v>
      </c>
      <c r="W4438" t="str">
        <f>IFERROR(INDEX(Returns!A:A,MATCH(Orders!B4438,Returns!B:B,0),),"No")</f>
        <v>No</v>
      </c>
      <c r="X4438" t="str">
        <f t="shared" si="69"/>
        <v>2018 / 05</v>
      </c>
    </row>
    <row r="4439" spans="1:24" x14ac:dyDescent="0.25">
      <c r="A4439" s="1">
        <v>4438</v>
      </c>
      <c r="B4439" s="3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IF(People!$B$2=Orders!M4439,People!$A$2,IF(People!$B$3=Orders!M4439,People!$A$3,IF(People!$B$4=Orders!M4439,People!$A$4,IF(People!$B$5=Orders!M4439,People!$A$5,0))))</f>
        <v>Kelly Williams</v>
      </c>
      <c r="W4439" t="str">
        <f>IFERROR(INDEX(Returns!A:A,MATCH(Orders!B4439,Returns!B:B,0),),"No")</f>
        <v>No</v>
      </c>
      <c r="X4439" t="str">
        <f t="shared" si="69"/>
        <v>2018 / 05</v>
      </c>
    </row>
    <row r="4440" spans="1:24" x14ac:dyDescent="0.25">
      <c r="A4440" s="1">
        <v>4439</v>
      </c>
      <c r="B4440" s="3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IF(People!$B$2=Orders!M4440,People!$A$2,IF(People!$B$3=Orders!M4440,People!$A$3,IF(People!$B$4=Orders!M4440,People!$A$4,IF(People!$B$5=Orders!M4440,People!$A$5,0))))</f>
        <v>Kelly Williams</v>
      </c>
      <c r="W4440" t="str">
        <f>IFERROR(INDEX(Returns!A:A,MATCH(Orders!B4440,Returns!B:B,0),),"No")</f>
        <v>No</v>
      </c>
      <c r="X4440" t="str">
        <f t="shared" si="69"/>
        <v>2018 / 12</v>
      </c>
    </row>
    <row r="4441" spans="1:24" x14ac:dyDescent="0.25">
      <c r="A4441" s="1">
        <v>4440</v>
      </c>
      <c r="B4441" s="3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IF(People!$B$2=Orders!M4441,People!$A$2,IF(People!$B$3=Orders!M4441,People!$A$3,IF(People!$B$4=Orders!M4441,People!$A$4,IF(People!$B$5=Orders!M4441,People!$A$5,0))))</f>
        <v>Kelly Williams</v>
      </c>
      <c r="W4441" t="str">
        <f>IFERROR(INDEX(Returns!A:A,MATCH(Orders!B4441,Returns!B:B,0),),"No")</f>
        <v>No</v>
      </c>
      <c r="X4441" t="str">
        <f t="shared" si="69"/>
        <v>2018 / 12</v>
      </c>
    </row>
    <row r="4442" spans="1:24" x14ac:dyDescent="0.25">
      <c r="A4442" s="1">
        <v>4441</v>
      </c>
      <c r="B4442" s="3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IF(People!$B$2=Orders!M4442,People!$A$2,IF(People!$B$3=Orders!M4442,People!$A$3,IF(People!$B$4=Orders!M4442,People!$A$4,IF(People!$B$5=Orders!M4442,People!$A$5,0))))</f>
        <v>Kelly Williams</v>
      </c>
      <c r="W4442" t="str">
        <f>IFERROR(INDEX(Returns!A:A,MATCH(Orders!B4442,Returns!B:B,0),),"No")</f>
        <v>No</v>
      </c>
      <c r="X4442" t="str">
        <f t="shared" si="69"/>
        <v>2018 / 07</v>
      </c>
    </row>
    <row r="4443" spans="1:24" x14ac:dyDescent="0.25">
      <c r="A4443" s="1">
        <v>4442</v>
      </c>
      <c r="B4443" s="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IF(People!$B$2=Orders!M4443,People!$A$2,IF(People!$B$3=Orders!M4443,People!$A$3,IF(People!$B$4=Orders!M4443,People!$A$4,IF(People!$B$5=Orders!M4443,People!$A$5,0))))</f>
        <v>Kelly Williams</v>
      </c>
      <c r="W4443" t="str">
        <f>IFERROR(INDEX(Returns!A:A,MATCH(Orders!B4443,Returns!B:B,0),),"No")</f>
        <v>No</v>
      </c>
      <c r="X4443" t="str">
        <f t="shared" si="69"/>
        <v>2018 / 07</v>
      </c>
    </row>
    <row r="4444" spans="1:24" x14ac:dyDescent="0.25">
      <c r="A4444" s="1">
        <v>4443</v>
      </c>
      <c r="B4444" s="3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IF(People!$B$2=Orders!M4444,People!$A$2,IF(People!$B$3=Orders!M4444,People!$A$3,IF(People!$B$4=Orders!M4444,People!$A$4,IF(People!$B$5=Orders!M4444,People!$A$5,0))))</f>
        <v>Kelly Williams</v>
      </c>
      <c r="W4444" t="str">
        <f>IFERROR(INDEX(Returns!A:A,MATCH(Orders!B4444,Returns!B:B,0),),"No")</f>
        <v>No</v>
      </c>
      <c r="X4444" t="str">
        <f t="shared" si="69"/>
        <v>2018 / 07</v>
      </c>
    </row>
    <row r="4445" spans="1:24" x14ac:dyDescent="0.25">
      <c r="A4445" s="1">
        <v>4444</v>
      </c>
      <c r="B4445" s="3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IF(People!$B$2=Orders!M4445,People!$A$2,IF(People!$B$3=Orders!M4445,People!$A$3,IF(People!$B$4=Orders!M4445,People!$A$4,IF(People!$B$5=Orders!M4445,People!$A$5,0))))</f>
        <v>Kelly Williams</v>
      </c>
      <c r="W4445" t="str">
        <f>IFERROR(INDEX(Returns!A:A,MATCH(Orders!B4445,Returns!B:B,0),),"No")</f>
        <v>No</v>
      </c>
      <c r="X4445" t="str">
        <f t="shared" si="69"/>
        <v>2018 / 07</v>
      </c>
    </row>
    <row r="4446" spans="1:24" x14ac:dyDescent="0.25">
      <c r="A4446" s="1">
        <v>4445</v>
      </c>
      <c r="B4446" s="3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IF(People!$B$2=Orders!M4446,People!$A$2,IF(People!$B$3=Orders!M4446,People!$A$3,IF(People!$B$4=Orders!M4446,People!$A$4,IF(People!$B$5=Orders!M4446,People!$A$5,0))))</f>
        <v>Kelly Williams</v>
      </c>
      <c r="W4446" t="str">
        <f>IFERROR(INDEX(Returns!A:A,MATCH(Orders!B4446,Returns!B:B,0),),"No")</f>
        <v>No</v>
      </c>
      <c r="X4446" t="str">
        <f t="shared" si="69"/>
        <v>2016 / 11</v>
      </c>
    </row>
    <row r="4447" spans="1:24" x14ac:dyDescent="0.25">
      <c r="A4447" s="1">
        <v>4446</v>
      </c>
      <c r="B4447" s="3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IF(People!$B$2=Orders!M4447,People!$A$2,IF(People!$B$3=Orders!M4447,People!$A$3,IF(People!$B$4=Orders!M4447,People!$A$4,IF(People!$B$5=Orders!M4447,People!$A$5,0))))</f>
        <v>Kelly Williams</v>
      </c>
      <c r="W4447" t="str">
        <f>IFERROR(INDEX(Returns!A:A,MATCH(Orders!B4447,Returns!B:B,0),),"No")</f>
        <v>No</v>
      </c>
      <c r="X4447" t="str">
        <f t="shared" si="69"/>
        <v>2016 / 11</v>
      </c>
    </row>
    <row r="4448" spans="1:24" x14ac:dyDescent="0.25">
      <c r="A4448" s="1">
        <v>4447</v>
      </c>
      <c r="B4448" s="3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IF(People!$B$2=Orders!M4448,People!$A$2,IF(People!$B$3=Orders!M4448,People!$A$3,IF(People!$B$4=Orders!M4448,People!$A$4,IF(People!$B$5=Orders!M4448,People!$A$5,0))))</f>
        <v>Kelly Williams</v>
      </c>
      <c r="W4448" t="str">
        <f>IFERROR(INDEX(Returns!A:A,MATCH(Orders!B4448,Returns!B:B,0),),"No")</f>
        <v>No</v>
      </c>
      <c r="X4448" t="str">
        <f t="shared" si="69"/>
        <v>2016 / 11</v>
      </c>
    </row>
    <row r="4449" spans="1:24" x14ac:dyDescent="0.25">
      <c r="A4449" s="1">
        <v>4448</v>
      </c>
      <c r="B4449" s="3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IF(People!$B$2=Orders!M4449,People!$A$2,IF(People!$B$3=Orders!M4449,People!$A$3,IF(People!$B$4=Orders!M4449,People!$A$4,IF(People!$B$5=Orders!M4449,People!$A$5,0))))</f>
        <v>Kelly Williams</v>
      </c>
      <c r="W4449" t="str">
        <f>IFERROR(INDEX(Returns!A:A,MATCH(Orders!B4449,Returns!B:B,0),),"No")</f>
        <v>No</v>
      </c>
      <c r="X4449" t="str">
        <f t="shared" si="69"/>
        <v>2016 / 11</v>
      </c>
    </row>
    <row r="4450" spans="1:24" x14ac:dyDescent="0.25">
      <c r="A4450" s="1">
        <v>4449</v>
      </c>
      <c r="B4450" s="3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IF(People!$B$2=Orders!M4450,People!$A$2,IF(People!$B$3=Orders!M4450,People!$A$3,IF(People!$B$4=Orders!M4450,People!$A$4,IF(People!$B$5=Orders!M4450,People!$A$5,0))))</f>
        <v>Anna Andreadi</v>
      </c>
      <c r="W4450" t="str">
        <f>IFERROR(INDEX(Returns!A:A,MATCH(Orders!B4450,Returns!B:B,0),),"No")</f>
        <v>No</v>
      </c>
      <c r="X4450" t="str">
        <f t="shared" si="69"/>
        <v>2017 / 06</v>
      </c>
    </row>
    <row r="4451" spans="1:24" x14ac:dyDescent="0.25">
      <c r="A4451" s="1">
        <v>4450</v>
      </c>
      <c r="B4451" s="3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IF(People!$B$2=Orders!M4451,People!$A$2,IF(People!$B$3=Orders!M4451,People!$A$3,IF(People!$B$4=Orders!M4451,People!$A$4,IF(People!$B$5=Orders!M4451,People!$A$5,0))))</f>
        <v>Anna Andreadi</v>
      </c>
      <c r="W4451" t="str">
        <f>IFERROR(INDEX(Returns!A:A,MATCH(Orders!B4451,Returns!B:B,0),),"No")</f>
        <v>No</v>
      </c>
      <c r="X4451" t="str">
        <f t="shared" si="69"/>
        <v>2017 / 06</v>
      </c>
    </row>
    <row r="4452" spans="1:24" x14ac:dyDescent="0.25">
      <c r="A4452" s="1">
        <v>4451</v>
      </c>
      <c r="B4452" s="3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IF(People!$B$2=Orders!M4452,People!$A$2,IF(People!$B$3=Orders!M4452,People!$A$3,IF(People!$B$4=Orders!M4452,People!$A$4,IF(People!$B$5=Orders!M4452,People!$A$5,0))))</f>
        <v>Anna Andreadi</v>
      </c>
      <c r="W4452" t="str">
        <f>IFERROR(INDEX(Returns!A:A,MATCH(Orders!B4452,Returns!B:B,0),),"No")</f>
        <v>No</v>
      </c>
      <c r="X4452" t="str">
        <f t="shared" si="69"/>
        <v>2017 / 06</v>
      </c>
    </row>
    <row r="4453" spans="1:24" x14ac:dyDescent="0.25">
      <c r="A4453" s="1">
        <v>4452</v>
      </c>
      <c r="B4453" s="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IF(People!$B$2=Orders!M4453,People!$A$2,IF(People!$B$3=Orders!M4453,People!$A$3,IF(People!$B$4=Orders!M4453,People!$A$4,IF(People!$B$5=Orders!M4453,People!$A$5,0))))</f>
        <v>Anna Andreadi</v>
      </c>
      <c r="W4453" t="str">
        <f>IFERROR(INDEX(Returns!A:A,MATCH(Orders!B4453,Returns!B:B,0),),"No")</f>
        <v>No</v>
      </c>
      <c r="X4453" t="str">
        <f t="shared" si="69"/>
        <v>2018 / 07</v>
      </c>
    </row>
    <row r="4454" spans="1:24" x14ac:dyDescent="0.25">
      <c r="A4454" s="1">
        <v>4453</v>
      </c>
      <c r="B4454" s="3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IF(People!$B$2=Orders!M4454,People!$A$2,IF(People!$B$3=Orders!M4454,People!$A$3,IF(People!$B$4=Orders!M4454,People!$A$4,IF(People!$B$5=Orders!M4454,People!$A$5,0))))</f>
        <v>Anna Andreadi</v>
      </c>
      <c r="W4454" t="str">
        <f>IFERROR(INDEX(Returns!A:A,MATCH(Orders!B4454,Returns!B:B,0),),"No")</f>
        <v>No</v>
      </c>
      <c r="X4454" t="str">
        <f t="shared" si="69"/>
        <v>2018 / 07</v>
      </c>
    </row>
    <row r="4455" spans="1:24" x14ac:dyDescent="0.25">
      <c r="A4455" s="1">
        <v>4454</v>
      </c>
      <c r="B4455" s="3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IF(People!$B$2=Orders!M4455,People!$A$2,IF(People!$B$3=Orders!M4455,People!$A$3,IF(People!$B$4=Orders!M4455,People!$A$4,IF(People!$B$5=Orders!M4455,People!$A$5,0))))</f>
        <v>Anna Andreadi</v>
      </c>
      <c r="W4455" t="str">
        <f>IFERROR(INDEX(Returns!A:A,MATCH(Orders!B4455,Returns!B:B,0),),"No")</f>
        <v>No</v>
      </c>
      <c r="X4455" t="str">
        <f t="shared" si="69"/>
        <v>2018 / 07</v>
      </c>
    </row>
    <row r="4456" spans="1:24" x14ac:dyDescent="0.25">
      <c r="A4456" s="1">
        <v>4455</v>
      </c>
      <c r="B4456" s="3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IF(People!$B$2=Orders!M4456,People!$A$2,IF(People!$B$3=Orders!M4456,People!$A$3,IF(People!$B$4=Orders!M4456,People!$A$4,IF(People!$B$5=Orders!M4456,People!$A$5,0))))</f>
        <v>Anna Andreadi</v>
      </c>
      <c r="W4456" t="str">
        <f>IFERROR(INDEX(Returns!A:A,MATCH(Orders!B4456,Returns!B:B,0),),"No")</f>
        <v>No</v>
      </c>
      <c r="X4456" t="str">
        <f t="shared" si="69"/>
        <v>2018 / 07</v>
      </c>
    </row>
    <row r="4457" spans="1:24" x14ac:dyDescent="0.25">
      <c r="A4457" s="1">
        <v>4456</v>
      </c>
      <c r="B4457" s="3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IF(People!$B$2=Orders!M4457,People!$A$2,IF(People!$B$3=Orders!M4457,People!$A$3,IF(People!$B$4=Orders!M4457,People!$A$4,IF(People!$B$5=Orders!M4457,People!$A$5,0))))</f>
        <v>Anna Andreadi</v>
      </c>
      <c r="W4457" t="str">
        <f>IFERROR(INDEX(Returns!A:A,MATCH(Orders!B4457,Returns!B:B,0),),"No")</f>
        <v>No</v>
      </c>
      <c r="X4457" t="str">
        <f t="shared" si="69"/>
        <v>2017 / 09</v>
      </c>
    </row>
    <row r="4458" spans="1:24" x14ac:dyDescent="0.25">
      <c r="A4458" s="1">
        <v>4457</v>
      </c>
      <c r="B4458" s="3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IF(People!$B$2=Orders!M4458,People!$A$2,IF(People!$B$3=Orders!M4458,People!$A$3,IF(People!$B$4=Orders!M4458,People!$A$4,IF(People!$B$5=Orders!M4458,People!$A$5,0))))</f>
        <v>Anna Andreadi</v>
      </c>
      <c r="W4458" t="str">
        <f>IFERROR(INDEX(Returns!A:A,MATCH(Orders!B4458,Returns!B:B,0),),"No")</f>
        <v>No</v>
      </c>
      <c r="X4458" t="str">
        <f t="shared" si="69"/>
        <v>2017 / 09</v>
      </c>
    </row>
    <row r="4459" spans="1:24" x14ac:dyDescent="0.25">
      <c r="A4459" s="1">
        <v>4458</v>
      </c>
      <c r="B4459" s="3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IF(People!$B$2=Orders!M4459,People!$A$2,IF(People!$B$3=Orders!M4459,People!$A$3,IF(People!$B$4=Orders!M4459,People!$A$4,IF(People!$B$5=Orders!M4459,People!$A$5,0))))</f>
        <v>Anna Andreadi</v>
      </c>
      <c r="W4459" t="str">
        <f>IFERROR(INDEX(Returns!A:A,MATCH(Orders!B4459,Returns!B:B,0),),"No")</f>
        <v>No</v>
      </c>
      <c r="X4459" t="str">
        <f t="shared" si="69"/>
        <v>2019 / 08</v>
      </c>
    </row>
    <row r="4460" spans="1:24" x14ac:dyDescent="0.25">
      <c r="A4460" s="1">
        <v>4459</v>
      </c>
      <c r="B4460" s="3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IF(People!$B$2=Orders!M4460,People!$A$2,IF(People!$B$3=Orders!M4460,People!$A$3,IF(People!$B$4=Orders!M4460,People!$A$4,IF(People!$B$5=Orders!M4460,People!$A$5,0))))</f>
        <v>Anna Andreadi</v>
      </c>
      <c r="W4460" t="str">
        <f>IFERROR(INDEX(Returns!A:A,MATCH(Orders!B4460,Returns!B:B,0),),"No")</f>
        <v>No</v>
      </c>
      <c r="X4460" t="str">
        <f t="shared" si="69"/>
        <v>2019 / 03</v>
      </c>
    </row>
    <row r="4461" spans="1:24" x14ac:dyDescent="0.25">
      <c r="A4461" s="1">
        <v>4460</v>
      </c>
      <c r="B4461" s="3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IF(People!$B$2=Orders!M4461,People!$A$2,IF(People!$B$3=Orders!M4461,People!$A$3,IF(People!$B$4=Orders!M4461,People!$A$4,IF(People!$B$5=Orders!M4461,People!$A$5,0))))</f>
        <v>Anna Andreadi</v>
      </c>
      <c r="W4461" t="str">
        <f>IFERROR(INDEX(Returns!A:A,MATCH(Orders!B4461,Returns!B:B,0),),"No")</f>
        <v>No</v>
      </c>
      <c r="X4461" t="str">
        <f t="shared" si="69"/>
        <v>2019 / 09</v>
      </c>
    </row>
    <row r="4462" spans="1:24" x14ac:dyDescent="0.25">
      <c r="A4462" s="1">
        <v>4461</v>
      </c>
      <c r="B4462" s="3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IF(People!$B$2=Orders!M4462,People!$A$2,IF(People!$B$3=Orders!M4462,People!$A$3,IF(People!$B$4=Orders!M4462,People!$A$4,IF(People!$B$5=Orders!M4462,People!$A$5,0))))</f>
        <v>Anna Andreadi</v>
      </c>
      <c r="W4462" t="str">
        <f>IFERROR(INDEX(Returns!A:A,MATCH(Orders!B4462,Returns!B:B,0),),"No")</f>
        <v>No</v>
      </c>
      <c r="X4462" t="str">
        <f t="shared" si="69"/>
        <v>2019 / 09</v>
      </c>
    </row>
    <row r="4463" spans="1:24" x14ac:dyDescent="0.25">
      <c r="A4463" s="1">
        <v>4462</v>
      </c>
      <c r="B4463" s="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IF(People!$B$2=Orders!M4463,People!$A$2,IF(People!$B$3=Orders!M4463,People!$A$3,IF(People!$B$4=Orders!M4463,People!$A$4,IF(People!$B$5=Orders!M4463,People!$A$5,0))))</f>
        <v>Anna Andreadi</v>
      </c>
      <c r="W4463" t="str">
        <f>IFERROR(INDEX(Returns!A:A,MATCH(Orders!B4463,Returns!B:B,0),),"No")</f>
        <v>No</v>
      </c>
      <c r="X4463" t="str">
        <f t="shared" si="69"/>
        <v>2019 / 09</v>
      </c>
    </row>
    <row r="4464" spans="1:24" x14ac:dyDescent="0.25">
      <c r="A4464" s="1">
        <v>4463</v>
      </c>
      <c r="B4464" s="3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IF(People!$B$2=Orders!M4464,People!$A$2,IF(People!$B$3=Orders!M4464,People!$A$3,IF(People!$B$4=Orders!M4464,People!$A$4,IF(People!$B$5=Orders!M4464,People!$A$5,0))))</f>
        <v>Anna Andreadi</v>
      </c>
      <c r="W4464" t="str">
        <f>IFERROR(INDEX(Returns!A:A,MATCH(Orders!B4464,Returns!B:B,0),),"No")</f>
        <v>No</v>
      </c>
      <c r="X4464" t="str">
        <f t="shared" si="69"/>
        <v>2019 / 09</v>
      </c>
    </row>
    <row r="4465" spans="1:24" x14ac:dyDescent="0.25">
      <c r="A4465" s="1">
        <v>4464</v>
      </c>
      <c r="B4465" s="3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IF(People!$B$2=Orders!M4465,People!$A$2,IF(People!$B$3=Orders!M4465,People!$A$3,IF(People!$B$4=Orders!M4465,People!$A$4,IF(People!$B$5=Orders!M4465,People!$A$5,0))))</f>
        <v>Anna Andreadi</v>
      </c>
      <c r="W4465" t="str">
        <f>IFERROR(INDEX(Returns!A:A,MATCH(Orders!B4465,Returns!B:B,0),),"No")</f>
        <v>No</v>
      </c>
      <c r="X4465" t="str">
        <f t="shared" si="69"/>
        <v>2019 / 09</v>
      </c>
    </row>
    <row r="4466" spans="1:24" x14ac:dyDescent="0.25">
      <c r="A4466" s="1">
        <v>4465</v>
      </c>
      <c r="B4466" s="3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IF(People!$B$2=Orders!M4466,People!$A$2,IF(People!$B$3=Orders!M4466,People!$A$3,IF(People!$B$4=Orders!M4466,People!$A$4,IF(People!$B$5=Orders!M4466,People!$A$5,0))))</f>
        <v>Anna Andreadi</v>
      </c>
      <c r="W4466" t="str">
        <f>IFERROR(INDEX(Returns!A:A,MATCH(Orders!B4466,Returns!B:B,0),),"No")</f>
        <v>No</v>
      </c>
      <c r="X4466" t="str">
        <f t="shared" si="69"/>
        <v>2019 / 09</v>
      </c>
    </row>
    <row r="4467" spans="1:24" x14ac:dyDescent="0.25">
      <c r="A4467" s="1">
        <v>4466</v>
      </c>
      <c r="B4467" s="3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IF(People!$B$2=Orders!M4467,People!$A$2,IF(People!$B$3=Orders!M4467,People!$A$3,IF(People!$B$4=Orders!M4467,People!$A$4,IF(People!$B$5=Orders!M4467,People!$A$5,0))))</f>
        <v>Anna Andreadi</v>
      </c>
      <c r="W4467" t="str">
        <f>IFERROR(INDEX(Returns!A:A,MATCH(Orders!B4467,Returns!B:B,0),),"No")</f>
        <v>No</v>
      </c>
      <c r="X4467" t="str">
        <f t="shared" si="69"/>
        <v>2017 / 08</v>
      </c>
    </row>
    <row r="4468" spans="1:24" x14ac:dyDescent="0.25">
      <c r="A4468" s="1">
        <v>4467</v>
      </c>
      <c r="B4468" s="3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IF(People!$B$2=Orders!M4468,People!$A$2,IF(People!$B$3=Orders!M4468,People!$A$3,IF(People!$B$4=Orders!M4468,People!$A$4,IF(People!$B$5=Orders!M4468,People!$A$5,0))))</f>
        <v>Chuck Magee</v>
      </c>
      <c r="W4468" t="str">
        <f>IFERROR(INDEX(Returns!A:A,MATCH(Orders!B4468,Returns!B:B,0),),"No")</f>
        <v>No</v>
      </c>
      <c r="X4468" t="str">
        <f t="shared" si="69"/>
        <v>2019 / 11</v>
      </c>
    </row>
    <row r="4469" spans="1:24" x14ac:dyDescent="0.25">
      <c r="A4469" s="1">
        <v>4468</v>
      </c>
      <c r="B4469" s="3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IF(People!$B$2=Orders!M4469,People!$A$2,IF(People!$B$3=Orders!M4469,People!$A$3,IF(People!$B$4=Orders!M4469,People!$A$4,IF(People!$B$5=Orders!M4469,People!$A$5,0))))</f>
        <v>Chuck Magee</v>
      </c>
      <c r="W4469" t="str">
        <f>IFERROR(INDEX(Returns!A:A,MATCH(Orders!B4469,Returns!B:B,0),),"No")</f>
        <v>No</v>
      </c>
      <c r="X4469" t="str">
        <f t="shared" si="69"/>
        <v>2019 / 11</v>
      </c>
    </row>
    <row r="4470" spans="1:24" x14ac:dyDescent="0.25">
      <c r="A4470" s="1">
        <v>4469</v>
      </c>
      <c r="B4470" s="3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IF(People!$B$2=Orders!M4470,People!$A$2,IF(People!$B$3=Orders!M4470,People!$A$3,IF(People!$B$4=Orders!M4470,People!$A$4,IF(People!$B$5=Orders!M4470,People!$A$5,0))))</f>
        <v>Chuck Magee</v>
      </c>
      <c r="W4470" t="str">
        <f>IFERROR(INDEX(Returns!A:A,MATCH(Orders!B4470,Returns!B:B,0),),"No")</f>
        <v>No</v>
      </c>
      <c r="X4470" t="str">
        <f t="shared" si="69"/>
        <v>2019 / 11</v>
      </c>
    </row>
    <row r="4471" spans="1:24" x14ac:dyDescent="0.25">
      <c r="A4471" s="1">
        <v>4470</v>
      </c>
      <c r="B4471" s="3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IF(People!$B$2=Orders!M4471,People!$A$2,IF(People!$B$3=Orders!M4471,People!$A$3,IF(People!$B$4=Orders!M4471,People!$A$4,IF(People!$B$5=Orders!M4471,People!$A$5,0))))</f>
        <v>Chuck Magee</v>
      </c>
      <c r="W4471" t="str">
        <f>IFERROR(INDEX(Returns!A:A,MATCH(Orders!B4471,Returns!B:B,0),),"No")</f>
        <v>No</v>
      </c>
      <c r="X4471" t="str">
        <f t="shared" si="69"/>
        <v>2019 / 11</v>
      </c>
    </row>
    <row r="4472" spans="1:24" x14ac:dyDescent="0.25">
      <c r="A4472" s="1">
        <v>4471</v>
      </c>
      <c r="B4472" s="3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IF(People!$B$2=Orders!M4472,People!$A$2,IF(People!$B$3=Orders!M4472,People!$A$3,IF(People!$B$4=Orders!M4472,People!$A$4,IF(People!$B$5=Orders!M4472,People!$A$5,0))))</f>
        <v>Chuck Magee</v>
      </c>
      <c r="W4472" t="str">
        <f>IFERROR(INDEX(Returns!A:A,MATCH(Orders!B4472,Returns!B:B,0),),"No")</f>
        <v>No</v>
      </c>
      <c r="X4472" t="str">
        <f t="shared" si="69"/>
        <v>2019 / 05</v>
      </c>
    </row>
    <row r="4473" spans="1:24" x14ac:dyDescent="0.25">
      <c r="A4473" s="1">
        <v>4472</v>
      </c>
      <c r="B4473" s="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IF(People!$B$2=Orders!M4473,People!$A$2,IF(People!$B$3=Orders!M4473,People!$A$3,IF(People!$B$4=Orders!M4473,People!$A$4,IF(People!$B$5=Orders!M4473,People!$A$5,0))))</f>
        <v>Chuck Magee</v>
      </c>
      <c r="W4473" t="str">
        <f>IFERROR(INDEX(Returns!A:A,MATCH(Orders!B4473,Returns!B:B,0),),"No")</f>
        <v>No</v>
      </c>
      <c r="X4473" t="str">
        <f t="shared" si="69"/>
        <v>2019 / 09</v>
      </c>
    </row>
    <row r="4474" spans="1:24" x14ac:dyDescent="0.25">
      <c r="A4474" s="1">
        <v>4473</v>
      </c>
      <c r="B4474" s="3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IF(People!$B$2=Orders!M4474,People!$A$2,IF(People!$B$3=Orders!M4474,People!$A$3,IF(People!$B$4=Orders!M4474,People!$A$4,IF(People!$B$5=Orders!M4474,People!$A$5,0))))</f>
        <v>Chuck Magee</v>
      </c>
      <c r="W4474" t="str">
        <f>IFERROR(INDEX(Returns!A:A,MATCH(Orders!B4474,Returns!B:B,0),),"No")</f>
        <v>No</v>
      </c>
      <c r="X4474" t="str">
        <f t="shared" si="69"/>
        <v>2019 / 09</v>
      </c>
    </row>
    <row r="4475" spans="1:24" x14ac:dyDescent="0.25">
      <c r="A4475" s="1">
        <v>4474</v>
      </c>
      <c r="B4475" s="3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IF(People!$B$2=Orders!M4475,People!$A$2,IF(People!$B$3=Orders!M4475,People!$A$3,IF(People!$B$4=Orders!M4475,People!$A$4,IF(People!$B$5=Orders!M4475,People!$A$5,0))))</f>
        <v>Chuck Magee</v>
      </c>
      <c r="W4475" t="str">
        <f>IFERROR(INDEX(Returns!A:A,MATCH(Orders!B4475,Returns!B:B,0),),"No")</f>
        <v>No</v>
      </c>
      <c r="X4475" t="str">
        <f t="shared" si="69"/>
        <v>2019 / 09</v>
      </c>
    </row>
    <row r="4476" spans="1:24" x14ac:dyDescent="0.25">
      <c r="A4476" s="1">
        <v>4475</v>
      </c>
      <c r="B4476" s="3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IF(People!$B$2=Orders!M4476,People!$A$2,IF(People!$B$3=Orders!M4476,People!$A$3,IF(People!$B$4=Orders!M4476,People!$A$4,IF(People!$B$5=Orders!M4476,People!$A$5,0))))</f>
        <v>Chuck Magee</v>
      </c>
      <c r="W4476" t="str">
        <f>IFERROR(INDEX(Returns!A:A,MATCH(Orders!B4476,Returns!B:B,0),),"No")</f>
        <v>No</v>
      </c>
      <c r="X4476" t="str">
        <f t="shared" si="69"/>
        <v>2019 / 09</v>
      </c>
    </row>
    <row r="4477" spans="1:24" x14ac:dyDescent="0.25">
      <c r="A4477" s="1">
        <v>4476</v>
      </c>
      <c r="B4477" s="3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IF(People!$B$2=Orders!M4477,People!$A$2,IF(People!$B$3=Orders!M4477,People!$A$3,IF(People!$B$4=Orders!M4477,People!$A$4,IF(People!$B$5=Orders!M4477,People!$A$5,0))))</f>
        <v>Chuck Magee</v>
      </c>
      <c r="W4477" t="str">
        <f>IFERROR(INDEX(Returns!A:A,MATCH(Orders!B4477,Returns!B:B,0),),"No")</f>
        <v>No</v>
      </c>
      <c r="X4477" t="str">
        <f t="shared" si="69"/>
        <v>2019 / 09</v>
      </c>
    </row>
    <row r="4478" spans="1:24" x14ac:dyDescent="0.25">
      <c r="A4478" s="1">
        <v>4477</v>
      </c>
      <c r="B4478" s="3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IF(People!$B$2=Orders!M4478,People!$A$2,IF(People!$B$3=Orders!M4478,People!$A$3,IF(People!$B$4=Orders!M4478,People!$A$4,IF(People!$B$5=Orders!M4478,People!$A$5,0))))</f>
        <v>Chuck Magee</v>
      </c>
      <c r="W4478" t="str">
        <f>IFERROR(INDEX(Returns!A:A,MATCH(Orders!B4478,Returns!B:B,0),),"No")</f>
        <v>No</v>
      </c>
      <c r="X4478" t="str">
        <f t="shared" si="69"/>
        <v>2019 / 09</v>
      </c>
    </row>
    <row r="4479" spans="1:24" x14ac:dyDescent="0.25">
      <c r="A4479" s="1">
        <v>4478</v>
      </c>
      <c r="B4479" s="3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IF(People!$B$2=Orders!M4479,People!$A$2,IF(People!$B$3=Orders!M4479,People!$A$3,IF(People!$B$4=Orders!M4479,People!$A$4,IF(People!$B$5=Orders!M4479,People!$A$5,0))))</f>
        <v>Kelly Williams</v>
      </c>
      <c r="W4479" t="str">
        <f>IFERROR(INDEX(Returns!A:A,MATCH(Orders!B4479,Returns!B:B,0),),"No")</f>
        <v>No</v>
      </c>
      <c r="X4479" t="str">
        <f t="shared" si="69"/>
        <v>2019 / 10</v>
      </c>
    </row>
    <row r="4480" spans="1:24" x14ac:dyDescent="0.25">
      <c r="A4480" s="1">
        <v>4479</v>
      </c>
      <c r="B4480" s="3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IF(People!$B$2=Orders!M4480,People!$A$2,IF(People!$B$3=Orders!M4480,People!$A$3,IF(People!$B$4=Orders!M4480,People!$A$4,IF(People!$B$5=Orders!M4480,People!$A$5,0))))</f>
        <v>Kelly Williams</v>
      </c>
      <c r="W4480" t="str">
        <f>IFERROR(INDEX(Returns!A:A,MATCH(Orders!B4480,Returns!B:B,0),),"No")</f>
        <v>No</v>
      </c>
      <c r="X4480" t="str">
        <f t="shared" si="69"/>
        <v>2019 / 10</v>
      </c>
    </row>
    <row r="4481" spans="1:24" x14ac:dyDescent="0.25">
      <c r="A4481" s="1">
        <v>4480</v>
      </c>
      <c r="B4481" s="3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IF(People!$B$2=Orders!M4481,People!$A$2,IF(People!$B$3=Orders!M4481,People!$A$3,IF(People!$B$4=Orders!M4481,People!$A$4,IF(People!$B$5=Orders!M4481,People!$A$5,0))))</f>
        <v>Chuck Magee</v>
      </c>
      <c r="W4481" t="str">
        <f>IFERROR(INDEX(Returns!A:A,MATCH(Orders!B4481,Returns!B:B,0),),"No")</f>
        <v>No</v>
      </c>
      <c r="X4481" t="str">
        <f t="shared" si="69"/>
        <v>2016 / 03</v>
      </c>
    </row>
    <row r="4482" spans="1:24" x14ac:dyDescent="0.25">
      <c r="A4482" s="1">
        <v>4481</v>
      </c>
      <c r="B4482" s="3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IF(People!$B$2=Orders!M4482,People!$A$2,IF(People!$B$3=Orders!M4482,People!$A$3,IF(People!$B$4=Orders!M4482,People!$A$4,IF(People!$B$5=Orders!M4482,People!$A$5,0))))</f>
        <v>Anna Andreadi</v>
      </c>
      <c r="W4482" t="str">
        <f>IFERROR(INDEX(Returns!A:A,MATCH(Orders!B4482,Returns!B:B,0),),"No")</f>
        <v>No</v>
      </c>
      <c r="X4482" t="str">
        <f t="shared" ref="X4482:X4545" si="70">TEXT(C4482,"ГГГГ / ММ")</f>
        <v>2018 / 11</v>
      </c>
    </row>
    <row r="4483" spans="1:24" x14ac:dyDescent="0.25">
      <c r="A4483" s="1">
        <v>4482</v>
      </c>
      <c r="B4483" s="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IF(People!$B$2=Orders!M4483,People!$A$2,IF(People!$B$3=Orders!M4483,People!$A$3,IF(People!$B$4=Orders!M4483,People!$A$4,IF(People!$B$5=Orders!M4483,People!$A$5,0))))</f>
        <v>Anna Andreadi</v>
      </c>
      <c r="W4483" t="str">
        <f>IFERROR(INDEX(Returns!A:A,MATCH(Orders!B4483,Returns!B:B,0),),"No")</f>
        <v>No</v>
      </c>
      <c r="X4483" t="str">
        <f t="shared" si="70"/>
        <v>2018 / 11</v>
      </c>
    </row>
    <row r="4484" spans="1:24" x14ac:dyDescent="0.25">
      <c r="A4484" s="1">
        <v>4483</v>
      </c>
      <c r="B4484" s="3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IF(People!$B$2=Orders!M4484,People!$A$2,IF(People!$B$3=Orders!M4484,People!$A$3,IF(People!$B$4=Orders!M4484,People!$A$4,IF(People!$B$5=Orders!M4484,People!$A$5,0))))</f>
        <v>Anna Andreadi</v>
      </c>
      <c r="W4484" t="str">
        <f>IFERROR(INDEX(Returns!A:A,MATCH(Orders!B4484,Returns!B:B,0),),"No")</f>
        <v>No</v>
      </c>
      <c r="X4484" t="str">
        <f t="shared" si="70"/>
        <v>2018 / 11</v>
      </c>
    </row>
    <row r="4485" spans="1:24" x14ac:dyDescent="0.25">
      <c r="A4485" s="1">
        <v>4484</v>
      </c>
      <c r="B4485" s="3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IF(People!$B$2=Orders!M4485,People!$A$2,IF(People!$B$3=Orders!M4485,People!$A$3,IF(People!$B$4=Orders!M4485,People!$A$4,IF(People!$B$5=Orders!M4485,People!$A$5,0))))</f>
        <v>Anna Andreadi</v>
      </c>
      <c r="W4485" t="str">
        <f>IFERROR(INDEX(Returns!A:A,MATCH(Orders!B4485,Returns!B:B,0),),"No")</f>
        <v>No</v>
      </c>
      <c r="X4485" t="str">
        <f t="shared" si="70"/>
        <v>2018 / 11</v>
      </c>
    </row>
    <row r="4486" spans="1:24" x14ac:dyDescent="0.25">
      <c r="A4486" s="1">
        <v>4485</v>
      </c>
      <c r="B4486" s="3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IF(People!$B$2=Orders!M4486,People!$A$2,IF(People!$B$3=Orders!M4486,People!$A$3,IF(People!$B$4=Orders!M4486,People!$A$4,IF(People!$B$5=Orders!M4486,People!$A$5,0))))</f>
        <v>Anna Andreadi</v>
      </c>
      <c r="W4486" t="str">
        <f>IFERROR(INDEX(Returns!A:A,MATCH(Orders!B4486,Returns!B:B,0),),"No")</f>
        <v>No</v>
      </c>
      <c r="X4486" t="str">
        <f t="shared" si="70"/>
        <v>2018 / 11</v>
      </c>
    </row>
    <row r="4487" spans="1:24" x14ac:dyDescent="0.25">
      <c r="A4487" s="1">
        <v>4486</v>
      </c>
      <c r="B4487" s="3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IF(People!$B$2=Orders!M4487,People!$A$2,IF(People!$B$3=Orders!M4487,People!$A$3,IF(People!$B$4=Orders!M4487,People!$A$4,IF(People!$B$5=Orders!M4487,People!$A$5,0))))</f>
        <v>Anna Andreadi</v>
      </c>
      <c r="W4487" t="str">
        <f>IFERROR(INDEX(Returns!A:A,MATCH(Orders!B4487,Returns!B:B,0),),"No")</f>
        <v>No</v>
      </c>
      <c r="X4487" t="str">
        <f t="shared" si="70"/>
        <v>2018 / 11</v>
      </c>
    </row>
    <row r="4488" spans="1:24" x14ac:dyDescent="0.25">
      <c r="A4488" s="1">
        <v>4487</v>
      </c>
      <c r="B4488" s="3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IF(People!$B$2=Orders!M4488,People!$A$2,IF(People!$B$3=Orders!M4488,People!$A$3,IF(People!$B$4=Orders!M4488,People!$A$4,IF(People!$B$5=Orders!M4488,People!$A$5,0))))</f>
        <v>Anna Andreadi</v>
      </c>
      <c r="W4488" t="str">
        <f>IFERROR(INDEX(Returns!A:A,MATCH(Orders!B4488,Returns!B:B,0),),"No")</f>
        <v>No</v>
      </c>
      <c r="X4488" t="str">
        <f t="shared" si="70"/>
        <v>2018 / 11</v>
      </c>
    </row>
    <row r="4489" spans="1:24" x14ac:dyDescent="0.25">
      <c r="A4489" s="1">
        <v>4488</v>
      </c>
      <c r="B4489" s="3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IF(People!$B$2=Orders!M4489,People!$A$2,IF(People!$B$3=Orders!M4489,People!$A$3,IF(People!$B$4=Orders!M4489,People!$A$4,IF(People!$B$5=Orders!M4489,People!$A$5,0))))</f>
        <v>Kelly Williams</v>
      </c>
      <c r="W4489" t="str">
        <f>IFERROR(INDEX(Returns!A:A,MATCH(Orders!B4489,Returns!B:B,0),),"No")</f>
        <v>No</v>
      </c>
      <c r="X4489" t="str">
        <f t="shared" si="70"/>
        <v>2017 / 09</v>
      </c>
    </row>
    <row r="4490" spans="1:24" x14ac:dyDescent="0.25">
      <c r="A4490" s="1">
        <v>4489</v>
      </c>
      <c r="B4490" s="3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IF(People!$B$2=Orders!M4490,People!$A$2,IF(People!$B$3=Orders!M4490,People!$A$3,IF(People!$B$4=Orders!M4490,People!$A$4,IF(People!$B$5=Orders!M4490,People!$A$5,0))))</f>
        <v>Kelly Williams</v>
      </c>
      <c r="W4490" t="str">
        <f>IFERROR(INDEX(Returns!A:A,MATCH(Orders!B4490,Returns!B:B,0),),"No")</f>
        <v>No</v>
      </c>
      <c r="X4490" t="str">
        <f t="shared" si="70"/>
        <v>2017 / 09</v>
      </c>
    </row>
    <row r="4491" spans="1:24" x14ac:dyDescent="0.25">
      <c r="A4491" s="1">
        <v>4490</v>
      </c>
      <c r="B4491" s="3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IF(People!$B$2=Orders!M4491,People!$A$2,IF(People!$B$3=Orders!M4491,People!$A$3,IF(People!$B$4=Orders!M4491,People!$A$4,IF(People!$B$5=Orders!M4491,People!$A$5,0))))</f>
        <v>Kelly Williams</v>
      </c>
      <c r="W4491" t="str">
        <f>IFERROR(INDEX(Returns!A:A,MATCH(Orders!B4491,Returns!B:B,0),),"No")</f>
        <v>No</v>
      </c>
      <c r="X4491" t="str">
        <f t="shared" si="70"/>
        <v>2017 / 09</v>
      </c>
    </row>
    <row r="4492" spans="1:24" x14ac:dyDescent="0.25">
      <c r="A4492" s="1">
        <v>4491</v>
      </c>
      <c r="B4492" s="3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IF(People!$B$2=Orders!M4492,People!$A$2,IF(People!$B$3=Orders!M4492,People!$A$3,IF(People!$B$4=Orders!M4492,People!$A$4,IF(People!$B$5=Orders!M4492,People!$A$5,0))))</f>
        <v>Anna Andreadi</v>
      </c>
      <c r="W4492" t="str">
        <f>IFERROR(INDEX(Returns!A:A,MATCH(Orders!B4492,Returns!B:B,0),),"No")</f>
        <v>No</v>
      </c>
      <c r="X4492" t="str">
        <f t="shared" si="70"/>
        <v>2019 / 08</v>
      </c>
    </row>
    <row r="4493" spans="1:24" x14ac:dyDescent="0.25">
      <c r="A4493" s="1">
        <v>4492</v>
      </c>
      <c r="B4493" s="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IF(People!$B$2=Orders!M4493,People!$A$2,IF(People!$B$3=Orders!M4493,People!$A$3,IF(People!$B$4=Orders!M4493,People!$A$4,IF(People!$B$5=Orders!M4493,People!$A$5,0))))</f>
        <v>Chuck Magee</v>
      </c>
      <c r="W4493" t="str">
        <f>IFERROR(INDEX(Returns!A:A,MATCH(Orders!B4493,Returns!B:B,0),),"No")</f>
        <v>No</v>
      </c>
      <c r="X4493" t="str">
        <f t="shared" si="70"/>
        <v>2016 / 12</v>
      </c>
    </row>
    <row r="4494" spans="1:24" x14ac:dyDescent="0.25">
      <c r="A4494" s="1">
        <v>4493</v>
      </c>
      <c r="B4494" s="3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IF(People!$B$2=Orders!M4494,People!$A$2,IF(People!$B$3=Orders!M4494,People!$A$3,IF(People!$B$4=Orders!M4494,People!$A$4,IF(People!$B$5=Orders!M4494,People!$A$5,0))))</f>
        <v>Chuck Magee</v>
      </c>
      <c r="W4494" t="str">
        <f>IFERROR(INDEX(Returns!A:A,MATCH(Orders!B4494,Returns!B:B,0),),"No")</f>
        <v>No</v>
      </c>
      <c r="X4494" t="str">
        <f t="shared" si="70"/>
        <v>2016 / 12</v>
      </c>
    </row>
    <row r="4495" spans="1:24" x14ac:dyDescent="0.25">
      <c r="A4495" s="1">
        <v>4494</v>
      </c>
      <c r="B4495" s="3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IF(People!$B$2=Orders!M4495,People!$A$2,IF(People!$B$3=Orders!M4495,People!$A$3,IF(People!$B$4=Orders!M4495,People!$A$4,IF(People!$B$5=Orders!M4495,People!$A$5,0))))</f>
        <v>Chuck Magee</v>
      </c>
      <c r="W4495" t="str">
        <f>IFERROR(INDEX(Returns!A:A,MATCH(Orders!B4495,Returns!B:B,0),),"No")</f>
        <v>No</v>
      </c>
      <c r="X4495" t="str">
        <f t="shared" si="70"/>
        <v>2016 / 12</v>
      </c>
    </row>
    <row r="4496" spans="1:24" x14ac:dyDescent="0.25">
      <c r="A4496" s="1">
        <v>4495</v>
      </c>
      <c r="B4496" s="3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IF(People!$B$2=Orders!M4496,People!$A$2,IF(People!$B$3=Orders!M4496,People!$A$3,IF(People!$B$4=Orders!M4496,People!$A$4,IF(People!$B$5=Orders!M4496,People!$A$5,0))))</f>
        <v>Chuck Magee</v>
      </c>
      <c r="W4496" t="str">
        <f>IFERROR(INDEX(Returns!A:A,MATCH(Orders!B4496,Returns!B:B,0),),"No")</f>
        <v>No</v>
      </c>
      <c r="X4496" t="str">
        <f t="shared" si="70"/>
        <v>2016 / 12</v>
      </c>
    </row>
    <row r="4497" spans="1:24" x14ac:dyDescent="0.25">
      <c r="A4497" s="1">
        <v>4496</v>
      </c>
      <c r="B4497" s="3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IF(People!$B$2=Orders!M4497,People!$A$2,IF(People!$B$3=Orders!M4497,People!$A$3,IF(People!$B$4=Orders!M4497,People!$A$4,IF(People!$B$5=Orders!M4497,People!$A$5,0))))</f>
        <v>Anna Andreadi</v>
      </c>
      <c r="W4497" t="str">
        <f>IFERROR(INDEX(Returns!A:A,MATCH(Orders!B4497,Returns!B:B,0),),"No")</f>
        <v>Yes</v>
      </c>
      <c r="X4497" t="str">
        <f t="shared" si="70"/>
        <v>2019 / 06</v>
      </c>
    </row>
    <row r="4498" spans="1:24" x14ac:dyDescent="0.25">
      <c r="A4498" s="1">
        <v>4497</v>
      </c>
      <c r="B4498" s="3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IF(People!$B$2=Orders!M4498,People!$A$2,IF(People!$B$3=Orders!M4498,People!$A$3,IF(People!$B$4=Orders!M4498,People!$A$4,IF(People!$B$5=Orders!M4498,People!$A$5,0))))</f>
        <v>Anna Andreadi</v>
      </c>
      <c r="W4498" t="str">
        <f>IFERROR(INDEX(Returns!A:A,MATCH(Orders!B4498,Returns!B:B,0),),"No")</f>
        <v>Yes</v>
      </c>
      <c r="X4498" t="str">
        <f t="shared" si="70"/>
        <v>2019 / 06</v>
      </c>
    </row>
    <row r="4499" spans="1:24" x14ac:dyDescent="0.25">
      <c r="A4499" s="1">
        <v>4498</v>
      </c>
      <c r="B4499" s="3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IF(People!$B$2=Orders!M4499,People!$A$2,IF(People!$B$3=Orders!M4499,People!$A$3,IF(People!$B$4=Orders!M4499,People!$A$4,IF(People!$B$5=Orders!M4499,People!$A$5,0))))</f>
        <v>Chuck Magee</v>
      </c>
      <c r="W4499" t="str">
        <f>IFERROR(INDEX(Returns!A:A,MATCH(Orders!B4499,Returns!B:B,0),),"No")</f>
        <v>No</v>
      </c>
      <c r="X4499" t="str">
        <f t="shared" si="70"/>
        <v>2019 / 12</v>
      </c>
    </row>
    <row r="4500" spans="1:24" x14ac:dyDescent="0.25">
      <c r="A4500" s="1">
        <v>4499</v>
      </c>
      <c r="B4500" s="3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IF(People!$B$2=Orders!M4500,People!$A$2,IF(People!$B$3=Orders!M4500,People!$A$3,IF(People!$B$4=Orders!M4500,People!$A$4,IF(People!$B$5=Orders!M4500,People!$A$5,0))))</f>
        <v>Anna Andreadi</v>
      </c>
      <c r="W4500" t="str">
        <f>IFERROR(INDEX(Returns!A:A,MATCH(Orders!B4500,Returns!B:B,0),),"No")</f>
        <v>No</v>
      </c>
      <c r="X4500" t="str">
        <f t="shared" si="70"/>
        <v>2016 / 11</v>
      </c>
    </row>
    <row r="4501" spans="1:24" x14ac:dyDescent="0.25">
      <c r="A4501" s="1">
        <v>4500</v>
      </c>
      <c r="B4501" s="3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IF(People!$B$2=Orders!M4501,People!$A$2,IF(People!$B$3=Orders!M4501,People!$A$3,IF(People!$B$4=Orders!M4501,People!$A$4,IF(People!$B$5=Orders!M4501,People!$A$5,0))))</f>
        <v>Anna Andreadi</v>
      </c>
      <c r="W4501" t="str">
        <f>IFERROR(INDEX(Returns!A:A,MATCH(Orders!B4501,Returns!B:B,0),),"No")</f>
        <v>No</v>
      </c>
      <c r="X4501" t="str">
        <f t="shared" si="70"/>
        <v>2018 / 04</v>
      </c>
    </row>
    <row r="4502" spans="1:24" x14ac:dyDescent="0.25">
      <c r="A4502" s="1">
        <v>4501</v>
      </c>
      <c r="B4502" s="3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IF(People!$B$2=Orders!M4502,People!$A$2,IF(People!$B$3=Orders!M4502,People!$A$3,IF(People!$B$4=Orders!M4502,People!$A$4,IF(People!$B$5=Orders!M4502,People!$A$5,0))))</f>
        <v>Anna Andreadi</v>
      </c>
      <c r="W4502" t="str">
        <f>IFERROR(INDEX(Returns!A:A,MATCH(Orders!B4502,Returns!B:B,0),),"No")</f>
        <v>No</v>
      </c>
      <c r="X4502" t="str">
        <f t="shared" si="70"/>
        <v>2018 / 04</v>
      </c>
    </row>
    <row r="4503" spans="1:24" x14ac:dyDescent="0.25">
      <c r="A4503" s="1">
        <v>4502</v>
      </c>
      <c r="B4503" s="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IF(People!$B$2=Orders!M4503,People!$A$2,IF(People!$B$3=Orders!M4503,People!$A$3,IF(People!$B$4=Orders!M4503,People!$A$4,IF(People!$B$5=Orders!M4503,People!$A$5,0))))</f>
        <v>Kelly Williams</v>
      </c>
      <c r="W4503" t="str">
        <f>IFERROR(INDEX(Returns!A:A,MATCH(Orders!B4503,Returns!B:B,0),),"No")</f>
        <v>No</v>
      </c>
      <c r="X4503" t="str">
        <f t="shared" si="70"/>
        <v>2016 / 06</v>
      </c>
    </row>
    <row r="4504" spans="1:24" x14ac:dyDescent="0.25">
      <c r="A4504" s="1">
        <v>4503</v>
      </c>
      <c r="B4504" s="3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IF(People!$B$2=Orders!M4504,People!$A$2,IF(People!$B$3=Orders!M4504,People!$A$3,IF(People!$B$4=Orders!M4504,People!$A$4,IF(People!$B$5=Orders!M4504,People!$A$5,0))))</f>
        <v>Kelly Williams</v>
      </c>
      <c r="W4504" t="str">
        <f>IFERROR(INDEX(Returns!A:A,MATCH(Orders!B4504,Returns!B:B,0),),"No")</f>
        <v>No</v>
      </c>
      <c r="X4504" t="str">
        <f t="shared" si="70"/>
        <v>2016 / 06</v>
      </c>
    </row>
    <row r="4505" spans="1:24" x14ac:dyDescent="0.25">
      <c r="A4505" s="1">
        <v>4504</v>
      </c>
      <c r="B4505" s="3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IF(People!$B$2=Orders!M4505,People!$A$2,IF(People!$B$3=Orders!M4505,People!$A$3,IF(People!$B$4=Orders!M4505,People!$A$4,IF(People!$B$5=Orders!M4505,People!$A$5,0))))</f>
        <v>Anna Andreadi</v>
      </c>
      <c r="W4505" t="str">
        <f>IFERROR(INDEX(Returns!A:A,MATCH(Orders!B4505,Returns!B:B,0),),"No")</f>
        <v>No</v>
      </c>
      <c r="X4505" t="str">
        <f t="shared" si="70"/>
        <v>2016 / 12</v>
      </c>
    </row>
    <row r="4506" spans="1:24" x14ac:dyDescent="0.25">
      <c r="A4506" s="1">
        <v>4505</v>
      </c>
      <c r="B4506" s="3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IF(People!$B$2=Orders!M4506,People!$A$2,IF(People!$B$3=Orders!M4506,People!$A$3,IF(People!$B$4=Orders!M4506,People!$A$4,IF(People!$B$5=Orders!M4506,People!$A$5,0))))</f>
        <v>Anna Andreadi</v>
      </c>
      <c r="W4506" t="str">
        <f>IFERROR(INDEX(Returns!A:A,MATCH(Orders!B4506,Returns!B:B,0),),"No")</f>
        <v>No</v>
      </c>
      <c r="X4506" t="str">
        <f t="shared" si="70"/>
        <v>2016 / 12</v>
      </c>
    </row>
    <row r="4507" spans="1:24" x14ac:dyDescent="0.25">
      <c r="A4507" s="1">
        <v>4506</v>
      </c>
      <c r="B4507" s="3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IF(People!$B$2=Orders!M4507,People!$A$2,IF(People!$B$3=Orders!M4507,People!$A$3,IF(People!$B$4=Orders!M4507,People!$A$4,IF(People!$B$5=Orders!M4507,People!$A$5,0))))</f>
        <v>Anna Andreadi</v>
      </c>
      <c r="W4507" t="str">
        <f>IFERROR(INDEX(Returns!A:A,MATCH(Orders!B4507,Returns!B:B,0),),"No")</f>
        <v>No</v>
      </c>
      <c r="X4507" t="str">
        <f t="shared" si="70"/>
        <v>2016 / 12</v>
      </c>
    </row>
    <row r="4508" spans="1:24" x14ac:dyDescent="0.25">
      <c r="A4508" s="1">
        <v>4507</v>
      </c>
      <c r="B4508" s="3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IF(People!$B$2=Orders!M4508,People!$A$2,IF(People!$B$3=Orders!M4508,People!$A$3,IF(People!$B$4=Orders!M4508,People!$A$4,IF(People!$B$5=Orders!M4508,People!$A$5,0))))</f>
        <v>Anna Andreadi</v>
      </c>
      <c r="W4508" t="str">
        <f>IFERROR(INDEX(Returns!A:A,MATCH(Orders!B4508,Returns!B:B,0),),"No")</f>
        <v>No</v>
      </c>
      <c r="X4508" t="str">
        <f t="shared" si="70"/>
        <v>2016 / 12</v>
      </c>
    </row>
    <row r="4509" spans="1:24" x14ac:dyDescent="0.25">
      <c r="A4509" s="1">
        <v>4508</v>
      </c>
      <c r="B4509" s="3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IF(People!$B$2=Orders!M4509,People!$A$2,IF(People!$B$3=Orders!M4509,People!$A$3,IF(People!$B$4=Orders!M4509,People!$A$4,IF(People!$B$5=Orders!M4509,People!$A$5,0))))</f>
        <v>Anna Andreadi</v>
      </c>
      <c r="W4509" t="str">
        <f>IFERROR(INDEX(Returns!A:A,MATCH(Orders!B4509,Returns!B:B,0),),"No")</f>
        <v>No</v>
      </c>
      <c r="X4509" t="str">
        <f t="shared" si="70"/>
        <v>2016 / 12</v>
      </c>
    </row>
    <row r="4510" spans="1:24" x14ac:dyDescent="0.25">
      <c r="A4510" s="1">
        <v>4509</v>
      </c>
      <c r="B4510" s="3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IF(People!$B$2=Orders!M4510,People!$A$2,IF(People!$B$3=Orders!M4510,People!$A$3,IF(People!$B$4=Orders!M4510,People!$A$4,IF(People!$B$5=Orders!M4510,People!$A$5,0))))</f>
        <v>Anna Andreadi</v>
      </c>
      <c r="W4510" t="str">
        <f>IFERROR(INDEX(Returns!A:A,MATCH(Orders!B4510,Returns!B:B,0),),"No")</f>
        <v>No</v>
      </c>
      <c r="X4510" t="str">
        <f t="shared" si="70"/>
        <v>2016 / 12</v>
      </c>
    </row>
    <row r="4511" spans="1:24" x14ac:dyDescent="0.25">
      <c r="A4511" s="1">
        <v>4510</v>
      </c>
      <c r="B4511" s="3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IF(People!$B$2=Orders!M4511,People!$A$2,IF(People!$B$3=Orders!M4511,People!$A$3,IF(People!$B$4=Orders!M4511,People!$A$4,IF(People!$B$5=Orders!M4511,People!$A$5,0))))</f>
        <v>Anna Andreadi</v>
      </c>
      <c r="W4511" t="str">
        <f>IFERROR(INDEX(Returns!A:A,MATCH(Orders!B4511,Returns!B:B,0),),"No")</f>
        <v>Yes</v>
      </c>
      <c r="X4511" t="str">
        <f t="shared" si="70"/>
        <v>2019 / 05</v>
      </c>
    </row>
    <row r="4512" spans="1:24" x14ac:dyDescent="0.25">
      <c r="A4512" s="1">
        <v>4511</v>
      </c>
      <c r="B4512" s="3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IF(People!$B$2=Orders!M4512,People!$A$2,IF(People!$B$3=Orders!M4512,People!$A$3,IF(People!$B$4=Orders!M4512,People!$A$4,IF(People!$B$5=Orders!M4512,People!$A$5,0))))</f>
        <v>Kelly Williams</v>
      </c>
      <c r="W4512" t="str">
        <f>IFERROR(INDEX(Returns!A:A,MATCH(Orders!B4512,Returns!B:B,0),),"No")</f>
        <v>No</v>
      </c>
      <c r="X4512" t="str">
        <f t="shared" si="70"/>
        <v>2018 / 11</v>
      </c>
    </row>
    <row r="4513" spans="1:24" x14ac:dyDescent="0.25">
      <c r="A4513" s="1">
        <v>4512</v>
      </c>
      <c r="B4513" s="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IF(People!$B$2=Orders!M4513,People!$A$2,IF(People!$B$3=Orders!M4513,People!$A$3,IF(People!$B$4=Orders!M4513,People!$A$4,IF(People!$B$5=Orders!M4513,People!$A$5,0))))</f>
        <v>Kelly Williams</v>
      </c>
      <c r="W4513" t="str">
        <f>IFERROR(INDEX(Returns!A:A,MATCH(Orders!B4513,Returns!B:B,0),),"No")</f>
        <v>No</v>
      </c>
      <c r="X4513" t="str">
        <f t="shared" si="70"/>
        <v>2018 / 11</v>
      </c>
    </row>
    <row r="4514" spans="1:24" x14ac:dyDescent="0.25">
      <c r="A4514" s="1">
        <v>4513</v>
      </c>
      <c r="B4514" s="3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IF(People!$B$2=Orders!M4514,People!$A$2,IF(People!$B$3=Orders!M4514,People!$A$3,IF(People!$B$4=Orders!M4514,People!$A$4,IF(People!$B$5=Orders!M4514,People!$A$5,0))))</f>
        <v>Anna Andreadi</v>
      </c>
      <c r="W4514" t="str">
        <f>IFERROR(INDEX(Returns!A:A,MATCH(Orders!B4514,Returns!B:B,0),),"No")</f>
        <v>No</v>
      </c>
      <c r="X4514" t="str">
        <f t="shared" si="70"/>
        <v>2018 / 10</v>
      </c>
    </row>
    <row r="4515" spans="1:24" x14ac:dyDescent="0.25">
      <c r="A4515" s="1">
        <v>4514</v>
      </c>
      <c r="B4515" s="3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IF(People!$B$2=Orders!M4515,People!$A$2,IF(People!$B$3=Orders!M4515,People!$A$3,IF(People!$B$4=Orders!M4515,People!$A$4,IF(People!$B$5=Orders!M4515,People!$A$5,0))))</f>
        <v>Kelly Williams</v>
      </c>
      <c r="W4515" t="str">
        <f>IFERROR(INDEX(Returns!A:A,MATCH(Orders!B4515,Returns!B:B,0),),"No")</f>
        <v>No</v>
      </c>
      <c r="X4515" t="str">
        <f t="shared" si="70"/>
        <v>2018 / 09</v>
      </c>
    </row>
    <row r="4516" spans="1:24" x14ac:dyDescent="0.25">
      <c r="A4516" s="1">
        <v>4515</v>
      </c>
      <c r="B4516" s="3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IF(People!$B$2=Orders!M4516,People!$A$2,IF(People!$B$3=Orders!M4516,People!$A$3,IF(People!$B$4=Orders!M4516,People!$A$4,IF(People!$B$5=Orders!M4516,People!$A$5,0))))</f>
        <v>Cassandra Brandow</v>
      </c>
      <c r="W4516" t="str">
        <f>IFERROR(INDEX(Returns!A:A,MATCH(Orders!B4516,Returns!B:B,0),),"No")</f>
        <v>Yes</v>
      </c>
      <c r="X4516" t="str">
        <f t="shared" si="70"/>
        <v>2018 / 10</v>
      </c>
    </row>
    <row r="4517" spans="1:24" x14ac:dyDescent="0.25">
      <c r="A4517" s="1">
        <v>4516</v>
      </c>
      <c r="B4517" s="3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IF(People!$B$2=Orders!M4517,People!$A$2,IF(People!$B$3=Orders!M4517,People!$A$3,IF(People!$B$4=Orders!M4517,People!$A$4,IF(People!$B$5=Orders!M4517,People!$A$5,0))))</f>
        <v>Kelly Williams</v>
      </c>
      <c r="W4517" t="str">
        <f>IFERROR(INDEX(Returns!A:A,MATCH(Orders!B4517,Returns!B:B,0),),"No")</f>
        <v>No</v>
      </c>
      <c r="X4517" t="str">
        <f t="shared" si="70"/>
        <v>2019 / 10</v>
      </c>
    </row>
    <row r="4518" spans="1:24" x14ac:dyDescent="0.25">
      <c r="A4518" s="1">
        <v>4517</v>
      </c>
      <c r="B4518" s="3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IF(People!$B$2=Orders!M4518,People!$A$2,IF(People!$B$3=Orders!M4518,People!$A$3,IF(People!$B$4=Orders!M4518,People!$A$4,IF(People!$B$5=Orders!M4518,People!$A$5,0))))</f>
        <v>Anna Andreadi</v>
      </c>
      <c r="W4518" t="str">
        <f>IFERROR(INDEX(Returns!A:A,MATCH(Orders!B4518,Returns!B:B,0),),"No")</f>
        <v>No</v>
      </c>
      <c r="X4518" t="str">
        <f t="shared" si="70"/>
        <v>2018 / 09</v>
      </c>
    </row>
    <row r="4519" spans="1:24" x14ac:dyDescent="0.25">
      <c r="A4519" s="1">
        <v>4518</v>
      </c>
      <c r="B4519" s="3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IF(People!$B$2=Orders!M4519,People!$A$2,IF(People!$B$3=Orders!M4519,People!$A$3,IF(People!$B$4=Orders!M4519,People!$A$4,IF(People!$B$5=Orders!M4519,People!$A$5,0))))</f>
        <v>Anna Andreadi</v>
      </c>
      <c r="W4519" t="str">
        <f>IFERROR(INDEX(Returns!A:A,MATCH(Orders!B4519,Returns!B:B,0),),"No")</f>
        <v>No</v>
      </c>
      <c r="X4519" t="str">
        <f t="shared" si="70"/>
        <v>2018 / 09</v>
      </c>
    </row>
    <row r="4520" spans="1:24" x14ac:dyDescent="0.25">
      <c r="A4520" s="1">
        <v>4519</v>
      </c>
      <c r="B4520" s="3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IF(People!$B$2=Orders!M4520,People!$A$2,IF(People!$B$3=Orders!M4520,People!$A$3,IF(People!$B$4=Orders!M4520,People!$A$4,IF(People!$B$5=Orders!M4520,People!$A$5,0))))</f>
        <v>Anna Andreadi</v>
      </c>
      <c r="W4520" t="str">
        <f>IFERROR(INDEX(Returns!A:A,MATCH(Orders!B4520,Returns!B:B,0),),"No")</f>
        <v>No</v>
      </c>
      <c r="X4520" t="str">
        <f t="shared" si="70"/>
        <v>2018 / 09</v>
      </c>
    </row>
    <row r="4521" spans="1:24" x14ac:dyDescent="0.25">
      <c r="A4521" s="1">
        <v>4520</v>
      </c>
      <c r="B4521" s="3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IF(People!$B$2=Orders!M4521,People!$A$2,IF(People!$B$3=Orders!M4521,People!$A$3,IF(People!$B$4=Orders!M4521,People!$A$4,IF(People!$B$5=Orders!M4521,People!$A$5,0))))</f>
        <v>Cassandra Brandow</v>
      </c>
      <c r="W4521" t="str">
        <f>IFERROR(INDEX(Returns!A:A,MATCH(Orders!B4521,Returns!B:B,0),),"No")</f>
        <v>No</v>
      </c>
      <c r="X4521" t="str">
        <f t="shared" si="70"/>
        <v>2019 / 06</v>
      </c>
    </row>
    <row r="4522" spans="1:24" x14ac:dyDescent="0.25">
      <c r="A4522" s="1">
        <v>4521</v>
      </c>
      <c r="B4522" s="3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IF(People!$B$2=Orders!M4522,People!$A$2,IF(People!$B$3=Orders!M4522,People!$A$3,IF(People!$B$4=Orders!M4522,People!$A$4,IF(People!$B$5=Orders!M4522,People!$A$5,0))))</f>
        <v>Kelly Williams</v>
      </c>
      <c r="W4522" t="str">
        <f>IFERROR(INDEX(Returns!A:A,MATCH(Orders!B4522,Returns!B:B,0),),"No")</f>
        <v>No</v>
      </c>
      <c r="X4522" t="str">
        <f t="shared" si="70"/>
        <v>2016 / 02</v>
      </c>
    </row>
    <row r="4523" spans="1:24" x14ac:dyDescent="0.25">
      <c r="A4523" s="1">
        <v>4522</v>
      </c>
      <c r="B4523" s="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IF(People!$B$2=Orders!M4523,People!$A$2,IF(People!$B$3=Orders!M4523,People!$A$3,IF(People!$B$4=Orders!M4523,People!$A$4,IF(People!$B$5=Orders!M4523,People!$A$5,0))))</f>
        <v>Kelly Williams</v>
      </c>
      <c r="W4523" t="str">
        <f>IFERROR(INDEX(Returns!A:A,MATCH(Orders!B4523,Returns!B:B,0),),"No")</f>
        <v>No</v>
      </c>
      <c r="X4523" t="str">
        <f t="shared" si="70"/>
        <v>2016 / 02</v>
      </c>
    </row>
    <row r="4524" spans="1:24" x14ac:dyDescent="0.25">
      <c r="A4524" s="1">
        <v>4523</v>
      </c>
      <c r="B4524" s="3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IF(People!$B$2=Orders!M4524,People!$A$2,IF(People!$B$3=Orders!M4524,People!$A$3,IF(People!$B$4=Orders!M4524,People!$A$4,IF(People!$B$5=Orders!M4524,People!$A$5,0))))</f>
        <v>Anna Andreadi</v>
      </c>
      <c r="W4524" t="str">
        <f>IFERROR(INDEX(Returns!A:A,MATCH(Orders!B4524,Returns!B:B,0),),"No")</f>
        <v>No</v>
      </c>
      <c r="X4524" t="str">
        <f t="shared" si="70"/>
        <v>2019 / 02</v>
      </c>
    </row>
    <row r="4525" spans="1:24" x14ac:dyDescent="0.25">
      <c r="A4525" s="1">
        <v>4524</v>
      </c>
      <c r="B4525" s="3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IF(People!$B$2=Orders!M4525,People!$A$2,IF(People!$B$3=Orders!M4525,People!$A$3,IF(People!$B$4=Orders!M4525,People!$A$4,IF(People!$B$5=Orders!M4525,People!$A$5,0))))</f>
        <v>Chuck Magee</v>
      </c>
      <c r="W4525" t="str">
        <f>IFERROR(INDEX(Returns!A:A,MATCH(Orders!B4525,Returns!B:B,0),),"No")</f>
        <v>No</v>
      </c>
      <c r="X4525" t="str">
        <f t="shared" si="70"/>
        <v>2016 / 11</v>
      </c>
    </row>
    <row r="4526" spans="1:24" x14ac:dyDescent="0.25">
      <c r="A4526" s="1">
        <v>4525</v>
      </c>
      <c r="B4526" s="3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IF(People!$B$2=Orders!M4526,People!$A$2,IF(People!$B$3=Orders!M4526,People!$A$3,IF(People!$B$4=Orders!M4526,People!$A$4,IF(People!$B$5=Orders!M4526,People!$A$5,0))))</f>
        <v>Chuck Magee</v>
      </c>
      <c r="W4526" t="str">
        <f>IFERROR(INDEX(Returns!A:A,MATCH(Orders!B4526,Returns!B:B,0),),"No")</f>
        <v>No</v>
      </c>
      <c r="X4526" t="str">
        <f t="shared" si="70"/>
        <v>2016 / 11</v>
      </c>
    </row>
    <row r="4527" spans="1:24" x14ac:dyDescent="0.25">
      <c r="A4527" s="1">
        <v>4526</v>
      </c>
      <c r="B4527" s="3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IF(People!$B$2=Orders!M4527,People!$A$2,IF(People!$B$3=Orders!M4527,People!$A$3,IF(People!$B$4=Orders!M4527,People!$A$4,IF(People!$B$5=Orders!M4527,People!$A$5,0))))</f>
        <v>Chuck Magee</v>
      </c>
      <c r="W4527" t="str">
        <f>IFERROR(INDEX(Returns!A:A,MATCH(Orders!B4527,Returns!B:B,0),),"No")</f>
        <v>Yes</v>
      </c>
      <c r="X4527" t="str">
        <f t="shared" si="70"/>
        <v>2019 / 07</v>
      </c>
    </row>
    <row r="4528" spans="1:24" x14ac:dyDescent="0.25">
      <c r="A4528" s="1">
        <v>4527</v>
      </c>
      <c r="B4528" s="3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IF(People!$B$2=Orders!M4528,People!$A$2,IF(People!$B$3=Orders!M4528,People!$A$3,IF(People!$B$4=Orders!M4528,People!$A$4,IF(People!$B$5=Orders!M4528,People!$A$5,0))))</f>
        <v>Chuck Magee</v>
      </c>
      <c r="W4528" t="str">
        <f>IFERROR(INDEX(Returns!A:A,MATCH(Orders!B4528,Returns!B:B,0),),"No")</f>
        <v>Yes</v>
      </c>
      <c r="X4528" t="str">
        <f t="shared" si="70"/>
        <v>2019 / 07</v>
      </c>
    </row>
    <row r="4529" spans="1:24" x14ac:dyDescent="0.25">
      <c r="A4529" s="1">
        <v>4528</v>
      </c>
      <c r="B4529" s="3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IF(People!$B$2=Orders!M4529,People!$A$2,IF(People!$B$3=Orders!M4529,People!$A$3,IF(People!$B$4=Orders!M4529,People!$A$4,IF(People!$B$5=Orders!M4529,People!$A$5,0))))</f>
        <v>Chuck Magee</v>
      </c>
      <c r="W4529" t="str">
        <f>IFERROR(INDEX(Returns!A:A,MATCH(Orders!B4529,Returns!B:B,0),),"No")</f>
        <v>Yes</v>
      </c>
      <c r="X4529" t="str">
        <f t="shared" si="70"/>
        <v>2019 / 07</v>
      </c>
    </row>
    <row r="4530" spans="1:24" x14ac:dyDescent="0.25">
      <c r="A4530" s="1">
        <v>4529</v>
      </c>
      <c r="B4530" s="3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IF(People!$B$2=Orders!M4530,People!$A$2,IF(People!$B$3=Orders!M4530,People!$A$3,IF(People!$B$4=Orders!M4530,People!$A$4,IF(People!$B$5=Orders!M4530,People!$A$5,0))))</f>
        <v>Chuck Magee</v>
      </c>
      <c r="W4530" t="str">
        <f>IFERROR(INDEX(Returns!A:A,MATCH(Orders!B4530,Returns!B:B,0),),"No")</f>
        <v>No</v>
      </c>
      <c r="X4530" t="str">
        <f t="shared" si="70"/>
        <v>2019 / 09</v>
      </c>
    </row>
    <row r="4531" spans="1:24" x14ac:dyDescent="0.25">
      <c r="A4531" s="1">
        <v>4530</v>
      </c>
      <c r="B4531" s="3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IF(People!$B$2=Orders!M4531,People!$A$2,IF(People!$B$3=Orders!M4531,People!$A$3,IF(People!$B$4=Orders!M4531,People!$A$4,IF(People!$B$5=Orders!M4531,People!$A$5,0))))</f>
        <v>Kelly Williams</v>
      </c>
      <c r="W4531" t="str">
        <f>IFERROR(INDEX(Returns!A:A,MATCH(Orders!B4531,Returns!B:B,0),),"No")</f>
        <v>No</v>
      </c>
      <c r="X4531" t="str">
        <f t="shared" si="70"/>
        <v>2018 / 11</v>
      </c>
    </row>
    <row r="4532" spans="1:24" x14ac:dyDescent="0.25">
      <c r="A4532" s="1">
        <v>4531</v>
      </c>
      <c r="B4532" s="3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IF(People!$B$2=Orders!M4532,People!$A$2,IF(People!$B$3=Orders!M4532,People!$A$3,IF(People!$B$4=Orders!M4532,People!$A$4,IF(People!$B$5=Orders!M4532,People!$A$5,0))))</f>
        <v>Chuck Magee</v>
      </c>
      <c r="W4532" t="str">
        <f>IFERROR(INDEX(Returns!A:A,MATCH(Orders!B4532,Returns!B:B,0),),"No")</f>
        <v>No</v>
      </c>
      <c r="X4532" t="str">
        <f t="shared" si="70"/>
        <v>2018 / 11</v>
      </c>
    </row>
    <row r="4533" spans="1:24" x14ac:dyDescent="0.25">
      <c r="A4533" s="1">
        <v>4532</v>
      </c>
      <c r="B4533" s="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IF(People!$B$2=Orders!M4533,People!$A$2,IF(People!$B$3=Orders!M4533,People!$A$3,IF(People!$B$4=Orders!M4533,People!$A$4,IF(People!$B$5=Orders!M4533,People!$A$5,0))))</f>
        <v>Chuck Magee</v>
      </c>
      <c r="W4533" t="str">
        <f>IFERROR(INDEX(Returns!A:A,MATCH(Orders!B4533,Returns!B:B,0),),"No")</f>
        <v>No</v>
      </c>
      <c r="X4533" t="str">
        <f t="shared" si="70"/>
        <v>2018 / 11</v>
      </c>
    </row>
    <row r="4534" spans="1:24" x14ac:dyDescent="0.25">
      <c r="A4534" s="1">
        <v>4533</v>
      </c>
      <c r="B4534" s="3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IF(People!$B$2=Orders!M4534,People!$A$2,IF(People!$B$3=Orders!M4534,People!$A$3,IF(People!$B$4=Orders!M4534,People!$A$4,IF(People!$B$5=Orders!M4534,People!$A$5,0))))</f>
        <v>Anna Andreadi</v>
      </c>
      <c r="W4534" t="str">
        <f>IFERROR(INDEX(Returns!A:A,MATCH(Orders!B4534,Returns!B:B,0),),"No")</f>
        <v>No</v>
      </c>
      <c r="X4534" t="str">
        <f t="shared" si="70"/>
        <v>2016 / 10</v>
      </c>
    </row>
    <row r="4535" spans="1:24" x14ac:dyDescent="0.25">
      <c r="A4535" s="1">
        <v>4534</v>
      </c>
      <c r="B4535" s="3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IF(People!$B$2=Orders!M4535,People!$A$2,IF(People!$B$3=Orders!M4535,People!$A$3,IF(People!$B$4=Orders!M4535,People!$A$4,IF(People!$B$5=Orders!M4535,People!$A$5,0))))</f>
        <v>Anna Andreadi</v>
      </c>
      <c r="W4535" t="str">
        <f>IFERROR(INDEX(Returns!A:A,MATCH(Orders!B4535,Returns!B:B,0),),"No")</f>
        <v>No</v>
      </c>
      <c r="X4535" t="str">
        <f t="shared" si="70"/>
        <v>2016 / 10</v>
      </c>
    </row>
    <row r="4536" spans="1:24" x14ac:dyDescent="0.25">
      <c r="A4536" s="1">
        <v>4535</v>
      </c>
      <c r="B4536" s="3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IF(People!$B$2=Orders!M4536,People!$A$2,IF(People!$B$3=Orders!M4536,People!$A$3,IF(People!$B$4=Orders!M4536,People!$A$4,IF(People!$B$5=Orders!M4536,People!$A$5,0))))</f>
        <v>Anna Andreadi</v>
      </c>
      <c r="W4536" t="str">
        <f>IFERROR(INDEX(Returns!A:A,MATCH(Orders!B4536,Returns!B:B,0),),"No")</f>
        <v>No</v>
      </c>
      <c r="X4536" t="str">
        <f t="shared" si="70"/>
        <v>2017 / 03</v>
      </c>
    </row>
    <row r="4537" spans="1:24" x14ac:dyDescent="0.25">
      <c r="A4537" s="1">
        <v>4536</v>
      </c>
      <c r="B4537" s="3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IF(People!$B$2=Orders!M4537,People!$A$2,IF(People!$B$3=Orders!M4537,People!$A$3,IF(People!$B$4=Orders!M4537,People!$A$4,IF(People!$B$5=Orders!M4537,People!$A$5,0))))</f>
        <v>Anna Andreadi</v>
      </c>
      <c r="W4537" t="str">
        <f>IFERROR(INDEX(Returns!A:A,MATCH(Orders!B4537,Returns!B:B,0),),"No")</f>
        <v>No</v>
      </c>
      <c r="X4537" t="str">
        <f t="shared" si="70"/>
        <v>2019 / 07</v>
      </c>
    </row>
    <row r="4538" spans="1:24" x14ac:dyDescent="0.25">
      <c r="A4538" s="1">
        <v>4537</v>
      </c>
      <c r="B4538" s="3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IF(People!$B$2=Orders!M4538,People!$A$2,IF(People!$B$3=Orders!M4538,People!$A$3,IF(People!$B$4=Orders!M4538,People!$A$4,IF(People!$B$5=Orders!M4538,People!$A$5,0))))</f>
        <v>Anna Andreadi</v>
      </c>
      <c r="W4538" t="str">
        <f>IFERROR(INDEX(Returns!A:A,MATCH(Orders!B4538,Returns!B:B,0),),"No")</f>
        <v>No</v>
      </c>
      <c r="X4538" t="str">
        <f t="shared" si="70"/>
        <v>2019 / 07</v>
      </c>
    </row>
    <row r="4539" spans="1:24" x14ac:dyDescent="0.25">
      <c r="A4539" s="1">
        <v>4538</v>
      </c>
      <c r="B4539" s="3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IF(People!$B$2=Orders!M4539,People!$A$2,IF(People!$B$3=Orders!M4539,People!$A$3,IF(People!$B$4=Orders!M4539,People!$A$4,IF(People!$B$5=Orders!M4539,People!$A$5,0))))</f>
        <v>Anna Andreadi</v>
      </c>
      <c r="W4539" t="str">
        <f>IFERROR(INDEX(Returns!A:A,MATCH(Orders!B4539,Returns!B:B,0),),"No")</f>
        <v>No</v>
      </c>
      <c r="X4539" t="str">
        <f t="shared" si="70"/>
        <v>2019 / 07</v>
      </c>
    </row>
    <row r="4540" spans="1:24" x14ac:dyDescent="0.25">
      <c r="A4540" s="1">
        <v>4539</v>
      </c>
      <c r="B4540" s="3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IF(People!$B$2=Orders!M4540,People!$A$2,IF(People!$B$3=Orders!M4540,People!$A$3,IF(People!$B$4=Orders!M4540,People!$A$4,IF(People!$B$5=Orders!M4540,People!$A$5,0))))</f>
        <v>Anna Andreadi</v>
      </c>
      <c r="W4540" t="str">
        <f>IFERROR(INDEX(Returns!A:A,MATCH(Orders!B4540,Returns!B:B,0),),"No")</f>
        <v>No</v>
      </c>
      <c r="X4540" t="str">
        <f t="shared" si="70"/>
        <v>2019 / 07</v>
      </c>
    </row>
    <row r="4541" spans="1:24" x14ac:dyDescent="0.25">
      <c r="A4541" s="1">
        <v>4540</v>
      </c>
      <c r="B4541" s="3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IF(People!$B$2=Orders!M4541,People!$A$2,IF(People!$B$3=Orders!M4541,People!$A$3,IF(People!$B$4=Orders!M4541,People!$A$4,IF(People!$B$5=Orders!M4541,People!$A$5,0))))</f>
        <v>Chuck Magee</v>
      </c>
      <c r="W4541" t="str">
        <f>IFERROR(INDEX(Returns!A:A,MATCH(Orders!B4541,Returns!B:B,0),),"No")</f>
        <v>Yes</v>
      </c>
      <c r="X4541" t="str">
        <f t="shared" si="70"/>
        <v>2017 / 02</v>
      </c>
    </row>
    <row r="4542" spans="1:24" x14ac:dyDescent="0.25">
      <c r="A4542" s="1">
        <v>4541</v>
      </c>
      <c r="B4542" s="3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IF(People!$B$2=Orders!M4542,People!$A$2,IF(People!$B$3=Orders!M4542,People!$A$3,IF(People!$B$4=Orders!M4542,People!$A$4,IF(People!$B$5=Orders!M4542,People!$A$5,0))))</f>
        <v>Chuck Magee</v>
      </c>
      <c r="W4542" t="str">
        <f>IFERROR(INDEX(Returns!A:A,MATCH(Orders!B4542,Returns!B:B,0),),"No")</f>
        <v>Yes</v>
      </c>
      <c r="X4542" t="str">
        <f t="shared" si="70"/>
        <v>2017 / 02</v>
      </c>
    </row>
    <row r="4543" spans="1:24" x14ac:dyDescent="0.25">
      <c r="A4543" s="1">
        <v>4542</v>
      </c>
      <c r="B4543" s="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IF(People!$B$2=Orders!M4543,People!$A$2,IF(People!$B$3=Orders!M4543,People!$A$3,IF(People!$B$4=Orders!M4543,People!$A$4,IF(People!$B$5=Orders!M4543,People!$A$5,0))))</f>
        <v>Kelly Williams</v>
      </c>
      <c r="W4543" t="str">
        <f>IFERROR(INDEX(Returns!A:A,MATCH(Orders!B4543,Returns!B:B,0),),"No")</f>
        <v>No</v>
      </c>
      <c r="X4543" t="str">
        <f t="shared" si="70"/>
        <v>2019 / 06</v>
      </c>
    </row>
    <row r="4544" spans="1:24" x14ac:dyDescent="0.25">
      <c r="A4544" s="1">
        <v>4543</v>
      </c>
      <c r="B4544" s="3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IF(People!$B$2=Orders!M4544,People!$A$2,IF(People!$B$3=Orders!M4544,People!$A$3,IF(People!$B$4=Orders!M4544,People!$A$4,IF(People!$B$5=Orders!M4544,People!$A$5,0))))</f>
        <v>Kelly Williams</v>
      </c>
      <c r="W4544" t="str">
        <f>IFERROR(INDEX(Returns!A:A,MATCH(Orders!B4544,Returns!B:B,0),),"No")</f>
        <v>No</v>
      </c>
      <c r="X4544" t="str">
        <f t="shared" si="70"/>
        <v>2019 / 03</v>
      </c>
    </row>
    <row r="4545" spans="1:24" x14ac:dyDescent="0.25">
      <c r="A4545" s="1">
        <v>4544</v>
      </c>
      <c r="B4545" s="3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IF(People!$B$2=Orders!M4545,People!$A$2,IF(People!$B$3=Orders!M4545,People!$A$3,IF(People!$B$4=Orders!M4545,People!$A$4,IF(People!$B$5=Orders!M4545,People!$A$5,0))))</f>
        <v>Kelly Williams</v>
      </c>
      <c r="W4545" t="str">
        <f>IFERROR(INDEX(Returns!A:A,MATCH(Orders!B4545,Returns!B:B,0),),"No")</f>
        <v>No</v>
      </c>
      <c r="X4545" t="str">
        <f t="shared" si="70"/>
        <v>2017 / 07</v>
      </c>
    </row>
    <row r="4546" spans="1:24" x14ac:dyDescent="0.25">
      <c r="A4546" s="1">
        <v>4545</v>
      </c>
      <c r="B4546" s="3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IF(People!$B$2=Orders!M4546,People!$A$2,IF(People!$B$3=Orders!M4546,People!$A$3,IF(People!$B$4=Orders!M4546,People!$A$4,IF(People!$B$5=Orders!M4546,People!$A$5,0))))</f>
        <v>Kelly Williams</v>
      </c>
      <c r="W4546" t="str">
        <f>IFERROR(INDEX(Returns!A:A,MATCH(Orders!B4546,Returns!B:B,0),),"No")</f>
        <v>No</v>
      </c>
      <c r="X4546" t="str">
        <f t="shared" ref="X4546:X4609" si="71">TEXT(C4546,"ГГГГ / ММ")</f>
        <v>2017 / 07</v>
      </c>
    </row>
    <row r="4547" spans="1:24" x14ac:dyDescent="0.25">
      <c r="A4547" s="1">
        <v>4546</v>
      </c>
      <c r="B4547" s="3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IF(People!$B$2=Orders!M4547,People!$A$2,IF(People!$B$3=Orders!M4547,People!$A$3,IF(People!$B$4=Orders!M4547,People!$A$4,IF(People!$B$5=Orders!M4547,People!$A$5,0))))</f>
        <v>Kelly Williams</v>
      </c>
      <c r="W4547" t="str">
        <f>IFERROR(INDEX(Returns!A:A,MATCH(Orders!B4547,Returns!B:B,0),),"No")</f>
        <v>No</v>
      </c>
      <c r="X4547" t="str">
        <f t="shared" si="71"/>
        <v>2017 / 07</v>
      </c>
    </row>
    <row r="4548" spans="1:24" x14ac:dyDescent="0.25">
      <c r="A4548" s="1">
        <v>4547</v>
      </c>
      <c r="B4548" s="3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IF(People!$B$2=Orders!M4548,People!$A$2,IF(People!$B$3=Orders!M4548,People!$A$3,IF(People!$B$4=Orders!M4548,People!$A$4,IF(People!$B$5=Orders!M4548,People!$A$5,0))))</f>
        <v>Kelly Williams</v>
      </c>
      <c r="W4548" t="str">
        <f>IFERROR(INDEX(Returns!A:A,MATCH(Orders!B4548,Returns!B:B,0),),"No")</f>
        <v>No</v>
      </c>
      <c r="X4548" t="str">
        <f t="shared" si="71"/>
        <v>2017 / 07</v>
      </c>
    </row>
    <row r="4549" spans="1:24" x14ac:dyDescent="0.25">
      <c r="A4549" s="1">
        <v>4548</v>
      </c>
      <c r="B4549" s="3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IF(People!$B$2=Orders!M4549,People!$A$2,IF(People!$B$3=Orders!M4549,People!$A$3,IF(People!$B$4=Orders!M4549,People!$A$4,IF(People!$B$5=Orders!M4549,People!$A$5,0))))</f>
        <v>Kelly Williams</v>
      </c>
      <c r="W4549" t="str">
        <f>IFERROR(INDEX(Returns!A:A,MATCH(Orders!B4549,Returns!B:B,0),),"No")</f>
        <v>No</v>
      </c>
      <c r="X4549" t="str">
        <f t="shared" si="71"/>
        <v>2017 / 07</v>
      </c>
    </row>
    <row r="4550" spans="1:24" x14ac:dyDescent="0.25">
      <c r="A4550" s="1">
        <v>4549</v>
      </c>
      <c r="B4550" s="3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IF(People!$B$2=Orders!M4550,People!$A$2,IF(People!$B$3=Orders!M4550,People!$A$3,IF(People!$B$4=Orders!M4550,People!$A$4,IF(People!$B$5=Orders!M4550,People!$A$5,0))))</f>
        <v>Kelly Williams</v>
      </c>
      <c r="W4550" t="str">
        <f>IFERROR(INDEX(Returns!A:A,MATCH(Orders!B4550,Returns!B:B,0),),"No")</f>
        <v>No</v>
      </c>
      <c r="X4550" t="str">
        <f t="shared" si="71"/>
        <v>2017 / 07</v>
      </c>
    </row>
    <row r="4551" spans="1:24" x14ac:dyDescent="0.25">
      <c r="A4551" s="1">
        <v>4550</v>
      </c>
      <c r="B4551" s="3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IF(People!$B$2=Orders!M4551,People!$A$2,IF(People!$B$3=Orders!M4551,People!$A$3,IF(People!$B$4=Orders!M4551,People!$A$4,IF(People!$B$5=Orders!M4551,People!$A$5,0))))</f>
        <v>Kelly Williams</v>
      </c>
      <c r="W4551" t="str">
        <f>IFERROR(INDEX(Returns!A:A,MATCH(Orders!B4551,Returns!B:B,0),),"No")</f>
        <v>No</v>
      </c>
      <c r="X4551" t="str">
        <f t="shared" si="71"/>
        <v>2017 / 07</v>
      </c>
    </row>
    <row r="4552" spans="1:24" x14ac:dyDescent="0.25">
      <c r="A4552" s="1">
        <v>4551</v>
      </c>
      <c r="B4552" s="3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IF(People!$B$2=Orders!M4552,People!$A$2,IF(People!$B$3=Orders!M4552,People!$A$3,IF(People!$B$4=Orders!M4552,People!$A$4,IF(People!$B$5=Orders!M4552,People!$A$5,0))))</f>
        <v>Chuck Magee</v>
      </c>
      <c r="W4552" t="str">
        <f>IFERROR(INDEX(Returns!A:A,MATCH(Orders!B4552,Returns!B:B,0),),"No")</f>
        <v>No</v>
      </c>
      <c r="X4552" t="str">
        <f t="shared" si="71"/>
        <v>2019 / 04</v>
      </c>
    </row>
    <row r="4553" spans="1:24" x14ac:dyDescent="0.25">
      <c r="A4553" s="1">
        <v>4552</v>
      </c>
      <c r="B4553" s="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IF(People!$B$2=Orders!M4553,People!$A$2,IF(People!$B$3=Orders!M4553,People!$A$3,IF(People!$B$4=Orders!M4553,People!$A$4,IF(People!$B$5=Orders!M4553,People!$A$5,0))))</f>
        <v>Anna Andreadi</v>
      </c>
      <c r="W4553" t="str">
        <f>IFERROR(INDEX(Returns!A:A,MATCH(Orders!B4553,Returns!B:B,0),),"No")</f>
        <v>No</v>
      </c>
      <c r="X4553" t="str">
        <f t="shared" si="71"/>
        <v>2016 / 07</v>
      </c>
    </row>
    <row r="4554" spans="1:24" x14ac:dyDescent="0.25">
      <c r="A4554" s="1">
        <v>4553</v>
      </c>
      <c r="B4554" s="3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IF(People!$B$2=Orders!M4554,People!$A$2,IF(People!$B$3=Orders!M4554,People!$A$3,IF(People!$B$4=Orders!M4554,People!$A$4,IF(People!$B$5=Orders!M4554,People!$A$5,0))))</f>
        <v>Anna Andreadi</v>
      </c>
      <c r="W4554" t="str">
        <f>IFERROR(INDEX(Returns!A:A,MATCH(Orders!B4554,Returns!B:B,0),),"No")</f>
        <v>No</v>
      </c>
      <c r="X4554" t="str">
        <f t="shared" si="71"/>
        <v>2016 / 12</v>
      </c>
    </row>
    <row r="4555" spans="1:24" x14ac:dyDescent="0.25">
      <c r="A4555" s="1">
        <v>4554</v>
      </c>
      <c r="B4555" s="3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IF(People!$B$2=Orders!M4555,People!$A$2,IF(People!$B$3=Orders!M4555,People!$A$3,IF(People!$B$4=Orders!M4555,People!$A$4,IF(People!$B$5=Orders!M4555,People!$A$5,0))))</f>
        <v>Anna Andreadi</v>
      </c>
      <c r="W4555" t="str">
        <f>IFERROR(INDEX(Returns!A:A,MATCH(Orders!B4555,Returns!B:B,0),),"No")</f>
        <v>No</v>
      </c>
      <c r="X4555" t="str">
        <f t="shared" si="71"/>
        <v>2016 / 12</v>
      </c>
    </row>
    <row r="4556" spans="1:24" x14ac:dyDescent="0.25">
      <c r="A4556" s="1">
        <v>4555</v>
      </c>
      <c r="B4556" s="3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IF(People!$B$2=Orders!M4556,People!$A$2,IF(People!$B$3=Orders!M4556,People!$A$3,IF(People!$B$4=Orders!M4556,People!$A$4,IF(People!$B$5=Orders!M4556,People!$A$5,0))))</f>
        <v>Kelly Williams</v>
      </c>
      <c r="W4556" t="str">
        <f>IFERROR(INDEX(Returns!A:A,MATCH(Orders!B4556,Returns!B:B,0),),"No")</f>
        <v>No</v>
      </c>
      <c r="X4556" t="str">
        <f t="shared" si="71"/>
        <v>2018 / 02</v>
      </c>
    </row>
    <row r="4557" spans="1:24" x14ac:dyDescent="0.25">
      <c r="A4557" s="1">
        <v>4556</v>
      </c>
      <c r="B4557" s="3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IF(People!$B$2=Orders!M4557,People!$A$2,IF(People!$B$3=Orders!M4557,People!$A$3,IF(People!$B$4=Orders!M4557,People!$A$4,IF(People!$B$5=Orders!M4557,People!$A$5,0))))</f>
        <v>Cassandra Brandow</v>
      </c>
      <c r="W4557" t="str">
        <f>IFERROR(INDEX(Returns!A:A,MATCH(Orders!B4557,Returns!B:B,0),),"No")</f>
        <v>No</v>
      </c>
      <c r="X4557" t="str">
        <f t="shared" si="71"/>
        <v>2017 / 03</v>
      </c>
    </row>
    <row r="4558" spans="1:24" x14ac:dyDescent="0.25">
      <c r="A4558" s="1">
        <v>4557</v>
      </c>
      <c r="B4558" s="3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IF(People!$B$2=Orders!M4558,People!$A$2,IF(People!$B$3=Orders!M4558,People!$A$3,IF(People!$B$4=Orders!M4558,People!$A$4,IF(People!$B$5=Orders!M4558,People!$A$5,0))))</f>
        <v>Cassandra Brandow</v>
      </c>
      <c r="W4558" t="str">
        <f>IFERROR(INDEX(Returns!A:A,MATCH(Orders!B4558,Returns!B:B,0),),"No")</f>
        <v>No</v>
      </c>
      <c r="X4558" t="str">
        <f t="shared" si="71"/>
        <v>2017 / 03</v>
      </c>
    </row>
    <row r="4559" spans="1:24" x14ac:dyDescent="0.25">
      <c r="A4559" s="1">
        <v>4558</v>
      </c>
      <c r="B4559" s="3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IF(People!$B$2=Orders!M4559,People!$A$2,IF(People!$B$3=Orders!M4559,People!$A$3,IF(People!$B$4=Orders!M4559,People!$A$4,IF(People!$B$5=Orders!M4559,People!$A$5,0))))</f>
        <v>Anna Andreadi</v>
      </c>
      <c r="W4559" t="str">
        <f>IFERROR(INDEX(Returns!A:A,MATCH(Orders!B4559,Returns!B:B,0),),"No")</f>
        <v>No</v>
      </c>
      <c r="X4559" t="str">
        <f t="shared" si="71"/>
        <v>2019 / 10</v>
      </c>
    </row>
    <row r="4560" spans="1:24" x14ac:dyDescent="0.25">
      <c r="A4560" s="1">
        <v>4559</v>
      </c>
      <c r="B4560" s="3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IF(People!$B$2=Orders!M4560,People!$A$2,IF(People!$B$3=Orders!M4560,People!$A$3,IF(People!$B$4=Orders!M4560,People!$A$4,IF(People!$B$5=Orders!M4560,People!$A$5,0))))</f>
        <v>Kelly Williams</v>
      </c>
      <c r="W4560" t="str">
        <f>IFERROR(INDEX(Returns!A:A,MATCH(Orders!B4560,Returns!B:B,0),),"No")</f>
        <v>No</v>
      </c>
      <c r="X4560" t="str">
        <f t="shared" si="71"/>
        <v>2016 / 12</v>
      </c>
    </row>
    <row r="4561" spans="1:24" x14ac:dyDescent="0.25">
      <c r="A4561" s="1">
        <v>4560</v>
      </c>
      <c r="B4561" s="3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IF(People!$B$2=Orders!M4561,People!$A$2,IF(People!$B$3=Orders!M4561,People!$A$3,IF(People!$B$4=Orders!M4561,People!$A$4,IF(People!$B$5=Orders!M4561,People!$A$5,0))))</f>
        <v>Kelly Williams</v>
      </c>
      <c r="W4561" t="str">
        <f>IFERROR(INDEX(Returns!A:A,MATCH(Orders!B4561,Returns!B:B,0),),"No")</f>
        <v>No</v>
      </c>
      <c r="X4561" t="str">
        <f t="shared" si="71"/>
        <v>2016 / 05</v>
      </c>
    </row>
    <row r="4562" spans="1:24" x14ac:dyDescent="0.25">
      <c r="A4562" s="1">
        <v>4561</v>
      </c>
      <c r="B4562" s="3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IF(People!$B$2=Orders!M4562,People!$A$2,IF(People!$B$3=Orders!M4562,People!$A$3,IF(People!$B$4=Orders!M4562,People!$A$4,IF(People!$B$5=Orders!M4562,People!$A$5,0))))</f>
        <v>Anna Andreadi</v>
      </c>
      <c r="W4562" t="str">
        <f>IFERROR(INDEX(Returns!A:A,MATCH(Orders!B4562,Returns!B:B,0),),"No")</f>
        <v>No</v>
      </c>
      <c r="X4562" t="str">
        <f t="shared" si="71"/>
        <v>2017 / 12</v>
      </c>
    </row>
    <row r="4563" spans="1:24" x14ac:dyDescent="0.25">
      <c r="A4563" s="1">
        <v>4562</v>
      </c>
      <c r="B4563" s="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IF(People!$B$2=Orders!M4563,People!$A$2,IF(People!$B$3=Orders!M4563,People!$A$3,IF(People!$B$4=Orders!M4563,People!$A$4,IF(People!$B$5=Orders!M4563,People!$A$5,0))))</f>
        <v>Anna Andreadi</v>
      </c>
      <c r="W4563" t="str">
        <f>IFERROR(INDEX(Returns!A:A,MATCH(Orders!B4563,Returns!B:B,0),),"No")</f>
        <v>No</v>
      </c>
      <c r="X4563" t="str">
        <f t="shared" si="71"/>
        <v>2017 / 12</v>
      </c>
    </row>
    <row r="4564" spans="1:24" x14ac:dyDescent="0.25">
      <c r="A4564" s="1">
        <v>4563</v>
      </c>
      <c r="B4564" s="3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IF(People!$B$2=Orders!M4564,People!$A$2,IF(People!$B$3=Orders!M4564,People!$A$3,IF(People!$B$4=Orders!M4564,People!$A$4,IF(People!$B$5=Orders!M4564,People!$A$5,0))))</f>
        <v>Anna Andreadi</v>
      </c>
      <c r="W4564" t="str">
        <f>IFERROR(INDEX(Returns!A:A,MATCH(Orders!B4564,Returns!B:B,0),),"No")</f>
        <v>No</v>
      </c>
      <c r="X4564" t="str">
        <f t="shared" si="71"/>
        <v>2017 / 12</v>
      </c>
    </row>
    <row r="4565" spans="1:24" x14ac:dyDescent="0.25">
      <c r="A4565" s="1">
        <v>4564</v>
      </c>
      <c r="B4565" s="3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IF(People!$B$2=Orders!M4565,People!$A$2,IF(People!$B$3=Orders!M4565,People!$A$3,IF(People!$B$4=Orders!M4565,People!$A$4,IF(People!$B$5=Orders!M4565,People!$A$5,0))))</f>
        <v>Cassandra Brandow</v>
      </c>
      <c r="W4565" t="str">
        <f>IFERROR(INDEX(Returns!A:A,MATCH(Orders!B4565,Returns!B:B,0),),"No")</f>
        <v>No</v>
      </c>
      <c r="X4565" t="str">
        <f t="shared" si="71"/>
        <v>2019 / 09</v>
      </c>
    </row>
    <row r="4566" spans="1:24" x14ac:dyDescent="0.25">
      <c r="A4566" s="1">
        <v>4565</v>
      </c>
      <c r="B4566" s="3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IF(People!$B$2=Orders!M4566,People!$A$2,IF(People!$B$3=Orders!M4566,People!$A$3,IF(People!$B$4=Orders!M4566,People!$A$4,IF(People!$B$5=Orders!M4566,People!$A$5,0))))</f>
        <v>Anna Andreadi</v>
      </c>
      <c r="W4566" t="str">
        <f>IFERROR(INDEX(Returns!A:A,MATCH(Orders!B4566,Returns!B:B,0),),"No")</f>
        <v>No</v>
      </c>
      <c r="X4566" t="str">
        <f t="shared" si="71"/>
        <v>2016 / 12</v>
      </c>
    </row>
    <row r="4567" spans="1:24" x14ac:dyDescent="0.25">
      <c r="A4567" s="1">
        <v>4566</v>
      </c>
      <c r="B4567" s="3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IF(People!$B$2=Orders!M4567,People!$A$2,IF(People!$B$3=Orders!M4567,People!$A$3,IF(People!$B$4=Orders!M4567,People!$A$4,IF(People!$B$5=Orders!M4567,People!$A$5,0))))</f>
        <v>Cassandra Brandow</v>
      </c>
      <c r="W4567" t="str">
        <f>IFERROR(INDEX(Returns!A:A,MATCH(Orders!B4567,Returns!B:B,0),),"No")</f>
        <v>No</v>
      </c>
      <c r="X4567" t="str">
        <f t="shared" si="71"/>
        <v>2019 / 12</v>
      </c>
    </row>
    <row r="4568" spans="1:24" x14ac:dyDescent="0.25">
      <c r="A4568" s="1">
        <v>4567</v>
      </c>
      <c r="B4568" s="3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IF(People!$B$2=Orders!M4568,People!$A$2,IF(People!$B$3=Orders!M4568,People!$A$3,IF(People!$B$4=Orders!M4568,People!$A$4,IF(People!$B$5=Orders!M4568,People!$A$5,0))))</f>
        <v>Cassandra Brandow</v>
      </c>
      <c r="W4568" t="str">
        <f>IFERROR(INDEX(Returns!A:A,MATCH(Orders!B4568,Returns!B:B,0),),"No")</f>
        <v>No</v>
      </c>
      <c r="X4568" t="str">
        <f t="shared" si="71"/>
        <v>2019 / 12</v>
      </c>
    </row>
    <row r="4569" spans="1:24" x14ac:dyDescent="0.25">
      <c r="A4569" s="1">
        <v>4568</v>
      </c>
      <c r="B4569" s="3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IF(People!$B$2=Orders!M4569,People!$A$2,IF(People!$B$3=Orders!M4569,People!$A$3,IF(People!$B$4=Orders!M4569,People!$A$4,IF(People!$B$5=Orders!M4569,People!$A$5,0))))</f>
        <v>Cassandra Brandow</v>
      </c>
      <c r="W4569" t="str">
        <f>IFERROR(INDEX(Returns!A:A,MATCH(Orders!B4569,Returns!B:B,0),),"No")</f>
        <v>No</v>
      </c>
      <c r="X4569" t="str">
        <f t="shared" si="71"/>
        <v>2019 / 12</v>
      </c>
    </row>
    <row r="4570" spans="1:24" x14ac:dyDescent="0.25">
      <c r="A4570" s="1">
        <v>4569</v>
      </c>
      <c r="B4570" s="3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IF(People!$B$2=Orders!M4570,People!$A$2,IF(People!$B$3=Orders!M4570,People!$A$3,IF(People!$B$4=Orders!M4570,People!$A$4,IF(People!$B$5=Orders!M4570,People!$A$5,0))))</f>
        <v>Kelly Williams</v>
      </c>
      <c r="W4570" t="str">
        <f>IFERROR(INDEX(Returns!A:A,MATCH(Orders!B4570,Returns!B:B,0),),"No")</f>
        <v>No</v>
      </c>
      <c r="X4570" t="str">
        <f t="shared" si="71"/>
        <v>2017 / 11</v>
      </c>
    </row>
    <row r="4571" spans="1:24" x14ac:dyDescent="0.25">
      <c r="A4571" s="1">
        <v>4570</v>
      </c>
      <c r="B4571" s="3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IF(People!$B$2=Orders!M4571,People!$A$2,IF(People!$B$3=Orders!M4571,People!$A$3,IF(People!$B$4=Orders!M4571,People!$A$4,IF(People!$B$5=Orders!M4571,People!$A$5,0))))</f>
        <v>Anna Andreadi</v>
      </c>
      <c r="W4571" t="str">
        <f>IFERROR(INDEX(Returns!A:A,MATCH(Orders!B4571,Returns!B:B,0),),"No")</f>
        <v>No</v>
      </c>
      <c r="X4571" t="str">
        <f t="shared" si="71"/>
        <v>2016 / 04</v>
      </c>
    </row>
    <row r="4572" spans="1:24" x14ac:dyDescent="0.25">
      <c r="A4572" s="1">
        <v>4571</v>
      </c>
      <c r="B4572" s="3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IF(People!$B$2=Orders!M4572,People!$A$2,IF(People!$B$3=Orders!M4572,People!$A$3,IF(People!$B$4=Orders!M4572,People!$A$4,IF(People!$B$5=Orders!M4572,People!$A$5,0))))</f>
        <v>Kelly Williams</v>
      </c>
      <c r="W4572" t="str">
        <f>IFERROR(INDEX(Returns!A:A,MATCH(Orders!B4572,Returns!B:B,0),),"No")</f>
        <v>No</v>
      </c>
      <c r="X4572" t="str">
        <f t="shared" si="71"/>
        <v>2017 / 05</v>
      </c>
    </row>
    <row r="4573" spans="1:24" x14ac:dyDescent="0.25">
      <c r="A4573" s="1">
        <v>4572</v>
      </c>
      <c r="B4573" s="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IF(People!$B$2=Orders!M4573,People!$A$2,IF(People!$B$3=Orders!M4573,People!$A$3,IF(People!$B$4=Orders!M4573,People!$A$4,IF(People!$B$5=Orders!M4573,People!$A$5,0))))</f>
        <v>Kelly Williams</v>
      </c>
      <c r="W4573" t="str">
        <f>IFERROR(INDEX(Returns!A:A,MATCH(Orders!B4573,Returns!B:B,0),),"No")</f>
        <v>No</v>
      </c>
      <c r="X4573" t="str">
        <f t="shared" si="71"/>
        <v>2017 / 05</v>
      </c>
    </row>
    <row r="4574" spans="1:24" x14ac:dyDescent="0.25">
      <c r="A4574" s="1">
        <v>4573</v>
      </c>
      <c r="B4574" s="3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IF(People!$B$2=Orders!M4574,People!$A$2,IF(People!$B$3=Orders!M4574,People!$A$3,IF(People!$B$4=Orders!M4574,People!$A$4,IF(People!$B$5=Orders!M4574,People!$A$5,0))))</f>
        <v>Anna Andreadi</v>
      </c>
      <c r="W4574" t="str">
        <f>IFERROR(INDEX(Returns!A:A,MATCH(Orders!B4574,Returns!B:B,0),),"No")</f>
        <v>No</v>
      </c>
      <c r="X4574" t="str">
        <f t="shared" si="71"/>
        <v>2019 / 07</v>
      </c>
    </row>
    <row r="4575" spans="1:24" x14ac:dyDescent="0.25">
      <c r="A4575" s="1">
        <v>4574</v>
      </c>
      <c r="B4575" s="3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IF(People!$B$2=Orders!M4575,People!$A$2,IF(People!$B$3=Orders!M4575,People!$A$3,IF(People!$B$4=Orders!M4575,People!$A$4,IF(People!$B$5=Orders!M4575,People!$A$5,0))))</f>
        <v>Kelly Williams</v>
      </c>
      <c r="W4575" t="str">
        <f>IFERROR(INDEX(Returns!A:A,MATCH(Orders!B4575,Returns!B:B,0),),"No")</f>
        <v>No</v>
      </c>
      <c r="X4575" t="str">
        <f t="shared" si="71"/>
        <v>2018 / 12</v>
      </c>
    </row>
    <row r="4576" spans="1:24" x14ac:dyDescent="0.25">
      <c r="A4576" s="1">
        <v>4575</v>
      </c>
      <c r="B4576" s="3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IF(People!$B$2=Orders!M4576,People!$A$2,IF(People!$B$3=Orders!M4576,People!$A$3,IF(People!$B$4=Orders!M4576,People!$A$4,IF(People!$B$5=Orders!M4576,People!$A$5,0))))</f>
        <v>Kelly Williams</v>
      </c>
      <c r="W4576" t="str">
        <f>IFERROR(INDEX(Returns!A:A,MATCH(Orders!B4576,Returns!B:B,0),),"No")</f>
        <v>No</v>
      </c>
      <c r="X4576" t="str">
        <f t="shared" si="71"/>
        <v>2018 / 12</v>
      </c>
    </row>
    <row r="4577" spans="1:24" x14ac:dyDescent="0.25">
      <c r="A4577" s="1">
        <v>4576</v>
      </c>
      <c r="B4577" s="3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IF(People!$B$2=Orders!M4577,People!$A$2,IF(People!$B$3=Orders!M4577,People!$A$3,IF(People!$B$4=Orders!M4577,People!$A$4,IF(People!$B$5=Orders!M4577,People!$A$5,0))))</f>
        <v>Kelly Williams</v>
      </c>
      <c r="W4577" t="str">
        <f>IFERROR(INDEX(Returns!A:A,MATCH(Orders!B4577,Returns!B:B,0),),"No")</f>
        <v>No</v>
      </c>
      <c r="X4577" t="str">
        <f t="shared" si="71"/>
        <v>2018 / 12</v>
      </c>
    </row>
    <row r="4578" spans="1:24" x14ac:dyDescent="0.25">
      <c r="A4578" s="1">
        <v>4577</v>
      </c>
      <c r="B4578" s="3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IF(People!$B$2=Orders!M4578,People!$A$2,IF(People!$B$3=Orders!M4578,People!$A$3,IF(People!$B$4=Orders!M4578,People!$A$4,IF(People!$B$5=Orders!M4578,People!$A$5,0))))</f>
        <v>Kelly Williams</v>
      </c>
      <c r="W4578" t="str">
        <f>IFERROR(INDEX(Returns!A:A,MATCH(Orders!B4578,Returns!B:B,0),),"No")</f>
        <v>No</v>
      </c>
      <c r="X4578" t="str">
        <f t="shared" si="71"/>
        <v>2018 / 12</v>
      </c>
    </row>
    <row r="4579" spans="1:24" x14ac:dyDescent="0.25">
      <c r="A4579" s="1">
        <v>4578</v>
      </c>
      <c r="B4579" s="3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IF(People!$B$2=Orders!M4579,People!$A$2,IF(People!$B$3=Orders!M4579,People!$A$3,IF(People!$B$4=Orders!M4579,People!$A$4,IF(People!$B$5=Orders!M4579,People!$A$5,0))))</f>
        <v>Anna Andreadi</v>
      </c>
      <c r="W4579" t="str">
        <f>IFERROR(INDEX(Returns!A:A,MATCH(Orders!B4579,Returns!B:B,0),),"No")</f>
        <v>No</v>
      </c>
      <c r="X4579" t="str">
        <f t="shared" si="71"/>
        <v>2016 / 04</v>
      </c>
    </row>
    <row r="4580" spans="1:24" x14ac:dyDescent="0.25">
      <c r="A4580" s="1">
        <v>4579</v>
      </c>
      <c r="B4580" s="3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IF(People!$B$2=Orders!M4580,People!$A$2,IF(People!$B$3=Orders!M4580,People!$A$3,IF(People!$B$4=Orders!M4580,People!$A$4,IF(People!$B$5=Orders!M4580,People!$A$5,0))))</f>
        <v>Cassandra Brandow</v>
      </c>
      <c r="W4580" t="str">
        <f>IFERROR(INDEX(Returns!A:A,MATCH(Orders!B4580,Returns!B:B,0),),"No")</f>
        <v>No</v>
      </c>
      <c r="X4580" t="str">
        <f t="shared" si="71"/>
        <v>2017 / 06</v>
      </c>
    </row>
    <row r="4581" spans="1:24" x14ac:dyDescent="0.25">
      <c r="A4581" s="1">
        <v>4580</v>
      </c>
      <c r="B4581" s="3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IF(People!$B$2=Orders!M4581,People!$A$2,IF(People!$B$3=Orders!M4581,People!$A$3,IF(People!$B$4=Orders!M4581,People!$A$4,IF(People!$B$5=Orders!M4581,People!$A$5,0))))</f>
        <v>Chuck Magee</v>
      </c>
      <c r="W4581" t="str">
        <f>IFERROR(INDEX(Returns!A:A,MATCH(Orders!B4581,Returns!B:B,0),),"No")</f>
        <v>No</v>
      </c>
      <c r="X4581" t="str">
        <f t="shared" si="71"/>
        <v>2016 / 07</v>
      </c>
    </row>
    <row r="4582" spans="1:24" x14ac:dyDescent="0.25">
      <c r="A4582" s="1">
        <v>4581</v>
      </c>
      <c r="B4582" s="3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IF(People!$B$2=Orders!M4582,People!$A$2,IF(People!$B$3=Orders!M4582,People!$A$3,IF(People!$B$4=Orders!M4582,People!$A$4,IF(People!$B$5=Orders!M4582,People!$A$5,0))))</f>
        <v>Cassandra Brandow</v>
      </c>
      <c r="W4582" t="str">
        <f>IFERROR(INDEX(Returns!A:A,MATCH(Orders!B4582,Returns!B:B,0),),"No")</f>
        <v>No</v>
      </c>
      <c r="X4582" t="str">
        <f t="shared" si="71"/>
        <v>2017 / 07</v>
      </c>
    </row>
    <row r="4583" spans="1:24" x14ac:dyDescent="0.25">
      <c r="A4583" s="1">
        <v>4582</v>
      </c>
      <c r="B4583" s="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IF(People!$B$2=Orders!M4583,People!$A$2,IF(People!$B$3=Orders!M4583,People!$A$3,IF(People!$B$4=Orders!M4583,People!$A$4,IF(People!$B$5=Orders!M4583,People!$A$5,0))))</f>
        <v>Chuck Magee</v>
      </c>
      <c r="W4583" t="str">
        <f>IFERROR(INDEX(Returns!A:A,MATCH(Orders!B4583,Returns!B:B,0),),"No")</f>
        <v>No</v>
      </c>
      <c r="X4583" t="str">
        <f t="shared" si="71"/>
        <v>2018 / 09</v>
      </c>
    </row>
    <row r="4584" spans="1:24" x14ac:dyDescent="0.25">
      <c r="A4584" s="1">
        <v>4583</v>
      </c>
      <c r="B4584" s="3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IF(People!$B$2=Orders!M4584,People!$A$2,IF(People!$B$3=Orders!M4584,People!$A$3,IF(People!$B$4=Orders!M4584,People!$A$4,IF(People!$B$5=Orders!M4584,People!$A$5,0))))</f>
        <v>Chuck Magee</v>
      </c>
      <c r="W4584" t="str">
        <f>IFERROR(INDEX(Returns!A:A,MATCH(Orders!B4584,Returns!B:B,0),),"No")</f>
        <v>No</v>
      </c>
      <c r="X4584" t="str">
        <f t="shared" si="71"/>
        <v>2018 / 06</v>
      </c>
    </row>
    <row r="4585" spans="1:24" x14ac:dyDescent="0.25">
      <c r="A4585" s="1">
        <v>4584</v>
      </c>
      <c r="B4585" s="3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IF(People!$B$2=Orders!M4585,People!$A$2,IF(People!$B$3=Orders!M4585,People!$A$3,IF(People!$B$4=Orders!M4585,People!$A$4,IF(People!$B$5=Orders!M4585,People!$A$5,0))))</f>
        <v>Anna Andreadi</v>
      </c>
      <c r="W4585" t="str">
        <f>IFERROR(INDEX(Returns!A:A,MATCH(Orders!B4585,Returns!B:B,0),),"No")</f>
        <v>No</v>
      </c>
      <c r="X4585" t="str">
        <f t="shared" si="71"/>
        <v>2018 / 08</v>
      </c>
    </row>
    <row r="4586" spans="1:24" x14ac:dyDescent="0.25">
      <c r="A4586" s="1">
        <v>4585</v>
      </c>
      <c r="B4586" s="3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IF(People!$B$2=Orders!M4586,People!$A$2,IF(People!$B$3=Orders!M4586,People!$A$3,IF(People!$B$4=Orders!M4586,People!$A$4,IF(People!$B$5=Orders!M4586,People!$A$5,0))))</f>
        <v>Anna Andreadi</v>
      </c>
      <c r="W4586" t="str">
        <f>IFERROR(INDEX(Returns!A:A,MATCH(Orders!B4586,Returns!B:B,0),),"No")</f>
        <v>No</v>
      </c>
      <c r="X4586" t="str">
        <f t="shared" si="71"/>
        <v>2019 / 11</v>
      </c>
    </row>
    <row r="4587" spans="1:24" x14ac:dyDescent="0.25">
      <c r="A4587" s="1">
        <v>4586</v>
      </c>
      <c r="B4587" s="3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IF(People!$B$2=Orders!M4587,People!$A$2,IF(People!$B$3=Orders!M4587,People!$A$3,IF(People!$B$4=Orders!M4587,People!$A$4,IF(People!$B$5=Orders!M4587,People!$A$5,0))))</f>
        <v>Anna Andreadi</v>
      </c>
      <c r="W4587" t="str">
        <f>IFERROR(INDEX(Returns!A:A,MATCH(Orders!B4587,Returns!B:B,0),),"No")</f>
        <v>No</v>
      </c>
      <c r="X4587" t="str">
        <f t="shared" si="71"/>
        <v>2019 / 11</v>
      </c>
    </row>
    <row r="4588" spans="1:24" x14ac:dyDescent="0.25">
      <c r="A4588" s="1">
        <v>4587</v>
      </c>
      <c r="B4588" s="3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IF(People!$B$2=Orders!M4588,People!$A$2,IF(People!$B$3=Orders!M4588,People!$A$3,IF(People!$B$4=Orders!M4588,People!$A$4,IF(People!$B$5=Orders!M4588,People!$A$5,0))))</f>
        <v>Anna Andreadi</v>
      </c>
      <c r="W4588" t="str">
        <f>IFERROR(INDEX(Returns!A:A,MATCH(Orders!B4588,Returns!B:B,0),),"No")</f>
        <v>No</v>
      </c>
      <c r="X4588" t="str">
        <f t="shared" si="71"/>
        <v>2019 / 11</v>
      </c>
    </row>
    <row r="4589" spans="1:24" x14ac:dyDescent="0.25">
      <c r="A4589" s="1">
        <v>4588</v>
      </c>
      <c r="B4589" s="3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IF(People!$B$2=Orders!M4589,People!$A$2,IF(People!$B$3=Orders!M4589,People!$A$3,IF(People!$B$4=Orders!M4589,People!$A$4,IF(People!$B$5=Orders!M4589,People!$A$5,0))))</f>
        <v>Anna Andreadi</v>
      </c>
      <c r="W4589" t="str">
        <f>IFERROR(INDEX(Returns!A:A,MATCH(Orders!B4589,Returns!B:B,0),),"No")</f>
        <v>No</v>
      </c>
      <c r="X4589" t="str">
        <f t="shared" si="71"/>
        <v>2019 / 11</v>
      </c>
    </row>
    <row r="4590" spans="1:24" x14ac:dyDescent="0.25">
      <c r="A4590" s="1">
        <v>4589</v>
      </c>
      <c r="B4590" s="3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IF(People!$B$2=Orders!M4590,People!$A$2,IF(People!$B$3=Orders!M4590,People!$A$3,IF(People!$B$4=Orders!M4590,People!$A$4,IF(People!$B$5=Orders!M4590,People!$A$5,0))))</f>
        <v>Anna Andreadi</v>
      </c>
      <c r="W4590" t="str">
        <f>IFERROR(INDEX(Returns!A:A,MATCH(Orders!B4590,Returns!B:B,0),),"No")</f>
        <v>No</v>
      </c>
      <c r="X4590" t="str">
        <f t="shared" si="71"/>
        <v>2019 / 11</v>
      </c>
    </row>
    <row r="4591" spans="1:24" x14ac:dyDescent="0.25">
      <c r="A4591" s="1">
        <v>4590</v>
      </c>
      <c r="B4591" s="3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IF(People!$B$2=Orders!M4591,People!$A$2,IF(People!$B$3=Orders!M4591,People!$A$3,IF(People!$B$4=Orders!M4591,People!$A$4,IF(People!$B$5=Orders!M4591,People!$A$5,0))))</f>
        <v>Anna Andreadi</v>
      </c>
      <c r="W4591" t="str">
        <f>IFERROR(INDEX(Returns!A:A,MATCH(Orders!B4591,Returns!B:B,0),),"No")</f>
        <v>No</v>
      </c>
      <c r="X4591" t="str">
        <f t="shared" si="71"/>
        <v>2019 / 11</v>
      </c>
    </row>
    <row r="4592" spans="1:24" x14ac:dyDescent="0.25">
      <c r="A4592" s="1">
        <v>4591</v>
      </c>
      <c r="B4592" s="3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IF(People!$B$2=Orders!M4592,People!$A$2,IF(People!$B$3=Orders!M4592,People!$A$3,IF(People!$B$4=Orders!M4592,People!$A$4,IF(People!$B$5=Orders!M4592,People!$A$5,0))))</f>
        <v>Anna Andreadi</v>
      </c>
      <c r="W4592" t="str">
        <f>IFERROR(INDEX(Returns!A:A,MATCH(Orders!B4592,Returns!B:B,0),),"No")</f>
        <v>No</v>
      </c>
      <c r="X4592" t="str">
        <f t="shared" si="71"/>
        <v>2018 / 12</v>
      </c>
    </row>
    <row r="4593" spans="1:24" x14ac:dyDescent="0.25">
      <c r="A4593" s="1">
        <v>4592</v>
      </c>
      <c r="B4593" s="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IF(People!$B$2=Orders!M4593,People!$A$2,IF(People!$B$3=Orders!M4593,People!$A$3,IF(People!$B$4=Orders!M4593,People!$A$4,IF(People!$B$5=Orders!M4593,People!$A$5,0))))</f>
        <v>Anna Andreadi</v>
      </c>
      <c r="W4593" t="str">
        <f>IFERROR(INDEX(Returns!A:A,MATCH(Orders!B4593,Returns!B:B,0),),"No")</f>
        <v>No</v>
      </c>
      <c r="X4593" t="str">
        <f t="shared" si="71"/>
        <v>2018 / 12</v>
      </c>
    </row>
    <row r="4594" spans="1:24" x14ac:dyDescent="0.25">
      <c r="A4594" s="1">
        <v>4593</v>
      </c>
      <c r="B4594" s="3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IF(People!$B$2=Orders!M4594,People!$A$2,IF(People!$B$3=Orders!M4594,People!$A$3,IF(People!$B$4=Orders!M4594,People!$A$4,IF(People!$B$5=Orders!M4594,People!$A$5,0))))</f>
        <v>Anna Andreadi</v>
      </c>
      <c r="W4594" t="str">
        <f>IFERROR(INDEX(Returns!A:A,MATCH(Orders!B4594,Returns!B:B,0),),"No")</f>
        <v>No</v>
      </c>
      <c r="X4594" t="str">
        <f t="shared" si="71"/>
        <v>2018 / 12</v>
      </c>
    </row>
    <row r="4595" spans="1:24" x14ac:dyDescent="0.25">
      <c r="A4595" s="1">
        <v>4594</v>
      </c>
      <c r="B4595" s="3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IF(People!$B$2=Orders!M4595,People!$A$2,IF(People!$B$3=Orders!M4595,People!$A$3,IF(People!$B$4=Orders!M4595,People!$A$4,IF(People!$B$5=Orders!M4595,People!$A$5,0))))</f>
        <v>Anna Andreadi</v>
      </c>
      <c r="W4595" t="str">
        <f>IFERROR(INDEX(Returns!A:A,MATCH(Orders!B4595,Returns!B:B,0),),"No")</f>
        <v>No</v>
      </c>
      <c r="X4595" t="str">
        <f t="shared" si="71"/>
        <v>2018 / 12</v>
      </c>
    </row>
    <row r="4596" spans="1:24" x14ac:dyDescent="0.25">
      <c r="A4596" s="1">
        <v>4595</v>
      </c>
      <c r="B4596" s="3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IF(People!$B$2=Orders!M4596,People!$A$2,IF(People!$B$3=Orders!M4596,People!$A$3,IF(People!$B$4=Orders!M4596,People!$A$4,IF(People!$B$5=Orders!M4596,People!$A$5,0))))</f>
        <v>Anna Andreadi</v>
      </c>
      <c r="W4596" t="str">
        <f>IFERROR(INDEX(Returns!A:A,MATCH(Orders!B4596,Returns!B:B,0),),"No")</f>
        <v>No</v>
      </c>
      <c r="X4596" t="str">
        <f t="shared" si="71"/>
        <v>2018 / 12</v>
      </c>
    </row>
    <row r="4597" spans="1:24" x14ac:dyDescent="0.25">
      <c r="A4597" s="1">
        <v>4596</v>
      </c>
      <c r="B4597" s="3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IF(People!$B$2=Orders!M4597,People!$A$2,IF(People!$B$3=Orders!M4597,People!$A$3,IF(People!$B$4=Orders!M4597,People!$A$4,IF(People!$B$5=Orders!M4597,People!$A$5,0))))</f>
        <v>Anna Andreadi</v>
      </c>
      <c r="W4597" t="str">
        <f>IFERROR(INDEX(Returns!A:A,MATCH(Orders!B4597,Returns!B:B,0),),"No")</f>
        <v>No</v>
      </c>
      <c r="X4597" t="str">
        <f t="shared" si="71"/>
        <v>2018 / 12</v>
      </c>
    </row>
    <row r="4598" spans="1:24" x14ac:dyDescent="0.25">
      <c r="A4598" s="1">
        <v>4597</v>
      </c>
      <c r="B4598" s="3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IF(People!$B$2=Orders!M4598,People!$A$2,IF(People!$B$3=Orders!M4598,People!$A$3,IF(People!$B$4=Orders!M4598,People!$A$4,IF(People!$B$5=Orders!M4598,People!$A$5,0))))</f>
        <v>Chuck Magee</v>
      </c>
      <c r="W4598" t="str">
        <f>IFERROR(INDEX(Returns!A:A,MATCH(Orders!B4598,Returns!B:B,0),),"No")</f>
        <v>No</v>
      </c>
      <c r="X4598" t="str">
        <f t="shared" si="71"/>
        <v>2018 / 12</v>
      </c>
    </row>
    <row r="4599" spans="1:24" x14ac:dyDescent="0.25">
      <c r="A4599" s="1">
        <v>4598</v>
      </c>
      <c r="B4599" s="3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IF(People!$B$2=Orders!M4599,People!$A$2,IF(People!$B$3=Orders!M4599,People!$A$3,IF(People!$B$4=Orders!M4599,People!$A$4,IF(People!$B$5=Orders!M4599,People!$A$5,0))))</f>
        <v>Kelly Williams</v>
      </c>
      <c r="W4599" t="str">
        <f>IFERROR(INDEX(Returns!A:A,MATCH(Orders!B4599,Returns!B:B,0),),"No")</f>
        <v>No</v>
      </c>
      <c r="X4599" t="str">
        <f t="shared" si="71"/>
        <v>2019 / 08</v>
      </c>
    </row>
    <row r="4600" spans="1:24" x14ac:dyDescent="0.25">
      <c r="A4600" s="1">
        <v>4599</v>
      </c>
      <c r="B4600" s="3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IF(People!$B$2=Orders!M4600,People!$A$2,IF(People!$B$3=Orders!M4600,People!$A$3,IF(People!$B$4=Orders!M4600,People!$A$4,IF(People!$B$5=Orders!M4600,People!$A$5,0))))</f>
        <v>Kelly Williams</v>
      </c>
      <c r="W4600" t="str">
        <f>IFERROR(INDEX(Returns!A:A,MATCH(Orders!B4600,Returns!B:B,0),),"No")</f>
        <v>No</v>
      </c>
      <c r="X4600" t="str">
        <f t="shared" si="71"/>
        <v>2019 / 08</v>
      </c>
    </row>
    <row r="4601" spans="1:24" x14ac:dyDescent="0.25">
      <c r="A4601" s="1">
        <v>4600</v>
      </c>
      <c r="B4601" s="3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IF(People!$B$2=Orders!M4601,People!$A$2,IF(People!$B$3=Orders!M4601,People!$A$3,IF(People!$B$4=Orders!M4601,People!$A$4,IF(People!$B$5=Orders!M4601,People!$A$5,0))))</f>
        <v>Chuck Magee</v>
      </c>
      <c r="W4601" t="str">
        <f>IFERROR(INDEX(Returns!A:A,MATCH(Orders!B4601,Returns!B:B,0),),"No")</f>
        <v>No</v>
      </c>
      <c r="X4601" t="str">
        <f t="shared" si="71"/>
        <v>2017 / 07</v>
      </c>
    </row>
    <row r="4602" spans="1:24" x14ac:dyDescent="0.25">
      <c r="A4602" s="1">
        <v>4601</v>
      </c>
      <c r="B4602" s="3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IF(People!$B$2=Orders!M4602,People!$A$2,IF(People!$B$3=Orders!M4602,People!$A$3,IF(People!$B$4=Orders!M4602,People!$A$4,IF(People!$B$5=Orders!M4602,People!$A$5,0))))</f>
        <v>Chuck Magee</v>
      </c>
      <c r="W4602" t="str">
        <f>IFERROR(INDEX(Returns!A:A,MATCH(Orders!B4602,Returns!B:B,0),),"No")</f>
        <v>No</v>
      </c>
      <c r="X4602" t="str">
        <f t="shared" si="71"/>
        <v>2017 / 07</v>
      </c>
    </row>
    <row r="4603" spans="1:24" x14ac:dyDescent="0.25">
      <c r="A4603" s="1">
        <v>4602</v>
      </c>
      <c r="B4603" s="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IF(People!$B$2=Orders!M4603,People!$A$2,IF(People!$B$3=Orders!M4603,People!$A$3,IF(People!$B$4=Orders!M4603,People!$A$4,IF(People!$B$5=Orders!M4603,People!$A$5,0))))</f>
        <v>Chuck Magee</v>
      </c>
      <c r="W4603" t="str">
        <f>IFERROR(INDEX(Returns!A:A,MATCH(Orders!B4603,Returns!B:B,0),),"No")</f>
        <v>No</v>
      </c>
      <c r="X4603" t="str">
        <f t="shared" si="71"/>
        <v>2017 / 07</v>
      </c>
    </row>
    <row r="4604" spans="1:24" x14ac:dyDescent="0.25">
      <c r="A4604" s="1">
        <v>4603</v>
      </c>
      <c r="B4604" s="3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IF(People!$B$2=Orders!M4604,People!$A$2,IF(People!$B$3=Orders!M4604,People!$A$3,IF(People!$B$4=Orders!M4604,People!$A$4,IF(People!$B$5=Orders!M4604,People!$A$5,0))))</f>
        <v>Cassandra Brandow</v>
      </c>
      <c r="W4604" t="str">
        <f>IFERROR(INDEX(Returns!A:A,MATCH(Orders!B4604,Returns!B:B,0),),"No")</f>
        <v>No</v>
      </c>
      <c r="X4604" t="str">
        <f t="shared" si="71"/>
        <v>2017 / 05</v>
      </c>
    </row>
    <row r="4605" spans="1:24" x14ac:dyDescent="0.25">
      <c r="A4605" s="1">
        <v>4604</v>
      </c>
      <c r="B4605" s="3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IF(People!$B$2=Orders!M4605,People!$A$2,IF(People!$B$3=Orders!M4605,People!$A$3,IF(People!$B$4=Orders!M4605,People!$A$4,IF(People!$B$5=Orders!M4605,People!$A$5,0))))</f>
        <v>Cassandra Brandow</v>
      </c>
      <c r="W4605" t="str">
        <f>IFERROR(INDEX(Returns!A:A,MATCH(Orders!B4605,Returns!B:B,0),),"No")</f>
        <v>No</v>
      </c>
      <c r="X4605" t="str">
        <f t="shared" si="71"/>
        <v>2017 / 05</v>
      </c>
    </row>
    <row r="4606" spans="1:24" x14ac:dyDescent="0.25">
      <c r="A4606" s="1">
        <v>4605</v>
      </c>
      <c r="B4606" s="3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IF(People!$B$2=Orders!M4606,People!$A$2,IF(People!$B$3=Orders!M4606,People!$A$3,IF(People!$B$4=Orders!M4606,People!$A$4,IF(People!$B$5=Orders!M4606,People!$A$5,0))))</f>
        <v>Cassandra Brandow</v>
      </c>
      <c r="W4606" t="str">
        <f>IFERROR(INDEX(Returns!A:A,MATCH(Orders!B4606,Returns!B:B,0),),"No")</f>
        <v>No</v>
      </c>
      <c r="X4606" t="str">
        <f t="shared" si="71"/>
        <v>2017 / 05</v>
      </c>
    </row>
    <row r="4607" spans="1:24" x14ac:dyDescent="0.25">
      <c r="A4607" s="1">
        <v>4606</v>
      </c>
      <c r="B4607" s="3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IF(People!$B$2=Orders!M4607,People!$A$2,IF(People!$B$3=Orders!M4607,People!$A$3,IF(People!$B$4=Orders!M4607,People!$A$4,IF(People!$B$5=Orders!M4607,People!$A$5,0))))</f>
        <v>Cassandra Brandow</v>
      </c>
      <c r="W4607" t="str">
        <f>IFERROR(INDEX(Returns!A:A,MATCH(Orders!B4607,Returns!B:B,0),),"No")</f>
        <v>No</v>
      </c>
      <c r="X4607" t="str">
        <f t="shared" si="71"/>
        <v>2017 / 05</v>
      </c>
    </row>
    <row r="4608" spans="1:24" x14ac:dyDescent="0.25">
      <c r="A4608" s="1">
        <v>4607</v>
      </c>
      <c r="B4608" s="3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IF(People!$B$2=Orders!M4608,People!$A$2,IF(People!$B$3=Orders!M4608,People!$A$3,IF(People!$B$4=Orders!M4608,People!$A$4,IF(People!$B$5=Orders!M4608,People!$A$5,0))))</f>
        <v>Chuck Magee</v>
      </c>
      <c r="W4608" t="str">
        <f>IFERROR(INDEX(Returns!A:A,MATCH(Orders!B4608,Returns!B:B,0),),"No")</f>
        <v>No</v>
      </c>
      <c r="X4608" t="str">
        <f t="shared" si="71"/>
        <v>2017 / 05</v>
      </c>
    </row>
    <row r="4609" spans="1:24" x14ac:dyDescent="0.25">
      <c r="A4609" s="1">
        <v>4608</v>
      </c>
      <c r="B4609" s="3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IF(People!$B$2=Orders!M4609,People!$A$2,IF(People!$B$3=Orders!M4609,People!$A$3,IF(People!$B$4=Orders!M4609,People!$A$4,IF(People!$B$5=Orders!M4609,People!$A$5,0))))</f>
        <v>Chuck Magee</v>
      </c>
      <c r="W4609" t="str">
        <f>IFERROR(INDEX(Returns!A:A,MATCH(Orders!B4609,Returns!B:B,0),),"No")</f>
        <v>No</v>
      </c>
      <c r="X4609" t="str">
        <f t="shared" si="71"/>
        <v>2017 / 05</v>
      </c>
    </row>
    <row r="4610" spans="1:24" x14ac:dyDescent="0.25">
      <c r="A4610" s="1">
        <v>4609</v>
      </c>
      <c r="B4610" s="3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IF(People!$B$2=Orders!M4610,People!$A$2,IF(People!$B$3=Orders!M4610,People!$A$3,IF(People!$B$4=Orders!M4610,People!$A$4,IF(People!$B$5=Orders!M4610,People!$A$5,0))))</f>
        <v>Chuck Magee</v>
      </c>
      <c r="W4610" t="str">
        <f>IFERROR(INDEX(Returns!A:A,MATCH(Orders!B4610,Returns!B:B,0),),"No")</f>
        <v>No</v>
      </c>
      <c r="X4610" t="str">
        <f t="shared" ref="X4610:X4673" si="72">TEXT(C4610,"ГГГГ / ММ")</f>
        <v>2017 / 05</v>
      </c>
    </row>
    <row r="4611" spans="1:24" x14ac:dyDescent="0.25">
      <c r="A4611" s="1">
        <v>4610</v>
      </c>
      <c r="B4611" s="3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IF(People!$B$2=Orders!M4611,People!$A$2,IF(People!$B$3=Orders!M4611,People!$A$3,IF(People!$B$4=Orders!M4611,People!$A$4,IF(People!$B$5=Orders!M4611,People!$A$5,0))))</f>
        <v>Chuck Magee</v>
      </c>
      <c r="W4611" t="str">
        <f>IFERROR(INDEX(Returns!A:A,MATCH(Orders!B4611,Returns!B:B,0),),"No")</f>
        <v>No</v>
      </c>
      <c r="X4611" t="str">
        <f t="shared" si="72"/>
        <v>2017 / 05</v>
      </c>
    </row>
    <row r="4612" spans="1:24" x14ac:dyDescent="0.25">
      <c r="A4612" s="1">
        <v>4611</v>
      </c>
      <c r="B4612" s="3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IF(People!$B$2=Orders!M4612,People!$A$2,IF(People!$B$3=Orders!M4612,People!$A$3,IF(People!$B$4=Orders!M4612,People!$A$4,IF(People!$B$5=Orders!M4612,People!$A$5,0))))</f>
        <v>Anna Andreadi</v>
      </c>
      <c r="W4612" t="str">
        <f>IFERROR(INDEX(Returns!A:A,MATCH(Orders!B4612,Returns!B:B,0),),"No")</f>
        <v>No</v>
      </c>
      <c r="X4612" t="str">
        <f t="shared" si="72"/>
        <v>2019 / 11</v>
      </c>
    </row>
    <row r="4613" spans="1:24" x14ac:dyDescent="0.25">
      <c r="A4613" s="1">
        <v>4612</v>
      </c>
      <c r="B4613" s="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IF(People!$B$2=Orders!M4613,People!$A$2,IF(People!$B$3=Orders!M4613,People!$A$3,IF(People!$B$4=Orders!M4613,People!$A$4,IF(People!$B$5=Orders!M4613,People!$A$5,0))))</f>
        <v>Cassandra Brandow</v>
      </c>
      <c r="W4613" t="str">
        <f>IFERROR(INDEX(Returns!A:A,MATCH(Orders!B4613,Returns!B:B,0),),"No")</f>
        <v>No</v>
      </c>
      <c r="X4613" t="str">
        <f t="shared" si="72"/>
        <v>2018 / 01</v>
      </c>
    </row>
    <row r="4614" spans="1:24" x14ac:dyDescent="0.25">
      <c r="A4614" s="1">
        <v>4613</v>
      </c>
      <c r="B4614" s="3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IF(People!$B$2=Orders!M4614,People!$A$2,IF(People!$B$3=Orders!M4614,People!$A$3,IF(People!$B$4=Orders!M4614,People!$A$4,IF(People!$B$5=Orders!M4614,People!$A$5,0))))</f>
        <v>Cassandra Brandow</v>
      </c>
      <c r="W4614" t="str">
        <f>IFERROR(INDEX(Returns!A:A,MATCH(Orders!B4614,Returns!B:B,0),),"No")</f>
        <v>No</v>
      </c>
      <c r="X4614" t="str">
        <f t="shared" si="72"/>
        <v>2018 / 12</v>
      </c>
    </row>
    <row r="4615" spans="1:24" x14ac:dyDescent="0.25">
      <c r="A4615" s="1">
        <v>4614</v>
      </c>
      <c r="B4615" s="3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IF(People!$B$2=Orders!M4615,People!$A$2,IF(People!$B$3=Orders!M4615,People!$A$3,IF(People!$B$4=Orders!M4615,People!$A$4,IF(People!$B$5=Orders!M4615,People!$A$5,0))))</f>
        <v>Cassandra Brandow</v>
      </c>
      <c r="W4615" t="str">
        <f>IFERROR(INDEX(Returns!A:A,MATCH(Orders!B4615,Returns!B:B,0),),"No")</f>
        <v>No</v>
      </c>
      <c r="X4615" t="str">
        <f t="shared" si="72"/>
        <v>2018 / 12</v>
      </c>
    </row>
    <row r="4616" spans="1:24" x14ac:dyDescent="0.25">
      <c r="A4616" s="1">
        <v>4615</v>
      </c>
      <c r="B4616" s="3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IF(People!$B$2=Orders!M4616,People!$A$2,IF(People!$B$3=Orders!M4616,People!$A$3,IF(People!$B$4=Orders!M4616,People!$A$4,IF(People!$B$5=Orders!M4616,People!$A$5,0))))</f>
        <v>Kelly Williams</v>
      </c>
      <c r="W4616" t="str">
        <f>IFERROR(INDEX(Returns!A:A,MATCH(Orders!B4616,Returns!B:B,0),),"No")</f>
        <v>No</v>
      </c>
      <c r="X4616" t="str">
        <f t="shared" si="72"/>
        <v>2018 / 09</v>
      </c>
    </row>
    <row r="4617" spans="1:24" x14ac:dyDescent="0.25">
      <c r="A4617" s="1">
        <v>4616</v>
      </c>
      <c r="B4617" s="3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IF(People!$B$2=Orders!M4617,People!$A$2,IF(People!$B$3=Orders!M4617,People!$A$3,IF(People!$B$4=Orders!M4617,People!$A$4,IF(People!$B$5=Orders!M4617,People!$A$5,0))))</f>
        <v>Kelly Williams</v>
      </c>
      <c r="W4617" t="str">
        <f>IFERROR(INDEX(Returns!A:A,MATCH(Orders!B4617,Returns!B:B,0),),"No")</f>
        <v>No</v>
      </c>
      <c r="X4617" t="str">
        <f t="shared" si="72"/>
        <v>2018 / 09</v>
      </c>
    </row>
    <row r="4618" spans="1:24" x14ac:dyDescent="0.25">
      <c r="A4618" s="1">
        <v>4617</v>
      </c>
      <c r="B4618" s="3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IF(People!$B$2=Orders!M4618,People!$A$2,IF(People!$B$3=Orders!M4618,People!$A$3,IF(People!$B$4=Orders!M4618,People!$A$4,IF(People!$B$5=Orders!M4618,People!$A$5,0))))</f>
        <v>Kelly Williams</v>
      </c>
      <c r="W4618" t="str">
        <f>IFERROR(INDEX(Returns!A:A,MATCH(Orders!B4618,Returns!B:B,0),),"No")</f>
        <v>No</v>
      </c>
      <c r="X4618" t="str">
        <f t="shared" si="72"/>
        <v>2017 / 09</v>
      </c>
    </row>
    <row r="4619" spans="1:24" x14ac:dyDescent="0.25">
      <c r="A4619" s="1">
        <v>4618</v>
      </c>
      <c r="B4619" s="3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IF(People!$B$2=Orders!M4619,People!$A$2,IF(People!$B$3=Orders!M4619,People!$A$3,IF(People!$B$4=Orders!M4619,People!$A$4,IF(People!$B$5=Orders!M4619,People!$A$5,0))))</f>
        <v>Chuck Magee</v>
      </c>
      <c r="W4619" t="str">
        <f>IFERROR(INDEX(Returns!A:A,MATCH(Orders!B4619,Returns!B:B,0),),"No")</f>
        <v>No</v>
      </c>
      <c r="X4619" t="str">
        <f t="shared" si="72"/>
        <v>2017 / 09</v>
      </c>
    </row>
    <row r="4620" spans="1:24" x14ac:dyDescent="0.25">
      <c r="A4620" s="1">
        <v>4619</v>
      </c>
      <c r="B4620" s="3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IF(People!$B$2=Orders!M4620,People!$A$2,IF(People!$B$3=Orders!M4620,People!$A$3,IF(People!$B$4=Orders!M4620,People!$A$4,IF(People!$B$5=Orders!M4620,People!$A$5,0))))</f>
        <v>Chuck Magee</v>
      </c>
      <c r="W4620" t="str">
        <f>IFERROR(INDEX(Returns!A:A,MATCH(Orders!B4620,Returns!B:B,0),),"No")</f>
        <v>No</v>
      </c>
      <c r="X4620" t="str">
        <f t="shared" si="72"/>
        <v>2017 / 09</v>
      </c>
    </row>
    <row r="4621" spans="1:24" x14ac:dyDescent="0.25">
      <c r="A4621" s="1">
        <v>4620</v>
      </c>
      <c r="B4621" s="3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IF(People!$B$2=Orders!M4621,People!$A$2,IF(People!$B$3=Orders!M4621,People!$A$3,IF(People!$B$4=Orders!M4621,People!$A$4,IF(People!$B$5=Orders!M4621,People!$A$5,0))))</f>
        <v>Anna Andreadi</v>
      </c>
      <c r="W4621" t="str">
        <f>IFERROR(INDEX(Returns!A:A,MATCH(Orders!B4621,Returns!B:B,0),),"No")</f>
        <v>No</v>
      </c>
      <c r="X4621" t="str">
        <f t="shared" si="72"/>
        <v>2019 / 12</v>
      </c>
    </row>
    <row r="4622" spans="1:24" x14ac:dyDescent="0.25">
      <c r="A4622" s="1">
        <v>4621</v>
      </c>
      <c r="B4622" s="3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IF(People!$B$2=Orders!M4622,People!$A$2,IF(People!$B$3=Orders!M4622,People!$A$3,IF(People!$B$4=Orders!M4622,People!$A$4,IF(People!$B$5=Orders!M4622,People!$A$5,0))))</f>
        <v>Anna Andreadi</v>
      </c>
      <c r="W4622" t="str">
        <f>IFERROR(INDEX(Returns!A:A,MATCH(Orders!B4622,Returns!B:B,0),),"No")</f>
        <v>No</v>
      </c>
      <c r="X4622" t="str">
        <f t="shared" si="72"/>
        <v>2019 / 12</v>
      </c>
    </row>
    <row r="4623" spans="1:24" x14ac:dyDescent="0.25">
      <c r="A4623" s="1">
        <v>4622</v>
      </c>
      <c r="B4623" s="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IF(People!$B$2=Orders!M4623,People!$A$2,IF(People!$B$3=Orders!M4623,People!$A$3,IF(People!$B$4=Orders!M4623,People!$A$4,IF(People!$B$5=Orders!M4623,People!$A$5,0))))</f>
        <v>Chuck Magee</v>
      </c>
      <c r="W4623" t="str">
        <f>IFERROR(INDEX(Returns!A:A,MATCH(Orders!B4623,Returns!B:B,0),),"No")</f>
        <v>No</v>
      </c>
      <c r="X4623" t="str">
        <f t="shared" si="72"/>
        <v>2017 / 10</v>
      </c>
    </row>
    <row r="4624" spans="1:24" x14ac:dyDescent="0.25">
      <c r="A4624" s="1">
        <v>4623</v>
      </c>
      <c r="B4624" s="3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IF(People!$B$2=Orders!M4624,People!$A$2,IF(People!$B$3=Orders!M4624,People!$A$3,IF(People!$B$4=Orders!M4624,People!$A$4,IF(People!$B$5=Orders!M4624,People!$A$5,0))))</f>
        <v>Cassandra Brandow</v>
      </c>
      <c r="W4624" t="str">
        <f>IFERROR(INDEX(Returns!A:A,MATCH(Orders!B4624,Returns!B:B,0),),"No")</f>
        <v>No</v>
      </c>
      <c r="X4624" t="str">
        <f t="shared" si="72"/>
        <v>2019 / 09</v>
      </c>
    </row>
    <row r="4625" spans="1:24" x14ac:dyDescent="0.25">
      <c r="A4625" s="1">
        <v>4624</v>
      </c>
      <c r="B4625" s="3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IF(People!$B$2=Orders!M4625,People!$A$2,IF(People!$B$3=Orders!M4625,People!$A$3,IF(People!$B$4=Orders!M4625,People!$A$4,IF(People!$B$5=Orders!M4625,People!$A$5,0))))</f>
        <v>Cassandra Brandow</v>
      </c>
      <c r="W4625" t="str">
        <f>IFERROR(INDEX(Returns!A:A,MATCH(Orders!B4625,Returns!B:B,0),),"No")</f>
        <v>No</v>
      </c>
      <c r="X4625" t="str">
        <f t="shared" si="72"/>
        <v>2019 / 09</v>
      </c>
    </row>
    <row r="4626" spans="1:24" x14ac:dyDescent="0.25">
      <c r="A4626" s="1">
        <v>4625</v>
      </c>
      <c r="B4626" s="3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IF(People!$B$2=Orders!M4626,People!$A$2,IF(People!$B$3=Orders!M4626,People!$A$3,IF(People!$B$4=Orders!M4626,People!$A$4,IF(People!$B$5=Orders!M4626,People!$A$5,0))))</f>
        <v>Cassandra Brandow</v>
      </c>
      <c r="W4626" t="str">
        <f>IFERROR(INDEX(Returns!A:A,MATCH(Orders!B4626,Returns!B:B,0),),"No")</f>
        <v>No</v>
      </c>
      <c r="X4626" t="str">
        <f t="shared" si="72"/>
        <v>2019 / 09</v>
      </c>
    </row>
    <row r="4627" spans="1:24" x14ac:dyDescent="0.25">
      <c r="A4627" s="1">
        <v>4626</v>
      </c>
      <c r="B4627" s="3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IF(People!$B$2=Orders!M4627,People!$A$2,IF(People!$B$3=Orders!M4627,People!$A$3,IF(People!$B$4=Orders!M4627,People!$A$4,IF(People!$B$5=Orders!M4627,People!$A$5,0))))</f>
        <v>Cassandra Brandow</v>
      </c>
      <c r="W4627" t="str">
        <f>IFERROR(INDEX(Returns!A:A,MATCH(Orders!B4627,Returns!B:B,0),),"No")</f>
        <v>No</v>
      </c>
      <c r="X4627" t="str">
        <f t="shared" si="72"/>
        <v>2019 / 09</v>
      </c>
    </row>
    <row r="4628" spans="1:24" x14ac:dyDescent="0.25">
      <c r="A4628" s="1">
        <v>4627</v>
      </c>
      <c r="B4628" s="3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IF(People!$B$2=Orders!M4628,People!$A$2,IF(People!$B$3=Orders!M4628,People!$A$3,IF(People!$B$4=Orders!M4628,People!$A$4,IF(People!$B$5=Orders!M4628,People!$A$5,0))))</f>
        <v>Chuck Magee</v>
      </c>
      <c r="W4628" t="str">
        <f>IFERROR(INDEX(Returns!A:A,MATCH(Orders!B4628,Returns!B:B,0),),"No")</f>
        <v>No</v>
      </c>
      <c r="X4628" t="str">
        <f t="shared" si="72"/>
        <v>2018 / 11</v>
      </c>
    </row>
    <row r="4629" spans="1:24" x14ac:dyDescent="0.25">
      <c r="A4629" s="1">
        <v>4628</v>
      </c>
      <c r="B4629" s="3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IF(People!$B$2=Orders!M4629,People!$A$2,IF(People!$B$3=Orders!M4629,People!$A$3,IF(People!$B$4=Orders!M4629,People!$A$4,IF(People!$B$5=Orders!M4629,People!$A$5,0))))</f>
        <v>Chuck Magee</v>
      </c>
      <c r="W4629" t="str">
        <f>IFERROR(INDEX(Returns!A:A,MATCH(Orders!B4629,Returns!B:B,0),),"No")</f>
        <v>No</v>
      </c>
      <c r="X4629" t="str">
        <f t="shared" si="72"/>
        <v>2018 / 11</v>
      </c>
    </row>
    <row r="4630" spans="1:24" x14ac:dyDescent="0.25">
      <c r="A4630" s="1">
        <v>4629</v>
      </c>
      <c r="B4630" s="3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IF(People!$B$2=Orders!M4630,People!$A$2,IF(People!$B$3=Orders!M4630,People!$A$3,IF(People!$B$4=Orders!M4630,People!$A$4,IF(People!$B$5=Orders!M4630,People!$A$5,0))))</f>
        <v>Chuck Magee</v>
      </c>
      <c r="W4630" t="str">
        <f>IFERROR(INDEX(Returns!A:A,MATCH(Orders!B4630,Returns!B:B,0),),"No")</f>
        <v>No</v>
      </c>
      <c r="X4630" t="str">
        <f t="shared" si="72"/>
        <v>2018 / 11</v>
      </c>
    </row>
    <row r="4631" spans="1:24" x14ac:dyDescent="0.25">
      <c r="A4631" s="1">
        <v>4630</v>
      </c>
      <c r="B4631" s="3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IF(People!$B$2=Orders!M4631,People!$A$2,IF(People!$B$3=Orders!M4631,People!$A$3,IF(People!$B$4=Orders!M4631,People!$A$4,IF(People!$B$5=Orders!M4631,People!$A$5,0))))</f>
        <v>Chuck Magee</v>
      </c>
      <c r="W4631" t="str">
        <f>IFERROR(INDEX(Returns!A:A,MATCH(Orders!B4631,Returns!B:B,0),),"No")</f>
        <v>No</v>
      </c>
      <c r="X4631" t="str">
        <f t="shared" si="72"/>
        <v>2018 / 11</v>
      </c>
    </row>
    <row r="4632" spans="1:24" x14ac:dyDescent="0.25">
      <c r="A4632" s="1">
        <v>4631</v>
      </c>
      <c r="B4632" s="3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IF(People!$B$2=Orders!M4632,People!$A$2,IF(People!$B$3=Orders!M4632,People!$A$3,IF(People!$B$4=Orders!M4632,People!$A$4,IF(People!$B$5=Orders!M4632,People!$A$5,0))))</f>
        <v>Kelly Williams</v>
      </c>
      <c r="W4632" t="str">
        <f>IFERROR(INDEX(Returns!A:A,MATCH(Orders!B4632,Returns!B:B,0),),"No")</f>
        <v>No</v>
      </c>
      <c r="X4632" t="str">
        <f t="shared" si="72"/>
        <v>2017 / 10</v>
      </c>
    </row>
    <row r="4633" spans="1:24" x14ac:dyDescent="0.25">
      <c r="A4633" s="1">
        <v>4632</v>
      </c>
      <c r="B4633" s="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IF(People!$B$2=Orders!M4633,People!$A$2,IF(People!$B$3=Orders!M4633,People!$A$3,IF(People!$B$4=Orders!M4633,People!$A$4,IF(People!$B$5=Orders!M4633,People!$A$5,0))))</f>
        <v>Anna Andreadi</v>
      </c>
      <c r="W4633" t="str">
        <f>IFERROR(INDEX(Returns!A:A,MATCH(Orders!B4633,Returns!B:B,0),),"No")</f>
        <v>No</v>
      </c>
      <c r="X4633" t="str">
        <f t="shared" si="72"/>
        <v>2019 / 08</v>
      </c>
    </row>
    <row r="4634" spans="1:24" x14ac:dyDescent="0.25">
      <c r="A4634" s="1">
        <v>4633</v>
      </c>
      <c r="B4634" s="3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IF(People!$B$2=Orders!M4634,People!$A$2,IF(People!$B$3=Orders!M4634,People!$A$3,IF(People!$B$4=Orders!M4634,People!$A$4,IF(People!$B$5=Orders!M4634,People!$A$5,0))))</f>
        <v>Anna Andreadi</v>
      </c>
      <c r="W4634" t="str">
        <f>IFERROR(INDEX(Returns!A:A,MATCH(Orders!B4634,Returns!B:B,0),),"No")</f>
        <v>No</v>
      </c>
      <c r="X4634" t="str">
        <f t="shared" si="72"/>
        <v>2019 / 08</v>
      </c>
    </row>
    <row r="4635" spans="1:24" x14ac:dyDescent="0.25">
      <c r="A4635" s="1">
        <v>4634</v>
      </c>
      <c r="B4635" s="3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IF(People!$B$2=Orders!M4635,People!$A$2,IF(People!$B$3=Orders!M4635,People!$A$3,IF(People!$B$4=Orders!M4635,People!$A$4,IF(People!$B$5=Orders!M4635,People!$A$5,0))))</f>
        <v>Anna Andreadi</v>
      </c>
      <c r="W4635" t="str">
        <f>IFERROR(INDEX(Returns!A:A,MATCH(Orders!B4635,Returns!B:B,0),),"No")</f>
        <v>Yes</v>
      </c>
      <c r="X4635" t="str">
        <f t="shared" si="72"/>
        <v>2017 / 08</v>
      </c>
    </row>
    <row r="4636" spans="1:24" x14ac:dyDescent="0.25">
      <c r="A4636" s="1">
        <v>4635</v>
      </c>
      <c r="B4636" s="3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IF(People!$B$2=Orders!M4636,People!$A$2,IF(People!$B$3=Orders!M4636,People!$A$3,IF(People!$B$4=Orders!M4636,People!$A$4,IF(People!$B$5=Orders!M4636,People!$A$5,0))))</f>
        <v>Anna Andreadi</v>
      </c>
      <c r="W4636" t="str">
        <f>IFERROR(INDEX(Returns!A:A,MATCH(Orders!B4636,Returns!B:B,0),),"No")</f>
        <v>Yes</v>
      </c>
      <c r="X4636" t="str">
        <f t="shared" si="72"/>
        <v>2017 / 08</v>
      </c>
    </row>
    <row r="4637" spans="1:24" x14ac:dyDescent="0.25">
      <c r="A4637" s="1">
        <v>4636</v>
      </c>
      <c r="B4637" s="3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IF(People!$B$2=Orders!M4637,People!$A$2,IF(People!$B$3=Orders!M4637,People!$A$3,IF(People!$B$4=Orders!M4637,People!$A$4,IF(People!$B$5=Orders!M4637,People!$A$5,0))))</f>
        <v>Anna Andreadi</v>
      </c>
      <c r="W4637" t="str">
        <f>IFERROR(INDEX(Returns!A:A,MATCH(Orders!B4637,Returns!B:B,0),),"No")</f>
        <v>No</v>
      </c>
      <c r="X4637" t="str">
        <f t="shared" si="72"/>
        <v>2019 / 03</v>
      </c>
    </row>
    <row r="4638" spans="1:24" x14ac:dyDescent="0.25">
      <c r="A4638" s="1">
        <v>4637</v>
      </c>
      <c r="B4638" s="3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IF(People!$B$2=Orders!M4638,People!$A$2,IF(People!$B$3=Orders!M4638,People!$A$3,IF(People!$B$4=Orders!M4638,People!$A$4,IF(People!$B$5=Orders!M4638,People!$A$5,0))))</f>
        <v>Anna Andreadi</v>
      </c>
      <c r="W4638" t="str">
        <f>IFERROR(INDEX(Returns!A:A,MATCH(Orders!B4638,Returns!B:B,0),),"No")</f>
        <v>No</v>
      </c>
      <c r="X4638" t="str">
        <f t="shared" si="72"/>
        <v>2019 / 04</v>
      </c>
    </row>
    <row r="4639" spans="1:24" x14ac:dyDescent="0.25">
      <c r="A4639" s="1">
        <v>4638</v>
      </c>
      <c r="B4639" s="3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IF(People!$B$2=Orders!M4639,People!$A$2,IF(People!$B$3=Orders!M4639,People!$A$3,IF(People!$B$4=Orders!M4639,People!$A$4,IF(People!$B$5=Orders!M4639,People!$A$5,0))))</f>
        <v>Anna Andreadi</v>
      </c>
      <c r="W4639" t="str">
        <f>IFERROR(INDEX(Returns!A:A,MATCH(Orders!B4639,Returns!B:B,0),),"No")</f>
        <v>No</v>
      </c>
      <c r="X4639" t="str">
        <f t="shared" si="72"/>
        <v>2019 / 04</v>
      </c>
    </row>
    <row r="4640" spans="1:24" x14ac:dyDescent="0.25">
      <c r="A4640" s="1">
        <v>4639</v>
      </c>
      <c r="B4640" s="3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IF(People!$B$2=Orders!M4640,People!$A$2,IF(People!$B$3=Orders!M4640,People!$A$3,IF(People!$B$4=Orders!M4640,People!$A$4,IF(People!$B$5=Orders!M4640,People!$A$5,0))))</f>
        <v>Anna Andreadi</v>
      </c>
      <c r="W4640" t="str">
        <f>IFERROR(INDEX(Returns!A:A,MATCH(Orders!B4640,Returns!B:B,0),),"No")</f>
        <v>No</v>
      </c>
      <c r="X4640" t="str">
        <f t="shared" si="72"/>
        <v>2019 / 04</v>
      </c>
    </row>
    <row r="4641" spans="1:24" x14ac:dyDescent="0.25">
      <c r="A4641" s="1">
        <v>4640</v>
      </c>
      <c r="B4641" s="3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IF(People!$B$2=Orders!M4641,People!$A$2,IF(People!$B$3=Orders!M4641,People!$A$3,IF(People!$B$4=Orders!M4641,People!$A$4,IF(People!$B$5=Orders!M4641,People!$A$5,0))))</f>
        <v>Cassandra Brandow</v>
      </c>
      <c r="W4641" t="str">
        <f>IFERROR(INDEX(Returns!A:A,MATCH(Orders!B4641,Returns!B:B,0),),"No")</f>
        <v>No</v>
      </c>
      <c r="X4641" t="str">
        <f t="shared" si="72"/>
        <v>2018 / 09</v>
      </c>
    </row>
    <row r="4642" spans="1:24" x14ac:dyDescent="0.25">
      <c r="A4642" s="1">
        <v>4641</v>
      </c>
      <c r="B4642" s="3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IF(People!$B$2=Orders!M4642,People!$A$2,IF(People!$B$3=Orders!M4642,People!$A$3,IF(People!$B$4=Orders!M4642,People!$A$4,IF(People!$B$5=Orders!M4642,People!$A$5,0))))</f>
        <v>Cassandra Brandow</v>
      </c>
      <c r="W4642" t="str">
        <f>IFERROR(INDEX(Returns!A:A,MATCH(Orders!B4642,Returns!B:B,0),),"No")</f>
        <v>No</v>
      </c>
      <c r="X4642" t="str">
        <f t="shared" si="72"/>
        <v>2018 / 09</v>
      </c>
    </row>
    <row r="4643" spans="1:24" x14ac:dyDescent="0.25">
      <c r="A4643" s="1">
        <v>4642</v>
      </c>
      <c r="B4643" s="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IF(People!$B$2=Orders!M4643,People!$A$2,IF(People!$B$3=Orders!M4643,People!$A$3,IF(People!$B$4=Orders!M4643,People!$A$4,IF(People!$B$5=Orders!M4643,People!$A$5,0))))</f>
        <v>Anna Andreadi</v>
      </c>
      <c r="W4643" t="str">
        <f>IFERROR(INDEX(Returns!A:A,MATCH(Orders!B4643,Returns!B:B,0),),"No")</f>
        <v>No</v>
      </c>
      <c r="X4643" t="str">
        <f t="shared" si="72"/>
        <v>2019 / 10</v>
      </c>
    </row>
    <row r="4644" spans="1:24" x14ac:dyDescent="0.25">
      <c r="A4644" s="1">
        <v>4643</v>
      </c>
      <c r="B4644" s="3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IF(People!$B$2=Orders!M4644,People!$A$2,IF(People!$B$3=Orders!M4644,People!$A$3,IF(People!$B$4=Orders!M4644,People!$A$4,IF(People!$B$5=Orders!M4644,People!$A$5,0))))</f>
        <v>Anna Andreadi</v>
      </c>
      <c r="W4644" t="str">
        <f>IFERROR(INDEX(Returns!A:A,MATCH(Orders!B4644,Returns!B:B,0),),"No")</f>
        <v>No</v>
      </c>
      <c r="X4644" t="str">
        <f t="shared" si="72"/>
        <v>2019 / 10</v>
      </c>
    </row>
    <row r="4645" spans="1:24" x14ac:dyDescent="0.25">
      <c r="A4645" s="1">
        <v>4644</v>
      </c>
      <c r="B4645" s="3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IF(People!$B$2=Orders!M4645,People!$A$2,IF(People!$B$3=Orders!M4645,People!$A$3,IF(People!$B$4=Orders!M4645,People!$A$4,IF(People!$B$5=Orders!M4645,People!$A$5,0))))</f>
        <v>Anna Andreadi</v>
      </c>
      <c r="W4645" t="str">
        <f>IFERROR(INDEX(Returns!A:A,MATCH(Orders!B4645,Returns!B:B,0),),"No")</f>
        <v>No</v>
      </c>
      <c r="X4645" t="str">
        <f t="shared" si="72"/>
        <v>2017 / 08</v>
      </c>
    </row>
    <row r="4646" spans="1:24" x14ac:dyDescent="0.25">
      <c r="A4646" s="1">
        <v>4645</v>
      </c>
      <c r="B4646" s="3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IF(People!$B$2=Orders!M4646,People!$A$2,IF(People!$B$3=Orders!M4646,People!$A$3,IF(People!$B$4=Orders!M4646,People!$A$4,IF(People!$B$5=Orders!M4646,People!$A$5,0))))</f>
        <v>Anna Andreadi</v>
      </c>
      <c r="W4646" t="str">
        <f>IFERROR(INDEX(Returns!A:A,MATCH(Orders!B4646,Returns!B:B,0),),"No")</f>
        <v>No</v>
      </c>
      <c r="X4646" t="str">
        <f t="shared" si="72"/>
        <v>2017 / 08</v>
      </c>
    </row>
    <row r="4647" spans="1:24" x14ac:dyDescent="0.25">
      <c r="A4647" s="1">
        <v>4646</v>
      </c>
      <c r="B4647" s="3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IF(People!$B$2=Orders!M4647,People!$A$2,IF(People!$B$3=Orders!M4647,People!$A$3,IF(People!$B$4=Orders!M4647,People!$A$4,IF(People!$B$5=Orders!M4647,People!$A$5,0))))</f>
        <v>Chuck Magee</v>
      </c>
      <c r="W4647" t="str">
        <f>IFERROR(INDEX(Returns!A:A,MATCH(Orders!B4647,Returns!B:B,0),),"No")</f>
        <v>No</v>
      </c>
      <c r="X4647" t="str">
        <f t="shared" si="72"/>
        <v>2018 / 08</v>
      </c>
    </row>
    <row r="4648" spans="1:24" x14ac:dyDescent="0.25">
      <c r="A4648" s="1">
        <v>4647</v>
      </c>
      <c r="B4648" s="3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IF(People!$B$2=Orders!M4648,People!$A$2,IF(People!$B$3=Orders!M4648,People!$A$3,IF(People!$B$4=Orders!M4648,People!$A$4,IF(People!$B$5=Orders!M4648,People!$A$5,0))))</f>
        <v>Cassandra Brandow</v>
      </c>
      <c r="W4648" t="str">
        <f>IFERROR(INDEX(Returns!A:A,MATCH(Orders!B4648,Returns!B:B,0),),"No")</f>
        <v>No</v>
      </c>
      <c r="X4648" t="str">
        <f t="shared" si="72"/>
        <v>2016 / 05</v>
      </c>
    </row>
    <row r="4649" spans="1:24" x14ac:dyDescent="0.25">
      <c r="A4649" s="1">
        <v>4648</v>
      </c>
      <c r="B4649" s="3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IF(People!$B$2=Orders!M4649,People!$A$2,IF(People!$B$3=Orders!M4649,People!$A$3,IF(People!$B$4=Orders!M4649,People!$A$4,IF(People!$B$5=Orders!M4649,People!$A$5,0))))</f>
        <v>Chuck Magee</v>
      </c>
      <c r="W4649" t="str">
        <f>IFERROR(INDEX(Returns!A:A,MATCH(Orders!B4649,Returns!B:B,0),),"No")</f>
        <v>No</v>
      </c>
      <c r="X4649" t="str">
        <f t="shared" si="72"/>
        <v>2018 / 04</v>
      </c>
    </row>
    <row r="4650" spans="1:24" x14ac:dyDescent="0.25">
      <c r="A4650" s="1">
        <v>4649</v>
      </c>
      <c r="B4650" s="3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IF(People!$B$2=Orders!M4650,People!$A$2,IF(People!$B$3=Orders!M4650,People!$A$3,IF(People!$B$4=Orders!M4650,People!$A$4,IF(People!$B$5=Orders!M4650,People!$A$5,0))))</f>
        <v>Anna Andreadi</v>
      </c>
      <c r="W4650" t="str">
        <f>IFERROR(INDEX(Returns!A:A,MATCH(Orders!B4650,Returns!B:B,0),),"No")</f>
        <v>No</v>
      </c>
      <c r="X4650" t="str">
        <f t="shared" si="72"/>
        <v>2019 / 05</v>
      </c>
    </row>
    <row r="4651" spans="1:24" x14ac:dyDescent="0.25">
      <c r="A4651" s="1">
        <v>4650</v>
      </c>
      <c r="B4651" s="3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IF(People!$B$2=Orders!M4651,People!$A$2,IF(People!$B$3=Orders!M4651,People!$A$3,IF(People!$B$4=Orders!M4651,People!$A$4,IF(People!$B$5=Orders!M4651,People!$A$5,0))))</f>
        <v>Anna Andreadi</v>
      </c>
      <c r="W4651" t="str">
        <f>IFERROR(INDEX(Returns!A:A,MATCH(Orders!B4651,Returns!B:B,0),),"No")</f>
        <v>No</v>
      </c>
      <c r="X4651" t="str">
        <f t="shared" si="72"/>
        <v>2019 / 05</v>
      </c>
    </row>
    <row r="4652" spans="1:24" x14ac:dyDescent="0.25">
      <c r="A4652" s="1">
        <v>4651</v>
      </c>
      <c r="B4652" s="3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IF(People!$B$2=Orders!M4652,People!$A$2,IF(People!$B$3=Orders!M4652,People!$A$3,IF(People!$B$4=Orders!M4652,People!$A$4,IF(People!$B$5=Orders!M4652,People!$A$5,0))))</f>
        <v>Anna Andreadi</v>
      </c>
      <c r="W4652" t="str">
        <f>IFERROR(INDEX(Returns!A:A,MATCH(Orders!B4652,Returns!B:B,0),),"No")</f>
        <v>No</v>
      </c>
      <c r="X4652" t="str">
        <f t="shared" si="72"/>
        <v>2019 / 04</v>
      </c>
    </row>
    <row r="4653" spans="1:24" x14ac:dyDescent="0.25">
      <c r="A4653" s="1">
        <v>4652</v>
      </c>
      <c r="B4653" s="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IF(People!$B$2=Orders!M4653,People!$A$2,IF(People!$B$3=Orders!M4653,People!$A$3,IF(People!$B$4=Orders!M4653,People!$A$4,IF(People!$B$5=Orders!M4653,People!$A$5,0))))</f>
        <v>Anna Andreadi</v>
      </c>
      <c r="W4653" t="str">
        <f>IFERROR(INDEX(Returns!A:A,MATCH(Orders!B4653,Returns!B:B,0),),"No")</f>
        <v>No</v>
      </c>
      <c r="X4653" t="str">
        <f t="shared" si="72"/>
        <v>2019 / 04</v>
      </c>
    </row>
    <row r="4654" spans="1:24" x14ac:dyDescent="0.25">
      <c r="A4654" s="1">
        <v>4653</v>
      </c>
      <c r="B4654" s="3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IF(People!$B$2=Orders!M4654,People!$A$2,IF(People!$B$3=Orders!M4654,People!$A$3,IF(People!$B$4=Orders!M4654,People!$A$4,IF(People!$B$5=Orders!M4654,People!$A$5,0))))</f>
        <v>Chuck Magee</v>
      </c>
      <c r="W4654" t="str">
        <f>IFERROR(INDEX(Returns!A:A,MATCH(Orders!B4654,Returns!B:B,0),),"No")</f>
        <v>No</v>
      </c>
      <c r="X4654" t="str">
        <f t="shared" si="72"/>
        <v>2019 / 02</v>
      </c>
    </row>
    <row r="4655" spans="1:24" x14ac:dyDescent="0.25">
      <c r="A4655" s="1">
        <v>4654</v>
      </c>
      <c r="B4655" s="3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IF(People!$B$2=Orders!M4655,People!$A$2,IF(People!$B$3=Orders!M4655,People!$A$3,IF(People!$B$4=Orders!M4655,People!$A$4,IF(People!$B$5=Orders!M4655,People!$A$5,0))))</f>
        <v>Chuck Magee</v>
      </c>
      <c r="W4655" t="str">
        <f>IFERROR(INDEX(Returns!A:A,MATCH(Orders!B4655,Returns!B:B,0),),"No")</f>
        <v>No</v>
      </c>
      <c r="X4655" t="str">
        <f t="shared" si="72"/>
        <v>2019 / 02</v>
      </c>
    </row>
    <row r="4656" spans="1:24" x14ac:dyDescent="0.25">
      <c r="A4656" s="1">
        <v>4655</v>
      </c>
      <c r="B4656" s="3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IF(People!$B$2=Orders!M4656,People!$A$2,IF(People!$B$3=Orders!M4656,People!$A$3,IF(People!$B$4=Orders!M4656,People!$A$4,IF(People!$B$5=Orders!M4656,People!$A$5,0))))</f>
        <v>Anna Andreadi</v>
      </c>
      <c r="W4656" t="str">
        <f>IFERROR(INDEX(Returns!A:A,MATCH(Orders!B4656,Returns!B:B,0),),"No")</f>
        <v>No</v>
      </c>
      <c r="X4656" t="str">
        <f t="shared" si="72"/>
        <v>2019 / 06</v>
      </c>
    </row>
    <row r="4657" spans="1:24" x14ac:dyDescent="0.25">
      <c r="A4657" s="1">
        <v>4656</v>
      </c>
      <c r="B4657" s="3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IF(People!$B$2=Orders!M4657,People!$A$2,IF(People!$B$3=Orders!M4657,People!$A$3,IF(People!$B$4=Orders!M4657,People!$A$4,IF(People!$B$5=Orders!M4657,People!$A$5,0))))</f>
        <v>Kelly Williams</v>
      </c>
      <c r="W4657" t="str">
        <f>IFERROR(INDEX(Returns!A:A,MATCH(Orders!B4657,Returns!B:B,0),),"No")</f>
        <v>No</v>
      </c>
      <c r="X4657" t="str">
        <f t="shared" si="72"/>
        <v>2016 / 05</v>
      </c>
    </row>
    <row r="4658" spans="1:24" x14ac:dyDescent="0.25">
      <c r="A4658" s="1">
        <v>4657</v>
      </c>
      <c r="B4658" s="3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IF(People!$B$2=Orders!M4658,People!$A$2,IF(People!$B$3=Orders!M4658,People!$A$3,IF(People!$B$4=Orders!M4658,People!$A$4,IF(People!$B$5=Orders!M4658,People!$A$5,0))))</f>
        <v>Chuck Magee</v>
      </c>
      <c r="W4658" t="str">
        <f>IFERROR(INDEX(Returns!A:A,MATCH(Orders!B4658,Returns!B:B,0),),"No")</f>
        <v>No</v>
      </c>
      <c r="X4658" t="str">
        <f t="shared" si="72"/>
        <v>2017 / 05</v>
      </c>
    </row>
    <row r="4659" spans="1:24" x14ac:dyDescent="0.25">
      <c r="A4659" s="1">
        <v>4658</v>
      </c>
      <c r="B4659" s="3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IF(People!$B$2=Orders!M4659,People!$A$2,IF(People!$B$3=Orders!M4659,People!$A$3,IF(People!$B$4=Orders!M4659,People!$A$4,IF(People!$B$5=Orders!M4659,People!$A$5,0))))</f>
        <v>Chuck Magee</v>
      </c>
      <c r="W4659" t="str">
        <f>IFERROR(INDEX(Returns!A:A,MATCH(Orders!B4659,Returns!B:B,0),),"No")</f>
        <v>No</v>
      </c>
      <c r="X4659" t="str">
        <f t="shared" si="72"/>
        <v>2017 / 05</v>
      </c>
    </row>
    <row r="4660" spans="1:24" x14ac:dyDescent="0.25">
      <c r="A4660" s="1">
        <v>4659</v>
      </c>
      <c r="B4660" s="3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IF(People!$B$2=Orders!M4660,People!$A$2,IF(People!$B$3=Orders!M4660,People!$A$3,IF(People!$B$4=Orders!M4660,People!$A$4,IF(People!$B$5=Orders!M4660,People!$A$5,0))))</f>
        <v>Chuck Magee</v>
      </c>
      <c r="W4660" t="str">
        <f>IFERROR(INDEX(Returns!A:A,MATCH(Orders!B4660,Returns!B:B,0),),"No")</f>
        <v>No</v>
      </c>
      <c r="X4660" t="str">
        <f t="shared" si="72"/>
        <v>2017 / 05</v>
      </c>
    </row>
    <row r="4661" spans="1:24" x14ac:dyDescent="0.25">
      <c r="A4661" s="1">
        <v>4660</v>
      </c>
      <c r="B4661" s="3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IF(People!$B$2=Orders!M4661,People!$A$2,IF(People!$B$3=Orders!M4661,People!$A$3,IF(People!$B$4=Orders!M4661,People!$A$4,IF(People!$B$5=Orders!M4661,People!$A$5,0))))</f>
        <v>Chuck Magee</v>
      </c>
      <c r="W4661" t="str">
        <f>IFERROR(INDEX(Returns!A:A,MATCH(Orders!B4661,Returns!B:B,0),),"No")</f>
        <v>No</v>
      </c>
      <c r="X4661" t="str">
        <f t="shared" si="72"/>
        <v>2017 / 05</v>
      </c>
    </row>
    <row r="4662" spans="1:24" x14ac:dyDescent="0.25">
      <c r="A4662" s="1">
        <v>4661</v>
      </c>
      <c r="B4662" s="3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IF(People!$B$2=Orders!M4662,People!$A$2,IF(People!$B$3=Orders!M4662,People!$A$3,IF(People!$B$4=Orders!M4662,People!$A$4,IF(People!$B$5=Orders!M4662,People!$A$5,0))))</f>
        <v>Chuck Magee</v>
      </c>
      <c r="W4662" t="str">
        <f>IFERROR(INDEX(Returns!A:A,MATCH(Orders!B4662,Returns!B:B,0),),"No")</f>
        <v>No</v>
      </c>
      <c r="X4662" t="str">
        <f t="shared" si="72"/>
        <v>2017 / 05</v>
      </c>
    </row>
    <row r="4663" spans="1:24" x14ac:dyDescent="0.25">
      <c r="A4663" s="1">
        <v>4662</v>
      </c>
      <c r="B4663" s="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IF(People!$B$2=Orders!M4663,People!$A$2,IF(People!$B$3=Orders!M4663,People!$A$3,IF(People!$B$4=Orders!M4663,People!$A$4,IF(People!$B$5=Orders!M4663,People!$A$5,0))))</f>
        <v>Chuck Magee</v>
      </c>
      <c r="W4663" t="str">
        <f>IFERROR(INDEX(Returns!A:A,MATCH(Orders!B4663,Returns!B:B,0),),"No")</f>
        <v>No</v>
      </c>
      <c r="X4663" t="str">
        <f t="shared" si="72"/>
        <v>2017 / 05</v>
      </c>
    </row>
    <row r="4664" spans="1:24" x14ac:dyDescent="0.25">
      <c r="A4664" s="1">
        <v>4663</v>
      </c>
      <c r="B4664" s="3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IF(People!$B$2=Orders!M4664,People!$A$2,IF(People!$B$3=Orders!M4664,People!$A$3,IF(People!$B$4=Orders!M4664,People!$A$4,IF(People!$B$5=Orders!M4664,People!$A$5,0))))</f>
        <v>Chuck Magee</v>
      </c>
      <c r="W4664" t="str">
        <f>IFERROR(INDEX(Returns!A:A,MATCH(Orders!B4664,Returns!B:B,0),),"No")</f>
        <v>No</v>
      </c>
      <c r="X4664" t="str">
        <f t="shared" si="72"/>
        <v>2017 / 05</v>
      </c>
    </row>
    <row r="4665" spans="1:24" x14ac:dyDescent="0.25">
      <c r="A4665" s="1">
        <v>4664</v>
      </c>
      <c r="B4665" s="3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IF(People!$B$2=Orders!M4665,People!$A$2,IF(People!$B$3=Orders!M4665,People!$A$3,IF(People!$B$4=Orders!M4665,People!$A$4,IF(People!$B$5=Orders!M4665,People!$A$5,0))))</f>
        <v>Cassandra Brandow</v>
      </c>
      <c r="W4665" t="str">
        <f>IFERROR(INDEX(Returns!A:A,MATCH(Orders!B4665,Returns!B:B,0),),"No")</f>
        <v>No</v>
      </c>
      <c r="X4665" t="str">
        <f t="shared" si="72"/>
        <v>2018 / 09</v>
      </c>
    </row>
    <row r="4666" spans="1:24" x14ac:dyDescent="0.25">
      <c r="A4666" s="1">
        <v>4665</v>
      </c>
      <c r="B4666" s="3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IF(People!$B$2=Orders!M4666,People!$A$2,IF(People!$B$3=Orders!M4666,People!$A$3,IF(People!$B$4=Orders!M4666,People!$A$4,IF(People!$B$5=Orders!M4666,People!$A$5,0))))</f>
        <v>Cassandra Brandow</v>
      </c>
      <c r="W4666" t="str">
        <f>IFERROR(INDEX(Returns!A:A,MATCH(Orders!B4666,Returns!B:B,0),),"No")</f>
        <v>No</v>
      </c>
      <c r="X4666" t="str">
        <f t="shared" si="72"/>
        <v>2018 / 09</v>
      </c>
    </row>
    <row r="4667" spans="1:24" x14ac:dyDescent="0.25">
      <c r="A4667" s="1">
        <v>4666</v>
      </c>
      <c r="B4667" s="3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IF(People!$B$2=Orders!M4667,People!$A$2,IF(People!$B$3=Orders!M4667,People!$A$3,IF(People!$B$4=Orders!M4667,People!$A$4,IF(People!$B$5=Orders!M4667,People!$A$5,0))))</f>
        <v>Cassandra Brandow</v>
      </c>
      <c r="W4667" t="str">
        <f>IFERROR(INDEX(Returns!A:A,MATCH(Orders!B4667,Returns!B:B,0),),"No")</f>
        <v>No</v>
      </c>
      <c r="X4667" t="str">
        <f t="shared" si="72"/>
        <v>2018 / 09</v>
      </c>
    </row>
    <row r="4668" spans="1:24" x14ac:dyDescent="0.25">
      <c r="A4668" s="1">
        <v>4667</v>
      </c>
      <c r="B4668" s="3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IF(People!$B$2=Orders!M4668,People!$A$2,IF(People!$B$3=Orders!M4668,People!$A$3,IF(People!$B$4=Orders!M4668,People!$A$4,IF(People!$B$5=Orders!M4668,People!$A$5,0))))</f>
        <v>Anna Andreadi</v>
      </c>
      <c r="W4668" t="str">
        <f>IFERROR(INDEX(Returns!A:A,MATCH(Orders!B4668,Returns!B:B,0),),"No")</f>
        <v>Yes</v>
      </c>
      <c r="X4668" t="str">
        <f t="shared" si="72"/>
        <v>2018 / 01</v>
      </c>
    </row>
    <row r="4669" spans="1:24" x14ac:dyDescent="0.25">
      <c r="A4669" s="1">
        <v>4668</v>
      </c>
      <c r="B4669" s="3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IF(People!$B$2=Orders!M4669,People!$A$2,IF(People!$B$3=Orders!M4669,People!$A$3,IF(People!$B$4=Orders!M4669,People!$A$4,IF(People!$B$5=Orders!M4669,People!$A$5,0))))</f>
        <v>Anna Andreadi</v>
      </c>
      <c r="W4669" t="str">
        <f>IFERROR(INDEX(Returns!A:A,MATCH(Orders!B4669,Returns!B:B,0),),"No")</f>
        <v>Yes</v>
      </c>
      <c r="X4669" t="str">
        <f t="shared" si="72"/>
        <v>2018 / 01</v>
      </c>
    </row>
    <row r="4670" spans="1:24" x14ac:dyDescent="0.25">
      <c r="A4670" s="1">
        <v>4669</v>
      </c>
      <c r="B4670" s="3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IF(People!$B$2=Orders!M4670,People!$A$2,IF(People!$B$3=Orders!M4670,People!$A$3,IF(People!$B$4=Orders!M4670,People!$A$4,IF(People!$B$5=Orders!M4670,People!$A$5,0))))</f>
        <v>Kelly Williams</v>
      </c>
      <c r="W4670" t="str">
        <f>IFERROR(INDEX(Returns!A:A,MATCH(Orders!B4670,Returns!B:B,0),),"No")</f>
        <v>No</v>
      </c>
      <c r="X4670" t="str">
        <f t="shared" si="72"/>
        <v>2019 / 05</v>
      </c>
    </row>
    <row r="4671" spans="1:24" x14ac:dyDescent="0.25">
      <c r="A4671" s="1">
        <v>4670</v>
      </c>
      <c r="B4671" s="3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IF(People!$B$2=Orders!M4671,People!$A$2,IF(People!$B$3=Orders!M4671,People!$A$3,IF(People!$B$4=Orders!M4671,People!$A$4,IF(People!$B$5=Orders!M4671,People!$A$5,0))))</f>
        <v>Kelly Williams</v>
      </c>
      <c r="W4671" t="str">
        <f>IFERROR(INDEX(Returns!A:A,MATCH(Orders!B4671,Returns!B:B,0),),"No")</f>
        <v>No</v>
      </c>
      <c r="X4671" t="str">
        <f t="shared" si="72"/>
        <v>2019 / 05</v>
      </c>
    </row>
    <row r="4672" spans="1:24" x14ac:dyDescent="0.25">
      <c r="A4672" s="1">
        <v>4671</v>
      </c>
      <c r="B4672" s="3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IF(People!$B$2=Orders!M4672,People!$A$2,IF(People!$B$3=Orders!M4672,People!$A$3,IF(People!$B$4=Orders!M4672,People!$A$4,IF(People!$B$5=Orders!M4672,People!$A$5,0))))</f>
        <v>Kelly Williams</v>
      </c>
      <c r="W4672" t="str">
        <f>IFERROR(INDEX(Returns!A:A,MATCH(Orders!B4672,Returns!B:B,0),),"No")</f>
        <v>No</v>
      </c>
      <c r="X4672" t="str">
        <f t="shared" si="72"/>
        <v>2019 / 05</v>
      </c>
    </row>
    <row r="4673" spans="1:24" x14ac:dyDescent="0.25">
      <c r="A4673" s="1">
        <v>4672</v>
      </c>
      <c r="B4673" s="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IF(People!$B$2=Orders!M4673,People!$A$2,IF(People!$B$3=Orders!M4673,People!$A$3,IF(People!$B$4=Orders!M4673,People!$A$4,IF(People!$B$5=Orders!M4673,People!$A$5,0))))</f>
        <v>Kelly Williams</v>
      </c>
      <c r="W4673" t="str">
        <f>IFERROR(INDEX(Returns!A:A,MATCH(Orders!B4673,Returns!B:B,0),),"No")</f>
        <v>No</v>
      </c>
      <c r="X4673" t="str">
        <f t="shared" si="72"/>
        <v>2018 / 07</v>
      </c>
    </row>
    <row r="4674" spans="1:24" x14ac:dyDescent="0.25">
      <c r="A4674" s="1">
        <v>4673</v>
      </c>
      <c r="B4674" s="3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IF(People!$B$2=Orders!M4674,People!$A$2,IF(People!$B$3=Orders!M4674,People!$A$3,IF(People!$B$4=Orders!M4674,People!$A$4,IF(People!$B$5=Orders!M4674,People!$A$5,0))))</f>
        <v>Kelly Williams</v>
      </c>
      <c r="W4674" t="str">
        <f>IFERROR(INDEX(Returns!A:A,MATCH(Orders!B4674,Returns!B:B,0),),"No")</f>
        <v>No</v>
      </c>
      <c r="X4674" t="str">
        <f t="shared" ref="X4674:X4737" si="73">TEXT(C4674,"ГГГГ / ММ")</f>
        <v>2018 / 07</v>
      </c>
    </row>
    <row r="4675" spans="1:24" x14ac:dyDescent="0.25">
      <c r="A4675" s="1">
        <v>4674</v>
      </c>
      <c r="B4675" s="3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IF(People!$B$2=Orders!M4675,People!$A$2,IF(People!$B$3=Orders!M4675,People!$A$3,IF(People!$B$4=Orders!M4675,People!$A$4,IF(People!$B$5=Orders!M4675,People!$A$5,0))))</f>
        <v>Kelly Williams</v>
      </c>
      <c r="W4675" t="str">
        <f>IFERROR(INDEX(Returns!A:A,MATCH(Orders!B4675,Returns!B:B,0),),"No")</f>
        <v>No</v>
      </c>
      <c r="X4675" t="str">
        <f t="shared" si="73"/>
        <v>2018 / 07</v>
      </c>
    </row>
    <row r="4676" spans="1:24" x14ac:dyDescent="0.25">
      <c r="A4676" s="1">
        <v>4675</v>
      </c>
      <c r="B4676" s="3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IF(People!$B$2=Orders!M4676,People!$A$2,IF(People!$B$3=Orders!M4676,People!$A$3,IF(People!$B$4=Orders!M4676,People!$A$4,IF(People!$B$5=Orders!M4676,People!$A$5,0))))</f>
        <v>Kelly Williams</v>
      </c>
      <c r="W4676" t="str">
        <f>IFERROR(INDEX(Returns!A:A,MATCH(Orders!B4676,Returns!B:B,0),),"No")</f>
        <v>No</v>
      </c>
      <c r="X4676" t="str">
        <f t="shared" si="73"/>
        <v>2018 / 07</v>
      </c>
    </row>
    <row r="4677" spans="1:24" x14ac:dyDescent="0.25">
      <c r="A4677" s="1">
        <v>4676</v>
      </c>
      <c r="B4677" s="3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IF(People!$B$2=Orders!M4677,People!$A$2,IF(People!$B$3=Orders!M4677,People!$A$3,IF(People!$B$4=Orders!M4677,People!$A$4,IF(People!$B$5=Orders!M4677,People!$A$5,0))))</f>
        <v>Chuck Magee</v>
      </c>
      <c r="W4677" t="str">
        <f>IFERROR(INDEX(Returns!A:A,MATCH(Orders!B4677,Returns!B:B,0),),"No")</f>
        <v>No</v>
      </c>
      <c r="X4677" t="str">
        <f t="shared" si="73"/>
        <v>2019 / 03</v>
      </c>
    </row>
    <row r="4678" spans="1:24" x14ac:dyDescent="0.25">
      <c r="A4678" s="1">
        <v>4677</v>
      </c>
      <c r="B4678" s="3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IF(People!$B$2=Orders!M4678,People!$A$2,IF(People!$B$3=Orders!M4678,People!$A$3,IF(People!$B$4=Orders!M4678,People!$A$4,IF(People!$B$5=Orders!M4678,People!$A$5,0))))</f>
        <v>Anna Andreadi</v>
      </c>
      <c r="W4678" t="str">
        <f>IFERROR(INDEX(Returns!A:A,MATCH(Orders!B4678,Returns!B:B,0),),"No")</f>
        <v>No</v>
      </c>
      <c r="X4678" t="str">
        <f t="shared" si="73"/>
        <v>2016 / 03</v>
      </c>
    </row>
    <row r="4679" spans="1:24" x14ac:dyDescent="0.25">
      <c r="A4679" s="1">
        <v>4678</v>
      </c>
      <c r="B4679" s="3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IF(People!$B$2=Orders!M4679,People!$A$2,IF(People!$B$3=Orders!M4679,People!$A$3,IF(People!$B$4=Orders!M4679,People!$A$4,IF(People!$B$5=Orders!M4679,People!$A$5,0))))</f>
        <v>Anna Andreadi</v>
      </c>
      <c r="W4679" t="str">
        <f>IFERROR(INDEX(Returns!A:A,MATCH(Orders!B4679,Returns!B:B,0),),"No")</f>
        <v>No</v>
      </c>
      <c r="X4679" t="str">
        <f t="shared" si="73"/>
        <v>2016 / 03</v>
      </c>
    </row>
    <row r="4680" spans="1:24" x14ac:dyDescent="0.25">
      <c r="A4680" s="1">
        <v>4679</v>
      </c>
      <c r="B4680" s="3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IF(People!$B$2=Orders!M4680,People!$A$2,IF(People!$B$3=Orders!M4680,People!$A$3,IF(People!$B$4=Orders!M4680,People!$A$4,IF(People!$B$5=Orders!M4680,People!$A$5,0))))</f>
        <v>Anna Andreadi</v>
      </c>
      <c r="W4680" t="str">
        <f>IFERROR(INDEX(Returns!A:A,MATCH(Orders!B4680,Returns!B:B,0),),"No")</f>
        <v>No</v>
      </c>
      <c r="X4680" t="str">
        <f t="shared" si="73"/>
        <v>2016 / 03</v>
      </c>
    </row>
    <row r="4681" spans="1:24" x14ac:dyDescent="0.25">
      <c r="A4681" s="1">
        <v>4680</v>
      </c>
      <c r="B4681" s="3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IF(People!$B$2=Orders!M4681,People!$A$2,IF(People!$B$3=Orders!M4681,People!$A$3,IF(People!$B$4=Orders!M4681,People!$A$4,IF(People!$B$5=Orders!M4681,People!$A$5,0))))</f>
        <v>Anna Andreadi</v>
      </c>
      <c r="W4681" t="str">
        <f>IFERROR(INDEX(Returns!A:A,MATCH(Orders!B4681,Returns!B:B,0),),"No")</f>
        <v>No</v>
      </c>
      <c r="X4681" t="str">
        <f t="shared" si="73"/>
        <v>2016 / 03</v>
      </c>
    </row>
    <row r="4682" spans="1:24" x14ac:dyDescent="0.25">
      <c r="A4682" s="1">
        <v>4681</v>
      </c>
      <c r="B4682" s="3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IF(People!$B$2=Orders!M4682,People!$A$2,IF(People!$B$3=Orders!M4682,People!$A$3,IF(People!$B$4=Orders!M4682,People!$A$4,IF(People!$B$5=Orders!M4682,People!$A$5,0))))</f>
        <v>Anna Andreadi</v>
      </c>
      <c r="W4682" t="str">
        <f>IFERROR(INDEX(Returns!A:A,MATCH(Orders!B4682,Returns!B:B,0),),"No")</f>
        <v>No</v>
      </c>
      <c r="X4682" t="str">
        <f t="shared" si="73"/>
        <v>2016 / 03</v>
      </c>
    </row>
    <row r="4683" spans="1:24" x14ac:dyDescent="0.25">
      <c r="A4683" s="1">
        <v>4682</v>
      </c>
      <c r="B4683" s="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IF(People!$B$2=Orders!M4683,People!$A$2,IF(People!$B$3=Orders!M4683,People!$A$3,IF(People!$B$4=Orders!M4683,People!$A$4,IF(People!$B$5=Orders!M4683,People!$A$5,0))))</f>
        <v>Chuck Magee</v>
      </c>
      <c r="W4683" t="str">
        <f>IFERROR(INDEX(Returns!A:A,MATCH(Orders!B4683,Returns!B:B,0),),"No")</f>
        <v>No</v>
      </c>
      <c r="X4683" t="str">
        <f t="shared" si="73"/>
        <v>2018 / 07</v>
      </c>
    </row>
    <row r="4684" spans="1:24" x14ac:dyDescent="0.25">
      <c r="A4684" s="1">
        <v>4683</v>
      </c>
      <c r="B4684" s="3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IF(People!$B$2=Orders!M4684,People!$A$2,IF(People!$B$3=Orders!M4684,People!$A$3,IF(People!$B$4=Orders!M4684,People!$A$4,IF(People!$B$5=Orders!M4684,People!$A$5,0))))</f>
        <v>Cassandra Brandow</v>
      </c>
      <c r="W4684" t="str">
        <f>IFERROR(INDEX(Returns!A:A,MATCH(Orders!B4684,Returns!B:B,0),),"No")</f>
        <v>No</v>
      </c>
      <c r="X4684" t="str">
        <f t="shared" si="73"/>
        <v>2018 / 12</v>
      </c>
    </row>
    <row r="4685" spans="1:24" x14ac:dyDescent="0.25">
      <c r="A4685" s="1">
        <v>4684</v>
      </c>
      <c r="B4685" s="3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IF(People!$B$2=Orders!M4685,People!$A$2,IF(People!$B$3=Orders!M4685,People!$A$3,IF(People!$B$4=Orders!M4685,People!$A$4,IF(People!$B$5=Orders!M4685,People!$A$5,0))))</f>
        <v>Chuck Magee</v>
      </c>
      <c r="W4685" t="str">
        <f>IFERROR(INDEX(Returns!A:A,MATCH(Orders!B4685,Returns!B:B,0),),"No")</f>
        <v>No</v>
      </c>
      <c r="X4685" t="str">
        <f t="shared" si="73"/>
        <v>2018 / 08</v>
      </c>
    </row>
    <row r="4686" spans="1:24" x14ac:dyDescent="0.25">
      <c r="A4686" s="1">
        <v>4685</v>
      </c>
      <c r="B4686" s="3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IF(People!$B$2=Orders!M4686,People!$A$2,IF(People!$B$3=Orders!M4686,People!$A$3,IF(People!$B$4=Orders!M4686,People!$A$4,IF(People!$B$5=Orders!M4686,People!$A$5,0))))</f>
        <v>Chuck Magee</v>
      </c>
      <c r="W4686" t="str">
        <f>IFERROR(INDEX(Returns!A:A,MATCH(Orders!B4686,Returns!B:B,0),),"No")</f>
        <v>No</v>
      </c>
      <c r="X4686" t="str">
        <f t="shared" si="73"/>
        <v>2018 / 08</v>
      </c>
    </row>
    <row r="4687" spans="1:24" x14ac:dyDescent="0.25">
      <c r="A4687" s="1">
        <v>4686</v>
      </c>
      <c r="B4687" s="3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IF(People!$B$2=Orders!M4687,People!$A$2,IF(People!$B$3=Orders!M4687,People!$A$3,IF(People!$B$4=Orders!M4687,People!$A$4,IF(People!$B$5=Orders!M4687,People!$A$5,0))))</f>
        <v>Chuck Magee</v>
      </c>
      <c r="W4687" t="str">
        <f>IFERROR(INDEX(Returns!A:A,MATCH(Orders!B4687,Returns!B:B,0),),"No")</f>
        <v>No</v>
      </c>
      <c r="X4687" t="str">
        <f t="shared" si="73"/>
        <v>2018 / 08</v>
      </c>
    </row>
    <row r="4688" spans="1:24" x14ac:dyDescent="0.25">
      <c r="A4688" s="1">
        <v>4687</v>
      </c>
      <c r="B4688" s="3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IF(People!$B$2=Orders!M4688,People!$A$2,IF(People!$B$3=Orders!M4688,People!$A$3,IF(People!$B$4=Orders!M4688,People!$A$4,IF(People!$B$5=Orders!M4688,People!$A$5,0))))</f>
        <v>Chuck Magee</v>
      </c>
      <c r="W4688" t="str">
        <f>IFERROR(INDEX(Returns!A:A,MATCH(Orders!B4688,Returns!B:B,0),),"No")</f>
        <v>No</v>
      </c>
      <c r="X4688" t="str">
        <f t="shared" si="73"/>
        <v>2018 / 08</v>
      </c>
    </row>
    <row r="4689" spans="1:24" x14ac:dyDescent="0.25">
      <c r="A4689" s="1">
        <v>4688</v>
      </c>
      <c r="B4689" s="3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IF(People!$B$2=Orders!M4689,People!$A$2,IF(People!$B$3=Orders!M4689,People!$A$3,IF(People!$B$4=Orders!M4689,People!$A$4,IF(People!$B$5=Orders!M4689,People!$A$5,0))))</f>
        <v>Kelly Williams</v>
      </c>
      <c r="W4689" t="str">
        <f>IFERROR(INDEX(Returns!A:A,MATCH(Orders!B4689,Returns!B:B,0),),"No")</f>
        <v>No</v>
      </c>
      <c r="X4689" t="str">
        <f t="shared" si="73"/>
        <v>2018 / 06</v>
      </c>
    </row>
    <row r="4690" spans="1:24" x14ac:dyDescent="0.25">
      <c r="A4690" s="1">
        <v>4689</v>
      </c>
      <c r="B4690" s="3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IF(People!$B$2=Orders!M4690,People!$A$2,IF(People!$B$3=Orders!M4690,People!$A$3,IF(People!$B$4=Orders!M4690,People!$A$4,IF(People!$B$5=Orders!M4690,People!$A$5,0))))</f>
        <v>Chuck Magee</v>
      </c>
      <c r="W4690" t="str">
        <f>IFERROR(INDEX(Returns!A:A,MATCH(Orders!B4690,Returns!B:B,0),),"No")</f>
        <v>No</v>
      </c>
      <c r="X4690" t="str">
        <f t="shared" si="73"/>
        <v>2019 / 03</v>
      </c>
    </row>
    <row r="4691" spans="1:24" x14ac:dyDescent="0.25">
      <c r="A4691" s="1">
        <v>4690</v>
      </c>
      <c r="B4691" s="3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IF(People!$B$2=Orders!M4691,People!$A$2,IF(People!$B$3=Orders!M4691,People!$A$3,IF(People!$B$4=Orders!M4691,People!$A$4,IF(People!$B$5=Orders!M4691,People!$A$5,0))))</f>
        <v>Anna Andreadi</v>
      </c>
      <c r="W4691" t="str">
        <f>IFERROR(INDEX(Returns!A:A,MATCH(Orders!B4691,Returns!B:B,0),),"No")</f>
        <v>No</v>
      </c>
      <c r="X4691" t="str">
        <f t="shared" si="73"/>
        <v>2016 / 12</v>
      </c>
    </row>
    <row r="4692" spans="1:24" x14ac:dyDescent="0.25">
      <c r="A4692" s="1">
        <v>4691</v>
      </c>
      <c r="B4692" s="3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IF(People!$B$2=Orders!M4692,People!$A$2,IF(People!$B$3=Orders!M4692,People!$A$3,IF(People!$B$4=Orders!M4692,People!$A$4,IF(People!$B$5=Orders!M4692,People!$A$5,0))))</f>
        <v>Anna Andreadi</v>
      </c>
      <c r="W4692" t="str">
        <f>IFERROR(INDEX(Returns!A:A,MATCH(Orders!B4692,Returns!B:B,0),),"No")</f>
        <v>No</v>
      </c>
      <c r="X4692" t="str">
        <f t="shared" si="73"/>
        <v>2016 / 12</v>
      </c>
    </row>
    <row r="4693" spans="1:24" x14ac:dyDescent="0.25">
      <c r="A4693" s="1">
        <v>4692</v>
      </c>
      <c r="B4693" s="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IF(People!$B$2=Orders!M4693,People!$A$2,IF(People!$B$3=Orders!M4693,People!$A$3,IF(People!$B$4=Orders!M4693,People!$A$4,IF(People!$B$5=Orders!M4693,People!$A$5,0))))</f>
        <v>Anna Andreadi</v>
      </c>
      <c r="W4693" t="str">
        <f>IFERROR(INDEX(Returns!A:A,MATCH(Orders!B4693,Returns!B:B,0),),"No")</f>
        <v>No</v>
      </c>
      <c r="X4693" t="str">
        <f t="shared" si="73"/>
        <v>2016 / 12</v>
      </c>
    </row>
    <row r="4694" spans="1:24" x14ac:dyDescent="0.25">
      <c r="A4694" s="1">
        <v>4693</v>
      </c>
      <c r="B4694" s="3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IF(People!$B$2=Orders!M4694,People!$A$2,IF(People!$B$3=Orders!M4694,People!$A$3,IF(People!$B$4=Orders!M4694,People!$A$4,IF(People!$B$5=Orders!M4694,People!$A$5,0))))</f>
        <v>Anna Andreadi</v>
      </c>
      <c r="W4694" t="str">
        <f>IFERROR(INDEX(Returns!A:A,MATCH(Orders!B4694,Returns!B:B,0),),"No")</f>
        <v>No</v>
      </c>
      <c r="X4694" t="str">
        <f t="shared" si="73"/>
        <v>2016 / 12</v>
      </c>
    </row>
    <row r="4695" spans="1:24" x14ac:dyDescent="0.25">
      <c r="A4695" s="1">
        <v>4694</v>
      </c>
      <c r="B4695" s="3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IF(People!$B$2=Orders!M4695,People!$A$2,IF(People!$B$3=Orders!M4695,People!$A$3,IF(People!$B$4=Orders!M4695,People!$A$4,IF(People!$B$5=Orders!M4695,People!$A$5,0))))</f>
        <v>Anna Andreadi</v>
      </c>
      <c r="W4695" t="str">
        <f>IFERROR(INDEX(Returns!A:A,MATCH(Orders!B4695,Returns!B:B,0),),"No")</f>
        <v>No</v>
      </c>
      <c r="X4695" t="str">
        <f t="shared" si="73"/>
        <v>2016 / 12</v>
      </c>
    </row>
    <row r="4696" spans="1:24" x14ac:dyDescent="0.25">
      <c r="A4696" s="1">
        <v>4695</v>
      </c>
      <c r="B4696" s="3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IF(People!$B$2=Orders!M4696,People!$A$2,IF(People!$B$3=Orders!M4696,People!$A$3,IF(People!$B$4=Orders!M4696,People!$A$4,IF(People!$B$5=Orders!M4696,People!$A$5,0))))</f>
        <v>Kelly Williams</v>
      </c>
      <c r="W4696" t="str">
        <f>IFERROR(INDEX(Returns!A:A,MATCH(Orders!B4696,Returns!B:B,0),),"No")</f>
        <v>No</v>
      </c>
      <c r="X4696" t="str">
        <f t="shared" si="73"/>
        <v>2017 / 12</v>
      </c>
    </row>
    <row r="4697" spans="1:24" x14ac:dyDescent="0.25">
      <c r="A4697" s="1">
        <v>4696</v>
      </c>
      <c r="B4697" s="3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IF(People!$B$2=Orders!M4697,People!$A$2,IF(People!$B$3=Orders!M4697,People!$A$3,IF(People!$B$4=Orders!M4697,People!$A$4,IF(People!$B$5=Orders!M4697,People!$A$5,0))))</f>
        <v>Kelly Williams</v>
      </c>
      <c r="W4697" t="str">
        <f>IFERROR(INDEX(Returns!A:A,MATCH(Orders!B4697,Returns!B:B,0),),"No")</f>
        <v>No</v>
      </c>
      <c r="X4697" t="str">
        <f t="shared" si="73"/>
        <v>2017 / 12</v>
      </c>
    </row>
    <row r="4698" spans="1:24" x14ac:dyDescent="0.25">
      <c r="A4698" s="1">
        <v>4697</v>
      </c>
      <c r="B4698" s="3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IF(People!$B$2=Orders!M4698,People!$A$2,IF(People!$B$3=Orders!M4698,People!$A$3,IF(People!$B$4=Orders!M4698,People!$A$4,IF(People!$B$5=Orders!M4698,People!$A$5,0))))</f>
        <v>Kelly Williams</v>
      </c>
      <c r="W4698" t="str">
        <f>IFERROR(INDEX(Returns!A:A,MATCH(Orders!B4698,Returns!B:B,0),),"No")</f>
        <v>No</v>
      </c>
      <c r="X4698" t="str">
        <f t="shared" si="73"/>
        <v>2017 / 12</v>
      </c>
    </row>
    <row r="4699" spans="1:24" x14ac:dyDescent="0.25">
      <c r="A4699" s="1">
        <v>4698</v>
      </c>
      <c r="B4699" s="3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IF(People!$B$2=Orders!M4699,People!$A$2,IF(People!$B$3=Orders!M4699,People!$A$3,IF(People!$B$4=Orders!M4699,People!$A$4,IF(People!$B$5=Orders!M4699,People!$A$5,0))))</f>
        <v>Kelly Williams</v>
      </c>
      <c r="W4699" t="str">
        <f>IFERROR(INDEX(Returns!A:A,MATCH(Orders!B4699,Returns!B:B,0),),"No")</f>
        <v>No</v>
      </c>
      <c r="X4699" t="str">
        <f t="shared" si="73"/>
        <v>2017 / 12</v>
      </c>
    </row>
    <row r="4700" spans="1:24" x14ac:dyDescent="0.25">
      <c r="A4700" s="1">
        <v>4699</v>
      </c>
      <c r="B4700" s="3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IF(People!$B$2=Orders!M4700,People!$A$2,IF(People!$B$3=Orders!M4700,People!$A$3,IF(People!$B$4=Orders!M4700,People!$A$4,IF(People!$B$5=Orders!M4700,People!$A$5,0))))</f>
        <v>Kelly Williams</v>
      </c>
      <c r="W4700" t="str">
        <f>IFERROR(INDEX(Returns!A:A,MATCH(Orders!B4700,Returns!B:B,0),),"No")</f>
        <v>No</v>
      </c>
      <c r="X4700" t="str">
        <f t="shared" si="73"/>
        <v>2017 / 12</v>
      </c>
    </row>
    <row r="4701" spans="1:24" x14ac:dyDescent="0.25">
      <c r="A4701" s="1">
        <v>4700</v>
      </c>
      <c r="B4701" s="3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IF(People!$B$2=Orders!M4701,People!$A$2,IF(People!$B$3=Orders!M4701,People!$A$3,IF(People!$B$4=Orders!M4701,People!$A$4,IF(People!$B$5=Orders!M4701,People!$A$5,0))))</f>
        <v>Kelly Williams</v>
      </c>
      <c r="W4701" t="str">
        <f>IFERROR(INDEX(Returns!A:A,MATCH(Orders!B4701,Returns!B:B,0),),"No")</f>
        <v>No</v>
      </c>
      <c r="X4701" t="str">
        <f t="shared" si="73"/>
        <v>2019 / 05</v>
      </c>
    </row>
    <row r="4702" spans="1:24" x14ac:dyDescent="0.25">
      <c r="A4702" s="1">
        <v>4701</v>
      </c>
      <c r="B4702" s="3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IF(People!$B$2=Orders!M4702,People!$A$2,IF(People!$B$3=Orders!M4702,People!$A$3,IF(People!$B$4=Orders!M4702,People!$A$4,IF(People!$B$5=Orders!M4702,People!$A$5,0))))</f>
        <v>Kelly Williams</v>
      </c>
      <c r="W4702" t="str">
        <f>IFERROR(INDEX(Returns!A:A,MATCH(Orders!B4702,Returns!B:B,0),),"No")</f>
        <v>No</v>
      </c>
      <c r="X4702" t="str">
        <f t="shared" si="73"/>
        <v>2019 / 05</v>
      </c>
    </row>
    <row r="4703" spans="1:24" x14ac:dyDescent="0.25">
      <c r="A4703" s="1">
        <v>4702</v>
      </c>
      <c r="B4703" s="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IF(People!$B$2=Orders!M4703,People!$A$2,IF(People!$B$3=Orders!M4703,People!$A$3,IF(People!$B$4=Orders!M4703,People!$A$4,IF(People!$B$5=Orders!M4703,People!$A$5,0))))</f>
        <v>Kelly Williams</v>
      </c>
      <c r="W4703" t="str">
        <f>IFERROR(INDEX(Returns!A:A,MATCH(Orders!B4703,Returns!B:B,0),),"No")</f>
        <v>No</v>
      </c>
      <c r="X4703" t="str">
        <f t="shared" si="73"/>
        <v>2019 / 05</v>
      </c>
    </row>
    <row r="4704" spans="1:24" x14ac:dyDescent="0.25">
      <c r="A4704" s="1">
        <v>4703</v>
      </c>
      <c r="B4704" s="3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IF(People!$B$2=Orders!M4704,People!$A$2,IF(People!$B$3=Orders!M4704,People!$A$3,IF(People!$B$4=Orders!M4704,People!$A$4,IF(People!$B$5=Orders!M4704,People!$A$5,0))))</f>
        <v>Kelly Williams</v>
      </c>
      <c r="W4704" t="str">
        <f>IFERROR(INDEX(Returns!A:A,MATCH(Orders!B4704,Returns!B:B,0),),"No")</f>
        <v>No</v>
      </c>
      <c r="X4704" t="str">
        <f t="shared" si="73"/>
        <v>2019 / 05</v>
      </c>
    </row>
    <row r="4705" spans="1:24" x14ac:dyDescent="0.25">
      <c r="A4705" s="1">
        <v>4704</v>
      </c>
      <c r="B4705" s="3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IF(People!$B$2=Orders!M4705,People!$A$2,IF(People!$B$3=Orders!M4705,People!$A$3,IF(People!$B$4=Orders!M4705,People!$A$4,IF(People!$B$5=Orders!M4705,People!$A$5,0))))</f>
        <v>Kelly Williams</v>
      </c>
      <c r="W4705" t="str">
        <f>IFERROR(INDEX(Returns!A:A,MATCH(Orders!B4705,Returns!B:B,0),),"No")</f>
        <v>No</v>
      </c>
      <c r="X4705" t="str">
        <f t="shared" si="73"/>
        <v>2018 / 06</v>
      </c>
    </row>
    <row r="4706" spans="1:24" x14ac:dyDescent="0.25">
      <c r="A4706" s="1">
        <v>4705</v>
      </c>
      <c r="B4706" s="3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IF(People!$B$2=Orders!M4706,People!$A$2,IF(People!$B$3=Orders!M4706,People!$A$3,IF(People!$B$4=Orders!M4706,People!$A$4,IF(People!$B$5=Orders!M4706,People!$A$5,0))))</f>
        <v>Chuck Magee</v>
      </c>
      <c r="W4706" t="str">
        <f>IFERROR(INDEX(Returns!A:A,MATCH(Orders!B4706,Returns!B:B,0),),"No")</f>
        <v>No</v>
      </c>
      <c r="X4706" t="str">
        <f t="shared" si="73"/>
        <v>2018 / 05</v>
      </c>
    </row>
    <row r="4707" spans="1:24" x14ac:dyDescent="0.25">
      <c r="A4707" s="1">
        <v>4706</v>
      </c>
      <c r="B4707" s="3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IF(People!$B$2=Orders!M4707,People!$A$2,IF(People!$B$3=Orders!M4707,People!$A$3,IF(People!$B$4=Orders!M4707,People!$A$4,IF(People!$B$5=Orders!M4707,People!$A$5,0))))</f>
        <v>Chuck Magee</v>
      </c>
      <c r="W4707" t="str">
        <f>IFERROR(INDEX(Returns!A:A,MATCH(Orders!B4707,Returns!B:B,0),),"No")</f>
        <v>No</v>
      </c>
      <c r="X4707" t="str">
        <f t="shared" si="73"/>
        <v>2018 / 05</v>
      </c>
    </row>
    <row r="4708" spans="1:24" x14ac:dyDescent="0.25">
      <c r="A4708" s="1">
        <v>4707</v>
      </c>
      <c r="B4708" s="3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IF(People!$B$2=Orders!M4708,People!$A$2,IF(People!$B$3=Orders!M4708,People!$A$3,IF(People!$B$4=Orders!M4708,People!$A$4,IF(People!$B$5=Orders!M4708,People!$A$5,0))))</f>
        <v>Chuck Magee</v>
      </c>
      <c r="W4708" t="str">
        <f>IFERROR(INDEX(Returns!A:A,MATCH(Orders!B4708,Returns!B:B,0),),"No")</f>
        <v>No</v>
      </c>
      <c r="X4708" t="str">
        <f t="shared" si="73"/>
        <v>2018 / 05</v>
      </c>
    </row>
    <row r="4709" spans="1:24" x14ac:dyDescent="0.25">
      <c r="A4709" s="1">
        <v>4708</v>
      </c>
      <c r="B4709" s="3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IF(People!$B$2=Orders!M4709,People!$A$2,IF(People!$B$3=Orders!M4709,People!$A$3,IF(People!$B$4=Orders!M4709,People!$A$4,IF(People!$B$5=Orders!M4709,People!$A$5,0))))</f>
        <v>Anna Andreadi</v>
      </c>
      <c r="W4709" t="str">
        <f>IFERROR(INDEX(Returns!A:A,MATCH(Orders!B4709,Returns!B:B,0),),"No")</f>
        <v>No</v>
      </c>
      <c r="X4709" t="str">
        <f t="shared" si="73"/>
        <v>2019 / 06</v>
      </c>
    </row>
    <row r="4710" spans="1:24" x14ac:dyDescent="0.25">
      <c r="A4710" s="1">
        <v>4709</v>
      </c>
      <c r="B4710" s="3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IF(People!$B$2=Orders!M4710,People!$A$2,IF(People!$B$3=Orders!M4710,People!$A$3,IF(People!$B$4=Orders!M4710,People!$A$4,IF(People!$B$5=Orders!M4710,People!$A$5,0))))</f>
        <v>Anna Andreadi</v>
      </c>
      <c r="W4710" t="str">
        <f>IFERROR(INDEX(Returns!A:A,MATCH(Orders!B4710,Returns!B:B,0),),"No")</f>
        <v>No</v>
      </c>
      <c r="X4710" t="str">
        <f t="shared" si="73"/>
        <v>2019 / 06</v>
      </c>
    </row>
    <row r="4711" spans="1:24" x14ac:dyDescent="0.25">
      <c r="A4711" s="1">
        <v>4710</v>
      </c>
      <c r="B4711" s="3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IF(People!$B$2=Orders!M4711,People!$A$2,IF(People!$B$3=Orders!M4711,People!$A$3,IF(People!$B$4=Orders!M4711,People!$A$4,IF(People!$B$5=Orders!M4711,People!$A$5,0))))</f>
        <v>Anna Andreadi</v>
      </c>
      <c r="W4711" t="str">
        <f>IFERROR(INDEX(Returns!A:A,MATCH(Orders!B4711,Returns!B:B,0),),"No")</f>
        <v>No</v>
      </c>
      <c r="X4711" t="str">
        <f t="shared" si="73"/>
        <v>2019 / 06</v>
      </c>
    </row>
    <row r="4712" spans="1:24" x14ac:dyDescent="0.25">
      <c r="A4712" s="1">
        <v>4711</v>
      </c>
      <c r="B4712" s="3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IF(People!$B$2=Orders!M4712,People!$A$2,IF(People!$B$3=Orders!M4712,People!$A$3,IF(People!$B$4=Orders!M4712,People!$A$4,IF(People!$B$5=Orders!M4712,People!$A$5,0))))</f>
        <v>Anna Andreadi</v>
      </c>
      <c r="W4712" t="str">
        <f>IFERROR(INDEX(Returns!A:A,MATCH(Orders!B4712,Returns!B:B,0),),"No")</f>
        <v>No</v>
      </c>
      <c r="X4712" t="str">
        <f t="shared" si="73"/>
        <v>2019 / 06</v>
      </c>
    </row>
    <row r="4713" spans="1:24" x14ac:dyDescent="0.25">
      <c r="A4713" s="1">
        <v>4712</v>
      </c>
      <c r="B4713" s="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IF(People!$B$2=Orders!M4713,People!$A$2,IF(People!$B$3=Orders!M4713,People!$A$3,IF(People!$B$4=Orders!M4713,People!$A$4,IF(People!$B$5=Orders!M4713,People!$A$5,0))))</f>
        <v>Chuck Magee</v>
      </c>
      <c r="W4713" t="str">
        <f>IFERROR(INDEX(Returns!A:A,MATCH(Orders!B4713,Returns!B:B,0),),"No")</f>
        <v>No</v>
      </c>
      <c r="X4713" t="str">
        <f t="shared" si="73"/>
        <v>2016 / 03</v>
      </c>
    </row>
    <row r="4714" spans="1:24" x14ac:dyDescent="0.25">
      <c r="A4714" s="1">
        <v>4713</v>
      </c>
      <c r="B4714" s="3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IF(People!$B$2=Orders!M4714,People!$A$2,IF(People!$B$3=Orders!M4714,People!$A$3,IF(People!$B$4=Orders!M4714,People!$A$4,IF(People!$B$5=Orders!M4714,People!$A$5,0))))</f>
        <v>Kelly Williams</v>
      </c>
      <c r="W4714" t="str">
        <f>IFERROR(INDEX(Returns!A:A,MATCH(Orders!B4714,Returns!B:B,0),),"No")</f>
        <v>No</v>
      </c>
      <c r="X4714" t="str">
        <f t="shared" si="73"/>
        <v>2016 / 12</v>
      </c>
    </row>
    <row r="4715" spans="1:24" x14ac:dyDescent="0.25">
      <c r="A4715" s="1">
        <v>4714</v>
      </c>
      <c r="B4715" s="3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IF(People!$B$2=Orders!M4715,People!$A$2,IF(People!$B$3=Orders!M4715,People!$A$3,IF(People!$B$4=Orders!M4715,People!$A$4,IF(People!$B$5=Orders!M4715,People!$A$5,0))))</f>
        <v>Kelly Williams</v>
      </c>
      <c r="W4715" t="str">
        <f>IFERROR(INDEX(Returns!A:A,MATCH(Orders!B4715,Returns!B:B,0),),"No")</f>
        <v>No</v>
      </c>
      <c r="X4715" t="str">
        <f t="shared" si="73"/>
        <v>2016 / 12</v>
      </c>
    </row>
    <row r="4716" spans="1:24" x14ac:dyDescent="0.25">
      <c r="A4716" s="1">
        <v>4715</v>
      </c>
      <c r="B4716" s="3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IF(People!$B$2=Orders!M4716,People!$A$2,IF(People!$B$3=Orders!M4716,People!$A$3,IF(People!$B$4=Orders!M4716,People!$A$4,IF(People!$B$5=Orders!M4716,People!$A$5,0))))</f>
        <v>Anna Andreadi</v>
      </c>
      <c r="W4716" t="str">
        <f>IFERROR(INDEX(Returns!A:A,MATCH(Orders!B4716,Returns!B:B,0),),"No")</f>
        <v>No</v>
      </c>
      <c r="X4716" t="str">
        <f t="shared" si="73"/>
        <v>2019 / 05</v>
      </c>
    </row>
    <row r="4717" spans="1:24" x14ac:dyDescent="0.25">
      <c r="A4717" s="1">
        <v>4716</v>
      </c>
      <c r="B4717" s="3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IF(People!$B$2=Orders!M4717,People!$A$2,IF(People!$B$3=Orders!M4717,People!$A$3,IF(People!$B$4=Orders!M4717,People!$A$4,IF(People!$B$5=Orders!M4717,People!$A$5,0))))</f>
        <v>Anna Andreadi</v>
      </c>
      <c r="W4717" t="str">
        <f>IFERROR(INDEX(Returns!A:A,MATCH(Orders!B4717,Returns!B:B,0),),"No")</f>
        <v>No</v>
      </c>
      <c r="X4717" t="str">
        <f t="shared" si="73"/>
        <v>2017 / 05</v>
      </c>
    </row>
    <row r="4718" spans="1:24" x14ac:dyDescent="0.25">
      <c r="A4718" s="1">
        <v>4717</v>
      </c>
      <c r="B4718" s="3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IF(People!$B$2=Orders!M4718,People!$A$2,IF(People!$B$3=Orders!M4718,People!$A$3,IF(People!$B$4=Orders!M4718,People!$A$4,IF(People!$B$5=Orders!M4718,People!$A$5,0))))</f>
        <v>Anna Andreadi</v>
      </c>
      <c r="W4718" t="str">
        <f>IFERROR(INDEX(Returns!A:A,MATCH(Orders!B4718,Returns!B:B,0),),"No")</f>
        <v>No</v>
      </c>
      <c r="X4718" t="str">
        <f t="shared" si="73"/>
        <v>2019 / 12</v>
      </c>
    </row>
    <row r="4719" spans="1:24" x14ac:dyDescent="0.25">
      <c r="A4719" s="1">
        <v>4718</v>
      </c>
      <c r="B4719" s="3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IF(People!$B$2=Orders!M4719,People!$A$2,IF(People!$B$3=Orders!M4719,People!$A$3,IF(People!$B$4=Orders!M4719,People!$A$4,IF(People!$B$5=Orders!M4719,People!$A$5,0))))</f>
        <v>Chuck Magee</v>
      </c>
      <c r="W4719" t="str">
        <f>IFERROR(INDEX(Returns!A:A,MATCH(Orders!B4719,Returns!B:B,0),),"No")</f>
        <v>No</v>
      </c>
      <c r="X4719" t="str">
        <f t="shared" si="73"/>
        <v>2017 / 12</v>
      </c>
    </row>
    <row r="4720" spans="1:24" x14ac:dyDescent="0.25">
      <c r="A4720" s="1">
        <v>4719</v>
      </c>
      <c r="B4720" s="3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IF(People!$B$2=Orders!M4720,People!$A$2,IF(People!$B$3=Orders!M4720,People!$A$3,IF(People!$B$4=Orders!M4720,People!$A$4,IF(People!$B$5=Orders!M4720,People!$A$5,0))))</f>
        <v>Anna Andreadi</v>
      </c>
      <c r="W4720" t="str">
        <f>IFERROR(INDEX(Returns!A:A,MATCH(Orders!B4720,Returns!B:B,0),),"No")</f>
        <v>Yes</v>
      </c>
      <c r="X4720" t="str">
        <f t="shared" si="73"/>
        <v>2017 / 10</v>
      </c>
    </row>
    <row r="4721" spans="1:24" x14ac:dyDescent="0.25">
      <c r="A4721" s="1">
        <v>4720</v>
      </c>
      <c r="B4721" s="3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IF(People!$B$2=Orders!M4721,People!$A$2,IF(People!$B$3=Orders!M4721,People!$A$3,IF(People!$B$4=Orders!M4721,People!$A$4,IF(People!$B$5=Orders!M4721,People!$A$5,0))))</f>
        <v>Anna Andreadi</v>
      </c>
      <c r="W4721" t="str">
        <f>IFERROR(INDEX(Returns!A:A,MATCH(Orders!B4721,Returns!B:B,0),),"No")</f>
        <v>Yes</v>
      </c>
      <c r="X4721" t="str">
        <f t="shared" si="73"/>
        <v>2017 / 04</v>
      </c>
    </row>
    <row r="4722" spans="1:24" x14ac:dyDescent="0.25">
      <c r="A4722" s="1">
        <v>4721</v>
      </c>
      <c r="B4722" s="3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IF(People!$B$2=Orders!M4722,People!$A$2,IF(People!$B$3=Orders!M4722,People!$A$3,IF(People!$B$4=Orders!M4722,People!$A$4,IF(People!$B$5=Orders!M4722,People!$A$5,0))))</f>
        <v>Anna Andreadi</v>
      </c>
      <c r="W4722" t="str">
        <f>IFERROR(INDEX(Returns!A:A,MATCH(Orders!B4722,Returns!B:B,0),),"No")</f>
        <v>Yes</v>
      </c>
      <c r="X4722" t="str">
        <f t="shared" si="73"/>
        <v>2017 / 04</v>
      </c>
    </row>
    <row r="4723" spans="1:24" x14ac:dyDescent="0.25">
      <c r="A4723" s="1">
        <v>4722</v>
      </c>
      <c r="B4723" s="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IF(People!$B$2=Orders!M4723,People!$A$2,IF(People!$B$3=Orders!M4723,People!$A$3,IF(People!$B$4=Orders!M4723,People!$A$4,IF(People!$B$5=Orders!M4723,People!$A$5,0))))</f>
        <v>Kelly Williams</v>
      </c>
      <c r="W4723" t="str">
        <f>IFERROR(INDEX(Returns!A:A,MATCH(Orders!B4723,Returns!B:B,0),),"No")</f>
        <v>No</v>
      </c>
      <c r="X4723" t="str">
        <f t="shared" si="73"/>
        <v>2016 / 06</v>
      </c>
    </row>
    <row r="4724" spans="1:24" x14ac:dyDescent="0.25">
      <c r="A4724" s="1">
        <v>4723</v>
      </c>
      <c r="B4724" s="3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IF(People!$B$2=Orders!M4724,People!$A$2,IF(People!$B$3=Orders!M4724,People!$A$3,IF(People!$B$4=Orders!M4724,People!$A$4,IF(People!$B$5=Orders!M4724,People!$A$5,0))))</f>
        <v>Anna Andreadi</v>
      </c>
      <c r="W4724" t="str">
        <f>IFERROR(INDEX(Returns!A:A,MATCH(Orders!B4724,Returns!B:B,0),),"No")</f>
        <v>No</v>
      </c>
      <c r="X4724" t="str">
        <f t="shared" si="73"/>
        <v>2019 / 09</v>
      </c>
    </row>
    <row r="4725" spans="1:24" x14ac:dyDescent="0.25">
      <c r="A4725" s="1">
        <v>4724</v>
      </c>
      <c r="B4725" s="3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IF(People!$B$2=Orders!M4725,People!$A$2,IF(People!$B$3=Orders!M4725,People!$A$3,IF(People!$B$4=Orders!M4725,People!$A$4,IF(People!$B$5=Orders!M4725,People!$A$5,0))))</f>
        <v>Cassandra Brandow</v>
      </c>
      <c r="W4725" t="str">
        <f>IFERROR(INDEX(Returns!A:A,MATCH(Orders!B4725,Returns!B:B,0),),"No")</f>
        <v>No</v>
      </c>
      <c r="X4725" t="str">
        <f t="shared" si="73"/>
        <v>2018 / 05</v>
      </c>
    </row>
    <row r="4726" spans="1:24" x14ac:dyDescent="0.25">
      <c r="A4726" s="1">
        <v>4725</v>
      </c>
      <c r="B4726" s="3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IF(People!$B$2=Orders!M4726,People!$A$2,IF(People!$B$3=Orders!M4726,People!$A$3,IF(People!$B$4=Orders!M4726,People!$A$4,IF(People!$B$5=Orders!M4726,People!$A$5,0))))</f>
        <v>Cassandra Brandow</v>
      </c>
      <c r="W4726" t="str">
        <f>IFERROR(INDEX(Returns!A:A,MATCH(Orders!B4726,Returns!B:B,0),),"No")</f>
        <v>No</v>
      </c>
      <c r="X4726" t="str">
        <f t="shared" si="73"/>
        <v>2018 / 11</v>
      </c>
    </row>
    <row r="4727" spans="1:24" x14ac:dyDescent="0.25">
      <c r="A4727" s="1">
        <v>4726</v>
      </c>
      <c r="B4727" s="3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IF(People!$B$2=Orders!M4727,People!$A$2,IF(People!$B$3=Orders!M4727,People!$A$3,IF(People!$B$4=Orders!M4727,People!$A$4,IF(People!$B$5=Orders!M4727,People!$A$5,0))))</f>
        <v>Cassandra Brandow</v>
      </c>
      <c r="W4727" t="str">
        <f>IFERROR(INDEX(Returns!A:A,MATCH(Orders!B4727,Returns!B:B,0),),"No")</f>
        <v>No</v>
      </c>
      <c r="X4727" t="str">
        <f t="shared" si="73"/>
        <v>2018 / 11</v>
      </c>
    </row>
    <row r="4728" spans="1:24" x14ac:dyDescent="0.25">
      <c r="A4728" s="1">
        <v>4727</v>
      </c>
      <c r="B4728" s="3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IF(People!$B$2=Orders!M4728,People!$A$2,IF(People!$B$3=Orders!M4728,People!$A$3,IF(People!$B$4=Orders!M4728,People!$A$4,IF(People!$B$5=Orders!M4728,People!$A$5,0))))</f>
        <v>Chuck Magee</v>
      </c>
      <c r="W4728" t="str">
        <f>IFERROR(INDEX(Returns!A:A,MATCH(Orders!B4728,Returns!B:B,0),),"No")</f>
        <v>No</v>
      </c>
      <c r="X4728" t="str">
        <f t="shared" si="73"/>
        <v>2016 / 11</v>
      </c>
    </row>
    <row r="4729" spans="1:24" x14ac:dyDescent="0.25">
      <c r="A4729" s="1">
        <v>4728</v>
      </c>
      <c r="B4729" s="3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IF(People!$B$2=Orders!M4729,People!$A$2,IF(People!$B$3=Orders!M4729,People!$A$3,IF(People!$B$4=Orders!M4729,People!$A$4,IF(People!$B$5=Orders!M4729,People!$A$5,0))))</f>
        <v>Chuck Magee</v>
      </c>
      <c r="W4729" t="str">
        <f>IFERROR(INDEX(Returns!A:A,MATCH(Orders!B4729,Returns!B:B,0),),"No")</f>
        <v>No</v>
      </c>
      <c r="X4729" t="str">
        <f t="shared" si="73"/>
        <v>2016 / 11</v>
      </c>
    </row>
    <row r="4730" spans="1:24" x14ac:dyDescent="0.25">
      <c r="A4730" s="1">
        <v>4729</v>
      </c>
      <c r="B4730" s="3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IF(People!$B$2=Orders!M4730,People!$A$2,IF(People!$B$3=Orders!M4730,People!$A$3,IF(People!$B$4=Orders!M4730,People!$A$4,IF(People!$B$5=Orders!M4730,People!$A$5,0))))</f>
        <v>Anna Andreadi</v>
      </c>
      <c r="W4730" t="str">
        <f>IFERROR(INDEX(Returns!A:A,MATCH(Orders!B4730,Returns!B:B,0),),"No")</f>
        <v>No</v>
      </c>
      <c r="X4730" t="str">
        <f t="shared" si="73"/>
        <v>2016 / 11</v>
      </c>
    </row>
    <row r="4731" spans="1:24" x14ac:dyDescent="0.25">
      <c r="A4731" s="1">
        <v>4730</v>
      </c>
      <c r="B4731" s="3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IF(People!$B$2=Orders!M4731,People!$A$2,IF(People!$B$3=Orders!M4731,People!$A$3,IF(People!$B$4=Orders!M4731,People!$A$4,IF(People!$B$5=Orders!M4731,People!$A$5,0))))</f>
        <v>Kelly Williams</v>
      </c>
      <c r="W4731" t="str">
        <f>IFERROR(INDEX(Returns!A:A,MATCH(Orders!B4731,Returns!B:B,0),),"No")</f>
        <v>No</v>
      </c>
      <c r="X4731" t="str">
        <f t="shared" si="73"/>
        <v>2018 / 07</v>
      </c>
    </row>
    <row r="4732" spans="1:24" x14ac:dyDescent="0.25">
      <c r="A4732" s="1">
        <v>4731</v>
      </c>
      <c r="B4732" s="3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IF(People!$B$2=Orders!M4732,People!$A$2,IF(People!$B$3=Orders!M4732,People!$A$3,IF(People!$B$4=Orders!M4732,People!$A$4,IF(People!$B$5=Orders!M4732,People!$A$5,0))))</f>
        <v>Anna Andreadi</v>
      </c>
      <c r="W4732" t="str">
        <f>IFERROR(INDEX(Returns!A:A,MATCH(Orders!B4732,Returns!B:B,0),),"No")</f>
        <v>No</v>
      </c>
      <c r="X4732" t="str">
        <f t="shared" si="73"/>
        <v>2017 / 03</v>
      </c>
    </row>
    <row r="4733" spans="1:24" x14ac:dyDescent="0.25">
      <c r="A4733" s="1">
        <v>4732</v>
      </c>
      <c r="B4733" s="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IF(People!$B$2=Orders!M4733,People!$A$2,IF(People!$B$3=Orders!M4733,People!$A$3,IF(People!$B$4=Orders!M4733,People!$A$4,IF(People!$B$5=Orders!M4733,People!$A$5,0))))</f>
        <v>Anna Andreadi</v>
      </c>
      <c r="W4733" t="str">
        <f>IFERROR(INDEX(Returns!A:A,MATCH(Orders!B4733,Returns!B:B,0),),"No")</f>
        <v>No</v>
      </c>
      <c r="X4733" t="str">
        <f t="shared" si="73"/>
        <v>2017 / 03</v>
      </c>
    </row>
    <row r="4734" spans="1:24" x14ac:dyDescent="0.25">
      <c r="A4734" s="1">
        <v>4733</v>
      </c>
      <c r="B4734" s="3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IF(People!$B$2=Orders!M4734,People!$A$2,IF(People!$B$3=Orders!M4734,People!$A$3,IF(People!$B$4=Orders!M4734,People!$A$4,IF(People!$B$5=Orders!M4734,People!$A$5,0))))</f>
        <v>Anna Andreadi</v>
      </c>
      <c r="W4734" t="str">
        <f>IFERROR(INDEX(Returns!A:A,MATCH(Orders!B4734,Returns!B:B,0),),"No")</f>
        <v>No</v>
      </c>
      <c r="X4734" t="str">
        <f t="shared" si="73"/>
        <v>2017 / 03</v>
      </c>
    </row>
    <row r="4735" spans="1:24" x14ac:dyDescent="0.25">
      <c r="A4735" s="1">
        <v>4734</v>
      </c>
      <c r="B4735" s="3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IF(People!$B$2=Orders!M4735,People!$A$2,IF(People!$B$3=Orders!M4735,People!$A$3,IF(People!$B$4=Orders!M4735,People!$A$4,IF(People!$B$5=Orders!M4735,People!$A$5,0))))</f>
        <v>Anna Andreadi</v>
      </c>
      <c r="W4735" t="str">
        <f>IFERROR(INDEX(Returns!A:A,MATCH(Orders!B4735,Returns!B:B,0),),"No")</f>
        <v>No</v>
      </c>
      <c r="X4735" t="str">
        <f t="shared" si="73"/>
        <v>2017 / 03</v>
      </c>
    </row>
    <row r="4736" spans="1:24" x14ac:dyDescent="0.25">
      <c r="A4736" s="1">
        <v>4735</v>
      </c>
      <c r="B4736" s="3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IF(People!$B$2=Orders!M4736,People!$A$2,IF(People!$B$3=Orders!M4736,People!$A$3,IF(People!$B$4=Orders!M4736,People!$A$4,IF(People!$B$5=Orders!M4736,People!$A$5,0))))</f>
        <v>Chuck Magee</v>
      </c>
      <c r="W4736" t="str">
        <f>IFERROR(INDEX(Returns!A:A,MATCH(Orders!B4736,Returns!B:B,0),),"No")</f>
        <v>No</v>
      </c>
      <c r="X4736" t="str">
        <f t="shared" si="73"/>
        <v>2018 / 04</v>
      </c>
    </row>
    <row r="4737" spans="1:24" x14ac:dyDescent="0.25">
      <c r="A4737" s="1">
        <v>4736</v>
      </c>
      <c r="B4737" s="3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IF(People!$B$2=Orders!M4737,People!$A$2,IF(People!$B$3=Orders!M4737,People!$A$3,IF(People!$B$4=Orders!M4737,People!$A$4,IF(People!$B$5=Orders!M4737,People!$A$5,0))))</f>
        <v>Chuck Magee</v>
      </c>
      <c r="W4737" t="str">
        <f>IFERROR(INDEX(Returns!A:A,MATCH(Orders!B4737,Returns!B:B,0),),"No")</f>
        <v>No</v>
      </c>
      <c r="X4737" t="str">
        <f t="shared" si="73"/>
        <v>2017 / 06</v>
      </c>
    </row>
    <row r="4738" spans="1:24" x14ac:dyDescent="0.25">
      <c r="A4738" s="1">
        <v>4737</v>
      </c>
      <c r="B4738" s="3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IF(People!$B$2=Orders!M4738,People!$A$2,IF(People!$B$3=Orders!M4738,People!$A$3,IF(People!$B$4=Orders!M4738,People!$A$4,IF(People!$B$5=Orders!M4738,People!$A$5,0))))</f>
        <v>Chuck Magee</v>
      </c>
      <c r="W4738" t="str">
        <f>IFERROR(INDEX(Returns!A:A,MATCH(Orders!B4738,Returns!B:B,0),),"No")</f>
        <v>No</v>
      </c>
      <c r="X4738" t="str">
        <f t="shared" ref="X4738:X4801" si="74">TEXT(C4738,"ГГГГ / ММ")</f>
        <v>2017 / 06</v>
      </c>
    </row>
    <row r="4739" spans="1:24" x14ac:dyDescent="0.25">
      <c r="A4739" s="1">
        <v>4738</v>
      </c>
      <c r="B4739" s="3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IF(People!$B$2=Orders!M4739,People!$A$2,IF(People!$B$3=Orders!M4739,People!$A$3,IF(People!$B$4=Orders!M4739,People!$A$4,IF(People!$B$5=Orders!M4739,People!$A$5,0))))</f>
        <v>Chuck Magee</v>
      </c>
      <c r="W4739" t="str">
        <f>IFERROR(INDEX(Returns!A:A,MATCH(Orders!B4739,Returns!B:B,0),),"No")</f>
        <v>No</v>
      </c>
      <c r="X4739" t="str">
        <f t="shared" si="74"/>
        <v>2017 / 06</v>
      </c>
    </row>
    <row r="4740" spans="1:24" x14ac:dyDescent="0.25">
      <c r="A4740" s="1">
        <v>4739</v>
      </c>
      <c r="B4740" s="3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IF(People!$B$2=Orders!M4740,People!$A$2,IF(People!$B$3=Orders!M4740,People!$A$3,IF(People!$B$4=Orders!M4740,People!$A$4,IF(People!$B$5=Orders!M4740,People!$A$5,0))))</f>
        <v>Anna Andreadi</v>
      </c>
      <c r="W4740" t="str">
        <f>IFERROR(INDEX(Returns!A:A,MATCH(Orders!B4740,Returns!B:B,0),),"No")</f>
        <v>No</v>
      </c>
      <c r="X4740" t="str">
        <f t="shared" si="74"/>
        <v>2017 / 02</v>
      </c>
    </row>
    <row r="4741" spans="1:24" x14ac:dyDescent="0.25">
      <c r="A4741" s="1">
        <v>4740</v>
      </c>
      <c r="B4741" s="3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IF(People!$B$2=Orders!M4741,People!$A$2,IF(People!$B$3=Orders!M4741,People!$A$3,IF(People!$B$4=Orders!M4741,People!$A$4,IF(People!$B$5=Orders!M4741,People!$A$5,0))))</f>
        <v>Anna Andreadi</v>
      </c>
      <c r="W4741" t="str">
        <f>IFERROR(INDEX(Returns!A:A,MATCH(Orders!B4741,Returns!B:B,0),),"No")</f>
        <v>No</v>
      </c>
      <c r="X4741" t="str">
        <f t="shared" si="74"/>
        <v>2017 / 02</v>
      </c>
    </row>
    <row r="4742" spans="1:24" x14ac:dyDescent="0.25">
      <c r="A4742" s="1">
        <v>4741</v>
      </c>
      <c r="B4742" s="3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IF(People!$B$2=Orders!M4742,People!$A$2,IF(People!$B$3=Orders!M4742,People!$A$3,IF(People!$B$4=Orders!M4742,People!$A$4,IF(People!$B$5=Orders!M4742,People!$A$5,0))))</f>
        <v>Anna Andreadi</v>
      </c>
      <c r="W4742" t="str">
        <f>IFERROR(INDEX(Returns!A:A,MATCH(Orders!B4742,Returns!B:B,0),),"No")</f>
        <v>No</v>
      </c>
      <c r="X4742" t="str">
        <f t="shared" si="74"/>
        <v>2019 / 11</v>
      </c>
    </row>
    <row r="4743" spans="1:24" x14ac:dyDescent="0.25">
      <c r="A4743" s="1">
        <v>4742</v>
      </c>
      <c r="B4743" s="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IF(People!$B$2=Orders!M4743,People!$A$2,IF(People!$B$3=Orders!M4743,People!$A$3,IF(People!$B$4=Orders!M4743,People!$A$4,IF(People!$B$5=Orders!M4743,People!$A$5,0))))</f>
        <v>Anna Andreadi</v>
      </c>
      <c r="W4743" t="str">
        <f>IFERROR(INDEX(Returns!A:A,MATCH(Orders!B4743,Returns!B:B,0),),"No")</f>
        <v>No</v>
      </c>
      <c r="X4743" t="str">
        <f t="shared" si="74"/>
        <v>2019 / 11</v>
      </c>
    </row>
    <row r="4744" spans="1:24" x14ac:dyDescent="0.25">
      <c r="A4744" s="1">
        <v>4743</v>
      </c>
      <c r="B4744" s="3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IF(People!$B$2=Orders!M4744,People!$A$2,IF(People!$B$3=Orders!M4744,People!$A$3,IF(People!$B$4=Orders!M4744,People!$A$4,IF(People!$B$5=Orders!M4744,People!$A$5,0))))</f>
        <v>Anna Andreadi</v>
      </c>
      <c r="W4744" t="str">
        <f>IFERROR(INDEX(Returns!A:A,MATCH(Orders!B4744,Returns!B:B,0),),"No")</f>
        <v>No</v>
      </c>
      <c r="X4744" t="str">
        <f t="shared" si="74"/>
        <v>2019 / 11</v>
      </c>
    </row>
    <row r="4745" spans="1:24" x14ac:dyDescent="0.25">
      <c r="A4745" s="1">
        <v>4744</v>
      </c>
      <c r="B4745" s="3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IF(People!$B$2=Orders!M4745,People!$A$2,IF(People!$B$3=Orders!M4745,People!$A$3,IF(People!$B$4=Orders!M4745,People!$A$4,IF(People!$B$5=Orders!M4745,People!$A$5,0))))</f>
        <v>Kelly Williams</v>
      </c>
      <c r="W4745" t="str">
        <f>IFERROR(INDEX(Returns!A:A,MATCH(Orders!B4745,Returns!B:B,0),),"No")</f>
        <v>No</v>
      </c>
      <c r="X4745" t="str">
        <f t="shared" si="74"/>
        <v>2019 / 03</v>
      </c>
    </row>
    <row r="4746" spans="1:24" x14ac:dyDescent="0.25">
      <c r="A4746" s="1">
        <v>4745</v>
      </c>
      <c r="B4746" s="3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IF(People!$B$2=Orders!M4746,People!$A$2,IF(People!$B$3=Orders!M4746,People!$A$3,IF(People!$B$4=Orders!M4746,People!$A$4,IF(People!$B$5=Orders!M4746,People!$A$5,0))))</f>
        <v>Kelly Williams</v>
      </c>
      <c r="W4746" t="str">
        <f>IFERROR(INDEX(Returns!A:A,MATCH(Orders!B4746,Returns!B:B,0),),"No")</f>
        <v>No</v>
      </c>
      <c r="X4746" t="str">
        <f t="shared" si="74"/>
        <v>2019 / 03</v>
      </c>
    </row>
    <row r="4747" spans="1:24" x14ac:dyDescent="0.25">
      <c r="A4747" s="1">
        <v>4746</v>
      </c>
      <c r="B4747" s="3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IF(People!$B$2=Orders!M4747,People!$A$2,IF(People!$B$3=Orders!M4747,People!$A$3,IF(People!$B$4=Orders!M4747,People!$A$4,IF(People!$B$5=Orders!M4747,People!$A$5,0))))</f>
        <v>Kelly Williams</v>
      </c>
      <c r="W4747" t="str">
        <f>IFERROR(INDEX(Returns!A:A,MATCH(Orders!B4747,Returns!B:B,0),),"No")</f>
        <v>No</v>
      </c>
      <c r="X4747" t="str">
        <f t="shared" si="74"/>
        <v>2019 / 03</v>
      </c>
    </row>
    <row r="4748" spans="1:24" x14ac:dyDescent="0.25">
      <c r="A4748" s="1">
        <v>4747</v>
      </c>
      <c r="B4748" s="3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IF(People!$B$2=Orders!M4748,People!$A$2,IF(People!$B$3=Orders!M4748,People!$A$3,IF(People!$B$4=Orders!M4748,People!$A$4,IF(People!$B$5=Orders!M4748,People!$A$5,0))))</f>
        <v>Kelly Williams</v>
      </c>
      <c r="W4748" t="str">
        <f>IFERROR(INDEX(Returns!A:A,MATCH(Orders!B4748,Returns!B:B,0),),"No")</f>
        <v>No</v>
      </c>
      <c r="X4748" t="str">
        <f t="shared" si="74"/>
        <v>2019 / 03</v>
      </c>
    </row>
    <row r="4749" spans="1:24" x14ac:dyDescent="0.25">
      <c r="A4749" s="1">
        <v>4748</v>
      </c>
      <c r="B4749" s="3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IF(People!$B$2=Orders!M4749,People!$A$2,IF(People!$B$3=Orders!M4749,People!$A$3,IF(People!$B$4=Orders!M4749,People!$A$4,IF(People!$B$5=Orders!M4749,People!$A$5,0))))</f>
        <v>Anna Andreadi</v>
      </c>
      <c r="W4749" t="str">
        <f>IFERROR(INDEX(Returns!A:A,MATCH(Orders!B4749,Returns!B:B,0),),"No")</f>
        <v>No</v>
      </c>
      <c r="X4749" t="str">
        <f t="shared" si="74"/>
        <v>2018 / 03</v>
      </c>
    </row>
    <row r="4750" spans="1:24" x14ac:dyDescent="0.25">
      <c r="A4750" s="1">
        <v>4749</v>
      </c>
      <c r="B4750" s="3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IF(People!$B$2=Orders!M4750,People!$A$2,IF(People!$B$3=Orders!M4750,People!$A$3,IF(People!$B$4=Orders!M4750,People!$A$4,IF(People!$B$5=Orders!M4750,People!$A$5,0))))</f>
        <v>Anna Andreadi</v>
      </c>
      <c r="W4750" t="str">
        <f>IFERROR(INDEX(Returns!A:A,MATCH(Orders!B4750,Returns!B:B,0),),"No")</f>
        <v>No</v>
      </c>
      <c r="X4750" t="str">
        <f t="shared" si="74"/>
        <v>2018 / 03</v>
      </c>
    </row>
    <row r="4751" spans="1:24" x14ac:dyDescent="0.25">
      <c r="A4751" s="1">
        <v>4750</v>
      </c>
      <c r="B4751" s="3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IF(People!$B$2=Orders!M4751,People!$A$2,IF(People!$B$3=Orders!M4751,People!$A$3,IF(People!$B$4=Orders!M4751,People!$A$4,IF(People!$B$5=Orders!M4751,People!$A$5,0))))</f>
        <v>Anna Andreadi</v>
      </c>
      <c r="W4751" t="str">
        <f>IFERROR(INDEX(Returns!A:A,MATCH(Orders!B4751,Returns!B:B,0),),"No")</f>
        <v>Yes</v>
      </c>
      <c r="X4751" t="str">
        <f t="shared" si="74"/>
        <v>2018 / 12</v>
      </c>
    </row>
    <row r="4752" spans="1:24" x14ac:dyDescent="0.25">
      <c r="A4752" s="1">
        <v>4751</v>
      </c>
      <c r="B4752" s="3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IF(People!$B$2=Orders!M4752,People!$A$2,IF(People!$B$3=Orders!M4752,People!$A$3,IF(People!$B$4=Orders!M4752,People!$A$4,IF(People!$B$5=Orders!M4752,People!$A$5,0))))</f>
        <v>Anna Andreadi</v>
      </c>
      <c r="W4752" t="str">
        <f>IFERROR(INDEX(Returns!A:A,MATCH(Orders!B4752,Returns!B:B,0),),"No")</f>
        <v>No</v>
      </c>
      <c r="X4752" t="str">
        <f t="shared" si="74"/>
        <v>2018 / 10</v>
      </c>
    </row>
    <row r="4753" spans="1:24" x14ac:dyDescent="0.25">
      <c r="A4753" s="1">
        <v>4752</v>
      </c>
      <c r="B4753" s="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IF(People!$B$2=Orders!M4753,People!$A$2,IF(People!$B$3=Orders!M4753,People!$A$3,IF(People!$B$4=Orders!M4753,People!$A$4,IF(People!$B$5=Orders!M4753,People!$A$5,0))))</f>
        <v>Cassandra Brandow</v>
      </c>
      <c r="W4753" t="str">
        <f>IFERROR(INDEX(Returns!A:A,MATCH(Orders!B4753,Returns!B:B,0),),"No")</f>
        <v>No</v>
      </c>
      <c r="X4753" t="str">
        <f t="shared" si="74"/>
        <v>2018 / 12</v>
      </c>
    </row>
    <row r="4754" spans="1:24" x14ac:dyDescent="0.25">
      <c r="A4754" s="1">
        <v>4753</v>
      </c>
      <c r="B4754" s="3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IF(People!$B$2=Orders!M4754,People!$A$2,IF(People!$B$3=Orders!M4754,People!$A$3,IF(People!$B$4=Orders!M4754,People!$A$4,IF(People!$B$5=Orders!M4754,People!$A$5,0))))</f>
        <v>Cassandra Brandow</v>
      </c>
      <c r="W4754" t="str">
        <f>IFERROR(INDEX(Returns!A:A,MATCH(Orders!B4754,Returns!B:B,0),),"No")</f>
        <v>No</v>
      </c>
      <c r="X4754" t="str">
        <f t="shared" si="74"/>
        <v>2019 / 11</v>
      </c>
    </row>
    <row r="4755" spans="1:24" x14ac:dyDescent="0.25">
      <c r="A4755" s="1">
        <v>4754</v>
      </c>
      <c r="B4755" s="3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IF(People!$B$2=Orders!M4755,People!$A$2,IF(People!$B$3=Orders!M4755,People!$A$3,IF(People!$B$4=Orders!M4755,People!$A$4,IF(People!$B$5=Orders!M4755,People!$A$5,0))))</f>
        <v>Kelly Williams</v>
      </c>
      <c r="W4755" t="str">
        <f>IFERROR(INDEX(Returns!A:A,MATCH(Orders!B4755,Returns!B:B,0),),"No")</f>
        <v>No</v>
      </c>
      <c r="X4755" t="str">
        <f t="shared" si="74"/>
        <v>2017 / 12</v>
      </c>
    </row>
    <row r="4756" spans="1:24" x14ac:dyDescent="0.25">
      <c r="A4756" s="1">
        <v>4755</v>
      </c>
      <c r="B4756" s="3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IF(People!$B$2=Orders!M4756,People!$A$2,IF(People!$B$3=Orders!M4756,People!$A$3,IF(People!$B$4=Orders!M4756,People!$A$4,IF(People!$B$5=Orders!M4756,People!$A$5,0))))</f>
        <v>Cassandra Brandow</v>
      </c>
      <c r="W4756" t="str">
        <f>IFERROR(INDEX(Returns!A:A,MATCH(Orders!B4756,Returns!B:B,0),),"No")</f>
        <v>No</v>
      </c>
      <c r="X4756" t="str">
        <f t="shared" si="74"/>
        <v>2019 / 02</v>
      </c>
    </row>
    <row r="4757" spans="1:24" x14ac:dyDescent="0.25">
      <c r="A4757" s="1">
        <v>4756</v>
      </c>
      <c r="B4757" s="3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IF(People!$B$2=Orders!M4757,People!$A$2,IF(People!$B$3=Orders!M4757,People!$A$3,IF(People!$B$4=Orders!M4757,People!$A$4,IF(People!$B$5=Orders!M4757,People!$A$5,0))))</f>
        <v>Cassandra Brandow</v>
      </c>
      <c r="W4757" t="str">
        <f>IFERROR(INDEX(Returns!A:A,MATCH(Orders!B4757,Returns!B:B,0),),"No")</f>
        <v>No</v>
      </c>
      <c r="X4757" t="str">
        <f t="shared" si="74"/>
        <v>2019 / 02</v>
      </c>
    </row>
    <row r="4758" spans="1:24" x14ac:dyDescent="0.25">
      <c r="A4758" s="1">
        <v>4757</v>
      </c>
      <c r="B4758" s="3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IF(People!$B$2=Orders!M4758,People!$A$2,IF(People!$B$3=Orders!M4758,People!$A$3,IF(People!$B$4=Orders!M4758,People!$A$4,IF(People!$B$5=Orders!M4758,People!$A$5,0))))</f>
        <v>Chuck Magee</v>
      </c>
      <c r="W4758" t="str">
        <f>IFERROR(INDEX(Returns!A:A,MATCH(Orders!B4758,Returns!B:B,0),),"No")</f>
        <v>No</v>
      </c>
      <c r="X4758" t="str">
        <f t="shared" si="74"/>
        <v>2019 / 09</v>
      </c>
    </row>
    <row r="4759" spans="1:24" x14ac:dyDescent="0.25">
      <c r="A4759" s="1">
        <v>4758</v>
      </c>
      <c r="B4759" s="3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IF(People!$B$2=Orders!M4759,People!$A$2,IF(People!$B$3=Orders!M4759,People!$A$3,IF(People!$B$4=Orders!M4759,People!$A$4,IF(People!$B$5=Orders!M4759,People!$A$5,0))))</f>
        <v>Kelly Williams</v>
      </c>
      <c r="W4759" t="str">
        <f>IFERROR(INDEX(Returns!A:A,MATCH(Orders!B4759,Returns!B:B,0),),"No")</f>
        <v>No</v>
      </c>
      <c r="X4759" t="str">
        <f t="shared" si="74"/>
        <v>2019 / 04</v>
      </c>
    </row>
    <row r="4760" spans="1:24" x14ac:dyDescent="0.25">
      <c r="A4760" s="1">
        <v>4759</v>
      </c>
      <c r="B4760" s="3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IF(People!$B$2=Orders!M4760,People!$A$2,IF(People!$B$3=Orders!M4760,People!$A$3,IF(People!$B$4=Orders!M4760,People!$A$4,IF(People!$B$5=Orders!M4760,People!$A$5,0))))</f>
        <v>Chuck Magee</v>
      </c>
      <c r="W4760" t="str">
        <f>IFERROR(INDEX(Returns!A:A,MATCH(Orders!B4760,Returns!B:B,0),),"No")</f>
        <v>No</v>
      </c>
      <c r="X4760" t="str">
        <f t="shared" si="74"/>
        <v>2016 / 11</v>
      </c>
    </row>
    <row r="4761" spans="1:24" x14ac:dyDescent="0.25">
      <c r="A4761" s="1">
        <v>4760</v>
      </c>
      <c r="B4761" s="3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IF(People!$B$2=Orders!M4761,People!$A$2,IF(People!$B$3=Orders!M4761,People!$A$3,IF(People!$B$4=Orders!M4761,People!$A$4,IF(People!$B$5=Orders!M4761,People!$A$5,0))))</f>
        <v>Chuck Magee</v>
      </c>
      <c r="W4761" t="str">
        <f>IFERROR(INDEX(Returns!A:A,MATCH(Orders!B4761,Returns!B:B,0),),"No")</f>
        <v>No</v>
      </c>
      <c r="X4761" t="str">
        <f t="shared" si="74"/>
        <v>2016 / 11</v>
      </c>
    </row>
    <row r="4762" spans="1:24" x14ac:dyDescent="0.25">
      <c r="A4762" s="1">
        <v>4761</v>
      </c>
      <c r="B4762" s="3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IF(People!$B$2=Orders!M4762,People!$A$2,IF(People!$B$3=Orders!M4762,People!$A$3,IF(People!$B$4=Orders!M4762,People!$A$4,IF(People!$B$5=Orders!M4762,People!$A$5,0))))</f>
        <v>Chuck Magee</v>
      </c>
      <c r="W4762" t="str">
        <f>IFERROR(INDEX(Returns!A:A,MATCH(Orders!B4762,Returns!B:B,0),),"No")</f>
        <v>No</v>
      </c>
      <c r="X4762" t="str">
        <f t="shared" si="74"/>
        <v>2016 / 11</v>
      </c>
    </row>
    <row r="4763" spans="1:24" x14ac:dyDescent="0.25">
      <c r="A4763" s="1">
        <v>4762</v>
      </c>
      <c r="B4763" s="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IF(People!$B$2=Orders!M4763,People!$A$2,IF(People!$B$3=Orders!M4763,People!$A$3,IF(People!$B$4=Orders!M4763,People!$A$4,IF(People!$B$5=Orders!M4763,People!$A$5,0))))</f>
        <v>Chuck Magee</v>
      </c>
      <c r="W4763" t="str">
        <f>IFERROR(INDEX(Returns!A:A,MATCH(Orders!B4763,Returns!B:B,0),),"No")</f>
        <v>No</v>
      </c>
      <c r="X4763" t="str">
        <f t="shared" si="74"/>
        <v>2018 / 12</v>
      </c>
    </row>
    <row r="4764" spans="1:24" x14ac:dyDescent="0.25">
      <c r="A4764" s="1">
        <v>4763</v>
      </c>
      <c r="B4764" s="3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IF(People!$B$2=Orders!M4764,People!$A$2,IF(People!$B$3=Orders!M4764,People!$A$3,IF(People!$B$4=Orders!M4764,People!$A$4,IF(People!$B$5=Orders!M4764,People!$A$5,0))))</f>
        <v>Chuck Magee</v>
      </c>
      <c r="W4764" t="str">
        <f>IFERROR(INDEX(Returns!A:A,MATCH(Orders!B4764,Returns!B:B,0),),"No")</f>
        <v>No</v>
      </c>
      <c r="X4764" t="str">
        <f t="shared" si="74"/>
        <v>2018 / 12</v>
      </c>
    </row>
    <row r="4765" spans="1:24" x14ac:dyDescent="0.25">
      <c r="A4765" s="1">
        <v>4764</v>
      </c>
      <c r="B4765" s="3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IF(People!$B$2=Orders!M4765,People!$A$2,IF(People!$B$3=Orders!M4765,People!$A$3,IF(People!$B$4=Orders!M4765,People!$A$4,IF(People!$B$5=Orders!M4765,People!$A$5,0))))</f>
        <v>Anna Andreadi</v>
      </c>
      <c r="W4765" t="str">
        <f>IFERROR(INDEX(Returns!A:A,MATCH(Orders!B4765,Returns!B:B,0),),"No")</f>
        <v>No</v>
      </c>
      <c r="X4765" t="str">
        <f t="shared" si="74"/>
        <v>2016 / 09</v>
      </c>
    </row>
    <row r="4766" spans="1:24" x14ac:dyDescent="0.25">
      <c r="A4766" s="1">
        <v>4765</v>
      </c>
      <c r="B4766" s="3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IF(People!$B$2=Orders!M4766,People!$A$2,IF(People!$B$3=Orders!M4766,People!$A$3,IF(People!$B$4=Orders!M4766,People!$A$4,IF(People!$B$5=Orders!M4766,People!$A$5,0))))</f>
        <v>Anna Andreadi</v>
      </c>
      <c r="W4766" t="str">
        <f>IFERROR(INDEX(Returns!A:A,MATCH(Orders!B4766,Returns!B:B,0),),"No")</f>
        <v>No</v>
      </c>
      <c r="X4766" t="str">
        <f t="shared" si="74"/>
        <v>2019 / 11</v>
      </c>
    </row>
    <row r="4767" spans="1:24" x14ac:dyDescent="0.25">
      <c r="A4767" s="1">
        <v>4766</v>
      </c>
      <c r="B4767" s="3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IF(People!$B$2=Orders!M4767,People!$A$2,IF(People!$B$3=Orders!M4767,People!$A$3,IF(People!$B$4=Orders!M4767,People!$A$4,IF(People!$B$5=Orders!M4767,People!$A$5,0))))</f>
        <v>Chuck Magee</v>
      </c>
      <c r="W4767" t="str">
        <f>IFERROR(INDEX(Returns!A:A,MATCH(Orders!B4767,Returns!B:B,0),),"No")</f>
        <v>No</v>
      </c>
      <c r="X4767" t="str">
        <f t="shared" si="74"/>
        <v>2017 / 04</v>
      </c>
    </row>
    <row r="4768" spans="1:24" x14ac:dyDescent="0.25">
      <c r="A4768" s="1">
        <v>4767</v>
      </c>
      <c r="B4768" s="3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IF(People!$B$2=Orders!M4768,People!$A$2,IF(People!$B$3=Orders!M4768,People!$A$3,IF(People!$B$4=Orders!M4768,People!$A$4,IF(People!$B$5=Orders!M4768,People!$A$5,0))))</f>
        <v>Kelly Williams</v>
      </c>
      <c r="W4768" t="str">
        <f>IFERROR(INDEX(Returns!A:A,MATCH(Orders!B4768,Returns!B:B,0),),"No")</f>
        <v>No</v>
      </c>
      <c r="X4768" t="str">
        <f t="shared" si="74"/>
        <v>2017 / 03</v>
      </c>
    </row>
    <row r="4769" spans="1:24" x14ac:dyDescent="0.25">
      <c r="A4769" s="1">
        <v>4768</v>
      </c>
      <c r="B4769" s="3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IF(People!$B$2=Orders!M4769,People!$A$2,IF(People!$B$3=Orders!M4769,People!$A$3,IF(People!$B$4=Orders!M4769,People!$A$4,IF(People!$B$5=Orders!M4769,People!$A$5,0))))</f>
        <v>Kelly Williams</v>
      </c>
      <c r="W4769" t="str">
        <f>IFERROR(INDEX(Returns!A:A,MATCH(Orders!B4769,Returns!B:B,0),),"No")</f>
        <v>No</v>
      </c>
      <c r="X4769" t="str">
        <f t="shared" si="74"/>
        <v>2017 / 03</v>
      </c>
    </row>
    <row r="4770" spans="1:24" x14ac:dyDescent="0.25">
      <c r="A4770" s="1">
        <v>4769</v>
      </c>
      <c r="B4770" s="3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IF(People!$B$2=Orders!M4770,People!$A$2,IF(People!$B$3=Orders!M4770,People!$A$3,IF(People!$B$4=Orders!M4770,People!$A$4,IF(People!$B$5=Orders!M4770,People!$A$5,0))))</f>
        <v>Cassandra Brandow</v>
      </c>
      <c r="W4770" t="str">
        <f>IFERROR(INDEX(Returns!A:A,MATCH(Orders!B4770,Returns!B:B,0),),"No")</f>
        <v>No</v>
      </c>
      <c r="X4770" t="str">
        <f t="shared" si="74"/>
        <v>2019 / 06</v>
      </c>
    </row>
    <row r="4771" spans="1:24" x14ac:dyDescent="0.25">
      <c r="A4771" s="1">
        <v>4770</v>
      </c>
      <c r="B4771" s="3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IF(People!$B$2=Orders!M4771,People!$A$2,IF(People!$B$3=Orders!M4771,People!$A$3,IF(People!$B$4=Orders!M4771,People!$A$4,IF(People!$B$5=Orders!M4771,People!$A$5,0))))</f>
        <v>Anna Andreadi</v>
      </c>
      <c r="W4771" t="str">
        <f>IFERROR(INDEX(Returns!A:A,MATCH(Orders!B4771,Returns!B:B,0),),"No")</f>
        <v>No</v>
      </c>
      <c r="X4771" t="str">
        <f t="shared" si="74"/>
        <v>2018 / 09</v>
      </c>
    </row>
    <row r="4772" spans="1:24" x14ac:dyDescent="0.25">
      <c r="A4772" s="1">
        <v>4771</v>
      </c>
      <c r="B4772" s="3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IF(People!$B$2=Orders!M4772,People!$A$2,IF(People!$B$3=Orders!M4772,People!$A$3,IF(People!$B$4=Orders!M4772,People!$A$4,IF(People!$B$5=Orders!M4772,People!$A$5,0))))</f>
        <v>Anna Andreadi</v>
      </c>
      <c r="W4772" t="str">
        <f>IFERROR(INDEX(Returns!A:A,MATCH(Orders!B4772,Returns!B:B,0),),"No")</f>
        <v>No</v>
      </c>
      <c r="X4772" t="str">
        <f t="shared" si="74"/>
        <v>2018 / 09</v>
      </c>
    </row>
    <row r="4773" spans="1:24" x14ac:dyDescent="0.25">
      <c r="A4773" s="1">
        <v>4772</v>
      </c>
      <c r="B4773" s="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IF(People!$B$2=Orders!M4773,People!$A$2,IF(People!$B$3=Orders!M4773,People!$A$3,IF(People!$B$4=Orders!M4773,People!$A$4,IF(People!$B$5=Orders!M4773,People!$A$5,0))))</f>
        <v>Anna Andreadi</v>
      </c>
      <c r="W4773" t="str">
        <f>IFERROR(INDEX(Returns!A:A,MATCH(Orders!B4773,Returns!B:B,0),),"No")</f>
        <v>No</v>
      </c>
      <c r="X4773" t="str">
        <f t="shared" si="74"/>
        <v>2016 / 10</v>
      </c>
    </row>
    <row r="4774" spans="1:24" x14ac:dyDescent="0.25">
      <c r="A4774" s="1">
        <v>4773</v>
      </c>
      <c r="B4774" s="3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IF(People!$B$2=Orders!M4774,People!$A$2,IF(People!$B$3=Orders!M4774,People!$A$3,IF(People!$B$4=Orders!M4774,People!$A$4,IF(People!$B$5=Orders!M4774,People!$A$5,0))))</f>
        <v>Kelly Williams</v>
      </c>
      <c r="W4774" t="str">
        <f>IFERROR(INDEX(Returns!A:A,MATCH(Orders!B4774,Returns!B:B,0),),"No")</f>
        <v>No</v>
      </c>
      <c r="X4774" t="str">
        <f t="shared" si="74"/>
        <v>2019 / 11</v>
      </c>
    </row>
    <row r="4775" spans="1:24" x14ac:dyDescent="0.25">
      <c r="A4775" s="1">
        <v>4774</v>
      </c>
      <c r="B4775" s="3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IF(People!$B$2=Orders!M4775,People!$A$2,IF(People!$B$3=Orders!M4775,People!$A$3,IF(People!$B$4=Orders!M4775,People!$A$4,IF(People!$B$5=Orders!M4775,People!$A$5,0))))</f>
        <v>Kelly Williams</v>
      </c>
      <c r="W4775" t="str">
        <f>IFERROR(INDEX(Returns!A:A,MATCH(Orders!B4775,Returns!B:B,0),),"No")</f>
        <v>No</v>
      </c>
      <c r="X4775" t="str">
        <f t="shared" si="74"/>
        <v>2019 / 11</v>
      </c>
    </row>
    <row r="4776" spans="1:24" x14ac:dyDescent="0.25">
      <c r="A4776" s="1">
        <v>4775</v>
      </c>
      <c r="B4776" s="3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IF(People!$B$2=Orders!M4776,People!$A$2,IF(People!$B$3=Orders!M4776,People!$A$3,IF(People!$B$4=Orders!M4776,People!$A$4,IF(People!$B$5=Orders!M4776,People!$A$5,0))))</f>
        <v>Kelly Williams</v>
      </c>
      <c r="W4776" t="str">
        <f>IFERROR(INDEX(Returns!A:A,MATCH(Orders!B4776,Returns!B:B,0),),"No")</f>
        <v>No</v>
      </c>
      <c r="X4776" t="str">
        <f t="shared" si="74"/>
        <v>2019 / 11</v>
      </c>
    </row>
    <row r="4777" spans="1:24" x14ac:dyDescent="0.25">
      <c r="A4777" s="1">
        <v>4776</v>
      </c>
      <c r="B4777" s="3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IF(People!$B$2=Orders!M4777,People!$A$2,IF(People!$B$3=Orders!M4777,People!$A$3,IF(People!$B$4=Orders!M4777,People!$A$4,IF(People!$B$5=Orders!M4777,People!$A$5,0))))</f>
        <v>Anna Andreadi</v>
      </c>
      <c r="W4777" t="str">
        <f>IFERROR(INDEX(Returns!A:A,MATCH(Orders!B4777,Returns!B:B,0),),"No")</f>
        <v>No</v>
      </c>
      <c r="X4777" t="str">
        <f t="shared" si="74"/>
        <v>2019 / 11</v>
      </c>
    </row>
    <row r="4778" spans="1:24" x14ac:dyDescent="0.25">
      <c r="A4778" s="1">
        <v>4777</v>
      </c>
      <c r="B4778" s="3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IF(People!$B$2=Orders!M4778,People!$A$2,IF(People!$B$3=Orders!M4778,People!$A$3,IF(People!$B$4=Orders!M4778,People!$A$4,IF(People!$B$5=Orders!M4778,People!$A$5,0))))</f>
        <v>Chuck Magee</v>
      </c>
      <c r="W4778" t="str">
        <f>IFERROR(INDEX(Returns!A:A,MATCH(Orders!B4778,Returns!B:B,0),),"No")</f>
        <v>No</v>
      </c>
      <c r="X4778" t="str">
        <f t="shared" si="74"/>
        <v>2018 / 02</v>
      </c>
    </row>
    <row r="4779" spans="1:24" x14ac:dyDescent="0.25">
      <c r="A4779" s="1">
        <v>4778</v>
      </c>
      <c r="B4779" s="3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IF(People!$B$2=Orders!M4779,People!$A$2,IF(People!$B$3=Orders!M4779,People!$A$3,IF(People!$B$4=Orders!M4779,People!$A$4,IF(People!$B$5=Orders!M4779,People!$A$5,0))))</f>
        <v>Chuck Magee</v>
      </c>
      <c r="W4779" t="str">
        <f>IFERROR(INDEX(Returns!A:A,MATCH(Orders!B4779,Returns!B:B,0),),"No")</f>
        <v>No</v>
      </c>
      <c r="X4779" t="str">
        <f t="shared" si="74"/>
        <v>2018 / 02</v>
      </c>
    </row>
    <row r="4780" spans="1:24" x14ac:dyDescent="0.25">
      <c r="A4780" s="1">
        <v>4779</v>
      </c>
      <c r="B4780" s="3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IF(People!$B$2=Orders!M4780,People!$A$2,IF(People!$B$3=Orders!M4780,People!$A$3,IF(People!$B$4=Orders!M4780,People!$A$4,IF(People!$B$5=Orders!M4780,People!$A$5,0))))</f>
        <v>Chuck Magee</v>
      </c>
      <c r="W4780" t="str">
        <f>IFERROR(INDEX(Returns!A:A,MATCH(Orders!B4780,Returns!B:B,0),),"No")</f>
        <v>Yes</v>
      </c>
      <c r="X4780" t="str">
        <f t="shared" si="74"/>
        <v>2019 / 11</v>
      </c>
    </row>
    <row r="4781" spans="1:24" x14ac:dyDescent="0.25">
      <c r="A4781" s="1">
        <v>4780</v>
      </c>
      <c r="B4781" s="3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IF(People!$B$2=Orders!M4781,People!$A$2,IF(People!$B$3=Orders!M4781,People!$A$3,IF(People!$B$4=Orders!M4781,People!$A$4,IF(People!$B$5=Orders!M4781,People!$A$5,0))))</f>
        <v>Chuck Magee</v>
      </c>
      <c r="W4781" t="str">
        <f>IFERROR(INDEX(Returns!A:A,MATCH(Orders!B4781,Returns!B:B,0),),"No")</f>
        <v>No</v>
      </c>
      <c r="X4781" t="str">
        <f t="shared" si="74"/>
        <v>2016 / 07</v>
      </c>
    </row>
    <row r="4782" spans="1:24" x14ac:dyDescent="0.25">
      <c r="A4782" s="1">
        <v>4781</v>
      </c>
      <c r="B4782" s="3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IF(People!$B$2=Orders!M4782,People!$A$2,IF(People!$B$3=Orders!M4782,People!$A$3,IF(People!$B$4=Orders!M4782,People!$A$4,IF(People!$B$5=Orders!M4782,People!$A$5,0))))</f>
        <v>Kelly Williams</v>
      </c>
      <c r="W4782" t="str">
        <f>IFERROR(INDEX(Returns!A:A,MATCH(Orders!B4782,Returns!B:B,0),),"No")</f>
        <v>No</v>
      </c>
      <c r="X4782" t="str">
        <f t="shared" si="74"/>
        <v>2016 / 11</v>
      </c>
    </row>
    <row r="4783" spans="1:24" x14ac:dyDescent="0.25">
      <c r="A4783" s="1">
        <v>4782</v>
      </c>
      <c r="B4783" s="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IF(People!$B$2=Orders!M4783,People!$A$2,IF(People!$B$3=Orders!M4783,People!$A$3,IF(People!$B$4=Orders!M4783,People!$A$4,IF(People!$B$5=Orders!M4783,People!$A$5,0))))</f>
        <v>Kelly Williams</v>
      </c>
      <c r="W4783" t="str">
        <f>IFERROR(INDEX(Returns!A:A,MATCH(Orders!B4783,Returns!B:B,0),),"No")</f>
        <v>No</v>
      </c>
      <c r="X4783" t="str">
        <f t="shared" si="74"/>
        <v>2016 / 11</v>
      </c>
    </row>
    <row r="4784" spans="1:24" x14ac:dyDescent="0.25">
      <c r="A4784" s="1">
        <v>4783</v>
      </c>
      <c r="B4784" s="3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IF(People!$B$2=Orders!M4784,People!$A$2,IF(People!$B$3=Orders!M4784,People!$A$3,IF(People!$B$4=Orders!M4784,People!$A$4,IF(People!$B$5=Orders!M4784,People!$A$5,0))))</f>
        <v>Kelly Williams</v>
      </c>
      <c r="W4784" t="str">
        <f>IFERROR(INDEX(Returns!A:A,MATCH(Orders!B4784,Returns!B:B,0),),"No")</f>
        <v>No</v>
      </c>
      <c r="X4784" t="str">
        <f t="shared" si="74"/>
        <v>2016 / 11</v>
      </c>
    </row>
    <row r="4785" spans="1:24" x14ac:dyDescent="0.25">
      <c r="A4785" s="1">
        <v>4784</v>
      </c>
      <c r="B4785" s="3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IF(People!$B$2=Orders!M4785,People!$A$2,IF(People!$B$3=Orders!M4785,People!$A$3,IF(People!$B$4=Orders!M4785,People!$A$4,IF(People!$B$5=Orders!M4785,People!$A$5,0))))</f>
        <v>Kelly Williams</v>
      </c>
      <c r="W4785" t="str">
        <f>IFERROR(INDEX(Returns!A:A,MATCH(Orders!B4785,Returns!B:B,0),),"No")</f>
        <v>No</v>
      </c>
      <c r="X4785" t="str">
        <f t="shared" si="74"/>
        <v>2019 / 01</v>
      </c>
    </row>
    <row r="4786" spans="1:24" x14ac:dyDescent="0.25">
      <c r="A4786" s="1">
        <v>4785</v>
      </c>
      <c r="B4786" s="3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IF(People!$B$2=Orders!M4786,People!$A$2,IF(People!$B$3=Orders!M4786,People!$A$3,IF(People!$B$4=Orders!M4786,People!$A$4,IF(People!$B$5=Orders!M4786,People!$A$5,0))))</f>
        <v>Anna Andreadi</v>
      </c>
      <c r="W4786" t="str">
        <f>IFERROR(INDEX(Returns!A:A,MATCH(Orders!B4786,Returns!B:B,0),),"No")</f>
        <v>No</v>
      </c>
      <c r="X4786" t="str">
        <f t="shared" si="74"/>
        <v>2017 / 12</v>
      </c>
    </row>
    <row r="4787" spans="1:24" x14ac:dyDescent="0.25">
      <c r="A4787" s="1">
        <v>4786</v>
      </c>
      <c r="B4787" s="3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IF(People!$B$2=Orders!M4787,People!$A$2,IF(People!$B$3=Orders!M4787,People!$A$3,IF(People!$B$4=Orders!M4787,People!$A$4,IF(People!$B$5=Orders!M4787,People!$A$5,0))))</f>
        <v>Anna Andreadi</v>
      </c>
      <c r="W4787" t="str">
        <f>IFERROR(INDEX(Returns!A:A,MATCH(Orders!B4787,Returns!B:B,0),),"No")</f>
        <v>No</v>
      </c>
      <c r="X4787" t="str">
        <f t="shared" si="74"/>
        <v>2017 / 12</v>
      </c>
    </row>
    <row r="4788" spans="1:24" x14ac:dyDescent="0.25">
      <c r="A4788" s="1">
        <v>4787</v>
      </c>
      <c r="B4788" s="3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IF(People!$B$2=Orders!M4788,People!$A$2,IF(People!$B$3=Orders!M4788,People!$A$3,IF(People!$B$4=Orders!M4788,People!$A$4,IF(People!$B$5=Orders!M4788,People!$A$5,0))))</f>
        <v>Anna Andreadi</v>
      </c>
      <c r="W4788" t="str">
        <f>IFERROR(INDEX(Returns!A:A,MATCH(Orders!B4788,Returns!B:B,0),),"No")</f>
        <v>No</v>
      </c>
      <c r="X4788" t="str">
        <f t="shared" si="74"/>
        <v>2017 / 12</v>
      </c>
    </row>
    <row r="4789" spans="1:24" x14ac:dyDescent="0.25">
      <c r="A4789" s="1">
        <v>4788</v>
      </c>
      <c r="B4789" s="3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IF(People!$B$2=Orders!M4789,People!$A$2,IF(People!$B$3=Orders!M4789,People!$A$3,IF(People!$B$4=Orders!M4789,People!$A$4,IF(People!$B$5=Orders!M4789,People!$A$5,0))))</f>
        <v>Anna Andreadi</v>
      </c>
      <c r="W4789" t="str">
        <f>IFERROR(INDEX(Returns!A:A,MATCH(Orders!B4789,Returns!B:B,0),),"No")</f>
        <v>No</v>
      </c>
      <c r="X4789" t="str">
        <f t="shared" si="74"/>
        <v>2017 / 12</v>
      </c>
    </row>
    <row r="4790" spans="1:24" x14ac:dyDescent="0.25">
      <c r="A4790" s="1">
        <v>4789</v>
      </c>
      <c r="B4790" s="3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IF(People!$B$2=Orders!M4790,People!$A$2,IF(People!$B$3=Orders!M4790,People!$A$3,IF(People!$B$4=Orders!M4790,People!$A$4,IF(People!$B$5=Orders!M4790,People!$A$5,0))))</f>
        <v>Anna Andreadi</v>
      </c>
      <c r="W4790" t="str">
        <f>IFERROR(INDEX(Returns!A:A,MATCH(Orders!B4790,Returns!B:B,0),),"No")</f>
        <v>No</v>
      </c>
      <c r="X4790" t="str">
        <f t="shared" si="74"/>
        <v>2017 / 12</v>
      </c>
    </row>
    <row r="4791" spans="1:24" x14ac:dyDescent="0.25">
      <c r="A4791" s="1">
        <v>4790</v>
      </c>
      <c r="B4791" s="3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IF(People!$B$2=Orders!M4791,People!$A$2,IF(People!$B$3=Orders!M4791,People!$A$3,IF(People!$B$4=Orders!M4791,People!$A$4,IF(People!$B$5=Orders!M4791,People!$A$5,0))))</f>
        <v>Anna Andreadi</v>
      </c>
      <c r="W4791" t="str">
        <f>IFERROR(INDEX(Returns!A:A,MATCH(Orders!B4791,Returns!B:B,0),),"No")</f>
        <v>No</v>
      </c>
      <c r="X4791" t="str">
        <f t="shared" si="74"/>
        <v>2017 / 12</v>
      </c>
    </row>
    <row r="4792" spans="1:24" x14ac:dyDescent="0.25">
      <c r="A4792" s="1">
        <v>4791</v>
      </c>
      <c r="B4792" s="3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IF(People!$B$2=Orders!M4792,People!$A$2,IF(People!$B$3=Orders!M4792,People!$A$3,IF(People!$B$4=Orders!M4792,People!$A$4,IF(People!$B$5=Orders!M4792,People!$A$5,0))))</f>
        <v>Anna Andreadi</v>
      </c>
      <c r="W4792" t="str">
        <f>IFERROR(INDEX(Returns!A:A,MATCH(Orders!B4792,Returns!B:B,0),),"No")</f>
        <v>No</v>
      </c>
      <c r="X4792" t="str">
        <f t="shared" si="74"/>
        <v>2017 / 12</v>
      </c>
    </row>
    <row r="4793" spans="1:24" x14ac:dyDescent="0.25">
      <c r="A4793" s="1">
        <v>4792</v>
      </c>
      <c r="B4793" s="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IF(People!$B$2=Orders!M4793,People!$A$2,IF(People!$B$3=Orders!M4793,People!$A$3,IF(People!$B$4=Orders!M4793,People!$A$4,IF(People!$B$5=Orders!M4793,People!$A$5,0))))</f>
        <v>Anna Andreadi</v>
      </c>
      <c r="W4793" t="str">
        <f>IFERROR(INDEX(Returns!A:A,MATCH(Orders!B4793,Returns!B:B,0),),"No")</f>
        <v>No</v>
      </c>
      <c r="X4793" t="str">
        <f t="shared" si="74"/>
        <v>2017 / 12</v>
      </c>
    </row>
    <row r="4794" spans="1:24" x14ac:dyDescent="0.25">
      <c r="A4794" s="1">
        <v>4793</v>
      </c>
      <c r="B4794" s="3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IF(People!$B$2=Orders!M4794,People!$A$2,IF(People!$B$3=Orders!M4794,People!$A$3,IF(People!$B$4=Orders!M4794,People!$A$4,IF(People!$B$5=Orders!M4794,People!$A$5,0))))</f>
        <v>Anna Andreadi</v>
      </c>
      <c r="W4794" t="str">
        <f>IFERROR(INDEX(Returns!A:A,MATCH(Orders!B4794,Returns!B:B,0),),"No")</f>
        <v>No</v>
      </c>
      <c r="X4794" t="str">
        <f t="shared" si="74"/>
        <v>2017 / 12</v>
      </c>
    </row>
    <row r="4795" spans="1:24" x14ac:dyDescent="0.25">
      <c r="A4795" s="1">
        <v>4794</v>
      </c>
      <c r="B4795" s="3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IF(People!$B$2=Orders!M4795,People!$A$2,IF(People!$B$3=Orders!M4795,People!$A$3,IF(People!$B$4=Orders!M4795,People!$A$4,IF(People!$B$5=Orders!M4795,People!$A$5,0))))</f>
        <v>Chuck Magee</v>
      </c>
      <c r="W4795" t="str">
        <f>IFERROR(INDEX(Returns!A:A,MATCH(Orders!B4795,Returns!B:B,0),),"No")</f>
        <v>No</v>
      </c>
      <c r="X4795" t="str">
        <f t="shared" si="74"/>
        <v>2017 / 06</v>
      </c>
    </row>
    <row r="4796" spans="1:24" x14ac:dyDescent="0.25">
      <c r="A4796" s="1">
        <v>4795</v>
      </c>
      <c r="B4796" s="3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IF(People!$B$2=Orders!M4796,People!$A$2,IF(People!$B$3=Orders!M4796,People!$A$3,IF(People!$B$4=Orders!M4796,People!$A$4,IF(People!$B$5=Orders!M4796,People!$A$5,0))))</f>
        <v>Anna Andreadi</v>
      </c>
      <c r="W4796" t="str">
        <f>IFERROR(INDEX(Returns!A:A,MATCH(Orders!B4796,Returns!B:B,0),),"No")</f>
        <v>No</v>
      </c>
      <c r="X4796" t="str">
        <f t="shared" si="74"/>
        <v>2017 / 03</v>
      </c>
    </row>
    <row r="4797" spans="1:24" x14ac:dyDescent="0.25">
      <c r="A4797" s="1">
        <v>4796</v>
      </c>
      <c r="B4797" s="3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IF(People!$B$2=Orders!M4797,People!$A$2,IF(People!$B$3=Orders!M4797,People!$A$3,IF(People!$B$4=Orders!M4797,People!$A$4,IF(People!$B$5=Orders!M4797,People!$A$5,0))))</f>
        <v>Cassandra Brandow</v>
      </c>
      <c r="W4797" t="str">
        <f>IFERROR(INDEX(Returns!A:A,MATCH(Orders!B4797,Returns!B:B,0),),"No")</f>
        <v>No</v>
      </c>
      <c r="X4797" t="str">
        <f t="shared" si="74"/>
        <v>2017 / 08</v>
      </c>
    </row>
    <row r="4798" spans="1:24" x14ac:dyDescent="0.25">
      <c r="A4798" s="1">
        <v>4797</v>
      </c>
      <c r="B4798" s="3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IF(People!$B$2=Orders!M4798,People!$A$2,IF(People!$B$3=Orders!M4798,People!$A$3,IF(People!$B$4=Orders!M4798,People!$A$4,IF(People!$B$5=Orders!M4798,People!$A$5,0))))</f>
        <v>Cassandra Brandow</v>
      </c>
      <c r="W4798" t="str">
        <f>IFERROR(INDEX(Returns!A:A,MATCH(Orders!B4798,Returns!B:B,0),),"No")</f>
        <v>No</v>
      </c>
      <c r="X4798" t="str">
        <f t="shared" si="74"/>
        <v>2018 / 05</v>
      </c>
    </row>
    <row r="4799" spans="1:24" x14ac:dyDescent="0.25">
      <c r="A4799" s="1">
        <v>4798</v>
      </c>
      <c r="B4799" s="3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IF(People!$B$2=Orders!M4799,People!$A$2,IF(People!$B$3=Orders!M4799,People!$A$3,IF(People!$B$4=Orders!M4799,People!$A$4,IF(People!$B$5=Orders!M4799,People!$A$5,0))))</f>
        <v>Cassandra Brandow</v>
      </c>
      <c r="W4799" t="str">
        <f>IFERROR(INDEX(Returns!A:A,MATCH(Orders!B4799,Returns!B:B,0),),"No")</f>
        <v>No</v>
      </c>
      <c r="X4799" t="str">
        <f t="shared" si="74"/>
        <v>2018 / 05</v>
      </c>
    </row>
    <row r="4800" spans="1:24" x14ac:dyDescent="0.25">
      <c r="A4800" s="1">
        <v>4799</v>
      </c>
      <c r="B4800" s="3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IF(People!$B$2=Orders!M4800,People!$A$2,IF(People!$B$3=Orders!M4800,People!$A$3,IF(People!$B$4=Orders!M4800,People!$A$4,IF(People!$B$5=Orders!M4800,People!$A$5,0))))</f>
        <v>Cassandra Brandow</v>
      </c>
      <c r="W4800" t="str">
        <f>IFERROR(INDEX(Returns!A:A,MATCH(Orders!B4800,Returns!B:B,0),),"No")</f>
        <v>No</v>
      </c>
      <c r="X4800" t="str">
        <f t="shared" si="74"/>
        <v>2018 / 05</v>
      </c>
    </row>
    <row r="4801" spans="1:24" x14ac:dyDescent="0.25">
      <c r="A4801" s="1">
        <v>4800</v>
      </c>
      <c r="B4801" s="3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IF(People!$B$2=Orders!M4801,People!$A$2,IF(People!$B$3=Orders!M4801,People!$A$3,IF(People!$B$4=Orders!M4801,People!$A$4,IF(People!$B$5=Orders!M4801,People!$A$5,0))))</f>
        <v>Cassandra Brandow</v>
      </c>
      <c r="W4801" t="str">
        <f>IFERROR(INDEX(Returns!A:A,MATCH(Orders!B4801,Returns!B:B,0),),"No")</f>
        <v>No</v>
      </c>
      <c r="X4801" t="str">
        <f t="shared" si="74"/>
        <v>2018 / 05</v>
      </c>
    </row>
    <row r="4802" spans="1:24" x14ac:dyDescent="0.25">
      <c r="A4802" s="1">
        <v>4801</v>
      </c>
      <c r="B4802" s="3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IF(People!$B$2=Orders!M4802,People!$A$2,IF(People!$B$3=Orders!M4802,People!$A$3,IF(People!$B$4=Orders!M4802,People!$A$4,IF(People!$B$5=Orders!M4802,People!$A$5,0))))</f>
        <v>Cassandra Brandow</v>
      </c>
      <c r="W4802" t="str">
        <f>IFERROR(INDEX(Returns!A:A,MATCH(Orders!B4802,Returns!B:B,0),),"No")</f>
        <v>No</v>
      </c>
      <c r="X4802" t="str">
        <f t="shared" ref="X4802:X4865" si="75">TEXT(C4802,"ГГГГ / ММ")</f>
        <v>2018 / 05</v>
      </c>
    </row>
    <row r="4803" spans="1:24" x14ac:dyDescent="0.25">
      <c r="A4803" s="1">
        <v>4802</v>
      </c>
      <c r="B4803" s="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IF(People!$B$2=Orders!M4803,People!$A$2,IF(People!$B$3=Orders!M4803,People!$A$3,IF(People!$B$4=Orders!M4803,People!$A$4,IF(People!$B$5=Orders!M4803,People!$A$5,0))))</f>
        <v>Cassandra Brandow</v>
      </c>
      <c r="W4803" t="str">
        <f>IFERROR(INDEX(Returns!A:A,MATCH(Orders!B4803,Returns!B:B,0),),"No")</f>
        <v>No</v>
      </c>
      <c r="X4803" t="str">
        <f t="shared" si="75"/>
        <v>2018 / 05</v>
      </c>
    </row>
    <row r="4804" spans="1:24" x14ac:dyDescent="0.25">
      <c r="A4804" s="1">
        <v>4803</v>
      </c>
      <c r="B4804" s="3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IF(People!$B$2=Orders!M4804,People!$A$2,IF(People!$B$3=Orders!M4804,People!$A$3,IF(People!$B$4=Orders!M4804,People!$A$4,IF(People!$B$5=Orders!M4804,People!$A$5,0))))</f>
        <v>Cassandra Brandow</v>
      </c>
      <c r="W4804" t="str">
        <f>IFERROR(INDEX(Returns!A:A,MATCH(Orders!B4804,Returns!B:B,0),),"No")</f>
        <v>No</v>
      </c>
      <c r="X4804" t="str">
        <f t="shared" si="75"/>
        <v>2018 / 05</v>
      </c>
    </row>
    <row r="4805" spans="1:24" x14ac:dyDescent="0.25">
      <c r="A4805" s="1">
        <v>4804</v>
      </c>
      <c r="B4805" s="3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IF(People!$B$2=Orders!M4805,People!$A$2,IF(People!$B$3=Orders!M4805,People!$A$3,IF(People!$B$4=Orders!M4805,People!$A$4,IF(People!$B$5=Orders!M4805,People!$A$5,0))))</f>
        <v>Chuck Magee</v>
      </c>
      <c r="W4805" t="str">
        <f>IFERROR(INDEX(Returns!A:A,MATCH(Orders!B4805,Returns!B:B,0),),"No")</f>
        <v>No</v>
      </c>
      <c r="X4805" t="str">
        <f t="shared" si="75"/>
        <v>2019 / 07</v>
      </c>
    </row>
    <row r="4806" spans="1:24" x14ac:dyDescent="0.25">
      <c r="A4806" s="1">
        <v>4805</v>
      </c>
      <c r="B4806" s="3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IF(People!$B$2=Orders!M4806,People!$A$2,IF(People!$B$3=Orders!M4806,People!$A$3,IF(People!$B$4=Orders!M4806,People!$A$4,IF(People!$B$5=Orders!M4806,People!$A$5,0))))</f>
        <v>Chuck Magee</v>
      </c>
      <c r="W4806" t="str">
        <f>IFERROR(INDEX(Returns!A:A,MATCH(Orders!B4806,Returns!B:B,0),),"No")</f>
        <v>No</v>
      </c>
      <c r="X4806" t="str">
        <f t="shared" si="75"/>
        <v>2019 / 07</v>
      </c>
    </row>
    <row r="4807" spans="1:24" x14ac:dyDescent="0.25">
      <c r="A4807" s="1">
        <v>4806</v>
      </c>
      <c r="B4807" s="3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IF(People!$B$2=Orders!M4807,People!$A$2,IF(People!$B$3=Orders!M4807,People!$A$3,IF(People!$B$4=Orders!M4807,People!$A$4,IF(People!$B$5=Orders!M4807,People!$A$5,0))))</f>
        <v>Anna Andreadi</v>
      </c>
      <c r="W4807" t="str">
        <f>IFERROR(INDEX(Returns!A:A,MATCH(Orders!B4807,Returns!B:B,0),),"No")</f>
        <v>No</v>
      </c>
      <c r="X4807" t="str">
        <f t="shared" si="75"/>
        <v>2017 / 11</v>
      </c>
    </row>
    <row r="4808" spans="1:24" x14ac:dyDescent="0.25">
      <c r="A4808" s="1">
        <v>4807</v>
      </c>
      <c r="B4808" s="3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IF(People!$B$2=Orders!M4808,People!$A$2,IF(People!$B$3=Orders!M4808,People!$A$3,IF(People!$B$4=Orders!M4808,People!$A$4,IF(People!$B$5=Orders!M4808,People!$A$5,0))))</f>
        <v>Anna Andreadi</v>
      </c>
      <c r="W4808" t="str">
        <f>IFERROR(INDEX(Returns!A:A,MATCH(Orders!B4808,Returns!B:B,0),),"No")</f>
        <v>No</v>
      </c>
      <c r="X4808" t="str">
        <f t="shared" si="75"/>
        <v>2017 / 11</v>
      </c>
    </row>
    <row r="4809" spans="1:24" x14ac:dyDescent="0.25">
      <c r="A4809" s="1">
        <v>4808</v>
      </c>
      <c r="B4809" s="3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IF(People!$B$2=Orders!M4809,People!$A$2,IF(People!$B$3=Orders!M4809,People!$A$3,IF(People!$B$4=Orders!M4809,People!$A$4,IF(People!$B$5=Orders!M4809,People!$A$5,0))))</f>
        <v>Anna Andreadi</v>
      </c>
      <c r="W4809" t="str">
        <f>IFERROR(INDEX(Returns!A:A,MATCH(Orders!B4809,Returns!B:B,0),),"No")</f>
        <v>No</v>
      </c>
      <c r="X4809" t="str">
        <f t="shared" si="75"/>
        <v>2017 / 11</v>
      </c>
    </row>
    <row r="4810" spans="1:24" x14ac:dyDescent="0.25">
      <c r="A4810" s="1">
        <v>4809</v>
      </c>
      <c r="B4810" s="3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IF(People!$B$2=Orders!M4810,People!$A$2,IF(People!$B$3=Orders!M4810,People!$A$3,IF(People!$B$4=Orders!M4810,People!$A$4,IF(People!$B$5=Orders!M4810,People!$A$5,0))))</f>
        <v>Chuck Magee</v>
      </c>
      <c r="W4810" t="str">
        <f>IFERROR(INDEX(Returns!A:A,MATCH(Orders!B4810,Returns!B:B,0),),"No")</f>
        <v>No</v>
      </c>
      <c r="X4810" t="str">
        <f t="shared" si="75"/>
        <v>2016 / 11</v>
      </c>
    </row>
    <row r="4811" spans="1:24" x14ac:dyDescent="0.25">
      <c r="A4811" s="1">
        <v>4810</v>
      </c>
      <c r="B4811" s="3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IF(People!$B$2=Orders!M4811,People!$A$2,IF(People!$B$3=Orders!M4811,People!$A$3,IF(People!$B$4=Orders!M4811,People!$A$4,IF(People!$B$5=Orders!M4811,People!$A$5,0))))</f>
        <v>Kelly Williams</v>
      </c>
      <c r="W4811" t="str">
        <f>IFERROR(INDEX(Returns!A:A,MATCH(Orders!B4811,Returns!B:B,0),),"No")</f>
        <v>No</v>
      </c>
      <c r="X4811" t="str">
        <f t="shared" si="75"/>
        <v>2017 / 12</v>
      </c>
    </row>
    <row r="4812" spans="1:24" x14ac:dyDescent="0.25">
      <c r="A4812" s="1">
        <v>4811</v>
      </c>
      <c r="B4812" s="3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IF(People!$B$2=Orders!M4812,People!$A$2,IF(People!$B$3=Orders!M4812,People!$A$3,IF(People!$B$4=Orders!M4812,People!$A$4,IF(People!$B$5=Orders!M4812,People!$A$5,0))))</f>
        <v>Kelly Williams</v>
      </c>
      <c r="W4812" t="str">
        <f>IFERROR(INDEX(Returns!A:A,MATCH(Orders!B4812,Returns!B:B,0),),"No")</f>
        <v>No</v>
      </c>
      <c r="X4812" t="str">
        <f t="shared" si="75"/>
        <v>2017 / 12</v>
      </c>
    </row>
    <row r="4813" spans="1:24" x14ac:dyDescent="0.25">
      <c r="A4813" s="1">
        <v>4812</v>
      </c>
      <c r="B4813" s="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IF(People!$B$2=Orders!M4813,People!$A$2,IF(People!$B$3=Orders!M4813,People!$A$3,IF(People!$B$4=Orders!M4813,People!$A$4,IF(People!$B$5=Orders!M4813,People!$A$5,0))))</f>
        <v>Chuck Magee</v>
      </c>
      <c r="W4813" t="str">
        <f>IFERROR(INDEX(Returns!A:A,MATCH(Orders!B4813,Returns!B:B,0),),"No")</f>
        <v>No</v>
      </c>
      <c r="X4813" t="str">
        <f t="shared" si="75"/>
        <v>2018 / 11</v>
      </c>
    </row>
    <row r="4814" spans="1:24" x14ac:dyDescent="0.25">
      <c r="A4814" s="1">
        <v>4813</v>
      </c>
      <c r="B4814" s="3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IF(People!$B$2=Orders!M4814,People!$A$2,IF(People!$B$3=Orders!M4814,People!$A$3,IF(People!$B$4=Orders!M4814,People!$A$4,IF(People!$B$5=Orders!M4814,People!$A$5,0))))</f>
        <v>Chuck Magee</v>
      </c>
      <c r="W4814" t="str">
        <f>IFERROR(INDEX(Returns!A:A,MATCH(Orders!B4814,Returns!B:B,0),),"No")</f>
        <v>No</v>
      </c>
      <c r="X4814" t="str">
        <f t="shared" si="75"/>
        <v>2018 / 11</v>
      </c>
    </row>
    <row r="4815" spans="1:24" x14ac:dyDescent="0.25">
      <c r="A4815" s="1">
        <v>4814</v>
      </c>
      <c r="B4815" s="3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IF(People!$B$2=Orders!M4815,People!$A$2,IF(People!$B$3=Orders!M4815,People!$A$3,IF(People!$B$4=Orders!M4815,People!$A$4,IF(People!$B$5=Orders!M4815,People!$A$5,0))))</f>
        <v>Chuck Magee</v>
      </c>
      <c r="W4815" t="str">
        <f>IFERROR(INDEX(Returns!A:A,MATCH(Orders!B4815,Returns!B:B,0),),"No")</f>
        <v>No</v>
      </c>
      <c r="X4815" t="str">
        <f t="shared" si="75"/>
        <v>2018 / 11</v>
      </c>
    </row>
    <row r="4816" spans="1:24" x14ac:dyDescent="0.25">
      <c r="A4816" s="1">
        <v>4815</v>
      </c>
      <c r="B4816" s="3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IF(People!$B$2=Orders!M4816,People!$A$2,IF(People!$B$3=Orders!M4816,People!$A$3,IF(People!$B$4=Orders!M4816,People!$A$4,IF(People!$B$5=Orders!M4816,People!$A$5,0))))</f>
        <v>Anna Andreadi</v>
      </c>
      <c r="W4816" t="str">
        <f>IFERROR(INDEX(Returns!A:A,MATCH(Orders!B4816,Returns!B:B,0),),"No")</f>
        <v>No</v>
      </c>
      <c r="X4816" t="str">
        <f t="shared" si="75"/>
        <v>2018 / 05</v>
      </c>
    </row>
    <row r="4817" spans="1:24" x14ac:dyDescent="0.25">
      <c r="A4817" s="1">
        <v>4816</v>
      </c>
      <c r="B4817" s="3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IF(People!$B$2=Orders!M4817,People!$A$2,IF(People!$B$3=Orders!M4817,People!$A$3,IF(People!$B$4=Orders!M4817,People!$A$4,IF(People!$B$5=Orders!M4817,People!$A$5,0))))</f>
        <v>Chuck Magee</v>
      </c>
      <c r="W4817" t="str">
        <f>IFERROR(INDEX(Returns!A:A,MATCH(Orders!B4817,Returns!B:B,0),),"No")</f>
        <v>No</v>
      </c>
      <c r="X4817" t="str">
        <f t="shared" si="75"/>
        <v>2016 / 12</v>
      </c>
    </row>
    <row r="4818" spans="1:24" x14ac:dyDescent="0.25">
      <c r="A4818" s="1">
        <v>4817</v>
      </c>
      <c r="B4818" s="3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IF(People!$B$2=Orders!M4818,People!$A$2,IF(People!$B$3=Orders!M4818,People!$A$3,IF(People!$B$4=Orders!M4818,People!$A$4,IF(People!$B$5=Orders!M4818,People!$A$5,0))))</f>
        <v>Chuck Magee</v>
      </c>
      <c r="W4818" t="str">
        <f>IFERROR(INDEX(Returns!A:A,MATCH(Orders!B4818,Returns!B:B,0),),"No")</f>
        <v>No</v>
      </c>
      <c r="X4818" t="str">
        <f t="shared" si="75"/>
        <v>2016 / 12</v>
      </c>
    </row>
    <row r="4819" spans="1:24" x14ac:dyDescent="0.25">
      <c r="A4819" s="1">
        <v>4818</v>
      </c>
      <c r="B4819" s="3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IF(People!$B$2=Orders!M4819,People!$A$2,IF(People!$B$3=Orders!M4819,People!$A$3,IF(People!$B$4=Orders!M4819,People!$A$4,IF(People!$B$5=Orders!M4819,People!$A$5,0))))</f>
        <v>Chuck Magee</v>
      </c>
      <c r="W4819" t="str">
        <f>IFERROR(INDEX(Returns!A:A,MATCH(Orders!B4819,Returns!B:B,0),),"No")</f>
        <v>No</v>
      </c>
      <c r="X4819" t="str">
        <f t="shared" si="75"/>
        <v>2016 / 12</v>
      </c>
    </row>
    <row r="4820" spans="1:24" x14ac:dyDescent="0.25">
      <c r="A4820" s="1">
        <v>4819</v>
      </c>
      <c r="B4820" s="3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IF(People!$B$2=Orders!M4820,People!$A$2,IF(People!$B$3=Orders!M4820,People!$A$3,IF(People!$B$4=Orders!M4820,People!$A$4,IF(People!$B$5=Orders!M4820,People!$A$5,0))))</f>
        <v>Chuck Magee</v>
      </c>
      <c r="W4820" t="str">
        <f>IFERROR(INDEX(Returns!A:A,MATCH(Orders!B4820,Returns!B:B,0),),"No")</f>
        <v>No</v>
      </c>
      <c r="X4820" t="str">
        <f t="shared" si="75"/>
        <v>2016 / 12</v>
      </c>
    </row>
    <row r="4821" spans="1:24" x14ac:dyDescent="0.25">
      <c r="A4821" s="1">
        <v>4820</v>
      </c>
      <c r="B4821" s="3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IF(People!$B$2=Orders!M4821,People!$A$2,IF(People!$B$3=Orders!M4821,People!$A$3,IF(People!$B$4=Orders!M4821,People!$A$4,IF(People!$B$5=Orders!M4821,People!$A$5,0))))</f>
        <v>Chuck Magee</v>
      </c>
      <c r="W4821" t="str">
        <f>IFERROR(INDEX(Returns!A:A,MATCH(Orders!B4821,Returns!B:B,0),),"No")</f>
        <v>No</v>
      </c>
      <c r="X4821" t="str">
        <f t="shared" si="75"/>
        <v>2019 / 06</v>
      </c>
    </row>
    <row r="4822" spans="1:24" x14ac:dyDescent="0.25">
      <c r="A4822" s="1">
        <v>4821</v>
      </c>
      <c r="B4822" s="3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IF(People!$B$2=Orders!M4822,People!$A$2,IF(People!$B$3=Orders!M4822,People!$A$3,IF(People!$B$4=Orders!M4822,People!$A$4,IF(People!$B$5=Orders!M4822,People!$A$5,0))))</f>
        <v>Kelly Williams</v>
      </c>
      <c r="W4822" t="str">
        <f>IFERROR(INDEX(Returns!A:A,MATCH(Orders!B4822,Returns!B:B,0),),"No")</f>
        <v>No</v>
      </c>
      <c r="X4822" t="str">
        <f t="shared" si="75"/>
        <v>2017 / 04</v>
      </c>
    </row>
    <row r="4823" spans="1:24" x14ac:dyDescent="0.25">
      <c r="A4823" s="1">
        <v>4822</v>
      </c>
      <c r="B4823" s="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IF(People!$B$2=Orders!M4823,People!$A$2,IF(People!$B$3=Orders!M4823,People!$A$3,IF(People!$B$4=Orders!M4823,People!$A$4,IF(People!$B$5=Orders!M4823,People!$A$5,0))))</f>
        <v>Kelly Williams</v>
      </c>
      <c r="W4823" t="str">
        <f>IFERROR(INDEX(Returns!A:A,MATCH(Orders!B4823,Returns!B:B,0),),"No")</f>
        <v>No</v>
      </c>
      <c r="X4823" t="str">
        <f t="shared" si="75"/>
        <v>2017 / 04</v>
      </c>
    </row>
    <row r="4824" spans="1:24" x14ac:dyDescent="0.25">
      <c r="A4824" s="1">
        <v>4823</v>
      </c>
      <c r="B4824" s="3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IF(People!$B$2=Orders!M4824,People!$A$2,IF(People!$B$3=Orders!M4824,People!$A$3,IF(People!$B$4=Orders!M4824,People!$A$4,IF(People!$B$5=Orders!M4824,People!$A$5,0))))</f>
        <v>Anna Andreadi</v>
      </c>
      <c r="W4824" t="str">
        <f>IFERROR(INDEX(Returns!A:A,MATCH(Orders!B4824,Returns!B:B,0),),"No")</f>
        <v>No</v>
      </c>
      <c r="X4824" t="str">
        <f t="shared" si="75"/>
        <v>2018 / 07</v>
      </c>
    </row>
    <row r="4825" spans="1:24" x14ac:dyDescent="0.25">
      <c r="A4825" s="1">
        <v>4824</v>
      </c>
      <c r="B4825" s="3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IF(People!$B$2=Orders!M4825,People!$A$2,IF(People!$B$3=Orders!M4825,People!$A$3,IF(People!$B$4=Orders!M4825,People!$A$4,IF(People!$B$5=Orders!M4825,People!$A$5,0))))</f>
        <v>Chuck Magee</v>
      </c>
      <c r="W4825" t="str">
        <f>IFERROR(INDEX(Returns!A:A,MATCH(Orders!B4825,Returns!B:B,0),),"No")</f>
        <v>No</v>
      </c>
      <c r="X4825" t="str">
        <f t="shared" si="75"/>
        <v>2018 / 11</v>
      </c>
    </row>
    <row r="4826" spans="1:24" x14ac:dyDescent="0.25">
      <c r="A4826" s="1">
        <v>4825</v>
      </c>
      <c r="B4826" s="3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IF(People!$B$2=Orders!M4826,People!$A$2,IF(People!$B$3=Orders!M4826,People!$A$3,IF(People!$B$4=Orders!M4826,People!$A$4,IF(People!$B$5=Orders!M4826,People!$A$5,0))))</f>
        <v>Chuck Magee</v>
      </c>
      <c r="W4826" t="str">
        <f>IFERROR(INDEX(Returns!A:A,MATCH(Orders!B4826,Returns!B:B,0),),"No")</f>
        <v>No</v>
      </c>
      <c r="X4826" t="str">
        <f t="shared" si="75"/>
        <v>2018 / 11</v>
      </c>
    </row>
    <row r="4827" spans="1:24" x14ac:dyDescent="0.25">
      <c r="A4827" s="1">
        <v>4826</v>
      </c>
      <c r="B4827" s="3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IF(People!$B$2=Orders!M4827,People!$A$2,IF(People!$B$3=Orders!M4827,People!$A$3,IF(People!$B$4=Orders!M4827,People!$A$4,IF(People!$B$5=Orders!M4827,People!$A$5,0))))</f>
        <v>Chuck Magee</v>
      </c>
      <c r="W4827" t="str">
        <f>IFERROR(INDEX(Returns!A:A,MATCH(Orders!B4827,Returns!B:B,0),),"No")</f>
        <v>No</v>
      </c>
      <c r="X4827" t="str">
        <f t="shared" si="75"/>
        <v>2018 / 11</v>
      </c>
    </row>
    <row r="4828" spans="1:24" x14ac:dyDescent="0.25">
      <c r="A4828" s="1">
        <v>4827</v>
      </c>
      <c r="B4828" s="3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IF(People!$B$2=Orders!M4828,People!$A$2,IF(People!$B$3=Orders!M4828,People!$A$3,IF(People!$B$4=Orders!M4828,People!$A$4,IF(People!$B$5=Orders!M4828,People!$A$5,0))))</f>
        <v>Anna Andreadi</v>
      </c>
      <c r="W4828" t="str">
        <f>IFERROR(INDEX(Returns!A:A,MATCH(Orders!B4828,Returns!B:B,0),),"No")</f>
        <v>No</v>
      </c>
      <c r="X4828" t="str">
        <f t="shared" si="75"/>
        <v>2019 / 11</v>
      </c>
    </row>
    <row r="4829" spans="1:24" x14ac:dyDescent="0.25">
      <c r="A4829" s="1">
        <v>4828</v>
      </c>
      <c r="B4829" s="3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IF(People!$B$2=Orders!M4829,People!$A$2,IF(People!$B$3=Orders!M4829,People!$A$3,IF(People!$B$4=Orders!M4829,People!$A$4,IF(People!$B$5=Orders!M4829,People!$A$5,0))))</f>
        <v>Cassandra Brandow</v>
      </c>
      <c r="W4829" t="str">
        <f>IFERROR(INDEX(Returns!A:A,MATCH(Orders!B4829,Returns!B:B,0),),"No")</f>
        <v>No</v>
      </c>
      <c r="X4829" t="str">
        <f t="shared" si="75"/>
        <v>2016 / 11</v>
      </c>
    </row>
    <row r="4830" spans="1:24" x14ac:dyDescent="0.25">
      <c r="A4830" s="1">
        <v>4829</v>
      </c>
      <c r="B4830" s="3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IF(People!$B$2=Orders!M4830,People!$A$2,IF(People!$B$3=Orders!M4830,People!$A$3,IF(People!$B$4=Orders!M4830,People!$A$4,IF(People!$B$5=Orders!M4830,People!$A$5,0))))</f>
        <v>Cassandra Brandow</v>
      </c>
      <c r="W4830" t="str">
        <f>IFERROR(INDEX(Returns!A:A,MATCH(Orders!B4830,Returns!B:B,0),),"No")</f>
        <v>No</v>
      </c>
      <c r="X4830" t="str">
        <f t="shared" si="75"/>
        <v>2016 / 11</v>
      </c>
    </row>
    <row r="4831" spans="1:24" x14ac:dyDescent="0.25">
      <c r="A4831" s="1">
        <v>4830</v>
      </c>
      <c r="B4831" s="3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IF(People!$B$2=Orders!M4831,People!$A$2,IF(People!$B$3=Orders!M4831,People!$A$3,IF(People!$B$4=Orders!M4831,People!$A$4,IF(People!$B$5=Orders!M4831,People!$A$5,0))))</f>
        <v>Chuck Magee</v>
      </c>
      <c r="W4831" t="str">
        <f>IFERROR(INDEX(Returns!A:A,MATCH(Orders!B4831,Returns!B:B,0),),"No")</f>
        <v>No</v>
      </c>
      <c r="X4831" t="str">
        <f t="shared" si="75"/>
        <v>2018 / 05</v>
      </c>
    </row>
    <row r="4832" spans="1:24" x14ac:dyDescent="0.25">
      <c r="A4832" s="1">
        <v>4831</v>
      </c>
      <c r="B4832" s="3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IF(People!$B$2=Orders!M4832,People!$A$2,IF(People!$B$3=Orders!M4832,People!$A$3,IF(People!$B$4=Orders!M4832,People!$A$4,IF(People!$B$5=Orders!M4832,People!$A$5,0))))</f>
        <v>Kelly Williams</v>
      </c>
      <c r="W4832" t="str">
        <f>IFERROR(INDEX(Returns!A:A,MATCH(Orders!B4832,Returns!B:B,0),),"No")</f>
        <v>No</v>
      </c>
      <c r="X4832" t="str">
        <f t="shared" si="75"/>
        <v>2016 / 11</v>
      </c>
    </row>
    <row r="4833" spans="1:24" x14ac:dyDescent="0.25">
      <c r="A4833" s="1">
        <v>4832</v>
      </c>
      <c r="B4833" s="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IF(People!$B$2=Orders!M4833,People!$A$2,IF(People!$B$3=Orders!M4833,People!$A$3,IF(People!$B$4=Orders!M4833,People!$A$4,IF(People!$B$5=Orders!M4833,People!$A$5,0))))</f>
        <v>Kelly Williams</v>
      </c>
      <c r="W4833" t="str">
        <f>IFERROR(INDEX(Returns!A:A,MATCH(Orders!B4833,Returns!B:B,0),),"No")</f>
        <v>No</v>
      </c>
      <c r="X4833" t="str">
        <f t="shared" si="75"/>
        <v>2016 / 11</v>
      </c>
    </row>
    <row r="4834" spans="1:24" x14ac:dyDescent="0.25">
      <c r="A4834" s="1">
        <v>4833</v>
      </c>
      <c r="B4834" s="3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IF(People!$B$2=Orders!M4834,People!$A$2,IF(People!$B$3=Orders!M4834,People!$A$3,IF(People!$B$4=Orders!M4834,People!$A$4,IF(People!$B$5=Orders!M4834,People!$A$5,0))))</f>
        <v>Kelly Williams</v>
      </c>
      <c r="W4834" t="str">
        <f>IFERROR(INDEX(Returns!A:A,MATCH(Orders!B4834,Returns!B:B,0),),"No")</f>
        <v>No</v>
      </c>
      <c r="X4834" t="str">
        <f t="shared" si="75"/>
        <v>2016 / 11</v>
      </c>
    </row>
    <row r="4835" spans="1:24" x14ac:dyDescent="0.25">
      <c r="A4835" s="1">
        <v>4834</v>
      </c>
      <c r="B4835" s="3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IF(People!$B$2=Orders!M4835,People!$A$2,IF(People!$B$3=Orders!M4835,People!$A$3,IF(People!$B$4=Orders!M4835,People!$A$4,IF(People!$B$5=Orders!M4835,People!$A$5,0))))</f>
        <v>Kelly Williams</v>
      </c>
      <c r="W4835" t="str">
        <f>IFERROR(INDEX(Returns!A:A,MATCH(Orders!B4835,Returns!B:B,0),),"No")</f>
        <v>No</v>
      </c>
      <c r="X4835" t="str">
        <f t="shared" si="75"/>
        <v>2016 / 11</v>
      </c>
    </row>
    <row r="4836" spans="1:24" x14ac:dyDescent="0.25">
      <c r="A4836" s="1">
        <v>4835</v>
      </c>
      <c r="B4836" s="3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IF(People!$B$2=Orders!M4836,People!$A$2,IF(People!$B$3=Orders!M4836,People!$A$3,IF(People!$B$4=Orders!M4836,People!$A$4,IF(People!$B$5=Orders!M4836,People!$A$5,0))))</f>
        <v>Anna Andreadi</v>
      </c>
      <c r="W4836" t="str">
        <f>IFERROR(INDEX(Returns!A:A,MATCH(Orders!B4836,Returns!B:B,0),),"No")</f>
        <v>No</v>
      </c>
      <c r="X4836" t="str">
        <f t="shared" si="75"/>
        <v>2019 / 10</v>
      </c>
    </row>
    <row r="4837" spans="1:24" x14ac:dyDescent="0.25">
      <c r="A4837" s="1">
        <v>4836</v>
      </c>
      <c r="B4837" s="3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IF(People!$B$2=Orders!M4837,People!$A$2,IF(People!$B$3=Orders!M4837,People!$A$3,IF(People!$B$4=Orders!M4837,People!$A$4,IF(People!$B$5=Orders!M4837,People!$A$5,0))))</f>
        <v>Anna Andreadi</v>
      </c>
      <c r="W4837" t="str">
        <f>IFERROR(INDEX(Returns!A:A,MATCH(Orders!B4837,Returns!B:B,0),),"No")</f>
        <v>No</v>
      </c>
      <c r="X4837" t="str">
        <f t="shared" si="75"/>
        <v>2019 / 10</v>
      </c>
    </row>
    <row r="4838" spans="1:24" x14ac:dyDescent="0.25">
      <c r="A4838" s="1">
        <v>4837</v>
      </c>
      <c r="B4838" s="3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IF(People!$B$2=Orders!M4838,People!$A$2,IF(People!$B$3=Orders!M4838,People!$A$3,IF(People!$B$4=Orders!M4838,People!$A$4,IF(People!$B$5=Orders!M4838,People!$A$5,0))))</f>
        <v>Anna Andreadi</v>
      </c>
      <c r="W4838" t="str">
        <f>IFERROR(INDEX(Returns!A:A,MATCH(Orders!B4838,Returns!B:B,0),),"No")</f>
        <v>No</v>
      </c>
      <c r="X4838" t="str">
        <f t="shared" si="75"/>
        <v>2019 / 10</v>
      </c>
    </row>
    <row r="4839" spans="1:24" x14ac:dyDescent="0.25">
      <c r="A4839" s="1">
        <v>4838</v>
      </c>
      <c r="B4839" s="3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IF(People!$B$2=Orders!M4839,People!$A$2,IF(People!$B$3=Orders!M4839,People!$A$3,IF(People!$B$4=Orders!M4839,People!$A$4,IF(People!$B$5=Orders!M4839,People!$A$5,0))))</f>
        <v>Chuck Magee</v>
      </c>
      <c r="W4839" t="str">
        <f>IFERROR(INDEX(Returns!A:A,MATCH(Orders!B4839,Returns!B:B,0),),"No")</f>
        <v>No</v>
      </c>
      <c r="X4839" t="str">
        <f t="shared" si="75"/>
        <v>2019 / 06</v>
      </c>
    </row>
    <row r="4840" spans="1:24" x14ac:dyDescent="0.25">
      <c r="A4840" s="1">
        <v>4839</v>
      </c>
      <c r="B4840" s="3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IF(People!$B$2=Orders!M4840,People!$A$2,IF(People!$B$3=Orders!M4840,People!$A$3,IF(People!$B$4=Orders!M4840,People!$A$4,IF(People!$B$5=Orders!M4840,People!$A$5,0))))</f>
        <v>Chuck Magee</v>
      </c>
      <c r="W4840" t="str">
        <f>IFERROR(INDEX(Returns!A:A,MATCH(Orders!B4840,Returns!B:B,0),),"No")</f>
        <v>No</v>
      </c>
      <c r="X4840" t="str">
        <f t="shared" si="75"/>
        <v>2019 / 06</v>
      </c>
    </row>
    <row r="4841" spans="1:24" x14ac:dyDescent="0.25">
      <c r="A4841" s="1">
        <v>4840</v>
      </c>
      <c r="B4841" s="3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IF(People!$B$2=Orders!M4841,People!$A$2,IF(People!$B$3=Orders!M4841,People!$A$3,IF(People!$B$4=Orders!M4841,People!$A$4,IF(People!$B$5=Orders!M4841,People!$A$5,0))))</f>
        <v>Chuck Magee</v>
      </c>
      <c r="W4841" t="str">
        <f>IFERROR(INDEX(Returns!A:A,MATCH(Orders!B4841,Returns!B:B,0),),"No")</f>
        <v>No</v>
      </c>
      <c r="X4841" t="str">
        <f t="shared" si="75"/>
        <v>2019 / 06</v>
      </c>
    </row>
    <row r="4842" spans="1:24" x14ac:dyDescent="0.25">
      <c r="A4842" s="1">
        <v>4841</v>
      </c>
      <c r="B4842" s="3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IF(People!$B$2=Orders!M4842,People!$A$2,IF(People!$B$3=Orders!M4842,People!$A$3,IF(People!$B$4=Orders!M4842,People!$A$4,IF(People!$B$5=Orders!M4842,People!$A$5,0))))</f>
        <v>Cassandra Brandow</v>
      </c>
      <c r="W4842" t="str">
        <f>IFERROR(INDEX(Returns!A:A,MATCH(Orders!B4842,Returns!B:B,0),),"No")</f>
        <v>No</v>
      </c>
      <c r="X4842" t="str">
        <f t="shared" si="75"/>
        <v>2019 / 11</v>
      </c>
    </row>
    <row r="4843" spans="1:24" x14ac:dyDescent="0.25">
      <c r="A4843" s="1">
        <v>4842</v>
      </c>
      <c r="B4843" s="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IF(People!$B$2=Orders!M4843,People!$A$2,IF(People!$B$3=Orders!M4843,People!$A$3,IF(People!$B$4=Orders!M4843,People!$A$4,IF(People!$B$5=Orders!M4843,People!$A$5,0))))</f>
        <v>Chuck Magee</v>
      </c>
      <c r="W4843" t="str">
        <f>IFERROR(INDEX(Returns!A:A,MATCH(Orders!B4843,Returns!B:B,0),),"No")</f>
        <v>No</v>
      </c>
      <c r="X4843" t="str">
        <f t="shared" si="75"/>
        <v>2018 / 12</v>
      </c>
    </row>
    <row r="4844" spans="1:24" x14ac:dyDescent="0.25">
      <c r="A4844" s="1">
        <v>4843</v>
      </c>
      <c r="B4844" s="3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IF(People!$B$2=Orders!M4844,People!$A$2,IF(People!$B$3=Orders!M4844,People!$A$3,IF(People!$B$4=Orders!M4844,People!$A$4,IF(People!$B$5=Orders!M4844,People!$A$5,0))))</f>
        <v>Cassandra Brandow</v>
      </c>
      <c r="W4844" t="str">
        <f>IFERROR(INDEX(Returns!A:A,MATCH(Orders!B4844,Returns!B:B,0),),"No")</f>
        <v>No</v>
      </c>
      <c r="X4844" t="str">
        <f t="shared" si="75"/>
        <v>2019 / 09</v>
      </c>
    </row>
    <row r="4845" spans="1:24" x14ac:dyDescent="0.25">
      <c r="A4845" s="1">
        <v>4844</v>
      </c>
      <c r="B4845" s="3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IF(People!$B$2=Orders!M4845,People!$A$2,IF(People!$B$3=Orders!M4845,People!$A$3,IF(People!$B$4=Orders!M4845,People!$A$4,IF(People!$B$5=Orders!M4845,People!$A$5,0))))</f>
        <v>Chuck Magee</v>
      </c>
      <c r="W4845" t="str">
        <f>IFERROR(INDEX(Returns!A:A,MATCH(Orders!B4845,Returns!B:B,0),),"No")</f>
        <v>No</v>
      </c>
      <c r="X4845" t="str">
        <f t="shared" si="75"/>
        <v>2018 / 11</v>
      </c>
    </row>
    <row r="4846" spans="1:24" x14ac:dyDescent="0.25">
      <c r="A4846" s="1">
        <v>4845</v>
      </c>
      <c r="B4846" s="3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IF(People!$B$2=Orders!M4846,People!$A$2,IF(People!$B$3=Orders!M4846,People!$A$3,IF(People!$B$4=Orders!M4846,People!$A$4,IF(People!$B$5=Orders!M4846,People!$A$5,0))))</f>
        <v>Anna Andreadi</v>
      </c>
      <c r="W4846" t="str">
        <f>IFERROR(INDEX(Returns!A:A,MATCH(Orders!B4846,Returns!B:B,0),),"No")</f>
        <v>No</v>
      </c>
      <c r="X4846" t="str">
        <f t="shared" si="75"/>
        <v>2016 / 04</v>
      </c>
    </row>
    <row r="4847" spans="1:24" x14ac:dyDescent="0.25">
      <c r="A4847" s="1">
        <v>4846</v>
      </c>
      <c r="B4847" s="3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IF(People!$B$2=Orders!M4847,People!$A$2,IF(People!$B$3=Orders!M4847,People!$A$3,IF(People!$B$4=Orders!M4847,People!$A$4,IF(People!$B$5=Orders!M4847,People!$A$5,0))))</f>
        <v>Chuck Magee</v>
      </c>
      <c r="W4847" t="str">
        <f>IFERROR(INDEX(Returns!A:A,MATCH(Orders!B4847,Returns!B:B,0),),"No")</f>
        <v>No</v>
      </c>
      <c r="X4847" t="str">
        <f t="shared" si="75"/>
        <v>2017 / 07</v>
      </c>
    </row>
    <row r="4848" spans="1:24" x14ac:dyDescent="0.25">
      <c r="A4848" s="1">
        <v>4847</v>
      </c>
      <c r="B4848" s="3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IF(People!$B$2=Orders!M4848,People!$A$2,IF(People!$B$3=Orders!M4848,People!$A$3,IF(People!$B$4=Orders!M4848,People!$A$4,IF(People!$B$5=Orders!M4848,People!$A$5,0))))</f>
        <v>Anna Andreadi</v>
      </c>
      <c r="W4848" t="str">
        <f>IFERROR(INDEX(Returns!A:A,MATCH(Orders!B4848,Returns!B:B,0),),"No")</f>
        <v>No</v>
      </c>
      <c r="X4848" t="str">
        <f t="shared" si="75"/>
        <v>2016 / 06</v>
      </c>
    </row>
    <row r="4849" spans="1:24" x14ac:dyDescent="0.25">
      <c r="A4849" s="1">
        <v>4848</v>
      </c>
      <c r="B4849" s="3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IF(People!$B$2=Orders!M4849,People!$A$2,IF(People!$B$3=Orders!M4849,People!$A$3,IF(People!$B$4=Orders!M4849,People!$A$4,IF(People!$B$5=Orders!M4849,People!$A$5,0))))</f>
        <v>Anna Andreadi</v>
      </c>
      <c r="W4849" t="str">
        <f>IFERROR(INDEX(Returns!A:A,MATCH(Orders!B4849,Returns!B:B,0),),"No")</f>
        <v>No</v>
      </c>
      <c r="X4849" t="str">
        <f t="shared" si="75"/>
        <v>2016 / 06</v>
      </c>
    </row>
    <row r="4850" spans="1:24" x14ac:dyDescent="0.25">
      <c r="A4850" s="1">
        <v>4849</v>
      </c>
      <c r="B4850" s="3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IF(People!$B$2=Orders!M4850,People!$A$2,IF(People!$B$3=Orders!M4850,People!$A$3,IF(People!$B$4=Orders!M4850,People!$A$4,IF(People!$B$5=Orders!M4850,People!$A$5,0))))</f>
        <v>Anna Andreadi</v>
      </c>
      <c r="W4850" t="str">
        <f>IFERROR(INDEX(Returns!A:A,MATCH(Orders!B4850,Returns!B:B,0),),"No")</f>
        <v>No</v>
      </c>
      <c r="X4850" t="str">
        <f t="shared" si="75"/>
        <v>2016 / 06</v>
      </c>
    </row>
    <row r="4851" spans="1:24" x14ac:dyDescent="0.25">
      <c r="A4851" s="1">
        <v>4850</v>
      </c>
      <c r="B4851" s="3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IF(People!$B$2=Orders!M4851,People!$A$2,IF(People!$B$3=Orders!M4851,People!$A$3,IF(People!$B$4=Orders!M4851,People!$A$4,IF(People!$B$5=Orders!M4851,People!$A$5,0))))</f>
        <v>Anna Andreadi</v>
      </c>
      <c r="W4851" t="str">
        <f>IFERROR(INDEX(Returns!A:A,MATCH(Orders!B4851,Returns!B:B,0),),"No")</f>
        <v>No</v>
      </c>
      <c r="X4851" t="str">
        <f t="shared" si="75"/>
        <v>2016 / 09</v>
      </c>
    </row>
    <row r="4852" spans="1:24" x14ac:dyDescent="0.25">
      <c r="A4852" s="1">
        <v>4851</v>
      </c>
      <c r="B4852" s="3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IF(People!$B$2=Orders!M4852,People!$A$2,IF(People!$B$3=Orders!M4852,People!$A$3,IF(People!$B$4=Orders!M4852,People!$A$4,IF(People!$B$5=Orders!M4852,People!$A$5,0))))</f>
        <v>Anna Andreadi</v>
      </c>
      <c r="W4852" t="str">
        <f>IFERROR(INDEX(Returns!A:A,MATCH(Orders!B4852,Returns!B:B,0),),"No")</f>
        <v>No</v>
      </c>
      <c r="X4852" t="str">
        <f t="shared" si="75"/>
        <v>2016 / 09</v>
      </c>
    </row>
    <row r="4853" spans="1:24" x14ac:dyDescent="0.25">
      <c r="A4853" s="1">
        <v>4852</v>
      </c>
      <c r="B4853" s="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IF(People!$B$2=Orders!M4853,People!$A$2,IF(People!$B$3=Orders!M4853,People!$A$3,IF(People!$B$4=Orders!M4853,People!$A$4,IF(People!$B$5=Orders!M4853,People!$A$5,0))))</f>
        <v>Anna Andreadi</v>
      </c>
      <c r="W4853" t="str">
        <f>IFERROR(INDEX(Returns!A:A,MATCH(Orders!B4853,Returns!B:B,0),),"No")</f>
        <v>No</v>
      </c>
      <c r="X4853" t="str">
        <f t="shared" si="75"/>
        <v>2016 / 09</v>
      </c>
    </row>
    <row r="4854" spans="1:24" x14ac:dyDescent="0.25">
      <c r="A4854" s="1">
        <v>4853</v>
      </c>
      <c r="B4854" s="3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IF(People!$B$2=Orders!M4854,People!$A$2,IF(People!$B$3=Orders!M4854,People!$A$3,IF(People!$B$4=Orders!M4854,People!$A$4,IF(People!$B$5=Orders!M4854,People!$A$5,0))))</f>
        <v>Anna Andreadi</v>
      </c>
      <c r="W4854" t="str">
        <f>IFERROR(INDEX(Returns!A:A,MATCH(Orders!B4854,Returns!B:B,0),),"No")</f>
        <v>No</v>
      </c>
      <c r="X4854" t="str">
        <f t="shared" si="75"/>
        <v>2016 / 09</v>
      </c>
    </row>
    <row r="4855" spans="1:24" x14ac:dyDescent="0.25">
      <c r="A4855" s="1">
        <v>4854</v>
      </c>
      <c r="B4855" s="3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IF(People!$B$2=Orders!M4855,People!$A$2,IF(People!$B$3=Orders!M4855,People!$A$3,IF(People!$B$4=Orders!M4855,People!$A$4,IF(People!$B$5=Orders!M4855,People!$A$5,0))))</f>
        <v>Anna Andreadi</v>
      </c>
      <c r="W4855" t="str">
        <f>IFERROR(INDEX(Returns!A:A,MATCH(Orders!B4855,Returns!B:B,0),),"No")</f>
        <v>No</v>
      </c>
      <c r="X4855" t="str">
        <f t="shared" si="75"/>
        <v>2016 / 12</v>
      </c>
    </row>
    <row r="4856" spans="1:24" x14ac:dyDescent="0.25">
      <c r="A4856" s="1">
        <v>4855</v>
      </c>
      <c r="B4856" s="3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IF(People!$B$2=Orders!M4856,People!$A$2,IF(People!$B$3=Orders!M4856,People!$A$3,IF(People!$B$4=Orders!M4856,People!$A$4,IF(People!$B$5=Orders!M4856,People!$A$5,0))))</f>
        <v>Anna Andreadi</v>
      </c>
      <c r="W4856" t="str">
        <f>IFERROR(INDEX(Returns!A:A,MATCH(Orders!B4856,Returns!B:B,0),),"No")</f>
        <v>No</v>
      </c>
      <c r="X4856" t="str">
        <f t="shared" si="75"/>
        <v>2016 / 12</v>
      </c>
    </row>
    <row r="4857" spans="1:24" x14ac:dyDescent="0.25">
      <c r="A4857" s="1">
        <v>4856</v>
      </c>
      <c r="B4857" s="3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IF(People!$B$2=Orders!M4857,People!$A$2,IF(People!$B$3=Orders!M4857,People!$A$3,IF(People!$B$4=Orders!M4857,People!$A$4,IF(People!$B$5=Orders!M4857,People!$A$5,0))))</f>
        <v>Anna Andreadi</v>
      </c>
      <c r="W4857" t="str">
        <f>IFERROR(INDEX(Returns!A:A,MATCH(Orders!B4857,Returns!B:B,0),),"No")</f>
        <v>No</v>
      </c>
      <c r="X4857" t="str">
        <f t="shared" si="75"/>
        <v>2016 / 12</v>
      </c>
    </row>
    <row r="4858" spans="1:24" x14ac:dyDescent="0.25">
      <c r="A4858" s="1">
        <v>4857</v>
      </c>
      <c r="B4858" s="3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IF(People!$B$2=Orders!M4858,People!$A$2,IF(People!$B$3=Orders!M4858,People!$A$3,IF(People!$B$4=Orders!M4858,People!$A$4,IF(People!$B$5=Orders!M4858,People!$A$5,0))))</f>
        <v>Anna Andreadi</v>
      </c>
      <c r="W4858" t="str">
        <f>IFERROR(INDEX(Returns!A:A,MATCH(Orders!B4858,Returns!B:B,0),),"No")</f>
        <v>No</v>
      </c>
      <c r="X4858" t="str">
        <f t="shared" si="75"/>
        <v>2017 / 01</v>
      </c>
    </row>
    <row r="4859" spans="1:24" x14ac:dyDescent="0.25">
      <c r="A4859" s="1">
        <v>4858</v>
      </c>
      <c r="B4859" s="3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IF(People!$B$2=Orders!M4859,People!$A$2,IF(People!$B$3=Orders!M4859,People!$A$3,IF(People!$B$4=Orders!M4859,People!$A$4,IF(People!$B$5=Orders!M4859,People!$A$5,0))))</f>
        <v>Anna Andreadi</v>
      </c>
      <c r="W4859" t="str">
        <f>IFERROR(INDEX(Returns!A:A,MATCH(Orders!B4859,Returns!B:B,0),),"No")</f>
        <v>No</v>
      </c>
      <c r="X4859" t="str">
        <f t="shared" si="75"/>
        <v>2017 / 01</v>
      </c>
    </row>
    <row r="4860" spans="1:24" x14ac:dyDescent="0.25">
      <c r="A4860" s="1">
        <v>4859</v>
      </c>
      <c r="B4860" s="3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IF(People!$B$2=Orders!M4860,People!$A$2,IF(People!$B$3=Orders!M4860,People!$A$3,IF(People!$B$4=Orders!M4860,People!$A$4,IF(People!$B$5=Orders!M4860,People!$A$5,0))))</f>
        <v>Anna Andreadi</v>
      </c>
      <c r="W4860" t="str">
        <f>IFERROR(INDEX(Returns!A:A,MATCH(Orders!B4860,Returns!B:B,0),),"No")</f>
        <v>No</v>
      </c>
      <c r="X4860" t="str">
        <f t="shared" si="75"/>
        <v>2017 / 01</v>
      </c>
    </row>
    <row r="4861" spans="1:24" x14ac:dyDescent="0.25">
      <c r="A4861" s="1">
        <v>4860</v>
      </c>
      <c r="B4861" s="3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IF(People!$B$2=Orders!M4861,People!$A$2,IF(People!$B$3=Orders!M4861,People!$A$3,IF(People!$B$4=Orders!M4861,People!$A$4,IF(People!$B$5=Orders!M4861,People!$A$5,0))))</f>
        <v>Kelly Williams</v>
      </c>
      <c r="W4861" t="str">
        <f>IFERROR(INDEX(Returns!A:A,MATCH(Orders!B4861,Returns!B:B,0),),"No")</f>
        <v>No</v>
      </c>
      <c r="X4861" t="str">
        <f t="shared" si="75"/>
        <v>2019 / 12</v>
      </c>
    </row>
    <row r="4862" spans="1:24" x14ac:dyDescent="0.25">
      <c r="A4862" s="1">
        <v>4861</v>
      </c>
      <c r="B4862" s="3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IF(People!$B$2=Orders!M4862,People!$A$2,IF(People!$B$3=Orders!M4862,People!$A$3,IF(People!$B$4=Orders!M4862,People!$A$4,IF(People!$B$5=Orders!M4862,People!$A$5,0))))</f>
        <v>Chuck Magee</v>
      </c>
      <c r="W4862" t="str">
        <f>IFERROR(INDEX(Returns!A:A,MATCH(Orders!B4862,Returns!B:B,0),),"No")</f>
        <v>No</v>
      </c>
      <c r="X4862" t="str">
        <f t="shared" si="75"/>
        <v>2018 / 12</v>
      </c>
    </row>
    <row r="4863" spans="1:24" x14ac:dyDescent="0.25">
      <c r="A4863" s="1">
        <v>4862</v>
      </c>
      <c r="B4863" s="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IF(People!$B$2=Orders!M4863,People!$A$2,IF(People!$B$3=Orders!M4863,People!$A$3,IF(People!$B$4=Orders!M4863,People!$A$4,IF(People!$B$5=Orders!M4863,People!$A$5,0))))</f>
        <v>Kelly Williams</v>
      </c>
      <c r="W4863" t="str">
        <f>IFERROR(INDEX(Returns!A:A,MATCH(Orders!B4863,Returns!B:B,0),),"No")</f>
        <v>No</v>
      </c>
      <c r="X4863" t="str">
        <f t="shared" si="75"/>
        <v>2016 / 04</v>
      </c>
    </row>
    <row r="4864" spans="1:24" x14ac:dyDescent="0.25">
      <c r="A4864" s="1">
        <v>4863</v>
      </c>
      <c r="B4864" s="3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IF(People!$B$2=Orders!M4864,People!$A$2,IF(People!$B$3=Orders!M4864,People!$A$3,IF(People!$B$4=Orders!M4864,People!$A$4,IF(People!$B$5=Orders!M4864,People!$A$5,0))))</f>
        <v>Chuck Magee</v>
      </c>
      <c r="W4864" t="str">
        <f>IFERROR(INDEX(Returns!A:A,MATCH(Orders!B4864,Returns!B:B,0),),"No")</f>
        <v>No</v>
      </c>
      <c r="X4864" t="str">
        <f t="shared" si="75"/>
        <v>2018 / 11</v>
      </c>
    </row>
    <row r="4865" spans="1:24" x14ac:dyDescent="0.25">
      <c r="A4865" s="1">
        <v>4864</v>
      </c>
      <c r="B4865" s="3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IF(People!$B$2=Orders!M4865,People!$A$2,IF(People!$B$3=Orders!M4865,People!$A$3,IF(People!$B$4=Orders!M4865,People!$A$4,IF(People!$B$5=Orders!M4865,People!$A$5,0))))</f>
        <v>Chuck Magee</v>
      </c>
      <c r="W4865" t="str">
        <f>IFERROR(INDEX(Returns!A:A,MATCH(Orders!B4865,Returns!B:B,0),),"No")</f>
        <v>No</v>
      </c>
      <c r="X4865" t="str">
        <f t="shared" si="75"/>
        <v>2018 / 11</v>
      </c>
    </row>
    <row r="4866" spans="1:24" x14ac:dyDescent="0.25">
      <c r="A4866" s="1">
        <v>4865</v>
      </c>
      <c r="B4866" s="3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IF(People!$B$2=Orders!M4866,People!$A$2,IF(People!$B$3=Orders!M4866,People!$A$3,IF(People!$B$4=Orders!M4866,People!$A$4,IF(People!$B$5=Orders!M4866,People!$A$5,0))))</f>
        <v>Chuck Magee</v>
      </c>
      <c r="W4866" t="str">
        <f>IFERROR(INDEX(Returns!A:A,MATCH(Orders!B4866,Returns!B:B,0),),"No")</f>
        <v>No</v>
      </c>
      <c r="X4866" t="str">
        <f t="shared" ref="X4866:X4929" si="76">TEXT(C4866,"ГГГГ / ММ")</f>
        <v>2019 / 06</v>
      </c>
    </row>
    <row r="4867" spans="1:24" x14ac:dyDescent="0.25">
      <c r="A4867" s="1">
        <v>4866</v>
      </c>
      <c r="B4867" s="3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IF(People!$B$2=Orders!M4867,People!$A$2,IF(People!$B$3=Orders!M4867,People!$A$3,IF(People!$B$4=Orders!M4867,People!$A$4,IF(People!$B$5=Orders!M4867,People!$A$5,0))))</f>
        <v>Anna Andreadi</v>
      </c>
      <c r="W4867" t="str">
        <f>IFERROR(INDEX(Returns!A:A,MATCH(Orders!B4867,Returns!B:B,0),),"No")</f>
        <v>No</v>
      </c>
      <c r="X4867" t="str">
        <f t="shared" si="76"/>
        <v>2019 / 11</v>
      </c>
    </row>
    <row r="4868" spans="1:24" x14ac:dyDescent="0.25">
      <c r="A4868" s="1">
        <v>4867</v>
      </c>
      <c r="B4868" s="3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IF(People!$B$2=Orders!M4868,People!$A$2,IF(People!$B$3=Orders!M4868,People!$A$3,IF(People!$B$4=Orders!M4868,People!$A$4,IF(People!$B$5=Orders!M4868,People!$A$5,0))))</f>
        <v>Anna Andreadi</v>
      </c>
      <c r="W4868" t="str">
        <f>IFERROR(INDEX(Returns!A:A,MATCH(Orders!B4868,Returns!B:B,0),),"No")</f>
        <v>No</v>
      </c>
      <c r="X4868" t="str">
        <f t="shared" si="76"/>
        <v>2019 / 11</v>
      </c>
    </row>
    <row r="4869" spans="1:24" x14ac:dyDescent="0.25">
      <c r="A4869" s="1">
        <v>4868</v>
      </c>
      <c r="B4869" s="3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IF(People!$B$2=Orders!M4869,People!$A$2,IF(People!$B$3=Orders!M4869,People!$A$3,IF(People!$B$4=Orders!M4869,People!$A$4,IF(People!$B$5=Orders!M4869,People!$A$5,0))))</f>
        <v>Anna Andreadi</v>
      </c>
      <c r="W4869" t="str">
        <f>IFERROR(INDEX(Returns!A:A,MATCH(Orders!B4869,Returns!B:B,0),),"No")</f>
        <v>No</v>
      </c>
      <c r="X4869" t="str">
        <f t="shared" si="76"/>
        <v>2019 / 11</v>
      </c>
    </row>
    <row r="4870" spans="1:24" x14ac:dyDescent="0.25">
      <c r="A4870" s="1">
        <v>4869</v>
      </c>
      <c r="B4870" s="3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IF(People!$B$2=Orders!M4870,People!$A$2,IF(People!$B$3=Orders!M4870,People!$A$3,IF(People!$B$4=Orders!M4870,People!$A$4,IF(People!$B$5=Orders!M4870,People!$A$5,0))))</f>
        <v>Anna Andreadi</v>
      </c>
      <c r="W4870" t="str">
        <f>IFERROR(INDEX(Returns!A:A,MATCH(Orders!B4870,Returns!B:B,0),),"No")</f>
        <v>No</v>
      </c>
      <c r="X4870" t="str">
        <f t="shared" si="76"/>
        <v>2019 / 11</v>
      </c>
    </row>
    <row r="4871" spans="1:24" x14ac:dyDescent="0.25">
      <c r="A4871" s="1">
        <v>4870</v>
      </c>
      <c r="B4871" s="3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IF(People!$B$2=Orders!M4871,People!$A$2,IF(People!$B$3=Orders!M4871,People!$A$3,IF(People!$B$4=Orders!M4871,People!$A$4,IF(People!$B$5=Orders!M4871,People!$A$5,0))))</f>
        <v>Chuck Magee</v>
      </c>
      <c r="W4871" t="str">
        <f>IFERROR(INDEX(Returns!A:A,MATCH(Orders!B4871,Returns!B:B,0),),"No")</f>
        <v>No</v>
      </c>
      <c r="X4871" t="str">
        <f t="shared" si="76"/>
        <v>2019 / 11</v>
      </c>
    </row>
    <row r="4872" spans="1:24" x14ac:dyDescent="0.25">
      <c r="A4872" s="1">
        <v>4871</v>
      </c>
      <c r="B4872" s="3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IF(People!$B$2=Orders!M4872,People!$A$2,IF(People!$B$3=Orders!M4872,People!$A$3,IF(People!$B$4=Orders!M4872,People!$A$4,IF(People!$B$5=Orders!M4872,People!$A$5,0))))</f>
        <v>Chuck Magee</v>
      </c>
      <c r="W4872" t="str">
        <f>IFERROR(INDEX(Returns!A:A,MATCH(Orders!B4872,Returns!B:B,0),),"No")</f>
        <v>No</v>
      </c>
      <c r="X4872" t="str">
        <f t="shared" si="76"/>
        <v>2019 / 11</v>
      </c>
    </row>
    <row r="4873" spans="1:24" x14ac:dyDescent="0.25">
      <c r="A4873" s="1">
        <v>4872</v>
      </c>
      <c r="B4873" s="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IF(People!$B$2=Orders!M4873,People!$A$2,IF(People!$B$3=Orders!M4873,People!$A$3,IF(People!$B$4=Orders!M4873,People!$A$4,IF(People!$B$5=Orders!M4873,People!$A$5,0))))</f>
        <v>Kelly Williams</v>
      </c>
      <c r="W4873" t="str">
        <f>IFERROR(INDEX(Returns!A:A,MATCH(Orders!B4873,Returns!B:B,0),),"No")</f>
        <v>No</v>
      </c>
      <c r="X4873" t="str">
        <f t="shared" si="76"/>
        <v>2019 / 05</v>
      </c>
    </row>
    <row r="4874" spans="1:24" x14ac:dyDescent="0.25">
      <c r="A4874" s="1">
        <v>4873</v>
      </c>
      <c r="B4874" s="3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IF(People!$B$2=Orders!M4874,People!$A$2,IF(People!$B$3=Orders!M4874,People!$A$3,IF(People!$B$4=Orders!M4874,People!$A$4,IF(People!$B$5=Orders!M4874,People!$A$5,0))))</f>
        <v>Kelly Williams</v>
      </c>
      <c r="W4874" t="str">
        <f>IFERROR(INDEX(Returns!A:A,MATCH(Orders!B4874,Returns!B:B,0),),"No")</f>
        <v>No</v>
      </c>
      <c r="X4874" t="str">
        <f t="shared" si="76"/>
        <v>2019 / 05</v>
      </c>
    </row>
    <row r="4875" spans="1:24" x14ac:dyDescent="0.25">
      <c r="A4875" s="1">
        <v>4874</v>
      </c>
      <c r="B4875" s="3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IF(People!$B$2=Orders!M4875,People!$A$2,IF(People!$B$3=Orders!M4875,People!$A$3,IF(People!$B$4=Orders!M4875,People!$A$4,IF(People!$B$5=Orders!M4875,People!$A$5,0))))</f>
        <v>Kelly Williams</v>
      </c>
      <c r="W4875" t="str">
        <f>IFERROR(INDEX(Returns!A:A,MATCH(Orders!B4875,Returns!B:B,0),),"No")</f>
        <v>No</v>
      </c>
      <c r="X4875" t="str">
        <f t="shared" si="76"/>
        <v>2019 / 05</v>
      </c>
    </row>
    <row r="4876" spans="1:24" x14ac:dyDescent="0.25">
      <c r="A4876" s="1">
        <v>4875</v>
      </c>
      <c r="B4876" s="3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IF(People!$B$2=Orders!M4876,People!$A$2,IF(People!$B$3=Orders!M4876,People!$A$3,IF(People!$B$4=Orders!M4876,People!$A$4,IF(People!$B$5=Orders!M4876,People!$A$5,0))))</f>
        <v>Kelly Williams</v>
      </c>
      <c r="W4876" t="str">
        <f>IFERROR(INDEX(Returns!A:A,MATCH(Orders!B4876,Returns!B:B,0),),"No")</f>
        <v>No</v>
      </c>
      <c r="X4876" t="str">
        <f t="shared" si="76"/>
        <v>2019 / 05</v>
      </c>
    </row>
    <row r="4877" spans="1:24" x14ac:dyDescent="0.25">
      <c r="A4877" s="1">
        <v>4876</v>
      </c>
      <c r="B4877" s="3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IF(People!$B$2=Orders!M4877,People!$A$2,IF(People!$B$3=Orders!M4877,People!$A$3,IF(People!$B$4=Orders!M4877,People!$A$4,IF(People!$B$5=Orders!M4877,People!$A$5,0))))</f>
        <v>Chuck Magee</v>
      </c>
      <c r="W4877" t="str">
        <f>IFERROR(INDEX(Returns!A:A,MATCH(Orders!B4877,Returns!B:B,0),),"No")</f>
        <v>No</v>
      </c>
      <c r="X4877" t="str">
        <f t="shared" si="76"/>
        <v>2016 / 12</v>
      </c>
    </row>
    <row r="4878" spans="1:24" x14ac:dyDescent="0.25">
      <c r="A4878" s="1">
        <v>4877</v>
      </c>
      <c r="B4878" s="3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IF(People!$B$2=Orders!M4878,People!$A$2,IF(People!$B$3=Orders!M4878,People!$A$3,IF(People!$B$4=Orders!M4878,People!$A$4,IF(People!$B$5=Orders!M4878,People!$A$5,0))))</f>
        <v>Cassandra Brandow</v>
      </c>
      <c r="W4878" t="str">
        <f>IFERROR(INDEX(Returns!A:A,MATCH(Orders!B4878,Returns!B:B,0),),"No")</f>
        <v>No</v>
      </c>
      <c r="X4878" t="str">
        <f t="shared" si="76"/>
        <v>2016 / 10</v>
      </c>
    </row>
    <row r="4879" spans="1:24" x14ac:dyDescent="0.25">
      <c r="A4879" s="1">
        <v>4878</v>
      </c>
      <c r="B4879" s="3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IF(People!$B$2=Orders!M4879,People!$A$2,IF(People!$B$3=Orders!M4879,People!$A$3,IF(People!$B$4=Orders!M4879,People!$A$4,IF(People!$B$5=Orders!M4879,People!$A$5,0))))</f>
        <v>Cassandra Brandow</v>
      </c>
      <c r="W4879" t="str">
        <f>IFERROR(INDEX(Returns!A:A,MATCH(Orders!B4879,Returns!B:B,0),),"No")</f>
        <v>No</v>
      </c>
      <c r="X4879" t="str">
        <f t="shared" si="76"/>
        <v>2016 / 10</v>
      </c>
    </row>
    <row r="4880" spans="1:24" x14ac:dyDescent="0.25">
      <c r="A4880" s="1">
        <v>4879</v>
      </c>
      <c r="B4880" s="3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IF(People!$B$2=Orders!M4880,People!$A$2,IF(People!$B$3=Orders!M4880,People!$A$3,IF(People!$B$4=Orders!M4880,People!$A$4,IF(People!$B$5=Orders!M4880,People!$A$5,0))))</f>
        <v>Cassandra Brandow</v>
      </c>
      <c r="W4880" t="str">
        <f>IFERROR(INDEX(Returns!A:A,MATCH(Orders!B4880,Returns!B:B,0),),"No")</f>
        <v>No</v>
      </c>
      <c r="X4880" t="str">
        <f t="shared" si="76"/>
        <v>2018 / 07</v>
      </c>
    </row>
    <row r="4881" spans="1:24" x14ac:dyDescent="0.25">
      <c r="A4881" s="1">
        <v>4880</v>
      </c>
      <c r="B4881" s="3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IF(People!$B$2=Orders!M4881,People!$A$2,IF(People!$B$3=Orders!M4881,People!$A$3,IF(People!$B$4=Orders!M4881,People!$A$4,IF(People!$B$5=Orders!M4881,People!$A$5,0))))</f>
        <v>Cassandra Brandow</v>
      </c>
      <c r="W4881" t="str">
        <f>IFERROR(INDEX(Returns!A:A,MATCH(Orders!B4881,Returns!B:B,0),),"No")</f>
        <v>No</v>
      </c>
      <c r="X4881" t="str">
        <f t="shared" si="76"/>
        <v>2019 / 11</v>
      </c>
    </row>
    <row r="4882" spans="1:24" x14ac:dyDescent="0.25">
      <c r="A4882" s="1">
        <v>4881</v>
      </c>
      <c r="B4882" s="3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IF(People!$B$2=Orders!M4882,People!$A$2,IF(People!$B$3=Orders!M4882,People!$A$3,IF(People!$B$4=Orders!M4882,People!$A$4,IF(People!$B$5=Orders!M4882,People!$A$5,0))))</f>
        <v>Cassandra Brandow</v>
      </c>
      <c r="W4882" t="str">
        <f>IFERROR(INDEX(Returns!A:A,MATCH(Orders!B4882,Returns!B:B,0),),"No")</f>
        <v>No</v>
      </c>
      <c r="X4882" t="str">
        <f t="shared" si="76"/>
        <v>2019 / 11</v>
      </c>
    </row>
    <row r="4883" spans="1:24" x14ac:dyDescent="0.25">
      <c r="A4883" s="1">
        <v>4882</v>
      </c>
      <c r="B4883" s="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IF(People!$B$2=Orders!M4883,People!$A$2,IF(People!$B$3=Orders!M4883,People!$A$3,IF(People!$B$4=Orders!M4883,People!$A$4,IF(People!$B$5=Orders!M4883,People!$A$5,0))))</f>
        <v>Cassandra Brandow</v>
      </c>
      <c r="W4883" t="str">
        <f>IFERROR(INDEX(Returns!A:A,MATCH(Orders!B4883,Returns!B:B,0),),"No")</f>
        <v>No</v>
      </c>
      <c r="X4883" t="str">
        <f t="shared" si="76"/>
        <v>2019 / 11</v>
      </c>
    </row>
    <row r="4884" spans="1:24" x14ac:dyDescent="0.25">
      <c r="A4884" s="1">
        <v>4883</v>
      </c>
      <c r="B4884" s="3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IF(People!$B$2=Orders!M4884,People!$A$2,IF(People!$B$3=Orders!M4884,People!$A$3,IF(People!$B$4=Orders!M4884,People!$A$4,IF(People!$B$5=Orders!M4884,People!$A$5,0))))</f>
        <v>Cassandra Brandow</v>
      </c>
      <c r="W4884" t="str">
        <f>IFERROR(INDEX(Returns!A:A,MATCH(Orders!B4884,Returns!B:B,0),),"No")</f>
        <v>No</v>
      </c>
      <c r="X4884" t="str">
        <f t="shared" si="76"/>
        <v>2019 / 11</v>
      </c>
    </row>
    <row r="4885" spans="1:24" x14ac:dyDescent="0.25">
      <c r="A4885" s="1">
        <v>4884</v>
      </c>
      <c r="B4885" s="3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IF(People!$B$2=Orders!M4885,People!$A$2,IF(People!$B$3=Orders!M4885,People!$A$3,IF(People!$B$4=Orders!M4885,People!$A$4,IF(People!$B$5=Orders!M4885,People!$A$5,0))))</f>
        <v>Anna Andreadi</v>
      </c>
      <c r="W4885" t="str">
        <f>IFERROR(INDEX(Returns!A:A,MATCH(Orders!B4885,Returns!B:B,0),),"No")</f>
        <v>No</v>
      </c>
      <c r="X4885" t="str">
        <f t="shared" si="76"/>
        <v>2019 / 03</v>
      </c>
    </row>
    <row r="4886" spans="1:24" x14ac:dyDescent="0.25">
      <c r="A4886" s="1">
        <v>4885</v>
      </c>
      <c r="B4886" s="3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IF(People!$B$2=Orders!M4886,People!$A$2,IF(People!$B$3=Orders!M4886,People!$A$3,IF(People!$B$4=Orders!M4886,People!$A$4,IF(People!$B$5=Orders!M4886,People!$A$5,0))))</f>
        <v>Anna Andreadi</v>
      </c>
      <c r="W4886" t="str">
        <f>IFERROR(INDEX(Returns!A:A,MATCH(Orders!B4886,Returns!B:B,0),),"No")</f>
        <v>No</v>
      </c>
      <c r="X4886" t="str">
        <f t="shared" si="76"/>
        <v>2019 / 03</v>
      </c>
    </row>
    <row r="4887" spans="1:24" x14ac:dyDescent="0.25">
      <c r="A4887" s="1">
        <v>4886</v>
      </c>
      <c r="B4887" s="3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IF(People!$B$2=Orders!M4887,People!$A$2,IF(People!$B$3=Orders!M4887,People!$A$3,IF(People!$B$4=Orders!M4887,People!$A$4,IF(People!$B$5=Orders!M4887,People!$A$5,0))))</f>
        <v>Kelly Williams</v>
      </c>
      <c r="W4887" t="str">
        <f>IFERROR(INDEX(Returns!A:A,MATCH(Orders!B4887,Returns!B:B,0),),"No")</f>
        <v>No</v>
      </c>
      <c r="X4887" t="str">
        <f t="shared" si="76"/>
        <v>2016 / 12</v>
      </c>
    </row>
    <row r="4888" spans="1:24" x14ac:dyDescent="0.25">
      <c r="A4888" s="1">
        <v>4887</v>
      </c>
      <c r="B4888" s="3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IF(People!$B$2=Orders!M4888,People!$A$2,IF(People!$B$3=Orders!M4888,People!$A$3,IF(People!$B$4=Orders!M4888,People!$A$4,IF(People!$B$5=Orders!M4888,People!$A$5,0))))</f>
        <v>Cassandra Brandow</v>
      </c>
      <c r="W4888" t="str">
        <f>IFERROR(INDEX(Returns!A:A,MATCH(Orders!B4888,Returns!B:B,0),),"No")</f>
        <v>No</v>
      </c>
      <c r="X4888" t="str">
        <f t="shared" si="76"/>
        <v>2018 / 11</v>
      </c>
    </row>
    <row r="4889" spans="1:24" x14ac:dyDescent="0.25">
      <c r="A4889" s="1">
        <v>4888</v>
      </c>
      <c r="B4889" s="3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IF(People!$B$2=Orders!M4889,People!$A$2,IF(People!$B$3=Orders!M4889,People!$A$3,IF(People!$B$4=Orders!M4889,People!$A$4,IF(People!$B$5=Orders!M4889,People!$A$5,0))))</f>
        <v>Cassandra Brandow</v>
      </c>
      <c r="W4889" t="str">
        <f>IFERROR(INDEX(Returns!A:A,MATCH(Orders!B4889,Returns!B:B,0),),"No")</f>
        <v>No</v>
      </c>
      <c r="X4889" t="str">
        <f t="shared" si="76"/>
        <v>2018 / 11</v>
      </c>
    </row>
    <row r="4890" spans="1:24" x14ac:dyDescent="0.25">
      <c r="A4890" s="1">
        <v>4889</v>
      </c>
      <c r="B4890" s="3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IF(People!$B$2=Orders!M4890,People!$A$2,IF(People!$B$3=Orders!M4890,People!$A$3,IF(People!$B$4=Orders!M4890,People!$A$4,IF(People!$B$5=Orders!M4890,People!$A$5,0))))</f>
        <v>Cassandra Brandow</v>
      </c>
      <c r="W4890" t="str">
        <f>IFERROR(INDEX(Returns!A:A,MATCH(Orders!B4890,Returns!B:B,0),),"No")</f>
        <v>No</v>
      </c>
      <c r="X4890" t="str">
        <f t="shared" si="76"/>
        <v>2018 / 11</v>
      </c>
    </row>
    <row r="4891" spans="1:24" x14ac:dyDescent="0.25">
      <c r="A4891" s="1">
        <v>4890</v>
      </c>
      <c r="B4891" s="3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IF(People!$B$2=Orders!M4891,People!$A$2,IF(People!$B$3=Orders!M4891,People!$A$3,IF(People!$B$4=Orders!M4891,People!$A$4,IF(People!$B$5=Orders!M4891,People!$A$5,0))))</f>
        <v>Cassandra Brandow</v>
      </c>
      <c r="W4891" t="str">
        <f>IFERROR(INDEX(Returns!A:A,MATCH(Orders!B4891,Returns!B:B,0),),"No")</f>
        <v>No</v>
      </c>
      <c r="X4891" t="str">
        <f t="shared" si="76"/>
        <v>2018 / 11</v>
      </c>
    </row>
    <row r="4892" spans="1:24" x14ac:dyDescent="0.25">
      <c r="A4892" s="1">
        <v>4891</v>
      </c>
      <c r="B4892" s="3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IF(People!$B$2=Orders!M4892,People!$A$2,IF(People!$B$3=Orders!M4892,People!$A$3,IF(People!$B$4=Orders!M4892,People!$A$4,IF(People!$B$5=Orders!M4892,People!$A$5,0))))</f>
        <v>Anna Andreadi</v>
      </c>
      <c r="W4892" t="str">
        <f>IFERROR(INDEX(Returns!A:A,MATCH(Orders!B4892,Returns!B:B,0),),"No")</f>
        <v>No</v>
      </c>
      <c r="X4892" t="str">
        <f t="shared" si="76"/>
        <v>2018 / 12</v>
      </c>
    </row>
    <row r="4893" spans="1:24" x14ac:dyDescent="0.25">
      <c r="A4893" s="1">
        <v>4892</v>
      </c>
      <c r="B4893" s="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IF(People!$B$2=Orders!M4893,People!$A$2,IF(People!$B$3=Orders!M4893,People!$A$3,IF(People!$B$4=Orders!M4893,People!$A$4,IF(People!$B$5=Orders!M4893,People!$A$5,0))))</f>
        <v>Anna Andreadi</v>
      </c>
      <c r="W4893" t="str">
        <f>IFERROR(INDEX(Returns!A:A,MATCH(Orders!B4893,Returns!B:B,0),),"No")</f>
        <v>No</v>
      </c>
      <c r="X4893" t="str">
        <f t="shared" si="76"/>
        <v>2018 / 12</v>
      </c>
    </row>
    <row r="4894" spans="1:24" x14ac:dyDescent="0.25">
      <c r="A4894" s="1">
        <v>4893</v>
      </c>
      <c r="B4894" s="3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IF(People!$B$2=Orders!M4894,People!$A$2,IF(People!$B$3=Orders!M4894,People!$A$3,IF(People!$B$4=Orders!M4894,People!$A$4,IF(People!$B$5=Orders!M4894,People!$A$5,0))))</f>
        <v>Anna Andreadi</v>
      </c>
      <c r="W4894" t="str">
        <f>IFERROR(INDEX(Returns!A:A,MATCH(Orders!B4894,Returns!B:B,0),),"No")</f>
        <v>No</v>
      </c>
      <c r="X4894" t="str">
        <f t="shared" si="76"/>
        <v>2018 / 12</v>
      </c>
    </row>
    <row r="4895" spans="1:24" x14ac:dyDescent="0.25">
      <c r="A4895" s="1">
        <v>4894</v>
      </c>
      <c r="B4895" s="3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IF(People!$B$2=Orders!M4895,People!$A$2,IF(People!$B$3=Orders!M4895,People!$A$3,IF(People!$B$4=Orders!M4895,People!$A$4,IF(People!$B$5=Orders!M4895,People!$A$5,0))))</f>
        <v>Anna Andreadi</v>
      </c>
      <c r="W4895" t="str">
        <f>IFERROR(INDEX(Returns!A:A,MATCH(Orders!B4895,Returns!B:B,0),),"No")</f>
        <v>No</v>
      </c>
      <c r="X4895" t="str">
        <f t="shared" si="76"/>
        <v>2018 / 12</v>
      </c>
    </row>
    <row r="4896" spans="1:24" x14ac:dyDescent="0.25">
      <c r="A4896" s="1">
        <v>4895</v>
      </c>
      <c r="B4896" s="3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IF(People!$B$2=Orders!M4896,People!$A$2,IF(People!$B$3=Orders!M4896,People!$A$3,IF(People!$B$4=Orders!M4896,People!$A$4,IF(People!$B$5=Orders!M4896,People!$A$5,0))))</f>
        <v>Anna Andreadi</v>
      </c>
      <c r="W4896" t="str">
        <f>IFERROR(INDEX(Returns!A:A,MATCH(Orders!B4896,Returns!B:B,0),),"No")</f>
        <v>No</v>
      </c>
      <c r="X4896" t="str">
        <f t="shared" si="76"/>
        <v>2018 / 12</v>
      </c>
    </row>
    <row r="4897" spans="1:24" x14ac:dyDescent="0.25">
      <c r="A4897" s="1">
        <v>4896</v>
      </c>
      <c r="B4897" s="3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IF(People!$B$2=Orders!M4897,People!$A$2,IF(People!$B$3=Orders!M4897,People!$A$3,IF(People!$B$4=Orders!M4897,People!$A$4,IF(People!$B$5=Orders!M4897,People!$A$5,0))))</f>
        <v>Anna Andreadi</v>
      </c>
      <c r="W4897" t="str">
        <f>IFERROR(INDEX(Returns!A:A,MATCH(Orders!B4897,Returns!B:B,0),),"No")</f>
        <v>No</v>
      </c>
      <c r="X4897" t="str">
        <f t="shared" si="76"/>
        <v>2018 / 12</v>
      </c>
    </row>
    <row r="4898" spans="1:24" x14ac:dyDescent="0.25">
      <c r="A4898" s="1">
        <v>4897</v>
      </c>
      <c r="B4898" s="3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IF(People!$B$2=Orders!M4898,People!$A$2,IF(People!$B$3=Orders!M4898,People!$A$3,IF(People!$B$4=Orders!M4898,People!$A$4,IF(People!$B$5=Orders!M4898,People!$A$5,0))))</f>
        <v>Anna Andreadi</v>
      </c>
      <c r="W4898" t="str">
        <f>IFERROR(INDEX(Returns!A:A,MATCH(Orders!B4898,Returns!B:B,0),),"No")</f>
        <v>No</v>
      </c>
      <c r="X4898" t="str">
        <f t="shared" si="76"/>
        <v>2018 / 12</v>
      </c>
    </row>
    <row r="4899" spans="1:24" x14ac:dyDescent="0.25">
      <c r="A4899" s="1">
        <v>4898</v>
      </c>
      <c r="B4899" s="3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IF(People!$B$2=Orders!M4899,People!$A$2,IF(People!$B$3=Orders!M4899,People!$A$3,IF(People!$B$4=Orders!M4899,People!$A$4,IF(People!$B$5=Orders!M4899,People!$A$5,0))))</f>
        <v>Chuck Magee</v>
      </c>
      <c r="W4899" t="str">
        <f>IFERROR(INDEX(Returns!A:A,MATCH(Orders!B4899,Returns!B:B,0),),"No")</f>
        <v>No</v>
      </c>
      <c r="X4899" t="str">
        <f t="shared" si="76"/>
        <v>2016 / 10</v>
      </c>
    </row>
    <row r="4900" spans="1:24" x14ac:dyDescent="0.25">
      <c r="A4900" s="1">
        <v>4899</v>
      </c>
      <c r="B4900" s="3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IF(People!$B$2=Orders!M4900,People!$A$2,IF(People!$B$3=Orders!M4900,People!$A$3,IF(People!$B$4=Orders!M4900,People!$A$4,IF(People!$B$5=Orders!M4900,People!$A$5,0))))</f>
        <v>Chuck Magee</v>
      </c>
      <c r="W4900" t="str">
        <f>IFERROR(INDEX(Returns!A:A,MATCH(Orders!B4900,Returns!B:B,0),),"No")</f>
        <v>No</v>
      </c>
      <c r="X4900" t="str">
        <f t="shared" si="76"/>
        <v>2016 / 10</v>
      </c>
    </row>
    <row r="4901" spans="1:24" x14ac:dyDescent="0.25">
      <c r="A4901" s="1">
        <v>4900</v>
      </c>
      <c r="B4901" s="3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IF(People!$B$2=Orders!M4901,People!$A$2,IF(People!$B$3=Orders!M4901,People!$A$3,IF(People!$B$4=Orders!M4901,People!$A$4,IF(People!$B$5=Orders!M4901,People!$A$5,0))))</f>
        <v>Anna Andreadi</v>
      </c>
      <c r="W4901" t="str">
        <f>IFERROR(INDEX(Returns!A:A,MATCH(Orders!B4901,Returns!B:B,0),),"No")</f>
        <v>No</v>
      </c>
      <c r="X4901" t="str">
        <f t="shared" si="76"/>
        <v>2018 / 08</v>
      </c>
    </row>
    <row r="4902" spans="1:24" x14ac:dyDescent="0.25">
      <c r="A4902" s="1">
        <v>4901</v>
      </c>
      <c r="B4902" s="3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IF(People!$B$2=Orders!M4902,People!$A$2,IF(People!$B$3=Orders!M4902,People!$A$3,IF(People!$B$4=Orders!M4902,People!$A$4,IF(People!$B$5=Orders!M4902,People!$A$5,0))))</f>
        <v>Anna Andreadi</v>
      </c>
      <c r="W4902" t="str">
        <f>IFERROR(INDEX(Returns!A:A,MATCH(Orders!B4902,Returns!B:B,0),),"No")</f>
        <v>No</v>
      </c>
      <c r="X4902" t="str">
        <f t="shared" si="76"/>
        <v>2019 / 12</v>
      </c>
    </row>
    <row r="4903" spans="1:24" x14ac:dyDescent="0.25">
      <c r="A4903" s="1">
        <v>4902</v>
      </c>
      <c r="B4903" s="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IF(People!$B$2=Orders!M4903,People!$A$2,IF(People!$B$3=Orders!M4903,People!$A$3,IF(People!$B$4=Orders!M4903,People!$A$4,IF(People!$B$5=Orders!M4903,People!$A$5,0))))</f>
        <v>Anna Andreadi</v>
      </c>
      <c r="W4903" t="str">
        <f>IFERROR(INDEX(Returns!A:A,MATCH(Orders!B4903,Returns!B:B,0),),"No")</f>
        <v>No</v>
      </c>
      <c r="X4903" t="str">
        <f t="shared" si="76"/>
        <v>2019 / 12</v>
      </c>
    </row>
    <row r="4904" spans="1:24" x14ac:dyDescent="0.25">
      <c r="A4904" s="1">
        <v>4903</v>
      </c>
      <c r="B4904" s="3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IF(People!$B$2=Orders!M4904,People!$A$2,IF(People!$B$3=Orders!M4904,People!$A$3,IF(People!$B$4=Orders!M4904,People!$A$4,IF(People!$B$5=Orders!M4904,People!$A$5,0))))</f>
        <v>Chuck Magee</v>
      </c>
      <c r="W4904" t="str">
        <f>IFERROR(INDEX(Returns!A:A,MATCH(Orders!B4904,Returns!B:B,0),),"No")</f>
        <v>No</v>
      </c>
      <c r="X4904" t="str">
        <f t="shared" si="76"/>
        <v>2019 / 03</v>
      </c>
    </row>
    <row r="4905" spans="1:24" x14ac:dyDescent="0.25">
      <c r="A4905" s="1">
        <v>4904</v>
      </c>
      <c r="B4905" s="3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IF(People!$B$2=Orders!M4905,People!$A$2,IF(People!$B$3=Orders!M4905,People!$A$3,IF(People!$B$4=Orders!M4905,People!$A$4,IF(People!$B$5=Orders!M4905,People!$A$5,0))))</f>
        <v>Chuck Magee</v>
      </c>
      <c r="W4905" t="str">
        <f>IFERROR(INDEX(Returns!A:A,MATCH(Orders!B4905,Returns!B:B,0),),"No")</f>
        <v>No</v>
      </c>
      <c r="X4905" t="str">
        <f t="shared" si="76"/>
        <v>2019 / 03</v>
      </c>
    </row>
    <row r="4906" spans="1:24" x14ac:dyDescent="0.25">
      <c r="A4906" s="1">
        <v>4905</v>
      </c>
      <c r="B4906" s="3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IF(People!$B$2=Orders!M4906,People!$A$2,IF(People!$B$3=Orders!M4906,People!$A$3,IF(People!$B$4=Orders!M4906,People!$A$4,IF(People!$B$5=Orders!M4906,People!$A$5,0))))</f>
        <v>Kelly Williams</v>
      </c>
      <c r="W4906" t="str">
        <f>IFERROR(INDEX(Returns!A:A,MATCH(Orders!B4906,Returns!B:B,0),),"No")</f>
        <v>No</v>
      </c>
      <c r="X4906" t="str">
        <f t="shared" si="76"/>
        <v>2016 / 12</v>
      </c>
    </row>
    <row r="4907" spans="1:24" x14ac:dyDescent="0.25">
      <c r="A4907" s="1">
        <v>4906</v>
      </c>
      <c r="B4907" s="3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IF(People!$B$2=Orders!M4907,People!$A$2,IF(People!$B$3=Orders!M4907,People!$A$3,IF(People!$B$4=Orders!M4907,People!$A$4,IF(People!$B$5=Orders!M4907,People!$A$5,0))))</f>
        <v>Chuck Magee</v>
      </c>
      <c r="W4907" t="str">
        <f>IFERROR(INDEX(Returns!A:A,MATCH(Orders!B4907,Returns!B:B,0),),"No")</f>
        <v>No</v>
      </c>
      <c r="X4907" t="str">
        <f t="shared" si="76"/>
        <v>2016 / 10</v>
      </c>
    </row>
    <row r="4908" spans="1:24" x14ac:dyDescent="0.25">
      <c r="A4908" s="1">
        <v>4907</v>
      </c>
      <c r="B4908" s="3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IF(People!$B$2=Orders!M4908,People!$A$2,IF(People!$B$3=Orders!M4908,People!$A$3,IF(People!$B$4=Orders!M4908,People!$A$4,IF(People!$B$5=Orders!M4908,People!$A$5,0))))</f>
        <v>Chuck Magee</v>
      </c>
      <c r="W4908" t="str">
        <f>IFERROR(INDEX(Returns!A:A,MATCH(Orders!B4908,Returns!B:B,0),),"No")</f>
        <v>No</v>
      </c>
      <c r="X4908" t="str">
        <f t="shared" si="76"/>
        <v>2016 / 10</v>
      </c>
    </row>
    <row r="4909" spans="1:24" x14ac:dyDescent="0.25">
      <c r="A4909" s="1">
        <v>4908</v>
      </c>
      <c r="B4909" s="3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IF(People!$B$2=Orders!M4909,People!$A$2,IF(People!$B$3=Orders!M4909,People!$A$3,IF(People!$B$4=Orders!M4909,People!$A$4,IF(People!$B$5=Orders!M4909,People!$A$5,0))))</f>
        <v>Chuck Magee</v>
      </c>
      <c r="W4909" t="str">
        <f>IFERROR(INDEX(Returns!A:A,MATCH(Orders!B4909,Returns!B:B,0),),"No")</f>
        <v>No</v>
      </c>
      <c r="X4909" t="str">
        <f t="shared" si="76"/>
        <v>2016 / 11</v>
      </c>
    </row>
    <row r="4910" spans="1:24" x14ac:dyDescent="0.25">
      <c r="A4910" s="1">
        <v>4909</v>
      </c>
      <c r="B4910" s="3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IF(People!$B$2=Orders!M4910,People!$A$2,IF(People!$B$3=Orders!M4910,People!$A$3,IF(People!$B$4=Orders!M4910,People!$A$4,IF(People!$B$5=Orders!M4910,People!$A$5,0))))</f>
        <v>Chuck Magee</v>
      </c>
      <c r="W4910" t="str">
        <f>IFERROR(INDEX(Returns!A:A,MATCH(Orders!B4910,Returns!B:B,0),),"No")</f>
        <v>No</v>
      </c>
      <c r="X4910" t="str">
        <f t="shared" si="76"/>
        <v>2016 / 11</v>
      </c>
    </row>
    <row r="4911" spans="1:24" x14ac:dyDescent="0.25">
      <c r="A4911" s="1">
        <v>4910</v>
      </c>
      <c r="B4911" s="3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IF(People!$B$2=Orders!M4911,People!$A$2,IF(People!$B$3=Orders!M4911,People!$A$3,IF(People!$B$4=Orders!M4911,People!$A$4,IF(People!$B$5=Orders!M4911,People!$A$5,0))))</f>
        <v>Cassandra Brandow</v>
      </c>
      <c r="W4911" t="str">
        <f>IFERROR(INDEX(Returns!A:A,MATCH(Orders!B4911,Returns!B:B,0),),"No")</f>
        <v>Yes</v>
      </c>
      <c r="X4911" t="str">
        <f t="shared" si="76"/>
        <v>2019 / 01</v>
      </c>
    </row>
    <row r="4912" spans="1:24" x14ac:dyDescent="0.25">
      <c r="A4912" s="1">
        <v>4911</v>
      </c>
      <c r="B4912" s="3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IF(People!$B$2=Orders!M4912,People!$A$2,IF(People!$B$3=Orders!M4912,People!$A$3,IF(People!$B$4=Orders!M4912,People!$A$4,IF(People!$B$5=Orders!M4912,People!$A$5,0))))</f>
        <v>Cassandra Brandow</v>
      </c>
      <c r="W4912" t="str">
        <f>IFERROR(INDEX(Returns!A:A,MATCH(Orders!B4912,Returns!B:B,0),),"No")</f>
        <v>Yes</v>
      </c>
      <c r="X4912" t="str">
        <f t="shared" si="76"/>
        <v>2019 / 01</v>
      </c>
    </row>
    <row r="4913" spans="1:24" x14ac:dyDescent="0.25">
      <c r="A4913" s="1">
        <v>4912</v>
      </c>
      <c r="B4913" s="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IF(People!$B$2=Orders!M4913,People!$A$2,IF(People!$B$3=Orders!M4913,People!$A$3,IF(People!$B$4=Orders!M4913,People!$A$4,IF(People!$B$5=Orders!M4913,People!$A$5,0))))</f>
        <v>Cassandra Brandow</v>
      </c>
      <c r="W4913" t="str">
        <f>IFERROR(INDEX(Returns!A:A,MATCH(Orders!B4913,Returns!B:B,0),),"No")</f>
        <v>Yes</v>
      </c>
      <c r="X4913" t="str">
        <f t="shared" si="76"/>
        <v>2019 / 01</v>
      </c>
    </row>
    <row r="4914" spans="1:24" x14ac:dyDescent="0.25">
      <c r="A4914" s="1">
        <v>4913</v>
      </c>
      <c r="B4914" s="3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IF(People!$B$2=Orders!M4914,People!$A$2,IF(People!$B$3=Orders!M4914,People!$A$3,IF(People!$B$4=Orders!M4914,People!$A$4,IF(People!$B$5=Orders!M4914,People!$A$5,0))))</f>
        <v>Cassandra Brandow</v>
      </c>
      <c r="W4914" t="str">
        <f>IFERROR(INDEX(Returns!A:A,MATCH(Orders!B4914,Returns!B:B,0),),"No")</f>
        <v>Yes</v>
      </c>
      <c r="X4914" t="str">
        <f t="shared" si="76"/>
        <v>2019 / 01</v>
      </c>
    </row>
    <row r="4915" spans="1:24" x14ac:dyDescent="0.25">
      <c r="A4915" s="1">
        <v>4914</v>
      </c>
      <c r="B4915" s="3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IF(People!$B$2=Orders!M4915,People!$A$2,IF(People!$B$3=Orders!M4915,People!$A$3,IF(People!$B$4=Orders!M4915,People!$A$4,IF(People!$B$5=Orders!M4915,People!$A$5,0))))</f>
        <v>Cassandra Brandow</v>
      </c>
      <c r="W4915" t="str">
        <f>IFERROR(INDEX(Returns!A:A,MATCH(Orders!B4915,Returns!B:B,0),),"No")</f>
        <v>Yes</v>
      </c>
      <c r="X4915" t="str">
        <f t="shared" si="76"/>
        <v>2019 / 01</v>
      </c>
    </row>
    <row r="4916" spans="1:24" x14ac:dyDescent="0.25">
      <c r="A4916" s="1">
        <v>4915</v>
      </c>
      <c r="B4916" s="3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IF(People!$B$2=Orders!M4916,People!$A$2,IF(People!$B$3=Orders!M4916,People!$A$3,IF(People!$B$4=Orders!M4916,People!$A$4,IF(People!$B$5=Orders!M4916,People!$A$5,0))))</f>
        <v>Anna Andreadi</v>
      </c>
      <c r="W4916" t="str">
        <f>IFERROR(INDEX(Returns!A:A,MATCH(Orders!B4916,Returns!B:B,0),),"No")</f>
        <v>No</v>
      </c>
      <c r="X4916" t="str">
        <f t="shared" si="76"/>
        <v>2017 / 09</v>
      </c>
    </row>
    <row r="4917" spans="1:24" x14ac:dyDescent="0.25">
      <c r="A4917" s="1">
        <v>4916</v>
      </c>
      <c r="B4917" s="3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IF(People!$B$2=Orders!M4917,People!$A$2,IF(People!$B$3=Orders!M4917,People!$A$3,IF(People!$B$4=Orders!M4917,People!$A$4,IF(People!$B$5=Orders!M4917,People!$A$5,0))))</f>
        <v>Anna Andreadi</v>
      </c>
      <c r="W4917" t="str">
        <f>IFERROR(INDEX(Returns!A:A,MATCH(Orders!B4917,Returns!B:B,0),),"No")</f>
        <v>No</v>
      </c>
      <c r="X4917" t="str">
        <f t="shared" si="76"/>
        <v>2017 / 09</v>
      </c>
    </row>
    <row r="4918" spans="1:24" x14ac:dyDescent="0.25">
      <c r="A4918" s="1">
        <v>4917</v>
      </c>
      <c r="B4918" s="3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IF(People!$B$2=Orders!M4918,People!$A$2,IF(People!$B$3=Orders!M4918,People!$A$3,IF(People!$B$4=Orders!M4918,People!$A$4,IF(People!$B$5=Orders!M4918,People!$A$5,0))))</f>
        <v>Kelly Williams</v>
      </c>
      <c r="W4918" t="str">
        <f>IFERROR(INDEX(Returns!A:A,MATCH(Orders!B4918,Returns!B:B,0),),"No")</f>
        <v>No</v>
      </c>
      <c r="X4918" t="str">
        <f t="shared" si="76"/>
        <v>2019 / 10</v>
      </c>
    </row>
    <row r="4919" spans="1:24" x14ac:dyDescent="0.25">
      <c r="A4919" s="1">
        <v>4918</v>
      </c>
      <c r="B4919" s="3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IF(People!$B$2=Orders!M4919,People!$A$2,IF(People!$B$3=Orders!M4919,People!$A$3,IF(People!$B$4=Orders!M4919,People!$A$4,IF(People!$B$5=Orders!M4919,People!$A$5,0))))</f>
        <v>Kelly Williams</v>
      </c>
      <c r="W4919" t="str">
        <f>IFERROR(INDEX(Returns!A:A,MATCH(Orders!B4919,Returns!B:B,0),),"No")</f>
        <v>No</v>
      </c>
      <c r="X4919" t="str">
        <f t="shared" si="76"/>
        <v>2019 / 10</v>
      </c>
    </row>
    <row r="4920" spans="1:24" x14ac:dyDescent="0.25">
      <c r="A4920" s="1">
        <v>4919</v>
      </c>
      <c r="B4920" s="3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IF(People!$B$2=Orders!M4920,People!$A$2,IF(People!$B$3=Orders!M4920,People!$A$3,IF(People!$B$4=Orders!M4920,People!$A$4,IF(People!$B$5=Orders!M4920,People!$A$5,0))))</f>
        <v>Chuck Magee</v>
      </c>
      <c r="W4920" t="str">
        <f>IFERROR(INDEX(Returns!A:A,MATCH(Orders!B4920,Returns!B:B,0),),"No")</f>
        <v>No</v>
      </c>
      <c r="X4920" t="str">
        <f t="shared" si="76"/>
        <v>2018 / 01</v>
      </c>
    </row>
    <row r="4921" spans="1:24" x14ac:dyDescent="0.25">
      <c r="A4921" s="1">
        <v>4920</v>
      </c>
      <c r="B4921" s="3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IF(People!$B$2=Orders!M4921,People!$A$2,IF(People!$B$3=Orders!M4921,People!$A$3,IF(People!$B$4=Orders!M4921,People!$A$4,IF(People!$B$5=Orders!M4921,People!$A$5,0))))</f>
        <v>Chuck Magee</v>
      </c>
      <c r="W4921" t="str">
        <f>IFERROR(INDEX(Returns!A:A,MATCH(Orders!B4921,Returns!B:B,0),),"No")</f>
        <v>No</v>
      </c>
      <c r="X4921" t="str">
        <f t="shared" si="76"/>
        <v>2018 / 01</v>
      </c>
    </row>
    <row r="4922" spans="1:24" x14ac:dyDescent="0.25">
      <c r="A4922" s="1">
        <v>4921</v>
      </c>
      <c r="B4922" s="3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IF(People!$B$2=Orders!M4922,People!$A$2,IF(People!$B$3=Orders!M4922,People!$A$3,IF(People!$B$4=Orders!M4922,People!$A$4,IF(People!$B$5=Orders!M4922,People!$A$5,0))))</f>
        <v>Kelly Williams</v>
      </c>
      <c r="W4922" t="str">
        <f>IFERROR(INDEX(Returns!A:A,MATCH(Orders!B4922,Returns!B:B,0),),"No")</f>
        <v>No</v>
      </c>
      <c r="X4922" t="str">
        <f t="shared" si="76"/>
        <v>2019 / 08</v>
      </c>
    </row>
    <row r="4923" spans="1:24" x14ac:dyDescent="0.25">
      <c r="A4923" s="1">
        <v>4922</v>
      </c>
      <c r="B4923" s="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IF(People!$B$2=Orders!M4923,People!$A$2,IF(People!$B$3=Orders!M4923,People!$A$3,IF(People!$B$4=Orders!M4923,People!$A$4,IF(People!$B$5=Orders!M4923,People!$A$5,0))))</f>
        <v>Cassandra Brandow</v>
      </c>
      <c r="W4923" t="str">
        <f>IFERROR(INDEX(Returns!A:A,MATCH(Orders!B4923,Returns!B:B,0),),"No")</f>
        <v>No</v>
      </c>
      <c r="X4923" t="str">
        <f t="shared" si="76"/>
        <v>2019 / 12</v>
      </c>
    </row>
    <row r="4924" spans="1:24" x14ac:dyDescent="0.25">
      <c r="A4924" s="1">
        <v>4923</v>
      </c>
      <c r="B4924" s="3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IF(People!$B$2=Orders!M4924,People!$A$2,IF(People!$B$3=Orders!M4924,People!$A$3,IF(People!$B$4=Orders!M4924,People!$A$4,IF(People!$B$5=Orders!M4924,People!$A$5,0))))</f>
        <v>Cassandra Brandow</v>
      </c>
      <c r="W4924" t="str">
        <f>IFERROR(INDEX(Returns!A:A,MATCH(Orders!B4924,Returns!B:B,0),),"No")</f>
        <v>No</v>
      </c>
      <c r="X4924" t="str">
        <f t="shared" si="76"/>
        <v>2019 / 12</v>
      </c>
    </row>
    <row r="4925" spans="1:24" x14ac:dyDescent="0.25">
      <c r="A4925" s="1">
        <v>4924</v>
      </c>
      <c r="B4925" s="3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IF(People!$B$2=Orders!M4925,People!$A$2,IF(People!$B$3=Orders!M4925,People!$A$3,IF(People!$B$4=Orders!M4925,People!$A$4,IF(People!$B$5=Orders!M4925,People!$A$5,0))))</f>
        <v>Cassandra Brandow</v>
      </c>
      <c r="W4925" t="str">
        <f>IFERROR(INDEX(Returns!A:A,MATCH(Orders!B4925,Returns!B:B,0),),"No")</f>
        <v>No</v>
      </c>
      <c r="X4925" t="str">
        <f t="shared" si="76"/>
        <v>2019 / 12</v>
      </c>
    </row>
    <row r="4926" spans="1:24" x14ac:dyDescent="0.25">
      <c r="A4926" s="1">
        <v>4925</v>
      </c>
      <c r="B4926" s="3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IF(People!$B$2=Orders!M4926,People!$A$2,IF(People!$B$3=Orders!M4926,People!$A$3,IF(People!$B$4=Orders!M4926,People!$A$4,IF(People!$B$5=Orders!M4926,People!$A$5,0))))</f>
        <v>Cassandra Brandow</v>
      </c>
      <c r="W4926" t="str">
        <f>IFERROR(INDEX(Returns!A:A,MATCH(Orders!B4926,Returns!B:B,0),),"No")</f>
        <v>No</v>
      </c>
      <c r="X4926" t="str">
        <f t="shared" si="76"/>
        <v>2019 / 12</v>
      </c>
    </row>
    <row r="4927" spans="1:24" x14ac:dyDescent="0.25">
      <c r="A4927" s="1">
        <v>4926</v>
      </c>
      <c r="B4927" s="3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IF(People!$B$2=Orders!M4927,People!$A$2,IF(People!$B$3=Orders!M4927,People!$A$3,IF(People!$B$4=Orders!M4927,People!$A$4,IF(People!$B$5=Orders!M4927,People!$A$5,0))))</f>
        <v>Chuck Magee</v>
      </c>
      <c r="W4927" t="str">
        <f>IFERROR(INDEX(Returns!A:A,MATCH(Orders!B4927,Returns!B:B,0),),"No")</f>
        <v>No</v>
      </c>
      <c r="X4927" t="str">
        <f t="shared" si="76"/>
        <v>2019 / 09</v>
      </c>
    </row>
    <row r="4928" spans="1:24" x14ac:dyDescent="0.25">
      <c r="A4928" s="1">
        <v>4927</v>
      </c>
      <c r="B4928" s="3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IF(People!$B$2=Orders!M4928,People!$A$2,IF(People!$B$3=Orders!M4928,People!$A$3,IF(People!$B$4=Orders!M4928,People!$A$4,IF(People!$B$5=Orders!M4928,People!$A$5,0))))</f>
        <v>Kelly Williams</v>
      </c>
      <c r="W4928" t="str">
        <f>IFERROR(INDEX(Returns!A:A,MATCH(Orders!B4928,Returns!B:B,0),),"No")</f>
        <v>No</v>
      </c>
      <c r="X4928" t="str">
        <f t="shared" si="76"/>
        <v>2019 / 10</v>
      </c>
    </row>
    <row r="4929" spans="1:24" x14ac:dyDescent="0.25">
      <c r="A4929" s="1">
        <v>4928</v>
      </c>
      <c r="B4929" s="3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IF(People!$B$2=Orders!M4929,People!$A$2,IF(People!$B$3=Orders!M4929,People!$A$3,IF(People!$B$4=Orders!M4929,People!$A$4,IF(People!$B$5=Orders!M4929,People!$A$5,0))))</f>
        <v>Chuck Magee</v>
      </c>
      <c r="W4929" t="str">
        <f>IFERROR(INDEX(Returns!A:A,MATCH(Orders!B4929,Returns!B:B,0),),"No")</f>
        <v>No</v>
      </c>
      <c r="X4929" t="str">
        <f t="shared" si="76"/>
        <v>2019 / 12</v>
      </c>
    </row>
    <row r="4930" spans="1:24" x14ac:dyDescent="0.25">
      <c r="A4930" s="1">
        <v>4929</v>
      </c>
      <c r="B4930" s="3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IF(People!$B$2=Orders!M4930,People!$A$2,IF(People!$B$3=Orders!M4930,People!$A$3,IF(People!$B$4=Orders!M4930,People!$A$4,IF(People!$B$5=Orders!M4930,People!$A$5,0))))</f>
        <v>Chuck Magee</v>
      </c>
      <c r="W4930" t="str">
        <f>IFERROR(INDEX(Returns!A:A,MATCH(Orders!B4930,Returns!B:B,0),),"No")</f>
        <v>No</v>
      </c>
      <c r="X4930" t="str">
        <f t="shared" ref="X4930:X4993" si="77">TEXT(C4930,"ГГГГ / ММ")</f>
        <v>2019 / 12</v>
      </c>
    </row>
    <row r="4931" spans="1:24" x14ac:dyDescent="0.25">
      <c r="A4931" s="1">
        <v>4930</v>
      </c>
      <c r="B4931" s="3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IF(People!$B$2=Orders!M4931,People!$A$2,IF(People!$B$3=Orders!M4931,People!$A$3,IF(People!$B$4=Orders!M4931,People!$A$4,IF(People!$B$5=Orders!M4931,People!$A$5,0))))</f>
        <v>Chuck Magee</v>
      </c>
      <c r="W4931" t="str">
        <f>IFERROR(INDEX(Returns!A:A,MATCH(Orders!B4931,Returns!B:B,0),),"No")</f>
        <v>No</v>
      </c>
      <c r="X4931" t="str">
        <f t="shared" si="77"/>
        <v>2016 / 09</v>
      </c>
    </row>
    <row r="4932" spans="1:24" x14ac:dyDescent="0.25">
      <c r="A4932" s="1">
        <v>4931</v>
      </c>
      <c r="B4932" s="3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IF(People!$B$2=Orders!M4932,People!$A$2,IF(People!$B$3=Orders!M4932,People!$A$3,IF(People!$B$4=Orders!M4932,People!$A$4,IF(People!$B$5=Orders!M4932,People!$A$5,0))))</f>
        <v>Chuck Magee</v>
      </c>
      <c r="W4932" t="str">
        <f>IFERROR(INDEX(Returns!A:A,MATCH(Orders!B4932,Returns!B:B,0),),"No")</f>
        <v>No</v>
      </c>
      <c r="X4932" t="str">
        <f t="shared" si="77"/>
        <v>2016 / 09</v>
      </c>
    </row>
    <row r="4933" spans="1:24" x14ac:dyDescent="0.25">
      <c r="A4933" s="1">
        <v>4932</v>
      </c>
      <c r="B4933" s="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IF(People!$B$2=Orders!M4933,People!$A$2,IF(People!$B$3=Orders!M4933,People!$A$3,IF(People!$B$4=Orders!M4933,People!$A$4,IF(People!$B$5=Orders!M4933,People!$A$5,0))))</f>
        <v>Anna Andreadi</v>
      </c>
      <c r="W4933" t="str">
        <f>IFERROR(INDEX(Returns!A:A,MATCH(Orders!B4933,Returns!B:B,0),),"No")</f>
        <v>No</v>
      </c>
      <c r="X4933" t="str">
        <f t="shared" si="77"/>
        <v>2019 / 03</v>
      </c>
    </row>
    <row r="4934" spans="1:24" x14ac:dyDescent="0.25">
      <c r="A4934" s="1">
        <v>4933</v>
      </c>
      <c r="B4934" s="3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IF(People!$B$2=Orders!M4934,People!$A$2,IF(People!$B$3=Orders!M4934,People!$A$3,IF(People!$B$4=Orders!M4934,People!$A$4,IF(People!$B$5=Orders!M4934,People!$A$5,0))))</f>
        <v>Anna Andreadi</v>
      </c>
      <c r="W4934" t="str">
        <f>IFERROR(INDEX(Returns!A:A,MATCH(Orders!B4934,Returns!B:B,0),),"No")</f>
        <v>No</v>
      </c>
      <c r="X4934" t="str">
        <f t="shared" si="77"/>
        <v>2017 / 09</v>
      </c>
    </row>
    <row r="4935" spans="1:24" x14ac:dyDescent="0.25">
      <c r="A4935" s="1">
        <v>4934</v>
      </c>
      <c r="B4935" s="3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IF(People!$B$2=Orders!M4935,People!$A$2,IF(People!$B$3=Orders!M4935,People!$A$3,IF(People!$B$4=Orders!M4935,People!$A$4,IF(People!$B$5=Orders!M4935,People!$A$5,0))))</f>
        <v>Anna Andreadi</v>
      </c>
      <c r="W4935" t="str">
        <f>IFERROR(INDEX(Returns!A:A,MATCH(Orders!B4935,Returns!B:B,0),),"No")</f>
        <v>No</v>
      </c>
      <c r="X4935" t="str">
        <f t="shared" si="77"/>
        <v>2017 / 09</v>
      </c>
    </row>
    <row r="4936" spans="1:24" x14ac:dyDescent="0.25">
      <c r="A4936" s="1">
        <v>4935</v>
      </c>
      <c r="B4936" s="3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IF(People!$B$2=Orders!M4936,People!$A$2,IF(People!$B$3=Orders!M4936,People!$A$3,IF(People!$B$4=Orders!M4936,People!$A$4,IF(People!$B$5=Orders!M4936,People!$A$5,0))))</f>
        <v>Anna Andreadi</v>
      </c>
      <c r="W4936" t="str">
        <f>IFERROR(INDEX(Returns!A:A,MATCH(Orders!B4936,Returns!B:B,0),),"No")</f>
        <v>No</v>
      </c>
      <c r="X4936" t="str">
        <f t="shared" si="77"/>
        <v>2017 / 09</v>
      </c>
    </row>
    <row r="4937" spans="1:24" x14ac:dyDescent="0.25">
      <c r="A4937" s="1">
        <v>4936</v>
      </c>
      <c r="B4937" s="3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IF(People!$B$2=Orders!M4937,People!$A$2,IF(People!$B$3=Orders!M4937,People!$A$3,IF(People!$B$4=Orders!M4937,People!$A$4,IF(People!$B$5=Orders!M4937,People!$A$5,0))))</f>
        <v>Anna Andreadi</v>
      </c>
      <c r="W4937" t="str">
        <f>IFERROR(INDEX(Returns!A:A,MATCH(Orders!B4937,Returns!B:B,0),),"No")</f>
        <v>No</v>
      </c>
      <c r="X4937" t="str">
        <f t="shared" si="77"/>
        <v>2017 / 03</v>
      </c>
    </row>
    <row r="4938" spans="1:24" x14ac:dyDescent="0.25">
      <c r="A4938" s="1">
        <v>4937</v>
      </c>
      <c r="B4938" s="3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IF(People!$B$2=Orders!M4938,People!$A$2,IF(People!$B$3=Orders!M4938,People!$A$3,IF(People!$B$4=Orders!M4938,People!$A$4,IF(People!$B$5=Orders!M4938,People!$A$5,0))))</f>
        <v>Cassandra Brandow</v>
      </c>
      <c r="W4938" t="str">
        <f>IFERROR(INDEX(Returns!A:A,MATCH(Orders!B4938,Returns!B:B,0),),"No")</f>
        <v>No</v>
      </c>
      <c r="X4938" t="str">
        <f t="shared" si="77"/>
        <v>2019 / 01</v>
      </c>
    </row>
    <row r="4939" spans="1:24" x14ac:dyDescent="0.25">
      <c r="A4939" s="1">
        <v>4938</v>
      </c>
      <c r="B4939" s="3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IF(People!$B$2=Orders!M4939,People!$A$2,IF(People!$B$3=Orders!M4939,People!$A$3,IF(People!$B$4=Orders!M4939,People!$A$4,IF(People!$B$5=Orders!M4939,People!$A$5,0))))</f>
        <v>Anna Andreadi</v>
      </c>
      <c r="W4939" t="str">
        <f>IFERROR(INDEX(Returns!A:A,MATCH(Orders!B4939,Returns!B:B,0),),"No")</f>
        <v>No</v>
      </c>
      <c r="X4939" t="str">
        <f t="shared" si="77"/>
        <v>2016 / 01</v>
      </c>
    </row>
    <row r="4940" spans="1:24" x14ac:dyDescent="0.25">
      <c r="A4940" s="1">
        <v>4939</v>
      </c>
      <c r="B4940" s="3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IF(People!$B$2=Orders!M4940,People!$A$2,IF(People!$B$3=Orders!M4940,People!$A$3,IF(People!$B$4=Orders!M4940,People!$A$4,IF(People!$B$5=Orders!M4940,People!$A$5,0))))</f>
        <v>Anna Andreadi</v>
      </c>
      <c r="W4940" t="str">
        <f>IFERROR(INDEX(Returns!A:A,MATCH(Orders!B4940,Returns!B:B,0),),"No")</f>
        <v>No</v>
      </c>
      <c r="X4940" t="str">
        <f t="shared" si="77"/>
        <v>2016 / 01</v>
      </c>
    </row>
    <row r="4941" spans="1:24" x14ac:dyDescent="0.25">
      <c r="A4941" s="1">
        <v>4940</v>
      </c>
      <c r="B4941" s="3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IF(People!$B$2=Orders!M4941,People!$A$2,IF(People!$B$3=Orders!M4941,People!$A$3,IF(People!$B$4=Orders!M4941,People!$A$4,IF(People!$B$5=Orders!M4941,People!$A$5,0))))</f>
        <v>Anna Andreadi</v>
      </c>
      <c r="W4941" t="str">
        <f>IFERROR(INDEX(Returns!A:A,MATCH(Orders!B4941,Returns!B:B,0),),"No")</f>
        <v>No</v>
      </c>
      <c r="X4941" t="str">
        <f t="shared" si="77"/>
        <v>2016 / 01</v>
      </c>
    </row>
    <row r="4942" spans="1:24" x14ac:dyDescent="0.25">
      <c r="A4942" s="1">
        <v>4941</v>
      </c>
      <c r="B4942" s="3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IF(People!$B$2=Orders!M4942,People!$A$2,IF(People!$B$3=Orders!M4942,People!$A$3,IF(People!$B$4=Orders!M4942,People!$A$4,IF(People!$B$5=Orders!M4942,People!$A$5,0))))</f>
        <v>Chuck Magee</v>
      </c>
      <c r="W4942" t="str">
        <f>IFERROR(INDEX(Returns!A:A,MATCH(Orders!B4942,Returns!B:B,0),),"No")</f>
        <v>No</v>
      </c>
      <c r="X4942" t="str">
        <f t="shared" si="77"/>
        <v>2017 / 02</v>
      </c>
    </row>
    <row r="4943" spans="1:24" x14ac:dyDescent="0.25">
      <c r="A4943" s="1">
        <v>4942</v>
      </c>
      <c r="B4943" s="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IF(People!$B$2=Orders!M4943,People!$A$2,IF(People!$B$3=Orders!M4943,People!$A$3,IF(People!$B$4=Orders!M4943,People!$A$4,IF(People!$B$5=Orders!M4943,People!$A$5,0))))</f>
        <v>Chuck Magee</v>
      </c>
      <c r="W4943" t="str">
        <f>IFERROR(INDEX(Returns!A:A,MATCH(Orders!B4943,Returns!B:B,0),),"No")</f>
        <v>No</v>
      </c>
      <c r="X4943" t="str">
        <f t="shared" si="77"/>
        <v>2017 / 02</v>
      </c>
    </row>
    <row r="4944" spans="1:24" x14ac:dyDescent="0.25">
      <c r="A4944" s="1">
        <v>4943</v>
      </c>
      <c r="B4944" s="3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IF(People!$B$2=Orders!M4944,People!$A$2,IF(People!$B$3=Orders!M4944,People!$A$3,IF(People!$B$4=Orders!M4944,People!$A$4,IF(People!$B$5=Orders!M4944,People!$A$5,0))))</f>
        <v>Chuck Magee</v>
      </c>
      <c r="W4944" t="str">
        <f>IFERROR(INDEX(Returns!A:A,MATCH(Orders!B4944,Returns!B:B,0),),"No")</f>
        <v>No</v>
      </c>
      <c r="X4944" t="str">
        <f t="shared" si="77"/>
        <v>2017 / 02</v>
      </c>
    </row>
    <row r="4945" spans="1:24" x14ac:dyDescent="0.25">
      <c r="A4945" s="1">
        <v>4944</v>
      </c>
      <c r="B4945" s="3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IF(People!$B$2=Orders!M4945,People!$A$2,IF(People!$B$3=Orders!M4945,People!$A$3,IF(People!$B$4=Orders!M4945,People!$A$4,IF(People!$B$5=Orders!M4945,People!$A$5,0))))</f>
        <v>Kelly Williams</v>
      </c>
      <c r="W4945" t="str">
        <f>IFERROR(INDEX(Returns!A:A,MATCH(Orders!B4945,Returns!B:B,0),),"No")</f>
        <v>No</v>
      </c>
      <c r="X4945" t="str">
        <f t="shared" si="77"/>
        <v>2019 / 12</v>
      </c>
    </row>
    <row r="4946" spans="1:24" x14ac:dyDescent="0.25">
      <c r="A4946" s="1">
        <v>4945</v>
      </c>
      <c r="B4946" s="3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IF(People!$B$2=Orders!M4946,People!$A$2,IF(People!$B$3=Orders!M4946,People!$A$3,IF(People!$B$4=Orders!M4946,People!$A$4,IF(People!$B$5=Orders!M4946,People!$A$5,0))))</f>
        <v>Anna Andreadi</v>
      </c>
      <c r="W4946" t="str">
        <f>IFERROR(INDEX(Returns!A:A,MATCH(Orders!B4946,Returns!B:B,0),),"No")</f>
        <v>Yes</v>
      </c>
      <c r="X4946" t="str">
        <f t="shared" si="77"/>
        <v>2018 / 09</v>
      </c>
    </row>
    <row r="4947" spans="1:24" x14ac:dyDescent="0.25">
      <c r="A4947" s="1">
        <v>4946</v>
      </c>
      <c r="B4947" s="3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IF(People!$B$2=Orders!M4947,People!$A$2,IF(People!$B$3=Orders!M4947,People!$A$3,IF(People!$B$4=Orders!M4947,People!$A$4,IF(People!$B$5=Orders!M4947,People!$A$5,0))))</f>
        <v>Anna Andreadi</v>
      </c>
      <c r="W4947" t="str">
        <f>IFERROR(INDEX(Returns!A:A,MATCH(Orders!B4947,Returns!B:B,0),),"No")</f>
        <v>Yes</v>
      </c>
      <c r="X4947" t="str">
        <f t="shared" si="77"/>
        <v>2018 / 09</v>
      </c>
    </row>
    <row r="4948" spans="1:24" x14ac:dyDescent="0.25">
      <c r="A4948" s="1">
        <v>4947</v>
      </c>
      <c r="B4948" s="3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IF(People!$B$2=Orders!M4948,People!$A$2,IF(People!$B$3=Orders!M4948,People!$A$3,IF(People!$B$4=Orders!M4948,People!$A$4,IF(People!$B$5=Orders!M4948,People!$A$5,0))))</f>
        <v>Anna Andreadi</v>
      </c>
      <c r="W4948" t="str">
        <f>IFERROR(INDEX(Returns!A:A,MATCH(Orders!B4948,Returns!B:B,0),),"No")</f>
        <v>Yes</v>
      </c>
      <c r="X4948" t="str">
        <f t="shared" si="77"/>
        <v>2018 / 09</v>
      </c>
    </row>
    <row r="4949" spans="1:24" x14ac:dyDescent="0.25">
      <c r="A4949" s="1">
        <v>4948</v>
      </c>
      <c r="B4949" s="3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IF(People!$B$2=Orders!M4949,People!$A$2,IF(People!$B$3=Orders!M4949,People!$A$3,IF(People!$B$4=Orders!M4949,People!$A$4,IF(People!$B$5=Orders!M4949,People!$A$5,0))))</f>
        <v>Anna Andreadi</v>
      </c>
      <c r="W4949" t="str">
        <f>IFERROR(INDEX(Returns!A:A,MATCH(Orders!B4949,Returns!B:B,0),),"No")</f>
        <v>No</v>
      </c>
      <c r="X4949" t="str">
        <f t="shared" si="77"/>
        <v>2016 / 10</v>
      </c>
    </row>
    <row r="4950" spans="1:24" x14ac:dyDescent="0.25">
      <c r="A4950" s="1">
        <v>4949</v>
      </c>
      <c r="B4950" s="3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IF(People!$B$2=Orders!M4950,People!$A$2,IF(People!$B$3=Orders!M4950,People!$A$3,IF(People!$B$4=Orders!M4950,People!$A$4,IF(People!$B$5=Orders!M4950,People!$A$5,0))))</f>
        <v>Anna Andreadi</v>
      </c>
      <c r="W4950" t="str">
        <f>IFERROR(INDEX(Returns!A:A,MATCH(Orders!B4950,Returns!B:B,0),),"No")</f>
        <v>No</v>
      </c>
      <c r="X4950" t="str">
        <f t="shared" si="77"/>
        <v>2019 / 11</v>
      </c>
    </row>
    <row r="4951" spans="1:24" x14ac:dyDescent="0.25">
      <c r="A4951" s="1">
        <v>4950</v>
      </c>
      <c r="B4951" s="3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IF(People!$B$2=Orders!M4951,People!$A$2,IF(People!$B$3=Orders!M4951,People!$A$3,IF(People!$B$4=Orders!M4951,People!$A$4,IF(People!$B$5=Orders!M4951,People!$A$5,0))))</f>
        <v>Anna Andreadi</v>
      </c>
      <c r="W4951" t="str">
        <f>IFERROR(INDEX(Returns!A:A,MATCH(Orders!B4951,Returns!B:B,0),),"No")</f>
        <v>No</v>
      </c>
      <c r="X4951" t="str">
        <f t="shared" si="77"/>
        <v>2019 / 11</v>
      </c>
    </row>
    <row r="4952" spans="1:24" x14ac:dyDescent="0.25">
      <c r="A4952" s="1">
        <v>4951</v>
      </c>
      <c r="B4952" s="3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IF(People!$B$2=Orders!M4952,People!$A$2,IF(People!$B$3=Orders!M4952,People!$A$3,IF(People!$B$4=Orders!M4952,People!$A$4,IF(People!$B$5=Orders!M4952,People!$A$5,0))))</f>
        <v>Chuck Magee</v>
      </c>
      <c r="W4952" t="str">
        <f>IFERROR(INDEX(Returns!A:A,MATCH(Orders!B4952,Returns!B:B,0),),"No")</f>
        <v>No</v>
      </c>
      <c r="X4952" t="str">
        <f t="shared" si="77"/>
        <v>2018 / 10</v>
      </c>
    </row>
    <row r="4953" spans="1:24" x14ac:dyDescent="0.25">
      <c r="A4953" s="1">
        <v>4952</v>
      </c>
      <c r="B4953" s="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IF(People!$B$2=Orders!M4953,People!$A$2,IF(People!$B$3=Orders!M4953,People!$A$3,IF(People!$B$4=Orders!M4953,People!$A$4,IF(People!$B$5=Orders!M4953,People!$A$5,0))))</f>
        <v>Kelly Williams</v>
      </c>
      <c r="W4953" t="str">
        <f>IFERROR(INDEX(Returns!A:A,MATCH(Orders!B4953,Returns!B:B,0),),"No")</f>
        <v>No</v>
      </c>
      <c r="X4953" t="str">
        <f t="shared" si="77"/>
        <v>2017 / 06</v>
      </c>
    </row>
    <row r="4954" spans="1:24" x14ac:dyDescent="0.25">
      <c r="A4954" s="1">
        <v>4953</v>
      </c>
      <c r="B4954" s="3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IF(People!$B$2=Orders!M4954,People!$A$2,IF(People!$B$3=Orders!M4954,People!$A$3,IF(People!$B$4=Orders!M4954,People!$A$4,IF(People!$B$5=Orders!M4954,People!$A$5,0))))</f>
        <v>Anna Andreadi</v>
      </c>
      <c r="W4954" t="str">
        <f>IFERROR(INDEX(Returns!A:A,MATCH(Orders!B4954,Returns!B:B,0),),"No")</f>
        <v>Yes</v>
      </c>
      <c r="X4954" t="str">
        <f t="shared" si="77"/>
        <v>2019 / 12</v>
      </c>
    </row>
    <row r="4955" spans="1:24" x14ac:dyDescent="0.25">
      <c r="A4955" s="1">
        <v>4954</v>
      </c>
      <c r="B4955" s="3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IF(People!$B$2=Orders!M4955,People!$A$2,IF(People!$B$3=Orders!M4955,People!$A$3,IF(People!$B$4=Orders!M4955,People!$A$4,IF(People!$B$5=Orders!M4955,People!$A$5,0))))</f>
        <v>Chuck Magee</v>
      </c>
      <c r="W4955" t="str">
        <f>IFERROR(INDEX(Returns!A:A,MATCH(Orders!B4955,Returns!B:B,0),),"No")</f>
        <v>No</v>
      </c>
      <c r="X4955" t="str">
        <f t="shared" si="77"/>
        <v>2017 / 03</v>
      </c>
    </row>
    <row r="4956" spans="1:24" x14ac:dyDescent="0.25">
      <c r="A4956" s="1">
        <v>4955</v>
      </c>
      <c r="B4956" s="3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IF(People!$B$2=Orders!M4956,People!$A$2,IF(People!$B$3=Orders!M4956,People!$A$3,IF(People!$B$4=Orders!M4956,People!$A$4,IF(People!$B$5=Orders!M4956,People!$A$5,0))))</f>
        <v>Anna Andreadi</v>
      </c>
      <c r="W4956" t="str">
        <f>IFERROR(INDEX(Returns!A:A,MATCH(Orders!B4956,Returns!B:B,0),),"No")</f>
        <v>No</v>
      </c>
      <c r="X4956" t="str">
        <f t="shared" si="77"/>
        <v>2016 / 06</v>
      </c>
    </row>
    <row r="4957" spans="1:24" x14ac:dyDescent="0.25">
      <c r="A4957" s="1">
        <v>4956</v>
      </c>
      <c r="B4957" s="3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IF(People!$B$2=Orders!M4957,People!$A$2,IF(People!$B$3=Orders!M4957,People!$A$3,IF(People!$B$4=Orders!M4957,People!$A$4,IF(People!$B$5=Orders!M4957,People!$A$5,0))))</f>
        <v>Anna Andreadi</v>
      </c>
      <c r="W4957" t="str">
        <f>IFERROR(INDEX(Returns!A:A,MATCH(Orders!B4957,Returns!B:B,0),),"No")</f>
        <v>No</v>
      </c>
      <c r="X4957" t="str">
        <f t="shared" si="77"/>
        <v>2016 / 06</v>
      </c>
    </row>
    <row r="4958" spans="1:24" x14ac:dyDescent="0.25">
      <c r="A4958" s="1">
        <v>4957</v>
      </c>
      <c r="B4958" s="3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IF(People!$B$2=Orders!M4958,People!$A$2,IF(People!$B$3=Orders!M4958,People!$A$3,IF(People!$B$4=Orders!M4958,People!$A$4,IF(People!$B$5=Orders!M4958,People!$A$5,0))))</f>
        <v>Anna Andreadi</v>
      </c>
      <c r="W4958" t="str">
        <f>IFERROR(INDEX(Returns!A:A,MATCH(Orders!B4958,Returns!B:B,0),),"No")</f>
        <v>No</v>
      </c>
      <c r="X4958" t="str">
        <f t="shared" si="77"/>
        <v>2016 / 06</v>
      </c>
    </row>
    <row r="4959" spans="1:24" x14ac:dyDescent="0.25">
      <c r="A4959" s="1">
        <v>4958</v>
      </c>
      <c r="B4959" s="3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IF(People!$B$2=Orders!M4959,People!$A$2,IF(People!$B$3=Orders!M4959,People!$A$3,IF(People!$B$4=Orders!M4959,People!$A$4,IF(People!$B$5=Orders!M4959,People!$A$5,0))))</f>
        <v>Kelly Williams</v>
      </c>
      <c r="W4959" t="str">
        <f>IFERROR(INDEX(Returns!A:A,MATCH(Orders!B4959,Returns!B:B,0),),"No")</f>
        <v>No</v>
      </c>
      <c r="X4959" t="str">
        <f t="shared" si="77"/>
        <v>2017 / 03</v>
      </c>
    </row>
    <row r="4960" spans="1:24" x14ac:dyDescent="0.25">
      <c r="A4960" s="1">
        <v>4959</v>
      </c>
      <c r="B4960" s="3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IF(People!$B$2=Orders!M4960,People!$A$2,IF(People!$B$3=Orders!M4960,People!$A$3,IF(People!$B$4=Orders!M4960,People!$A$4,IF(People!$B$5=Orders!M4960,People!$A$5,0))))</f>
        <v>Kelly Williams</v>
      </c>
      <c r="W4960" t="str">
        <f>IFERROR(INDEX(Returns!A:A,MATCH(Orders!B4960,Returns!B:B,0),),"No")</f>
        <v>No</v>
      </c>
      <c r="X4960" t="str">
        <f t="shared" si="77"/>
        <v>2017 / 03</v>
      </c>
    </row>
    <row r="4961" spans="1:24" x14ac:dyDescent="0.25">
      <c r="A4961" s="1">
        <v>4960</v>
      </c>
      <c r="B4961" s="3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IF(People!$B$2=Orders!M4961,People!$A$2,IF(People!$B$3=Orders!M4961,People!$A$3,IF(People!$B$4=Orders!M4961,People!$A$4,IF(People!$B$5=Orders!M4961,People!$A$5,0))))</f>
        <v>Anna Andreadi</v>
      </c>
      <c r="W4961" t="str">
        <f>IFERROR(INDEX(Returns!A:A,MATCH(Orders!B4961,Returns!B:B,0),),"No")</f>
        <v>No</v>
      </c>
      <c r="X4961" t="str">
        <f t="shared" si="77"/>
        <v>2018 / 11</v>
      </c>
    </row>
    <row r="4962" spans="1:24" x14ac:dyDescent="0.25">
      <c r="A4962" s="1">
        <v>4961</v>
      </c>
      <c r="B4962" s="3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IF(People!$B$2=Orders!M4962,People!$A$2,IF(People!$B$3=Orders!M4962,People!$A$3,IF(People!$B$4=Orders!M4962,People!$A$4,IF(People!$B$5=Orders!M4962,People!$A$5,0))))</f>
        <v>Anna Andreadi</v>
      </c>
      <c r="W4962" t="str">
        <f>IFERROR(INDEX(Returns!A:A,MATCH(Orders!B4962,Returns!B:B,0),),"No")</f>
        <v>No</v>
      </c>
      <c r="X4962" t="str">
        <f t="shared" si="77"/>
        <v>2018 / 11</v>
      </c>
    </row>
    <row r="4963" spans="1:24" x14ac:dyDescent="0.25">
      <c r="A4963" s="1">
        <v>4962</v>
      </c>
      <c r="B4963" s="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IF(People!$B$2=Orders!M4963,People!$A$2,IF(People!$B$3=Orders!M4963,People!$A$3,IF(People!$B$4=Orders!M4963,People!$A$4,IF(People!$B$5=Orders!M4963,People!$A$5,0))))</f>
        <v>Anna Andreadi</v>
      </c>
      <c r="W4963" t="str">
        <f>IFERROR(INDEX(Returns!A:A,MATCH(Orders!B4963,Returns!B:B,0),),"No")</f>
        <v>No</v>
      </c>
      <c r="X4963" t="str">
        <f t="shared" si="77"/>
        <v>2016 / 03</v>
      </c>
    </row>
    <row r="4964" spans="1:24" x14ac:dyDescent="0.25">
      <c r="A4964" s="1">
        <v>4963</v>
      </c>
      <c r="B4964" s="3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IF(People!$B$2=Orders!M4964,People!$A$2,IF(People!$B$3=Orders!M4964,People!$A$3,IF(People!$B$4=Orders!M4964,People!$A$4,IF(People!$B$5=Orders!M4964,People!$A$5,0))))</f>
        <v>Anna Andreadi</v>
      </c>
      <c r="W4964" t="str">
        <f>IFERROR(INDEX(Returns!A:A,MATCH(Orders!B4964,Returns!B:B,0),),"No")</f>
        <v>No</v>
      </c>
      <c r="X4964" t="str">
        <f t="shared" si="77"/>
        <v>2016 / 03</v>
      </c>
    </row>
    <row r="4965" spans="1:24" x14ac:dyDescent="0.25">
      <c r="A4965" s="1">
        <v>4964</v>
      </c>
      <c r="B4965" s="3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IF(People!$B$2=Orders!M4965,People!$A$2,IF(People!$B$3=Orders!M4965,People!$A$3,IF(People!$B$4=Orders!M4965,People!$A$4,IF(People!$B$5=Orders!M4965,People!$A$5,0))))</f>
        <v>Anna Andreadi</v>
      </c>
      <c r="W4965" t="str">
        <f>IFERROR(INDEX(Returns!A:A,MATCH(Orders!B4965,Returns!B:B,0),),"No")</f>
        <v>No</v>
      </c>
      <c r="X4965" t="str">
        <f t="shared" si="77"/>
        <v>2016 / 03</v>
      </c>
    </row>
    <row r="4966" spans="1:24" x14ac:dyDescent="0.25">
      <c r="A4966" s="1">
        <v>4965</v>
      </c>
      <c r="B4966" s="3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IF(People!$B$2=Orders!M4966,People!$A$2,IF(People!$B$3=Orders!M4966,People!$A$3,IF(People!$B$4=Orders!M4966,People!$A$4,IF(People!$B$5=Orders!M4966,People!$A$5,0))))</f>
        <v>Cassandra Brandow</v>
      </c>
      <c r="W4966" t="str">
        <f>IFERROR(INDEX(Returns!A:A,MATCH(Orders!B4966,Returns!B:B,0),),"No")</f>
        <v>No</v>
      </c>
      <c r="X4966" t="str">
        <f t="shared" si="77"/>
        <v>2018 / 05</v>
      </c>
    </row>
    <row r="4967" spans="1:24" x14ac:dyDescent="0.25">
      <c r="A4967" s="1">
        <v>4966</v>
      </c>
      <c r="B4967" s="3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IF(People!$B$2=Orders!M4967,People!$A$2,IF(People!$B$3=Orders!M4967,People!$A$3,IF(People!$B$4=Orders!M4967,People!$A$4,IF(People!$B$5=Orders!M4967,People!$A$5,0))))</f>
        <v>Cassandra Brandow</v>
      </c>
      <c r="W4967" t="str">
        <f>IFERROR(INDEX(Returns!A:A,MATCH(Orders!B4967,Returns!B:B,0),),"No")</f>
        <v>No</v>
      </c>
      <c r="X4967" t="str">
        <f t="shared" si="77"/>
        <v>2017 / 05</v>
      </c>
    </row>
    <row r="4968" spans="1:24" x14ac:dyDescent="0.25">
      <c r="A4968" s="1">
        <v>4967</v>
      </c>
      <c r="B4968" s="3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IF(People!$B$2=Orders!M4968,People!$A$2,IF(People!$B$3=Orders!M4968,People!$A$3,IF(People!$B$4=Orders!M4968,People!$A$4,IF(People!$B$5=Orders!M4968,People!$A$5,0))))</f>
        <v>Chuck Magee</v>
      </c>
      <c r="W4968" t="str">
        <f>IFERROR(INDEX(Returns!A:A,MATCH(Orders!B4968,Returns!B:B,0),),"No")</f>
        <v>No</v>
      </c>
      <c r="X4968" t="str">
        <f t="shared" si="77"/>
        <v>2017 / 08</v>
      </c>
    </row>
    <row r="4969" spans="1:24" x14ac:dyDescent="0.25">
      <c r="A4969" s="1">
        <v>4968</v>
      </c>
      <c r="B4969" s="3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IF(People!$B$2=Orders!M4969,People!$A$2,IF(People!$B$3=Orders!M4969,People!$A$3,IF(People!$B$4=Orders!M4969,People!$A$4,IF(People!$B$5=Orders!M4969,People!$A$5,0))))</f>
        <v>Chuck Magee</v>
      </c>
      <c r="W4969" t="str">
        <f>IFERROR(INDEX(Returns!A:A,MATCH(Orders!B4969,Returns!B:B,0),),"No")</f>
        <v>No</v>
      </c>
      <c r="X4969" t="str">
        <f t="shared" si="77"/>
        <v>2017 / 08</v>
      </c>
    </row>
    <row r="4970" spans="1:24" x14ac:dyDescent="0.25">
      <c r="A4970" s="1">
        <v>4969</v>
      </c>
      <c r="B4970" s="3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IF(People!$B$2=Orders!M4970,People!$A$2,IF(People!$B$3=Orders!M4970,People!$A$3,IF(People!$B$4=Orders!M4970,People!$A$4,IF(People!$B$5=Orders!M4970,People!$A$5,0))))</f>
        <v>Chuck Magee</v>
      </c>
      <c r="W4970" t="str">
        <f>IFERROR(INDEX(Returns!A:A,MATCH(Orders!B4970,Returns!B:B,0),),"No")</f>
        <v>No</v>
      </c>
      <c r="X4970" t="str">
        <f t="shared" si="77"/>
        <v>2017 / 08</v>
      </c>
    </row>
    <row r="4971" spans="1:24" x14ac:dyDescent="0.25">
      <c r="A4971" s="1">
        <v>4970</v>
      </c>
      <c r="B4971" s="3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IF(People!$B$2=Orders!M4971,People!$A$2,IF(People!$B$3=Orders!M4971,People!$A$3,IF(People!$B$4=Orders!M4971,People!$A$4,IF(People!$B$5=Orders!M4971,People!$A$5,0))))</f>
        <v>Chuck Magee</v>
      </c>
      <c r="W4971" t="str">
        <f>IFERROR(INDEX(Returns!A:A,MATCH(Orders!B4971,Returns!B:B,0),),"No")</f>
        <v>No</v>
      </c>
      <c r="X4971" t="str">
        <f t="shared" si="77"/>
        <v>2017 / 08</v>
      </c>
    </row>
    <row r="4972" spans="1:24" x14ac:dyDescent="0.25">
      <c r="A4972" s="1">
        <v>4971</v>
      </c>
      <c r="B4972" s="3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IF(People!$B$2=Orders!M4972,People!$A$2,IF(People!$B$3=Orders!M4972,People!$A$3,IF(People!$B$4=Orders!M4972,People!$A$4,IF(People!$B$5=Orders!M4972,People!$A$5,0))))</f>
        <v>Cassandra Brandow</v>
      </c>
      <c r="W4972" t="str">
        <f>IFERROR(INDEX(Returns!A:A,MATCH(Orders!B4972,Returns!B:B,0),),"No")</f>
        <v>No</v>
      </c>
      <c r="X4972" t="str">
        <f t="shared" si="77"/>
        <v>2018 / 11</v>
      </c>
    </row>
    <row r="4973" spans="1:24" x14ac:dyDescent="0.25">
      <c r="A4973" s="1">
        <v>4972</v>
      </c>
      <c r="B4973" s="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IF(People!$B$2=Orders!M4973,People!$A$2,IF(People!$B$3=Orders!M4973,People!$A$3,IF(People!$B$4=Orders!M4973,People!$A$4,IF(People!$B$5=Orders!M4973,People!$A$5,0))))</f>
        <v>Cassandra Brandow</v>
      </c>
      <c r="W4973" t="str">
        <f>IFERROR(INDEX(Returns!A:A,MATCH(Orders!B4973,Returns!B:B,0),),"No")</f>
        <v>No</v>
      </c>
      <c r="X4973" t="str">
        <f t="shared" si="77"/>
        <v>2018 / 11</v>
      </c>
    </row>
    <row r="4974" spans="1:24" x14ac:dyDescent="0.25">
      <c r="A4974" s="1">
        <v>4973</v>
      </c>
      <c r="B4974" s="3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IF(People!$B$2=Orders!M4974,People!$A$2,IF(People!$B$3=Orders!M4974,People!$A$3,IF(People!$B$4=Orders!M4974,People!$A$4,IF(People!$B$5=Orders!M4974,People!$A$5,0))))</f>
        <v>Cassandra Brandow</v>
      </c>
      <c r="W4974" t="str">
        <f>IFERROR(INDEX(Returns!A:A,MATCH(Orders!B4974,Returns!B:B,0),),"No")</f>
        <v>No</v>
      </c>
      <c r="X4974" t="str">
        <f t="shared" si="77"/>
        <v>2018 / 11</v>
      </c>
    </row>
    <row r="4975" spans="1:24" x14ac:dyDescent="0.25">
      <c r="A4975" s="1">
        <v>4974</v>
      </c>
      <c r="B4975" s="3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IF(People!$B$2=Orders!M4975,People!$A$2,IF(People!$B$3=Orders!M4975,People!$A$3,IF(People!$B$4=Orders!M4975,People!$A$4,IF(People!$B$5=Orders!M4975,People!$A$5,0))))</f>
        <v>Cassandra Brandow</v>
      </c>
      <c r="W4975" t="str">
        <f>IFERROR(INDEX(Returns!A:A,MATCH(Orders!B4975,Returns!B:B,0),),"No")</f>
        <v>No</v>
      </c>
      <c r="X4975" t="str">
        <f t="shared" si="77"/>
        <v>2018 / 11</v>
      </c>
    </row>
    <row r="4976" spans="1:24" x14ac:dyDescent="0.25">
      <c r="A4976" s="1">
        <v>4975</v>
      </c>
      <c r="B4976" s="3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IF(People!$B$2=Orders!M4976,People!$A$2,IF(People!$B$3=Orders!M4976,People!$A$3,IF(People!$B$4=Orders!M4976,People!$A$4,IF(People!$B$5=Orders!M4976,People!$A$5,0))))</f>
        <v>Anna Andreadi</v>
      </c>
      <c r="W4976" t="str">
        <f>IFERROR(INDEX(Returns!A:A,MATCH(Orders!B4976,Returns!B:B,0),),"No")</f>
        <v>No</v>
      </c>
      <c r="X4976" t="str">
        <f t="shared" si="77"/>
        <v>2018 / 11</v>
      </c>
    </row>
    <row r="4977" spans="1:24" x14ac:dyDescent="0.25">
      <c r="A4977" s="1">
        <v>4976</v>
      </c>
      <c r="B4977" s="3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IF(People!$B$2=Orders!M4977,People!$A$2,IF(People!$B$3=Orders!M4977,People!$A$3,IF(People!$B$4=Orders!M4977,People!$A$4,IF(People!$B$5=Orders!M4977,People!$A$5,0))))</f>
        <v>Cassandra Brandow</v>
      </c>
      <c r="W4977" t="str">
        <f>IFERROR(INDEX(Returns!A:A,MATCH(Orders!B4977,Returns!B:B,0),),"No")</f>
        <v>No</v>
      </c>
      <c r="X4977" t="str">
        <f t="shared" si="77"/>
        <v>2017 / 09</v>
      </c>
    </row>
    <row r="4978" spans="1:24" x14ac:dyDescent="0.25">
      <c r="A4978" s="1">
        <v>4977</v>
      </c>
      <c r="B4978" s="3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IF(People!$B$2=Orders!M4978,People!$A$2,IF(People!$B$3=Orders!M4978,People!$A$3,IF(People!$B$4=Orders!M4978,People!$A$4,IF(People!$B$5=Orders!M4978,People!$A$5,0))))</f>
        <v>Chuck Magee</v>
      </c>
      <c r="W4978" t="str">
        <f>IFERROR(INDEX(Returns!A:A,MATCH(Orders!B4978,Returns!B:B,0),),"No")</f>
        <v>No</v>
      </c>
      <c r="X4978" t="str">
        <f t="shared" si="77"/>
        <v>2017 / 12</v>
      </c>
    </row>
    <row r="4979" spans="1:24" x14ac:dyDescent="0.25">
      <c r="A4979" s="1">
        <v>4978</v>
      </c>
      <c r="B4979" s="3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IF(People!$B$2=Orders!M4979,People!$A$2,IF(People!$B$3=Orders!M4979,People!$A$3,IF(People!$B$4=Orders!M4979,People!$A$4,IF(People!$B$5=Orders!M4979,People!$A$5,0))))</f>
        <v>Chuck Magee</v>
      </c>
      <c r="W4979" t="str">
        <f>IFERROR(INDEX(Returns!A:A,MATCH(Orders!B4979,Returns!B:B,0),),"No")</f>
        <v>No</v>
      </c>
      <c r="X4979" t="str">
        <f t="shared" si="77"/>
        <v>2017 / 12</v>
      </c>
    </row>
    <row r="4980" spans="1:24" x14ac:dyDescent="0.25">
      <c r="A4980" s="1">
        <v>4979</v>
      </c>
      <c r="B4980" s="3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IF(People!$B$2=Orders!M4980,People!$A$2,IF(People!$B$3=Orders!M4980,People!$A$3,IF(People!$B$4=Orders!M4980,People!$A$4,IF(People!$B$5=Orders!M4980,People!$A$5,0))))</f>
        <v>Chuck Magee</v>
      </c>
      <c r="W4980" t="str">
        <f>IFERROR(INDEX(Returns!A:A,MATCH(Orders!B4980,Returns!B:B,0),),"No")</f>
        <v>No</v>
      </c>
      <c r="X4980" t="str">
        <f t="shared" si="77"/>
        <v>2017 / 12</v>
      </c>
    </row>
    <row r="4981" spans="1:24" x14ac:dyDescent="0.25">
      <c r="A4981" s="1">
        <v>4980</v>
      </c>
      <c r="B4981" s="3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IF(People!$B$2=Orders!M4981,People!$A$2,IF(People!$B$3=Orders!M4981,People!$A$3,IF(People!$B$4=Orders!M4981,People!$A$4,IF(People!$B$5=Orders!M4981,People!$A$5,0))))</f>
        <v>Kelly Williams</v>
      </c>
      <c r="W4981" t="str">
        <f>IFERROR(INDEX(Returns!A:A,MATCH(Orders!B4981,Returns!B:B,0),),"No")</f>
        <v>No</v>
      </c>
      <c r="X4981" t="str">
        <f t="shared" si="77"/>
        <v>2018 / 12</v>
      </c>
    </row>
    <row r="4982" spans="1:24" x14ac:dyDescent="0.25">
      <c r="A4982" s="1">
        <v>4981</v>
      </c>
      <c r="B4982" s="3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IF(People!$B$2=Orders!M4982,People!$A$2,IF(People!$B$3=Orders!M4982,People!$A$3,IF(People!$B$4=Orders!M4982,People!$A$4,IF(People!$B$5=Orders!M4982,People!$A$5,0))))</f>
        <v>Kelly Williams</v>
      </c>
      <c r="W4982" t="str">
        <f>IFERROR(INDEX(Returns!A:A,MATCH(Orders!B4982,Returns!B:B,0),),"No")</f>
        <v>No</v>
      </c>
      <c r="X4982" t="str">
        <f t="shared" si="77"/>
        <v>2018 / 12</v>
      </c>
    </row>
    <row r="4983" spans="1:24" x14ac:dyDescent="0.25">
      <c r="A4983" s="1">
        <v>4982</v>
      </c>
      <c r="B4983" s="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IF(People!$B$2=Orders!M4983,People!$A$2,IF(People!$B$3=Orders!M4983,People!$A$3,IF(People!$B$4=Orders!M4983,People!$A$4,IF(People!$B$5=Orders!M4983,People!$A$5,0))))</f>
        <v>Kelly Williams</v>
      </c>
      <c r="W4983" t="str">
        <f>IFERROR(INDEX(Returns!A:A,MATCH(Orders!B4983,Returns!B:B,0),),"No")</f>
        <v>No</v>
      </c>
      <c r="X4983" t="str">
        <f t="shared" si="77"/>
        <v>2018 / 12</v>
      </c>
    </row>
    <row r="4984" spans="1:24" x14ac:dyDescent="0.25">
      <c r="A4984" s="1">
        <v>4983</v>
      </c>
      <c r="B4984" s="3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IF(People!$B$2=Orders!M4984,People!$A$2,IF(People!$B$3=Orders!M4984,People!$A$3,IF(People!$B$4=Orders!M4984,People!$A$4,IF(People!$B$5=Orders!M4984,People!$A$5,0))))</f>
        <v>Anna Andreadi</v>
      </c>
      <c r="W4984" t="str">
        <f>IFERROR(INDEX(Returns!A:A,MATCH(Orders!B4984,Returns!B:B,0),),"No")</f>
        <v>No</v>
      </c>
      <c r="X4984" t="str">
        <f t="shared" si="77"/>
        <v>2016 / 11</v>
      </c>
    </row>
    <row r="4985" spans="1:24" x14ac:dyDescent="0.25">
      <c r="A4985" s="1">
        <v>4984</v>
      </c>
      <c r="B4985" s="3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IF(People!$B$2=Orders!M4985,People!$A$2,IF(People!$B$3=Orders!M4985,People!$A$3,IF(People!$B$4=Orders!M4985,People!$A$4,IF(People!$B$5=Orders!M4985,People!$A$5,0))))</f>
        <v>Anna Andreadi</v>
      </c>
      <c r="W4985" t="str">
        <f>IFERROR(INDEX(Returns!A:A,MATCH(Orders!B4985,Returns!B:B,0),),"No")</f>
        <v>No</v>
      </c>
      <c r="X4985" t="str">
        <f t="shared" si="77"/>
        <v>2018 / 11</v>
      </c>
    </row>
    <row r="4986" spans="1:24" x14ac:dyDescent="0.25">
      <c r="A4986" s="1">
        <v>4985</v>
      </c>
      <c r="B4986" s="3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IF(People!$B$2=Orders!M4986,People!$A$2,IF(People!$B$3=Orders!M4986,People!$A$3,IF(People!$B$4=Orders!M4986,People!$A$4,IF(People!$B$5=Orders!M4986,People!$A$5,0))))</f>
        <v>Cassandra Brandow</v>
      </c>
      <c r="W4986" t="str">
        <f>IFERROR(INDEX(Returns!A:A,MATCH(Orders!B4986,Returns!B:B,0),),"No")</f>
        <v>No</v>
      </c>
      <c r="X4986" t="str">
        <f t="shared" si="77"/>
        <v>2017 / 09</v>
      </c>
    </row>
    <row r="4987" spans="1:24" x14ac:dyDescent="0.25">
      <c r="A4987" s="1">
        <v>4986</v>
      </c>
      <c r="B4987" s="3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IF(People!$B$2=Orders!M4987,People!$A$2,IF(People!$B$3=Orders!M4987,People!$A$3,IF(People!$B$4=Orders!M4987,People!$A$4,IF(People!$B$5=Orders!M4987,People!$A$5,0))))</f>
        <v>Chuck Magee</v>
      </c>
      <c r="W4987" t="str">
        <f>IFERROR(INDEX(Returns!A:A,MATCH(Orders!B4987,Returns!B:B,0),),"No")</f>
        <v>No</v>
      </c>
      <c r="X4987" t="str">
        <f t="shared" si="77"/>
        <v>2016 / 09</v>
      </c>
    </row>
    <row r="4988" spans="1:24" x14ac:dyDescent="0.25">
      <c r="A4988" s="1">
        <v>4987</v>
      </c>
      <c r="B4988" s="3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IF(People!$B$2=Orders!M4988,People!$A$2,IF(People!$B$3=Orders!M4988,People!$A$3,IF(People!$B$4=Orders!M4988,People!$A$4,IF(People!$B$5=Orders!M4988,People!$A$5,0))))</f>
        <v>Anna Andreadi</v>
      </c>
      <c r="W4988" t="str">
        <f>IFERROR(INDEX(Returns!A:A,MATCH(Orders!B4988,Returns!B:B,0),),"No")</f>
        <v>No</v>
      </c>
      <c r="X4988" t="str">
        <f t="shared" si="77"/>
        <v>2018 / 04</v>
      </c>
    </row>
    <row r="4989" spans="1:24" x14ac:dyDescent="0.25">
      <c r="A4989" s="1">
        <v>4988</v>
      </c>
      <c r="B4989" s="3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IF(People!$B$2=Orders!M4989,People!$A$2,IF(People!$B$3=Orders!M4989,People!$A$3,IF(People!$B$4=Orders!M4989,People!$A$4,IF(People!$B$5=Orders!M4989,People!$A$5,0))))</f>
        <v>Anna Andreadi</v>
      </c>
      <c r="W4989" t="str">
        <f>IFERROR(INDEX(Returns!A:A,MATCH(Orders!B4989,Returns!B:B,0),),"No")</f>
        <v>No</v>
      </c>
      <c r="X4989" t="str">
        <f t="shared" si="77"/>
        <v>2018 / 04</v>
      </c>
    </row>
    <row r="4990" spans="1:24" x14ac:dyDescent="0.25">
      <c r="A4990" s="1">
        <v>4989</v>
      </c>
      <c r="B4990" s="3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IF(People!$B$2=Orders!M4990,People!$A$2,IF(People!$B$3=Orders!M4990,People!$A$3,IF(People!$B$4=Orders!M4990,People!$A$4,IF(People!$B$5=Orders!M4990,People!$A$5,0))))</f>
        <v>Anna Andreadi</v>
      </c>
      <c r="W4990" t="str">
        <f>IFERROR(INDEX(Returns!A:A,MATCH(Orders!B4990,Returns!B:B,0),),"No")</f>
        <v>No</v>
      </c>
      <c r="X4990" t="str">
        <f t="shared" si="77"/>
        <v>2018 / 04</v>
      </c>
    </row>
    <row r="4991" spans="1:24" x14ac:dyDescent="0.25">
      <c r="A4991" s="1">
        <v>4990</v>
      </c>
      <c r="B4991" s="3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IF(People!$B$2=Orders!M4991,People!$A$2,IF(People!$B$3=Orders!M4991,People!$A$3,IF(People!$B$4=Orders!M4991,People!$A$4,IF(People!$B$5=Orders!M4991,People!$A$5,0))))</f>
        <v>Anna Andreadi</v>
      </c>
      <c r="W4991" t="str">
        <f>IFERROR(INDEX(Returns!A:A,MATCH(Orders!B4991,Returns!B:B,0),),"No")</f>
        <v>No</v>
      </c>
      <c r="X4991" t="str">
        <f t="shared" si="77"/>
        <v>2019 / 08</v>
      </c>
    </row>
    <row r="4992" spans="1:24" x14ac:dyDescent="0.25">
      <c r="A4992" s="1">
        <v>4991</v>
      </c>
      <c r="B4992" s="3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IF(People!$B$2=Orders!M4992,People!$A$2,IF(People!$B$3=Orders!M4992,People!$A$3,IF(People!$B$4=Orders!M4992,People!$A$4,IF(People!$B$5=Orders!M4992,People!$A$5,0))))</f>
        <v>Anna Andreadi</v>
      </c>
      <c r="W4992" t="str">
        <f>IFERROR(INDEX(Returns!A:A,MATCH(Orders!B4992,Returns!B:B,0),),"No")</f>
        <v>No</v>
      </c>
      <c r="X4992" t="str">
        <f t="shared" si="77"/>
        <v>2019 / 08</v>
      </c>
    </row>
    <row r="4993" spans="1:24" x14ac:dyDescent="0.25">
      <c r="A4993" s="1">
        <v>4992</v>
      </c>
      <c r="B4993" s="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IF(People!$B$2=Orders!M4993,People!$A$2,IF(People!$B$3=Orders!M4993,People!$A$3,IF(People!$B$4=Orders!M4993,People!$A$4,IF(People!$B$5=Orders!M4993,People!$A$5,0))))</f>
        <v>Kelly Williams</v>
      </c>
      <c r="W4993" t="str">
        <f>IFERROR(INDEX(Returns!A:A,MATCH(Orders!B4993,Returns!B:B,0),),"No")</f>
        <v>No</v>
      </c>
      <c r="X4993" t="str">
        <f t="shared" si="77"/>
        <v>2019 / 12</v>
      </c>
    </row>
    <row r="4994" spans="1:24" x14ac:dyDescent="0.25">
      <c r="A4994" s="1">
        <v>4993</v>
      </c>
      <c r="B4994" s="3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IF(People!$B$2=Orders!M4994,People!$A$2,IF(People!$B$3=Orders!M4994,People!$A$3,IF(People!$B$4=Orders!M4994,People!$A$4,IF(People!$B$5=Orders!M4994,People!$A$5,0))))</f>
        <v>Cassandra Brandow</v>
      </c>
      <c r="W4994" t="str">
        <f>IFERROR(INDEX(Returns!A:A,MATCH(Orders!B4994,Returns!B:B,0),),"No")</f>
        <v>No</v>
      </c>
      <c r="X4994" t="str">
        <f t="shared" ref="X4994:X5057" si="78">TEXT(C4994,"ГГГГ / ММ")</f>
        <v>2017 / 12</v>
      </c>
    </row>
    <row r="4995" spans="1:24" x14ac:dyDescent="0.25">
      <c r="A4995" s="1">
        <v>4994</v>
      </c>
      <c r="B4995" s="3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IF(People!$B$2=Orders!M4995,People!$A$2,IF(People!$B$3=Orders!M4995,People!$A$3,IF(People!$B$4=Orders!M4995,People!$A$4,IF(People!$B$5=Orders!M4995,People!$A$5,0))))</f>
        <v>Cassandra Brandow</v>
      </c>
      <c r="W4995" t="str">
        <f>IFERROR(INDEX(Returns!A:A,MATCH(Orders!B4995,Returns!B:B,0),),"No")</f>
        <v>No</v>
      </c>
      <c r="X4995" t="str">
        <f t="shared" si="78"/>
        <v>2017 / 12</v>
      </c>
    </row>
    <row r="4996" spans="1:24" x14ac:dyDescent="0.25">
      <c r="A4996" s="1">
        <v>4995</v>
      </c>
      <c r="B4996" s="3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IF(People!$B$2=Orders!M4996,People!$A$2,IF(People!$B$3=Orders!M4996,People!$A$3,IF(People!$B$4=Orders!M4996,People!$A$4,IF(People!$B$5=Orders!M4996,People!$A$5,0))))</f>
        <v>Cassandra Brandow</v>
      </c>
      <c r="W4996" t="str">
        <f>IFERROR(INDEX(Returns!A:A,MATCH(Orders!B4996,Returns!B:B,0),),"No")</f>
        <v>No</v>
      </c>
      <c r="X4996" t="str">
        <f t="shared" si="78"/>
        <v>2017 / 12</v>
      </c>
    </row>
    <row r="4997" spans="1:24" x14ac:dyDescent="0.25">
      <c r="A4997" s="1">
        <v>4996</v>
      </c>
      <c r="B4997" s="3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IF(People!$B$2=Orders!M4997,People!$A$2,IF(People!$B$3=Orders!M4997,People!$A$3,IF(People!$B$4=Orders!M4997,People!$A$4,IF(People!$B$5=Orders!M4997,People!$A$5,0))))</f>
        <v>Chuck Magee</v>
      </c>
      <c r="W4997" t="str">
        <f>IFERROR(INDEX(Returns!A:A,MATCH(Orders!B4997,Returns!B:B,0),),"No")</f>
        <v>No</v>
      </c>
      <c r="X4997" t="str">
        <f t="shared" si="78"/>
        <v>2016 / 11</v>
      </c>
    </row>
    <row r="4998" spans="1:24" x14ac:dyDescent="0.25">
      <c r="A4998" s="1">
        <v>4997</v>
      </c>
      <c r="B4998" s="3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IF(People!$B$2=Orders!M4998,People!$A$2,IF(People!$B$3=Orders!M4998,People!$A$3,IF(People!$B$4=Orders!M4998,People!$A$4,IF(People!$B$5=Orders!M4998,People!$A$5,0))))</f>
        <v>Cassandra Brandow</v>
      </c>
      <c r="W4998" t="str">
        <f>IFERROR(INDEX(Returns!A:A,MATCH(Orders!B4998,Returns!B:B,0),),"No")</f>
        <v>No</v>
      </c>
      <c r="X4998" t="str">
        <f t="shared" si="78"/>
        <v>2019 / 03</v>
      </c>
    </row>
    <row r="4999" spans="1:24" x14ac:dyDescent="0.25">
      <c r="A4999" s="1">
        <v>4998</v>
      </c>
      <c r="B4999" s="3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IF(People!$B$2=Orders!M4999,People!$A$2,IF(People!$B$3=Orders!M4999,People!$A$3,IF(People!$B$4=Orders!M4999,People!$A$4,IF(People!$B$5=Orders!M4999,People!$A$5,0))))</f>
        <v>Cassandra Brandow</v>
      </c>
      <c r="W4999" t="str">
        <f>IFERROR(INDEX(Returns!A:A,MATCH(Orders!B4999,Returns!B:B,0),),"No")</f>
        <v>No</v>
      </c>
      <c r="X4999" t="str">
        <f t="shared" si="78"/>
        <v>2019 / 03</v>
      </c>
    </row>
    <row r="5000" spans="1:24" x14ac:dyDescent="0.25">
      <c r="A5000" s="1">
        <v>4999</v>
      </c>
      <c r="B5000" s="3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IF(People!$B$2=Orders!M5000,People!$A$2,IF(People!$B$3=Orders!M5000,People!$A$3,IF(People!$B$4=Orders!M5000,People!$A$4,IF(People!$B$5=Orders!M5000,People!$A$5,0))))</f>
        <v>Anna Andreadi</v>
      </c>
      <c r="W5000" t="str">
        <f>IFERROR(INDEX(Returns!A:A,MATCH(Orders!B5000,Returns!B:B,0),),"No")</f>
        <v>No</v>
      </c>
      <c r="X5000" t="str">
        <f t="shared" si="78"/>
        <v>2018 / 01</v>
      </c>
    </row>
    <row r="5001" spans="1:24" x14ac:dyDescent="0.25">
      <c r="A5001" s="1">
        <v>5000</v>
      </c>
      <c r="B5001" s="3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IF(People!$B$2=Orders!M5001,People!$A$2,IF(People!$B$3=Orders!M5001,People!$A$3,IF(People!$B$4=Orders!M5001,People!$A$4,IF(People!$B$5=Orders!M5001,People!$A$5,0))))</f>
        <v>Anna Andreadi</v>
      </c>
      <c r="W5001" t="str">
        <f>IFERROR(INDEX(Returns!A:A,MATCH(Orders!B5001,Returns!B:B,0),),"No")</f>
        <v>No</v>
      </c>
      <c r="X5001" t="str">
        <f t="shared" si="78"/>
        <v>2018 / 01</v>
      </c>
    </row>
    <row r="5002" spans="1:24" x14ac:dyDescent="0.25">
      <c r="A5002" s="1">
        <v>5001</v>
      </c>
      <c r="B5002" s="3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IF(People!$B$2=Orders!M5002,People!$A$2,IF(People!$B$3=Orders!M5002,People!$A$3,IF(People!$B$4=Orders!M5002,People!$A$4,IF(People!$B$5=Orders!M5002,People!$A$5,0))))</f>
        <v>Anna Andreadi</v>
      </c>
      <c r="W5002" t="str">
        <f>IFERROR(INDEX(Returns!A:A,MATCH(Orders!B5002,Returns!B:B,0),),"No")</f>
        <v>No</v>
      </c>
      <c r="X5002" t="str">
        <f t="shared" si="78"/>
        <v>2019 / 05</v>
      </c>
    </row>
    <row r="5003" spans="1:24" x14ac:dyDescent="0.25">
      <c r="A5003" s="1">
        <v>5002</v>
      </c>
      <c r="B5003" s="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IF(People!$B$2=Orders!M5003,People!$A$2,IF(People!$B$3=Orders!M5003,People!$A$3,IF(People!$B$4=Orders!M5003,People!$A$4,IF(People!$B$5=Orders!M5003,People!$A$5,0))))</f>
        <v>Cassandra Brandow</v>
      </c>
      <c r="W5003" t="str">
        <f>IFERROR(INDEX(Returns!A:A,MATCH(Orders!B5003,Returns!B:B,0),),"No")</f>
        <v>No</v>
      </c>
      <c r="X5003" t="str">
        <f t="shared" si="78"/>
        <v>2018 / 05</v>
      </c>
    </row>
    <row r="5004" spans="1:24" x14ac:dyDescent="0.25">
      <c r="A5004" s="1">
        <v>5003</v>
      </c>
      <c r="B5004" s="3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IF(People!$B$2=Orders!M5004,People!$A$2,IF(People!$B$3=Orders!M5004,People!$A$3,IF(People!$B$4=Orders!M5004,People!$A$4,IF(People!$B$5=Orders!M5004,People!$A$5,0))))</f>
        <v>Cassandra Brandow</v>
      </c>
      <c r="W5004" t="str">
        <f>IFERROR(INDEX(Returns!A:A,MATCH(Orders!B5004,Returns!B:B,0),),"No")</f>
        <v>No</v>
      </c>
      <c r="X5004" t="str">
        <f t="shared" si="78"/>
        <v>2018 / 05</v>
      </c>
    </row>
    <row r="5005" spans="1:24" x14ac:dyDescent="0.25">
      <c r="A5005" s="1">
        <v>5004</v>
      </c>
      <c r="B5005" s="3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IF(People!$B$2=Orders!M5005,People!$A$2,IF(People!$B$3=Orders!M5005,People!$A$3,IF(People!$B$4=Orders!M5005,People!$A$4,IF(People!$B$5=Orders!M5005,People!$A$5,0))))</f>
        <v>Anna Andreadi</v>
      </c>
      <c r="W5005" t="str">
        <f>IFERROR(INDEX(Returns!A:A,MATCH(Orders!B5005,Returns!B:B,0),),"No")</f>
        <v>No</v>
      </c>
      <c r="X5005" t="str">
        <f t="shared" si="78"/>
        <v>2018 / 10</v>
      </c>
    </row>
    <row r="5006" spans="1:24" x14ac:dyDescent="0.25">
      <c r="A5006" s="1">
        <v>5005</v>
      </c>
      <c r="B5006" s="3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IF(People!$B$2=Orders!M5006,People!$A$2,IF(People!$B$3=Orders!M5006,People!$A$3,IF(People!$B$4=Orders!M5006,People!$A$4,IF(People!$B$5=Orders!M5006,People!$A$5,0))))</f>
        <v>Cassandra Brandow</v>
      </c>
      <c r="W5006" t="str">
        <f>IFERROR(INDEX(Returns!A:A,MATCH(Orders!B5006,Returns!B:B,0),),"No")</f>
        <v>No</v>
      </c>
      <c r="X5006" t="str">
        <f t="shared" si="78"/>
        <v>2016 / 04</v>
      </c>
    </row>
    <row r="5007" spans="1:24" x14ac:dyDescent="0.25">
      <c r="A5007" s="1">
        <v>5006</v>
      </c>
      <c r="B5007" s="3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IF(People!$B$2=Orders!M5007,People!$A$2,IF(People!$B$3=Orders!M5007,People!$A$3,IF(People!$B$4=Orders!M5007,People!$A$4,IF(People!$B$5=Orders!M5007,People!$A$5,0))))</f>
        <v>Kelly Williams</v>
      </c>
      <c r="W5007" t="str">
        <f>IFERROR(INDEX(Returns!A:A,MATCH(Orders!B5007,Returns!B:B,0),),"No")</f>
        <v>No</v>
      </c>
      <c r="X5007" t="str">
        <f t="shared" si="78"/>
        <v>2017 / 11</v>
      </c>
    </row>
    <row r="5008" spans="1:24" x14ac:dyDescent="0.25">
      <c r="A5008" s="1">
        <v>5007</v>
      </c>
      <c r="B5008" s="3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IF(People!$B$2=Orders!M5008,People!$A$2,IF(People!$B$3=Orders!M5008,People!$A$3,IF(People!$B$4=Orders!M5008,People!$A$4,IF(People!$B$5=Orders!M5008,People!$A$5,0))))</f>
        <v>Chuck Magee</v>
      </c>
      <c r="W5008" t="str">
        <f>IFERROR(INDEX(Returns!A:A,MATCH(Orders!B5008,Returns!B:B,0),),"No")</f>
        <v>No</v>
      </c>
      <c r="X5008" t="str">
        <f t="shared" si="78"/>
        <v>2017 / 11</v>
      </c>
    </row>
    <row r="5009" spans="1:24" x14ac:dyDescent="0.25">
      <c r="A5009" s="1">
        <v>5008</v>
      </c>
      <c r="B5009" s="3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IF(People!$B$2=Orders!M5009,People!$A$2,IF(People!$B$3=Orders!M5009,People!$A$3,IF(People!$B$4=Orders!M5009,People!$A$4,IF(People!$B$5=Orders!M5009,People!$A$5,0))))</f>
        <v>Chuck Magee</v>
      </c>
      <c r="W5009" t="str">
        <f>IFERROR(INDEX(Returns!A:A,MATCH(Orders!B5009,Returns!B:B,0),),"No")</f>
        <v>No</v>
      </c>
      <c r="X5009" t="str">
        <f t="shared" si="78"/>
        <v>2017 / 11</v>
      </c>
    </row>
    <row r="5010" spans="1:24" x14ac:dyDescent="0.25">
      <c r="A5010" s="1">
        <v>5009</v>
      </c>
      <c r="B5010" s="3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IF(People!$B$2=Orders!M5010,People!$A$2,IF(People!$B$3=Orders!M5010,People!$A$3,IF(People!$B$4=Orders!M5010,People!$A$4,IF(People!$B$5=Orders!M5010,People!$A$5,0))))</f>
        <v>Chuck Magee</v>
      </c>
      <c r="W5010" t="str">
        <f>IFERROR(INDEX(Returns!A:A,MATCH(Orders!B5010,Returns!B:B,0),),"No")</f>
        <v>No</v>
      </c>
      <c r="X5010" t="str">
        <f t="shared" si="78"/>
        <v>2017 / 09</v>
      </c>
    </row>
    <row r="5011" spans="1:24" x14ac:dyDescent="0.25">
      <c r="A5011" s="1">
        <v>5010</v>
      </c>
      <c r="B5011" s="3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IF(People!$B$2=Orders!M5011,People!$A$2,IF(People!$B$3=Orders!M5011,People!$A$3,IF(People!$B$4=Orders!M5011,People!$A$4,IF(People!$B$5=Orders!M5011,People!$A$5,0))))</f>
        <v>Chuck Magee</v>
      </c>
      <c r="W5011" t="str">
        <f>IFERROR(INDEX(Returns!A:A,MATCH(Orders!B5011,Returns!B:B,0),),"No")</f>
        <v>No</v>
      </c>
      <c r="X5011" t="str">
        <f t="shared" si="78"/>
        <v>2017 / 09</v>
      </c>
    </row>
    <row r="5012" spans="1:24" x14ac:dyDescent="0.25">
      <c r="A5012" s="1">
        <v>5011</v>
      </c>
      <c r="B5012" s="3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IF(People!$B$2=Orders!M5012,People!$A$2,IF(People!$B$3=Orders!M5012,People!$A$3,IF(People!$B$4=Orders!M5012,People!$A$4,IF(People!$B$5=Orders!M5012,People!$A$5,0))))</f>
        <v>Chuck Magee</v>
      </c>
      <c r="W5012" t="str">
        <f>IFERROR(INDEX(Returns!A:A,MATCH(Orders!B5012,Returns!B:B,0),),"No")</f>
        <v>No</v>
      </c>
      <c r="X5012" t="str">
        <f t="shared" si="78"/>
        <v>2017 / 09</v>
      </c>
    </row>
    <row r="5013" spans="1:24" x14ac:dyDescent="0.25">
      <c r="A5013" s="1">
        <v>5012</v>
      </c>
      <c r="B5013" s="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IF(People!$B$2=Orders!M5013,People!$A$2,IF(People!$B$3=Orders!M5013,People!$A$3,IF(People!$B$4=Orders!M5013,People!$A$4,IF(People!$B$5=Orders!M5013,People!$A$5,0))))</f>
        <v>Anna Andreadi</v>
      </c>
      <c r="W5013" t="str">
        <f>IFERROR(INDEX(Returns!A:A,MATCH(Orders!B5013,Returns!B:B,0),),"No")</f>
        <v>No</v>
      </c>
      <c r="X5013" t="str">
        <f t="shared" si="78"/>
        <v>2019 / 05</v>
      </c>
    </row>
    <row r="5014" spans="1:24" x14ac:dyDescent="0.25">
      <c r="A5014" s="1">
        <v>5013</v>
      </c>
      <c r="B5014" s="3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IF(People!$B$2=Orders!M5014,People!$A$2,IF(People!$B$3=Orders!M5014,People!$A$3,IF(People!$B$4=Orders!M5014,People!$A$4,IF(People!$B$5=Orders!M5014,People!$A$5,0))))</f>
        <v>Chuck Magee</v>
      </c>
      <c r="W5014" t="str">
        <f>IFERROR(INDEX(Returns!A:A,MATCH(Orders!B5014,Returns!B:B,0),),"No")</f>
        <v>No</v>
      </c>
      <c r="X5014" t="str">
        <f t="shared" si="78"/>
        <v>2019 / 07</v>
      </c>
    </row>
    <row r="5015" spans="1:24" x14ac:dyDescent="0.25">
      <c r="A5015" s="1">
        <v>5014</v>
      </c>
      <c r="B5015" s="3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IF(People!$B$2=Orders!M5015,People!$A$2,IF(People!$B$3=Orders!M5015,People!$A$3,IF(People!$B$4=Orders!M5015,People!$A$4,IF(People!$B$5=Orders!M5015,People!$A$5,0))))</f>
        <v>Chuck Magee</v>
      </c>
      <c r="W5015" t="str">
        <f>IFERROR(INDEX(Returns!A:A,MATCH(Orders!B5015,Returns!B:B,0),),"No")</f>
        <v>No</v>
      </c>
      <c r="X5015" t="str">
        <f t="shared" si="78"/>
        <v>2019 / 07</v>
      </c>
    </row>
    <row r="5016" spans="1:24" x14ac:dyDescent="0.25">
      <c r="A5016" s="1">
        <v>5015</v>
      </c>
      <c r="B5016" s="3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IF(People!$B$2=Orders!M5016,People!$A$2,IF(People!$B$3=Orders!M5016,People!$A$3,IF(People!$B$4=Orders!M5016,People!$A$4,IF(People!$B$5=Orders!M5016,People!$A$5,0))))</f>
        <v>Chuck Magee</v>
      </c>
      <c r="W5016" t="str">
        <f>IFERROR(INDEX(Returns!A:A,MATCH(Orders!B5016,Returns!B:B,0),),"No")</f>
        <v>No</v>
      </c>
      <c r="X5016" t="str">
        <f t="shared" si="78"/>
        <v>2019 / 07</v>
      </c>
    </row>
    <row r="5017" spans="1:24" x14ac:dyDescent="0.25">
      <c r="A5017" s="1">
        <v>5016</v>
      </c>
      <c r="B5017" s="3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IF(People!$B$2=Orders!M5017,People!$A$2,IF(People!$B$3=Orders!M5017,People!$A$3,IF(People!$B$4=Orders!M5017,People!$A$4,IF(People!$B$5=Orders!M5017,People!$A$5,0))))</f>
        <v>Chuck Magee</v>
      </c>
      <c r="W5017" t="str">
        <f>IFERROR(INDEX(Returns!A:A,MATCH(Orders!B5017,Returns!B:B,0),),"No")</f>
        <v>No</v>
      </c>
      <c r="X5017" t="str">
        <f t="shared" si="78"/>
        <v>2016 / 11</v>
      </c>
    </row>
    <row r="5018" spans="1:24" x14ac:dyDescent="0.25">
      <c r="A5018" s="1">
        <v>5017</v>
      </c>
      <c r="B5018" s="3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IF(People!$B$2=Orders!M5018,People!$A$2,IF(People!$B$3=Orders!M5018,People!$A$3,IF(People!$B$4=Orders!M5018,People!$A$4,IF(People!$B$5=Orders!M5018,People!$A$5,0))))</f>
        <v>Chuck Magee</v>
      </c>
      <c r="W5018" t="str">
        <f>IFERROR(INDEX(Returns!A:A,MATCH(Orders!B5018,Returns!B:B,0),),"No")</f>
        <v>No</v>
      </c>
      <c r="X5018" t="str">
        <f t="shared" si="78"/>
        <v>2016 / 11</v>
      </c>
    </row>
    <row r="5019" spans="1:24" x14ac:dyDescent="0.25">
      <c r="A5019" s="1">
        <v>5018</v>
      </c>
      <c r="B5019" s="3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IF(People!$B$2=Orders!M5019,People!$A$2,IF(People!$B$3=Orders!M5019,People!$A$3,IF(People!$B$4=Orders!M5019,People!$A$4,IF(People!$B$5=Orders!M5019,People!$A$5,0))))</f>
        <v>Anna Andreadi</v>
      </c>
      <c r="W5019" t="str">
        <f>IFERROR(INDEX(Returns!A:A,MATCH(Orders!B5019,Returns!B:B,0),),"No")</f>
        <v>No</v>
      </c>
      <c r="X5019" t="str">
        <f t="shared" si="78"/>
        <v>2016 / 11</v>
      </c>
    </row>
    <row r="5020" spans="1:24" x14ac:dyDescent="0.25">
      <c r="A5020" s="1">
        <v>5019</v>
      </c>
      <c r="B5020" s="3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IF(People!$B$2=Orders!M5020,People!$A$2,IF(People!$B$3=Orders!M5020,People!$A$3,IF(People!$B$4=Orders!M5020,People!$A$4,IF(People!$B$5=Orders!M5020,People!$A$5,0))))</f>
        <v>Anna Andreadi</v>
      </c>
      <c r="W5020" t="str">
        <f>IFERROR(INDEX(Returns!A:A,MATCH(Orders!B5020,Returns!B:B,0),),"No")</f>
        <v>No</v>
      </c>
      <c r="X5020" t="str">
        <f t="shared" si="78"/>
        <v>2016 / 11</v>
      </c>
    </row>
    <row r="5021" spans="1:24" x14ac:dyDescent="0.25">
      <c r="A5021" s="1">
        <v>5020</v>
      </c>
      <c r="B5021" s="3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IF(People!$B$2=Orders!M5021,People!$A$2,IF(People!$B$3=Orders!M5021,People!$A$3,IF(People!$B$4=Orders!M5021,People!$A$4,IF(People!$B$5=Orders!M5021,People!$A$5,0))))</f>
        <v>Anna Andreadi</v>
      </c>
      <c r="W5021" t="str">
        <f>IFERROR(INDEX(Returns!A:A,MATCH(Orders!B5021,Returns!B:B,0),),"No")</f>
        <v>No</v>
      </c>
      <c r="X5021" t="str">
        <f t="shared" si="78"/>
        <v>2016 / 11</v>
      </c>
    </row>
    <row r="5022" spans="1:24" x14ac:dyDescent="0.25">
      <c r="A5022" s="1">
        <v>5021</v>
      </c>
      <c r="B5022" s="3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IF(People!$B$2=Orders!M5022,People!$A$2,IF(People!$B$3=Orders!M5022,People!$A$3,IF(People!$B$4=Orders!M5022,People!$A$4,IF(People!$B$5=Orders!M5022,People!$A$5,0))))</f>
        <v>Chuck Magee</v>
      </c>
      <c r="W5022" t="str">
        <f>IFERROR(INDEX(Returns!A:A,MATCH(Orders!B5022,Returns!B:B,0),),"No")</f>
        <v>No</v>
      </c>
      <c r="X5022" t="str">
        <f t="shared" si="78"/>
        <v>2019 / 03</v>
      </c>
    </row>
    <row r="5023" spans="1:24" x14ac:dyDescent="0.25">
      <c r="A5023" s="1">
        <v>5022</v>
      </c>
      <c r="B5023" s="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IF(People!$B$2=Orders!M5023,People!$A$2,IF(People!$B$3=Orders!M5023,People!$A$3,IF(People!$B$4=Orders!M5023,People!$A$4,IF(People!$B$5=Orders!M5023,People!$A$5,0))))</f>
        <v>Anna Andreadi</v>
      </c>
      <c r="W5023" t="str">
        <f>IFERROR(INDEX(Returns!A:A,MATCH(Orders!B5023,Returns!B:B,0),),"No")</f>
        <v>No</v>
      </c>
      <c r="X5023" t="str">
        <f t="shared" si="78"/>
        <v>2018 / 12</v>
      </c>
    </row>
    <row r="5024" spans="1:24" x14ac:dyDescent="0.25">
      <c r="A5024" s="1">
        <v>5023</v>
      </c>
      <c r="B5024" s="3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IF(People!$B$2=Orders!M5024,People!$A$2,IF(People!$B$3=Orders!M5024,People!$A$3,IF(People!$B$4=Orders!M5024,People!$A$4,IF(People!$B$5=Orders!M5024,People!$A$5,0))))</f>
        <v>Anna Andreadi</v>
      </c>
      <c r="W5024" t="str">
        <f>IFERROR(INDEX(Returns!A:A,MATCH(Orders!B5024,Returns!B:B,0),),"No")</f>
        <v>No</v>
      </c>
      <c r="X5024" t="str">
        <f t="shared" si="78"/>
        <v>2018 / 12</v>
      </c>
    </row>
    <row r="5025" spans="1:24" x14ac:dyDescent="0.25">
      <c r="A5025" s="1">
        <v>5024</v>
      </c>
      <c r="B5025" s="3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IF(People!$B$2=Orders!M5025,People!$A$2,IF(People!$B$3=Orders!M5025,People!$A$3,IF(People!$B$4=Orders!M5025,People!$A$4,IF(People!$B$5=Orders!M5025,People!$A$5,0))))</f>
        <v>Anna Andreadi</v>
      </c>
      <c r="W5025" t="str">
        <f>IFERROR(INDEX(Returns!A:A,MATCH(Orders!B5025,Returns!B:B,0),),"No")</f>
        <v>No</v>
      </c>
      <c r="X5025" t="str">
        <f t="shared" si="78"/>
        <v>2018 / 12</v>
      </c>
    </row>
    <row r="5026" spans="1:24" x14ac:dyDescent="0.25">
      <c r="A5026" s="1">
        <v>5025</v>
      </c>
      <c r="B5026" s="3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IF(People!$B$2=Orders!M5026,People!$A$2,IF(People!$B$3=Orders!M5026,People!$A$3,IF(People!$B$4=Orders!M5026,People!$A$4,IF(People!$B$5=Orders!M5026,People!$A$5,0))))</f>
        <v>Kelly Williams</v>
      </c>
      <c r="W5026" t="str">
        <f>IFERROR(INDEX(Returns!A:A,MATCH(Orders!B5026,Returns!B:B,0),),"No")</f>
        <v>No</v>
      </c>
      <c r="X5026" t="str">
        <f t="shared" si="78"/>
        <v>2019 / 07</v>
      </c>
    </row>
    <row r="5027" spans="1:24" x14ac:dyDescent="0.25">
      <c r="A5027" s="1">
        <v>5026</v>
      </c>
      <c r="B5027" s="3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IF(People!$B$2=Orders!M5027,People!$A$2,IF(People!$B$3=Orders!M5027,People!$A$3,IF(People!$B$4=Orders!M5027,People!$A$4,IF(People!$B$5=Orders!M5027,People!$A$5,0))))</f>
        <v>Kelly Williams</v>
      </c>
      <c r="W5027" t="str">
        <f>IFERROR(INDEX(Returns!A:A,MATCH(Orders!B5027,Returns!B:B,0),),"No")</f>
        <v>No</v>
      </c>
      <c r="X5027" t="str">
        <f t="shared" si="78"/>
        <v>2019 / 07</v>
      </c>
    </row>
    <row r="5028" spans="1:24" x14ac:dyDescent="0.25">
      <c r="A5028" s="1">
        <v>5027</v>
      </c>
      <c r="B5028" s="3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IF(People!$B$2=Orders!M5028,People!$A$2,IF(People!$B$3=Orders!M5028,People!$A$3,IF(People!$B$4=Orders!M5028,People!$A$4,IF(People!$B$5=Orders!M5028,People!$A$5,0))))</f>
        <v>Kelly Williams</v>
      </c>
      <c r="W5028" t="str">
        <f>IFERROR(INDEX(Returns!A:A,MATCH(Orders!B5028,Returns!B:B,0),),"No")</f>
        <v>No</v>
      </c>
      <c r="X5028" t="str">
        <f t="shared" si="78"/>
        <v>2019 / 07</v>
      </c>
    </row>
    <row r="5029" spans="1:24" x14ac:dyDescent="0.25">
      <c r="A5029" s="1">
        <v>5028</v>
      </c>
      <c r="B5029" s="3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IF(People!$B$2=Orders!M5029,People!$A$2,IF(People!$B$3=Orders!M5029,People!$A$3,IF(People!$B$4=Orders!M5029,People!$A$4,IF(People!$B$5=Orders!M5029,People!$A$5,0))))</f>
        <v>Kelly Williams</v>
      </c>
      <c r="W5029" t="str">
        <f>IFERROR(INDEX(Returns!A:A,MATCH(Orders!B5029,Returns!B:B,0),),"No")</f>
        <v>No</v>
      </c>
      <c r="X5029" t="str">
        <f t="shared" si="78"/>
        <v>2019 / 07</v>
      </c>
    </row>
    <row r="5030" spans="1:24" x14ac:dyDescent="0.25">
      <c r="A5030" s="1">
        <v>5029</v>
      </c>
      <c r="B5030" s="3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IF(People!$B$2=Orders!M5030,People!$A$2,IF(People!$B$3=Orders!M5030,People!$A$3,IF(People!$B$4=Orders!M5030,People!$A$4,IF(People!$B$5=Orders!M5030,People!$A$5,0))))</f>
        <v>Kelly Williams</v>
      </c>
      <c r="W5030" t="str">
        <f>IFERROR(INDEX(Returns!A:A,MATCH(Orders!B5030,Returns!B:B,0),),"No")</f>
        <v>No</v>
      </c>
      <c r="X5030" t="str">
        <f t="shared" si="78"/>
        <v>2016 / 09</v>
      </c>
    </row>
    <row r="5031" spans="1:24" x14ac:dyDescent="0.25">
      <c r="A5031" s="1">
        <v>5030</v>
      </c>
      <c r="B5031" s="3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IF(People!$B$2=Orders!M5031,People!$A$2,IF(People!$B$3=Orders!M5031,People!$A$3,IF(People!$B$4=Orders!M5031,People!$A$4,IF(People!$B$5=Orders!M5031,People!$A$5,0))))</f>
        <v>Anna Andreadi</v>
      </c>
      <c r="W5031" t="str">
        <f>IFERROR(INDEX(Returns!A:A,MATCH(Orders!B5031,Returns!B:B,0),),"No")</f>
        <v>No</v>
      </c>
      <c r="X5031" t="str">
        <f t="shared" si="78"/>
        <v>2019 / 01</v>
      </c>
    </row>
    <row r="5032" spans="1:24" x14ac:dyDescent="0.25">
      <c r="A5032" s="1">
        <v>5031</v>
      </c>
      <c r="B5032" s="3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IF(People!$B$2=Orders!M5032,People!$A$2,IF(People!$B$3=Orders!M5032,People!$A$3,IF(People!$B$4=Orders!M5032,People!$A$4,IF(People!$B$5=Orders!M5032,People!$A$5,0))))</f>
        <v>Anna Andreadi</v>
      </c>
      <c r="W5032" t="str">
        <f>IFERROR(INDEX(Returns!A:A,MATCH(Orders!B5032,Returns!B:B,0),),"No")</f>
        <v>No</v>
      </c>
      <c r="X5032" t="str">
        <f t="shared" si="78"/>
        <v>2019 / 01</v>
      </c>
    </row>
    <row r="5033" spans="1:24" x14ac:dyDescent="0.25">
      <c r="A5033" s="1">
        <v>5032</v>
      </c>
      <c r="B5033" s="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IF(People!$B$2=Orders!M5033,People!$A$2,IF(People!$B$3=Orders!M5033,People!$A$3,IF(People!$B$4=Orders!M5033,People!$A$4,IF(People!$B$5=Orders!M5033,People!$A$5,0))))</f>
        <v>Anna Andreadi</v>
      </c>
      <c r="W5033" t="str">
        <f>IFERROR(INDEX(Returns!A:A,MATCH(Orders!B5033,Returns!B:B,0),),"No")</f>
        <v>No</v>
      </c>
      <c r="X5033" t="str">
        <f t="shared" si="78"/>
        <v>2019 / 01</v>
      </c>
    </row>
    <row r="5034" spans="1:24" x14ac:dyDescent="0.25">
      <c r="A5034" s="1">
        <v>5033</v>
      </c>
      <c r="B5034" s="3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IF(People!$B$2=Orders!M5034,People!$A$2,IF(People!$B$3=Orders!M5034,People!$A$3,IF(People!$B$4=Orders!M5034,People!$A$4,IF(People!$B$5=Orders!M5034,People!$A$5,0))))</f>
        <v>Chuck Magee</v>
      </c>
      <c r="W5034" t="str">
        <f>IFERROR(INDEX(Returns!A:A,MATCH(Orders!B5034,Returns!B:B,0),),"No")</f>
        <v>No</v>
      </c>
      <c r="X5034" t="str">
        <f t="shared" si="78"/>
        <v>2018 / 12</v>
      </c>
    </row>
    <row r="5035" spans="1:24" x14ac:dyDescent="0.25">
      <c r="A5035" s="1">
        <v>5034</v>
      </c>
      <c r="B5035" s="3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IF(People!$B$2=Orders!M5035,People!$A$2,IF(People!$B$3=Orders!M5035,People!$A$3,IF(People!$B$4=Orders!M5035,People!$A$4,IF(People!$B$5=Orders!M5035,People!$A$5,0))))</f>
        <v>Chuck Magee</v>
      </c>
      <c r="W5035" t="str">
        <f>IFERROR(INDEX(Returns!A:A,MATCH(Orders!B5035,Returns!B:B,0),),"No")</f>
        <v>No</v>
      </c>
      <c r="X5035" t="str">
        <f t="shared" si="78"/>
        <v>2018 / 12</v>
      </c>
    </row>
    <row r="5036" spans="1:24" x14ac:dyDescent="0.25">
      <c r="A5036" s="1">
        <v>5035</v>
      </c>
      <c r="B5036" s="3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IF(People!$B$2=Orders!M5036,People!$A$2,IF(People!$B$3=Orders!M5036,People!$A$3,IF(People!$B$4=Orders!M5036,People!$A$4,IF(People!$B$5=Orders!M5036,People!$A$5,0))))</f>
        <v>Kelly Williams</v>
      </c>
      <c r="W5036" t="str">
        <f>IFERROR(INDEX(Returns!A:A,MATCH(Orders!B5036,Returns!B:B,0),),"No")</f>
        <v>No</v>
      </c>
      <c r="X5036" t="str">
        <f t="shared" si="78"/>
        <v>2017 / 08</v>
      </c>
    </row>
    <row r="5037" spans="1:24" x14ac:dyDescent="0.25">
      <c r="A5037" s="1">
        <v>5036</v>
      </c>
      <c r="B5037" s="3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IF(People!$B$2=Orders!M5037,People!$A$2,IF(People!$B$3=Orders!M5037,People!$A$3,IF(People!$B$4=Orders!M5037,People!$A$4,IF(People!$B$5=Orders!M5037,People!$A$5,0))))</f>
        <v>Anna Andreadi</v>
      </c>
      <c r="W5037" t="str">
        <f>IFERROR(INDEX(Returns!A:A,MATCH(Orders!B5037,Returns!B:B,0),),"No")</f>
        <v>No</v>
      </c>
      <c r="X5037" t="str">
        <f t="shared" si="78"/>
        <v>2016 / 04</v>
      </c>
    </row>
    <row r="5038" spans="1:24" x14ac:dyDescent="0.25">
      <c r="A5038" s="1">
        <v>5037</v>
      </c>
      <c r="B5038" s="3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IF(People!$B$2=Orders!M5038,People!$A$2,IF(People!$B$3=Orders!M5038,People!$A$3,IF(People!$B$4=Orders!M5038,People!$A$4,IF(People!$B$5=Orders!M5038,People!$A$5,0))))</f>
        <v>Anna Andreadi</v>
      </c>
      <c r="W5038" t="str">
        <f>IFERROR(INDEX(Returns!A:A,MATCH(Orders!B5038,Returns!B:B,0),),"No")</f>
        <v>No</v>
      </c>
      <c r="X5038" t="str">
        <f t="shared" si="78"/>
        <v>2016 / 04</v>
      </c>
    </row>
    <row r="5039" spans="1:24" x14ac:dyDescent="0.25">
      <c r="A5039" s="1">
        <v>5038</v>
      </c>
      <c r="B5039" s="3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IF(People!$B$2=Orders!M5039,People!$A$2,IF(People!$B$3=Orders!M5039,People!$A$3,IF(People!$B$4=Orders!M5039,People!$A$4,IF(People!$B$5=Orders!M5039,People!$A$5,0))))</f>
        <v>Kelly Williams</v>
      </c>
      <c r="W5039" t="str">
        <f>IFERROR(INDEX(Returns!A:A,MATCH(Orders!B5039,Returns!B:B,0),),"No")</f>
        <v>No</v>
      </c>
      <c r="X5039" t="str">
        <f t="shared" si="78"/>
        <v>2019 / 11</v>
      </c>
    </row>
    <row r="5040" spans="1:24" x14ac:dyDescent="0.25">
      <c r="A5040" s="1">
        <v>5039</v>
      </c>
      <c r="B5040" s="3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IF(People!$B$2=Orders!M5040,People!$A$2,IF(People!$B$3=Orders!M5040,People!$A$3,IF(People!$B$4=Orders!M5040,People!$A$4,IF(People!$B$5=Orders!M5040,People!$A$5,0))))</f>
        <v>Chuck Magee</v>
      </c>
      <c r="W5040" t="str">
        <f>IFERROR(INDEX(Returns!A:A,MATCH(Orders!B5040,Returns!B:B,0),),"No")</f>
        <v>No</v>
      </c>
      <c r="X5040" t="str">
        <f t="shared" si="78"/>
        <v>2017 / 07</v>
      </c>
    </row>
    <row r="5041" spans="1:24" x14ac:dyDescent="0.25">
      <c r="A5041" s="1">
        <v>5040</v>
      </c>
      <c r="B5041" s="3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IF(People!$B$2=Orders!M5041,People!$A$2,IF(People!$B$3=Orders!M5041,People!$A$3,IF(People!$B$4=Orders!M5041,People!$A$4,IF(People!$B$5=Orders!M5041,People!$A$5,0))))</f>
        <v>Chuck Magee</v>
      </c>
      <c r="W5041" t="str">
        <f>IFERROR(INDEX(Returns!A:A,MATCH(Orders!B5041,Returns!B:B,0),),"No")</f>
        <v>No</v>
      </c>
      <c r="X5041" t="str">
        <f t="shared" si="78"/>
        <v>2017 / 07</v>
      </c>
    </row>
    <row r="5042" spans="1:24" x14ac:dyDescent="0.25">
      <c r="A5042" s="1">
        <v>5041</v>
      </c>
      <c r="B5042" s="3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IF(People!$B$2=Orders!M5042,People!$A$2,IF(People!$B$3=Orders!M5042,People!$A$3,IF(People!$B$4=Orders!M5042,People!$A$4,IF(People!$B$5=Orders!M5042,People!$A$5,0))))</f>
        <v>Chuck Magee</v>
      </c>
      <c r="W5042" t="str">
        <f>IFERROR(INDEX(Returns!A:A,MATCH(Orders!B5042,Returns!B:B,0),),"No")</f>
        <v>No</v>
      </c>
      <c r="X5042" t="str">
        <f t="shared" si="78"/>
        <v>2017 / 07</v>
      </c>
    </row>
    <row r="5043" spans="1:24" x14ac:dyDescent="0.25">
      <c r="A5043" s="1">
        <v>5042</v>
      </c>
      <c r="B5043" s="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IF(People!$B$2=Orders!M5043,People!$A$2,IF(People!$B$3=Orders!M5043,People!$A$3,IF(People!$B$4=Orders!M5043,People!$A$4,IF(People!$B$5=Orders!M5043,People!$A$5,0))))</f>
        <v>Anna Andreadi</v>
      </c>
      <c r="W5043" t="str">
        <f>IFERROR(INDEX(Returns!A:A,MATCH(Orders!B5043,Returns!B:B,0),),"No")</f>
        <v>No</v>
      </c>
      <c r="X5043" t="str">
        <f t="shared" si="78"/>
        <v>2018 / 11</v>
      </c>
    </row>
    <row r="5044" spans="1:24" x14ac:dyDescent="0.25">
      <c r="A5044" s="1">
        <v>5043</v>
      </c>
      <c r="B5044" s="3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IF(People!$B$2=Orders!M5044,People!$A$2,IF(People!$B$3=Orders!M5044,People!$A$3,IF(People!$B$4=Orders!M5044,People!$A$4,IF(People!$B$5=Orders!M5044,People!$A$5,0))))</f>
        <v>Anna Andreadi</v>
      </c>
      <c r="W5044" t="str">
        <f>IFERROR(INDEX(Returns!A:A,MATCH(Orders!B5044,Returns!B:B,0),),"No")</f>
        <v>No</v>
      </c>
      <c r="X5044" t="str">
        <f t="shared" si="78"/>
        <v>2018 / 11</v>
      </c>
    </row>
    <row r="5045" spans="1:24" x14ac:dyDescent="0.25">
      <c r="A5045" s="1">
        <v>5044</v>
      </c>
      <c r="B5045" s="3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IF(People!$B$2=Orders!M5045,People!$A$2,IF(People!$B$3=Orders!M5045,People!$A$3,IF(People!$B$4=Orders!M5045,People!$A$4,IF(People!$B$5=Orders!M5045,People!$A$5,0))))</f>
        <v>Anna Andreadi</v>
      </c>
      <c r="W5045" t="str">
        <f>IFERROR(INDEX(Returns!A:A,MATCH(Orders!B5045,Returns!B:B,0),),"No")</f>
        <v>No</v>
      </c>
      <c r="X5045" t="str">
        <f t="shared" si="78"/>
        <v>2018 / 11</v>
      </c>
    </row>
    <row r="5046" spans="1:24" x14ac:dyDescent="0.25">
      <c r="A5046" s="1">
        <v>5045</v>
      </c>
      <c r="B5046" s="3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IF(People!$B$2=Orders!M5046,People!$A$2,IF(People!$B$3=Orders!M5046,People!$A$3,IF(People!$B$4=Orders!M5046,People!$A$4,IF(People!$B$5=Orders!M5046,People!$A$5,0))))</f>
        <v>Anna Andreadi</v>
      </c>
      <c r="W5046" t="str">
        <f>IFERROR(INDEX(Returns!A:A,MATCH(Orders!B5046,Returns!B:B,0),),"No")</f>
        <v>No</v>
      </c>
      <c r="X5046" t="str">
        <f t="shared" si="78"/>
        <v>2018 / 11</v>
      </c>
    </row>
    <row r="5047" spans="1:24" x14ac:dyDescent="0.25">
      <c r="A5047" s="1">
        <v>5046</v>
      </c>
      <c r="B5047" s="3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IF(People!$B$2=Orders!M5047,People!$A$2,IF(People!$B$3=Orders!M5047,People!$A$3,IF(People!$B$4=Orders!M5047,People!$A$4,IF(People!$B$5=Orders!M5047,People!$A$5,0))))</f>
        <v>Anna Andreadi</v>
      </c>
      <c r="W5047" t="str">
        <f>IFERROR(INDEX(Returns!A:A,MATCH(Orders!B5047,Returns!B:B,0),),"No")</f>
        <v>No</v>
      </c>
      <c r="X5047" t="str">
        <f t="shared" si="78"/>
        <v>2018 / 11</v>
      </c>
    </row>
    <row r="5048" spans="1:24" x14ac:dyDescent="0.25">
      <c r="A5048" s="1">
        <v>5047</v>
      </c>
      <c r="B5048" s="3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IF(People!$B$2=Orders!M5048,People!$A$2,IF(People!$B$3=Orders!M5048,People!$A$3,IF(People!$B$4=Orders!M5048,People!$A$4,IF(People!$B$5=Orders!M5048,People!$A$5,0))))</f>
        <v>Anna Andreadi</v>
      </c>
      <c r="W5048" t="str">
        <f>IFERROR(INDEX(Returns!A:A,MATCH(Orders!B5048,Returns!B:B,0),),"No")</f>
        <v>No</v>
      </c>
      <c r="X5048" t="str">
        <f t="shared" si="78"/>
        <v>2018 / 11</v>
      </c>
    </row>
    <row r="5049" spans="1:24" x14ac:dyDescent="0.25">
      <c r="A5049" s="1">
        <v>5048</v>
      </c>
      <c r="B5049" s="3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IF(People!$B$2=Orders!M5049,People!$A$2,IF(People!$B$3=Orders!M5049,People!$A$3,IF(People!$B$4=Orders!M5049,People!$A$4,IF(People!$B$5=Orders!M5049,People!$A$5,0))))</f>
        <v>Anna Andreadi</v>
      </c>
      <c r="W5049" t="str">
        <f>IFERROR(INDEX(Returns!A:A,MATCH(Orders!B5049,Returns!B:B,0),),"No")</f>
        <v>No</v>
      </c>
      <c r="X5049" t="str">
        <f t="shared" si="78"/>
        <v>2018 / 11</v>
      </c>
    </row>
    <row r="5050" spans="1:24" x14ac:dyDescent="0.25">
      <c r="A5050" s="1">
        <v>5049</v>
      </c>
      <c r="B5050" s="3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IF(People!$B$2=Orders!M5050,People!$A$2,IF(People!$B$3=Orders!M5050,People!$A$3,IF(People!$B$4=Orders!M5050,People!$A$4,IF(People!$B$5=Orders!M5050,People!$A$5,0))))</f>
        <v>Kelly Williams</v>
      </c>
      <c r="W5050" t="str">
        <f>IFERROR(INDEX(Returns!A:A,MATCH(Orders!B5050,Returns!B:B,0),),"No")</f>
        <v>No</v>
      </c>
      <c r="X5050" t="str">
        <f t="shared" si="78"/>
        <v>2016 / 03</v>
      </c>
    </row>
    <row r="5051" spans="1:24" x14ac:dyDescent="0.25">
      <c r="A5051" s="1">
        <v>5050</v>
      </c>
      <c r="B5051" s="3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IF(People!$B$2=Orders!M5051,People!$A$2,IF(People!$B$3=Orders!M5051,People!$A$3,IF(People!$B$4=Orders!M5051,People!$A$4,IF(People!$B$5=Orders!M5051,People!$A$5,0))))</f>
        <v>Kelly Williams</v>
      </c>
      <c r="W5051" t="str">
        <f>IFERROR(INDEX(Returns!A:A,MATCH(Orders!B5051,Returns!B:B,0),),"No")</f>
        <v>No</v>
      </c>
      <c r="X5051" t="str">
        <f t="shared" si="78"/>
        <v>2016 / 03</v>
      </c>
    </row>
    <row r="5052" spans="1:24" x14ac:dyDescent="0.25">
      <c r="A5052" s="1">
        <v>5051</v>
      </c>
      <c r="B5052" s="3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IF(People!$B$2=Orders!M5052,People!$A$2,IF(People!$B$3=Orders!M5052,People!$A$3,IF(People!$B$4=Orders!M5052,People!$A$4,IF(People!$B$5=Orders!M5052,People!$A$5,0))))</f>
        <v>Anna Andreadi</v>
      </c>
      <c r="W5052" t="str">
        <f>IFERROR(INDEX(Returns!A:A,MATCH(Orders!B5052,Returns!B:B,0),),"No")</f>
        <v>No</v>
      </c>
      <c r="X5052" t="str">
        <f t="shared" si="78"/>
        <v>2017 / 09</v>
      </c>
    </row>
    <row r="5053" spans="1:24" x14ac:dyDescent="0.25">
      <c r="A5053" s="1">
        <v>5052</v>
      </c>
      <c r="B5053" s="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IF(People!$B$2=Orders!M5053,People!$A$2,IF(People!$B$3=Orders!M5053,People!$A$3,IF(People!$B$4=Orders!M5053,People!$A$4,IF(People!$B$5=Orders!M5053,People!$A$5,0))))</f>
        <v>Chuck Magee</v>
      </c>
      <c r="W5053" t="str">
        <f>IFERROR(INDEX(Returns!A:A,MATCH(Orders!B5053,Returns!B:B,0),),"No")</f>
        <v>No</v>
      </c>
      <c r="X5053" t="str">
        <f t="shared" si="78"/>
        <v>2017 / 11</v>
      </c>
    </row>
    <row r="5054" spans="1:24" x14ac:dyDescent="0.25">
      <c r="A5054" s="1">
        <v>5053</v>
      </c>
      <c r="B5054" s="3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IF(People!$B$2=Orders!M5054,People!$A$2,IF(People!$B$3=Orders!M5054,People!$A$3,IF(People!$B$4=Orders!M5054,People!$A$4,IF(People!$B$5=Orders!M5054,People!$A$5,0))))</f>
        <v>Cassandra Brandow</v>
      </c>
      <c r="W5054" t="str">
        <f>IFERROR(INDEX(Returns!A:A,MATCH(Orders!B5054,Returns!B:B,0),),"No")</f>
        <v>No</v>
      </c>
      <c r="X5054" t="str">
        <f t="shared" si="78"/>
        <v>2019 / 05</v>
      </c>
    </row>
    <row r="5055" spans="1:24" x14ac:dyDescent="0.25">
      <c r="A5055" s="1">
        <v>5054</v>
      </c>
      <c r="B5055" s="3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IF(People!$B$2=Orders!M5055,People!$A$2,IF(People!$B$3=Orders!M5055,People!$A$3,IF(People!$B$4=Orders!M5055,People!$A$4,IF(People!$B$5=Orders!M5055,People!$A$5,0))))</f>
        <v>Kelly Williams</v>
      </c>
      <c r="W5055" t="str">
        <f>IFERROR(INDEX(Returns!A:A,MATCH(Orders!B5055,Returns!B:B,0),),"No")</f>
        <v>No</v>
      </c>
      <c r="X5055" t="str">
        <f t="shared" si="78"/>
        <v>2017 / 01</v>
      </c>
    </row>
    <row r="5056" spans="1:24" x14ac:dyDescent="0.25">
      <c r="A5056" s="1">
        <v>5055</v>
      </c>
      <c r="B5056" s="3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IF(People!$B$2=Orders!M5056,People!$A$2,IF(People!$B$3=Orders!M5056,People!$A$3,IF(People!$B$4=Orders!M5056,People!$A$4,IF(People!$B$5=Orders!M5056,People!$A$5,0))))</f>
        <v>Kelly Williams</v>
      </c>
      <c r="W5056" t="str">
        <f>IFERROR(INDEX(Returns!A:A,MATCH(Orders!B5056,Returns!B:B,0),),"No")</f>
        <v>No</v>
      </c>
      <c r="X5056" t="str">
        <f t="shared" si="78"/>
        <v>2017 / 01</v>
      </c>
    </row>
    <row r="5057" spans="1:24" x14ac:dyDescent="0.25">
      <c r="A5057" s="1">
        <v>5056</v>
      </c>
      <c r="B5057" s="3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IF(People!$B$2=Orders!M5057,People!$A$2,IF(People!$B$3=Orders!M5057,People!$A$3,IF(People!$B$4=Orders!M5057,People!$A$4,IF(People!$B$5=Orders!M5057,People!$A$5,0))))</f>
        <v>Kelly Williams</v>
      </c>
      <c r="W5057" t="str">
        <f>IFERROR(INDEX(Returns!A:A,MATCH(Orders!B5057,Returns!B:B,0),),"No")</f>
        <v>No</v>
      </c>
      <c r="X5057" t="str">
        <f t="shared" si="78"/>
        <v>2017 / 01</v>
      </c>
    </row>
    <row r="5058" spans="1:24" x14ac:dyDescent="0.25">
      <c r="A5058" s="1">
        <v>5057</v>
      </c>
      <c r="B5058" s="3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IF(People!$B$2=Orders!M5058,People!$A$2,IF(People!$B$3=Orders!M5058,People!$A$3,IF(People!$B$4=Orders!M5058,People!$A$4,IF(People!$B$5=Orders!M5058,People!$A$5,0))))</f>
        <v>Anna Andreadi</v>
      </c>
      <c r="W5058" t="str">
        <f>IFERROR(INDEX(Returns!A:A,MATCH(Orders!B5058,Returns!B:B,0),),"No")</f>
        <v>Yes</v>
      </c>
      <c r="X5058" t="str">
        <f t="shared" ref="X5058:X5121" si="79">TEXT(C5058,"ГГГГ / ММ")</f>
        <v>2017 / 09</v>
      </c>
    </row>
    <row r="5059" spans="1:24" x14ac:dyDescent="0.25">
      <c r="A5059" s="1">
        <v>5058</v>
      </c>
      <c r="B5059" s="3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IF(People!$B$2=Orders!M5059,People!$A$2,IF(People!$B$3=Orders!M5059,People!$A$3,IF(People!$B$4=Orders!M5059,People!$A$4,IF(People!$B$5=Orders!M5059,People!$A$5,0))))</f>
        <v>Anna Andreadi</v>
      </c>
      <c r="W5059" t="str">
        <f>IFERROR(INDEX(Returns!A:A,MATCH(Orders!B5059,Returns!B:B,0),),"No")</f>
        <v>Yes</v>
      </c>
      <c r="X5059" t="str">
        <f t="shared" si="79"/>
        <v>2017 / 09</v>
      </c>
    </row>
    <row r="5060" spans="1:24" x14ac:dyDescent="0.25">
      <c r="A5060" s="1">
        <v>5059</v>
      </c>
      <c r="B5060" s="3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IF(People!$B$2=Orders!M5060,People!$A$2,IF(People!$B$3=Orders!M5060,People!$A$3,IF(People!$B$4=Orders!M5060,People!$A$4,IF(People!$B$5=Orders!M5060,People!$A$5,0))))</f>
        <v>Chuck Magee</v>
      </c>
      <c r="W5060" t="str">
        <f>IFERROR(INDEX(Returns!A:A,MATCH(Orders!B5060,Returns!B:B,0),),"No")</f>
        <v>No</v>
      </c>
      <c r="X5060" t="str">
        <f t="shared" si="79"/>
        <v>2018 / 04</v>
      </c>
    </row>
    <row r="5061" spans="1:24" x14ac:dyDescent="0.25">
      <c r="A5061" s="1">
        <v>5060</v>
      </c>
      <c r="B5061" s="3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IF(People!$B$2=Orders!M5061,People!$A$2,IF(People!$B$3=Orders!M5061,People!$A$3,IF(People!$B$4=Orders!M5061,People!$A$4,IF(People!$B$5=Orders!M5061,People!$A$5,0))))</f>
        <v>Cassandra Brandow</v>
      </c>
      <c r="W5061" t="str">
        <f>IFERROR(INDEX(Returns!A:A,MATCH(Orders!B5061,Returns!B:B,0),),"No")</f>
        <v>No</v>
      </c>
      <c r="X5061" t="str">
        <f t="shared" si="79"/>
        <v>2018 / 12</v>
      </c>
    </row>
    <row r="5062" spans="1:24" x14ac:dyDescent="0.25">
      <c r="A5062" s="1">
        <v>5061</v>
      </c>
      <c r="B5062" s="3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IF(People!$B$2=Orders!M5062,People!$A$2,IF(People!$B$3=Orders!M5062,People!$A$3,IF(People!$B$4=Orders!M5062,People!$A$4,IF(People!$B$5=Orders!M5062,People!$A$5,0))))</f>
        <v>Cassandra Brandow</v>
      </c>
      <c r="W5062" t="str">
        <f>IFERROR(INDEX(Returns!A:A,MATCH(Orders!B5062,Returns!B:B,0),),"No")</f>
        <v>No</v>
      </c>
      <c r="X5062" t="str">
        <f t="shared" si="79"/>
        <v>2018 / 12</v>
      </c>
    </row>
    <row r="5063" spans="1:24" x14ac:dyDescent="0.25">
      <c r="A5063" s="1">
        <v>5062</v>
      </c>
      <c r="B5063" s="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IF(People!$B$2=Orders!M5063,People!$A$2,IF(People!$B$3=Orders!M5063,People!$A$3,IF(People!$B$4=Orders!M5063,People!$A$4,IF(People!$B$5=Orders!M5063,People!$A$5,0))))</f>
        <v>Kelly Williams</v>
      </c>
      <c r="W5063" t="str">
        <f>IFERROR(INDEX(Returns!A:A,MATCH(Orders!B5063,Returns!B:B,0),),"No")</f>
        <v>No</v>
      </c>
      <c r="X5063" t="str">
        <f t="shared" si="79"/>
        <v>2017 / 05</v>
      </c>
    </row>
    <row r="5064" spans="1:24" x14ac:dyDescent="0.25">
      <c r="A5064" s="1">
        <v>5063</v>
      </c>
      <c r="B5064" s="3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IF(People!$B$2=Orders!M5064,People!$A$2,IF(People!$B$3=Orders!M5064,People!$A$3,IF(People!$B$4=Orders!M5064,People!$A$4,IF(People!$B$5=Orders!M5064,People!$A$5,0))))</f>
        <v>Kelly Williams</v>
      </c>
      <c r="W5064" t="str">
        <f>IFERROR(INDEX(Returns!A:A,MATCH(Orders!B5064,Returns!B:B,0),),"No")</f>
        <v>No</v>
      </c>
      <c r="X5064" t="str">
        <f t="shared" si="79"/>
        <v>2017 / 05</v>
      </c>
    </row>
    <row r="5065" spans="1:24" x14ac:dyDescent="0.25">
      <c r="A5065" s="1">
        <v>5064</v>
      </c>
      <c r="B5065" s="3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IF(People!$B$2=Orders!M5065,People!$A$2,IF(People!$B$3=Orders!M5065,People!$A$3,IF(People!$B$4=Orders!M5065,People!$A$4,IF(People!$B$5=Orders!M5065,People!$A$5,0))))</f>
        <v>Kelly Williams</v>
      </c>
      <c r="W5065" t="str">
        <f>IFERROR(INDEX(Returns!A:A,MATCH(Orders!B5065,Returns!B:B,0),),"No")</f>
        <v>No</v>
      </c>
      <c r="X5065" t="str">
        <f t="shared" si="79"/>
        <v>2017 / 05</v>
      </c>
    </row>
    <row r="5066" spans="1:24" x14ac:dyDescent="0.25">
      <c r="A5066" s="1">
        <v>5065</v>
      </c>
      <c r="B5066" s="3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IF(People!$B$2=Orders!M5066,People!$A$2,IF(People!$B$3=Orders!M5066,People!$A$3,IF(People!$B$4=Orders!M5066,People!$A$4,IF(People!$B$5=Orders!M5066,People!$A$5,0))))</f>
        <v>Chuck Magee</v>
      </c>
      <c r="W5066" t="str">
        <f>IFERROR(INDEX(Returns!A:A,MATCH(Orders!B5066,Returns!B:B,0),),"No")</f>
        <v>No</v>
      </c>
      <c r="X5066" t="str">
        <f t="shared" si="79"/>
        <v>2019 / 09</v>
      </c>
    </row>
    <row r="5067" spans="1:24" x14ac:dyDescent="0.25">
      <c r="A5067" s="1">
        <v>5066</v>
      </c>
      <c r="B5067" s="3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IF(People!$B$2=Orders!M5067,People!$A$2,IF(People!$B$3=Orders!M5067,People!$A$3,IF(People!$B$4=Orders!M5067,People!$A$4,IF(People!$B$5=Orders!M5067,People!$A$5,0))))</f>
        <v>Cassandra Brandow</v>
      </c>
      <c r="W5067" t="str">
        <f>IFERROR(INDEX(Returns!A:A,MATCH(Orders!B5067,Returns!B:B,0),),"No")</f>
        <v>No</v>
      </c>
      <c r="X5067" t="str">
        <f t="shared" si="79"/>
        <v>2019 / 11</v>
      </c>
    </row>
    <row r="5068" spans="1:24" x14ac:dyDescent="0.25">
      <c r="A5068" s="1">
        <v>5067</v>
      </c>
      <c r="B5068" s="3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IF(People!$B$2=Orders!M5068,People!$A$2,IF(People!$B$3=Orders!M5068,People!$A$3,IF(People!$B$4=Orders!M5068,People!$A$4,IF(People!$B$5=Orders!M5068,People!$A$5,0))))</f>
        <v>Cassandra Brandow</v>
      </c>
      <c r="W5068" t="str">
        <f>IFERROR(INDEX(Returns!A:A,MATCH(Orders!B5068,Returns!B:B,0),),"No")</f>
        <v>No</v>
      </c>
      <c r="X5068" t="str">
        <f t="shared" si="79"/>
        <v>2019 / 11</v>
      </c>
    </row>
    <row r="5069" spans="1:24" x14ac:dyDescent="0.25">
      <c r="A5069" s="1">
        <v>5068</v>
      </c>
      <c r="B5069" s="3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IF(People!$B$2=Orders!M5069,People!$A$2,IF(People!$B$3=Orders!M5069,People!$A$3,IF(People!$B$4=Orders!M5069,People!$A$4,IF(People!$B$5=Orders!M5069,People!$A$5,0))))</f>
        <v>Anna Andreadi</v>
      </c>
      <c r="W5069" t="str">
        <f>IFERROR(INDEX(Returns!A:A,MATCH(Orders!B5069,Returns!B:B,0),),"No")</f>
        <v>No</v>
      </c>
      <c r="X5069" t="str">
        <f t="shared" si="79"/>
        <v>2019 / 01</v>
      </c>
    </row>
    <row r="5070" spans="1:24" x14ac:dyDescent="0.25">
      <c r="A5070" s="1">
        <v>5069</v>
      </c>
      <c r="B5070" s="3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IF(People!$B$2=Orders!M5070,People!$A$2,IF(People!$B$3=Orders!M5070,People!$A$3,IF(People!$B$4=Orders!M5070,People!$A$4,IF(People!$B$5=Orders!M5070,People!$A$5,0))))</f>
        <v>Kelly Williams</v>
      </c>
      <c r="W5070" t="str">
        <f>IFERROR(INDEX(Returns!A:A,MATCH(Orders!B5070,Returns!B:B,0),),"No")</f>
        <v>No</v>
      </c>
      <c r="X5070" t="str">
        <f t="shared" si="79"/>
        <v>2016 / 08</v>
      </c>
    </row>
    <row r="5071" spans="1:24" x14ac:dyDescent="0.25">
      <c r="A5071" s="1">
        <v>5070</v>
      </c>
      <c r="B5071" s="3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IF(People!$B$2=Orders!M5071,People!$A$2,IF(People!$B$3=Orders!M5071,People!$A$3,IF(People!$B$4=Orders!M5071,People!$A$4,IF(People!$B$5=Orders!M5071,People!$A$5,0))))</f>
        <v>Kelly Williams</v>
      </c>
      <c r="W5071" t="str">
        <f>IFERROR(INDEX(Returns!A:A,MATCH(Orders!B5071,Returns!B:B,0),),"No")</f>
        <v>No</v>
      </c>
      <c r="X5071" t="str">
        <f t="shared" si="79"/>
        <v>2016 / 08</v>
      </c>
    </row>
    <row r="5072" spans="1:24" x14ac:dyDescent="0.25">
      <c r="A5072" s="1">
        <v>5071</v>
      </c>
      <c r="B5072" s="3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IF(People!$B$2=Orders!M5072,People!$A$2,IF(People!$B$3=Orders!M5072,People!$A$3,IF(People!$B$4=Orders!M5072,People!$A$4,IF(People!$B$5=Orders!M5072,People!$A$5,0))))</f>
        <v>Kelly Williams</v>
      </c>
      <c r="W5072" t="str">
        <f>IFERROR(INDEX(Returns!A:A,MATCH(Orders!B5072,Returns!B:B,0),),"No")</f>
        <v>No</v>
      </c>
      <c r="X5072" t="str">
        <f t="shared" si="79"/>
        <v>2016 / 08</v>
      </c>
    </row>
    <row r="5073" spans="1:24" x14ac:dyDescent="0.25">
      <c r="A5073" s="1">
        <v>5072</v>
      </c>
      <c r="B5073" s="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IF(People!$B$2=Orders!M5073,People!$A$2,IF(People!$B$3=Orders!M5073,People!$A$3,IF(People!$B$4=Orders!M5073,People!$A$4,IF(People!$B$5=Orders!M5073,People!$A$5,0))))</f>
        <v>Kelly Williams</v>
      </c>
      <c r="W5073" t="str">
        <f>IFERROR(INDEX(Returns!A:A,MATCH(Orders!B5073,Returns!B:B,0),),"No")</f>
        <v>No</v>
      </c>
      <c r="X5073" t="str">
        <f t="shared" si="79"/>
        <v>2016 / 08</v>
      </c>
    </row>
    <row r="5074" spans="1:24" x14ac:dyDescent="0.25">
      <c r="A5074" s="1">
        <v>5073</v>
      </c>
      <c r="B5074" s="3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IF(People!$B$2=Orders!M5074,People!$A$2,IF(People!$B$3=Orders!M5074,People!$A$3,IF(People!$B$4=Orders!M5074,People!$A$4,IF(People!$B$5=Orders!M5074,People!$A$5,0))))</f>
        <v>Kelly Williams</v>
      </c>
      <c r="W5074" t="str">
        <f>IFERROR(INDEX(Returns!A:A,MATCH(Orders!B5074,Returns!B:B,0),),"No")</f>
        <v>No</v>
      </c>
      <c r="X5074" t="str">
        <f t="shared" si="79"/>
        <v>2016 / 08</v>
      </c>
    </row>
    <row r="5075" spans="1:24" x14ac:dyDescent="0.25">
      <c r="A5075" s="1">
        <v>5074</v>
      </c>
      <c r="B5075" s="3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IF(People!$B$2=Orders!M5075,People!$A$2,IF(People!$B$3=Orders!M5075,People!$A$3,IF(People!$B$4=Orders!M5075,People!$A$4,IF(People!$B$5=Orders!M5075,People!$A$5,0))))</f>
        <v>Anna Andreadi</v>
      </c>
      <c r="W5075" t="str">
        <f>IFERROR(INDEX(Returns!A:A,MATCH(Orders!B5075,Returns!B:B,0),),"No")</f>
        <v>No</v>
      </c>
      <c r="X5075" t="str">
        <f t="shared" si="79"/>
        <v>2017 / 11</v>
      </c>
    </row>
    <row r="5076" spans="1:24" x14ac:dyDescent="0.25">
      <c r="A5076" s="1">
        <v>5075</v>
      </c>
      <c r="B5076" s="3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IF(People!$B$2=Orders!M5076,People!$A$2,IF(People!$B$3=Orders!M5076,People!$A$3,IF(People!$B$4=Orders!M5076,People!$A$4,IF(People!$B$5=Orders!M5076,People!$A$5,0))))</f>
        <v>Anna Andreadi</v>
      </c>
      <c r="W5076" t="str">
        <f>IFERROR(INDEX(Returns!A:A,MATCH(Orders!B5076,Returns!B:B,0),),"No")</f>
        <v>No</v>
      </c>
      <c r="X5076" t="str">
        <f t="shared" si="79"/>
        <v>2019 / 04</v>
      </c>
    </row>
    <row r="5077" spans="1:24" x14ac:dyDescent="0.25">
      <c r="A5077" s="1">
        <v>5076</v>
      </c>
      <c r="B5077" s="3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IF(People!$B$2=Orders!M5077,People!$A$2,IF(People!$B$3=Orders!M5077,People!$A$3,IF(People!$B$4=Orders!M5077,People!$A$4,IF(People!$B$5=Orders!M5077,People!$A$5,0))))</f>
        <v>Kelly Williams</v>
      </c>
      <c r="W5077" t="str">
        <f>IFERROR(INDEX(Returns!A:A,MATCH(Orders!B5077,Returns!B:B,0),),"No")</f>
        <v>No</v>
      </c>
      <c r="X5077" t="str">
        <f t="shared" si="79"/>
        <v>2016 / 04</v>
      </c>
    </row>
    <row r="5078" spans="1:24" x14ac:dyDescent="0.25">
      <c r="A5078" s="1">
        <v>5077</v>
      </c>
      <c r="B5078" s="3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IF(People!$B$2=Orders!M5078,People!$A$2,IF(People!$B$3=Orders!M5078,People!$A$3,IF(People!$B$4=Orders!M5078,People!$A$4,IF(People!$B$5=Orders!M5078,People!$A$5,0))))</f>
        <v>Kelly Williams</v>
      </c>
      <c r="W5078" t="str">
        <f>IFERROR(INDEX(Returns!A:A,MATCH(Orders!B5078,Returns!B:B,0),),"No")</f>
        <v>No</v>
      </c>
      <c r="X5078" t="str">
        <f t="shared" si="79"/>
        <v>2016 / 04</v>
      </c>
    </row>
    <row r="5079" spans="1:24" x14ac:dyDescent="0.25">
      <c r="A5079" s="1">
        <v>5078</v>
      </c>
      <c r="B5079" s="3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IF(People!$B$2=Orders!M5079,People!$A$2,IF(People!$B$3=Orders!M5079,People!$A$3,IF(People!$B$4=Orders!M5079,People!$A$4,IF(People!$B$5=Orders!M5079,People!$A$5,0))))</f>
        <v>Kelly Williams</v>
      </c>
      <c r="W5079" t="str">
        <f>IFERROR(INDEX(Returns!A:A,MATCH(Orders!B5079,Returns!B:B,0),),"No")</f>
        <v>No</v>
      </c>
      <c r="X5079" t="str">
        <f t="shared" si="79"/>
        <v>2016 / 04</v>
      </c>
    </row>
    <row r="5080" spans="1:24" x14ac:dyDescent="0.25">
      <c r="A5080" s="1">
        <v>5079</v>
      </c>
      <c r="B5080" s="3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IF(People!$B$2=Orders!M5080,People!$A$2,IF(People!$B$3=Orders!M5080,People!$A$3,IF(People!$B$4=Orders!M5080,People!$A$4,IF(People!$B$5=Orders!M5080,People!$A$5,0))))</f>
        <v>Kelly Williams</v>
      </c>
      <c r="W5080" t="str">
        <f>IFERROR(INDEX(Returns!A:A,MATCH(Orders!B5080,Returns!B:B,0),),"No")</f>
        <v>No</v>
      </c>
      <c r="X5080" t="str">
        <f t="shared" si="79"/>
        <v>2019 / 11</v>
      </c>
    </row>
    <row r="5081" spans="1:24" x14ac:dyDescent="0.25">
      <c r="A5081" s="1">
        <v>5080</v>
      </c>
      <c r="B5081" s="3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IF(People!$B$2=Orders!M5081,People!$A$2,IF(People!$B$3=Orders!M5081,People!$A$3,IF(People!$B$4=Orders!M5081,People!$A$4,IF(People!$B$5=Orders!M5081,People!$A$5,0))))</f>
        <v>Anna Andreadi</v>
      </c>
      <c r="W5081" t="str">
        <f>IFERROR(INDEX(Returns!A:A,MATCH(Orders!B5081,Returns!B:B,0),),"No")</f>
        <v>No</v>
      </c>
      <c r="X5081" t="str">
        <f t="shared" si="79"/>
        <v>2019 / 11</v>
      </c>
    </row>
    <row r="5082" spans="1:24" x14ac:dyDescent="0.25">
      <c r="A5082" s="1">
        <v>5081</v>
      </c>
      <c r="B5082" s="3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IF(People!$B$2=Orders!M5082,People!$A$2,IF(People!$B$3=Orders!M5082,People!$A$3,IF(People!$B$4=Orders!M5082,People!$A$4,IF(People!$B$5=Orders!M5082,People!$A$5,0))))</f>
        <v>Anna Andreadi</v>
      </c>
      <c r="W5082" t="str">
        <f>IFERROR(INDEX(Returns!A:A,MATCH(Orders!B5082,Returns!B:B,0),),"No")</f>
        <v>No</v>
      </c>
      <c r="X5082" t="str">
        <f t="shared" si="79"/>
        <v>2019 / 11</v>
      </c>
    </row>
    <row r="5083" spans="1:24" x14ac:dyDescent="0.25">
      <c r="A5083" s="1">
        <v>5082</v>
      </c>
      <c r="B5083" s="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IF(People!$B$2=Orders!M5083,People!$A$2,IF(People!$B$3=Orders!M5083,People!$A$3,IF(People!$B$4=Orders!M5083,People!$A$4,IF(People!$B$5=Orders!M5083,People!$A$5,0))))</f>
        <v>Chuck Magee</v>
      </c>
      <c r="W5083" t="str">
        <f>IFERROR(INDEX(Returns!A:A,MATCH(Orders!B5083,Returns!B:B,0),),"No")</f>
        <v>No</v>
      </c>
      <c r="X5083" t="str">
        <f t="shared" si="79"/>
        <v>2017 / 12</v>
      </c>
    </row>
    <row r="5084" spans="1:24" x14ac:dyDescent="0.25">
      <c r="A5084" s="1">
        <v>5083</v>
      </c>
      <c r="B5084" s="3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IF(People!$B$2=Orders!M5084,People!$A$2,IF(People!$B$3=Orders!M5084,People!$A$3,IF(People!$B$4=Orders!M5084,People!$A$4,IF(People!$B$5=Orders!M5084,People!$A$5,0))))</f>
        <v>Cassandra Brandow</v>
      </c>
      <c r="W5084" t="str">
        <f>IFERROR(INDEX(Returns!A:A,MATCH(Orders!B5084,Returns!B:B,0),),"No")</f>
        <v>No</v>
      </c>
      <c r="X5084" t="str">
        <f t="shared" si="79"/>
        <v>2018 / 09</v>
      </c>
    </row>
    <row r="5085" spans="1:24" x14ac:dyDescent="0.25">
      <c r="A5085" s="1">
        <v>5084</v>
      </c>
      <c r="B5085" s="3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IF(People!$B$2=Orders!M5085,People!$A$2,IF(People!$B$3=Orders!M5085,People!$A$3,IF(People!$B$4=Orders!M5085,People!$A$4,IF(People!$B$5=Orders!M5085,People!$A$5,0))))</f>
        <v>Cassandra Brandow</v>
      </c>
      <c r="W5085" t="str">
        <f>IFERROR(INDEX(Returns!A:A,MATCH(Orders!B5085,Returns!B:B,0),),"No")</f>
        <v>No</v>
      </c>
      <c r="X5085" t="str">
        <f t="shared" si="79"/>
        <v>2018 / 09</v>
      </c>
    </row>
    <row r="5086" spans="1:24" x14ac:dyDescent="0.25">
      <c r="A5086" s="1">
        <v>5085</v>
      </c>
      <c r="B5086" s="3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IF(People!$B$2=Orders!M5086,People!$A$2,IF(People!$B$3=Orders!M5086,People!$A$3,IF(People!$B$4=Orders!M5086,People!$A$4,IF(People!$B$5=Orders!M5086,People!$A$5,0))))</f>
        <v>Chuck Magee</v>
      </c>
      <c r="W5086" t="str">
        <f>IFERROR(INDEX(Returns!A:A,MATCH(Orders!B5086,Returns!B:B,0),),"No")</f>
        <v>No</v>
      </c>
      <c r="X5086" t="str">
        <f t="shared" si="79"/>
        <v>2018 / 06</v>
      </c>
    </row>
    <row r="5087" spans="1:24" x14ac:dyDescent="0.25">
      <c r="A5087" s="1">
        <v>5086</v>
      </c>
      <c r="B5087" s="3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IF(People!$B$2=Orders!M5087,People!$A$2,IF(People!$B$3=Orders!M5087,People!$A$3,IF(People!$B$4=Orders!M5087,People!$A$4,IF(People!$B$5=Orders!M5087,People!$A$5,0))))</f>
        <v>Kelly Williams</v>
      </c>
      <c r="W5087" t="str">
        <f>IFERROR(INDEX(Returns!A:A,MATCH(Orders!B5087,Returns!B:B,0),),"No")</f>
        <v>No</v>
      </c>
      <c r="X5087" t="str">
        <f t="shared" si="79"/>
        <v>2017 / 06</v>
      </c>
    </row>
    <row r="5088" spans="1:24" x14ac:dyDescent="0.25">
      <c r="A5088" s="1">
        <v>5087</v>
      </c>
      <c r="B5088" s="3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IF(People!$B$2=Orders!M5088,People!$A$2,IF(People!$B$3=Orders!M5088,People!$A$3,IF(People!$B$4=Orders!M5088,People!$A$4,IF(People!$B$5=Orders!M5088,People!$A$5,0))))</f>
        <v>Chuck Magee</v>
      </c>
      <c r="W5088" t="str">
        <f>IFERROR(INDEX(Returns!A:A,MATCH(Orders!B5088,Returns!B:B,0),),"No")</f>
        <v>No</v>
      </c>
      <c r="X5088" t="str">
        <f t="shared" si="79"/>
        <v>2017 / 03</v>
      </c>
    </row>
    <row r="5089" spans="1:24" x14ac:dyDescent="0.25">
      <c r="A5089" s="1">
        <v>5088</v>
      </c>
      <c r="B5089" s="3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IF(People!$B$2=Orders!M5089,People!$A$2,IF(People!$B$3=Orders!M5089,People!$A$3,IF(People!$B$4=Orders!M5089,People!$A$4,IF(People!$B$5=Orders!M5089,People!$A$5,0))))</f>
        <v>Chuck Magee</v>
      </c>
      <c r="W5089" t="str">
        <f>IFERROR(INDEX(Returns!A:A,MATCH(Orders!B5089,Returns!B:B,0),),"No")</f>
        <v>No</v>
      </c>
      <c r="X5089" t="str">
        <f t="shared" si="79"/>
        <v>2017 / 03</v>
      </c>
    </row>
    <row r="5090" spans="1:24" x14ac:dyDescent="0.25">
      <c r="A5090" s="1">
        <v>5089</v>
      </c>
      <c r="B5090" s="3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IF(People!$B$2=Orders!M5090,People!$A$2,IF(People!$B$3=Orders!M5090,People!$A$3,IF(People!$B$4=Orders!M5090,People!$A$4,IF(People!$B$5=Orders!M5090,People!$A$5,0))))</f>
        <v>Chuck Magee</v>
      </c>
      <c r="W5090" t="str">
        <f>IFERROR(INDEX(Returns!A:A,MATCH(Orders!B5090,Returns!B:B,0),),"No")</f>
        <v>No</v>
      </c>
      <c r="X5090" t="str">
        <f t="shared" si="79"/>
        <v>2017 / 03</v>
      </c>
    </row>
    <row r="5091" spans="1:24" x14ac:dyDescent="0.25">
      <c r="A5091" s="1">
        <v>5090</v>
      </c>
      <c r="B5091" s="3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IF(People!$B$2=Orders!M5091,People!$A$2,IF(People!$B$3=Orders!M5091,People!$A$3,IF(People!$B$4=Orders!M5091,People!$A$4,IF(People!$B$5=Orders!M5091,People!$A$5,0))))</f>
        <v>Anna Andreadi</v>
      </c>
      <c r="W5091" t="str">
        <f>IFERROR(INDEX(Returns!A:A,MATCH(Orders!B5091,Returns!B:B,0),),"No")</f>
        <v>No</v>
      </c>
      <c r="X5091" t="str">
        <f t="shared" si="79"/>
        <v>2019 / 08</v>
      </c>
    </row>
    <row r="5092" spans="1:24" x14ac:dyDescent="0.25">
      <c r="A5092" s="1">
        <v>5091</v>
      </c>
      <c r="B5092" s="3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IF(People!$B$2=Orders!M5092,People!$A$2,IF(People!$B$3=Orders!M5092,People!$A$3,IF(People!$B$4=Orders!M5092,People!$A$4,IF(People!$B$5=Orders!M5092,People!$A$5,0))))</f>
        <v>Anna Andreadi</v>
      </c>
      <c r="W5092" t="str">
        <f>IFERROR(INDEX(Returns!A:A,MATCH(Orders!B5092,Returns!B:B,0),),"No")</f>
        <v>No</v>
      </c>
      <c r="X5092" t="str">
        <f t="shared" si="79"/>
        <v>2019 / 08</v>
      </c>
    </row>
    <row r="5093" spans="1:24" x14ac:dyDescent="0.25">
      <c r="A5093" s="1">
        <v>5092</v>
      </c>
      <c r="B5093" s="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IF(People!$B$2=Orders!M5093,People!$A$2,IF(People!$B$3=Orders!M5093,People!$A$3,IF(People!$B$4=Orders!M5093,People!$A$4,IF(People!$B$5=Orders!M5093,People!$A$5,0))))</f>
        <v>Anna Andreadi</v>
      </c>
      <c r="W5093" t="str">
        <f>IFERROR(INDEX(Returns!A:A,MATCH(Orders!B5093,Returns!B:B,0),),"No")</f>
        <v>No</v>
      </c>
      <c r="X5093" t="str">
        <f t="shared" si="79"/>
        <v>2019 / 12</v>
      </c>
    </row>
    <row r="5094" spans="1:24" x14ac:dyDescent="0.25">
      <c r="A5094" s="1">
        <v>5093</v>
      </c>
      <c r="B5094" s="3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IF(People!$B$2=Orders!M5094,People!$A$2,IF(People!$B$3=Orders!M5094,People!$A$3,IF(People!$B$4=Orders!M5094,People!$A$4,IF(People!$B$5=Orders!M5094,People!$A$5,0))))</f>
        <v>Chuck Magee</v>
      </c>
      <c r="W5094" t="str">
        <f>IFERROR(INDEX(Returns!A:A,MATCH(Orders!B5094,Returns!B:B,0),),"No")</f>
        <v>No</v>
      </c>
      <c r="X5094" t="str">
        <f t="shared" si="79"/>
        <v>2017 / 05</v>
      </c>
    </row>
    <row r="5095" spans="1:24" x14ac:dyDescent="0.25">
      <c r="A5095" s="1">
        <v>5094</v>
      </c>
      <c r="B5095" s="3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IF(People!$B$2=Orders!M5095,People!$A$2,IF(People!$B$3=Orders!M5095,People!$A$3,IF(People!$B$4=Orders!M5095,People!$A$4,IF(People!$B$5=Orders!M5095,People!$A$5,0))))</f>
        <v>Kelly Williams</v>
      </c>
      <c r="W5095" t="str">
        <f>IFERROR(INDEX(Returns!A:A,MATCH(Orders!B5095,Returns!B:B,0),),"No")</f>
        <v>Yes</v>
      </c>
      <c r="X5095" t="str">
        <f t="shared" si="79"/>
        <v>2016 / 12</v>
      </c>
    </row>
    <row r="5096" spans="1:24" x14ac:dyDescent="0.25">
      <c r="A5096" s="1">
        <v>5095</v>
      </c>
      <c r="B5096" s="3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IF(People!$B$2=Orders!M5096,People!$A$2,IF(People!$B$3=Orders!M5096,People!$A$3,IF(People!$B$4=Orders!M5096,People!$A$4,IF(People!$B$5=Orders!M5096,People!$A$5,0))))</f>
        <v>Kelly Williams</v>
      </c>
      <c r="W5096" t="str">
        <f>IFERROR(INDEX(Returns!A:A,MATCH(Orders!B5096,Returns!B:B,0),),"No")</f>
        <v>Yes</v>
      </c>
      <c r="X5096" t="str">
        <f t="shared" si="79"/>
        <v>2016 / 12</v>
      </c>
    </row>
    <row r="5097" spans="1:24" x14ac:dyDescent="0.25">
      <c r="A5097" s="1">
        <v>5096</v>
      </c>
      <c r="B5097" s="3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IF(People!$B$2=Orders!M5097,People!$A$2,IF(People!$B$3=Orders!M5097,People!$A$3,IF(People!$B$4=Orders!M5097,People!$A$4,IF(People!$B$5=Orders!M5097,People!$A$5,0))))</f>
        <v>Kelly Williams</v>
      </c>
      <c r="W5097" t="str">
        <f>IFERROR(INDEX(Returns!A:A,MATCH(Orders!B5097,Returns!B:B,0),),"No")</f>
        <v>Yes</v>
      </c>
      <c r="X5097" t="str">
        <f t="shared" si="79"/>
        <v>2016 / 12</v>
      </c>
    </row>
    <row r="5098" spans="1:24" x14ac:dyDescent="0.25">
      <c r="A5098" s="1">
        <v>5097</v>
      </c>
      <c r="B5098" s="3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IF(People!$B$2=Orders!M5098,People!$A$2,IF(People!$B$3=Orders!M5098,People!$A$3,IF(People!$B$4=Orders!M5098,People!$A$4,IF(People!$B$5=Orders!M5098,People!$A$5,0))))</f>
        <v>Kelly Williams</v>
      </c>
      <c r="W5098" t="str">
        <f>IFERROR(INDEX(Returns!A:A,MATCH(Orders!B5098,Returns!B:B,0),),"No")</f>
        <v>Yes</v>
      </c>
      <c r="X5098" t="str">
        <f t="shared" si="79"/>
        <v>2016 / 12</v>
      </c>
    </row>
    <row r="5099" spans="1:24" x14ac:dyDescent="0.25">
      <c r="A5099" s="1">
        <v>5098</v>
      </c>
      <c r="B5099" s="3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IF(People!$B$2=Orders!M5099,People!$A$2,IF(People!$B$3=Orders!M5099,People!$A$3,IF(People!$B$4=Orders!M5099,People!$A$4,IF(People!$B$5=Orders!M5099,People!$A$5,0))))</f>
        <v>Kelly Williams</v>
      </c>
      <c r="W5099" t="str">
        <f>IFERROR(INDEX(Returns!A:A,MATCH(Orders!B5099,Returns!B:B,0),),"No")</f>
        <v>Yes</v>
      </c>
      <c r="X5099" t="str">
        <f t="shared" si="79"/>
        <v>2016 / 12</v>
      </c>
    </row>
    <row r="5100" spans="1:24" x14ac:dyDescent="0.25">
      <c r="A5100" s="1">
        <v>5099</v>
      </c>
      <c r="B5100" s="3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IF(People!$B$2=Orders!M5100,People!$A$2,IF(People!$B$3=Orders!M5100,People!$A$3,IF(People!$B$4=Orders!M5100,People!$A$4,IF(People!$B$5=Orders!M5100,People!$A$5,0))))</f>
        <v>Kelly Williams</v>
      </c>
      <c r="W5100" t="str">
        <f>IFERROR(INDEX(Returns!A:A,MATCH(Orders!B5100,Returns!B:B,0),),"No")</f>
        <v>Yes</v>
      </c>
      <c r="X5100" t="str">
        <f t="shared" si="79"/>
        <v>2016 / 12</v>
      </c>
    </row>
    <row r="5101" spans="1:24" x14ac:dyDescent="0.25">
      <c r="A5101" s="1">
        <v>5100</v>
      </c>
      <c r="B5101" s="3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IF(People!$B$2=Orders!M5101,People!$A$2,IF(People!$B$3=Orders!M5101,People!$A$3,IF(People!$B$4=Orders!M5101,People!$A$4,IF(People!$B$5=Orders!M5101,People!$A$5,0))))</f>
        <v>Anna Andreadi</v>
      </c>
      <c r="W5101" t="str">
        <f>IFERROR(INDEX(Returns!A:A,MATCH(Orders!B5101,Returns!B:B,0),),"No")</f>
        <v>No</v>
      </c>
      <c r="X5101" t="str">
        <f t="shared" si="79"/>
        <v>2017 / 08</v>
      </c>
    </row>
    <row r="5102" spans="1:24" x14ac:dyDescent="0.25">
      <c r="A5102" s="1">
        <v>5101</v>
      </c>
      <c r="B5102" s="3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IF(People!$B$2=Orders!M5102,People!$A$2,IF(People!$B$3=Orders!M5102,People!$A$3,IF(People!$B$4=Orders!M5102,People!$A$4,IF(People!$B$5=Orders!M5102,People!$A$5,0))))</f>
        <v>Kelly Williams</v>
      </c>
      <c r="W5102" t="str">
        <f>IFERROR(INDEX(Returns!A:A,MATCH(Orders!B5102,Returns!B:B,0),),"No")</f>
        <v>No</v>
      </c>
      <c r="X5102" t="str">
        <f t="shared" si="79"/>
        <v>2016 / 03</v>
      </c>
    </row>
    <row r="5103" spans="1:24" x14ac:dyDescent="0.25">
      <c r="A5103" s="1">
        <v>5102</v>
      </c>
      <c r="B5103" s="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IF(People!$B$2=Orders!M5103,People!$A$2,IF(People!$B$3=Orders!M5103,People!$A$3,IF(People!$B$4=Orders!M5103,People!$A$4,IF(People!$B$5=Orders!M5103,People!$A$5,0))))</f>
        <v>Kelly Williams</v>
      </c>
      <c r="W5103" t="str">
        <f>IFERROR(INDEX(Returns!A:A,MATCH(Orders!B5103,Returns!B:B,0),),"No")</f>
        <v>No</v>
      </c>
      <c r="X5103" t="str">
        <f t="shared" si="79"/>
        <v>2016 / 03</v>
      </c>
    </row>
    <row r="5104" spans="1:24" x14ac:dyDescent="0.25">
      <c r="A5104" s="1">
        <v>5103</v>
      </c>
      <c r="B5104" s="3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IF(People!$B$2=Orders!M5104,People!$A$2,IF(People!$B$3=Orders!M5104,People!$A$3,IF(People!$B$4=Orders!M5104,People!$A$4,IF(People!$B$5=Orders!M5104,People!$A$5,0))))</f>
        <v>Kelly Williams</v>
      </c>
      <c r="W5104" t="str">
        <f>IFERROR(INDEX(Returns!A:A,MATCH(Orders!B5104,Returns!B:B,0),),"No")</f>
        <v>No</v>
      </c>
      <c r="X5104" t="str">
        <f t="shared" si="79"/>
        <v>2016 / 03</v>
      </c>
    </row>
    <row r="5105" spans="1:24" x14ac:dyDescent="0.25">
      <c r="A5105" s="1">
        <v>5104</v>
      </c>
      <c r="B5105" s="3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IF(People!$B$2=Orders!M5105,People!$A$2,IF(People!$B$3=Orders!M5105,People!$A$3,IF(People!$B$4=Orders!M5105,People!$A$4,IF(People!$B$5=Orders!M5105,People!$A$5,0))))</f>
        <v>Chuck Magee</v>
      </c>
      <c r="W5105" t="str">
        <f>IFERROR(INDEX(Returns!A:A,MATCH(Orders!B5105,Returns!B:B,0),),"No")</f>
        <v>No</v>
      </c>
      <c r="X5105" t="str">
        <f t="shared" si="79"/>
        <v>2017 / 03</v>
      </c>
    </row>
    <row r="5106" spans="1:24" x14ac:dyDescent="0.25">
      <c r="A5106" s="1">
        <v>5105</v>
      </c>
      <c r="B5106" s="3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IF(People!$B$2=Orders!M5106,People!$A$2,IF(People!$B$3=Orders!M5106,People!$A$3,IF(People!$B$4=Orders!M5106,People!$A$4,IF(People!$B$5=Orders!M5106,People!$A$5,0))))</f>
        <v>Chuck Magee</v>
      </c>
      <c r="W5106" t="str">
        <f>IFERROR(INDEX(Returns!A:A,MATCH(Orders!B5106,Returns!B:B,0),),"No")</f>
        <v>No</v>
      </c>
      <c r="X5106" t="str">
        <f t="shared" si="79"/>
        <v>2017 / 03</v>
      </c>
    </row>
    <row r="5107" spans="1:24" x14ac:dyDescent="0.25">
      <c r="A5107" s="1">
        <v>5106</v>
      </c>
      <c r="B5107" s="3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IF(People!$B$2=Orders!M5107,People!$A$2,IF(People!$B$3=Orders!M5107,People!$A$3,IF(People!$B$4=Orders!M5107,People!$A$4,IF(People!$B$5=Orders!M5107,People!$A$5,0))))</f>
        <v>Cassandra Brandow</v>
      </c>
      <c r="W5107" t="str">
        <f>IFERROR(INDEX(Returns!A:A,MATCH(Orders!B5107,Returns!B:B,0),),"No")</f>
        <v>No</v>
      </c>
      <c r="X5107" t="str">
        <f t="shared" si="79"/>
        <v>2016 / 12</v>
      </c>
    </row>
    <row r="5108" spans="1:24" x14ac:dyDescent="0.25">
      <c r="A5108" s="1">
        <v>5107</v>
      </c>
      <c r="B5108" s="3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IF(People!$B$2=Orders!M5108,People!$A$2,IF(People!$B$3=Orders!M5108,People!$A$3,IF(People!$B$4=Orders!M5108,People!$A$4,IF(People!$B$5=Orders!M5108,People!$A$5,0))))</f>
        <v>Cassandra Brandow</v>
      </c>
      <c r="W5108" t="str">
        <f>IFERROR(INDEX(Returns!A:A,MATCH(Orders!B5108,Returns!B:B,0),),"No")</f>
        <v>No</v>
      </c>
      <c r="X5108" t="str">
        <f t="shared" si="79"/>
        <v>2017 / 09</v>
      </c>
    </row>
    <row r="5109" spans="1:24" x14ac:dyDescent="0.25">
      <c r="A5109" s="1">
        <v>5108</v>
      </c>
      <c r="B5109" s="3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IF(People!$B$2=Orders!M5109,People!$A$2,IF(People!$B$3=Orders!M5109,People!$A$3,IF(People!$B$4=Orders!M5109,People!$A$4,IF(People!$B$5=Orders!M5109,People!$A$5,0))))</f>
        <v>Cassandra Brandow</v>
      </c>
      <c r="W5109" t="str">
        <f>IFERROR(INDEX(Returns!A:A,MATCH(Orders!B5109,Returns!B:B,0),),"No")</f>
        <v>No</v>
      </c>
      <c r="X5109" t="str">
        <f t="shared" si="79"/>
        <v>2019 / 04</v>
      </c>
    </row>
    <row r="5110" spans="1:24" x14ac:dyDescent="0.25">
      <c r="A5110" s="1">
        <v>5109</v>
      </c>
      <c r="B5110" s="3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IF(People!$B$2=Orders!M5110,People!$A$2,IF(People!$B$3=Orders!M5110,People!$A$3,IF(People!$B$4=Orders!M5110,People!$A$4,IF(People!$B$5=Orders!M5110,People!$A$5,0))))</f>
        <v>Cassandra Brandow</v>
      </c>
      <c r="W5110" t="str">
        <f>IFERROR(INDEX(Returns!A:A,MATCH(Orders!B5110,Returns!B:B,0),),"No")</f>
        <v>No</v>
      </c>
      <c r="X5110" t="str">
        <f t="shared" si="79"/>
        <v>2019 / 04</v>
      </c>
    </row>
    <row r="5111" spans="1:24" x14ac:dyDescent="0.25">
      <c r="A5111" s="1">
        <v>5110</v>
      </c>
      <c r="B5111" s="3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IF(People!$B$2=Orders!M5111,People!$A$2,IF(People!$B$3=Orders!M5111,People!$A$3,IF(People!$B$4=Orders!M5111,People!$A$4,IF(People!$B$5=Orders!M5111,People!$A$5,0))))</f>
        <v>Chuck Magee</v>
      </c>
      <c r="W5111" t="str">
        <f>IFERROR(INDEX(Returns!A:A,MATCH(Orders!B5111,Returns!B:B,0),),"No")</f>
        <v>No</v>
      </c>
      <c r="X5111" t="str">
        <f t="shared" si="79"/>
        <v>2016 / 10</v>
      </c>
    </row>
    <row r="5112" spans="1:24" x14ac:dyDescent="0.25">
      <c r="A5112" s="1">
        <v>5111</v>
      </c>
      <c r="B5112" s="3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IF(People!$B$2=Orders!M5112,People!$A$2,IF(People!$B$3=Orders!M5112,People!$A$3,IF(People!$B$4=Orders!M5112,People!$A$4,IF(People!$B$5=Orders!M5112,People!$A$5,0))))</f>
        <v>Chuck Magee</v>
      </c>
      <c r="W5112" t="str">
        <f>IFERROR(INDEX(Returns!A:A,MATCH(Orders!B5112,Returns!B:B,0),),"No")</f>
        <v>No</v>
      </c>
      <c r="X5112" t="str">
        <f t="shared" si="79"/>
        <v>2016 / 10</v>
      </c>
    </row>
    <row r="5113" spans="1:24" x14ac:dyDescent="0.25">
      <c r="A5113" s="1">
        <v>5112</v>
      </c>
      <c r="B5113" s="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IF(People!$B$2=Orders!M5113,People!$A$2,IF(People!$B$3=Orders!M5113,People!$A$3,IF(People!$B$4=Orders!M5113,People!$A$4,IF(People!$B$5=Orders!M5113,People!$A$5,0))))</f>
        <v>Chuck Magee</v>
      </c>
      <c r="W5113" t="str">
        <f>IFERROR(INDEX(Returns!A:A,MATCH(Orders!B5113,Returns!B:B,0),),"No")</f>
        <v>No</v>
      </c>
      <c r="X5113" t="str">
        <f t="shared" si="79"/>
        <v>2016 / 10</v>
      </c>
    </row>
    <row r="5114" spans="1:24" x14ac:dyDescent="0.25">
      <c r="A5114" s="1">
        <v>5113</v>
      </c>
      <c r="B5114" s="3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IF(People!$B$2=Orders!M5114,People!$A$2,IF(People!$B$3=Orders!M5114,People!$A$3,IF(People!$B$4=Orders!M5114,People!$A$4,IF(People!$B$5=Orders!M5114,People!$A$5,0))))</f>
        <v>Kelly Williams</v>
      </c>
      <c r="W5114" t="str">
        <f>IFERROR(INDEX(Returns!A:A,MATCH(Orders!B5114,Returns!B:B,0),),"No")</f>
        <v>No</v>
      </c>
      <c r="X5114" t="str">
        <f t="shared" si="79"/>
        <v>2017 / 11</v>
      </c>
    </row>
    <row r="5115" spans="1:24" x14ac:dyDescent="0.25">
      <c r="A5115" s="1">
        <v>5114</v>
      </c>
      <c r="B5115" s="3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IF(People!$B$2=Orders!M5115,People!$A$2,IF(People!$B$3=Orders!M5115,People!$A$3,IF(People!$B$4=Orders!M5115,People!$A$4,IF(People!$B$5=Orders!M5115,People!$A$5,0))))</f>
        <v>Kelly Williams</v>
      </c>
      <c r="W5115" t="str">
        <f>IFERROR(INDEX(Returns!A:A,MATCH(Orders!B5115,Returns!B:B,0),),"No")</f>
        <v>No</v>
      </c>
      <c r="X5115" t="str">
        <f t="shared" si="79"/>
        <v>2018 / 01</v>
      </c>
    </row>
    <row r="5116" spans="1:24" x14ac:dyDescent="0.25">
      <c r="A5116" s="1">
        <v>5115</v>
      </c>
      <c r="B5116" s="3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IF(People!$B$2=Orders!M5116,People!$A$2,IF(People!$B$3=Orders!M5116,People!$A$3,IF(People!$B$4=Orders!M5116,People!$A$4,IF(People!$B$5=Orders!M5116,People!$A$5,0))))</f>
        <v>Anna Andreadi</v>
      </c>
      <c r="W5116" t="str">
        <f>IFERROR(INDEX(Returns!A:A,MATCH(Orders!B5116,Returns!B:B,0),),"No")</f>
        <v>No</v>
      </c>
      <c r="X5116" t="str">
        <f t="shared" si="79"/>
        <v>2018 / 11</v>
      </c>
    </row>
    <row r="5117" spans="1:24" x14ac:dyDescent="0.25">
      <c r="A5117" s="1">
        <v>5116</v>
      </c>
      <c r="B5117" s="3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IF(People!$B$2=Orders!M5117,People!$A$2,IF(People!$B$3=Orders!M5117,People!$A$3,IF(People!$B$4=Orders!M5117,People!$A$4,IF(People!$B$5=Orders!M5117,People!$A$5,0))))</f>
        <v>Chuck Magee</v>
      </c>
      <c r="W5117" t="str">
        <f>IFERROR(INDEX(Returns!A:A,MATCH(Orders!B5117,Returns!B:B,0),),"No")</f>
        <v>No</v>
      </c>
      <c r="X5117" t="str">
        <f t="shared" si="79"/>
        <v>2019 / 07</v>
      </c>
    </row>
    <row r="5118" spans="1:24" x14ac:dyDescent="0.25">
      <c r="A5118" s="1">
        <v>5117</v>
      </c>
      <c r="B5118" s="3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IF(People!$B$2=Orders!M5118,People!$A$2,IF(People!$B$3=Orders!M5118,People!$A$3,IF(People!$B$4=Orders!M5118,People!$A$4,IF(People!$B$5=Orders!M5118,People!$A$5,0))))</f>
        <v>Chuck Magee</v>
      </c>
      <c r="W5118" t="str">
        <f>IFERROR(INDEX(Returns!A:A,MATCH(Orders!B5118,Returns!B:B,0),),"No")</f>
        <v>No</v>
      </c>
      <c r="X5118" t="str">
        <f t="shared" si="79"/>
        <v>2019 / 11</v>
      </c>
    </row>
    <row r="5119" spans="1:24" x14ac:dyDescent="0.25">
      <c r="A5119" s="1">
        <v>5118</v>
      </c>
      <c r="B5119" s="3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IF(People!$B$2=Orders!M5119,People!$A$2,IF(People!$B$3=Orders!M5119,People!$A$3,IF(People!$B$4=Orders!M5119,People!$A$4,IF(People!$B$5=Orders!M5119,People!$A$5,0))))</f>
        <v>Chuck Magee</v>
      </c>
      <c r="W5119" t="str">
        <f>IFERROR(INDEX(Returns!A:A,MATCH(Orders!B5119,Returns!B:B,0),),"No")</f>
        <v>No</v>
      </c>
      <c r="X5119" t="str">
        <f t="shared" si="79"/>
        <v>2017 / 09</v>
      </c>
    </row>
    <row r="5120" spans="1:24" x14ac:dyDescent="0.25">
      <c r="A5120" s="1">
        <v>5119</v>
      </c>
      <c r="B5120" s="3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IF(People!$B$2=Orders!M5120,People!$A$2,IF(People!$B$3=Orders!M5120,People!$A$3,IF(People!$B$4=Orders!M5120,People!$A$4,IF(People!$B$5=Orders!M5120,People!$A$5,0))))</f>
        <v>Chuck Magee</v>
      </c>
      <c r="W5120" t="str">
        <f>IFERROR(INDEX(Returns!A:A,MATCH(Orders!B5120,Returns!B:B,0),),"No")</f>
        <v>No</v>
      </c>
      <c r="X5120" t="str">
        <f t="shared" si="79"/>
        <v>2017 / 09</v>
      </c>
    </row>
    <row r="5121" spans="1:24" x14ac:dyDescent="0.25">
      <c r="A5121" s="1">
        <v>5120</v>
      </c>
      <c r="B5121" s="3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IF(People!$B$2=Orders!M5121,People!$A$2,IF(People!$B$3=Orders!M5121,People!$A$3,IF(People!$B$4=Orders!M5121,People!$A$4,IF(People!$B$5=Orders!M5121,People!$A$5,0))))</f>
        <v>Chuck Magee</v>
      </c>
      <c r="W5121" t="str">
        <f>IFERROR(INDEX(Returns!A:A,MATCH(Orders!B5121,Returns!B:B,0),),"No")</f>
        <v>No</v>
      </c>
      <c r="X5121" t="str">
        <f t="shared" si="79"/>
        <v>2017 / 09</v>
      </c>
    </row>
    <row r="5122" spans="1:24" x14ac:dyDescent="0.25">
      <c r="A5122" s="1">
        <v>5121</v>
      </c>
      <c r="B5122" s="3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IF(People!$B$2=Orders!M5122,People!$A$2,IF(People!$B$3=Orders!M5122,People!$A$3,IF(People!$B$4=Orders!M5122,People!$A$4,IF(People!$B$5=Orders!M5122,People!$A$5,0))))</f>
        <v>Cassandra Brandow</v>
      </c>
      <c r="W5122" t="str">
        <f>IFERROR(INDEX(Returns!A:A,MATCH(Orders!B5122,Returns!B:B,0),),"No")</f>
        <v>No</v>
      </c>
      <c r="X5122" t="str">
        <f t="shared" ref="X5122:X5185" si="80">TEXT(C5122,"ГГГГ / ММ")</f>
        <v>2016 / 04</v>
      </c>
    </row>
    <row r="5123" spans="1:24" x14ac:dyDescent="0.25">
      <c r="A5123" s="1">
        <v>5122</v>
      </c>
      <c r="B5123" s="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IF(People!$B$2=Orders!M5123,People!$A$2,IF(People!$B$3=Orders!M5123,People!$A$3,IF(People!$B$4=Orders!M5123,People!$A$4,IF(People!$B$5=Orders!M5123,People!$A$5,0))))</f>
        <v>Cassandra Brandow</v>
      </c>
      <c r="W5123" t="str">
        <f>IFERROR(INDEX(Returns!A:A,MATCH(Orders!B5123,Returns!B:B,0),),"No")</f>
        <v>No</v>
      </c>
      <c r="X5123" t="str">
        <f t="shared" si="80"/>
        <v>2016 / 04</v>
      </c>
    </row>
    <row r="5124" spans="1:24" x14ac:dyDescent="0.25">
      <c r="A5124" s="1">
        <v>5123</v>
      </c>
      <c r="B5124" s="3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IF(People!$B$2=Orders!M5124,People!$A$2,IF(People!$B$3=Orders!M5124,People!$A$3,IF(People!$B$4=Orders!M5124,People!$A$4,IF(People!$B$5=Orders!M5124,People!$A$5,0))))</f>
        <v>Cassandra Brandow</v>
      </c>
      <c r="W5124" t="str">
        <f>IFERROR(INDEX(Returns!A:A,MATCH(Orders!B5124,Returns!B:B,0),),"No")</f>
        <v>No</v>
      </c>
      <c r="X5124" t="str">
        <f t="shared" si="80"/>
        <v>2016 / 04</v>
      </c>
    </row>
    <row r="5125" spans="1:24" x14ac:dyDescent="0.25">
      <c r="A5125" s="1">
        <v>5124</v>
      </c>
      <c r="B5125" s="3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IF(People!$B$2=Orders!M5125,People!$A$2,IF(People!$B$3=Orders!M5125,People!$A$3,IF(People!$B$4=Orders!M5125,People!$A$4,IF(People!$B$5=Orders!M5125,People!$A$5,0))))</f>
        <v>Cassandra Brandow</v>
      </c>
      <c r="W5125" t="str">
        <f>IFERROR(INDEX(Returns!A:A,MATCH(Orders!B5125,Returns!B:B,0),),"No")</f>
        <v>No</v>
      </c>
      <c r="X5125" t="str">
        <f t="shared" si="80"/>
        <v>2016 / 04</v>
      </c>
    </row>
    <row r="5126" spans="1:24" x14ac:dyDescent="0.25">
      <c r="A5126" s="1">
        <v>5125</v>
      </c>
      <c r="B5126" s="3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IF(People!$B$2=Orders!M5126,People!$A$2,IF(People!$B$3=Orders!M5126,People!$A$3,IF(People!$B$4=Orders!M5126,People!$A$4,IF(People!$B$5=Orders!M5126,People!$A$5,0))))</f>
        <v>Chuck Magee</v>
      </c>
      <c r="W5126" t="str">
        <f>IFERROR(INDEX(Returns!A:A,MATCH(Orders!B5126,Returns!B:B,0),),"No")</f>
        <v>Yes</v>
      </c>
      <c r="X5126" t="str">
        <f t="shared" si="80"/>
        <v>2016 / 09</v>
      </c>
    </row>
    <row r="5127" spans="1:24" x14ac:dyDescent="0.25">
      <c r="A5127" s="1">
        <v>5126</v>
      </c>
      <c r="B5127" s="3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IF(People!$B$2=Orders!M5127,People!$A$2,IF(People!$B$3=Orders!M5127,People!$A$3,IF(People!$B$4=Orders!M5127,People!$A$4,IF(People!$B$5=Orders!M5127,People!$A$5,0))))</f>
        <v>Chuck Magee</v>
      </c>
      <c r="W5127" t="str">
        <f>IFERROR(INDEX(Returns!A:A,MATCH(Orders!B5127,Returns!B:B,0),),"No")</f>
        <v>Yes</v>
      </c>
      <c r="X5127" t="str">
        <f t="shared" si="80"/>
        <v>2016 / 09</v>
      </c>
    </row>
    <row r="5128" spans="1:24" x14ac:dyDescent="0.25">
      <c r="A5128" s="1">
        <v>5127</v>
      </c>
      <c r="B5128" s="3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IF(People!$B$2=Orders!M5128,People!$A$2,IF(People!$B$3=Orders!M5128,People!$A$3,IF(People!$B$4=Orders!M5128,People!$A$4,IF(People!$B$5=Orders!M5128,People!$A$5,0))))</f>
        <v>Chuck Magee</v>
      </c>
      <c r="W5128" t="str">
        <f>IFERROR(INDEX(Returns!A:A,MATCH(Orders!B5128,Returns!B:B,0),),"No")</f>
        <v>Yes</v>
      </c>
      <c r="X5128" t="str">
        <f t="shared" si="80"/>
        <v>2016 / 09</v>
      </c>
    </row>
    <row r="5129" spans="1:24" x14ac:dyDescent="0.25">
      <c r="A5129" s="1">
        <v>5128</v>
      </c>
      <c r="B5129" s="3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IF(People!$B$2=Orders!M5129,People!$A$2,IF(People!$B$3=Orders!M5129,People!$A$3,IF(People!$B$4=Orders!M5129,People!$A$4,IF(People!$B$5=Orders!M5129,People!$A$5,0))))</f>
        <v>Chuck Magee</v>
      </c>
      <c r="W5129" t="str">
        <f>IFERROR(INDEX(Returns!A:A,MATCH(Orders!B5129,Returns!B:B,0),),"No")</f>
        <v>Yes</v>
      </c>
      <c r="X5129" t="str">
        <f t="shared" si="80"/>
        <v>2016 / 09</v>
      </c>
    </row>
    <row r="5130" spans="1:24" x14ac:dyDescent="0.25">
      <c r="A5130" s="1">
        <v>5129</v>
      </c>
      <c r="B5130" s="3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IF(People!$B$2=Orders!M5130,People!$A$2,IF(People!$B$3=Orders!M5130,People!$A$3,IF(People!$B$4=Orders!M5130,People!$A$4,IF(People!$B$5=Orders!M5130,People!$A$5,0))))</f>
        <v>Chuck Magee</v>
      </c>
      <c r="W5130" t="str">
        <f>IFERROR(INDEX(Returns!A:A,MATCH(Orders!B5130,Returns!B:B,0),),"No")</f>
        <v>Yes</v>
      </c>
      <c r="X5130" t="str">
        <f t="shared" si="80"/>
        <v>2016 / 09</v>
      </c>
    </row>
    <row r="5131" spans="1:24" x14ac:dyDescent="0.25">
      <c r="A5131" s="1">
        <v>5130</v>
      </c>
      <c r="B5131" s="3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IF(People!$B$2=Orders!M5131,People!$A$2,IF(People!$B$3=Orders!M5131,People!$A$3,IF(People!$B$4=Orders!M5131,People!$A$4,IF(People!$B$5=Orders!M5131,People!$A$5,0))))</f>
        <v>Chuck Magee</v>
      </c>
      <c r="W5131" t="str">
        <f>IFERROR(INDEX(Returns!A:A,MATCH(Orders!B5131,Returns!B:B,0),),"No")</f>
        <v>Yes</v>
      </c>
      <c r="X5131" t="str">
        <f t="shared" si="80"/>
        <v>2016 / 09</v>
      </c>
    </row>
    <row r="5132" spans="1:24" x14ac:dyDescent="0.25">
      <c r="A5132" s="1">
        <v>5131</v>
      </c>
      <c r="B5132" s="3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IF(People!$B$2=Orders!M5132,People!$A$2,IF(People!$B$3=Orders!M5132,People!$A$3,IF(People!$B$4=Orders!M5132,People!$A$4,IF(People!$B$5=Orders!M5132,People!$A$5,0))))</f>
        <v>Chuck Magee</v>
      </c>
      <c r="W5132" t="str">
        <f>IFERROR(INDEX(Returns!A:A,MATCH(Orders!B5132,Returns!B:B,0),),"No")</f>
        <v>Yes</v>
      </c>
      <c r="X5132" t="str">
        <f t="shared" si="80"/>
        <v>2016 / 09</v>
      </c>
    </row>
    <row r="5133" spans="1:24" x14ac:dyDescent="0.25">
      <c r="A5133" s="1">
        <v>5132</v>
      </c>
      <c r="B5133" s="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IF(People!$B$2=Orders!M5133,People!$A$2,IF(People!$B$3=Orders!M5133,People!$A$3,IF(People!$B$4=Orders!M5133,People!$A$4,IF(People!$B$5=Orders!M5133,People!$A$5,0))))</f>
        <v>Anna Andreadi</v>
      </c>
      <c r="W5133" t="str">
        <f>IFERROR(INDEX(Returns!A:A,MATCH(Orders!B5133,Returns!B:B,0),),"No")</f>
        <v>No</v>
      </c>
      <c r="X5133" t="str">
        <f t="shared" si="80"/>
        <v>2019 / 12</v>
      </c>
    </row>
    <row r="5134" spans="1:24" x14ac:dyDescent="0.25">
      <c r="A5134" s="1">
        <v>5133</v>
      </c>
      <c r="B5134" s="3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IF(People!$B$2=Orders!M5134,People!$A$2,IF(People!$B$3=Orders!M5134,People!$A$3,IF(People!$B$4=Orders!M5134,People!$A$4,IF(People!$B$5=Orders!M5134,People!$A$5,0))))</f>
        <v>Cassandra Brandow</v>
      </c>
      <c r="W5134" t="str">
        <f>IFERROR(INDEX(Returns!A:A,MATCH(Orders!B5134,Returns!B:B,0),),"No")</f>
        <v>No</v>
      </c>
      <c r="X5134" t="str">
        <f t="shared" si="80"/>
        <v>2017 / 06</v>
      </c>
    </row>
    <row r="5135" spans="1:24" x14ac:dyDescent="0.25">
      <c r="A5135" s="1">
        <v>5134</v>
      </c>
      <c r="B5135" s="3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IF(People!$B$2=Orders!M5135,People!$A$2,IF(People!$B$3=Orders!M5135,People!$A$3,IF(People!$B$4=Orders!M5135,People!$A$4,IF(People!$B$5=Orders!M5135,People!$A$5,0))))</f>
        <v>Chuck Magee</v>
      </c>
      <c r="W5135" t="str">
        <f>IFERROR(INDEX(Returns!A:A,MATCH(Orders!B5135,Returns!B:B,0),),"No")</f>
        <v>No</v>
      </c>
      <c r="X5135" t="str">
        <f t="shared" si="80"/>
        <v>2019 / 11</v>
      </c>
    </row>
    <row r="5136" spans="1:24" x14ac:dyDescent="0.25">
      <c r="A5136" s="1">
        <v>5135</v>
      </c>
      <c r="B5136" s="3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IF(People!$B$2=Orders!M5136,People!$A$2,IF(People!$B$3=Orders!M5136,People!$A$3,IF(People!$B$4=Orders!M5136,People!$A$4,IF(People!$B$5=Orders!M5136,People!$A$5,0))))</f>
        <v>Chuck Magee</v>
      </c>
      <c r="W5136" t="str">
        <f>IFERROR(INDEX(Returns!A:A,MATCH(Orders!B5136,Returns!B:B,0),),"No")</f>
        <v>No</v>
      </c>
      <c r="X5136" t="str">
        <f t="shared" si="80"/>
        <v>2019 / 11</v>
      </c>
    </row>
    <row r="5137" spans="1:24" x14ac:dyDescent="0.25">
      <c r="A5137" s="1">
        <v>5136</v>
      </c>
      <c r="B5137" s="3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IF(People!$B$2=Orders!M5137,People!$A$2,IF(People!$B$3=Orders!M5137,People!$A$3,IF(People!$B$4=Orders!M5137,People!$A$4,IF(People!$B$5=Orders!M5137,People!$A$5,0))))</f>
        <v>Anna Andreadi</v>
      </c>
      <c r="W5137" t="str">
        <f>IFERROR(INDEX(Returns!A:A,MATCH(Orders!B5137,Returns!B:B,0),),"No")</f>
        <v>Yes</v>
      </c>
      <c r="X5137" t="str">
        <f t="shared" si="80"/>
        <v>2018 / 10</v>
      </c>
    </row>
    <row r="5138" spans="1:24" x14ac:dyDescent="0.25">
      <c r="A5138" s="1">
        <v>5137</v>
      </c>
      <c r="B5138" s="3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IF(People!$B$2=Orders!M5138,People!$A$2,IF(People!$B$3=Orders!M5138,People!$A$3,IF(People!$B$4=Orders!M5138,People!$A$4,IF(People!$B$5=Orders!M5138,People!$A$5,0))))</f>
        <v>Anna Andreadi</v>
      </c>
      <c r="W5138" t="str">
        <f>IFERROR(INDEX(Returns!A:A,MATCH(Orders!B5138,Returns!B:B,0),),"No")</f>
        <v>No</v>
      </c>
      <c r="X5138" t="str">
        <f t="shared" si="80"/>
        <v>2017 / 12</v>
      </c>
    </row>
    <row r="5139" spans="1:24" x14ac:dyDescent="0.25">
      <c r="A5139" s="1">
        <v>5138</v>
      </c>
      <c r="B5139" s="3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IF(People!$B$2=Orders!M5139,People!$A$2,IF(People!$B$3=Orders!M5139,People!$A$3,IF(People!$B$4=Orders!M5139,People!$A$4,IF(People!$B$5=Orders!M5139,People!$A$5,0))))</f>
        <v>Kelly Williams</v>
      </c>
      <c r="W5139" t="str">
        <f>IFERROR(INDEX(Returns!A:A,MATCH(Orders!B5139,Returns!B:B,0),),"No")</f>
        <v>No</v>
      </c>
      <c r="X5139" t="str">
        <f t="shared" si="80"/>
        <v>2018 / 11</v>
      </c>
    </row>
    <row r="5140" spans="1:24" x14ac:dyDescent="0.25">
      <c r="A5140" s="1">
        <v>5139</v>
      </c>
      <c r="B5140" s="3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IF(People!$B$2=Orders!M5140,People!$A$2,IF(People!$B$3=Orders!M5140,People!$A$3,IF(People!$B$4=Orders!M5140,People!$A$4,IF(People!$B$5=Orders!M5140,People!$A$5,0))))</f>
        <v>Chuck Magee</v>
      </c>
      <c r="W5140" t="str">
        <f>IFERROR(INDEX(Returns!A:A,MATCH(Orders!B5140,Returns!B:B,0),),"No")</f>
        <v>No</v>
      </c>
      <c r="X5140" t="str">
        <f t="shared" si="80"/>
        <v>2019 / 09</v>
      </c>
    </row>
    <row r="5141" spans="1:24" x14ac:dyDescent="0.25">
      <c r="A5141" s="1">
        <v>5140</v>
      </c>
      <c r="B5141" s="3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IF(People!$B$2=Orders!M5141,People!$A$2,IF(People!$B$3=Orders!M5141,People!$A$3,IF(People!$B$4=Orders!M5141,People!$A$4,IF(People!$B$5=Orders!M5141,People!$A$5,0))))</f>
        <v>Chuck Magee</v>
      </c>
      <c r="W5141" t="str">
        <f>IFERROR(INDEX(Returns!A:A,MATCH(Orders!B5141,Returns!B:B,0),),"No")</f>
        <v>No</v>
      </c>
      <c r="X5141" t="str">
        <f t="shared" si="80"/>
        <v>2019 / 09</v>
      </c>
    </row>
    <row r="5142" spans="1:24" x14ac:dyDescent="0.25">
      <c r="A5142" s="1">
        <v>5141</v>
      </c>
      <c r="B5142" s="3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IF(People!$B$2=Orders!M5142,People!$A$2,IF(People!$B$3=Orders!M5142,People!$A$3,IF(People!$B$4=Orders!M5142,People!$A$4,IF(People!$B$5=Orders!M5142,People!$A$5,0))))</f>
        <v>Anna Andreadi</v>
      </c>
      <c r="W5142" t="str">
        <f>IFERROR(INDEX(Returns!A:A,MATCH(Orders!B5142,Returns!B:B,0),),"No")</f>
        <v>No</v>
      </c>
      <c r="X5142" t="str">
        <f t="shared" si="80"/>
        <v>2017 / 11</v>
      </c>
    </row>
    <row r="5143" spans="1:24" x14ac:dyDescent="0.25">
      <c r="A5143" s="1">
        <v>5142</v>
      </c>
      <c r="B5143" s="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IF(People!$B$2=Orders!M5143,People!$A$2,IF(People!$B$3=Orders!M5143,People!$A$3,IF(People!$B$4=Orders!M5143,People!$A$4,IF(People!$B$5=Orders!M5143,People!$A$5,0))))</f>
        <v>Chuck Magee</v>
      </c>
      <c r="W5143" t="str">
        <f>IFERROR(INDEX(Returns!A:A,MATCH(Orders!B5143,Returns!B:B,0),),"No")</f>
        <v>No</v>
      </c>
      <c r="X5143" t="str">
        <f t="shared" si="80"/>
        <v>2018 / 04</v>
      </c>
    </row>
    <row r="5144" spans="1:24" x14ac:dyDescent="0.25">
      <c r="A5144" s="1">
        <v>5143</v>
      </c>
      <c r="B5144" s="3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IF(People!$B$2=Orders!M5144,People!$A$2,IF(People!$B$3=Orders!M5144,People!$A$3,IF(People!$B$4=Orders!M5144,People!$A$4,IF(People!$B$5=Orders!M5144,People!$A$5,0))))</f>
        <v>Chuck Magee</v>
      </c>
      <c r="W5144" t="str">
        <f>IFERROR(INDEX(Returns!A:A,MATCH(Orders!B5144,Returns!B:B,0),),"No")</f>
        <v>No</v>
      </c>
      <c r="X5144" t="str">
        <f t="shared" si="80"/>
        <v>2018 / 04</v>
      </c>
    </row>
    <row r="5145" spans="1:24" x14ac:dyDescent="0.25">
      <c r="A5145" s="1">
        <v>5144</v>
      </c>
      <c r="B5145" s="3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IF(People!$B$2=Orders!M5145,People!$A$2,IF(People!$B$3=Orders!M5145,People!$A$3,IF(People!$B$4=Orders!M5145,People!$A$4,IF(People!$B$5=Orders!M5145,People!$A$5,0))))</f>
        <v>Chuck Magee</v>
      </c>
      <c r="W5145" t="str">
        <f>IFERROR(INDEX(Returns!A:A,MATCH(Orders!B5145,Returns!B:B,0),),"No")</f>
        <v>No</v>
      </c>
      <c r="X5145" t="str">
        <f t="shared" si="80"/>
        <v>2018 / 04</v>
      </c>
    </row>
    <row r="5146" spans="1:24" x14ac:dyDescent="0.25">
      <c r="A5146" s="1">
        <v>5145</v>
      </c>
      <c r="B5146" s="3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IF(People!$B$2=Orders!M5146,People!$A$2,IF(People!$B$3=Orders!M5146,People!$A$3,IF(People!$B$4=Orders!M5146,People!$A$4,IF(People!$B$5=Orders!M5146,People!$A$5,0))))</f>
        <v>Anna Andreadi</v>
      </c>
      <c r="W5146" t="str">
        <f>IFERROR(INDEX(Returns!A:A,MATCH(Orders!B5146,Returns!B:B,0),),"No")</f>
        <v>No</v>
      </c>
      <c r="X5146" t="str">
        <f t="shared" si="80"/>
        <v>2019 / 02</v>
      </c>
    </row>
    <row r="5147" spans="1:24" x14ac:dyDescent="0.25">
      <c r="A5147" s="1">
        <v>5146</v>
      </c>
      <c r="B5147" s="3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IF(People!$B$2=Orders!M5147,People!$A$2,IF(People!$B$3=Orders!M5147,People!$A$3,IF(People!$B$4=Orders!M5147,People!$A$4,IF(People!$B$5=Orders!M5147,People!$A$5,0))))</f>
        <v>Anna Andreadi</v>
      </c>
      <c r="W5147" t="str">
        <f>IFERROR(INDEX(Returns!A:A,MATCH(Orders!B5147,Returns!B:B,0),),"No")</f>
        <v>No</v>
      </c>
      <c r="X5147" t="str">
        <f t="shared" si="80"/>
        <v>2019 / 02</v>
      </c>
    </row>
    <row r="5148" spans="1:24" x14ac:dyDescent="0.25">
      <c r="A5148" s="1">
        <v>5147</v>
      </c>
      <c r="B5148" s="3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IF(People!$B$2=Orders!M5148,People!$A$2,IF(People!$B$3=Orders!M5148,People!$A$3,IF(People!$B$4=Orders!M5148,People!$A$4,IF(People!$B$5=Orders!M5148,People!$A$5,0))))</f>
        <v>Anna Andreadi</v>
      </c>
      <c r="W5148" t="str">
        <f>IFERROR(INDEX(Returns!A:A,MATCH(Orders!B5148,Returns!B:B,0),),"No")</f>
        <v>No</v>
      </c>
      <c r="X5148" t="str">
        <f t="shared" si="80"/>
        <v>2019 / 02</v>
      </c>
    </row>
    <row r="5149" spans="1:24" x14ac:dyDescent="0.25">
      <c r="A5149" s="1">
        <v>5148</v>
      </c>
      <c r="B5149" s="3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IF(People!$B$2=Orders!M5149,People!$A$2,IF(People!$B$3=Orders!M5149,People!$A$3,IF(People!$B$4=Orders!M5149,People!$A$4,IF(People!$B$5=Orders!M5149,People!$A$5,0))))</f>
        <v>Anna Andreadi</v>
      </c>
      <c r="W5149" t="str">
        <f>IFERROR(INDEX(Returns!A:A,MATCH(Orders!B5149,Returns!B:B,0),),"No")</f>
        <v>No</v>
      </c>
      <c r="X5149" t="str">
        <f t="shared" si="80"/>
        <v>2019 / 12</v>
      </c>
    </row>
    <row r="5150" spans="1:24" x14ac:dyDescent="0.25">
      <c r="A5150" s="1">
        <v>5149</v>
      </c>
      <c r="B5150" s="3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IF(People!$B$2=Orders!M5150,People!$A$2,IF(People!$B$3=Orders!M5150,People!$A$3,IF(People!$B$4=Orders!M5150,People!$A$4,IF(People!$B$5=Orders!M5150,People!$A$5,0))))</f>
        <v>Anna Andreadi</v>
      </c>
      <c r="W5150" t="str">
        <f>IFERROR(INDEX(Returns!A:A,MATCH(Orders!B5150,Returns!B:B,0),),"No")</f>
        <v>No</v>
      </c>
      <c r="X5150" t="str">
        <f t="shared" si="80"/>
        <v>2019 / 12</v>
      </c>
    </row>
    <row r="5151" spans="1:24" x14ac:dyDescent="0.25">
      <c r="A5151" s="1">
        <v>5150</v>
      </c>
      <c r="B5151" s="3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IF(People!$B$2=Orders!M5151,People!$A$2,IF(People!$B$3=Orders!M5151,People!$A$3,IF(People!$B$4=Orders!M5151,People!$A$4,IF(People!$B$5=Orders!M5151,People!$A$5,0))))</f>
        <v>Chuck Magee</v>
      </c>
      <c r="W5151" t="str">
        <f>IFERROR(INDEX(Returns!A:A,MATCH(Orders!B5151,Returns!B:B,0),),"No")</f>
        <v>No</v>
      </c>
      <c r="X5151" t="str">
        <f t="shared" si="80"/>
        <v>2016 / 06</v>
      </c>
    </row>
    <row r="5152" spans="1:24" x14ac:dyDescent="0.25">
      <c r="A5152" s="1">
        <v>5151</v>
      </c>
      <c r="B5152" s="3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IF(People!$B$2=Orders!M5152,People!$A$2,IF(People!$B$3=Orders!M5152,People!$A$3,IF(People!$B$4=Orders!M5152,People!$A$4,IF(People!$B$5=Orders!M5152,People!$A$5,0))))</f>
        <v>Anna Andreadi</v>
      </c>
      <c r="W5152" t="str">
        <f>IFERROR(INDEX(Returns!A:A,MATCH(Orders!B5152,Returns!B:B,0),),"No")</f>
        <v>No</v>
      </c>
      <c r="X5152" t="str">
        <f t="shared" si="80"/>
        <v>2019 / 03</v>
      </c>
    </row>
    <row r="5153" spans="1:24" x14ac:dyDescent="0.25">
      <c r="A5153" s="1">
        <v>5152</v>
      </c>
      <c r="B5153" s="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IF(People!$B$2=Orders!M5153,People!$A$2,IF(People!$B$3=Orders!M5153,People!$A$3,IF(People!$B$4=Orders!M5153,People!$A$4,IF(People!$B$5=Orders!M5153,People!$A$5,0))))</f>
        <v>Anna Andreadi</v>
      </c>
      <c r="W5153" t="str">
        <f>IFERROR(INDEX(Returns!A:A,MATCH(Orders!B5153,Returns!B:B,0),),"No")</f>
        <v>No</v>
      </c>
      <c r="X5153" t="str">
        <f t="shared" si="80"/>
        <v>2019 / 09</v>
      </c>
    </row>
    <row r="5154" spans="1:24" x14ac:dyDescent="0.25">
      <c r="A5154" s="1">
        <v>5153</v>
      </c>
      <c r="B5154" s="3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IF(People!$B$2=Orders!M5154,People!$A$2,IF(People!$B$3=Orders!M5154,People!$A$3,IF(People!$B$4=Orders!M5154,People!$A$4,IF(People!$B$5=Orders!M5154,People!$A$5,0))))</f>
        <v>Chuck Magee</v>
      </c>
      <c r="W5154" t="str">
        <f>IFERROR(INDEX(Returns!A:A,MATCH(Orders!B5154,Returns!B:B,0),),"No")</f>
        <v>No</v>
      </c>
      <c r="X5154" t="str">
        <f t="shared" si="80"/>
        <v>2016 / 06</v>
      </c>
    </row>
    <row r="5155" spans="1:24" x14ac:dyDescent="0.25">
      <c r="A5155" s="1">
        <v>5154</v>
      </c>
      <c r="B5155" s="3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IF(People!$B$2=Orders!M5155,People!$A$2,IF(People!$B$3=Orders!M5155,People!$A$3,IF(People!$B$4=Orders!M5155,People!$A$4,IF(People!$B$5=Orders!M5155,People!$A$5,0))))</f>
        <v>Chuck Magee</v>
      </c>
      <c r="W5155" t="str">
        <f>IFERROR(INDEX(Returns!A:A,MATCH(Orders!B5155,Returns!B:B,0),),"No")</f>
        <v>No</v>
      </c>
      <c r="X5155" t="str">
        <f t="shared" si="80"/>
        <v>2016 / 06</v>
      </c>
    </row>
    <row r="5156" spans="1:24" x14ac:dyDescent="0.25">
      <c r="A5156" s="1">
        <v>5155</v>
      </c>
      <c r="B5156" s="3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IF(People!$B$2=Orders!M5156,People!$A$2,IF(People!$B$3=Orders!M5156,People!$A$3,IF(People!$B$4=Orders!M5156,People!$A$4,IF(People!$B$5=Orders!M5156,People!$A$5,0))))</f>
        <v>Kelly Williams</v>
      </c>
      <c r="W5156" t="str">
        <f>IFERROR(INDEX(Returns!A:A,MATCH(Orders!B5156,Returns!B:B,0),),"No")</f>
        <v>No</v>
      </c>
      <c r="X5156" t="str">
        <f t="shared" si="80"/>
        <v>2017 / 08</v>
      </c>
    </row>
    <row r="5157" spans="1:24" x14ac:dyDescent="0.25">
      <c r="A5157" s="1">
        <v>5156</v>
      </c>
      <c r="B5157" s="3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IF(People!$B$2=Orders!M5157,People!$A$2,IF(People!$B$3=Orders!M5157,People!$A$3,IF(People!$B$4=Orders!M5157,People!$A$4,IF(People!$B$5=Orders!M5157,People!$A$5,0))))</f>
        <v>Kelly Williams</v>
      </c>
      <c r="W5157" t="str">
        <f>IFERROR(INDEX(Returns!A:A,MATCH(Orders!B5157,Returns!B:B,0),),"No")</f>
        <v>No</v>
      </c>
      <c r="X5157" t="str">
        <f t="shared" si="80"/>
        <v>2017 / 08</v>
      </c>
    </row>
    <row r="5158" spans="1:24" x14ac:dyDescent="0.25">
      <c r="A5158" s="1">
        <v>5157</v>
      </c>
      <c r="B5158" s="3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IF(People!$B$2=Orders!M5158,People!$A$2,IF(People!$B$3=Orders!M5158,People!$A$3,IF(People!$B$4=Orders!M5158,People!$A$4,IF(People!$B$5=Orders!M5158,People!$A$5,0))))</f>
        <v>Kelly Williams</v>
      </c>
      <c r="W5158" t="str">
        <f>IFERROR(INDEX(Returns!A:A,MATCH(Orders!B5158,Returns!B:B,0),),"No")</f>
        <v>No</v>
      </c>
      <c r="X5158" t="str">
        <f t="shared" si="80"/>
        <v>2019 / 06</v>
      </c>
    </row>
    <row r="5159" spans="1:24" x14ac:dyDescent="0.25">
      <c r="A5159" s="1">
        <v>5158</v>
      </c>
      <c r="B5159" s="3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IF(People!$B$2=Orders!M5159,People!$A$2,IF(People!$B$3=Orders!M5159,People!$A$3,IF(People!$B$4=Orders!M5159,People!$A$4,IF(People!$B$5=Orders!M5159,People!$A$5,0))))</f>
        <v>Kelly Williams</v>
      </c>
      <c r="W5159" t="str">
        <f>IFERROR(INDEX(Returns!A:A,MATCH(Orders!B5159,Returns!B:B,0),),"No")</f>
        <v>No</v>
      </c>
      <c r="X5159" t="str">
        <f t="shared" si="80"/>
        <v>2019 / 06</v>
      </c>
    </row>
    <row r="5160" spans="1:24" x14ac:dyDescent="0.25">
      <c r="A5160" s="1">
        <v>5159</v>
      </c>
      <c r="B5160" s="3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IF(People!$B$2=Orders!M5160,People!$A$2,IF(People!$B$3=Orders!M5160,People!$A$3,IF(People!$B$4=Orders!M5160,People!$A$4,IF(People!$B$5=Orders!M5160,People!$A$5,0))))</f>
        <v>Kelly Williams</v>
      </c>
      <c r="W5160" t="str">
        <f>IFERROR(INDEX(Returns!A:A,MATCH(Orders!B5160,Returns!B:B,0),),"No")</f>
        <v>No</v>
      </c>
      <c r="X5160" t="str">
        <f t="shared" si="80"/>
        <v>2019 / 06</v>
      </c>
    </row>
    <row r="5161" spans="1:24" x14ac:dyDescent="0.25">
      <c r="A5161" s="1">
        <v>5160</v>
      </c>
      <c r="B5161" s="3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IF(People!$B$2=Orders!M5161,People!$A$2,IF(People!$B$3=Orders!M5161,People!$A$3,IF(People!$B$4=Orders!M5161,People!$A$4,IF(People!$B$5=Orders!M5161,People!$A$5,0))))</f>
        <v>Anna Andreadi</v>
      </c>
      <c r="W5161" t="str">
        <f>IFERROR(INDEX(Returns!A:A,MATCH(Orders!B5161,Returns!B:B,0),),"No")</f>
        <v>No</v>
      </c>
      <c r="X5161" t="str">
        <f t="shared" si="80"/>
        <v>2017 / 10</v>
      </c>
    </row>
    <row r="5162" spans="1:24" x14ac:dyDescent="0.25">
      <c r="A5162" s="1">
        <v>5161</v>
      </c>
      <c r="B5162" s="3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IF(People!$B$2=Orders!M5162,People!$A$2,IF(People!$B$3=Orders!M5162,People!$A$3,IF(People!$B$4=Orders!M5162,People!$A$4,IF(People!$B$5=Orders!M5162,People!$A$5,0))))</f>
        <v>Anna Andreadi</v>
      </c>
      <c r="W5162" t="str">
        <f>IFERROR(INDEX(Returns!A:A,MATCH(Orders!B5162,Returns!B:B,0),),"No")</f>
        <v>No</v>
      </c>
      <c r="X5162" t="str">
        <f t="shared" si="80"/>
        <v>2017 / 10</v>
      </c>
    </row>
    <row r="5163" spans="1:24" x14ac:dyDescent="0.25">
      <c r="A5163" s="1">
        <v>5162</v>
      </c>
      <c r="B5163" s="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IF(People!$B$2=Orders!M5163,People!$A$2,IF(People!$B$3=Orders!M5163,People!$A$3,IF(People!$B$4=Orders!M5163,People!$A$4,IF(People!$B$5=Orders!M5163,People!$A$5,0))))</f>
        <v>Anna Andreadi</v>
      </c>
      <c r="W5163" t="str">
        <f>IFERROR(INDEX(Returns!A:A,MATCH(Orders!B5163,Returns!B:B,0),),"No")</f>
        <v>No</v>
      </c>
      <c r="X5163" t="str">
        <f t="shared" si="80"/>
        <v>2016 / 07</v>
      </c>
    </row>
    <row r="5164" spans="1:24" x14ac:dyDescent="0.25">
      <c r="A5164" s="1">
        <v>5163</v>
      </c>
      <c r="B5164" s="3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IF(People!$B$2=Orders!M5164,People!$A$2,IF(People!$B$3=Orders!M5164,People!$A$3,IF(People!$B$4=Orders!M5164,People!$A$4,IF(People!$B$5=Orders!M5164,People!$A$5,0))))</f>
        <v>Kelly Williams</v>
      </c>
      <c r="W5164" t="str">
        <f>IFERROR(INDEX(Returns!A:A,MATCH(Orders!B5164,Returns!B:B,0),),"No")</f>
        <v>No</v>
      </c>
      <c r="X5164" t="str">
        <f t="shared" si="80"/>
        <v>2018 / 11</v>
      </c>
    </row>
    <row r="5165" spans="1:24" x14ac:dyDescent="0.25">
      <c r="A5165" s="1">
        <v>5164</v>
      </c>
      <c r="B5165" s="3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IF(People!$B$2=Orders!M5165,People!$A$2,IF(People!$B$3=Orders!M5165,People!$A$3,IF(People!$B$4=Orders!M5165,People!$A$4,IF(People!$B$5=Orders!M5165,People!$A$5,0))))</f>
        <v>Anna Andreadi</v>
      </c>
      <c r="W5165" t="str">
        <f>IFERROR(INDEX(Returns!A:A,MATCH(Orders!B5165,Returns!B:B,0),),"No")</f>
        <v>Yes</v>
      </c>
      <c r="X5165" t="str">
        <f t="shared" si="80"/>
        <v>2017 / 07</v>
      </c>
    </row>
    <row r="5166" spans="1:24" x14ac:dyDescent="0.25">
      <c r="A5166" s="1">
        <v>5165</v>
      </c>
      <c r="B5166" s="3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IF(People!$B$2=Orders!M5166,People!$A$2,IF(People!$B$3=Orders!M5166,People!$A$3,IF(People!$B$4=Orders!M5166,People!$A$4,IF(People!$B$5=Orders!M5166,People!$A$5,0))))</f>
        <v>Kelly Williams</v>
      </c>
      <c r="W5166" t="str">
        <f>IFERROR(INDEX(Returns!A:A,MATCH(Orders!B5166,Returns!B:B,0),),"No")</f>
        <v>No</v>
      </c>
      <c r="X5166" t="str">
        <f t="shared" si="80"/>
        <v>2016 / 11</v>
      </c>
    </row>
    <row r="5167" spans="1:24" x14ac:dyDescent="0.25">
      <c r="A5167" s="1">
        <v>5166</v>
      </c>
      <c r="B5167" s="3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IF(People!$B$2=Orders!M5167,People!$A$2,IF(People!$B$3=Orders!M5167,People!$A$3,IF(People!$B$4=Orders!M5167,People!$A$4,IF(People!$B$5=Orders!M5167,People!$A$5,0))))</f>
        <v>Kelly Williams</v>
      </c>
      <c r="W5167" t="str">
        <f>IFERROR(INDEX(Returns!A:A,MATCH(Orders!B5167,Returns!B:B,0),),"No")</f>
        <v>No</v>
      </c>
      <c r="X5167" t="str">
        <f t="shared" si="80"/>
        <v>2016 / 11</v>
      </c>
    </row>
    <row r="5168" spans="1:24" x14ac:dyDescent="0.25">
      <c r="A5168" s="1">
        <v>5167</v>
      </c>
      <c r="B5168" s="3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IF(People!$B$2=Orders!M5168,People!$A$2,IF(People!$B$3=Orders!M5168,People!$A$3,IF(People!$B$4=Orders!M5168,People!$A$4,IF(People!$B$5=Orders!M5168,People!$A$5,0))))</f>
        <v>Kelly Williams</v>
      </c>
      <c r="W5168" t="str">
        <f>IFERROR(INDEX(Returns!A:A,MATCH(Orders!B5168,Returns!B:B,0),),"No")</f>
        <v>No</v>
      </c>
      <c r="X5168" t="str">
        <f t="shared" si="80"/>
        <v>2016 / 11</v>
      </c>
    </row>
    <row r="5169" spans="1:24" x14ac:dyDescent="0.25">
      <c r="A5169" s="1">
        <v>5168</v>
      </c>
      <c r="B5169" s="3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IF(People!$B$2=Orders!M5169,People!$A$2,IF(People!$B$3=Orders!M5169,People!$A$3,IF(People!$B$4=Orders!M5169,People!$A$4,IF(People!$B$5=Orders!M5169,People!$A$5,0))))</f>
        <v>Kelly Williams</v>
      </c>
      <c r="W5169" t="str">
        <f>IFERROR(INDEX(Returns!A:A,MATCH(Orders!B5169,Returns!B:B,0),),"No")</f>
        <v>No</v>
      </c>
      <c r="X5169" t="str">
        <f t="shared" si="80"/>
        <v>2016 / 11</v>
      </c>
    </row>
    <row r="5170" spans="1:24" x14ac:dyDescent="0.25">
      <c r="A5170" s="1">
        <v>5169</v>
      </c>
      <c r="B5170" s="3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IF(People!$B$2=Orders!M5170,People!$A$2,IF(People!$B$3=Orders!M5170,People!$A$3,IF(People!$B$4=Orders!M5170,People!$A$4,IF(People!$B$5=Orders!M5170,People!$A$5,0))))</f>
        <v>Kelly Williams</v>
      </c>
      <c r="W5170" t="str">
        <f>IFERROR(INDEX(Returns!A:A,MATCH(Orders!B5170,Returns!B:B,0),),"No")</f>
        <v>No</v>
      </c>
      <c r="X5170" t="str">
        <f t="shared" si="80"/>
        <v>2016 / 11</v>
      </c>
    </row>
    <row r="5171" spans="1:24" x14ac:dyDescent="0.25">
      <c r="A5171" s="1">
        <v>5170</v>
      </c>
      <c r="B5171" s="3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IF(People!$B$2=Orders!M5171,People!$A$2,IF(People!$B$3=Orders!M5171,People!$A$3,IF(People!$B$4=Orders!M5171,People!$A$4,IF(People!$B$5=Orders!M5171,People!$A$5,0))))</f>
        <v>Kelly Williams</v>
      </c>
      <c r="W5171" t="str">
        <f>IFERROR(INDEX(Returns!A:A,MATCH(Orders!B5171,Returns!B:B,0),),"No")</f>
        <v>No</v>
      </c>
      <c r="X5171" t="str">
        <f t="shared" si="80"/>
        <v>2016 / 11</v>
      </c>
    </row>
    <row r="5172" spans="1:24" x14ac:dyDescent="0.25">
      <c r="A5172" s="1">
        <v>5171</v>
      </c>
      <c r="B5172" s="3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IF(People!$B$2=Orders!M5172,People!$A$2,IF(People!$B$3=Orders!M5172,People!$A$3,IF(People!$B$4=Orders!M5172,People!$A$4,IF(People!$B$5=Orders!M5172,People!$A$5,0))))</f>
        <v>Kelly Williams</v>
      </c>
      <c r="W5172" t="str">
        <f>IFERROR(INDEX(Returns!A:A,MATCH(Orders!B5172,Returns!B:B,0),),"No")</f>
        <v>No</v>
      </c>
      <c r="X5172" t="str">
        <f t="shared" si="80"/>
        <v>2018 / 05</v>
      </c>
    </row>
    <row r="5173" spans="1:24" x14ac:dyDescent="0.25">
      <c r="A5173" s="1">
        <v>5172</v>
      </c>
      <c r="B5173" s="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IF(People!$B$2=Orders!M5173,People!$A$2,IF(People!$B$3=Orders!M5173,People!$A$3,IF(People!$B$4=Orders!M5173,People!$A$4,IF(People!$B$5=Orders!M5173,People!$A$5,0))))</f>
        <v>Kelly Williams</v>
      </c>
      <c r="W5173" t="str">
        <f>IFERROR(INDEX(Returns!A:A,MATCH(Orders!B5173,Returns!B:B,0),),"No")</f>
        <v>No</v>
      </c>
      <c r="X5173" t="str">
        <f t="shared" si="80"/>
        <v>2018 / 05</v>
      </c>
    </row>
    <row r="5174" spans="1:24" x14ac:dyDescent="0.25">
      <c r="A5174" s="1">
        <v>5173</v>
      </c>
      <c r="B5174" s="3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IF(People!$B$2=Orders!M5174,People!$A$2,IF(People!$B$3=Orders!M5174,People!$A$3,IF(People!$B$4=Orders!M5174,People!$A$4,IF(People!$B$5=Orders!M5174,People!$A$5,0))))</f>
        <v>Kelly Williams</v>
      </c>
      <c r="W5174" t="str">
        <f>IFERROR(INDEX(Returns!A:A,MATCH(Orders!B5174,Returns!B:B,0),),"No")</f>
        <v>No</v>
      </c>
      <c r="X5174" t="str">
        <f t="shared" si="80"/>
        <v>2018 / 05</v>
      </c>
    </row>
    <row r="5175" spans="1:24" x14ac:dyDescent="0.25">
      <c r="A5175" s="1">
        <v>5174</v>
      </c>
      <c r="B5175" s="3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IF(People!$B$2=Orders!M5175,People!$A$2,IF(People!$B$3=Orders!M5175,People!$A$3,IF(People!$B$4=Orders!M5175,People!$A$4,IF(People!$B$5=Orders!M5175,People!$A$5,0))))</f>
        <v>Anna Andreadi</v>
      </c>
      <c r="W5175" t="str">
        <f>IFERROR(INDEX(Returns!A:A,MATCH(Orders!B5175,Returns!B:B,0),),"No")</f>
        <v>No</v>
      </c>
      <c r="X5175" t="str">
        <f t="shared" si="80"/>
        <v>2017 / 03</v>
      </c>
    </row>
    <row r="5176" spans="1:24" x14ac:dyDescent="0.25">
      <c r="A5176" s="1">
        <v>5175</v>
      </c>
      <c r="B5176" s="3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IF(People!$B$2=Orders!M5176,People!$A$2,IF(People!$B$3=Orders!M5176,People!$A$3,IF(People!$B$4=Orders!M5176,People!$A$4,IF(People!$B$5=Orders!M5176,People!$A$5,0))))</f>
        <v>Kelly Williams</v>
      </c>
      <c r="W5176" t="str">
        <f>IFERROR(INDEX(Returns!A:A,MATCH(Orders!B5176,Returns!B:B,0),),"No")</f>
        <v>No</v>
      </c>
      <c r="X5176" t="str">
        <f t="shared" si="80"/>
        <v>2019 / 10</v>
      </c>
    </row>
    <row r="5177" spans="1:24" x14ac:dyDescent="0.25">
      <c r="A5177" s="1">
        <v>5176</v>
      </c>
      <c r="B5177" s="3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IF(People!$B$2=Orders!M5177,People!$A$2,IF(People!$B$3=Orders!M5177,People!$A$3,IF(People!$B$4=Orders!M5177,People!$A$4,IF(People!$B$5=Orders!M5177,People!$A$5,0))))</f>
        <v>Kelly Williams</v>
      </c>
      <c r="W5177" t="str">
        <f>IFERROR(INDEX(Returns!A:A,MATCH(Orders!B5177,Returns!B:B,0),),"No")</f>
        <v>No</v>
      </c>
      <c r="X5177" t="str">
        <f t="shared" si="80"/>
        <v>2019 / 10</v>
      </c>
    </row>
    <row r="5178" spans="1:24" x14ac:dyDescent="0.25">
      <c r="A5178" s="1">
        <v>5177</v>
      </c>
      <c r="B5178" s="3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IF(People!$B$2=Orders!M5178,People!$A$2,IF(People!$B$3=Orders!M5178,People!$A$3,IF(People!$B$4=Orders!M5178,People!$A$4,IF(People!$B$5=Orders!M5178,People!$A$5,0))))</f>
        <v>Anna Andreadi</v>
      </c>
      <c r="W5178" t="str">
        <f>IFERROR(INDEX(Returns!A:A,MATCH(Orders!B5178,Returns!B:B,0),),"No")</f>
        <v>No</v>
      </c>
      <c r="X5178" t="str">
        <f t="shared" si="80"/>
        <v>2018 / 11</v>
      </c>
    </row>
    <row r="5179" spans="1:24" x14ac:dyDescent="0.25">
      <c r="A5179" s="1">
        <v>5178</v>
      </c>
      <c r="B5179" s="3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IF(People!$B$2=Orders!M5179,People!$A$2,IF(People!$B$3=Orders!M5179,People!$A$3,IF(People!$B$4=Orders!M5179,People!$A$4,IF(People!$B$5=Orders!M5179,People!$A$5,0))))</f>
        <v>Chuck Magee</v>
      </c>
      <c r="W5179" t="str">
        <f>IFERROR(INDEX(Returns!A:A,MATCH(Orders!B5179,Returns!B:B,0),),"No")</f>
        <v>No</v>
      </c>
      <c r="X5179" t="str">
        <f t="shared" si="80"/>
        <v>2018 / 12</v>
      </c>
    </row>
    <row r="5180" spans="1:24" x14ac:dyDescent="0.25">
      <c r="A5180" s="1">
        <v>5179</v>
      </c>
      <c r="B5180" s="3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IF(People!$B$2=Orders!M5180,People!$A$2,IF(People!$B$3=Orders!M5180,People!$A$3,IF(People!$B$4=Orders!M5180,People!$A$4,IF(People!$B$5=Orders!M5180,People!$A$5,0))))</f>
        <v>Anna Andreadi</v>
      </c>
      <c r="W5180" t="str">
        <f>IFERROR(INDEX(Returns!A:A,MATCH(Orders!B5180,Returns!B:B,0),),"No")</f>
        <v>No</v>
      </c>
      <c r="X5180" t="str">
        <f t="shared" si="80"/>
        <v>2017 / 04</v>
      </c>
    </row>
    <row r="5181" spans="1:24" x14ac:dyDescent="0.25">
      <c r="A5181" s="1">
        <v>5180</v>
      </c>
      <c r="B5181" s="3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IF(People!$B$2=Orders!M5181,People!$A$2,IF(People!$B$3=Orders!M5181,People!$A$3,IF(People!$B$4=Orders!M5181,People!$A$4,IF(People!$B$5=Orders!M5181,People!$A$5,0))))</f>
        <v>Anna Andreadi</v>
      </c>
      <c r="W5181" t="str">
        <f>IFERROR(INDEX(Returns!A:A,MATCH(Orders!B5181,Returns!B:B,0),),"No")</f>
        <v>No</v>
      </c>
      <c r="X5181" t="str">
        <f t="shared" si="80"/>
        <v>2017 / 04</v>
      </c>
    </row>
    <row r="5182" spans="1:24" x14ac:dyDescent="0.25">
      <c r="A5182" s="1">
        <v>5181</v>
      </c>
      <c r="B5182" s="3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IF(People!$B$2=Orders!M5182,People!$A$2,IF(People!$B$3=Orders!M5182,People!$A$3,IF(People!$B$4=Orders!M5182,People!$A$4,IF(People!$B$5=Orders!M5182,People!$A$5,0))))</f>
        <v>Anna Andreadi</v>
      </c>
      <c r="W5182" t="str">
        <f>IFERROR(INDEX(Returns!A:A,MATCH(Orders!B5182,Returns!B:B,0),),"No")</f>
        <v>No</v>
      </c>
      <c r="X5182" t="str">
        <f t="shared" si="80"/>
        <v>2017 / 04</v>
      </c>
    </row>
    <row r="5183" spans="1:24" x14ac:dyDescent="0.25">
      <c r="A5183" s="1">
        <v>5182</v>
      </c>
      <c r="B5183" s="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IF(People!$B$2=Orders!M5183,People!$A$2,IF(People!$B$3=Orders!M5183,People!$A$3,IF(People!$B$4=Orders!M5183,People!$A$4,IF(People!$B$5=Orders!M5183,People!$A$5,0))))</f>
        <v>Chuck Magee</v>
      </c>
      <c r="W5183" t="str">
        <f>IFERROR(INDEX(Returns!A:A,MATCH(Orders!B5183,Returns!B:B,0),),"No")</f>
        <v>No</v>
      </c>
      <c r="X5183" t="str">
        <f t="shared" si="80"/>
        <v>2019 / 09</v>
      </c>
    </row>
    <row r="5184" spans="1:24" x14ac:dyDescent="0.25">
      <c r="A5184" s="1">
        <v>5183</v>
      </c>
      <c r="B5184" s="3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IF(People!$B$2=Orders!M5184,People!$A$2,IF(People!$B$3=Orders!M5184,People!$A$3,IF(People!$B$4=Orders!M5184,People!$A$4,IF(People!$B$5=Orders!M5184,People!$A$5,0))))</f>
        <v>Chuck Magee</v>
      </c>
      <c r="W5184" t="str">
        <f>IFERROR(INDEX(Returns!A:A,MATCH(Orders!B5184,Returns!B:B,0),),"No")</f>
        <v>No</v>
      </c>
      <c r="X5184" t="str">
        <f t="shared" si="80"/>
        <v>2019 / 09</v>
      </c>
    </row>
    <row r="5185" spans="1:24" x14ac:dyDescent="0.25">
      <c r="A5185" s="1">
        <v>5184</v>
      </c>
      <c r="B5185" s="3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IF(People!$B$2=Orders!M5185,People!$A$2,IF(People!$B$3=Orders!M5185,People!$A$3,IF(People!$B$4=Orders!M5185,People!$A$4,IF(People!$B$5=Orders!M5185,People!$A$5,0))))</f>
        <v>Cassandra Brandow</v>
      </c>
      <c r="W5185" t="str">
        <f>IFERROR(INDEX(Returns!A:A,MATCH(Orders!B5185,Returns!B:B,0),),"No")</f>
        <v>No</v>
      </c>
      <c r="X5185" t="str">
        <f t="shared" si="80"/>
        <v>2019 / 09</v>
      </c>
    </row>
    <row r="5186" spans="1:24" x14ac:dyDescent="0.25">
      <c r="A5186" s="1">
        <v>5185</v>
      </c>
      <c r="B5186" s="3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IF(People!$B$2=Orders!M5186,People!$A$2,IF(People!$B$3=Orders!M5186,People!$A$3,IF(People!$B$4=Orders!M5186,People!$A$4,IF(People!$B$5=Orders!M5186,People!$A$5,0))))</f>
        <v>Cassandra Brandow</v>
      </c>
      <c r="W5186" t="str">
        <f>IFERROR(INDEX(Returns!A:A,MATCH(Orders!B5186,Returns!B:B,0),),"No")</f>
        <v>No</v>
      </c>
      <c r="X5186" t="str">
        <f t="shared" ref="X5186:X5249" si="81">TEXT(C5186,"ГГГГ / ММ")</f>
        <v>2019 / 09</v>
      </c>
    </row>
    <row r="5187" spans="1:24" x14ac:dyDescent="0.25">
      <c r="A5187" s="1">
        <v>5186</v>
      </c>
      <c r="B5187" s="3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IF(People!$B$2=Orders!M5187,People!$A$2,IF(People!$B$3=Orders!M5187,People!$A$3,IF(People!$B$4=Orders!M5187,People!$A$4,IF(People!$B$5=Orders!M5187,People!$A$5,0))))</f>
        <v>Cassandra Brandow</v>
      </c>
      <c r="W5187" t="str">
        <f>IFERROR(INDEX(Returns!A:A,MATCH(Orders!B5187,Returns!B:B,0),),"No")</f>
        <v>No</v>
      </c>
      <c r="X5187" t="str">
        <f t="shared" si="81"/>
        <v>2017 / 10</v>
      </c>
    </row>
    <row r="5188" spans="1:24" x14ac:dyDescent="0.25">
      <c r="A5188" s="1">
        <v>5187</v>
      </c>
      <c r="B5188" s="3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IF(People!$B$2=Orders!M5188,People!$A$2,IF(People!$B$3=Orders!M5188,People!$A$3,IF(People!$B$4=Orders!M5188,People!$A$4,IF(People!$B$5=Orders!M5188,People!$A$5,0))))</f>
        <v>Chuck Magee</v>
      </c>
      <c r="W5188" t="str">
        <f>IFERROR(INDEX(Returns!A:A,MATCH(Orders!B5188,Returns!B:B,0),),"No")</f>
        <v>No</v>
      </c>
      <c r="X5188" t="str">
        <f t="shared" si="81"/>
        <v>2017 / 11</v>
      </c>
    </row>
    <row r="5189" spans="1:24" x14ac:dyDescent="0.25">
      <c r="A5189" s="1">
        <v>5188</v>
      </c>
      <c r="B5189" s="3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IF(People!$B$2=Orders!M5189,People!$A$2,IF(People!$B$3=Orders!M5189,People!$A$3,IF(People!$B$4=Orders!M5189,People!$A$4,IF(People!$B$5=Orders!M5189,People!$A$5,0))))</f>
        <v>Kelly Williams</v>
      </c>
      <c r="W5189" t="str">
        <f>IFERROR(INDEX(Returns!A:A,MATCH(Orders!B5189,Returns!B:B,0),),"No")</f>
        <v>No</v>
      </c>
      <c r="X5189" t="str">
        <f t="shared" si="81"/>
        <v>2017 / 09</v>
      </c>
    </row>
    <row r="5190" spans="1:24" x14ac:dyDescent="0.25">
      <c r="A5190" s="1">
        <v>5189</v>
      </c>
      <c r="B5190" s="3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IF(People!$B$2=Orders!M5190,People!$A$2,IF(People!$B$3=Orders!M5190,People!$A$3,IF(People!$B$4=Orders!M5190,People!$A$4,IF(People!$B$5=Orders!M5190,People!$A$5,0))))</f>
        <v>Kelly Williams</v>
      </c>
      <c r="W5190" t="str">
        <f>IFERROR(INDEX(Returns!A:A,MATCH(Orders!B5190,Returns!B:B,0),),"No")</f>
        <v>No</v>
      </c>
      <c r="X5190" t="str">
        <f t="shared" si="81"/>
        <v>2017 / 09</v>
      </c>
    </row>
    <row r="5191" spans="1:24" x14ac:dyDescent="0.25">
      <c r="A5191" s="1">
        <v>5190</v>
      </c>
      <c r="B5191" s="3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IF(People!$B$2=Orders!M5191,People!$A$2,IF(People!$B$3=Orders!M5191,People!$A$3,IF(People!$B$4=Orders!M5191,People!$A$4,IF(People!$B$5=Orders!M5191,People!$A$5,0))))</f>
        <v>Kelly Williams</v>
      </c>
      <c r="W5191" t="str">
        <f>IFERROR(INDEX(Returns!A:A,MATCH(Orders!B5191,Returns!B:B,0),),"No")</f>
        <v>Yes</v>
      </c>
      <c r="X5191" t="str">
        <f t="shared" si="81"/>
        <v>2019 / 11</v>
      </c>
    </row>
    <row r="5192" spans="1:24" x14ac:dyDescent="0.25">
      <c r="A5192" s="1">
        <v>5191</v>
      </c>
      <c r="B5192" s="3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IF(People!$B$2=Orders!M5192,People!$A$2,IF(People!$B$3=Orders!M5192,People!$A$3,IF(People!$B$4=Orders!M5192,People!$A$4,IF(People!$B$5=Orders!M5192,People!$A$5,0))))</f>
        <v>Kelly Williams</v>
      </c>
      <c r="W5192" t="str">
        <f>IFERROR(INDEX(Returns!A:A,MATCH(Orders!B5192,Returns!B:B,0),),"No")</f>
        <v>Yes</v>
      </c>
      <c r="X5192" t="str">
        <f t="shared" si="81"/>
        <v>2019 / 11</v>
      </c>
    </row>
    <row r="5193" spans="1:24" x14ac:dyDescent="0.25">
      <c r="A5193" s="1">
        <v>5192</v>
      </c>
      <c r="B5193" s="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IF(People!$B$2=Orders!M5193,People!$A$2,IF(People!$B$3=Orders!M5193,People!$A$3,IF(People!$B$4=Orders!M5193,People!$A$4,IF(People!$B$5=Orders!M5193,People!$A$5,0))))</f>
        <v>Anna Andreadi</v>
      </c>
      <c r="W5193" t="str">
        <f>IFERROR(INDEX(Returns!A:A,MATCH(Orders!B5193,Returns!B:B,0),),"No")</f>
        <v>No</v>
      </c>
      <c r="X5193" t="str">
        <f t="shared" si="81"/>
        <v>2019 / 05</v>
      </c>
    </row>
    <row r="5194" spans="1:24" x14ac:dyDescent="0.25">
      <c r="A5194" s="1">
        <v>5193</v>
      </c>
      <c r="B5194" s="3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IF(People!$B$2=Orders!M5194,People!$A$2,IF(People!$B$3=Orders!M5194,People!$A$3,IF(People!$B$4=Orders!M5194,People!$A$4,IF(People!$B$5=Orders!M5194,People!$A$5,0))))</f>
        <v>Cassandra Brandow</v>
      </c>
      <c r="W5194" t="str">
        <f>IFERROR(INDEX(Returns!A:A,MATCH(Orders!B5194,Returns!B:B,0),),"No")</f>
        <v>No</v>
      </c>
      <c r="X5194" t="str">
        <f t="shared" si="81"/>
        <v>2016 / 11</v>
      </c>
    </row>
    <row r="5195" spans="1:24" x14ac:dyDescent="0.25">
      <c r="A5195" s="1">
        <v>5194</v>
      </c>
      <c r="B5195" s="3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IF(People!$B$2=Orders!M5195,People!$A$2,IF(People!$B$3=Orders!M5195,People!$A$3,IF(People!$B$4=Orders!M5195,People!$A$4,IF(People!$B$5=Orders!M5195,People!$A$5,0))))</f>
        <v>Cassandra Brandow</v>
      </c>
      <c r="W5195" t="str">
        <f>IFERROR(INDEX(Returns!A:A,MATCH(Orders!B5195,Returns!B:B,0),),"No")</f>
        <v>No</v>
      </c>
      <c r="X5195" t="str">
        <f t="shared" si="81"/>
        <v>2016 / 11</v>
      </c>
    </row>
    <row r="5196" spans="1:24" x14ac:dyDescent="0.25">
      <c r="A5196" s="1">
        <v>5195</v>
      </c>
      <c r="B5196" s="3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IF(People!$B$2=Orders!M5196,People!$A$2,IF(People!$B$3=Orders!M5196,People!$A$3,IF(People!$B$4=Orders!M5196,People!$A$4,IF(People!$B$5=Orders!M5196,People!$A$5,0))))</f>
        <v>Cassandra Brandow</v>
      </c>
      <c r="W5196" t="str">
        <f>IFERROR(INDEX(Returns!A:A,MATCH(Orders!B5196,Returns!B:B,0),),"No")</f>
        <v>No</v>
      </c>
      <c r="X5196" t="str">
        <f t="shared" si="81"/>
        <v>2016 / 11</v>
      </c>
    </row>
    <row r="5197" spans="1:24" x14ac:dyDescent="0.25">
      <c r="A5197" s="1">
        <v>5196</v>
      </c>
      <c r="B5197" s="3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IF(People!$B$2=Orders!M5197,People!$A$2,IF(People!$B$3=Orders!M5197,People!$A$3,IF(People!$B$4=Orders!M5197,People!$A$4,IF(People!$B$5=Orders!M5197,People!$A$5,0))))</f>
        <v>Cassandra Brandow</v>
      </c>
      <c r="W5197" t="str">
        <f>IFERROR(INDEX(Returns!A:A,MATCH(Orders!B5197,Returns!B:B,0),),"No")</f>
        <v>No</v>
      </c>
      <c r="X5197" t="str">
        <f t="shared" si="81"/>
        <v>2016 / 11</v>
      </c>
    </row>
    <row r="5198" spans="1:24" x14ac:dyDescent="0.25">
      <c r="A5198" s="1">
        <v>5197</v>
      </c>
      <c r="B5198" s="3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IF(People!$B$2=Orders!M5198,People!$A$2,IF(People!$B$3=Orders!M5198,People!$A$3,IF(People!$B$4=Orders!M5198,People!$A$4,IF(People!$B$5=Orders!M5198,People!$A$5,0))))</f>
        <v>Anna Andreadi</v>
      </c>
      <c r="W5198" t="str">
        <f>IFERROR(INDEX(Returns!A:A,MATCH(Orders!B5198,Returns!B:B,0),),"No")</f>
        <v>No</v>
      </c>
      <c r="X5198" t="str">
        <f t="shared" si="81"/>
        <v>2016 / 05</v>
      </c>
    </row>
    <row r="5199" spans="1:24" x14ac:dyDescent="0.25">
      <c r="A5199" s="1">
        <v>5198</v>
      </c>
      <c r="B5199" s="3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IF(People!$B$2=Orders!M5199,People!$A$2,IF(People!$B$3=Orders!M5199,People!$A$3,IF(People!$B$4=Orders!M5199,People!$A$4,IF(People!$B$5=Orders!M5199,People!$A$5,0))))</f>
        <v>Anna Andreadi</v>
      </c>
      <c r="W5199" t="str">
        <f>IFERROR(INDEX(Returns!A:A,MATCH(Orders!B5199,Returns!B:B,0),),"No")</f>
        <v>No</v>
      </c>
      <c r="X5199" t="str">
        <f t="shared" si="81"/>
        <v>2016 / 05</v>
      </c>
    </row>
    <row r="5200" spans="1:24" x14ac:dyDescent="0.25">
      <c r="A5200" s="1">
        <v>5199</v>
      </c>
      <c r="B5200" s="3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IF(People!$B$2=Orders!M5200,People!$A$2,IF(People!$B$3=Orders!M5200,People!$A$3,IF(People!$B$4=Orders!M5200,People!$A$4,IF(People!$B$5=Orders!M5200,People!$A$5,0))))</f>
        <v>Kelly Williams</v>
      </c>
      <c r="W5200" t="str">
        <f>IFERROR(INDEX(Returns!A:A,MATCH(Orders!B5200,Returns!B:B,0),),"No")</f>
        <v>No</v>
      </c>
      <c r="X5200" t="str">
        <f t="shared" si="81"/>
        <v>2018 / 03</v>
      </c>
    </row>
    <row r="5201" spans="1:24" x14ac:dyDescent="0.25">
      <c r="A5201" s="1">
        <v>5200</v>
      </c>
      <c r="B5201" s="3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IF(People!$B$2=Orders!M5201,People!$A$2,IF(People!$B$3=Orders!M5201,People!$A$3,IF(People!$B$4=Orders!M5201,People!$A$4,IF(People!$B$5=Orders!M5201,People!$A$5,0))))</f>
        <v>Kelly Williams</v>
      </c>
      <c r="W5201" t="str">
        <f>IFERROR(INDEX(Returns!A:A,MATCH(Orders!B5201,Returns!B:B,0),),"No")</f>
        <v>No</v>
      </c>
      <c r="X5201" t="str">
        <f t="shared" si="81"/>
        <v>2018 / 03</v>
      </c>
    </row>
    <row r="5202" spans="1:24" x14ac:dyDescent="0.25">
      <c r="A5202" s="1">
        <v>5201</v>
      </c>
      <c r="B5202" s="3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IF(People!$B$2=Orders!M5202,People!$A$2,IF(People!$B$3=Orders!M5202,People!$A$3,IF(People!$B$4=Orders!M5202,People!$A$4,IF(People!$B$5=Orders!M5202,People!$A$5,0))))</f>
        <v>Kelly Williams</v>
      </c>
      <c r="W5202" t="str">
        <f>IFERROR(INDEX(Returns!A:A,MATCH(Orders!B5202,Returns!B:B,0),),"No")</f>
        <v>No</v>
      </c>
      <c r="X5202" t="str">
        <f t="shared" si="81"/>
        <v>2018 / 03</v>
      </c>
    </row>
    <row r="5203" spans="1:24" x14ac:dyDescent="0.25">
      <c r="A5203" s="1">
        <v>5202</v>
      </c>
      <c r="B5203" s="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IF(People!$B$2=Orders!M5203,People!$A$2,IF(People!$B$3=Orders!M5203,People!$A$3,IF(People!$B$4=Orders!M5203,People!$A$4,IF(People!$B$5=Orders!M5203,People!$A$5,0))))</f>
        <v>Kelly Williams</v>
      </c>
      <c r="W5203" t="str">
        <f>IFERROR(INDEX(Returns!A:A,MATCH(Orders!B5203,Returns!B:B,0),),"No")</f>
        <v>No</v>
      </c>
      <c r="X5203" t="str">
        <f t="shared" si="81"/>
        <v>2018 / 03</v>
      </c>
    </row>
    <row r="5204" spans="1:24" x14ac:dyDescent="0.25">
      <c r="A5204" s="1">
        <v>5203</v>
      </c>
      <c r="B5204" s="3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IF(People!$B$2=Orders!M5204,People!$A$2,IF(People!$B$3=Orders!M5204,People!$A$3,IF(People!$B$4=Orders!M5204,People!$A$4,IF(People!$B$5=Orders!M5204,People!$A$5,0))))</f>
        <v>Anna Andreadi</v>
      </c>
      <c r="W5204" t="str">
        <f>IFERROR(INDEX(Returns!A:A,MATCH(Orders!B5204,Returns!B:B,0),),"No")</f>
        <v>No</v>
      </c>
      <c r="X5204" t="str">
        <f t="shared" si="81"/>
        <v>2017 / 08</v>
      </c>
    </row>
    <row r="5205" spans="1:24" x14ac:dyDescent="0.25">
      <c r="A5205" s="1">
        <v>5204</v>
      </c>
      <c r="B5205" s="3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IF(People!$B$2=Orders!M5205,People!$A$2,IF(People!$B$3=Orders!M5205,People!$A$3,IF(People!$B$4=Orders!M5205,People!$A$4,IF(People!$B$5=Orders!M5205,People!$A$5,0))))</f>
        <v>Anna Andreadi</v>
      </c>
      <c r="W5205" t="str">
        <f>IFERROR(INDEX(Returns!A:A,MATCH(Orders!B5205,Returns!B:B,0),),"No")</f>
        <v>No</v>
      </c>
      <c r="X5205" t="str">
        <f t="shared" si="81"/>
        <v>2017 / 08</v>
      </c>
    </row>
    <row r="5206" spans="1:24" x14ac:dyDescent="0.25">
      <c r="A5206" s="1">
        <v>5205</v>
      </c>
      <c r="B5206" s="3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IF(People!$B$2=Orders!M5206,People!$A$2,IF(People!$B$3=Orders!M5206,People!$A$3,IF(People!$B$4=Orders!M5206,People!$A$4,IF(People!$B$5=Orders!M5206,People!$A$5,0))))</f>
        <v>Chuck Magee</v>
      </c>
      <c r="W5206" t="str">
        <f>IFERROR(INDEX(Returns!A:A,MATCH(Orders!B5206,Returns!B:B,0),),"No")</f>
        <v>No</v>
      </c>
      <c r="X5206" t="str">
        <f t="shared" si="81"/>
        <v>2017 / 09</v>
      </c>
    </row>
    <row r="5207" spans="1:24" x14ac:dyDescent="0.25">
      <c r="A5207" s="1">
        <v>5206</v>
      </c>
      <c r="B5207" s="3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IF(People!$B$2=Orders!M5207,People!$A$2,IF(People!$B$3=Orders!M5207,People!$A$3,IF(People!$B$4=Orders!M5207,People!$A$4,IF(People!$B$5=Orders!M5207,People!$A$5,0))))</f>
        <v>Chuck Magee</v>
      </c>
      <c r="W5207" t="str">
        <f>IFERROR(INDEX(Returns!A:A,MATCH(Orders!B5207,Returns!B:B,0),),"No")</f>
        <v>No</v>
      </c>
      <c r="X5207" t="str">
        <f t="shared" si="81"/>
        <v>2017 / 09</v>
      </c>
    </row>
    <row r="5208" spans="1:24" x14ac:dyDescent="0.25">
      <c r="A5208" s="1">
        <v>5207</v>
      </c>
      <c r="B5208" s="3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IF(People!$B$2=Orders!M5208,People!$A$2,IF(People!$B$3=Orders!M5208,People!$A$3,IF(People!$B$4=Orders!M5208,People!$A$4,IF(People!$B$5=Orders!M5208,People!$A$5,0))))</f>
        <v>Chuck Magee</v>
      </c>
      <c r="W5208" t="str">
        <f>IFERROR(INDEX(Returns!A:A,MATCH(Orders!B5208,Returns!B:B,0),),"No")</f>
        <v>No</v>
      </c>
      <c r="X5208" t="str">
        <f t="shared" si="81"/>
        <v>2017 / 09</v>
      </c>
    </row>
    <row r="5209" spans="1:24" x14ac:dyDescent="0.25">
      <c r="A5209" s="1">
        <v>5208</v>
      </c>
      <c r="B5209" s="3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IF(People!$B$2=Orders!M5209,People!$A$2,IF(People!$B$3=Orders!M5209,People!$A$3,IF(People!$B$4=Orders!M5209,People!$A$4,IF(People!$B$5=Orders!M5209,People!$A$5,0))))</f>
        <v>Chuck Magee</v>
      </c>
      <c r="W5209" t="str">
        <f>IFERROR(INDEX(Returns!A:A,MATCH(Orders!B5209,Returns!B:B,0),),"No")</f>
        <v>No</v>
      </c>
      <c r="X5209" t="str">
        <f t="shared" si="81"/>
        <v>2017 / 09</v>
      </c>
    </row>
    <row r="5210" spans="1:24" x14ac:dyDescent="0.25">
      <c r="A5210" s="1">
        <v>5209</v>
      </c>
      <c r="B5210" s="3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IF(People!$B$2=Orders!M5210,People!$A$2,IF(People!$B$3=Orders!M5210,People!$A$3,IF(People!$B$4=Orders!M5210,People!$A$4,IF(People!$B$5=Orders!M5210,People!$A$5,0))))</f>
        <v>Chuck Magee</v>
      </c>
      <c r="W5210" t="str">
        <f>IFERROR(INDEX(Returns!A:A,MATCH(Orders!B5210,Returns!B:B,0),),"No")</f>
        <v>No</v>
      </c>
      <c r="X5210" t="str">
        <f t="shared" si="81"/>
        <v>2017 / 09</v>
      </c>
    </row>
    <row r="5211" spans="1:24" x14ac:dyDescent="0.25">
      <c r="A5211" s="1">
        <v>5210</v>
      </c>
      <c r="B5211" s="3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IF(People!$B$2=Orders!M5211,People!$A$2,IF(People!$B$3=Orders!M5211,People!$A$3,IF(People!$B$4=Orders!M5211,People!$A$4,IF(People!$B$5=Orders!M5211,People!$A$5,0))))</f>
        <v>Chuck Magee</v>
      </c>
      <c r="W5211" t="str">
        <f>IFERROR(INDEX(Returns!A:A,MATCH(Orders!B5211,Returns!B:B,0),),"No")</f>
        <v>No</v>
      </c>
      <c r="X5211" t="str">
        <f t="shared" si="81"/>
        <v>2017 / 09</v>
      </c>
    </row>
    <row r="5212" spans="1:24" x14ac:dyDescent="0.25">
      <c r="A5212" s="1">
        <v>5211</v>
      </c>
      <c r="B5212" s="3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IF(People!$B$2=Orders!M5212,People!$A$2,IF(People!$B$3=Orders!M5212,People!$A$3,IF(People!$B$4=Orders!M5212,People!$A$4,IF(People!$B$5=Orders!M5212,People!$A$5,0))))</f>
        <v>Chuck Magee</v>
      </c>
      <c r="W5212" t="str">
        <f>IFERROR(INDEX(Returns!A:A,MATCH(Orders!B5212,Returns!B:B,0),),"No")</f>
        <v>No</v>
      </c>
      <c r="X5212" t="str">
        <f t="shared" si="81"/>
        <v>2017 / 01</v>
      </c>
    </row>
    <row r="5213" spans="1:24" x14ac:dyDescent="0.25">
      <c r="A5213" s="1">
        <v>5212</v>
      </c>
      <c r="B5213" s="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IF(People!$B$2=Orders!M5213,People!$A$2,IF(People!$B$3=Orders!M5213,People!$A$3,IF(People!$B$4=Orders!M5213,People!$A$4,IF(People!$B$5=Orders!M5213,People!$A$5,0))))</f>
        <v>Chuck Magee</v>
      </c>
      <c r="W5213" t="str">
        <f>IFERROR(INDEX(Returns!A:A,MATCH(Orders!B5213,Returns!B:B,0),),"No")</f>
        <v>No</v>
      </c>
      <c r="X5213" t="str">
        <f t="shared" si="81"/>
        <v>2017 / 05</v>
      </c>
    </row>
    <row r="5214" spans="1:24" x14ac:dyDescent="0.25">
      <c r="A5214" s="1">
        <v>5213</v>
      </c>
      <c r="B5214" s="3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IF(People!$B$2=Orders!M5214,People!$A$2,IF(People!$B$3=Orders!M5214,People!$A$3,IF(People!$B$4=Orders!M5214,People!$A$4,IF(People!$B$5=Orders!M5214,People!$A$5,0))))</f>
        <v>Anna Andreadi</v>
      </c>
      <c r="W5214" t="str">
        <f>IFERROR(INDEX(Returns!A:A,MATCH(Orders!B5214,Returns!B:B,0),),"No")</f>
        <v>No</v>
      </c>
      <c r="X5214" t="str">
        <f t="shared" si="81"/>
        <v>2018 / 09</v>
      </c>
    </row>
    <row r="5215" spans="1:24" x14ac:dyDescent="0.25">
      <c r="A5215" s="1">
        <v>5214</v>
      </c>
      <c r="B5215" s="3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IF(People!$B$2=Orders!M5215,People!$A$2,IF(People!$B$3=Orders!M5215,People!$A$3,IF(People!$B$4=Orders!M5215,People!$A$4,IF(People!$B$5=Orders!M5215,People!$A$5,0))))</f>
        <v>Anna Andreadi</v>
      </c>
      <c r="W5215" t="str">
        <f>IFERROR(INDEX(Returns!A:A,MATCH(Orders!B5215,Returns!B:B,0),),"No")</f>
        <v>No</v>
      </c>
      <c r="X5215" t="str">
        <f t="shared" si="81"/>
        <v>2018 / 09</v>
      </c>
    </row>
    <row r="5216" spans="1:24" x14ac:dyDescent="0.25">
      <c r="A5216" s="1">
        <v>5215</v>
      </c>
      <c r="B5216" s="3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IF(People!$B$2=Orders!M5216,People!$A$2,IF(People!$B$3=Orders!M5216,People!$A$3,IF(People!$B$4=Orders!M5216,People!$A$4,IF(People!$B$5=Orders!M5216,People!$A$5,0))))</f>
        <v>Anna Andreadi</v>
      </c>
      <c r="W5216" t="str">
        <f>IFERROR(INDEX(Returns!A:A,MATCH(Orders!B5216,Returns!B:B,0),),"No")</f>
        <v>No</v>
      </c>
      <c r="X5216" t="str">
        <f t="shared" si="81"/>
        <v>2018 / 09</v>
      </c>
    </row>
    <row r="5217" spans="1:24" x14ac:dyDescent="0.25">
      <c r="A5217" s="1">
        <v>5216</v>
      </c>
      <c r="B5217" s="3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IF(People!$B$2=Orders!M5217,People!$A$2,IF(People!$B$3=Orders!M5217,People!$A$3,IF(People!$B$4=Orders!M5217,People!$A$4,IF(People!$B$5=Orders!M5217,People!$A$5,0))))</f>
        <v>Anna Andreadi</v>
      </c>
      <c r="W5217" t="str">
        <f>IFERROR(INDEX(Returns!A:A,MATCH(Orders!B5217,Returns!B:B,0),),"No")</f>
        <v>No</v>
      </c>
      <c r="X5217" t="str">
        <f t="shared" si="81"/>
        <v>2018 / 09</v>
      </c>
    </row>
    <row r="5218" spans="1:24" x14ac:dyDescent="0.25">
      <c r="A5218" s="1">
        <v>5217</v>
      </c>
      <c r="B5218" s="3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IF(People!$B$2=Orders!M5218,People!$A$2,IF(People!$B$3=Orders!M5218,People!$A$3,IF(People!$B$4=Orders!M5218,People!$A$4,IF(People!$B$5=Orders!M5218,People!$A$5,0))))</f>
        <v>Kelly Williams</v>
      </c>
      <c r="W5218" t="str">
        <f>IFERROR(INDEX(Returns!A:A,MATCH(Orders!B5218,Returns!B:B,0),),"No")</f>
        <v>No</v>
      </c>
      <c r="X5218" t="str">
        <f t="shared" si="81"/>
        <v>2019 / 09</v>
      </c>
    </row>
    <row r="5219" spans="1:24" x14ac:dyDescent="0.25">
      <c r="A5219" s="1">
        <v>5218</v>
      </c>
      <c r="B5219" s="3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IF(People!$B$2=Orders!M5219,People!$A$2,IF(People!$B$3=Orders!M5219,People!$A$3,IF(People!$B$4=Orders!M5219,People!$A$4,IF(People!$B$5=Orders!M5219,People!$A$5,0))))</f>
        <v>Anna Andreadi</v>
      </c>
      <c r="W5219" t="str">
        <f>IFERROR(INDEX(Returns!A:A,MATCH(Orders!B5219,Returns!B:B,0),),"No")</f>
        <v>No</v>
      </c>
      <c r="X5219" t="str">
        <f t="shared" si="81"/>
        <v>2019 / 04</v>
      </c>
    </row>
    <row r="5220" spans="1:24" x14ac:dyDescent="0.25">
      <c r="A5220" s="1">
        <v>5219</v>
      </c>
      <c r="B5220" s="3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t="str">
        <f>IF(People!$B$2=Orders!M5220,People!$A$2,IF(People!$B$3=Orders!M5220,People!$A$3,IF(People!$B$4=Orders!M5220,People!$A$4,IF(People!$B$5=Orders!M5220,People!$A$5,0))))</f>
        <v>Chuck Magee</v>
      </c>
      <c r="W5220" t="str">
        <f>IFERROR(INDEX(Returns!A:A,MATCH(Orders!B5220,Returns!B:B,0),),"No")</f>
        <v>No</v>
      </c>
      <c r="X5220" t="str">
        <f t="shared" si="81"/>
        <v>2019 / 06</v>
      </c>
    </row>
    <row r="5221" spans="1:24" x14ac:dyDescent="0.25">
      <c r="A5221" s="1">
        <v>5220</v>
      </c>
      <c r="B5221" s="3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IF(People!$B$2=Orders!M5221,People!$A$2,IF(People!$B$3=Orders!M5221,People!$A$3,IF(People!$B$4=Orders!M5221,People!$A$4,IF(People!$B$5=Orders!M5221,People!$A$5,0))))</f>
        <v>Kelly Williams</v>
      </c>
      <c r="W5221" t="str">
        <f>IFERROR(INDEX(Returns!A:A,MATCH(Orders!B5221,Returns!B:B,0),),"No")</f>
        <v>No</v>
      </c>
      <c r="X5221" t="str">
        <f t="shared" si="81"/>
        <v>2019 / 09</v>
      </c>
    </row>
    <row r="5222" spans="1:24" x14ac:dyDescent="0.25">
      <c r="A5222" s="1">
        <v>5221</v>
      </c>
      <c r="B5222" s="3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IF(People!$B$2=Orders!M5222,People!$A$2,IF(People!$B$3=Orders!M5222,People!$A$3,IF(People!$B$4=Orders!M5222,People!$A$4,IF(People!$B$5=Orders!M5222,People!$A$5,0))))</f>
        <v>Kelly Williams</v>
      </c>
      <c r="W5222" t="str">
        <f>IFERROR(INDEX(Returns!A:A,MATCH(Orders!B5222,Returns!B:B,0),),"No")</f>
        <v>No</v>
      </c>
      <c r="X5222" t="str">
        <f t="shared" si="81"/>
        <v>2016 / 06</v>
      </c>
    </row>
    <row r="5223" spans="1:24" x14ac:dyDescent="0.25">
      <c r="A5223" s="1">
        <v>5222</v>
      </c>
      <c r="B5223" s="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IF(People!$B$2=Orders!M5223,People!$A$2,IF(People!$B$3=Orders!M5223,People!$A$3,IF(People!$B$4=Orders!M5223,People!$A$4,IF(People!$B$5=Orders!M5223,People!$A$5,0))))</f>
        <v>Kelly Williams</v>
      </c>
      <c r="W5223" t="str">
        <f>IFERROR(INDEX(Returns!A:A,MATCH(Orders!B5223,Returns!B:B,0),),"No")</f>
        <v>No</v>
      </c>
      <c r="X5223" t="str">
        <f t="shared" si="81"/>
        <v>2019 / 05</v>
      </c>
    </row>
    <row r="5224" spans="1:24" x14ac:dyDescent="0.25">
      <c r="A5224" s="1">
        <v>5223</v>
      </c>
      <c r="B5224" s="3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IF(People!$B$2=Orders!M5224,People!$A$2,IF(People!$B$3=Orders!M5224,People!$A$3,IF(People!$B$4=Orders!M5224,People!$A$4,IF(People!$B$5=Orders!M5224,People!$A$5,0))))</f>
        <v>Kelly Williams</v>
      </c>
      <c r="W5224" t="str">
        <f>IFERROR(INDEX(Returns!A:A,MATCH(Orders!B5224,Returns!B:B,0),),"No")</f>
        <v>No</v>
      </c>
      <c r="X5224" t="str">
        <f t="shared" si="81"/>
        <v>2019 / 05</v>
      </c>
    </row>
    <row r="5225" spans="1:24" x14ac:dyDescent="0.25">
      <c r="A5225" s="1">
        <v>5224</v>
      </c>
      <c r="B5225" s="3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IF(People!$B$2=Orders!M5225,People!$A$2,IF(People!$B$3=Orders!M5225,People!$A$3,IF(People!$B$4=Orders!M5225,People!$A$4,IF(People!$B$5=Orders!M5225,People!$A$5,0))))</f>
        <v>Kelly Williams</v>
      </c>
      <c r="W5225" t="str">
        <f>IFERROR(INDEX(Returns!A:A,MATCH(Orders!B5225,Returns!B:B,0),),"No")</f>
        <v>No</v>
      </c>
      <c r="X5225" t="str">
        <f t="shared" si="81"/>
        <v>2019 / 05</v>
      </c>
    </row>
    <row r="5226" spans="1:24" x14ac:dyDescent="0.25">
      <c r="A5226" s="1">
        <v>5225</v>
      </c>
      <c r="B5226" s="3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IF(People!$B$2=Orders!M5226,People!$A$2,IF(People!$B$3=Orders!M5226,People!$A$3,IF(People!$B$4=Orders!M5226,People!$A$4,IF(People!$B$5=Orders!M5226,People!$A$5,0))))</f>
        <v>Anna Andreadi</v>
      </c>
      <c r="W5226" t="str">
        <f>IFERROR(INDEX(Returns!A:A,MATCH(Orders!B5226,Returns!B:B,0),),"No")</f>
        <v>No</v>
      </c>
      <c r="X5226" t="str">
        <f t="shared" si="81"/>
        <v>2019 / 09</v>
      </c>
    </row>
    <row r="5227" spans="1:24" x14ac:dyDescent="0.25">
      <c r="A5227" s="1">
        <v>5226</v>
      </c>
      <c r="B5227" s="3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IF(People!$B$2=Orders!M5227,People!$A$2,IF(People!$B$3=Orders!M5227,People!$A$3,IF(People!$B$4=Orders!M5227,People!$A$4,IF(People!$B$5=Orders!M5227,People!$A$5,0))))</f>
        <v>Chuck Magee</v>
      </c>
      <c r="W5227" t="str">
        <f>IFERROR(INDEX(Returns!A:A,MATCH(Orders!B5227,Returns!B:B,0),),"No")</f>
        <v>No</v>
      </c>
      <c r="X5227" t="str">
        <f t="shared" si="81"/>
        <v>2018 / 06</v>
      </c>
    </row>
    <row r="5228" spans="1:24" x14ac:dyDescent="0.25">
      <c r="A5228" s="1">
        <v>5227</v>
      </c>
      <c r="B5228" s="3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IF(People!$B$2=Orders!M5228,People!$A$2,IF(People!$B$3=Orders!M5228,People!$A$3,IF(People!$B$4=Orders!M5228,People!$A$4,IF(People!$B$5=Orders!M5228,People!$A$5,0))))</f>
        <v>Chuck Magee</v>
      </c>
      <c r="W5228" t="str">
        <f>IFERROR(INDEX(Returns!A:A,MATCH(Orders!B5228,Returns!B:B,0),),"No")</f>
        <v>No</v>
      </c>
      <c r="X5228" t="str">
        <f t="shared" si="81"/>
        <v>2018 / 06</v>
      </c>
    </row>
    <row r="5229" spans="1:24" x14ac:dyDescent="0.25">
      <c r="A5229" s="1">
        <v>5228</v>
      </c>
      <c r="B5229" s="3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IF(People!$B$2=Orders!M5229,People!$A$2,IF(People!$B$3=Orders!M5229,People!$A$3,IF(People!$B$4=Orders!M5229,People!$A$4,IF(People!$B$5=Orders!M5229,People!$A$5,0))))</f>
        <v>Chuck Magee</v>
      </c>
      <c r="W5229" t="str">
        <f>IFERROR(INDEX(Returns!A:A,MATCH(Orders!B5229,Returns!B:B,0),),"No")</f>
        <v>No</v>
      </c>
      <c r="X5229" t="str">
        <f t="shared" si="81"/>
        <v>2018 / 06</v>
      </c>
    </row>
    <row r="5230" spans="1:24" x14ac:dyDescent="0.25">
      <c r="A5230" s="1">
        <v>5229</v>
      </c>
      <c r="B5230" s="3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IF(People!$B$2=Orders!M5230,People!$A$2,IF(People!$B$3=Orders!M5230,People!$A$3,IF(People!$B$4=Orders!M5230,People!$A$4,IF(People!$B$5=Orders!M5230,People!$A$5,0))))</f>
        <v>Anna Andreadi</v>
      </c>
      <c r="W5230" t="str">
        <f>IFERROR(INDEX(Returns!A:A,MATCH(Orders!B5230,Returns!B:B,0),),"No")</f>
        <v>No</v>
      </c>
      <c r="X5230" t="str">
        <f t="shared" si="81"/>
        <v>2016 / 11</v>
      </c>
    </row>
    <row r="5231" spans="1:24" x14ac:dyDescent="0.25">
      <c r="A5231" s="1">
        <v>5230</v>
      </c>
      <c r="B5231" s="3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IF(People!$B$2=Orders!M5231,People!$A$2,IF(People!$B$3=Orders!M5231,People!$A$3,IF(People!$B$4=Orders!M5231,People!$A$4,IF(People!$B$5=Orders!M5231,People!$A$5,0))))</f>
        <v>Anna Andreadi</v>
      </c>
      <c r="W5231" t="str">
        <f>IFERROR(INDEX(Returns!A:A,MATCH(Orders!B5231,Returns!B:B,0),),"No")</f>
        <v>No</v>
      </c>
      <c r="X5231" t="str">
        <f t="shared" si="81"/>
        <v>2019 / 03</v>
      </c>
    </row>
    <row r="5232" spans="1:24" x14ac:dyDescent="0.25">
      <c r="A5232" s="1">
        <v>5231</v>
      </c>
      <c r="B5232" s="3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IF(People!$B$2=Orders!M5232,People!$A$2,IF(People!$B$3=Orders!M5232,People!$A$3,IF(People!$B$4=Orders!M5232,People!$A$4,IF(People!$B$5=Orders!M5232,People!$A$5,0))))</f>
        <v>Anna Andreadi</v>
      </c>
      <c r="W5232" t="str">
        <f>IFERROR(INDEX(Returns!A:A,MATCH(Orders!B5232,Returns!B:B,0),),"No")</f>
        <v>No</v>
      </c>
      <c r="X5232" t="str">
        <f t="shared" si="81"/>
        <v>2019 / 03</v>
      </c>
    </row>
    <row r="5233" spans="1:24" x14ac:dyDescent="0.25">
      <c r="A5233" s="1">
        <v>5232</v>
      </c>
      <c r="B5233" s="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IF(People!$B$2=Orders!M5233,People!$A$2,IF(People!$B$3=Orders!M5233,People!$A$3,IF(People!$B$4=Orders!M5233,People!$A$4,IF(People!$B$5=Orders!M5233,People!$A$5,0))))</f>
        <v>Anna Andreadi</v>
      </c>
      <c r="W5233" t="str">
        <f>IFERROR(INDEX(Returns!A:A,MATCH(Orders!B5233,Returns!B:B,0),),"No")</f>
        <v>No</v>
      </c>
      <c r="X5233" t="str">
        <f t="shared" si="81"/>
        <v>2019 / 03</v>
      </c>
    </row>
    <row r="5234" spans="1:24" x14ac:dyDescent="0.25">
      <c r="A5234" s="1">
        <v>5233</v>
      </c>
      <c r="B5234" s="3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IF(People!$B$2=Orders!M5234,People!$A$2,IF(People!$B$3=Orders!M5234,People!$A$3,IF(People!$B$4=Orders!M5234,People!$A$4,IF(People!$B$5=Orders!M5234,People!$A$5,0))))</f>
        <v>Anna Andreadi</v>
      </c>
      <c r="W5234" t="str">
        <f>IFERROR(INDEX(Returns!A:A,MATCH(Orders!B5234,Returns!B:B,0),),"No")</f>
        <v>No</v>
      </c>
      <c r="X5234" t="str">
        <f t="shared" si="81"/>
        <v>2019 / 03</v>
      </c>
    </row>
    <row r="5235" spans="1:24" x14ac:dyDescent="0.25">
      <c r="A5235" s="1">
        <v>5234</v>
      </c>
      <c r="B5235" s="3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IF(People!$B$2=Orders!M5235,People!$A$2,IF(People!$B$3=Orders!M5235,People!$A$3,IF(People!$B$4=Orders!M5235,People!$A$4,IF(People!$B$5=Orders!M5235,People!$A$5,0))))</f>
        <v>Cassandra Brandow</v>
      </c>
      <c r="W5235" t="str">
        <f>IFERROR(INDEX(Returns!A:A,MATCH(Orders!B5235,Returns!B:B,0),),"No")</f>
        <v>No</v>
      </c>
      <c r="X5235" t="str">
        <f t="shared" si="81"/>
        <v>2016 / 10</v>
      </c>
    </row>
    <row r="5236" spans="1:24" x14ac:dyDescent="0.25">
      <c r="A5236" s="1">
        <v>5235</v>
      </c>
      <c r="B5236" s="3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IF(People!$B$2=Orders!M5236,People!$A$2,IF(People!$B$3=Orders!M5236,People!$A$3,IF(People!$B$4=Orders!M5236,People!$A$4,IF(People!$B$5=Orders!M5236,People!$A$5,0))))</f>
        <v>Anna Andreadi</v>
      </c>
      <c r="W5236" t="str">
        <f>IFERROR(INDEX(Returns!A:A,MATCH(Orders!B5236,Returns!B:B,0),),"No")</f>
        <v>No</v>
      </c>
      <c r="X5236" t="str">
        <f t="shared" si="81"/>
        <v>2019 / 08</v>
      </c>
    </row>
    <row r="5237" spans="1:24" x14ac:dyDescent="0.25">
      <c r="A5237" s="1">
        <v>5236</v>
      </c>
      <c r="B5237" s="3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IF(People!$B$2=Orders!M5237,People!$A$2,IF(People!$B$3=Orders!M5237,People!$A$3,IF(People!$B$4=Orders!M5237,People!$A$4,IF(People!$B$5=Orders!M5237,People!$A$5,0))))</f>
        <v>Kelly Williams</v>
      </c>
      <c r="W5237" t="str">
        <f>IFERROR(INDEX(Returns!A:A,MATCH(Orders!B5237,Returns!B:B,0),),"No")</f>
        <v>No</v>
      </c>
      <c r="X5237" t="str">
        <f t="shared" si="81"/>
        <v>2018 / 11</v>
      </c>
    </row>
    <row r="5238" spans="1:24" x14ac:dyDescent="0.25">
      <c r="A5238" s="1">
        <v>5237</v>
      </c>
      <c r="B5238" s="3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IF(People!$B$2=Orders!M5238,People!$A$2,IF(People!$B$3=Orders!M5238,People!$A$3,IF(People!$B$4=Orders!M5238,People!$A$4,IF(People!$B$5=Orders!M5238,People!$A$5,0))))</f>
        <v>Chuck Magee</v>
      </c>
      <c r="W5238" t="str">
        <f>IFERROR(INDEX(Returns!A:A,MATCH(Orders!B5238,Returns!B:B,0),),"No")</f>
        <v>Yes</v>
      </c>
      <c r="X5238" t="str">
        <f t="shared" si="81"/>
        <v>2016 / 09</v>
      </c>
    </row>
    <row r="5239" spans="1:24" x14ac:dyDescent="0.25">
      <c r="A5239" s="1">
        <v>5238</v>
      </c>
      <c r="B5239" s="3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IF(People!$B$2=Orders!M5239,People!$A$2,IF(People!$B$3=Orders!M5239,People!$A$3,IF(People!$B$4=Orders!M5239,People!$A$4,IF(People!$B$5=Orders!M5239,People!$A$5,0))))</f>
        <v>Chuck Magee</v>
      </c>
      <c r="W5239" t="str">
        <f>IFERROR(INDEX(Returns!A:A,MATCH(Orders!B5239,Returns!B:B,0),),"No")</f>
        <v>Yes</v>
      </c>
      <c r="X5239" t="str">
        <f t="shared" si="81"/>
        <v>2016 / 09</v>
      </c>
    </row>
    <row r="5240" spans="1:24" x14ac:dyDescent="0.25">
      <c r="A5240" s="1">
        <v>5239</v>
      </c>
      <c r="B5240" s="3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IF(People!$B$2=Orders!M5240,People!$A$2,IF(People!$B$3=Orders!M5240,People!$A$3,IF(People!$B$4=Orders!M5240,People!$A$4,IF(People!$B$5=Orders!M5240,People!$A$5,0))))</f>
        <v>Chuck Magee</v>
      </c>
      <c r="W5240" t="str">
        <f>IFERROR(INDEX(Returns!A:A,MATCH(Orders!B5240,Returns!B:B,0),),"No")</f>
        <v>Yes</v>
      </c>
      <c r="X5240" t="str">
        <f t="shared" si="81"/>
        <v>2016 / 09</v>
      </c>
    </row>
    <row r="5241" spans="1:24" x14ac:dyDescent="0.25">
      <c r="A5241" s="1">
        <v>5240</v>
      </c>
      <c r="B5241" s="3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IF(People!$B$2=Orders!M5241,People!$A$2,IF(People!$B$3=Orders!M5241,People!$A$3,IF(People!$B$4=Orders!M5241,People!$A$4,IF(People!$B$5=Orders!M5241,People!$A$5,0))))</f>
        <v>Anna Andreadi</v>
      </c>
      <c r="W5241" t="str">
        <f>IFERROR(INDEX(Returns!A:A,MATCH(Orders!B5241,Returns!B:B,0),),"No")</f>
        <v>No</v>
      </c>
      <c r="X5241" t="str">
        <f t="shared" si="81"/>
        <v>2018 / 09</v>
      </c>
    </row>
    <row r="5242" spans="1:24" x14ac:dyDescent="0.25">
      <c r="A5242" s="1">
        <v>5241</v>
      </c>
      <c r="B5242" s="3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IF(People!$B$2=Orders!M5242,People!$A$2,IF(People!$B$3=Orders!M5242,People!$A$3,IF(People!$B$4=Orders!M5242,People!$A$4,IF(People!$B$5=Orders!M5242,People!$A$5,0))))</f>
        <v>Anna Andreadi</v>
      </c>
      <c r="W5242" t="str">
        <f>IFERROR(INDEX(Returns!A:A,MATCH(Orders!B5242,Returns!B:B,0),),"No")</f>
        <v>No</v>
      </c>
      <c r="X5242" t="str">
        <f t="shared" si="81"/>
        <v>2018 / 09</v>
      </c>
    </row>
    <row r="5243" spans="1:24" x14ac:dyDescent="0.25">
      <c r="A5243" s="1">
        <v>5242</v>
      </c>
      <c r="B5243" s="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IF(People!$B$2=Orders!M5243,People!$A$2,IF(People!$B$3=Orders!M5243,People!$A$3,IF(People!$B$4=Orders!M5243,People!$A$4,IF(People!$B$5=Orders!M5243,People!$A$5,0))))</f>
        <v>Anna Andreadi</v>
      </c>
      <c r="W5243" t="str">
        <f>IFERROR(INDEX(Returns!A:A,MATCH(Orders!B5243,Returns!B:B,0),),"No")</f>
        <v>No</v>
      </c>
      <c r="X5243" t="str">
        <f t="shared" si="81"/>
        <v>2018 / 09</v>
      </c>
    </row>
    <row r="5244" spans="1:24" x14ac:dyDescent="0.25">
      <c r="A5244" s="1">
        <v>5243</v>
      </c>
      <c r="B5244" s="3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IF(People!$B$2=Orders!M5244,People!$A$2,IF(People!$B$3=Orders!M5244,People!$A$3,IF(People!$B$4=Orders!M5244,People!$A$4,IF(People!$B$5=Orders!M5244,People!$A$5,0))))</f>
        <v>Kelly Williams</v>
      </c>
      <c r="W5244" t="str">
        <f>IFERROR(INDEX(Returns!A:A,MATCH(Orders!B5244,Returns!B:B,0),),"No")</f>
        <v>No</v>
      </c>
      <c r="X5244" t="str">
        <f t="shared" si="81"/>
        <v>2019 / 08</v>
      </c>
    </row>
    <row r="5245" spans="1:24" x14ac:dyDescent="0.25">
      <c r="A5245" s="1">
        <v>5244</v>
      </c>
      <c r="B5245" s="3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IF(People!$B$2=Orders!M5245,People!$A$2,IF(People!$B$3=Orders!M5245,People!$A$3,IF(People!$B$4=Orders!M5245,People!$A$4,IF(People!$B$5=Orders!M5245,People!$A$5,0))))</f>
        <v>Cassandra Brandow</v>
      </c>
      <c r="W5245" t="str">
        <f>IFERROR(INDEX(Returns!A:A,MATCH(Orders!B5245,Returns!B:B,0),),"No")</f>
        <v>No</v>
      </c>
      <c r="X5245" t="str">
        <f t="shared" si="81"/>
        <v>2018 / 07</v>
      </c>
    </row>
    <row r="5246" spans="1:24" x14ac:dyDescent="0.25">
      <c r="A5246" s="1">
        <v>5245</v>
      </c>
      <c r="B5246" s="3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IF(People!$B$2=Orders!M5246,People!$A$2,IF(People!$B$3=Orders!M5246,People!$A$3,IF(People!$B$4=Orders!M5246,People!$A$4,IF(People!$B$5=Orders!M5246,People!$A$5,0))))</f>
        <v>Anna Andreadi</v>
      </c>
      <c r="W5246" t="str">
        <f>IFERROR(INDEX(Returns!A:A,MATCH(Orders!B5246,Returns!B:B,0),),"No")</f>
        <v>No</v>
      </c>
      <c r="X5246" t="str">
        <f t="shared" si="81"/>
        <v>2018 / 08</v>
      </c>
    </row>
    <row r="5247" spans="1:24" x14ac:dyDescent="0.25">
      <c r="A5247" s="1">
        <v>5246</v>
      </c>
      <c r="B5247" s="3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IF(People!$B$2=Orders!M5247,People!$A$2,IF(People!$B$3=Orders!M5247,People!$A$3,IF(People!$B$4=Orders!M5247,People!$A$4,IF(People!$B$5=Orders!M5247,People!$A$5,0))))</f>
        <v>Anna Andreadi</v>
      </c>
      <c r="W5247" t="str">
        <f>IFERROR(INDEX(Returns!A:A,MATCH(Orders!B5247,Returns!B:B,0),),"No")</f>
        <v>No</v>
      </c>
      <c r="X5247" t="str">
        <f t="shared" si="81"/>
        <v>2018 / 08</v>
      </c>
    </row>
    <row r="5248" spans="1:24" x14ac:dyDescent="0.25">
      <c r="A5248" s="1">
        <v>5247</v>
      </c>
      <c r="B5248" s="3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IF(People!$B$2=Orders!M5248,People!$A$2,IF(People!$B$3=Orders!M5248,People!$A$3,IF(People!$B$4=Orders!M5248,People!$A$4,IF(People!$B$5=Orders!M5248,People!$A$5,0))))</f>
        <v>Anna Andreadi</v>
      </c>
      <c r="W5248" t="str">
        <f>IFERROR(INDEX(Returns!A:A,MATCH(Orders!B5248,Returns!B:B,0),),"No")</f>
        <v>No</v>
      </c>
      <c r="X5248" t="str">
        <f t="shared" si="81"/>
        <v>2018 / 08</v>
      </c>
    </row>
    <row r="5249" spans="1:24" x14ac:dyDescent="0.25">
      <c r="A5249" s="1">
        <v>5248</v>
      </c>
      <c r="B5249" s="3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IF(People!$B$2=Orders!M5249,People!$A$2,IF(People!$B$3=Orders!M5249,People!$A$3,IF(People!$B$4=Orders!M5249,People!$A$4,IF(People!$B$5=Orders!M5249,People!$A$5,0))))</f>
        <v>Kelly Williams</v>
      </c>
      <c r="W5249" t="str">
        <f>IFERROR(INDEX(Returns!A:A,MATCH(Orders!B5249,Returns!B:B,0),),"No")</f>
        <v>No</v>
      </c>
      <c r="X5249" t="str">
        <f t="shared" si="81"/>
        <v>2017 / 05</v>
      </c>
    </row>
    <row r="5250" spans="1:24" x14ac:dyDescent="0.25">
      <c r="A5250" s="1">
        <v>5249</v>
      </c>
      <c r="B5250" s="3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IF(People!$B$2=Orders!M5250,People!$A$2,IF(People!$B$3=Orders!M5250,People!$A$3,IF(People!$B$4=Orders!M5250,People!$A$4,IF(People!$B$5=Orders!M5250,People!$A$5,0))))</f>
        <v>Anna Andreadi</v>
      </c>
      <c r="W5250" t="str">
        <f>IFERROR(INDEX(Returns!A:A,MATCH(Orders!B5250,Returns!B:B,0),),"No")</f>
        <v>No</v>
      </c>
      <c r="X5250" t="str">
        <f t="shared" ref="X5250:X5313" si="82">TEXT(C5250,"ГГГГ / ММ")</f>
        <v>2019 / 11</v>
      </c>
    </row>
    <row r="5251" spans="1:24" x14ac:dyDescent="0.25">
      <c r="A5251" s="1">
        <v>5250</v>
      </c>
      <c r="B5251" s="3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IF(People!$B$2=Orders!M5251,People!$A$2,IF(People!$B$3=Orders!M5251,People!$A$3,IF(People!$B$4=Orders!M5251,People!$A$4,IF(People!$B$5=Orders!M5251,People!$A$5,0))))</f>
        <v>Chuck Magee</v>
      </c>
      <c r="W5251" t="str">
        <f>IFERROR(INDEX(Returns!A:A,MATCH(Orders!B5251,Returns!B:B,0),),"No")</f>
        <v>No</v>
      </c>
      <c r="X5251" t="str">
        <f t="shared" si="82"/>
        <v>2017 / 04</v>
      </c>
    </row>
    <row r="5252" spans="1:24" x14ac:dyDescent="0.25">
      <c r="A5252" s="1">
        <v>5251</v>
      </c>
      <c r="B5252" s="3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IF(People!$B$2=Orders!M5252,People!$A$2,IF(People!$B$3=Orders!M5252,People!$A$3,IF(People!$B$4=Orders!M5252,People!$A$4,IF(People!$B$5=Orders!M5252,People!$A$5,0))))</f>
        <v>Cassandra Brandow</v>
      </c>
      <c r="W5252" t="str">
        <f>IFERROR(INDEX(Returns!A:A,MATCH(Orders!B5252,Returns!B:B,0),),"No")</f>
        <v>No</v>
      </c>
      <c r="X5252" t="str">
        <f t="shared" si="82"/>
        <v>2018 / 12</v>
      </c>
    </row>
    <row r="5253" spans="1:24" x14ac:dyDescent="0.25">
      <c r="A5253" s="1">
        <v>5252</v>
      </c>
      <c r="B5253" s="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IF(People!$B$2=Orders!M5253,People!$A$2,IF(People!$B$3=Orders!M5253,People!$A$3,IF(People!$B$4=Orders!M5253,People!$A$4,IF(People!$B$5=Orders!M5253,People!$A$5,0))))</f>
        <v>Cassandra Brandow</v>
      </c>
      <c r="W5253" t="str">
        <f>IFERROR(INDEX(Returns!A:A,MATCH(Orders!B5253,Returns!B:B,0),),"No")</f>
        <v>No</v>
      </c>
      <c r="X5253" t="str">
        <f t="shared" si="82"/>
        <v>2018 / 12</v>
      </c>
    </row>
    <row r="5254" spans="1:24" x14ac:dyDescent="0.25">
      <c r="A5254" s="1">
        <v>5253</v>
      </c>
      <c r="B5254" s="3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IF(People!$B$2=Orders!M5254,People!$A$2,IF(People!$B$3=Orders!M5254,People!$A$3,IF(People!$B$4=Orders!M5254,People!$A$4,IF(People!$B$5=Orders!M5254,People!$A$5,0))))</f>
        <v>Cassandra Brandow</v>
      </c>
      <c r="W5254" t="str">
        <f>IFERROR(INDEX(Returns!A:A,MATCH(Orders!B5254,Returns!B:B,0),),"No")</f>
        <v>No</v>
      </c>
      <c r="X5254" t="str">
        <f t="shared" si="82"/>
        <v>2017 / 10</v>
      </c>
    </row>
    <row r="5255" spans="1:24" x14ac:dyDescent="0.25">
      <c r="A5255" s="1">
        <v>5254</v>
      </c>
      <c r="B5255" s="3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IF(People!$B$2=Orders!M5255,People!$A$2,IF(People!$B$3=Orders!M5255,People!$A$3,IF(People!$B$4=Orders!M5255,People!$A$4,IF(People!$B$5=Orders!M5255,People!$A$5,0))))</f>
        <v>Anna Andreadi</v>
      </c>
      <c r="W5255" t="str">
        <f>IFERROR(INDEX(Returns!A:A,MATCH(Orders!B5255,Returns!B:B,0),),"No")</f>
        <v>No</v>
      </c>
      <c r="X5255" t="str">
        <f t="shared" si="82"/>
        <v>2016 / 03</v>
      </c>
    </row>
    <row r="5256" spans="1:24" x14ac:dyDescent="0.25">
      <c r="A5256" s="1">
        <v>5255</v>
      </c>
      <c r="B5256" s="3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IF(People!$B$2=Orders!M5256,People!$A$2,IF(People!$B$3=Orders!M5256,People!$A$3,IF(People!$B$4=Orders!M5256,People!$A$4,IF(People!$B$5=Orders!M5256,People!$A$5,0))))</f>
        <v>Chuck Magee</v>
      </c>
      <c r="W5256" t="str">
        <f>IFERROR(INDEX(Returns!A:A,MATCH(Orders!B5256,Returns!B:B,0),),"No")</f>
        <v>No</v>
      </c>
      <c r="X5256" t="str">
        <f t="shared" si="82"/>
        <v>2017 / 03</v>
      </c>
    </row>
    <row r="5257" spans="1:24" x14ac:dyDescent="0.25">
      <c r="A5257" s="1">
        <v>5256</v>
      </c>
      <c r="B5257" s="3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IF(People!$B$2=Orders!M5257,People!$A$2,IF(People!$B$3=Orders!M5257,People!$A$3,IF(People!$B$4=Orders!M5257,People!$A$4,IF(People!$B$5=Orders!M5257,People!$A$5,0))))</f>
        <v>Chuck Magee</v>
      </c>
      <c r="W5257" t="str">
        <f>IFERROR(INDEX(Returns!A:A,MATCH(Orders!B5257,Returns!B:B,0),),"No")</f>
        <v>No</v>
      </c>
      <c r="X5257" t="str">
        <f t="shared" si="82"/>
        <v>2017 / 03</v>
      </c>
    </row>
    <row r="5258" spans="1:24" x14ac:dyDescent="0.25">
      <c r="A5258" s="1">
        <v>5257</v>
      </c>
      <c r="B5258" s="3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IF(People!$B$2=Orders!M5258,People!$A$2,IF(People!$B$3=Orders!M5258,People!$A$3,IF(People!$B$4=Orders!M5258,People!$A$4,IF(People!$B$5=Orders!M5258,People!$A$5,0))))</f>
        <v>Kelly Williams</v>
      </c>
      <c r="W5258" t="str">
        <f>IFERROR(INDEX(Returns!A:A,MATCH(Orders!B5258,Returns!B:B,0),),"No")</f>
        <v>No</v>
      </c>
      <c r="X5258" t="str">
        <f t="shared" si="82"/>
        <v>2018 / 08</v>
      </c>
    </row>
    <row r="5259" spans="1:24" x14ac:dyDescent="0.25">
      <c r="A5259" s="1">
        <v>5258</v>
      </c>
      <c r="B5259" s="3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IF(People!$B$2=Orders!M5259,People!$A$2,IF(People!$B$3=Orders!M5259,People!$A$3,IF(People!$B$4=Orders!M5259,People!$A$4,IF(People!$B$5=Orders!M5259,People!$A$5,0))))</f>
        <v>Anna Andreadi</v>
      </c>
      <c r="W5259" t="str">
        <f>IFERROR(INDEX(Returns!A:A,MATCH(Orders!B5259,Returns!B:B,0),),"No")</f>
        <v>No</v>
      </c>
      <c r="X5259" t="str">
        <f t="shared" si="82"/>
        <v>2019 / 01</v>
      </c>
    </row>
    <row r="5260" spans="1:24" x14ac:dyDescent="0.25">
      <c r="A5260" s="1">
        <v>5259</v>
      </c>
      <c r="B5260" s="3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IF(People!$B$2=Orders!M5260,People!$A$2,IF(People!$B$3=Orders!M5260,People!$A$3,IF(People!$B$4=Orders!M5260,People!$A$4,IF(People!$B$5=Orders!M5260,People!$A$5,0))))</f>
        <v>Anna Andreadi</v>
      </c>
      <c r="W5260" t="str">
        <f>IFERROR(INDEX(Returns!A:A,MATCH(Orders!B5260,Returns!B:B,0),),"No")</f>
        <v>No</v>
      </c>
      <c r="X5260" t="str">
        <f t="shared" si="82"/>
        <v>2019 / 10</v>
      </c>
    </row>
    <row r="5261" spans="1:24" x14ac:dyDescent="0.25">
      <c r="A5261" s="1">
        <v>5260</v>
      </c>
      <c r="B5261" s="3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IF(People!$B$2=Orders!M5261,People!$A$2,IF(People!$B$3=Orders!M5261,People!$A$3,IF(People!$B$4=Orders!M5261,People!$A$4,IF(People!$B$5=Orders!M5261,People!$A$5,0))))</f>
        <v>Chuck Magee</v>
      </c>
      <c r="W5261" t="str">
        <f>IFERROR(INDEX(Returns!A:A,MATCH(Orders!B5261,Returns!B:B,0),),"No")</f>
        <v>No</v>
      </c>
      <c r="X5261" t="str">
        <f t="shared" si="82"/>
        <v>2019 / 10</v>
      </c>
    </row>
    <row r="5262" spans="1:24" x14ac:dyDescent="0.25">
      <c r="A5262" s="1">
        <v>5261</v>
      </c>
      <c r="B5262" s="3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IF(People!$B$2=Orders!M5262,People!$A$2,IF(People!$B$3=Orders!M5262,People!$A$3,IF(People!$B$4=Orders!M5262,People!$A$4,IF(People!$B$5=Orders!M5262,People!$A$5,0))))</f>
        <v>Kelly Williams</v>
      </c>
      <c r="W5262" t="str">
        <f>IFERROR(INDEX(Returns!A:A,MATCH(Orders!B5262,Returns!B:B,0),),"No")</f>
        <v>No</v>
      </c>
      <c r="X5262" t="str">
        <f t="shared" si="82"/>
        <v>2016 / 09</v>
      </c>
    </row>
    <row r="5263" spans="1:24" x14ac:dyDescent="0.25">
      <c r="A5263" s="1">
        <v>5262</v>
      </c>
      <c r="B5263" s="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IF(People!$B$2=Orders!M5263,People!$A$2,IF(People!$B$3=Orders!M5263,People!$A$3,IF(People!$B$4=Orders!M5263,People!$A$4,IF(People!$B$5=Orders!M5263,People!$A$5,0))))</f>
        <v>Kelly Williams</v>
      </c>
      <c r="W5263" t="str">
        <f>IFERROR(INDEX(Returns!A:A,MATCH(Orders!B5263,Returns!B:B,0),),"No")</f>
        <v>No</v>
      </c>
      <c r="X5263" t="str">
        <f t="shared" si="82"/>
        <v>2016 / 09</v>
      </c>
    </row>
    <row r="5264" spans="1:24" x14ac:dyDescent="0.25">
      <c r="A5264" s="1">
        <v>5263</v>
      </c>
      <c r="B5264" s="3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IF(People!$B$2=Orders!M5264,People!$A$2,IF(People!$B$3=Orders!M5264,People!$A$3,IF(People!$B$4=Orders!M5264,People!$A$4,IF(People!$B$5=Orders!M5264,People!$A$5,0))))</f>
        <v>Kelly Williams</v>
      </c>
      <c r="W5264" t="str">
        <f>IFERROR(INDEX(Returns!A:A,MATCH(Orders!B5264,Returns!B:B,0),),"No")</f>
        <v>No</v>
      </c>
      <c r="X5264" t="str">
        <f t="shared" si="82"/>
        <v>2016 / 09</v>
      </c>
    </row>
    <row r="5265" spans="1:24" x14ac:dyDescent="0.25">
      <c r="A5265" s="1">
        <v>5264</v>
      </c>
      <c r="B5265" s="3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IF(People!$B$2=Orders!M5265,People!$A$2,IF(People!$B$3=Orders!M5265,People!$A$3,IF(People!$B$4=Orders!M5265,People!$A$4,IF(People!$B$5=Orders!M5265,People!$A$5,0))))</f>
        <v>Kelly Williams</v>
      </c>
      <c r="W5265" t="str">
        <f>IFERROR(INDEX(Returns!A:A,MATCH(Orders!B5265,Returns!B:B,0),),"No")</f>
        <v>No</v>
      </c>
      <c r="X5265" t="str">
        <f t="shared" si="82"/>
        <v>2016 / 09</v>
      </c>
    </row>
    <row r="5266" spans="1:24" x14ac:dyDescent="0.25">
      <c r="A5266" s="1">
        <v>5265</v>
      </c>
      <c r="B5266" s="3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IF(People!$B$2=Orders!M5266,People!$A$2,IF(People!$B$3=Orders!M5266,People!$A$3,IF(People!$B$4=Orders!M5266,People!$A$4,IF(People!$B$5=Orders!M5266,People!$A$5,0))))</f>
        <v>Kelly Williams</v>
      </c>
      <c r="W5266" t="str">
        <f>IFERROR(INDEX(Returns!A:A,MATCH(Orders!B5266,Returns!B:B,0),),"No")</f>
        <v>No</v>
      </c>
      <c r="X5266" t="str">
        <f t="shared" si="82"/>
        <v>2016 / 09</v>
      </c>
    </row>
    <row r="5267" spans="1:24" x14ac:dyDescent="0.25">
      <c r="A5267" s="1">
        <v>5266</v>
      </c>
      <c r="B5267" s="3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IF(People!$B$2=Orders!M5267,People!$A$2,IF(People!$B$3=Orders!M5267,People!$A$3,IF(People!$B$4=Orders!M5267,People!$A$4,IF(People!$B$5=Orders!M5267,People!$A$5,0))))</f>
        <v>Anna Andreadi</v>
      </c>
      <c r="W5267" t="str">
        <f>IFERROR(INDEX(Returns!A:A,MATCH(Orders!B5267,Returns!B:B,0),),"No")</f>
        <v>Yes</v>
      </c>
      <c r="X5267" t="str">
        <f t="shared" si="82"/>
        <v>2019 / 09</v>
      </c>
    </row>
    <row r="5268" spans="1:24" x14ac:dyDescent="0.25">
      <c r="A5268" s="1">
        <v>5267</v>
      </c>
      <c r="B5268" s="3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IF(People!$B$2=Orders!M5268,People!$A$2,IF(People!$B$3=Orders!M5268,People!$A$3,IF(People!$B$4=Orders!M5268,People!$A$4,IF(People!$B$5=Orders!M5268,People!$A$5,0))))</f>
        <v>Anna Andreadi</v>
      </c>
      <c r="W5268" t="str">
        <f>IFERROR(INDEX(Returns!A:A,MATCH(Orders!B5268,Returns!B:B,0),),"No")</f>
        <v>Yes</v>
      </c>
      <c r="X5268" t="str">
        <f t="shared" si="82"/>
        <v>2019 / 09</v>
      </c>
    </row>
    <row r="5269" spans="1:24" x14ac:dyDescent="0.25">
      <c r="A5269" s="1">
        <v>5268</v>
      </c>
      <c r="B5269" s="3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IF(People!$B$2=Orders!M5269,People!$A$2,IF(People!$B$3=Orders!M5269,People!$A$3,IF(People!$B$4=Orders!M5269,People!$A$4,IF(People!$B$5=Orders!M5269,People!$A$5,0))))</f>
        <v>Anna Andreadi</v>
      </c>
      <c r="W5269" t="str">
        <f>IFERROR(INDEX(Returns!A:A,MATCH(Orders!B5269,Returns!B:B,0),),"No")</f>
        <v>Yes</v>
      </c>
      <c r="X5269" t="str">
        <f t="shared" si="82"/>
        <v>2019 / 09</v>
      </c>
    </row>
    <row r="5270" spans="1:24" x14ac:dyDescent="0.25">
      <c r="A5270" s="1">
        <v>5269</v>
      </c>
      <c r="B5270" s="3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IF(People!$B$2=Orders!M5270,People!$A$2,IF(People!$B$3=Orders!M5270,People!$A$3,IF(People!$B$4=Orders!M5270,People!$A$4,IF(People!$B$5=Orders!M5270,People!$A$5,0))))</f>
        <v>Chuck Magee</v>
      </c>
      <c r="W5270" t="str">
        <f>IFERROR(INDEX(Returns!A:A,MATCH(Orders!B5270,Returns!B:B,0),),"No")</f>
        <v>No</v>
      </c>
      <c r="X5270" t="str">
        <f t="shared" si="82"/>
        <v>2019 / 11</v>
      </c>
    </row>
    <row r="5271" spans="1:24" x14ac:dyDescent="0.25">
      <c r="A5271" s="1">
        <v>5270</v>
      </c>
      <c r="B5271" s="3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IF(People!$B$2=Orders!M5271,People!$A$2,IF(People!$B$3=Orders!M5271,People!$A$3,IF(People!$B$4=Orders!M5271,People!$A$4,IF(People!$B$5=Orders!M5271,People!$A$5,0))))</f>
        <v>Anna Andreadi</v>
      </c>
      <c r="W5271" t="str">
        <f>IFERROR(INDEX(Returns!A:A,MATCH(Orders!B5271,Returns!B:B,0),),"No")</f>
        <v>No</v>
      </c>
      <c r="X5271" t="str">
        <f t="shared" si="82"/>
        <v>2019 / 09</v>
      </c>
    </row>
    <row r="5272" spans="1:24" x14ac:dyDescent="0.25">
      <c r="A5272" s="1">
        <v>5271</v>
      </c>
      <c r="B5272" s="3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IF(People!$B$2=Orders!M5272,People!$A$2,IF(People!$B$3=Orders!M5272,People!$A$3,IF(People!$B$4=Orders!M5272,People!$A$4,IF(People!$B$5=Orders!M5272,People!$A$5,0))))</f>
        <v>Anna Andreadi</v>
      </c>
      <c r="W5272" t="str">
        <f>IFERROR(INDEX(Returns!A:A,MATCH(Orders!B5272,Returns!B:B,0),),"No")</f>
        <v>No</v>
      </c>
      <c r="X5272" t="str">
        <f t="shared" si="82"/>
        <v>2019 / 09</v>
      </c>
    </row>
    <row r="5273" spans="1:24" x14ac:dyDescent="0.25">
      <c r="A5273" s="1">
        <v>5272</v>
      </c>
      <c r="B5273" s="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IF(People!$B$2=Orders!M5273,People!$A$2,IF(People!$B$3=Orders!M5273,People!$A$3,IF(People!$B$4=Orders!M5273,People!$A$4,IF(People!$B$5=Orders!M5273,People!$A$5,0))))</f>
        <v>Anna Andreadi</v>
      </c>
      <c r="W5273" t="str">
        <f>IFERROR(INDEX(Returns!A:A,MATCH(Orders!B5273,Returns!B:B,0),),"No")</f>
        <v>No</v>
      </c>
      <c r="X5273" t="str">
        <f t="shared" si="82"/>
        <v>2019 / 01</v>
      </c>
    </row>
    <row r="5274" spans="1:24" x14ac:dyDescent="0.25">
      <c r="A5274" s="1">
        <v>5273</v>
      </c>
      <c r="B5274" s="3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IF(People!$B$2=Orders!M5274,People!$A$2,IF(People!$B$3=Orders!M5274,People!$A$3,IF(People!$B$4=Orders!M5274,People!$A$4,IF(People!$B$5=Orders!M5274,People!$A$5,0))))</f>
        <v>Anna Andreadi</v>
      </c>
      <c r="W5274" t="str">
        <f>IFERROR(INDEX(Returns!A:A,MATCH(Orders!B5274,Returns!B:B,0),),"No")</f>
        <v>No</v>
      </c>
      <c r="X5274" t="str">
        <f t="shared" si="82"/>
        <v>2019 / 01</v>
      </c>
    </row>
    <row r="5275" spans="1:24" x14ac:dyDescent="0.25">
      <c r="A5275" s="1">
        <v>5274</v>
      </c>
      <c r="B5275" s="3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IF(People!$B$2=Orders!M5275,People!$A$2,IF(People!$B$3=Orders!M5275,People!$A$3,IF(People!$B$4=Orders!M5275,People!$A$4,IF(People!$B$5=Orders!M5275,People!$A$5,0))))</f>
        <v>Cassandra Brandow</v>
      </c>
      <c r="W5275" t="str">
        <f>IFERROR(INDEX(Returns!A:A,MATCH(Orders!B5275,Returns!B:B,0),),"No")</f>
        <v>No</v>
      </c>
      <c r="X5275" t="str">
        <f t="shared" si="82"/>
        <v>2018 / 11</v>
      </c>
    </row>
    <row r="5276" spans="1:24" x14ac:dyDescent="0.25">
      <c r="A5276" s="1">
        <v>5275</v>
      </c>
      <c r="B5276" s="3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IF(People!$B$2=Orders!M5276,People!$A$2,IF(People!$B$3=Orders!M5276,People!$A$3,IF(People!$B$4=Orders!M5276,People!$A$4,IF(People!$B$5=Orders!M5276,People!$A$5,0))))</f>
        <v>Chuck Magee</v>
      </c>
      <c r="W5276" t="str">
        <f>IFERROR(INDEX(Returns!A:A,MATCH(Orders!B5276,Returns!B:B,0),),"No")</f>
        <v>No</v>
      </c>
      <c r="X5276" t="str">
        <f t="shared" si="82"/>
        <v>2017 / 11</v>
      </c>
    </row>
    <row r="5277" spans="1:24" x14ac:dyDescent="0.25">
      <c r="A5277" s="1">
        <v>5276</v>
      </c>
      <c r="B5277" s="3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IF(People!$B$2=Orders!M5277,People!$A$2,IF(People!$B$3=Orders!M5277,People!$A$3,IF(People!$B$4=Orders!M5277,People!$A$4,IF(People!$B$5=Orders!M5277,People!$A$5,0))))</f>
        <v>Cassandra Brandow</v>
      </c>
      <c r="W5277" t="str">
        <f>IFERROR(INDEX(Returns!A:A,MATCH(Orders!B5277,Returns!B:B,0),),"No")</f>
        <v>No</v>
      </c>
      <c r="X5277" t="str">
        <f t="shared" si="82"/>
        <v>2019 / 12</v>
      </c>
    </row>
    <row r="5278" spans="1:24" x14ac:dyDescent="0.25">
      <c r="A5278" s="1">
        <v>5277</v>
      </c>
      <c r="B5278" s="3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IF(People!$B$2=Orders!M5278,People!$A$2,IF(People!$B$3=Orders!M5278,People!$A$3,IF(People!$B$4=Orders!M5278,People!$A$4,IF(People!$B$5=Orders!M5278,People!$A$5,0))))</f>
        <v>Cassandra Brandow</v>
      </c>
      <c r="W5278" t="str">
        <f>IFERROR(INDEX(Returns!A:A,MATCH(Orders!B5278,Returns!B:B,0),),"No")</f>
        <v>No</v>
      </c>
      <c r="X5278" t="str">
        <f t="shared" si="82"/>
        <v>2019 / 12</v>
      </c>
    </row>
    <row r="5279" spans="1:24" x14ac:dyDescent="0.25">
      <c r="A5279" s="1">
        <v>5278</v>
      </c>
      <c r="B5279" s="3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IF(People!$B$2=Orders!M5279,People!$A$2,IF(People!$B$3=Orders!M5279,People!$A$3,IF(People!$B$4=Orders!M5279,People!$A$4,IF(People!$B$5=Orders!M5279,People!$A$5,0))))</f>
        <v>Kelly Williams</v>
      </c>
      <c r="W5279" t="str">
        <f>IFERROR(INDEX(Returns!A:A,MATCH(Orders!B5279,Returns!B:B,0),),"No")</f>
        <v>No</v>
      </c>
      <c r="X5279" t="str">
        <f t="shared" si="82"/>
        <v>2016 / 09</v>
      </c>
    </row>
    <row r="5280" spans="1:24" x14ac:dyDescent="0.25">
      <c r="A5280" s="1">
        <v>5279</v>
      </c>
      <c r="B5280" s="3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IF(People!$B$2=Orders!M5280,People!$A$2,IF(People!$B$3=Orders!M5280,People!$A$3,IF(People!$B$4=Orders!M5280,People!$A$4,IF(People!$B$5=Orders!M5280,People!$A$5,0))))</f>
        <v>Cassandra Brandow</v>
      </c>
      <c r="W5280" t="str">
        <f>IFERROR(INDEX(Returns!A:A,MATCH(Orders!B5280,Returns!B:B,0),),"No")</f>
        <v>No</v>
      </c>
      <c r="X5280" t="str">
        <f t="shared" si="82"/>
        <v>2016 / 12</v>
      </c>
    </row>
    <row r="5281" spans="1:24" x14ac:dyDescent="0.25">
      <c r="A5281" s="1">
        <v>5280</v>
      </c>
      <c r="B5281" s="3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IF(People!$B$2=Orders!M5281,People!$A$2,IF(People!$B$3=Orders!M5281,People!$A$3,IF(People!$B$4=Orders!M5281,People!$A$4,IF(People!$B$5=Orders!M5281,People!$A$5,0))))</f>
        <v>Kelly Williams</v>
      </c>
      <c r="W5281" t="str">
        <f>IFERROR(INDEX(Returns!A:A,MATCH(Orders!B5281,Returns!B:B,0),),"No")</f>
        <v>No</v>
      </c>
      <c r="X5281" t="str">
        <f t="shared" si="82"/>
        <v>2019 / 09</v>
      </c>
    </row>
    <row r="5282" spans="1:24" x14ac:dyDescent="0.25">
      <c r="A5282" s="1">
        <v>5281</v>
      </c>
      <c r="B5282" s="3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IF(People!$B$2=Orders!M5282,People!$A$2,IF(People!$B$3=Orders!M5282,People!$A$3,IF(People!$B$4=Orders!M5282,People!$A$4,IF(People!$B$5=Orders!M5282,People!$A$5,0))))</f>
        <v>Kelly Williams</v>
      </c>
      <c r="W5282" t="str">
        <f>IFERROR(INDEX(Returns!A:A,MATCH(Orders!B5282,Returns!B:B,0),),"No")</f>
        <v>No</v>
      </c>
      <c r="X5282" t="str">
        <f t="shared" si="82"/>
        <v>2019 / 10</v>
      </c>
    </row>
    <row r="5283" spans="1:24" x14ac:dyDescent="0.25">
      <c r="A5283" s="1">
        <v>5282</v>
      </c>
      <c r="B5283" s="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IF(People!$B$2=Orders!M5283,People!$A$2,IF(People!$B$3=Orders!M5283,People!$A$3,IF(People!$B$4=Orders!M5283,People!$A$4,IF(People!$B$5=Orders!M5283,People!$A$5,0))))</f>
        <v>Kelly Williams</v>
      </c>
      <c r="W5283" t="str">
        <f>IFERROR(INDEX(Returns!A:A,MATCH(Orders!B5283,Returns!B:B,0),),"No")</f>
        <v>Yes</v>
      </c>
      <c r="X5283" t="str">
        <f t="shared" si="82"/>
        <v>2017 / 09</v>
      </c>
    </row>
    <row r="5284" spans="1:24" x14ac:dyDescent="0.25">
      <c r="A5284" s="1">
        <v>5283</v>
      </c>
      <c r="B5284" s="3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IF(People!$B$2=Orders!M5284,People!$A$2,IF(People!$B$3=Orders!M5284,People!$A$3,IF(People!$B$4=Orders!M5284,People!$A$4,IF(People!$B$5=Orders!M5284,People!$A$5,0))))</f>
        <v>Kelly Williams</v>
      </c>
      <c r="W5284" t="str">
        <f>IFERROR(INDEX(Returns!A:A,MATCH(Orders!B5284,Returns!B:B,0),),"No")</f>
        <v>Yes</v>
      </c>
      <c r="X5284" t="str">
        <f t="shared" si="82"/>
        <v>2017 / 09</v>
      </c>
    </row>
    <row r="5285" spans="1:24" x14ac:dyDescent="0.25">
      <c r="A5285" s="1">
        <v>5284</v>
      </c>
      <c r="B5285" s="3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t="str">
        <f>IF(People!$B$2=Orders!M5285,People!$A$2,IF(People!$B$3=Orders!M5285,People!$A$3,IF(People!$B$4=Orders!M5285,People!$A$4,IF(People!$B$5=Orders!M5285,People!$A$5,0))))</f>
        <v>Anna Andreadi</v>
      </c>
      <c r="W5285" t="str">
        <f>IFERROR(INDEX(Returns!A:A,MATCH(Orders!B5285,Returns!B:B,0),),"No")</f>
        <v>No</v>
      </c>
      <c r="X5285" t="str">
        <f t="shared" si="82"/>
        <v>2016 / 03</v>
      </c>
    </row>
    <row r="5286" spans="1:24" x14ac:dyDescent="0.25">
      <c r="A5286" s="1">
        <v>5285</v>
      </c>
      <c r="B5286" s="3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IF(People!$B$2=Orders!M5286,People!$A$2,IF(People!$B$3=Orders!M5286,People!$A$3,IF(People!$B$4=Orders!M5286,People!$A$4,IF(People!$B$5=Orders!M5286,People!$A$5,0))))</f>
        <v>Anna Andreadi</v>
      </c>
      <c r="W5286" t="str">
        <f>IFERROR(INDEX(Returns!A:A,MATCH(Orders!B5286,Returns!B:B,0),),"No")</f>
        <v>No</v>
      </c>
      <c r="X5286" t="str">
        <f t="shared" si="82"/>
        <v>2016 / 03</v>
      </c>
    </row>
    <row r="5287" spans="1:24" x14ac:dyDescent="0.25">
      <c r="A5287" s="1">
        <v>5286</v>
      </c>
      <c r="B5287" s="3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IF(People!$B$2=Orders!M5287,People!$A$2,IF(People!$B$3=Orders!M5287,People!$A$3,IF(People!$B$4=Orders!M5287,People!$A$4,IF(People!$B$5=Orders!M5287,People!$A$5,0))))</f>
        <v>Anna Andreadi</v>
      </c>
      <c r="W5287" t="str">
        <f>IFERROR(INDEX(Returns!A:A,MATCH(Orders!B5287,Returns!B:B,0),),"No")</f>
        <v>No</v>
      </c>
      <c r="X5287" t="str">
        <f t="shared" si="82"/>
        <v>2019 / 05</v>
      </c>
    </row>
    <row r="5288" spans="1:24" x14ac:dyDescent="0.25">
      <c r="A5288" s="1">
        <v>5287</v>
      </c>
      <c r="B5288" s="3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IF(People!$B$2=Orders!M5288,People!$A$2,IF(People!$B$3=Orders!M5288,People!$A$3,IF(People!$B$4=Orders!M5288,People!$A$4,IF(People!$B$5=Orders!M5288,People!$A$5,0))))</f>
        <v>Anna Andreadi</v>
      </c>
      <c r="W5288" t="str">
        <f>IFERROR(INDEX(Returns!A:A,MATCH(Orders!B5288,Returns!B:B,0),),"No")</f>
        <v>No</v>
      </c>
      <c r="X5288" t="str">
        <f t="shared" si="82"/>
        <v>2019 / 05</v>
      </c>
    </row>
    <row r="5289" spans="1:24" x14ac:dyDescent="0.25">
      <c r="A5289" s="1">
        <v>5288</v>
      </c>
      <c r="B5289" s="3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IF(People!$B$2=Orders!M5289,People!$A$2,IF(People!$B$3=Orders!M5289,People!$A$3,IF(People!$B$4=Orders!M5289,People!$A$4,IF(People!$B$5=Orders!M5289,People!$A$5,0))))</f>
        <v>Anna Andreadi</v>
      </c>
      <c r="W5289" t="str">
        <f>IFERROR(INDEX(Returns!A:A,MATCH(Orders!B5289,Returns!B:B,0),),"No")</f>
        <v>No</v>
      </c>
      <c r="X5289" t="str">
        <f t="shared" si="82"/>
        <v>2019 / 05</v>
      </c>
    </row>
    <row r="5290" spans="1:24" x14ac:dyDescent="0.25">
      <c r="A5290" s="1">
        <v>5289</v>
      </c>
      <c r="B5290" s="3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IF(People!$B$2=Orders!M5290,People!$A$2,IF(People!$B$3=Orders!M5290,People!$A$3,IF(People!$B$4=Orders!M5290,People!$A$4,IF(People!$B$5=Orders!M5290,People!$A$5,0))))</f>
        <v>Anna Andreadi</v>
      </c>
      <c r="W5290" t="str">
        <f>IFERROR(INDEX(Returns!A:A,MATCH(Orders!B5290,Returns!B:B,0),),"No")</f>
        <v>No</v>
      </c>
      <c r="X5290" t="str">
        <f t="shared" si="82"/>
        <v>2019 / 04</v>
      </c>
    </row>
    <row r="5291" spans="1:24" x14ac:dyDescent="0.25">
      <c r="A5291" s="1">
        <v>5290</v>
      </c>
      <c r="B5291" s="3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IF(People!$B$2=Orders!M5291,People!$A$2,IF(People!$B$3=Orders!M5291,People!$A$3,IF(People!$B$4=Orders!M5291,People!$A$4,IF(People!$B$5=Orders!M5291,People!$A$5,0))))</f>
        <v>Kelly Williams</v>
      </c>
      <c r="W5291" t="str">
        <f>IFERROR(INDEX(Returns!A:A,MATCH(Orders!B5291,Returns!B:B,0),),"No")</f>
        <v>No</v>
      </c>
      <c r="X5291" t="str">
        <f t="shared" si="82"/>
        <v>2016 / 09</v>
      </c>
    </row>
    <row r="5292" spans="1:24" x14ac:dyDescent="0.25">
      <c r="A5292" s="1">
        <v>5291</v>
      </c>
      <c r="B5292" s="3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IF(People!$B$2=Orders!M5292,People!$A$2,IF(People!$B$3=Orders!M5292,People!$A$3,IF(People!$B$4=Orders!M5292,People!$A$4,IF(People!$B$5=Orders!M5292,People!$A$5,0))))</f>
        <v>Kelly Williams</v>
      </c>
      <c r="W5292" t="str">
        <f>IFERROR(INDEX(Returns!A:A,MATCH(Orders!B5292,Returns!B:B,0),),"No")</f>
        <v>No</v>
      </c>
      <c r="X5292" t="str">
        <f t="shared" si="82"/>
        <v>2016 / 09</v>
      </c>
    </row>
    <row r="5293" spans="1:24" x14ac:dyDescent="0.25">
      <c r="A5293" s="1">
        <v>5292</v>
      </c>
      <c r="B5293" s="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IF(People!$B$2=Orders!M5293,People!$A$2,IF(People!$B$3=Orders!M5293,People!$A$3,IF(People!$B$4=Orders!M5293,People!$A$4,IF(People!$B$5=Orders!M5293,People!$A$5,0))))</f>
        <v>Kelly Williams</v>
      </c>
      <c r="W5293" t="str">
        <f>IFERROR(INDEX(Returns!A:A,MATCH(Orders!B5293,Returns!B:B,0),),"No")</f>
        <v>No</v>
      </c>
      <c r="X5293" t="str">
        <f t="shared" si="82"/>
        <v>2016 / 09</v>
      </c>
    </row>
    <row r="5294" spans="1:24" x14ac:dyDescent="0.25">
      <c r="A5294" s="1">
        <v>5293</v>
      </c>
      <c r="B5294" s="3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IF(People!$B$2=Orders!M5294,People!$A$2,IF(People!$B$3=Orders!M5294,People!$A$3,IF(People!$B$4=Orders!M5294,People!$A$4,IF(People!$B$5=Orders!M5294,People!$A$5,0))))</f>
        <v>Cassandra Brandow</v>
      </c>
      <c r="W5294" t="str">
        <f>IFERROR(INDEX(Returns!A:A,MATCH(Orders!B5294,Returns!B:B,0),),"No")</f>
        <v>No</v>
      </c>
      <c r="X5294" t="str">
        <f t="shared" si="82"/>
        <v>2019 / 06</v>
      </c>
    </row>
    <row r="5295" spans="1:24" x14ac:dyDescent="0.25">
      <c r="A5295" s="1">
        <v>5294</v>
      </c>
      <c r="B5295" s="3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IF(People!$B$2=Orders!M5295,People!$A$2,IF(People!$B$3=Orders!M5295,People!$A$3,IF(People!$B$4=Orders!M5295,People!$A$4,IF(People!$B$5=Orders!M5295,People!$A$5,0))))</f>
        <v>Chuck Magee</v>
      </c>
      <c r="W5295" t="str">
        <f>IFERROR(INDEX(Returns!A:A,MATCH(Orders!B5295,Returns!B:B,0),),"No")</f>
        <v>No</v>
      </c>
      <c r="X5295" t="str">
        <f t="shared" si="82"/>
        <v>2017 / 12</v>
      </c>
    </row>
    <row r="5296" spans="1:24" x14ac:dyDescent="0.25">
      <c r="A5296" s="1">
        <v>5295</v>
      </c>
      <c r="B5296" s="3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IF(People!$B$2=Orders!M5296,People!$A$2,IF(People!$B$3=Orders!M5296,People!$A$3,IF(People!$B$4=Orders!M5296,People!$A$4,IF(People!$B$5=Orders!M5296,People!$A$5,0))))</f>
        <v>Kelly Williams</v>
      </c>
      <c r="W5296" t="str">
        <f>IFERROR(INDEX(Returns!A:A,MATCH(Orders!B5296,Returns!B:B,0),),"No")</f>
        <v>No</v>
      </c>
      <c r="X5296" t="str">
        <f t="shared" si="82"/>
        <v>2019 / 08</v>
      </c>
    </row>
    <row r="5297" spans="1:24" x14ac:dyDescent="0.25">
      <c r="A5297" s="1">
        <v>5296</v>
      </c>
      <c r="B5297" s="3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IF(People!$B$2=Orders!M5297,People!$A$2,IF(People!$B$3=Orders!M5297,People!$A$3,IF(People!$B$4=Orders!M5297,People!$A$4,IF(People!$B$5=Orders!M5297,People!$A$5,0))))</f>
        <v>Kelly Williams</v>
      </c>
      <c r="W5297" t="str">
        <f>IFERROR(INDEX(Returns!A:A,MATCH(Orders!B5297,Returns!B:B,0),),"No")</f>
        <v>No</v>
      </c>
      <c r="X5297" t="str">
        <f t="shared" si="82"/>
        <v>2019 / 03</v>
      </c>
    </row>
    <row r="5298" spans="1:24" x14ac:dyDescent="0.25">
      <c r="A5298" s="1">
        <v>5297</v>
      </c>
      <c r="B5298" s="3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IF(People!$B$2=Orders!M5298,People!$A$2,IF(People!$B$3=Orders!M5298,People!$A$3,IF(People!$B$4=Orders!M5298,People!$A$4,IF(People!$B$5=Orders!M5298,People!$A$5,0))))</f>
        <v>Chuck Magee</v>
      </c>
      <c r="W5298" t="str">
        <f>IFERROR(INDEX(Returns!A:A,MATCH(Orders!B5298,Returns!B:B,0),),"No")</f>
        <v>No</v>
      </c>
      <c r="X5298" t="str">
        <f t="shared" si="82"/>
        <v>2019 / 07</v>
      </c>
    </row>
    <row r="5299" spans="1:24" x14ac:dyDescent="0.25">
      <c r="A5299" s="1">
        <v>5298</v>
      </c>
      <c r="B5299" s="3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IF(People!$B$2=Orders!M5299,People!$A$2,IF(People!$B$3=Orders!M5299,People!$A$3,IF(People!$B$4=Orders!M5299,People!$A$4,IF(People!$B$5=Orders!M5299,People!$A$5,0))))</f>
        <v>Chuck Magee</v>
      </c>
      <c r="W5299" t="str">
        <f>IFERROR(INDEX(Returns!A:A,MATCH(Orders!B5299,Returns!B:B,0),),"No")</f>
        <v>No</v>
      </c>
      <c r="X5299" t="str">
        <f t="shared" si="82"/>
        <v>2019 / 07</v>
      </c>
    </row>
    <row r="5300" spans="1:24" x14ac:dyDescent="0.25">
      <c r="A5300" s="1">
        <v>5299</v>
      </c>
      <c r="B5300" s="3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IF(People!$B$2=Orders!M5300,People!$A$2,IF(People!$B$3=Orders!M5300,People!$A$3,IF(People!$B$4=Orders!M5300,People!$A$4,IF(People!$B$5=Orders!M5300,People!$A$5,0))))</f>
        <v>Anna Andreadi</v>
      </c>
      <c r="W5300" t="str">
        <f>IFERROR(INDEX(Returns!A:A,MATCH(Orders!B5300,Returns!B:B,0),),"No")</f>
        <v>No</v>
      </c>
      <c r="X5300" t="str">
        <f t="shared" si="82"/>
        <v>2018 / 09</v>
      </c>
    </row>
    <row r="5301" spans="1:24" x14ac:dyDescent="0.25">
      <c r="A5301" s="1">
        <v>5300</v>
      </c>
      <c r="B5301" s="3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IF(People!$B$2=Orders!M5301,People!$A$2,IF(People!$B$3=Orders!M5301,People!$A$3,IF(People!$B$4=Orders!M5301,People!$A$4,IF(People!$B$5=Orders!M5301,People!$A$5,0))))</f>
        <v>Anna Andreadi</v>
      </c>
      <c r="W5301" t="str">
        <f>IFERROR(INDEX(Returns!A:A,MATCH(Orders!B5301,Returns!B:B,0),),"No")</f>
        <v>No</v>
      </c>
      <c r="X5301" t="str">
        <f t="shared" si="82"/>
        <v>2018 / 09</v>
      </c>
    </row>
    <row r="5302" spans="1:24" x14ac:dyDescent="0.25">
      <c r="A5302" s="1">
        <v>5301</v>
      </c>
      <c r="B5302" s="3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IF(People!$B$2=Orders!M5302,People!$A$2,IF(People!$B$3=Orders!M5302,People!$A$3,IF(People!$B$4=Orders!M5302,People!$A$4,IF(People!$B$5=Orders!M5302,People!$A$5,0))))</f>
        <v>Cassandra Brandow</v>
      </c>
      <c r="W5302" t="str">
        <f>IFERROR(INDEX(Returns!A:A,MATCH(Orders!B5302,Returns!B:B,0),),"No")</f>
        <v>No</v>
      </c>
      <c r="X5302" t="str">
        <f t="shared" si="82"/>
        <v>2018 / 05</v>
      </c>
    </row>
    <row r="5303" spans="1:24" x14ac:dyDescent="0.25">
      <c r="A5303" s="1">
        <v>5302</v>
      </c>
      <c r="B5303" s="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IF(People!$B$2=Orders!M5303,People!$A$2,IF(People!$B$3=Orders!M5303,People!$A$3,IF(People!$B$4=Orders!M5303,People!$A$4,IF(People!$B$5=Orders!M5303,People!$A$5,0))))</f>
        <v>Cassandra Brandow</v>
      </c>
      <c r="W5303" t="str">
        <f>IFERROR(INDEX(Returns!A:A,MATCH(Orders!B5303,Returns!B:B,0),),"No")</f>
        <v>No</v>
      </c>
      <c r="X5303" t="str">
        <f t="shared" si="82"/>
        <v>2018 / 05</v>
      </c>
    </row>
    <row r="5304" spans="1:24" x14ac:dyDescent="0.25">
      <c r="A5304" s="1">
        <v>5303</v>
      </c>
      <c r="B5304" s="3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IF(People!$B$2=Orders!M5304,People!$A$2,IF(People!$B$3=Orders!M5304,People!$A$3,IF(People!$B$4=Orders!M5304,People!$A$4,IF(People!$B$5=Orders!M5304,People!$A$5,0))))</f>
        <v>Cassandra Brandow</v>
      </c>
      <c r="W5304" t="str">
        <f>IFERROR(INDEX(Returns!A:A,MATCH(Orders!B5304,Returns!B:B,0),),"No")</f>
        <v>No</v>
      </c>
      <c r="X5304" t="str">
        <f t="shared" si="82"/>
        <v>2018 / 05</v>
      </c>
    </row>
    <row r="5305" spans="1:24" x14ac:dyDescent="0.25">
      <c r="A5305" s="1">
        <v>5304</v>
      </c>
      <c r="B5305" s="3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IF(People!$B$2=Orders!M5305,People!$A$2,IF(People!$B$3=Orders!M5305,People!$A$3,IF(People!$B$4=Orders!M5305,People!$A$4,IF(People!$B$5=Orders!M5305,People!$A$5,0))))</f>
        <v>Kelly Williams</v>
      </c>
      <c r="W5305" t="str">
        <f>IFERROR(INDEX(Returns!A:A,MATCH(Orders!B5305,Returns!B:B,0),),"No")</f>
        <v>No</v>
      </c>
      <c r="X5305" t="str">
        <f t="shared" si="82"/>
        <v>2016 / 11</v>
      </c>
    </row>
    <row r="5306" spans="1:24" x14ac:dyDescent="0.25">
      <c r="A5306" s="1">
        <v>5305</v>
      </c>
      <c r="B5306" s="3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IF(People!$B$2=Orders!M5306,People!$A$2,IF(People!$B$3=Orders!M5306,People!$A$3,IF(People!$B$4=Orders!M5306,People!$A$4,IF(People!$B$5=Orders!M5306,People!$A$5,0))))</f>
        <v>Kelly Williams</v>
      </c>
      <c r="W5306" t="str">
        <f>IFERROR(INDEX(Returns!A:A,MATCH(Orders!B5306,Returns!B:B,0),),"No")</f>
        <v>No</v>
      </c>
      <c r="X5306" t="str">
        <f t="shared" si="82"/>
        <v>2016 / 09</v>
      </c>
    </row>
    <row r="5307" spans="1:24" x14ac:dyDescent="0.25">
      <c r="A5307" s="1">
        <v>5306</v>
      </c>
      <c r="B5307" s="3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IF(People!$B$2=Orders!M5307,People!$A$2,IF(People!$B$3=Orders!M5307,People!$A$3,IF(People!$B$4=Orders!M5307,People!$A$4,IF(People!$B$5=Orders!M5307,People!$A$5,0))))</f>
        <v>Chuck Magee</v>
      </c>
      <c r="W5307" t="str">
        <f>IFERROR(INDEX(Returns!A:A,MATCH(Orders!B5307,Returns!B:B,0),),"No")</f>
        <v>No</v>
      </c>
      <c r="X5307" t="str">
        <f t="shared" si="82"/>
        <v>2018 / 02</v>
      </c>
    </row>
    <row r="5308" spans="1:24" x14ac:dyDescent="0.25">
      <c r="A5308" s="1">
        <v>5307</v>
      </c>
      <c r="B5308" s="3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IF(People!$B$2=Orders!M5308,People!$A$2,IF(People!$B$3=Orders!M5308,People!$A$3,IF(People!$B$4=Orders!M5308,People!$A$4,IF(People!$B$5=Orders!M5308,People!$A$5,0))))</f>
        <v>Chuck Magee</v>
      </c>
      <c r="W5308" t="str">
        <f>IFERROR(INDEX(Returns!A:A,MATCH(Orders!B5308,Returns!B:B,0),),"No")</f>
        <v>No</v>
      </c>
      <c r="X5308" t="str">
        <f t="shared" si="82"/>
        <v>2018 / 02</v>
      </c>
    </row>
    <row r="5309" spans="1:24" x14ac:dyDescent="0.25">
      <c r="A5309" s="1">
        <v>5308</v>
      </c>
      <c r="B5309" s="3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IF(People!$B$2=Orders!M5309,People!$A$2,IF(People!$B$3=Orders!M5309,People!$A$3,IF(People!$B$4=Orders!M5309,People!$A$4,IF(People!$B$5=Orders!M5309,People!$A$5,0))))</f>
        <v>Chuck Magee</v>
      </c>
      <c r="W5309" t="str">
        <f>IFERROR(INDEX(Returns!A:A,MATCH(Orders!B5309,Returns!B:B,0),),"No")</f>
        <v>No</v>
      </c>
      <c r="X5309" t="str">
        <f t="shared" si="82"/>
        <v>2018 / 02</v>
      </c>
    </row>
    <row r="5310" spans="1:24" x14ac:dyDescent="0.25">
      <c r="A5310" s="1">
        <v>5309</v>
      </c>
      <c r="B5310" s="3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IF(People!$B$2=Orders!M5310,People!$A$2,IF(People!$B$3=Orders!M5310,People!$A$3,IF(People!$B$4=Orders!M5310,People!$A$4,IF(People!$B$5=Orders!M5310,People!$A$5,0))))</f>
        <v>Kelly Williams</v>
      </c>
      <c r="W5310" t="str">
        <f>IFERROR(INDEX(Returns!A:A,MATCH(Orders!B5310,Returns!B:B,0),),"No")</f>
        <v>No</v>
      </c>
      <c r="X5310" t="str">
        <f t="shared" si="82"/>
        <v>2019 / 11</v>
      </c>
    </row>
    <row r="5311" spans="1:24" x14ac:dyDescent="0.25">
      <c r="A5311" s="1">
        <v>5310</v>
      </c>
      <c r="B5311" s="3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IF(People!$B$2=Orders!M5311,People!$A$2,IF(People!$B$3=Orders!M5311,People!$A$3,IF(People!$B$4=Orders!M5311,People!$A$4,IF(People!$B$5=Orders!M5311,People!$A$5,0))))</f>
        <v>Kelly Williams</v>
      </c>
      <c r="W5311" t="str">
        <f>IFERROR(INDEX(Returns!A:A,MATCH(Orders!B5311,Returns!B:B,0),),"No")</f>
        <v>No</v>
      </c>
      <c r="X5311" t="str">
        <f t="shared" si="82"/>
        <v>2019 / 11</v>
      </c>
    </row>
    <row r="5312" spans="1:24" x14ac:dyDescent="0.25">
      <c r="A5312" s="1">
        <v>5311</v>
      </c>
      <c r="B5312" s="3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IF(People!$B$2=Orders!M5312,People!$A$2,IF(People!$B$3=Orders!M5312,People!$A$3,IF(People!$B$4=Orders!M5312,People!$A$4,IF(People!$B$5=Orders!M5312,People!$A$5,0))))</f>
        <v>Kelly Williams</v>
      </c>
      <c r="W5312" t="str">
        <f>IFERROR(INDEX(Returns!A:A,MATCH(Orders!B5312,Returns!B:B,0),),"No")</f>
        <v>No</v>
      </c>
      <c r="X5312" t="str">
        <f t="shared" si="82"/>
        <v>2019 / 11</v>
      </c>
    </row>
    <row r="5313" spans="1:24" x14ac:dyDescent="0.25">
      <c r="A5313" s="1">
        <v>5312</v>
      </c>
      <c r="B5313" s="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IF(People!$B$2=Orders!M5313,People!$A$2,IF(People!$B$3=Orders!M5313,People!$A$3,IF(People!$B$4=Orders!M5313,People!$A$4,IF(People!$B$5=Orders!M5313,People!$A$5,0))))</f>
        <v>Cassandra Brandow</v>
      </c>
      <c r="W5313" t="str">
        <f>IFERROR(INDEX(Returns!A:A,MATCH(Orders!B5313,Returns!B:B,0),),"No")</f>
        <v>No</v>
      </c>
      <c r="X5313" t="str">
        <f t="shared" si="82"/>
        <v>2018 / 08</v>
      </c>
    </row>
    <row r="5314" spans="1:24" x14ac:dyDescent="0.25">
      <c r="A5314" s="1">
        <v>5313</v>
      </c>
      <c r="B5314" s="3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IF(People!$B$2=Orders!M5314,People!$A$2,IF(People!$B$3=Orders!M5314,People!$A$3,IF(People!$B$4=Orders!M5314,People!$A$4,IF(People!$B$5=Orders!M5314,People!$A$5,0))))</f>
        <v>Cassandra Brandow</v>
      </c>
      <c r="W5314" t="str">
        <f>IFERROR(INDEX(Returns!A:A,MATCH(Orders!B5314,Returns!B:B,0),),"No")</f>
        <v>No</v>
      </c>
      <c r="X5314" t="str">
        <f t="shared" ref="X5314:X5377" si="83">TEXT(C5314,"ГГГГ / ММ")</f>
        <v>2018 / 08</v>
      </c>
    </row>
    <row r="5315" spans="1:24" x14ac:dyDescent="0.25">
      <c r="A5315" s="1">
        <v>5314</v>
      </c>
      <c r="B5315" s="3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IF(People!$B$2=Orders!M5315,People!$A$2,IF(People!$B$3=Orders!M5315,People!$A$3,IF(People!$B$4=Orders!M5315,People!$A$4,IF(People!$B$5=Orders!M5315,People!$A$5,0))))</f>
        <v>Anna Andreadi</v>
      </c>
      <c r="W5315" t="str">
        <f>IFERROR(INDEX(Returns!A:A,MATCH(Orders!B5315,Returns!B:B,0),),"No")</f>
        <v>No</v>
      </c>
      <c r="X5315" t="str">
        <f t="shared" si="83"/>
        <v>2019 / 04</v>
      </c>
    </row>
    <row r="5316" spans="1:24" x14ac:dyDescent="0.25">
      <c r="A5316" s="1">
        <v>5315</v>
      </c>
      <c r="B5316" s="3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IF(People!$B$2=Orders!M5316,People!$A$2,IF(People!$B$3=Orders!M5316,People!$A$3,IF(People!$B$4=Orders!M5316,People!$A$4,IF(People!$B$5=Orders!M5316,People!$A$5,0))))</f>
        <v>Anna Andreadi</v>
      </c>
      <c r="W5316" t="str">
        <f>IFERROR(INDEX(Returns!A:A,MATCH(Orders!B5316,Returns!B:B,0),),"No")</f>
        <v>No</v>
      </c>
      <c r="X5316" t="str">
        <f t="shared" si="83"/>
        <v>2019 / 04</v>
      </c>
    </row>
    <row r="5317" spans="1:24" x14ac:dyDescent="0.25">
      <c r="A5317" s="1">
        <v>5316</v>
      </c>
      <c r="B5317" s="3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IF(People!$B$2=Orders!M5317,People!$A$2,IF(People!$B$3=Orders!M5317,People!$A$3,IF(People!$B$4=Orders!M5317,People!$A$4,IF(People!$B$5=Orders!M5317,People!$A$5,0))))</f>
        <v>Cassandra Brandow</v>
      </c>
      <c r="W5317" t="str">
        <f>IFERROR(INDEX(Returns!A:A,MATCH(Orders!B5317,Returns!B:B,0),),"No")</f>
        <v>No</v>
      </c>
      <c r="X5317" t="str">
        <f t="shared" si="83"/>
        <v>2018 / 05</v>
      </c>
    </row>
    <row r="5318" spans="1:24" x14ac:dyDescent="0.25">
      <c r="A5318" s="1">
        <v>5317</v>
      </c>
      <c r="B5318" s="3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IF(People!$B$2=Orders!M5318,People!$A$2,IF(People!$B$3=Orders!M5318,People!$A$3,IF(People!$B$4=Orders!M5318,People!$A$4,IF(People!$B$5=Orders!M5318,People!$A$5,0))))</f>
        <v>Cassandra Brandow</v>
      </c>
      <c r="W5318" t="str">
        <f>IFERROR(INDEX(Returns!A:A,MATCH(Orders!B5318,Returns!B:B,0),),"No")</f>
        <v>No</v>
      </c>
      <c r="X5318" t="str">
        <f t="shared" si="83"/>
        <v>2019 / 10</v>
      </c>
    </row>
    <row r="5319" spans="1:24" x14ac:dyDescent="0.25">
      <c r="A5319" s="1">
        <v>5318</v>
      </c>
      <c r="B5319" s="3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IF(People!$B$2=Orders!M5319,People!$A$2,IF(People!$B$3=Orders!M5319,People!$A$3,IF(People!$B$4=Orders!M5319,People!$A$4,IF(People!$B$5=Orders!M5319,People!$A$5,0))))</f>
        <v>Cassandra Brandow</v>
      </c>
      <c r="W5319" t="str">
        <f>IFERROR(INDEX(Returns!A:A,MATCH(Orders!B5319,Returns!B:B,0),),"No")</f>
        <v>No</v>
      </c>
      <c r="X5319" t="str">
        <f t="shared" si="83"/>
        <v>2019 / 10</v>
      </c>
    </row>
    <row r="5320" spans="1:24" x14ac:dyDescent="0.25">
      <c r="A5320" s="1">
        <v>5319</v>
      </c>
      <c r="B5320" s="3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IF(People!$B$2=Orders!M5320,People!$A$2,IF(People!$B$3=Orders!M5320,People!$A$3,IF(People!$B$4=Orders!M5320,People!$A$4,IF(People!$B$5=Orders!M5320,People!$A$5,0))))</f>
        <v>Cassandra Brandow</v>
      </c>
      <c r="W5320" t="str">
        <f>IFERROR(INDEX(Returns!A:A,MATCH(Orders!B5320,Returns!B:B,0),),"No")</f>
        <v>No</v>
      </c>
      <c r="X5320" t="str">
        <f t="shared" si="83"/>
        <v>2019 / 10</v>
      </c>
    </row>
    <row r="5321" spans="1:24" x14ac:dyDescent="0.25">
      <c r="A5321" s="1">
        <v>5320</v>
      </c>
      <c r="B5321" s="3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IF(People!$B$2=Orders!M5321,People!$A$2,IF(People!$B$3=Orders!M5321,People!$A$3,IF(People!$B$4=Orders!M5321,People!$A$4,IF(People!$B$5=Orders!M5321,People!$A$5,0))))</f>
        <v>Cassandra Brandow</v>
      </c>
      <c r="W5321" t="str">
        <f>IFERROR(INDEX(Returns!A:A,MATCH(Orders!B5321,Returns!B:B,0),),"No")</f>
        <v>No</v>
      </c>
      <c r="X5321" t="str">
        <f t="shared" si="83"/>
        <v>2019 / 10</v>
      </c>
    </row>
    <row r="5322" spans="1:24" x14ac:dyDescent="0.25">
      <c r="A5322" s="1">
        <v>5321</v>
      </c>
      <c r="B5322" s="3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IF(People!$B$2=Orders!M5322,People!$A$2,IF(People!$B$3=Orders!M5322,People!$A$3,IF(People!$B$4=Orders!M5322,People!$A$4,IF(People!$B$5=Orders!M5322,People!$A$5,0))))</f>
        <v>Cassandra Brandow</v>
      </c>
      <c r="W5322" t="str">
        <f>IFERROR(INDEX(Returns!A:A,MATCH(Orders!B5322,Returns!B:B,0),),"No")</f>
        <v>No</v>
      </c>
      <c r="X5322" t="str">
        <f t="shared" si="83"/>
        <v>2019 / 10</v>
      </c>
    </row>
    <row r="5323" spans="1:24" x14ac:dyDescent="0.25">
      <c r="A5323" s="1">
        <v>5322</v>
      </c>
      <c r="B5323" s="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IF(People!$B$2=Orders!M5323,People!$A$2,IF(People!$B$3=Orders!M5323,People!$A$3,IF(People!$B$4=Orders!M5323,People!$A$4,IF(People!$B$5=Orders!M5323,People!$A$5,0))))</f>
        <v>Cassandra Brandow</v>
      </c>
      <c r="W5323" t="str">
        <f>IFERROR(INDEX(Returns!A:A,MATCH(Orders!B5323,Returns!B:B,0),),"No")</f>
        <v>No</v>
      </c>
      <c r="X5323" t="str">
        <f t="shared" si="83"/>
        <v>2019 / 10</v>
      </c>
    </row>
    <row r="5324" spans="1:24" x14ac:dyDescent="0.25">
      <c r="A5324" s="1">
        <v>5323</v>
      </c>
      <c r="B5324" s="3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IF(People!$B$2=Orders!M5324,People!$A$2,IF(People!$B$3=Orders!M5324,People!$A$3,IF(People!$B$4=Orders!M5324,People!$A$4,IF(People!$B$5=Orders!M5324,People!$A$5,0))))</f>
        <v>Cassandra Brandow</v>
      </c>
      <c r="W5324" t="str">
        <f>IFERROR(INDEX(Returns!A:A,MATCH(Orders!B5324,Returns!B:B,0),),"No")</f>
        <v>No</v>
      </c>
      <c r="X5324" t="str">
        <f t="shared" si="83"/>
        <v>2019 / 10</v>
      </c>
    </row>
    <row r="5325" spans="1:24" x14ac:dyDescent="0.25">
      <c r="A5325" s="1">
        <v>5324</v>
      </c>
      <c r="B5325" s="3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IF(People!$B$2=Orders!M5325,People!$A$2,IF(People!$B$3=Orders!M5325,People!$A$3,IF(People!$B$4=Orders!M5325,People!$A$4,IF(People!$B$5=Orders!M5325,People!$A$5,0))))</f>
        <v>Kelly Williams</v>
      </c>
      <c r="W5325" t="str">
        <f>IFERROR(INDEX(Returns!A:A,MATCH(Orders!B5325,Returns!B:B,0),),"No")</f>
        <v>No</v>
      </c>
      <c r="X5325" t="str">
        <f t="shared" si="83"/>
        <v>2019 / 09</v>
      </c>
    </row>
    <row r="5326" spans="1:24" x14ac:dyDescent="0.25">
      <c r="A5326" s="1">
        <v>5325</v>
      </c>
      <c r="B5326" s="3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IF(People!$B$2=Orders!M5326,People!$A$2,IF(People!$B$3=Orders!M5326,People!$A$3,IF(People!$B$4=Orders!M5326,People!$A$4,IF(People!$B$5=Orders!M5326,People!$A$5,0))))</f>
        <v>Anna Andreadi</v>
      </c>
      <c r="W5326" t="str">
        <f>IFERROR(INDEX(Returns!A:A,MATCH(Orders!B5326,Returns!B:B,0),),"No")</f>
        <v>No</v>
      </c>
      <c r="X5326" t="str">
        <f t="shared" si="83"/>
        <v>2017 / 12</v>
      </c>
    </row>
    <row r="5327" spans="1:24" x14ac:dyDescent="0.25">
      <c r="A5327" s="1">
        <v>5326</v>
      </c>
      <c r="B5327" s="3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IF(People!$B$2=Orders!M5327,People!$A$2,IF(People!$B$3=Orders!M5327,People!$A$3,IF(People!$B$4=Orders!M5327,People!$A$4,IF(People!$B$5=Orders!M5327,People!$A$5,0))))</f>
        <v>Anna Andreadi</v>
      </c>
      <c r="W5327" t="str">
        <f>IFERROR(INDEX(Returns!A:A,MATCH(Orders!B5327,Returns!B:B,0),),"No")</f>
        <v>No</v>
      </c>
      <c r="X5327" t="str">
        <f t="shared" si="83"/>
        <v>2017 / 12</v>
      </c>
    </row>
    <row r="5328" spans="1:24" x14ac:dyDescent="0.25">
      <c r="A5328" s="1">
        <v>5327</v>
      </c>
      <c r="B5328" s="3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IF(People!$B$2=Orders!M5328,People!$A$2,IF(People!$B$3=Orders!M5328,People!$A$3,IF(People!$B$4=Orders!M5328,People!$A$4,IF(People!$B$5=Orders!M5328,People!$A$5,0))))</f>
        <v>Chuck Magee</v>
      </c>
      <c r="W5328" t="str">
        <f>IFERROR(INDEX(Returns!A:A,MATCH(Orders!B5328,Returns!B:B,0),),"No")</f>
        <v>No</v>
      </c>
      <c r="X5328" t="str">
        <f t="shared" si="83"/>
        <v>2017 / 01</v>
      </c>
    </row>
    <row r="5329" spans="1:24" x14ac:dyDescent="0.25">
      <c r="A5329" s="1">
        <v>5328</v>
      </c>
      <c r="B5329" s="3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IF(People!$B$2=Orders!M5329,People!$A$2,IF(People!$B$3=Orders!M5329,People!$A$3,IF(People!$B$4=Orders!M5329,People!$A$4,IF(People!$B$5=Orders!M5329,People!$A$5,0))))</f>
        <v>Anna Andreadi</v>
      </c>
      <c r="W5329" t="str">
        <f>IFERROR(INDEX(Returns!A:A,MATCH(Orders!B5329,Returns!B:B,0),),"No")</f>
        <v>No</v>
      </c>
      <c r="X5329" t="str">
        <f t="shared" si="83"/>
        <v>2016 / 01</v>
      </c>
    </row>
    <row r="5330" spans="1:24" x14ac:dyDescent="0.25">
      <c r="A5330" s="1">
        <v>5329</v>
      </c>
      <c r="B5330" s="3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IF(People!$B$2=Orders!M5330,People!$A$2,IF(People!$B$3=Orders!M5330,People!$A$3,IF(People!$B$4=Orders!M5330,People!$A$4,IF(People!$B$5=Orders!M5330,People!$A$5,0))))</f>
        <v>Kelly Williams</v>
      </c>
      <c r="W5330" t="str">
        <f>IFERROR(INDEX(Returns!A:A,MATCH(Orders!B5330,Returns!B:B,0),),"No")</f>
        <v>No</v>
      </c>
      <c r="X5330" t="str">
        <f t="shared" si="83"/>
        <v>2017 / 03</v>
      </c>
    </row>
    <row r="5331" spans="1:24" x14ac:dyDescent="0.25">
      <c r="A5331" s="1">
        <v>5330</v>
      </c>
      <c r="B5331" s="3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IF(People!$B$2=Orders!M5331,People!$A$2,IF(People!$B$3=Orders!M5331,People!$A$3,IF(People!$B$4=Orders!M5331,People!$A$4,IF(People!$B$5=Orders!M5331,People!$A$5,0))))</f>
        <v>Chuck Magee</v>
      </c>
      <c r="W5331" t="str">
        <f>IFERROR(INDEX(Returns!A:A,MATCH(Orders!B5331,Returns!B:B,0),),"No")</f>
        <v>No</v>
      </c>
      <c r="X5331" t="str">
        <f t="shared" si="83"/>
        <v>2018 / 12</v>
      </c>
    </row>
    <row r="5332" spans="1:24" x14ac:dyDescent="0.25">
      <c r="A5332" s="1">
        <v>5331</v>
      </c>
      <c r="B5332" s="3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IF(People!$B$2=Orders!M5332,People!$A$2,IF(People!$B$3=Orders!M5332,People!$A$3,IF(People!$B$4=Orders!M5332,People!$A$4,IF(People!$B$5=Orders!M5332,People!$A$5,0))))</f>
        <v>Chuck Magee</v>
      </c>
      <c r="W5332" t="str">
        <f>IFERROR(INDEX(Returns!A:A,MATCH(Orders!B5332,Returns!B:B,0),),"No")</f>
        <v>No</v>
      </c>
      <c r="X5332" t="str">
        <f t="shared" si="83"/>
        <v>2018 / 09</v>
      </c>
    </row>
    <row r="5333" spans="1:24" x14ac:dyDescent="0.25">
      <c r="A5333" s="1">
        <v>5332</v>
      </c>
      <c r="B5333" s="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IF(People!$B$2=Orders!M5333,People!$A$2,IF(People!$B$3=Orders!M5333,People!$A$3,IF(People!$B$4=Orders!M5333,People!$A$4,IF(People!$B$5=Orders!M5333,People!$A$5,0))))</f>
        <v>Chuck Magee</v>
      </c>
      <c r="W5333" t="str">
        <f>IFERROR(INDEX(Returns!A:A,MATCH(Orders!B5333,Returns!B:B,0),),"No")</f>
        <v>No</v>
      </c>
      <c r="X5333" t="str">
        <f t="shared" si="83"/>
        <v>2018 / 09</v>
      </c>
    </row>
    <row r="5334" spans="1:24" x14ac:dyDescent="0.25">
      <c r="A5334" s="1">
        <v>5333</v>
      </c>
      <c r="B5334" s="3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IF(People!$B$2=Orders!M5334,People!$A$2,IF(People!$B$3=Orders!M5334,People!$A$3,IF(People!$B$4=Orders!M5334,People!$A$4,IF(People!$B$5=Orders!M5334,People!$A$5,0))))</f>
        <v>Chuck Magee</v>
      </c>
      <c r="W5334" t="str">
        <f>IFERROR(INDEX(Returns!A:A,MATCH(Orders!B5334,Returns!B:B,0),),"No")</f>
        <v>No</v>
      </c>
      <c r="X5334" t="str">
        <f t="shared" si="83"/>
        <v>2018 / 09</v>
      </c>
    </row>
    <row r="5335" spans="1:24" x14ac:dyDescent="0.25">
      <c r="A5335" s="1">
        <v>5334</v>
      </c>
      <c r="B5335" s="3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IF(People!$B$2=Orders!M5335,People!$A$2,IF(People!$B$3=Orders!M5335,People!$A$3,IF(People!$B$4=Orders!M5335,People!$A$4,IF(People!$B$5=Orders!M5335,People!$A$5,0))))</f>
        <v>Chuck Magee</v>
      </c>
      <c r="W5335" t="str">
        <f>IFERROR(INDEX(Returns!A:A,MATCH(Orders!B5335,Returns!B:B,0),),"No")</f>
        <v>No</v>
      </c>
      <c r="X5335" t="str">
        <f t="shared" si="83"/>
        <v>2016 / 08</v>
      </c>
    </row>
    <row r="5336" spans="1:24" x14ac:dyDescent="0.25">
      <c r="A5336" s="1">
        <v>5335</v>
      </c>
      <c r="B5336" s="3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IF(People!$B$2=Orders!M5336,People!$A$2,IF(People!$B$3=Orders!M5336,People!$A$3,IF(People!$B$4=Orders!M5336,People!$A$4,IF(People!$B$5=Orders!M5336,People!$A$5,0))))</f>
        <v>Chuck Magee</v>
      </c>
      <c r="W5336" t="str">
        <f>IFERROR(INDEX(Returns!A:A,MATCH(Orders!B5336,Returns!B:B,0),),"No")</f>
        <v>No</v>
      </c>
      <c r="X5336" t="str">
        <f t="shared" si="83"/>
        <v>2016 / 08</v>
      </c>
    </row>
    <row r="5337" spans="1:24" x14ac:dyDescent="0.25">
      <c r="A5337" s="1">
        <v>5336</v>
      </c>
      <c r="B5337" s="3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IF(People!$B$2=Orders!M5337,People!$A$2,IF(People!$B$3=Orders!M5337,People!$A$3,IF(People!$B$4=Orders!M5337,People!$A$4,IF(People!$B$5=Orders!M5337,People!$A$5,0))))</f>
        <v>Chuck Magee</v>
      </c>
      <c r="W5337" t="str">
        <f>IFERROR(INDEX(Returns!A:A,MATCH(Orders!B5337,Returns!B:B,0),),"No")</f>
        <v>No</v>
      </c>
      <c r="X5337" t="str">
        <f t="shared" si="83"/>
        <v>2016 / 08</v>
      </c>
    </row>
    <row r="5338" spans="1:24" x14ac:dyDescent="0.25">
      <c r="A5338" s="1">
        <v>5337</v>
      </c>
      <c r="B5338" s="3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IF(People!$B$2=Orders!M5338,People!$A$2,IF(People!$B$3=Orders!M5338,People!$A$3,IF(People!$B$4=Orders!M5338,People!$A$4,IF(People!$B$5=Orders!M5338,People!$A$5,0))))</f>
        <v>Anna Andreadi</v>
      </c>
      <c r="W5338" t="str">
        <f>IFERROR(INDEX(Returns!A:A,MATCH(Orders!B5338,Returns!B:B,0),),"No")</f>
        <v>No</v>
      </c>
      <c r="X5338" t="str">
        <f t="shared" si="83"/>
        <v>2017 / 05</v>
      </c>
    </row>
    <row r="5339" spans="1:24" x14ac:dyDescent="0.25">
      <c r="A5339" s="1">
        <v>5338</v>
      </c>
      <c r="B5339" s="3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IF(People!$B$2=Orders!M5339,People!$A$2,IF(People!$B$3=Orders!M5339,People!$A$3,IF(People!$B$4=Orders!M5339,People!$A$4,IF(People!$B$5=Orders!M5339,People!$A$5,0))))</f>
        <v>Anna Andreadi</v>
      </c>
      <c r="W5339" t="str">
        <f>IFERROR(INDEX(Returns!A:A,MATCH(Orders!B5339,Returns!B:B,0),),"No")</f>
        <v>No</v>
      </c>
      <c r="X5339" t="str">
        <f t="shared" si="83"/>
        <v>2019 / 10</v>
      </c>
    </row>
    <row r="5340" spans="1:24" x14ac:dyDescent="0.25">
      <c r="A5340" s="1">
        <v>5339</v>
      </c>
      <c r="B5340" s="3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IF(People!$B$2=Orders!M5340,People!$A$2,IF(People!$B$3=Orders!M5340,People!$A$3,IF(People!$B$4=Orders!M5340,People!$A$4,IF(People!$B$5=Orders!M5340,People!$A$5,0))))</f>
        <v>Chuck Magee</v>
      </c>
      <c r="W5340" t="str">
        <f>IFERROR(INDEX(Returns!A:A,MATCH(Orders!B5340,Returns!B:B,0),),"No")</f>
        <v>Yes</v>
      </c>
      <c r="X5340" t="str">
        <f t="shared" si="83"/>
        <v>2017 / 11</v>
      </c>
    </row>
    <row r="5341" spans="1:24" x14ac:dyDescent="0.25">
      <c r="A5341" s="1">
        <v>5340</v>
      </c>
      <c r="B5341" s="3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IF(People!$B$2=Orders!M5341,People!$A$2,IF(People!$B$3=Orders!M5341,People!$A$3,IF(People!$B$4=Orders!M5341,People!$A$4,IF(People!$B$5=Orders!M5341,People!$A$5,0))))</f>
        <v>Chuck Magee</v>
      </c>
      <c r="W5341" t="str">
        <f>IFERROR(INDEX(Returns!A:A,MATCH(Orders!B5341,Returns!B:B,0),),"No")</f>
        <v>Yes</v>
      </c>
      <c r="X5341" t="str">
        <f t="shared" si="83"/>
        <v>2017 / 11</v>
      </c>
    </row>
    <row r="5342" spans="1:24" x14ac:dyDescent="0.25">
      <c r="A5342" s="1">
        <v>5341</v>
      </c>
      <c r="B5342" s="3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IF(People!$B$2=Orders!M5342,People!$A$2,IF(People!$B$3=Orders!M5342,People!$A$3,IF(People!$B$4=Orders!M5342,People!$A$4,IF(People!$B$5=Orders!M5342,People!$A$5,0))))</f>
        <v>Chuck Magee</v>
      </c>
      <c r="W5342" t="str">
        <f>IFERROR(INDEX(Returns!A:A,MATCH(Orders!B5342,Returns!B:B,0),),"No")</f>
        <v>Yes</v>
      </c>
      <c r="X5342" t="str">
        <f t="shared" si="83"/>
        <v>2017 / 11</v>
      </c>
    </row>
    <row r="5343" spans="1:24" x14ac:dyDescent="0.25">
      <c r="A5343" s="1">
        <v>5342</v>
      </c>
      <c r="B5343" s="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IF(People!$B$2=Orders!M5343,People!$A$2,IF(People!$B$3=Orders!M5343,People!$A$3,IF(People!$B$4=Orders!M5343,People!$A$4,IF(People!$B$5=Orders!M5343,People!$A$5,0))))</f>
        <v>Chuck Magee</v>
      </c>
      <c r="W5343" t="str">
        <f>IFERROR(INDEX(Returns!A:A,MATCH(Orders!B5343,Returns!B:B,0),),"No")</f>
        <v>Yes</v>
      </c>
      <c r="X5343" t="str">
        <f t="shared" si="83"/>
        <v>2017 / 11</v>
      </c>
    </row>
    <row r="5344" spans="1:24" x14ac:dyDescent="0.25">
      <c r="A5344" s="1">
        <v>5343</v>
      </c>
      <c r="B5344" s="3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IF(People!$B$2=Orders!M5344,People!$A$2,IF(People!$B$3=Orders!M5344,People!$A$3,IF(People!$B$4=Orders!M5344,People!$A$4,IF(People!$B$5=Orders!M5344,People!$A$5,0))))</f>
        <v>Kelly Williams</v>
      </c>
      <c r="W5344" t="str">
        <f>IFERROR(INDEX(Returns!A:A,MATCH(Orders!B5344,Returns!B:B,0),),"No")</f>
        <v>No</v>
      </c>
      <c r="X5344" t="str">
        <f t="shared" si="83"/>
        <v>2016 / 11</v>
      </c>
    </row>
    <row r="5345" spans="1:24" x14ac:dyDescent="0.25">
      <c r="A5345" s="1">
        <v>5344</v>
      </c>
      <c r="B5345" s="3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IF(People!$B$2=Orders!M5345,People!$A$2,IF(People!$B$3=Orders!M5345,People!$A$3,IF(People!$B$4=Orders!M5345,People!$A$4,IF(People!$B$5=Orders!M5345,People!$A$5,0))))</f>
        <v>Kelly Williams</v>
      </c>
      <c r="W5345" t="str">
        <f>IFERROR(INDEX(Returns!A:A,MATCH(Orders!B5345,Returns!B:B,0),),"No")</f>
        <v>No</v>
      </c>
      <c r="X5345" t="str">
        <f t="shared" si="83"/>
        <v>2016 / 11</v>
      </c>
    </row>
    <row r="5346" spans="1:24" x14ac:dyDescent="0.25">
      <c r="A5346" s="1">
        <v>5345</v>
      </c>
      <c r="B5346" s="3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IF(People!$B$2=Orders!M5346,People!$A$2,IF(People!$B$3=Orders!M5346,People!$A$3,IF(People!$B$4=Orders!M5346,People!$A$4,IF(People!$B$5=Orders!M5346,People!$A$5,0))))</f>
        <v>Chuck Magee</v>
      </c>
      <c r="W5346" t="str">
        <f>IFERROR(INDEX(Returns!A:A,MATCH(Orders!B5346,Returns!B:B,0),),"No")</f>
        <v>No</v>
      </c>
      <c r="X5346" t="str">
        <f t="shared" si="83"/>
        <v>2017 / 10</v>
      </c>
    </row>
    <row r="5347" spans="1:24" x14ac:dyDescent="0.25">
      <c r="A5347" s="1">
        <v>5346</v>
      </c>
      <c r="B5347" s="3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IF(People!$B$2=Orders!M5347,People!$A$2,IF(People!$B$3=Orders!M5347,People!$A$3,IF(People!$B$4=Orders!M5347,People!$A$4,IF(People!$B$5=Orders!M5347,People!$A$5,0))))</f>
        <v>Anna Andreadi</v>
      </c>
      <c r="W5347" t="str">
        <f>IFERROR(INDEX(Returns!A:A,MATCH(Orders!B5347,Returns!B:B,0),),"No")</f>
        <v>No</v>
      </c>
      <c r="X5347" t="str">
        <f t="shared" si="83"/>
        <v>2019 / 03</v>
      </c>
    </row>
    <row r="5348" spans="1:24" x14ac:dyDescent="0.25">
      <c r="A5348" s="1">
        <v>5347</v>
      </c>
      <c r="B5348" s="3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IF(People!$B$2=Orders!M5348,People!$A$2,IF(People!$B$3=Orders!M5348,People!$A$3,IF(People!$B$4=Orders!M5348,People!$A$4,IF(People!$B$5=Orders!M5348,People!$A$5,0))))</f>
        <v>Anna Andreadi</v>
      </c>
      <c r="W5348" t="str">
        <f>IFERROR(INDEX(Returns!A:A,MATCH(Orders!B5348,Returns!B:B,0),),"No")</f>
        <v>No</v>
      </c>
      <c r="X5348" t="str">
        <f t="shared" si="83"/>
        <v>2019 / 03</v>
      </c>
    </row>
    <row r="5349" spans="1:24" x14ac:dyDescent="0.25">
      <c r="A5349" s="1">
        <v>5348</v>
      </c>
      <c r="B5349" s="3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IF(People!$B$2=Orders!M5349,People!$A$2,IF(People!$B$3=Orders!M5349,People!$A$3,IF(People!$B$4=Orders!M5349,People!$A$4,IF(People!$B$5=Orders!M5349,People!$A$5,0))))</f>
        <v>Anna Andreadi</v>
      </c>
      <c r="W5349" t="str">
        <f>IFERROR(INDEX(Returns!A:A,MATCH(Orders!B5349,Returns!B:B,0),),"No")</f>
        <v>No</v>
      </c>
      <c r="X5349" t="str">
        <f t="shared" si="83"/>
        <v>2019 / 03</v>
      </c>
    </row>
    <row r="5350" spans="1:24" x14ac:dyDescent="0.25">
      <c r="A5350" s="1">
        <v>5349</v>
      </c>
      <c r="B5350" s="3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IF(People!$B$2=Orders!M5350,People!$A$2,IF(People!$B$3=Orders!M5350,People!$A$3,IF(People!$B$4=Orders!M5350,People!$A$4,IF(People!$B$5=Orders!M5350,People!$A$5,0))))</f>
        <v>Kelly Williams</v>
      </c>
      <c r="W5350" t="str">
        <f>IFERROR(INDEX(Returns!A:A,MATCH(Orders!B5350,Returns!B:B,0),),"No")</f>
        <v>No</v>
      </c>
      <c r="X5350" t="str">
        <f t="shared" si="83"/>
        <v>2017 / 01</v>
      </c>
    </row>
    <row r="5351" spans="1:24" x14ac:dyDescent="0.25">
      <c r="A5351" s="1">
        <v>5350</v>
      </c>
      <c r="B5351" s="3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IF(People!$B$2=Orders!M5351,People!$A$2,IF(People!$B$3=Orders!M5351,People!$A$3,IF(People!$B$4=Orders!M5351,People!$A$4,IF(People!$B$5=Orders!M5351,People!$A$5,0))))</f>
        <v>Kelly Williams</v>
      </c>
      <c r="W5351" t="str">
        <f>IFERROR(INDEX(Returns!A:A,MATCH(Orders!B5351,Returns!B:B,0),),"No")</f>
        <v>No</v>
      </c>
      <c r="X5351" t="str">
        <f t="shared" si="83"/>
        <v>2017 / 01</v>
      </c>
    </row>
    <row r="5352" spans="1:24" x14ac:dyDescent="0.25">
      <c r="A5352" s="1">
        <v>5351</v>
      </c>
      <c r="B5352" s="3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IF(People!$B$2=Orders!M5352,People!$A$2,IF(People!$B$3=Orders!M5352,People!$A$3,IF(People!$B$4=Orders!M5352,People!$A$4,IF(People!$B$5=Orders!M5352,People!$A$5,0))))</f>
        <v>Kelly Williams</v>
      </c>
      <c r="W5352" t="str">
        <f>IFERROR(INDEX(Returns!A:A,MATCH(Orders!B5352,Returns!B:B,0),),"No")</f>
        <v>No</v>
      </c>
      <c r="X5352" t="str">
        <f t="shared" si="83"/>
        <v>2019 / 12</v>
      </c>
    </row>
    <row r="5353" spans="1:24" x14ac:dyDescent="0.25">
      <c r="A5353" s="1">
        <v>5352</v>
      </c>
      <c r="B5353" s="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IF(People!$B$2=Orders!M5353,People!$A$2,IF(People!$B$3=Orders!M5353,People!$A$3,IF(People!$B$4=Orders!M5353,People!$A$4,IF(People!$B$5=Orders!M5353,People!$A$5,0))))</f>
        <v>Kelly Williams</v>
      </c>
      <c r="W5353" t="str">
        <f>IFERROR(INDEX(Returns!A:A,MATCH(Orders!B5353,Returns!B:B,0),),"No")</f>
        <v>No</v>
      </c>
      <c r="X5353" t="str">
        <f t="shared" si="83"/>
        <v>2018 / 09</v>
      </c>
    </row>
    <row r="5354" spans="1:24" x14ac:dyDescent="0.25">
      <c r="A5354" s="1">
        <v>5353</v>
      </c>
      <c r="B5354" s="3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IF(People!$B$2=Orders!M5354,People!$A$2,IF(People!$B$3=Orders!M5354,People!$A$3,IF(People!$B$4=Orders!M5354,People!$A$4,IF(People!$B$5=Orders!M5354,People!$A$5,0))))</f>
        <v>Kelly Williams</v>
      </c>
      <c r="W5354" t="str">
        <f>IFERROR(INDEX(Returns!A:A,MATCH(Orders!B5354,Returns!B:B,0),),"No")</f>
        <v>No</v>
      </c>
      <c r="X5354" t="str">
        <f t="shared" si="83"/>
        <v>2018 / 09</v>
      </c>
    </row>
    <row r="5355" spans="1:24" x14ac:dyDescent="0.25">
      <c r="A5355" s="1">
        <v>5354</v>
      </c>
      <c r="B5355" s="3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IF(People!$B$2=Orders!M5355,People!$A$2,IF(People!$B$3=Orders!M5355,People!$A$3,IF(People!$B$4=Orders!M5355,People!$A$4,IF(People!$B$5=Orders!M5355,People!$A$5,0))))</f>
        <v>Cassandra Brandow</v>
      </c>
      <c r="W5355" t="str">
        <f>IFERROR(INDEX(Returns!A:A,MATCH(Orders!B5355,Returns!B:B,0),),"No")</f>
        <v>No</v>
      </c>
      <c r="X5355" t="str">
        <f t="shared" si="83"/>
        <v>2018 / 09</v>
      </c>
    </row>
    <row r="5356" spans="1:24" x14ac:dyDescent="0.25">
      <c r="A5356" s="1">
        <v>5355</v>
      </c>
      <c r="B5356" s="3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IF(People!$B$2=Orders!M5356,People!$A$2,IF(People!$B$3=Orders!M5356,People!$A$3,IF(People!$B$4=Orders!M5356,People!$A$4,IF(People!$B$5=Orders!M5356,People!$A$5,0))))</f>
        <v>Anna Andreadi</v>
      </c>
      <c r="W5356" t="str">
        <f>IFERROR(INDEX(Returns!A:A,MATCH(Orders!B5356,Returns!B:B,0),),"No")</f>
        <v>No</v>
      </c>
      <c r="X5356" t="str">
        <f t="shared" si="83"/>
        <v>2016 / 05</v>
      </c>
    </row>
    <row r="5357" spans="1:24" x14ac:dyDescent="0.25">
      <c r="A5357" s="1">
        <v>5356</v>
      </c>
      <c r="B5357" s="3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t="str">
        <f>IF(People!$B$2=Orders!M5357,People!$A$2,IF(People!$B$3=Orders!M5357,People!$A$3,IF(People!$B$4=Orders!M5357,People!$A$4,IF(People!$B$5=Orders!M5357,People!$A$5,0))))</f>
        <v>Anna Andreadi</v>
      </c>
      <c r="W5357" t="str">
        <f>IFERROR(INDEX(Returns!A:A,MATCH(Orders!B5357,Returns!B:B,0),),"No")</f>
        <v>No</v>
      </c>
      <c r="X5357" t="str">
        <f t="shared" si="83"/>
        <v>2016 / 05</v>
      </c>
    </row>
    <row r="5358" spans="1:24" x14ac:dyDescent="0.25">
      <c r="A5358" s="1">
        <v>5357</v>
      </c>
      <c r="B5358" s="3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IF(People!$B$2=Orders!M5358,People!$A$2,IF(People!$B$3=Orders!M5358,People!$A$3,IF(People!$B$4=Orders!M5358,People!$A$4,IF(People!$B$5=Orders!M5358,People!$A$5,0))))</f>
        <v>Anna Andreadi</v>
      </c>
      <c r="W5358" t="str">
        <f>IFERROR(INDEX(Returns!A:A,MATCH(Orders!B5358,Returns!B:B,0),),"No")</f>
        <v>No</v>
      </c>
      <c r="X5358" t="str">
        <f t="shared" si="83"/>
        <v>2018 / 09</v>
      </c>
    </row>
    <row r="5359" spans="1:24" x14ac:dyDescent="0.25">
      <c r="A5359" s="1">
        <v>5358</v>
      </c>
      <c r="B5359" s="3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IF(People!$B$2=Orders!M5359,People!$A$2,IF(People!$B$3=Orders!M5359,People!$A$3,IF(People!$B$4=Orders!M5359,People!$A$4,IF(People!$B$5=Orders!M5359,People!$A$5,0))))</f>
        <v>Anna Andreadi</v>
      </c>
      <c r="W5359" t="str">
        <f>IFERROR(INDEX(Returns!A:A,MATCH(Orders!B5359,Returns!B:B,0),),"No")</f>
        <v>No</v>
      </c>
      <c r="X5359" t="str">
        <f t="shared" si="83"/>
        <v>2016 / 08</v>
      </c>
    </row>
    <row r="5360" spans="1:24" x14ac:dyDescent="0.25">
      <c r="A5360" s="1">
        <v>5359</v>
      </c>
      <c r="B5360" s="3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IF(People!$B$2=Orders!M5360,People!$A$2,IF(People!$B$3=Orders!M5360,People!$A$3,IF(People!$B$4=Orders!M5360,People!$A$4,IF(People!$B$5=Orders!M5360,People!$A$5,0))))</f>
        <v>Anna Andreadi</v>
      </c>
      <c r="W5360" t="str">
        <f>IFERROR(INDEX(Returns!A:A,MATCH(Orders!B5360,Returns!B:B,0),),"No")</f>
        <v>No</v>
      </c>
      <c r="X5360" t="str">
        <f t="shared" si="83"/>
        <v>2016 / 08</v>
      </c>
    </row>
    <row r="5361" spans="1:24" x14ac:dyDescent="0.25">
      <c r="A5361" s="1">
        <v>5360</v>
      </c>
      <c r="B5361" s="3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IF(People!$B$2=Orders!M5361,People!$A$2,IF(People!$B$3=Orders!M5361,People!$A$3,IF(People!$B$4=Orders!M5361,People!$A$4,IF(People!$B$5=Orders!M5361,People!$A$5,0))))</f>
        <v>Anna Andreadi</v>
      </c>
      <c r="W5361" t="str">
        <f>IFERROR(INDEX(Returns!A:A,MATCH(Orders!B5361,Returns!B:B,0),),"No")</f>
        <v>No</v>
      </c>
      <c r="X5361" t="str">
        <f t="shared" si="83"/>
        <v>2016 / 08</v>
      </c>
    </row>
    <row r="5362" spans="1:24" x14ac:dyDescent="0.25">
      <c r="A5362" s="1">
        <v>5361</v>
      </c>
      <c r="B5362" s="3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IF(People!$B$2=Orders!M5362,People!$A$2,IF(People!$B$3=Orders!M5362,People!$A$3,IF(People!$B$4=Orders!M5362,People!$A$4,IF(People!$B$5=Orders!M5362,People!$A$5,0))))</f>
        <v>Cassandra Brandow</v>
      </c>
      <c r="W5362" t="str">
        <f>IFERROR(INDEX(Returns!A:A,MATCH(Orders!B5362,Returns!B:B,0),),"No")</f>
        <v>No</v>
      </c>
      <c r="X5362" t="str">
        <f t="shared" si="83"/>
        <v>2019 / 04</v>
      </c>
    </row>
    <row r="5363" spans="1:24" x14ac:dyDescent="0.25">
      <c r="A5363" s="1">
        <v>5362</v>
      </c>
      <c r="B5363" s="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IF(People!$B$2=Orders!M5363,People!$A$2,IF(People!$B$3=Orders!M5363,People!$A$3,IF(People!$B$4=Orders!M5363,People!$A$4,IF(People!$B$5=Orders!M5363,People!$A$5,0))))</f>
        <v>Kelly Williams</v>
      </c>
      <c r="W5363" t="str">
        <f>IFERROR(INDEX(Returns!A:A,MATCH(Orders!B5363,Returns!B:B,0),),"No")</f>
        <v>No</v>
      </c>
      <c r="X5363" t="str">
        <f t="shared" si="83"/>
        <v>2019 / 06</v>
      </c>
    </row>
    <row r="5364" spans="1:24" x14ac:dyDescent="0.25">
      <c r="A5364" s="1">
        <v>5363</v>
      </c>
      <c r="B5364" s="3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IF(People!$B$2=Orders!M5364,People!$A$2,IF(People!$B$3=Orders!M5364,People!$A$3,IF(People!$B$4=Orders!M5364,People!$A$4,IF(People!$B$5=Orders!M5364,People!$A$5,0))))</f>
        <v>Kelly Williams</v>
      </c>
      <c r="W5364" t="str">
        <f>IFERROR(INDEX(Returns!A:A,MATCH(Orders!B5364,Returns!B:B,0),),"No")</f>
        <v>No</v>
      </c>
      <c r="X5364" t="str">
        <f t="shared" si="83"/>
        <v>2018 / 12</v>
      </c>
    </row>
    <row r="5365" spans="1:24" x14ac:dyDescent="0.25">
      <c r="A5365" s="1">
        <v>5364</v>
      </c>
      <c r="B5365" s="3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IF(People!$B$2=Orders!M5365,People!$A$2,IF(People!$B$3=Orders!M5365,People!$A$3,IF(People!$B$4=Orders!M5365,People!$A$4,IF(People!$B$5=Orders!M5365,People!$A$5,0))))</f>
        <v>Kelly Williams</v>
      </c>
      <c r="W5365" t="str">
        <f>IFERROR(INDEX(Returns!A:A,MATCH(Orders!B5365,Returns!B:B,0),),"No")</f>
        <v>No</v>
      </c>
      <c r="X5365" t="str">
        <f t="shared" si="83"/>
        <v>2018 / 12</v>
      </c>
    </row>
    <row r="5366" spans="1:24" x14ac:dyDescent="0.25">
      <c r="A5366" s="1">
        <v>5365</v>
      </c>
      <c r="B5366" s="3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IF(People!$B$2=Orders!M5366,People!$A$2,IF(People!$B$3=Orders!M5366,People!$A$3,IF(People!$B$4=Orders!M5366,People!$A$4,IF(People!$B$5=Orders!M5366,People!$A$5,0))))</f>
        <v>Anna Andreadi</v>
      </c>
      <c r="W5366" t="str">
        <f>IFERROR(INDEX(Returns!A:A,MATCH(Orders!B5366,Returns!B:B,0),),"No")</f>
        <v>No</v>
      </c>
      <c r="X5366" t="str">
        <f t="shared" si="83"/>
        <v>2016 / 01</v>
      </c>
    </row>
    <row r="5367" spans="1:24" x14ac:dyDescent="0.25">
      <c r="A5367" s="1">
        <v>5366</v>
      </c>
      <c r="B5367" s="3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IF(People!$B$2=Orders!M5367,People!$A$2,IF(People!$B$3=Orders!M5367,People!$A$3,IF(People!$B$4=Orders!M5367,People!$A$4,IF(People!$B$5=Orders!M5367,People!$A$5,0))))</f>
        <v>Kelly Williams</v>
      </c>
      <c r="W5367" t="str">
        <f>IFERROR(INDEX(Returns!A:A,MATCH(Orders!B5367,Returns!B:B,0),),"No")</f>
        <v>No</v>
      </c>
      <c r="X5367" t="str">
        <f t="shared" si="83"/>
        <v>2018 / 11</v>
      </c>
    </row>
    <row r="5368" spans="1:24" x14ac:dyDescent="0.25">
      <c r="A5368" s="1">
        <v>5367</v>
      </c>
      <c r="B5368" s="3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IF(People!$B$2=Orders!M5368,People!$A$2,IF(People!$B$3=Orders!M5368,People!$A$3,IF(People!$B$4=Orders!M5368,People!$A$4,IF(People!$B$5=Orders!M5368,People!$A$5,0))))</f>
        <v>Anna Andreadi</v>
      </c>
      <c r="W5368" t="str">
        <f>IFERROR(INDEX(Returns!A:A,MATCH(Orders!B5368,Returns!B:B,0),),"No")</f>
        <v>No</v>
      </c>
      <c r="X5368" t="str">
        <f t="shared" si="83"/>
        <v>2019 / 06</v>
      </c>
    </row>
    <row r="5369" spans="1:24" x14ac:dyDescent="0.25">
      <c r="A5369" s="1">
        <v>5368</v>
      </c>
      <c r="B5369" s="3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IF(People!$B$2=Orders!M5369,People!$A$2,IF(People!$B$3=Orders!M5369,People!$A$3,IF(People!$B$4=Orders!M5369,People!$A$4,IF(People!$B$5=Orders!M5369,People!$A$5,0))))</f>
        <v>Anna Andreadi</v>
      </c>
      <c r="W5369" t="str">
        <f>IFERROR(INDEX(Returns!A:A,MATCH(Orders!B5369,Returns!B:B,0),),"No")</f>
        <v>No</v>
      </c>
      <c r="X5369" t="str">
        <f t="shared" si="83"/>
        <v>2019 / 06</v>
      </c>
    </row>
    <row r="5370" spans="1:24" x14ac:dyDescent="0.25">
      <c r="A5370" s="1">
        <v>5369</v>
      </c>
      <c r="B5370" s="3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IF(People!$B$2=Orders!M5370,People!$A$2,IF(People!$B$3=Orders!M5370,People!$A$3,IF(People!$B$4=Orders!M5370,People!$A$4,IF(People!$B$5=Orders!M5370,People!$A$5,0))))</f>
        <v>Anna Andreadi</v>
      </c>
      <c r="W5370" t="str">
        <f>IFERROR(INDEX(Returns!A:A,MATCH(Orders!B5370,Returns!B:B,0),),"No")</f>
        <v>No</v>
      </c>
      <c r="X5370" t="str">
        <f t="shared" si="83"/>
        <v>2019 / 06</v>
      </c>
    </row>
    <row r="5371" spans="1:24" x14ac:dyDescent="0.25">
      <c r="A5371" s="1">
        <v>5370</v>
      </c>
      <c r="B5371" s="3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IF(People!$B$2=Orders!M5371,People!$A$2,IF(People!$B$3=Orders!M5371,People!$A$3,IF(People!$B$4=Orders!M5371,People!$A$4,IF(People!$B$5=Orders!M5371,People!$A$5,0))))</f>
        <v>Chuck Magee</v>
      </c>
      <c r="W5371" t="str">
        <f>IFERROR(INDEX(Returns!A:A,MATCH(Orders!B5371,Returns!B:B,0),),"No")</f>
        <v>No</v>
      </c>
      <c r="X5371" t="str">
        <f t="shared" si="83"/>
        <v>2019 / 09</v>
      </c>
    </row>
    <row r="5372" spans="1:24" x14ac:dyDescent="0.25">
      <c r="A5372" s="1">
        <v>5371</v>
      </c>
      <c r="B5372" s="3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IF(People!$B$2=Orders!M5372,People!$A$2,IF(People!$B$3=Orders!M5372,People!$A$3,IF(People!$B$4=Orders!M5372,People!$A$4,IF(People!$B$5=Orders!M5372,People!$A$5,0))))</f>
        <v>Kelly Williams</v>
      </c>
      <c r="W5372" t="str">
        <f>IFERROR(INDEX(Returns!A:A,MATCH(Orders!B5372,Returns!B:B,0),),"No")</f>
        <v>No</v>
      </c>
      <c r="X5372" t="str">
        <f t="shared" si="83"/>
        <v>2019 / 04</v>
      </c>
    </row>
    <row r="5373" spans="1:24" x14ac:dyDescent="0.25">
      <c r="A5373" s="1">
        <v>5372</v>
      </c>
      <c r="B5373" s="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IF(People!$B$2=Orders!M5373,People!$A$2,IF(People!$B$3=Orders!M5373,People!$A$3,IF(People!$B$4=Orders!M5373,People!$A$4,IF(People!$B$5=Orders!M5373,People!$A$5,0))))</f>
        <v>Kelly Williams</v>
      </c>
      <c r="W5373" t="str">
        <f>IFERROR(INDEX(Returns!A:A,MATCH(Orders!B5373,Returns!B:B,0),),"No")</f>
        <v>No</v>
      </c>
      <c r="X5373" t="str">
        <f t="shared" si="83"/>
        <v>2019 / 04</v>
      </c>
    </row>
    <row r="5374" spans="1:24" x14ac:dyDescent="0.25">
      <c r="A5374" s="1">
        <v>5373</v>
      </c>
      <c r="B5374" s="3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IF(People!$B$2=Orders!M5374,People!$A$2,IF(People!$B$3=Orders!M5374,People!$A$3,IF(People!$B$4=Orders!M5374,People!$A$4,IF(People!$B$5=Orders!M5374,People!$A$5,0))))</f>
        <v>Kelly Williams</v>
      </c>
      <c r="W5374" t="str">
        <f>IFERROR(INDEX(Returns!A:A,MATCH(Orders!B5374,Returns!B:B,0),),"No")</f>
        <v>No</v>
      </c>
      <c r="X5374" t="str">
        <f t="shared" si="83"/>
        <v>2017 / 10</v>
      </c>
    </row>
    <row r="5375" spans="1:24" x14ac:dyDescent="0.25">
      <c r="A5375" s="1">
        <v>5374</v>
      </c>
      <c r="B5375" s="3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IF(People!$B$2=Orders!M5375,People!$A$2,IF(People!$B$3=Orders!M5375,People!$A$3,IF(People!$B$4=Orders!M5375,People!$A$4,IF(People!$B$5=Orders!M5375,People!$A$5,0))))</f>
        <v>Kelly Williams</v>
      </c>
      <c r="W5375" t="str">
        <f>IFERROR(INDEX(Returns!A:A,MATCH(Orders!B5375,Returns!B:B,0),),"No")</f>
        <v>No</v>
      </c>
      <c r="X5375" t="str">
        <f t="shared" si="83"/>
        <v>2017 / 10</v>
      </c>
    </row>
    <row r="5376" spans="1:24" x14ac:dyDescent="0.25">
      <c r="A5376" s="1">
        <v>5375</v>
      </c>
      <c r="B5376" s="3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IF(People!$B$2=Orders!M5376,People!$A$2,IF(People!$B$3=Orders!M5376,People!$A$3,IF(People!$B$4=Orders!M5376,People!$A$4,IF(People!$B$5=Orders!M5376,People!$A$5,0))))</f>
        <v>Kelly Williams</v>
      </c>
      <c r="W5376" t="str">
        <f>IFERROR(INDEX(Returns!A:A,MATCH(Orders!B5376,Returns!B:B,0),),"No")</f>
        <v>No</v>
      </c>
      <c r="X5376" t="str">
        <f t="shared" si="83"/>
        <v>2017 / 10</v>
      </c>
    </row>
    <row r="5377" spans="1:24" x14ac:dyDescent="0.25">
      <c r="A5377" s="1">
        <v>5376</v>
      </c>
      <c r="B5377" s="3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IF(People!$B$2=Orders!M5377,People!$A$2,IF(People!$B$3=Orders!M5377,People!$A$3,IF(People!$B$4=Orders!M5377,People!$A$4,IF(People!$B$5=Orders!M5377,People!$A$5,0))))</f>
        <v>Anna Andreadi</v>
      </c>
      <c r="W5377" t="str">
        <f>IFERROR(INDEX(Returns!A:A,MATCH(Orders!B5377,Returns!B:B,0),),"No")</f>
        <v>No</v>
      </c>
      <c r="X5377" t="str">
        <f t="shared" si="83"/>
        <v>2019 / 05</v>
      </c>
    </row>
    <row r="5378" spans="1:24" x14ac:dyDescent="0.25">
      <c r="A5378" s="1">
        <v>5377</v>
      </c>
      <c r="B5378" s="3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IF(People!$B$2=Orders!M5378,People!$A$2,IF(People!$B$3=Orders!M5378,People!$A$3,IF(People!$B$4=Orders!M5378,People!$A$4,IF(People!$B$5=Orders!M5378,People!$A$5,0))))</f>
        <v>Anna Andreadi</v>
      </c>
      <c r="W5378" t="str">
        <f>IFERROR(INDEX(Returns!A:A,MATCH(Orders!B5378,Returns!B:B,0),),"No")</f>
        <v>No</v>
      </c>
      <c r="X5378" t="str">
        <f t="shared" ref="X5378:X5441" si="84">TEXT(C5378,"ГГГГ / ММ")</f>
        <v>2019 / 05</v>
      </c>
    </row>
    <row r="5379" spans="1:24" x14ac:dyDescent="0.25">
      <c r="A5379" s="1">
        <v>5378</v>
      </c>
      <c r="B5379" s="3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IF(People!$B$2=Orders!M5379,People!$A$2,IF(People!$B$3=Orders!M5379,People!$A$3,IF(People!$B$4=Orders!M5379,People!$A$4,IF(People!$B$5=Orders!M5379,People!$A$5,0))))</f>
        <v>Chuck Magee</v>
      </c>
      <c r="W5379" t="str">
        <f>IFERROR(INDEX(Returns!A:A,MATCH(Orders!B5379,Returns!B:B,0),),"No")</f>
        <v>No</v>
      </c>
      <c r="X5379" t="str">
        <f t="shared" si="84"/>
        <v>2016 / 12</v>
      </c>
    </row>
    <row r="5380" spans="1:24" x14ac:dyDescent="0.25">
      <c r="A5380" s="1">
        <v>5379</v>
      </c>
      <c r="B5380" s="3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IF(People!$B$2=Orders!M5380,People!$A$2,IF(People!$B$3=Orders!M5380,People!$A$3,IF(People!$B$4=Orders!M5380,People!$A$4,IF(People!$B$5=Orders!M5380,People!$A$5,0))))</f>
        <v>Chuck Magee</v>
      </c>
      <c r="W5380" t="str">
        <f>IFERROR(INDEX(Returns!A:A,MATCH(Orders!B5380,Returns!B:B,0),),"No")</f>
        <v>No</v>
      </c>
      <c r="X5380" t="str">
        <f t="shared" si="84"/>
        <v>2016 / 12</v>
      </c>
    </row>
    <row r="5381" spans="1:24" x14ac:dyDescent="0.25">
      <c r="A5381" s="1">
        <v>5380</v>
      </c>
      <c r="B5381" s="3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IF(People!$B$2=Orders!M5381,People!$A$2,IF(People!$B$3=Orders!M5381,People!$A$3,IF(People!$B$4=Orders!M5381,People!$A$4,IF(People!$B$5=Orders!M5381,People!$A$5,0))))</f>
        <v>Anna Andreadi</v>
      </c>
      <c r="W5381" t="str">
        <f>IFERROR(INDEX(Returns!A:A,MATCH(Orders!B5381,Returns!B:B,0),),"No")</f>
        <v>No</v>
      </c>
      <c r="X5381" t="str">
        <f t="shared" si="84"/>
        <v>2018 / 08</v>
      </c>
    </row>
    <row r="5382" spans="1:24" x14ac:dyDescent="0.25">
      <c r="A5382" s="1">
        <v>5381</v>
      </c>
      <c r="B5382" s="3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IF(People!$B$2=Orders!M5382,People!$A$2,IF(People!$B$3=Orders!M5382,People!$A$3,IF(People!$B$4=Orders!M5382,People!$A$4,IF(People!$B$5=Orders!M5382,People!$A$5,0))))</f>
        <v>Anna Andreadi</v>
      </c>
      <c r="W5382" t="str">
        <f>IFERROR(INDEX(Returns!A:A,MATCH(Orders!B5382,Returns!B:B,0),),"No")</f>
        <v>No</v>
      </c>
      <c r="X5382" t="str">
        <f t="shared" si="84"/>
        <v>2018 / 08</v>
      </c>
    </row>
    <row r="5383" spans="1:24" x14ac:dyDescent="0.25">
      <c r="A5383" s="1">
        <v>5382</v>
      </c>
      <c r="B5383" s="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IF(People!$B$2=Orders!M5383,People!$A$2,IF(People!$B$3=Orders!M5383,People!$A$3,IF(People!$B$4=Orders!M5383,People!$A$4,IF(People!$B$5=Orders!M5383,People!$A$5,0))))</f>
        <v>Kelly Williams</v>
      </c>
      <c r="W5383" t="str">
        <f>IFERROR(INDEX(Returns!A:A,MATCH(Orders!B5383,Returns!B:B,0),),"No")</f>
        <v>No</v>
      </c>
      <c r="X5383" t="str">
        <f t="shared" si="84"/>
        <v>2018 / 09</v>
      </c>
    </row>
    <row r="5384" spans="1:24" x14ac:dyDescent="0.25">
      <c r="A5384" s="1">
        <v>5383</v>
      </c>
      <c r="B5384" s="3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IF(People!$B$2=Orders!M5384,People!$A$2,IF(People!$B$3=Orders!M5384,People!$A$3,IF(People!$B$4=Orders!M5384,People!$A$4,IF(People!$B$5=Orders!M5384,People!$A$5,0))))</f>
        <v>Kelly Williams</v>
      </c>
      <c r="W5384" t="str">
        <f>IFERROR(INDEX(Returns!A:A,MATCH(Orders!B5384,Returns!B:B,0),),"No")</f>
        <v>No</v>
      </c>
      <c r="X5384" t="str">
        <f t="shared" si="84"/>
        <v>2018 / 09</v>
      </c>
    </row>
    <row r="5385" spans="1:24" x14ac:dyDescent="0.25">
      <c r="A5385" s="1">
        <v>5384</v>
      </c>
      <c r="B5385" s="3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IF(People!$B$2=Orders!M5385,People!$A$2,IF(People!$B$3=Orders!M5385,People!$A$3,IF(People!$B$4=Orders!M5385,People!$A$4,IF(People!$B$5=Orders!M5385,People!$A$5,0))))</f>
        <v>Kelly Williams</v>
      </c>
      <c r="W5385" t="str">
        <f>IFERROR(INDEX(Returns!A:A,MATCH(Orders!B5385,Returns!B:B,0),),"No")</f>
        <v>No</v>
      </c>
      <c r="X5385" t="str">
        <f t="shared" si="84"/>
        <v>2018 / 09</v>
      </c>
    </row>
    <row r="5386" spans="1:24" x14ac:dyDescent="0.25">
      <c r="A5386" s="1">
        <v>5385</v>
      </c>
      <c r="B5386" s="3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IF(People!$B$2=Orders!M5386,People!$A$2,IF(People!$B$3=Orders!M5386,People!$A$3,IF(People!$B$4=Orders!M5386,People!$A$4,IF(People!$B$5=Orders!M5386,People!$A$5,0))))</f>
        <v>Chuck Magee</v>
      </c>
      <c r="W5386" t="str">
        <f>IFERROR(INDEX(Returns!A:A,MATCH(Orders!B5386,Returns!B:B,0),),"No")</f>
        <v>No</v>
      </c>
      <c r="X5386" t="str">
        <f t="shared" si="84"/>
        <v>2019 / 06</v>
      </c>
    </row>
    <row r="5387" spans="1:24" x14ac:dyDescent="0.25">
      <c r="A5387" s="1">
        <v>5386</v>
      </c>
      <c r="B5387" s="3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IF(People!$B$2=Orders!M5387,People!$A$2,IF(People!$B$3=Orders!M5387,People!$A$3,IF(People!$B$4=Orders!M5387,People!$A$4,IF(People!$B$5=Orders!M5387,People!$A$5,0))))</f>
        <v>Chuck Magee</v>
      </c>
      <c r="W5387" t="str">
        <f>IFERROR(INDEX(Returns!A:A,MATCH(Orders!B5387,Returns!B:B,0),),"No")</f>
        <v>No</v>
      </c>
      <c r="X5387" t="str">
        <f t="shared" si="84"/>
        <v>2019 / 06</v>
      </c>
    </row>
    <row r="5388" spans="1:24" x14ac:dyDescent="0.25">
      <c r="A5388" s="1">
        <v>5387</v>
      </c>
      <c r="B5388" s="3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IF(People!$B$2=Orders!M5388,People!$A$2,IF(People!$B$3=Orders!M5388,People!$A$3,IF(People!$B$4=Orders!M5388,People!$A$4,IF(People!$B$5=Orders!M5388,People!$A$5,0))))</f>
        <v>Cassandra Brandow</v>
      </c>
      <c r="W5388" t="str">
        <f>IFERROR(INDEX(Returns!A:A,MATCH(Orders!B5388,Returns!B:B,0),),"No")</f>
        <v>No</v>
      </c>
      <c r="X5388" t="str">
        <f t="shared" si="84"/>
        <v>2019 / 03</v>
      </c>
    </row>
    <row r="5389" spans="1:24" x14ac:dyDescent="0.25">
      <c r="A5389" s="1">
        <v>5388</v>
      </c>
      <c r="B5389" s="3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IF(People!$B$2=Orders!M5389,People!$A$2,IF(People!$B$3=Orders!M5389,People!$A$3,IF(People!$B$4=Orders!M5389,People!$A$4,IF(People!$B$5=Orders!M5389,People!$A$5,0))))</f>
        <v>Anna Andreadi</v>
      </c>
      <c r="W5389" t="str">
        <f>IFERROR(INDEX(Returns!A:A,MATCH(Orders!B5389,Returns!B:B,0),),"No")</f>
        <v>No</v>
      </c>
      <c r="X5389" t="str">
        <f t="shared" si="84"/>
        <v>2019 / 02</v>
      </c>
    </row>
    <row r="5390" spans="1:24" x14ac:dyDescent="0.25">
      <c r="A5390" s="1">
        <v>5389</v>
      </c>
      <c r="B5390" s="3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IF(People!$B$2=Orders!M5390,People!$A$2,IF(People!$B$3=Orders!M5390,People!$A$3,IF(People!$B$4=Orders!M5390,People!$A$4,IF(People!$B$5=Orders!M5390,People!$A$5,0))))</f>
        <v>Anna Andreadi</v>
      </c>
      <c r="W5390" t="str">
        <f>IFERROR(INDEX(Returns!A:A,MATCH(Orders!B5390,Returns!B:B,0),),"No")</f>
        <v>No</v>
      </c>
      <c r="X5390" t="str">
        <f t="shared" si="84"/>
        <v>2019 / 02</v>
      </c>
    </row>
    <row r="5391" spans="1:24" x14ac:dyDescent="0.25">
      <c r="A5391" s="1">
        <v>5390</v>
      </c>
      <c r="B5391" s="3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IF(People!$B$2=Orders!M5391,People!$A$2,IF(People!$B$3=Orders!M5391,People!$A$3,IF(People!$B$4=Orders!M5391,People!$A$4,IF(People!$B$5=Orders!M5391,People!$A$5,0))))</f>
        <v>Anna Andreadi</v>
      </c>
      <c r="W5391" t="str">
        <f>IFERROR(INDEX(Returns!A:A,MATCH(Orders!B5391,Returns!B:B,0),),"No")</f>
        <v>No</v>
      </c>
      <c r="X5391" t="str">
        <f t="shared" si="84"/>
        <v>2019 / 02</v>
      </c>
    </row>
    <row r="5392" spans="1:24" x14ac:dyDescent="0.25">
      <c r="A5392" s="1">
        <v>5391</v>
      </c>
      <c r="B5392" s="3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IF(People!$B$2=Orders!M5392,People!$A$2,IF(People!$B$3=Orders!M5392,People!$A$3,IF(People!$B$4=Orders!M5392,People!$A$4,IF(People!$B$5=Orders!M5392,People!$A$5,0))))</f>
        <v>Anna Andreadi</v>
      </c>
      <c r="W5392" t="str">
        <f>IFERROR(INDEX(Returns!A:A,MATCH(Orders!B5392,Returns!B:B,0),),"No")</f>
        <v>No</v>
      </c>
      <c r="X5392" t="str">
        <f t="shared" si="84"/>
        <v>2019 / 11</v>
      </c>
    </row>
    <row r="5393" spans="1:24" x14ac:dyDescent="0.25">
      <c r="A5393" s="1">
        <v>5392</v>
      </c>
      <c r="B5393" s="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IF(People!$B$2=Orders!M5393,People!$A$2,IF(People!$B$3=Orders!M5393,People!$A$3,IF(People!$B$4=Orders!M5393,People!$A$4,IF(People!$B$5=Orders!M5393,People!$A$5,0))))</f>
        <v>Chuck Magee</v>
      </c>
      <c r="W5393" t="str">
        <f>IFERROR(INDEX(Returns!A:A,MATCH(Orders!B5393,Returns!B:B,0),),"No")</f>
        <v>No</v>
      </c>
      <c r="X5393" t="str">
        <f t="shared" si="84"/>
        <v>2016 / 11</v>
      </c>
    </row>
    <row r="5394" spans="1:24" x14ac:dyDescent="0.25">
      <c r="A5394" s="1">
        <v>5393</v>
      </c>
      <c r="B5394" s="3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IF(People!$B$2=Orders!M5394,People!$A$2,IF(People!$B$3=Orders!M5394,People!$A$3,IF(People!$B$4=Orders!M5394,People!$A$4,IF(People!$B$5=Orders!M5394,People!$A$5,0))))</f>
        <v>Chuck Magee</v>
      </c>
      <c r="W5394" t="str">
        <f>IFERROR(INDEX(Returns!A:A,MATCH(Orders!B5394,Returns!B:B,0),),"No")</f>
        <v>No</v>
      </c>
      <c r="X5394" t="str">
        <f t="shared" si="84"/>
        <v>2016 / 11</v>
      </c>
    </row>
    <row r="5395" spans="1:24" x14ac:dyDescent="0.25">
      <c r="A5395" s="1">
        <v>5394</v>
      </c>
      <c r="B5395" s="3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IF(People!$B$2=Orders!M5395,People!$A$2,IF(People!$B$3=Orders!M5395,People!$A$3,IF(People!$B$4=Orders!M5395,People!$A$4,IF(People!$B$5=Orders!M5395,People!$A$5,0))))</f>
        <v>Chuck Magee</v>
      </c>
      <c r="W5395" t="str">
        <f>IFERROR(INDEX(Returns!A:A,MATCH(Orders!B5395,Returns!B:B,0),),"No")</f>
        <v>No</v>
      </c>
      <c r="X5395" t="str">
        <f t="shared" si="84"/>
        <v>2016 / 11</v>
      </c>
    </row>
    <row r="5396" spans="1:24" x14ac:dyDescent="0.25">
      <c r="A5396" s="1">
        <v>5395</v>
      </c>
      <c r="B5396" s="3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IF(People!$B$2=Orders!M5396,People!$A$2,IF(People!$B$3=Orders!M5396,People!$A$3,IF(People!$B$4=Orders!M5396,People!$A$4,IF(People!$B$5=Orders!M5396,People!$A$5,0))))</f>
        <v>Chuck Magee</v>
      </c>
      <c r="W5396" t="str">
        <f>IFERROR(INDEX(Returns!A:A,MATCH(Orders!B5396,Returns!B:B,0),),"No")</f>
        <v>No</v>
      </c>
      <c r="X5396" t="str">
        <f t="shared" si="84"/>
        <v>2016 / 11</v>
      </c>
    </row>
    <row r="5397" spans="1:24" x14ac:dyDescent="0.25">
      <c r="A5397" s="1">
        <v>5396</v>
      </c>
      <c r="B5397" s="3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IF(People!$B$2=Orders!M5397,People!$A$2,IF(People!$B$3=Orders!M5397,People!$A$3,IF(People!$B$4=Orders!M5397,People!$A$4,IF(People!$B$5=Orders!M5397,People!$A$5,0))))</f>
        <v>Anna Andreadi</v>
      </c>
      <c r="W5397" t="str">
        <f>IFERROR(INDEX(Returns!A:A,MATCH(Orders!B5397,Returns!B:B,0),),"No")</f>
        <v>Yes</v>
      </c>
      <c r="X5397" t="str">
        <f t="shared" si="84"/>
        <v>2016 / 11</v>
      </c>
    </row>
    <row r="5398" spans="1:24" x14ac:dyDescent="0.25">
      <c r="A5398" s="1">
        <v>5397</v>
      </c>
      <c r="B5398" s="3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IF(People!$B$2=Orders!M5398,People!$A$2,IF(People!$B$3=Orders!M5398,People!$A$3,IF(People!$B$4=Orders!M5398,People!$A$4,IF(People!$B$5=Orders!M5398,People!$A$5,0))))</f>
        <v>Anna Andreadi</v>
      </c>
      <c r="W5398" t="str">
        <f>IFERROR(INDEX(Returns!A:A,MATCH(Orders!B5398,Returns!B:B,0),),"No")</f>
        <v>No</v>
      </c>
      <c r="X5398" t="str">
        <f t="shared" si="84"/>
        <v>2018 / 09</v>
      </c>
    </row>
    <row r="5399" spans="1:24" x14ac:dyDescent="0.25">
      <c r="A5399" s="1">
        <v>5398</v>
      </c>
      <c r="B5399" s="3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IF(People!$B$2=Orders!M5399,People!$A$2,IF(People!$B$3=Orders!M5399,People!$A$3,IF(People!$B$4=Orders!M5399,People!$A$4,IF(People!$B$5=Orders!M5399,People!$A$5,0))))</f>
        <v>Anna Andreadi</v>
      </c>
      <c r="W5399" t="str">
        <f>IFERROR(INDEX(Returns!A:A,MATCH(Orders!B5399,Returns!B:B,0),),"No")</f>
        <v>Yes</v>
      </c>
      <c r="X5399" t="str">
        <f t="shared" si="84"/>
        <v>2018 / 11</v>
      </c>
    </row>
    <row r="5400" spans="1:24" x14ac:dyDescent="0.25">
      <c r="A5400" s="1">
        <v>5399</v>
      </c>
      <c r="B5400" s="3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IF(People!$B$2=Orders!M5400,People!$A$2,IF(People!$B$3=Orders!M5400,People!$A$3,IF(People!$B$4=Orders!M5400,People!$A$4,IF(People!$B$5=Orders!M5400,People!$A$5,0))))</f>
        <v>Chuck Magee</v>
      </c>
      <c r="W5400" t="str">
        <f>IFERROR(INDEX(Returns!A:A,MATCH(Orders!B5400,Returns!B:B,0),),"No")</f>
        <v>No</v>
      </c>
      <c r="X5400" t="str">
        <f t="shared" si="84"/>
        <v>2018 / 09</v>
      </c>
    </row>
    <row r="5401" spans="1:24" x14ac:dyDescent="0.25">
      <c r="A5401" s="1">
        <v>5400</v>
      </c>
      <c r="B5401" s="3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IF(People!$B$2=Orders!M5401,People!$A$2,IF(People!$B$3=Orders!M5401,People!$A$3,IF(People!$B$4=Orders!M5401,People!$A$4,IF(People!$B$5=Orders!M5401,People!$A$5,0))))</f>
        <v>Anna Andreadi</v>
      </c>
      <c r="W5401" t="str">
        <f>IFERROR(INDEX(Returns!A:A,MATCH(Orders!B5401,Returns!B:B,0),),"No")</f>
        <v>No</v>
      </c>
      <c r="X5401" t="str">
        <f t="shared" si="84"/>
        <v>2018 / 04</v>
      </c>
    </row>
    <row r="5402" spans="1:24" x14ac:dyDescent="0.25">
      <c r="A5402" s="1">
        <v>5401</v>
      </c>
      <c r="B5402" s="3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IF(People!$B$2=Orders!M5402,People!$A$2,IF(People!$B$3=Orders!M5402,People!$A$3,IF(People!$B$4=Orders!M5402,People!$A$4,IF(People!$B$5=Orders!M5402,People!$A$5,0))))</f>
        <v>Anna Andreadi</v>
      </c>
      <c r="W5402" t="str">
        <f>IFERROR(INDEX(Returns!A:A,MATCH(Orders!B5402,Returns!B:B,0),),"No")</f>
        <v>No</v>
      </c>
      <c r="X5402" t="str">
        <f t="shared" si="84"/>
        <v>2019 / 09</v>
      </c>
    </row>
    <row r="5403" spans="1:24" x14ac:dyDescent="0.25">
      <c r="A5403" s="1">
        <v>5402</v>
      </c>
      <c r="B5403" s="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IF(People!$B$2=Orders!M5403,People!$A$2,IF(People!$B$3=Orders!M5403,People!$A$3,IF(People!$B$4=Orders!M5403,People!$A$4,IF(People!$B$5=Orders!M5403,People!$A$5,0))))</f>
        <v>Anna Andreadi</v>
      </c>
      <c r="W5403" t="str">
        <f>IFERROR(INDEX(Returns!A:A,MATCH(Orders!B5403,Returns!B:B,0),),"No")</f>
        <v>No</v>
      </c>
      <c r="X5403" t="str">
        <f t="shared" si="84"/>
        <v>2019 / 09</v>
      </c>
    </row>
    <row r="5404" spans="1:24" x14ac:dyDescent="0.25">
      <c r="A5404" s="1">
        <v>5403</v>
      </c>
      <c r="B5404" s="3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IF(People!$B$2=Orders!M5404,People!$A$2,IF(People!$B$3=Orders!M5404,People!$A$3,IF(People!$B$4=Orders!M5404,People!$A$4,IF(People!$B$5=Orders!M5404,People!$A$5,0))))</f>
        <v>Chuck Magee</v>
      </c>
      <c r="W5404" t="str">
        <f>IFERROR(INDEX(Returns!A:A,MATCH(Orders!B5404,Returns!B:B,0),),"No")</f>
        <v>No</v>
      </c>
      <c r="X5404" t="str">
        <f t="shared" si="84"/>
        <v>2019 / 08</v>
      </c>
    </row>
    <row r="5405" spans="1:24" x14ac:dyDescent="0.25">
      <c r="A5405" s="1">
        <v>5404</v>
      </c>
      <c r="B5405" s="3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IF(People!$B$2=Orders!M5405,People!$A$2,IF(People!$B$3=Orders!M5405,People!$A$3,IF(People!$B$4=Orders!M5405,People!$A$4,IF(People!$B$5=Orders!M5405,People!$A$5,0))))</f>
        <v>Chuck Magee</v>
      </c>
      <c r="W5405" t="str">
        <f>IFERROR(INDEX(Returns!A:A,MATCH(Orders!B5405,Returns!B:B,0),),"No")</f>
        <v>No</v>
      </c>
      <c r="X5405" t="str">
        <f t="shared" si="84"/>
        <v>2019 / 08</v>
      </c>
    </row>
    <row r="5406" spans="1:24" x14ac:dyDescent="0.25">
      <c r="A5406" s="1">
        <v>5405</v>
      </c>
      <c r="B5406" s="3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IF(People!$B$2=Orders!M5406,People!$A$2,IF(People!$B$3=Orders!M5406,People!$A$3,IF(People!$B$4=Orders!M5406,People!$A$4,IF(People!$B$5=Orders!M5406,People!$A$5,0))))</f>
        <v>Anna Andreadi</v>
      </c>
      <c r="W5406" t="str">
        <f>IFERROR(INDEX(Returns!A:A,MATCH(Orders!B5406,Returns!B:B,0),),"No")</f>
        <v>No</v>
      </c>
      <c r="X5406" t="str">
        <f t="shared" si="84"/>
        <v>2018 / 02</v>
      </c>
    </row>
    <row r="5407" spans="1:24" x14ac:dyDescent="0.25">
      <c r="A5407" s="1">
        <v>5406</v>
      </c>
      <c r="B5407" s="3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IF(People!$B$2=Orders!M5407,People!$A$2,IF(People!$B$3=Orders!M5407,People!$A$3,IF(People!$B$4=Orders!M5407,People!$A$4,IF(People!$B$5=Orders!M5407,People!$A$5,0))))</f>
        <v>Anna Andreadi</v>
      </c>
      <c r="W5407" t="str">
        <f>IFERROR(INDEX(Returns!A:A,MATCH(Orders!B5407,Returns!B:B,0),),"No")</f>
        <v>No</v>
      </c>
      <c r="X5407" t="str">
        <f t="shared" si="84"/>
        <v>2018 / 02</v>
      </c>
    </row>
    <row r="5408" spans="1:24" x14ac:dyDescent="0.25">
      <c r="A5408" s="1">
        <v>5407</v>
      </c>
      <c r="B5408" s="3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IF(People!$B$2=Orders!M5408,People!$A$2,IF(People!$B$3=Orders!M5408,People!$A$3,IF(People!$B$4=Orders!M5408,People!$A$4,IF(People!$B$5=Orders!M5408,People!$A$5,0))))</f>
        <v>Anna Andreadi</v>
      </c>
      <c r="W5408" t="str">
        <f>IFERROR(INDEX(Returns!A:A,MATCH(Orders!B5408,Returns!B:B,0),),"No")</f>
        <v>No</v>
      </c>
      <c r="X5408" t="str">
        <f t="shared" si="84"/>
        <v>2018 / 02</v>
      </c>
    </row>
    <row r="5409" spans="1:24" x14ac:dyDescent="0.25">
      <c r="A5409" s="1">
        <v>5408</v>
      </c>
      <c r="B5409" s="3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IF(People!$B$2=Orders!M5409,People!$A$2,IF(People!$B$3=Orders!M5409,People!$A$3,IF(People!$B$4=Orders!M5409,People!$A$4,IF(People!$B$5=Orders!M5409,People!$A$5,0))))</f>
        <v>Anna Andreadi</v>
      </c>
      <c r="W5409" t="str">
        <f>IFERROR(INDEX(Returns!A:A,MATCH(Orders!B5409,Returns!B:B,0),),"No")</f>
        <v>No</v>
      </c>
      <c r="X5409" t="str">
        <f t="shared" si="84"/>
        <v>2019 / 12</v>
      </c>
    </row>
    <row r="5410" spans="1:24" x14ac:dyDescent="0.25">
      <c r="A5410" s="1">
        <v>5409</v>
      </c>
      <c r="B5410" s="3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IF(People!$B$2=Orders!M5410,People!$A$2,IF(People!$B$3=Orders!M5410,People!$A$3,IF(People!$B$4=Orders!M5410,People!$A$4,IF(People!$B$5=Orders!M5410,People!$A$5,0))))</f>
        <v>Anna Andreadi</v>
      </c>
      <c r="W5410" t="str">
        <f>IFERROR(INDEX(Returns!A:A,MATCH(Orders!B5410,Returns!B:B,0),),"No")</f>
        <v>No</v>
      </c>
      <c r="X5410" t="str">
        <f t="shared" si="84"/>
        <v>2019 / 12</v>
      </c>
    </row>
    <row r="5411" spans="1:24" x14ac:dyDescent="0.25">
      <c r="A5411" s="1">
        <v>5410</v>
      </c>
      <c r="B5411" s="3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IF(People!$B$2=Orders!M5411,People!$A$2,IF(People!$B$3=Orders!M5411,People!$A$3,IF(People!$B$4=Orders!M5411,People!$A$4,IF(People!$B$5=Orders!M5411,People!$A$5,0))))</f>
        <v>Anna Andreadi</v>
      </c>
      <c r="W5411" t="str">
        <f>IFERROR(INDEX(Returns!A:A,MATCH(Orders!B5411,Returns!B:B,0),),"No")</f>
        <v>No</v>
      </c>
      <c r="X5411" t="str">
        <f t="shared" si="84"/>
        <v>2019 / 12</v>
      </c>
    </row>
    <row r="5412" spans="1:24" x14ac:dyDescent="0.25">
      <c r="A5412" s="1">
        <v>5411</v>
      </c>
      <c r="B5412" s="3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IF(People!$B$2=Orders!M5412,People!$A$2,IF(People!$B$3=Orders!M5412,People!$A$3,IF(People!$B$4=Orders!M5412,People!$A$4,IF(People!$B$5=Orders!M5412,People!$A$5,0))))</f>
        <v>Anna Andreadi</v>
      </c>
      <c r="W5412" t="str">
        <f>IFERROR(INDEX(Returns!A:A,MATCH(Orders!B5412,Returns!B:B,0),),"No")</f>
        <v>No</v>
      </c>
      <c r="X5412" t="str">
        <f t="shared" si="84"/>
        <v>2019 / 12</v>
      </c>
    </row>
    <row r="5413" spans="1:24" x14ac:dyDescent="0.25">
      <c r="A5413" s="1">
        <v>5412</v>
      </c>
      <c r="B5413" s="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IF(People!$B$2=Orders!M5413,People!$A$2,IF(People!$B$3=Orders!M5413,People!$A$3,IF(People!$B$4=Orders!M5413,People!$A$4,IF(People!$B$5=Orders!M5413,People!$A$5,0))))</f>
        <v>Anna Andreadi</v>
      </c>
      <c r="W5413" t="str">
        <f>IFERROR(INDEX(Returns!A:A,MATCH(Orders!B5413,Returns!B:B,0),),"No")</f>
        <v>No</v>
      </c>
      <c r="X5413" t="str">
        <f t="shared" si="84"/>
        <v>2019 / 09</v>
      </c>
    </row>
    <row r="5414" spans="1:24" x14ac:dyDescent="0.25">
      <c r="A5414" s="1">
        <v>5413</v>
      </c>
      <c r="B5414" s="3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IF(People!$B$2=Orders!M5414,People!$A$2,IF(People!$B$3=Orders!M5414,People!$A$3,IF(People!$B$4=Orders!M5414,People!$A$4,IF(People!$B$5=Orders!M5414,People!$A$5,0))))</f>
        <v>Anna Andreadi</v>
      </c>
      <c r="W5414" t="str">
        <f>IFERROR(INDEX(Returns!A:A,MATCH(Orders!B5414,Returns!B:B,0),),"No")</f>
        <v>No</v>
      </c>
      <c r="X5414" t="str">
        <f t="shared" si="84"/>
        <v>2019 / 09</v>
      </c>
    </row>
    <row r="5415" spans="1:24" x14ac:dyDescent="0.25">
      <c r="A5415" s="1">
        <v>5414</v>
      </c>
      <c r="B5415" s="3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IF(People!$B$2=Orders!M5415,People!$A$2,IF(People!$B$3=Orders!M5415,People!$A$3,IF(People!$B$4=Orders!M5415,People!$A$4,IF(People!$B$5=Orders!M5415,People!$A$5,0))))</f>
        <v>Kelly Williams</v>
      </c>
      <c r="W5415" t="str">
        <f>IFERROR(INDEX(Returns!A:A,MATCH(Orders!B5415,Returns!B:B,0),),"No")</f>
        <v>No</v>
      </c>
      <c r="X5415" t="str">
        <f t="shared" si="84"/>
        <v>2018 / 09</v>
      </c>
    </row>
    <row r="5416" spans="1:24" x14ac:dyDescent="0.25">
      <c r="A5416" s="1">
        <v>5415</v>
      </c>
      <c r="B5416" s="3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IF(People!$B$2=Orders!M5416,People!$A$2,IF(People!$B$3=Orders!M5416,People!$A$3,IF(People!$B$4=Orders!M5416,People!$A$4,IF(People!$B$5=Orders!M5416,People!$A$5,0))))</f>
        <v>Kelly Williams</v>
      </c>
      <c r="W5416" t="str">
        <f>IFERROR(INDEX(Returns!A:A,MATCH(Orders!B5416,Returns!B:B,0),),"No")</f>
        <v>No</v>
      </c>
      <c r="X5416" t="str">
        <f t="shared" si="84"/>
        <v>2019 / 09</v>
      </c>
    </row>
    <row r="5417" spans="1:24" x14ac:dyDescent="0.25">
      <c r="A5417" s="1">
        <v>5416</v>
      </c>
      <c r="B5417" s="3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IF(People!$B$2=Orders!M5417,People!$A$2,IF(People!$B$3=Orders!M5417,People!$A$3,IF(People!$B$4=Orders!M5417,People!$A$4,IF(People!$B$5=Orders!M5417,People!$A$5,0))))</f>
        <v>Kelly Williams</v>
      </c>
      <c r="W5417" t="str">
        <f>IFERROR(INDEX(Returns!A:A,MATCH(Orders!B5417,Returns!B:B,0),),"No")</f>
        <v>No</v>
      </c>
      <c r="X5417" t="str">
        <f t="shared" si="84"/>
        <v>2019 / 09</v>
      </c>
    </row>
    <row r="5418" spans="1:24" x14ac:dyDescent="0.25">
      <c r="A5418" s="1">
        <v>5417</v>
      </c>
      <c r="B5418" s="3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IF(People!$B$2=Orders!M5418,People!$A$2,IF(People!$B$3=Orders!M5418,People!$A$3,IF(People!$B$4=Orders!M5418,People!$A$4,IF(People!$B$5=Orders!M5418,People!$A$5,0))))</f>
        <v>Kelly Williams</v>
      </c>
      <c r="W5418" t="str">
        <f>IFERROR(INDEX(Returns!A:A,MATCH(Orders!B5418,Returns!B:B,0),),"No")</f>
        <v>No</v>
      </c>
      <c r="X5418" t="str">
        <f t="shared" si="84"/>
        <v>2019 / 09</v>
      </c>
    </row>
    <row r="5419" spans="1:24" x14ac:dyDescent="0.25">
      <c r="A5419" s="1">
        <v>5418</v>
      </c>
      <c r="B5419" s="3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IF(People!$B$2=Orders!M5419,People!$A$2,IF(People!$B$3=Orders!M5419,People!$A$3,IF(People!$B$4=Orders!M5419,People!$A$4,IF(People!$B$5=Orders!M5419,People!$A$5,0))))</f>
        <v>Kelly Williams</v>
      </c>
      <c r="W5419" t="str">
        <f>IFERROR(INDEX(Returns!A:A,MATCH(Orders!B5419,Returns!B:B,0),),"No")</f>
        <v>No</v>
      </c>
      <c r="X5419" t="str">
        <f t="shared" si="84"/>
        <v>2016 / 10</v>
      </c>
    </row>
    <row r="5420" spans="1:24" x14ac:dyDescent="0.25">
      <c r="A5420" s="1">
        <v>5419</v>
      </c>
      <c r="B5420" s="3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IF(People!$B$2=Orders!M5420,People!$A$2,IF(People!$B$3=Orders!M5420,People!$A$3,IF(People!$B$4=Orders!M5420,People!$A$4,IF(People!$B$5=Orders!M5420,People!$A$5,0))))</f>
        <v>Kelly Williams</v>
      </c>
      <c r="W5420" t="str">
        <f>IFERROR(INDEX(Returns!A:A,MATCH(Orders!B5420,Returns!B:B,0),),"No")</f>
        <v>No</v>
      </c>
      <c r="X5420" t="str">
        <f t="shared" si="84"/>
        <v>2017 / 10</v>
      </c>
    </row>
    <row r="5421" spans="1:24" x14ac:dyDescent="0.25">
      <c r="A5421" s="1">
        <v>5420</v>
      </c>
      <c r="B5421" s="3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IF(People!$B$2=Orders!M5421,People!$A$2,IF(People!$B$3=Orders!M5421,People!$A$3,IF(People!$B$4=Orders!M5421,People!$A$4,IF(People!$B$5=Orders!M5421,People!$A$5,0))))</f>
        <v>Kelly Williams</v>
      </c>
      <c r="W5421" t="str">
        <f>IFERROR(INDEX(Returns!A:A,MATCH(Orders!B5421,Returns!B:B,0),),"No")</f>
        <v>No</v>
      </c>
      <c r="X5421" t="str">
        <f t="shared" si="84"/>
        <v>2017 / 10</v>
      </c>
    </row>
    <row r="5422" spans="1:24" x14ac:dyDescent="0.25">
      <c r="A5422" s="1">
        <v>5421</v>
      </c>
      <c r="B5422" s="3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IF(People!$B$2=Orders!M5422,People!$A$2,IF(People!$B$3=Orders!M5422,People!$A$3,IF(People!$B$4=Orders!M5422,People!$A$4,IF(People!$B$5=Orders!M5422,People!$A$5,0))))</f>
        <v>Chuck Magee</v>
      </c>
      <c r="W5422" t="str">
        <f>IFERROR(INDEX(Returns!A:A,MATCH(Orders!B5422,Returns!B:B,0),),"No")</f>
        <v>Yes</v>
      </c>
      <c r="X5422" t="str">
        <f t="shared" si="84"/>
        <v>2018 / 03</v>
      </c>
    </row>
    <row r="5423" spans="1:24" x14ac:dyDescent="0.25">
      <c r="A5423" s="1">
        <v>5422</v>
      </c>
      <c r="B5423" s="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IF(People!$B$2=Orders!M5423,People!$A$2,IF(People!$B$3=Orders!M5423,People!$A$3,IF(People!$B$4=Orders!M5423,People!$A$4,IF(People!$B$5=Orders!M5423,People!$A$5,0))))</f>
        <v>Chuck Magee</v>
      </c>
      <c r="W5423" t="str">
        <f>IFERROR(INDEX(Returns!A:A,MATCH(Orders!B5423,Returns!B:B,0),),"No")</f>
        <v>Yes</v>
      </c>
      <c r="X5423" t="str">
        <f t="shared" si="84"/>
        <v>2018 / 03</v>
      </c>
    </row>
    <row r="5424" spans="1:24" x14ac:dyDescent="0.25">
      <c r="A5424" s="1">
        <v>5423</v>
      </c>
      <c r="B5424" s="3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IF(People!$B$2=Orders!M5424,People!$A$2,IF(People!$B$3=Orders!M5424,People!$A$3,IF(People!$B$4=Orders!M5424,People!$A$4,IF(People!$B$5=Orders!M5424,People!$A$5,0))))</f>
        <v>Anna Andreadi</v>
      </c>
      <c r="W5424" t="str">
        <f>IFERROR(INDEX(Returns!A:A,MATCH(Orders!B5424,Returns!B:B,0),),"No")</f>
        <v>No</v>
      </c>
      <c r="X5424" t="str">
        <f t="shared" si="84"/>
        <v>2018 / 12</v>
      </c>
    </row>
    <row r="5425" spans="1:24" x14ac:dyDescent="0.25">
      <c r="A5425" s="1">
        <v>5424</v>
      </c>
      <c r="B5425" s="3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IF(People!$B$2=Orders!M5425,People!$A$2,IF(People!$B$3=Orders!M5425,People!$A$3,IF(People!$B$4=Orders!M5425,People!$A$4,IF(People!$B$5=Orders!M5425,People!$A$5,0))))</f>
        <v>Cassandra Brandow</v>
      </c>
      <c r="W5425" t="str">
        <f>IFERROR(INDEX(Returns!A:A,MATCH(Orders!B5425,Returns!B:B,0),),"No")</f>
        <v>No</v>
      </c>
      <c r="X5425" t="str">
        <f t="shared" si="84"/>
        <v>2019 / 11</v>
      </c>
    </row>
    <row r="5426" spans="1:24" x14ac:dyDescent="0.25">
      <c r="A5426" s="1">
        <v>5425</v>
      </c>
      <c r="B5426" s="3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IF(People!$B$2=Orders!M5426,People!$A$2,IF(People!$B$3=Orders!M5426,People!$A$3,IF(People!$B$4=Orders!M5426,People!$A$4,IF(People!$B$5=Orders!M5426,People!$A$5,0))))</f>
        <v>Chuck Magee</v>
      </c>
      <c r="W5426" t="str">
        <f>IFERROR(INDEX(Returns!A:A,MATCH(Orders!B5426,Returns!B:B,0),),"No")</f>
        <v>No</v>
      </c>
      <c r="X5426" t="str">
        <f t="shared" si="84"/>
        <v>2019 / 01</v>
      </c>
    </row>
    <row r="5427" spans="1:24" x14ac:dyDescent="0.25">
      <c r="A5427" s="1">
        <v>5426</v>
      </c>
      <c r="B5427" s="3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IF(People!$B$2=Orders!M5427,People!$A$2,IF(People!$B$3=Orders!M5427,People!$A$3,IF(People!$B$4=Orders!M5427,People!$A$4,IF(People!$B$5=Orders!M5427,People!$A$5,0))))</f>
        <v>Anna Andreadi</v>
      </c>
      <c r="W5427" t="str">
        <f>IFERROR(INDEX(Returns!A:A,MATCH(Orders!B5427,Returns!B:B,0),),"No")</f>
        <v>No</v>
      </c>
      <c r="X5427" t="str">
        <f t="shared" si="84"/>
        <v>2018 / 12</v>
      </c>
    </row>
    <row r="5428" spans="1:24" x14ac:dyDescent="0.25">
      <c r="A5428" s="1">
        <v>5427</v>
      </c>
      <c r="B5428" s="3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IF(People!$B$2=Orders!M5428,People!$A$2,IF(People!$B$3=Orders!M5428,People!$A$3,IF(People!$B$4=Orders!M5428,People!$A$4,IF(People!$B$5=Orders!M5428,People!$A$5,0))))</f>
        <v>Anna Andreadi</v>
      </c>
      <c r="W5428" t="str">
        <f>IFERROR(INDEX(Returns!A:A,MATCH(Orders!B5428,Returns!B:B,0),),"No")</f>
        <v>No</v>
      </c>
      <c r="X5428" t="str">
        <f t="shared" si="84"/>
        <v>2018 / 12</v>
      </c>
    </row>
    <row r="5429" spans="1:24" x14ac:dyDescent="0.25">
      <c r="A5429" s="1">
        <v>5428</v>
      </c>
      <c r="B5429" s="3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IF(People!$B$2=Orders!M5429,People!$A$2,IF(People!$B$3=Orders!M5429,People!$A$3,IF(People!$B$4=Orders!M5429,People!$A$4,IF(People!$B$5=Orders!M5429,People!$A$5,0))))</f>
        <v>Anna Andreadi</v>
      </c>
      <c r="W5429" t="str">
        <f>IFERROR(INDEX(Returns!A:A,MATCH(Orders!B5429,Returns!B:B,0),),"No")</f>
        <v>No</v>
      </c>
      <c r="X5429" t="str">
        <f t="shared" si="84"/>
        <v>2018 / 06</v>
      </c>
    </row>
    <row r="5430" spans="1:24" x14ac:dyDescent="0.25">
      <c r="A5430" s="1">
        <v>5429</v>
      </c>
      <c r="B5430" s="3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IF(People!$B$2=Orders!M5430,People!$A$2,IF(People!$B$3=Orders!M5430,People!$A$3,IF(People!$B$4=Orders!M5430,People!$A$4,IF(People!$B$5=Orders!M5430,People!$A$5,0))))</f>
        <v>Anna Andreadi</v>
      </c>
      <c r="W5430" t="str">
        <f>IFERROR(INDEX(Returns!A:A,MATCH(Orders!B5430,Returns!B:B,0),),"No")</f>
        <v>No</v>
      </c>
      <c r="X5430" t="str">
        <f t="shared" si="84"/>
        <v>2018 / 09</v>
      </c>
    </row>
    <row r="5431" spans="1:24" x14ac:dyDescent="0.25">
      <c r="A5431" s="1">
        <v>5430</v>
      </c>
      <c r="B5431" s="3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IF(People!$B$2=Orders!M5431,People!$A$2,IF(People!$B$3=Orders!M5431,People!$A$3,IF(People!$B$4=Orders!M5431,People!$A$4,IF(People!$B$5=Orders!M5431,People!$A$5,0))))</f>
        <v>Cassandra Brandow</v>
      </c>
      <c r="W5431" t="str">
        <f>IFERROR(INDEX(Returns!A:A,MATCH(Orders!B5431,Returns!B:B,0),),"No")</f>
        <v>No</v>
      </c>
      <c r="X5431" t="str">
        <f t="shared" si="84"/>
        <v>2016 / 09</v>
      </c>
    </row>
    <row r="5432" spans="1:24" x14ac:dyDescent="0.25">
      <c r="A5432" s="1">
        <v>5431</v>
      </c>
      <c r="B5432" s="3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IF(People!$B$2=Orders!M5432,People!$A$2,IF(People!$B$3=Orders!M5432,People!$A$3,IF(People!$B$4=Orders!M5432,People!$A$4,IF(People!$B$5=Orders!M5432,People!$A$5,0))))</f>
        <v>Chuck Magee</v>
      </c>
      <c r="W5432" t="str">
        <f>IFERROR(INDEX(Returns!A:A,MATCH(Orders!B5432,Returns!B:B,0),),"No")</f>
        <v>No</v>
      </c>
      <c r="X5432" t="str">
        <f t="shared" si="84"/>
        <v>2019 / 10</v>
      </c>
    </row>
    <row r="5433" spans="1:24" x14ac:dyDescent="0.25">
      <c r="A5433" s="1">
        <v>5432</v>
      </c>
      <c r="B5433" s="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IF(People!$B$2=Orders!M5433,People!$A$2,IF(People!$B$3=Orders!M5433,People!$A$3,IF(People!$B$4=Orders!M5433,People!$A$4,IF(People!$B$5=Orders!M5433,People!$A$5,0))))</f>
        <v>Chuck Magee</v>
      </c>
      <c r="W5433" t="str">
        <f>IFERROR(INDEX(Returns!A:A,MATCH(Orders!B5433,Returns!B:B,0),),"No")</f>
        <v>No</v>
      </c>
      <c r="X5433" t="str">
        <f t="shared" si="84"/>
        <v>2019 / 10</v>
      </c>
    </row>
    <row r="5434" spans="1:24" x14ac:dyDescent="0.25">
      <c r="A5434" s="1">
        <v>5433</v>
      </c>
      <c r="B5434" s="3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IF(People!$B$2=Orders!M5434,People!$A$2,IF(People!$B$3=Orders!M5434,People!$A$3,IF(People!$B$4=Orders!M5434,People!$A$4,IF(People!$B$5=Orders!M5434,People!$A$5,0))))</f>
        <v>Chuck Magee</v>
      </c>
      <c r="W5434" t="str">
        <f>IFERROR(INDEX(Returns!A:A,MATCH(Orders!B5434,Returns!B:B,0),),"No")</f>
        <v>No</v>
      </c>
      <c r="X5434" t="str">
        <f t="shared" si="84"/>
        <v>2019 / 10</v>
      </c>
    </row>
    <row r="5435" spans="1:24" x14ac:dyDescent="0.25">
      <c r="A5435" s="1">
        <v>5434</v>
      </c>
      <c r="B5435" s="3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IF(People!$B$2=Orders!M5435,People!$A$2,IF(People!$B$3=Orders!M5435,People!$A$3,IF(People!$B$4=Orders!M5435,People!$A$4,IF(People!$B$5=Orders!M5435,People!$A$5,0))))</f>
        <v>Anna Andreadi</v>
      </c>
      <c r="W5435" t="str">
        <f>IFERROR(INDEX(Returns!A:A,MATCH(Orders!B5435,Returns!B:B,0),),"No")</f>
        <v>Yes</v>
      </c>
      <c r="X5435" t="str">
        <f t="shared" si="84"/>
        <v>2019 / 04</v>
      </c>
    </row>
    <row r="5436" spans="1:24" x14ac:dyDescent="0.25">
      <c r="A5436" s="1">
        <v>5435</v>
      </c>
      <c r="B5436" s="3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IF(People!$B$2=Orders!M5436,People!$A$2,IF(People!$B$3=Orders!M5436,People!$A$3,IF(People!$B$4=Orders!M5436,People!$A$4,IF(People!$B$5=Orders!M5436,People!$A$5,0))))</f>
        <v>Anna Andreadi</v>
      </c>
      <c r="W5436" t="str">
        <f>IFERROR(INDEX(Returns!A:A,MATCH(Orders!B5436,Returns!B:B,0),),"No")</f>
        <v>No</v>
      </c>
      <c r="X5436" t="str">
        <f t="shared" si="84"/>
        <v>2017 / 10</v>
      </c>
    </row>
    <row r="5437" spans="1:24" x14ac:dyDescent="0.25">
      <c r="A5437" s="1">
        <v>5436</v>
      </c>
      <c r="B5437" s="3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IF(People!$B$2=Orders!M5437,People!$A$2,IF(People!$B$3=Orders!M5437,People!$A$3,IF(People!$B$4=Orders!M5437,People!$A$4,IF(People!$B$5=Orders!M5437,People!$A$5,0))))</f>
        <v>Anna Andreadi</v>
      </c>
      <c r="W5437" t="str">
        <f>IFERROR(INDEX(Returns!A:A,MATCH(Orders!B5437,Returns!B:B,0),),"No")</f>
        <v>No</v>
      </c>
      <c r="X5437" t="str">
        <f t="shared" si="84"/>
        <v>2017 / 10</v>
      </c>
    </row>
    <row r="5438" spans="1:24" x14ac:dyDescent="0.25">
      <c r="A5438" s="1">
        <v>5437</v>
      </c>
      <c r="B5438" s="3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IF(People!$B$2=Orders!M5438,People!$A$2,IF(People!$B$3=Orders!M5438,People!$A$3,IF(People!$B$4=Orders!M5438,People!$A$4,IF(People!$B$5=Orders!M5438,People!$A$5,0))))</f>
        <v>Cassandra Brandow</v>
      </c>
      <c r="W5438" t="str">
        <f>IFERROR(INDEX(Returns!A:A,MATCH(Orders!B5438,Returns!B:B,0),),"No")</f>
        <v>No</v>
      </c>
      <c r="X5438" t="str">
        <f t="shared" si="84"/>
        <v>2016 / 07</v>
      </c>
    </row>
    <row r="5439" spans="1:24" x14ac:dyDescent="0.25">
      <c r="A5439" s="1">
        <v>5438</v>
      </c>
      <c r="B5439" s="3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IF(People!$B$2=Orders!M5439,People!$A$2,IF(People!$B$3=Orders!M5439,People!$A$3,IF(People!$B$4=Orders!M5439,People!$A$4,IF(People!$B$5=Orders!M5439,People!$A$5,0))))</f>
        <v>Cassandra Brandow</v>
      </c>
      <c r="W5439" t="str">
        <f>IFERROR(INDEX(Returns!A:A,MATCH(Orders!B5439,Returns!B:B,0),),"No")</f>
        <v>No</v>
      </c>
      <c r="X5439" t="str">
        <f t="shared" si="84"/>
        <v>2016 / 07</v>
      </c>
    </row>
    <row r="5440" spans="1:24" x14ac:dyDescent="0.25">
      <c r="A5440" s="1">
        <v>5439</v>
      </c>
      <c r="B5440" s="3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IF(People!$B$2=Orders!M5440,People!$A$2,IF(People!$B$3=Orders!M5440,People!$A$3,IF(People!$B$4=Orders!M5440,People!$A$4,IF(People!$B$5=Orders!M5440,People!$A$5,0))))</f>
        <v>Cassandra Brandow</v>
      </c>
      <c r="W5440" t="str">
        <f>IFERROR(INDEX(Returns!A:A,MATCH(Orders!B5440,Returns!B:B,0),),"No")</f>
        <v>No</v>
      </c>
      <c r="X5440" t="str">
        <f t="shared" si="84"/>
        <v>2016 / 07</v>
      </c>
    </row>
    <row r="5441" spans="1:24" x14ac:dyDescent="0.25">
      <c r="A5441" s="1">
        <v>5440</v>
      </c>
      <c r="B5441" s="3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IF(People!$B$2=Orders!M5441,People!$A$2,IF(People!$B$3=Orders!M5441,People!$A$3,IF(People!$B$4=Orders!M5441,People!$A$4,IF(People!$B$5=Orders!M5441,People!$A$5,0))))</f>
        <v>Chuck Magee</v>
      </c>
      <c r="W5441" t="str">
        <f>IFERROR(INDEX(Returns!A:A,MATCH(Orders!B5441,Returns!B:B,0),),"No")</f>
        <v>No</v>
      </c>
      <c r="X5441" t="str">
        <f t="shared" si="84"/>
        <v>2018 / 04</v>
      </c>
    </row>
    <row r="5442" spans="1:24" x14ac:dyDescent="0.25">
      <c r="A5442" s="1">
        <v>5441</v>
      </c>
      <c r="B5442" s="3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IF(People!$B$2=Orders!M5442,People!$A$2,IF(People!$B$3=Orders!M5442,People!$A$3,IF(People!$B$4=Orders!M5442,People!$A$4,IF(People!$B$5=Orders!M5442,People!$A$5,0))))</f>
        <v>Cassandra Brandow</v>
      </c>
      <c r="W5442" t="str">
        <f>IFERROR(INDEX(Returns!A:A,MATCH(Orders!B5442,Returns!B:B,0),),"No")</f>
        <v>No</v>
      </c>
      <c r="X5442" t="str">
        <f t="shared" ref="X5442:X5505" si="85">TEXT(C5442,"ГГГГ / ММ")</f>
        <v>2019 / 11</v>
      </c>
    </row>
    <row r="5443" spans="1:24" x14ac:dyDescent="0.25">
      <c r="A5443" s="1">
        <v>5442</v>
      </c>
      <c r="B5443" s="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IF(People!$B$2=Orders!M5443,People!$A$2,IF(People!$B$3=Orders!M5443,People!$A$3,IF(People!$B$4=Orders!M5443,People!$A$4,IF(People!$B$5=Orders!M5443,People!$A$5,0))))</f>
        <v>Anna Andreadi</v>
      </c>
      <c r="W5443" t="str">
        <f>IFERROR(INDEX(Returns!A:A,MATCH(Orders!B5443,Returns!B:B,0),),"No")</f>
        <v>No</v>
      </c>
      <c r="X5443" t="str">
        <f t="shared" si="85"/>
        <v>2019 / 09</v>
      </c>
    </row>
    <row r="5444" spans="1:24" x14ac:dyDescent="0.25">
      <c r="A5444" s="1">
        <v>5443</v>
      </c>
      <c r="B5444" s="3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IF(People!$B$2=Orders!M5444,People!$A$2,IF(People!$B$3=Orders!M5444,People!$A$3,IF(People!$B$4=Orders!M5444,People!$A$4,IF(People!$B$5=Orders!M5444,People!$A$5,0))))</f>
        <v>Chuck Magee</v>
      </c>
      <c r="W5444" t="str">
        <f>IFERROR(INDEX(Returns!A:A,MATCH(Orders!B5444,Returns!B:B,0),),"No")</f>
        <v>No</v>
      </c>
      <c r="X5444" t="str">
        <f t="shared" si="85"/>
        <v>2017 / 04</v>
      </c>
    </row>
    <row r="5445" spans="1:24" x14ac:dyDescent="0.25">
      <c r="A5445" s="1">
        <v>5444</v>
      </c>
      <c r="B5445" s="3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IF(People!$B$2=Orders!M5445,People!$A$2,IF(People!$B$3=Orders!M5445,People!$A$3,IF(People!$B$4=Orders!M5445,People!$A$4,IF(People!$B$5=Orders!M5445,People!$A$5,0))))</f>
        <v>Chuck Magee</v>
      </c>
      <c r="W5445" t="str">
        <f>IFERROR(INDEX(Returns!A:A,MATCH(Orders!B5445,Returns!B:B,0),),"No")</f>
        <v>No</v>
      </c>
      <c r="X5445" t="str">
        <f t="shared" si="85"/>
        <v>2017 / 04</v>
      </c>
    </row>
    <row r="5446" spans="1:24" x14ac:dyDescent="0.25">
      <c r="A5446" s="1">
        <v>5445</v>
      </c>
      <c r="B5446" s="3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IF(People!$B$2=Orders!M5446,People!$A$2,IF(People!$B$3=Orders!M5446,People!$A$3,IF(People!$B$4=Orders!M5446,People!$A$4,IF(People!$B$5=Orders!M5446,People!$A$5,0))))</f>
        <v>Chuck Magee</v>
      </c>
      <c r="W5446" t="str">
        <f>IFERROR(INDEX(Returns!A:A,MATCH(Orders!B5446,Returns!B:B,0),),"No")</f>
        <v>No</v>
      </c>
      <c r="X5446" t="str">
        <f t="shared" si="85"/>
        <v>2017 / 04</v>
      </c>
    </row>
    <row r="5447" spans="1:24" x14ac:dyDescent="0.25">
      <c r="A5447" s="1">
        <v>5446</v>
      </c>
      <c r="B5447" s="3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IF(People!$B$2=Orders!M5447,People!$A$2,IF(People!$B$3=Orders!M5447,People!$A$3,IF(People!$B$4=Orders!M5447,People!$A$4,IF(People!$B$5=Orders!M5447,People!$A$5,0))))</f>
        <v>Kelly Williams</v>
      </c>
      <c r="W5447" t="str">
        <f>IFERROR(INDEX(Returns!A:A,MATCH(Orders!B5447,Returns!B:B,0),),"No")</f>
        <v>No</v>
      </c>
      <c r="X5447" t="str">
        <f t="shared" si="85"/>
        <v>2018 / 07</v>
      </c>
    </row>
    <row r="5448" spans="1:24" x14ac:dyDescent="0.25">
      <c r="A5448" s="1">
        <v>5447</v>
      </c>
      <c r="B5448" s="3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t="str">
        <f>IF(People!$B$2=Orders!M5448,People!$A$2,IF(People!$B$3=Orders!M5448,People!$A$3,IF(People!$B$4=Orders!M5448,People!$A$4,IF(People!$B$5=Orders!M5448,People!$A$5,0))))</f>
        <v>Chuck Magee</v>
      </c>
      <c r="W5448" t="str">
        <f>IFERROR(INDEX(Returns!A:A,MATCH(Orders!B5448,Returns!B:B,0),),"No")</f>
        <v>Yes</v>
      </c>
      <c r="X5448" t="str">
        <f t="shared" si="85"/>
        <v>2018 / 08</v>
      </c>
    </row>
    <row r="5449" spans="1:24" x14ac:dyDescent="0.25">
      <c r="A5449" s="1">
        <v>5448</v>
      </c>
      <c r="B5449" s="3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IF(People!$B$2=Orders!M5449,People!$A$2,IF(People!$B$3=Orders!M5449,People!$A$3,IF(People!$B$4=Orders!M5449,People!$A$4,IF(People!$B$5=Orders!M5449,People!$A$5,0))))</f>
        <v>Chuck Magee</v>
      </c>
      <c r="W5449" t="str">
        <f>IFERROR(INDEX(Returns!A:A,MATCH(Orders!B5449,Returns!B:B,0),),"No")</f>
        <v>Yes</v>
      </c>
      <c r="X5449" t="str">
        <f t="shared" si="85"/>
        <v>2018 / 08</v>
      </c>
    </row>
    <row r="5450" spans="1:24" x14ac:dyDescent="0.25">
      <c r="A5450" s="1">
        <v>5449</v>
      </c>
      <c r="B5450" s="3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IF(People!$B$2=Orders!M5450,People!$A$2,IF(People!$B$3=Orders!M5450,People!$A$3,IF(People!$B$4=Orders!M5450,People!$A$4,IF(People!$B$5=Orders!M5450,People!$A$5,0))))</f>
        <v>Kelly Williams</v>
      </c>
      <c r="W5450" t="str">
        <f>IFERROR(INDEX(Returns!A:A,MATCH(Orders!B5450,Returns!B:B,0),),"No")</f>
        <v>No</v>
      </c>
      <c r="X5450" t="str">
        <f t="shared" si="85"/>
        <v>2016 / 09</v>
      </c>
    </row>
    <row r="5451" spans="1:24" x14ac:dyDescent="0.25">
      <c r="A5451" s="1">
        <v>5450</v>
      </c>
      <c r="B5451" s="3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IF(People!$B$2=Orders!M5451,People!$A$2,IF(People!$B$3=Orders!M5451,People!$A$3,IF(People!$B$4=Orders!M5451,People!$A$4,IF(People!$B$5=Orders!M5451,People!$A$5,0))))</f>
        <v>Kelly Williams</v>
      </c>
      <c r="W5451" t="str">
        <f>IFERROR(INDEX(Returns!A:A,MATCH(Orders!B5451,Returns!B:B,0),),"No")</f>
        <v>No</v>
      </c>
      <c r="X5451" t="str">
        <f t="shared" si="85"/>
        <v>2016 / 09</v>
      </c>
    </row>
    <row r="5452" spans="1:24" x14ac:dyDescent="0.25">
      <c r="A5452" s="1">
        <v>5451</v>
      </c>
      <c r="B5452" s="3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IF(People!$B$2=Orders!M5452,People!$A$2,IF(People!$B$3=Orders!M5452,People!$A$3,IF(People!$B$4=Orders!M5452,People!$A$4,IF(People!$B$5=Orders!M5452,People!$A$5,0))))</f>
        <v>Kelly Williams</v>
      </c>
      <c r="W5452" t="str">
        <f>IFERROR(INDEX(Returns!A:A,MATCH(Orders!B5452,Returns!B:B,0),),"No")</f>
        <v>No</v>
      </c>
      <c r="X5452" t="str">
        <f t="shared" si="85"/>
        <v>2016 / 09</v>
      </c>
    </row>
    <row r="5453" spans="1:24" x14ac:dyDescent="0.25">
      <c r="A5453" s="1">
        <v>5452</v>
      </c>
      <c r="B5453" s="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IF(People!$B$2=Orders!M5453,People!$A$2,IF(People!$B$3=Orders!M5453,People!$A$3,IF(People!$B$4=Orders!M5453,People!$A$4,IF(People!$B$5=Orders!M5453,People!$A$5,0))))</f>
        <v>Kelly Williams</v>
      </c>
      <c r="W5453" t="str">
        <f>IFERROR(INDEX(Returns!A:A,MATCH(Orders!B5453,Returns!B:B,0),),"No")</f>
        <v>No</v>
      </c>
      <c r="X5453" t="str">
        <f t="shared" si="85"/>
        <v>2016 / 09</v>
      </c>
    </row>
    <row r="5454" spans="1:24" x14ac:dyDescent="0.25">
      <c r="A5454" s="1">
        <v>5453</v>
      </c>
      <c r="B5454" s="3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IF(People!$B$2=Orders!M5454,People!$A$2,IF(People!$B$3=Orders!M5454,People!$A$3,IF(People!$B$4=Orders!M5454,People!$A$4,IF(People!$B$5=Orders!M5454,People!$A$5,0))))</f>
        <v>Anna Andreadi</v>
      </c>
      <c r="W5454" t="str">
        <f>IFERROR(INDEX(Returns!A:A,MATCH(Orders!B5454,Returns!B:B,0),),"No")</f>
        <v>No</v>
      </c>
      <c r="X5454" t="str">
        <f t="shared" si="85"/>
        <v>2018 / 07</v>
      </c>
    </row>
    <row r="5455" spans="1:24" x14ac:dyDescent="0.25">
      <c r="A5455" s="1">
        <v>5454</v>
      </c>
      <c r="B5455" s="3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IF(People!$B$2=Orders!M5455,People!$A$2,IF(People!$B$3=Orders!M5455,People!$A$3,IF(People!$B$4=Orders!M5455,People!$A$4,IF(People!$B$5=Orders!M5455,People!$A$5,0))))</f>
        <v>Kelly Williams</v>
      </c>
      <c r="W5455" t="str">
        <f>IFERROR(INDEX(Returns!A:A,MATCH(Orders!B5455,Returns!B:B,0),),"No")</f>
        <v>No</v>
      </c>
      <c r="X5455" t="str">
        <f t="shared" si="85"/>
        <v>2019 / 05</v>
      </c>
    </row>
    <row r="5456" spans="1:24" x14ac:dyDescent="0.25">
      <c r="A5456" s="1">
        <v>5455</v>
      </c>
      <c r="B5456" s="3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IF(People!$B$2=Orders!M5456,People!$A$2,IF(People!$B$3=Orders!M5456,People!$A$3,IF(People!$B$4=Orders!M5456,People!$A$4,IF(People!$B$5=Orders!M5456,People!$A$5,0))))</f>
        <v>Chuck Magee</v>
      </c>
      <c r="W5456" t="str">
        <f>IFERROR(INDEX(Returns!A:A,MATCH(Orders!B5456,Returns!B:B,0),),"No")</f>
        <v>No</v>
      </c>
      <c r="X5456" t="str">
        <f t="shared" si="85"/>
        <v>2019 / 04</v>
      </c>
    </row>
    <row r="5457" spans="1:24" x14ac:dyDescent="0.25">
      <c r="A5457" s="1">
        <v>5456</v>
      </c>
      <c r="B5457" s="3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IF(People!$B$2=Orders!M5457,People!$A$2,IF(People!$B$3=Orders!M5457,People!$A$3,IF(People!$B$4=Orders!M5457,People!$A$4,IF(People!$B$5=Orders!M5457,People!$A$5,0))))</f>
        <v>Chuck Magee</v>
      </c>
      <c r="W5457" t="str">
        <f>IFERROR(INDEX(Returns!A:A,MATCH(Orders!B5457,Returns!B:B,0),),"No")</f>
        <v>No</v>
      </c>
      <c r="X5457" t="str">
        <f t="shared" si="85"/>
        <v>2019 / 04</v>
      </c>
    </row>
    <row r="5458" spans="1:24" x14ac:dyDescent="0.25">
      <c r="A5458" s="1">
        <v>5457</v>
      </c>
      <c r="B5458" s="3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IF(People!$B$2=Orders!M5458,People!$A$2,IF(People!$B$3=Orders!M5458,People!$A$3,IF(People!$B$4=Orders!M5458,People!$A$4,IF(People!$B$5=Orders!M5458,People!$A$5,0))))</f>
        <v>Anna Andreadi</v>
      </c>
      <c r="W5458" t="str">
        <f>IFERROR(INDEX(Returns!A:A,MATCH(Orders!B5458,Returns!B:B,0),),"No")</f>
        <v>Yes</v>
      </c>
      <c r="X5458" t="str">
        <f t="shared" si="85"/>
        <v>2019 / 12</v>
      </c>
    </row>
    <row r="5459" spans="1:24" x14ac:dyDescent="0.25">
      <c r="A5459" s="1">
        <v>5458</v>
      </c>
      <c r="B5459" s="3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IF(People!$B$2=Orders!M5459,People!$A$2,IF(People!$B$3=Orders!M5459,People!$A$3,IF(People!$B$4=Orders!M5459,People!$A$4,IF(People!$B$5=Orders!M5459,People!$A$5,0))))</f>
        <v>Anna Andreadi</v>
      </c>
      <c r="W5459" t="str">
        <f>IFERROR(INDEX(Returns!A:A,MATCH(Orders!B5459,Returns!B:B,0),),"No")</f>
        <v>Yes</v>
      </c>
      <c r="X5459" t="str">
        <f t="shared" si="85"/>
        <v>2019 / 12</v>
      </c>
    </row>
    <row r="5460" spans="1:24" x14ac:dyDescent="0.25">
      <c r="A5460" s="1">
        <v>5459</v>
      </c>
      <c r="B5460" s="3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IF(People!$B$2=Orders!M5460,People!$A$2,IF(People!$B$3=Orders!M5460,People!$A$3,IF(People!$B$4=Orders!M5460,People!$A$4,IF(People!$B$5=Orders!M5460,People!$A$5,0))))</f>
        <v>Anna Andreadi</v>
      </c>
      <c r="W5460" t="str">
        <f>IFERROR(INDEX(Returns!A:A,MATCH(Orders!B5460,Returns!B:B,0),),"No")</f>
        <v>No</v>
      </c>
      <c r="X5460" t="str">
        <f t="shared" si="85"/>
        <v>2019 / 09</v>
      </c>
    </row>
    <row r="5461" spans="1:24" x14ac:dyDescent="0.25">
      <c r="A5461" s="1">
        <v>5460</v>
      </c>
      <c r="B5461" s="3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IF(People!$B$2=Orders!M5461,People!$A$2,IF(People!$B$3=Orders!M5461,People!$A$3,IF(People!$B$4=Orders!M5461,People!$A$4,IF(People!$B$5=Orders!M5461,People!$A$5,0))))</f>
        <v>Anna Andreadi</v>
      </c>
      <c r="W5461" t="str">
        <f>IFERROR(INDEX(Returns!A:A,MATCH(Orders!B5461,Returns!B:B,0),),"No")</f>
        <v>No</v>
      </c>
      <c r="X5461" t="str">
        <f t="shared" si="85"/>
        <v>2019 / 09</v>
      </c>
    </row>
    <row r="5462" spans="1:24" x14ac:dyDescent="0.25">
      <c r="A5462" s="1">
        <v>5461</v>
      </c>
      <c r="B5462" s="3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IF(People!$B$2=Orders!M5462,People!$A$2,IF(People!$B$3=Orders!M5462,People!$A$3,IF(People!$B$4=Orders!M5462,People!$A$4,IF(People!$B$5=Orders!M5462,People!$A$5,0))))</f>
        <v>Cassandra Brandow</v>
      </c>
      <c r="W5462" t="str">
        <f>IFERROR(INDEX(Returns!A:A,MATCH(Orders!B5462,Returns!B:B,0),),"No")</f>
        <v>No</v>
      </c>
      <c r="X5462" t="str">
        <f t="shared" si="85"/>
        <v>2016 / 03</v>
      </c>
    </row>
    <row r="5463" spans="1:24" x14ac:dyDescent="0.25">
      <c r="A5463" s="1">
        <v>5462</v>
      </c>
      <c r="B5463" s="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IF(People!$B$2=Orders!M5463,People!$A$2,IF(People!$B$3=Orders!M5463,People!$A$3,IF(People!$B$4=Orders!M5463,People!$A$4,IF(People!$B$5=Orders!M5463,People!$A$5,0))))</f>
        <v>Anna Andreadi</v>
      </c>
      <c r="W5463" t="str">
        <f>IFERROR(INDEX(Returns!A:A,MATCH(Orders!B5463,Returns!B:B,0),),"No")</f>
        <v>Yes</v>
      </c>
      <c r="X5463" t="str">
        <f t="shared" si="85"/>
        <v>2019 / 09</v>
      </c>
    </row>
    <row r="5464" spans="1:24" x14ac:dyDescent="0.25">
      <c r="A5464" s="1">
        <v>5463</v>
      </c>
      <c r="B5464" s="3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IF(People!$B$2=Orders!M5464,People!$A$2,IF(People!$B$3=Orders!M5464,People!$A$3,IF(People!$B$4=Orders!M5464,People!$A$4,IF(People!$B$5=Orders!M5464,People!$A$5,0))))</f>
        <v>Anna Andreadi</v>
      </c>
      <c r="W5464" t="str">
        <f>IFERROR(INDEX(Returns!A:A,MATCH(Orders!B5464,Returns!B:B,0),),"No")</f>
        <v>No</v>
      </c>
      <c r="X5464" t="str">
        <f t="shared" si="85"/>
        <v>2016 / 01</v>
      </c>
    </row>
    <row r="5465" spans="1:24" x14ac:dyDescent="0.25">
      <c r="A5465" s="1">
        <v>5464</v>
      </c>
      <c r="B5465" s="3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IF(People!$B$2=Orders!M5465,People!$A$2,IF(People!$B$3=Orders!M5465,People!$A$3,IF(People!$B$4=Orders!M5465,People!$A$4,IF(People!$B$5=Orders!M5465,People!$A$5,0))))</f>
        <v>Anna Andreadi</v>
      </c>
      <c r="W5465" t="str">
        <f>IFERROR(INDEX(Returns!A:A,MATCH(Orders!B5465,Returns!B:B,0),),"No")</f>
        <v>No</v>
      </c>
      <c r="X5465" t="str">
        <f t="shared" si="85"/>
        <v>2016 / 01</v>
      </c>
    </row>
    <row r="5466" spans="1:24" x14ac:dyDescent="0.25">
      <c r="A5466" s="1">
        <v>5465</v>
      </c>
      <c r="B5466" s="3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IF(People!$B$2=Orders!M5466,People!$A$2,IF(People!$B$3=Orders!M5466,People!$A$3,IF(People!$B$4=Orders!M5466,People!$A$4,IF(People!$B$5=Orders!M5466,People!$A$5,0))))</f>
        <v>Anna Andreadi</v>
      </c>
      <c r="W5466" t="str">
        <f>IFERROR(INDEX(Returns!A:A,MATCH(Orders!B5466,Returns!B:B,0),),"No")</f>
        <v>No</v>
      </c>
      <c r="X5466" t="str">
        <f t="shared" si="85"/>
        <v>2016 / 01</v>
      </c>
    </row>
    <row r="5467" spans="1:24" x14ac:dyDescent="0.25">
      <c r="A5467" s="1">
        <v>5466</v>
      </c>
      <c r="B5467" s="3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IF(People!$B$2=Orders!M5467,People!$A$2,IF(People!$B$3=Orders!M5467,People!$A$3,IF(People!$B$4=Orders!M5467,People!$A$4,IF(People!$B$5=Orders!M5467,People!$A$5,0))))</f>
        <v>Anna Andreadi</v>
      </c>
      <c r="W5467" t="str">
        <f>IFERROR(INDEX(Returns!A:A,MATCH(Orders!B5467,Returns!B:B,0),),"No")</f>
        <v>No</v>
      </c>
      <c r="X5467" t="str">
        <f t="shared" si="85"/>
        <v>2016 / 01</v>
      </c>
    </row>
    <row r="5468" spans="1:24" x14ac:dyDescent="0.25">
      <c r="A5468" s="1">
        <v>5467</v>
      </c>
      <c r="B5468" s="3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IF(People!$B$2=Orders!M5468,People!$A$2,IF(People!$B$3=Orders!M5468,People!$A$3,IF(People!$B$4=Orders!M5468,People!$A$4,IF(People!$B$5=Orders!M5468,People!$A$5,0))))</f>
        <v>Kelly Williams</v>
      </c>
      <c r="W5468" t="str">
        <f>IFERROR(INDEX(Returns!A:A,MATCH(Orders!B5468,Returns!B:B,0),),"No")</f>
        <v>No</v>
      </c>
      <c r="X5468" t="str">
        <f t="shared" si="85"/>
        <v>2016 / 02</v>
      </c>
    </row>
    <row r="5469" spans="1:24" x14ac:dyDescent="0.25">
      <c r="A5469" s="1">
        <v>5468</v>
      </c>
      <c r="B5469" s="3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IF(People!$B$2=Orders!M5469,People!$A$2,IF(People!$B$3=Orders!M5469,People!$A$3,IF(People!$B$4=Orders!M5469,People!$A$4,IF(People!$B$5=Orders!M5469,People!$A$5,0))))</f>
        <v>Anna Andreadi</v>
      </c>
      <c r="W5469" t="str">
        <f>IFERROR(INDEX(Returns!A:A,MATCH(Orders!B5469,Returns!B:B,0),),"No")</f>
        <v>No</v>
      </c>
      <c r="X5469" t="str">
        <f t="shared" si="85"/>
        <v>2018 / 06</v>
      </c>
    </row>
    <row r="5470" spans="1:24" x14ac:dyDescent="0.25">
      <c r="A5470" s="1">
        <v>5469</v>
      </c>
      <c r="B5470" s="3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IF(People!$B$2=Orders!M5470,People!$A$2,IF(People!$B$3=Orders!M5470,People!$A$3,IF(People!$B$4=Orders!M5470,People!$A$4,IF(People!$B$5=Orders!M5470,People!$A$5,0))))</f>
        <v>Anna Andreadi</v>
      </c>
      <c r="W5470" t="str">
        <f>IFERROR(INDEX(Returns!A:A,MATCH(Orders!B5470,Returns!B:B,0),),"No")</f>
        <v>No</v>
      </c>
      <c r="X5470" t="str">
        <f t="shared" si="85"/>
        <v>2016 / 09</v>
      </c>
    </row>
    <row r="5471" spans="1:24" x14ac:dyDescent="0.25">
      <c r="A5471" s="1">
        <v>5470</v>
      </c>
      <c r="B5471" s="3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IF(People!$B$2=Orders!M5471,People!$A$2,IF(People!$B$3=Orders!M5471,People!$A$3,IF(People!$B$4=Orders!M5471,People!$A$4,IF(People!$B$5=Orders!M5471,People!$A$5,0))))</f>
        <v>Anna Andreadi</v>
      </c>
      <c r="W5471" t="str">
        <f>IFERROR(INDEX(Returns!A:A,MATCH(Orders!B5471,Returns!B:B,0),),"No")</f>
        <v>No</v>
      </c>
      <c r="X5471" t="str">
        <f t="shared" si="85"/>
        <v>2016 / 09</v>
      </c>
    </row>
    <row r="5472" spans="1:24" x14ac:dyDescent="0.25">
      <c r="A5472" s="1">
        <v>5471</v>
      </c>
      <c r="B5472" s="3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IF(People!$B$2=Orders!M5472,People!$A$2,IF(People!$B$3=Orders!M5472,People!$A$3,IF(People!$B$4=Orders!M5472,People!$A$4,IF(People!$B$5=Orders!M5472,People!$A$5,0))))</f>
        <v>Chuck Magee</v>
      </c>
      <c r="W5472" t="str">
        <f>IFERROR(INDEX(Returns!A:A,MATCH(Orders!B5472,Returns!B:B,0),),"No")</f>
        <v>No</v>
      </c>
      <c r="X5472" t="str">
        <f t="shared" si="85"/>
        <v>2018 / 05</v>
      </c>
    </row>
    <row r="5473" spans="1:24" x14ac:dyDescent="0.25">
      <c r="A5473" s="1">
        <v>5472</v>
      </c>
      <c r="B5473" s="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IF(People!$B$2=Orders!M5473,People!$A$2,IF(People!$B$3=Orders!M5473,People!$A$3,IF(People!$B$4=Orders!M5473,People!$A$4,IF(People!$B$5=Orders!M5473,People!$A$5,0))))</f>
        <v>Anna Andreadi</v>
      </c>
      <c r="W5473" t="str">
        <f>IFERROR(INDEX(Returns!A:A,MATCH(Orders!B5473,Returns!B:B,0),),"No")</f>
        <v>No</v>
      </c>
      <c r="X5473" t="str">
        <f t="shared" si="85"/>
        <v>2019 / 12</v>
      </c>
    </row>
    <row r="5474" spans="1:24" x14ac:dyDescent="0.25">
      <c r="A5474" s="1">
        <v>5473</v>
      </c>
      <c r="B5474" s="3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IF(People!$B$2=Orders!M5474,People!$A$2,IF(People!$B$3=Orders!M5474,People!$A$3,IF(People!$B$4=Orders!M5474,People!$A$4,IF(People!$B$5=Orders!M5474,People!$A$5,0))))</f>
        <v>Anna Andreadi</v>
      </c>
      <c r="W5474" t="str">
        <f>IFERROR(INDEX(Returns!A:A,MATCH(Orders!B5474,Returns!B:B,0),),"No")</f>
        <v>No</v>
      </c>
      <c r="X5474" t="str">
        <f t="shared" si="85"/>
        <v>2019 / 12</v>
      </c>
    </row>
    <row r="5475" spans="1:24" x14ac:dyDescent="0.25">
      <c r="A5475" s="1">
        <v>5474</v>
      </c>
      <c r="B5475" s="3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IF(People!$B$2=Orders!M5475,People!$A$2,IF(People!$B$3=Orders!M5475,People!$A$3,IF(People!$B$4=Orders!M5475,People!$A$4,IF(People!$B$5=Orders!M5475,People!$A$5,0))))</f>
        <v>Anna Andreadi</v>
      </c>
      <c r="W5475" t="str">
        <f>IFERROR(INDEX(Returns!A:A,MATCH(Orders!B5475,Returns!B:B,0),),"No")</f>
        <v>No</v>
      </c>
      <c r="X5475" t="str">
        <f t="shared" si="85"/>
        <v>2019 / 12</v>
      </c>
    </row>
    <row r="5476" spans="1:24" x14ac:dyDescent="0.25">
      <c r="A5476" s="1">
        <v>5475</v>
      </c>
      <c r="B5476" s="3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IF(People!$B$2=Orders!M5476,People!$A$2,IF(People!$B$3=Orders!M5476,People!$A$3,IF(People!$B$4=Orders!M5476,People!$A$4,IF(People!$B$5=Orders!M5476,People!$A$5,0))))</f>
        <v>Kelly Williams</v>
      </c>
      <c r="W5476" t="str">
        <f>IFERROR(INDEX(Returns!A:A,MATCH(Orders!B5476,Returns!B:B,0),),"No")</f>
        <v>No</v>
      </c>
      <c r="X5476" t="str">
        <f t="shared" si="85"/>
        <v>2019 / 12</v>
      </c>
    </row>
    <row r="5477" spans="1:24" x14ac:dyDescent="0.25">
      <c r="A5477" s="1">
        <v>5476</v>
      </c>
      <c r="B5477" s="3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IF(People!$B$2=Orders!M5477,People!$A$2,IF(People!$B$3=Orders!M5477,People!$A$3,IF(People!$B$4=Orders!M5477,People!$A$4,IF(People!$B$5=Orders!M5477,People!$A$5,0))))</f>
        <v>Kelly Williams</v>
      </c>
      <c r="W5477" t="str">
        <f>IFERROR(INDEX(Returns!A:A,MATCH(Orders!B5477,Returns!B:B,0),),"No")</f>
        <v>No</v>
      </c>
      <c r="X5477" t="str">
        <f t="shared" si="85"/>
        <v>2019 / 06</v>
      </c>
    </row>
    <row r="5478" spans="1:24" x14ac:dyDescent="0.25">
      <c r="A5478" s="1">
        <v>5477</v>
      </c>
      <c r="B5478" s="3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IF(People!$B$2=Orders!M5478,People!$A$2,IF(People!$B$3=Orders!M5478,People!$A$3,IF(People!$B$4=Orders!M5478,People!$A$4,IF(People!$B$5=Orders!M5478,People!$A$5,0))))</f>
        <v>Kelly Williams</v>
      </c>
      <c r="W5478" t="str">
        <f>IFERROR(INDEX(Returns!A:A,MATCH(Orders!B5478,Returns!B:B,0),),"No")</f>
        <v>No</v>
      </c>
      <c r="X5478" t="str">
        <f t="shared" si="85"/>
        <v>2019 / 06</v>
      </c>
    </row>
    <row r="5479" spans="1:24" x14ac:dyDescent="0.25">
      <c r="A5479" s="1">
        <v>5478</v>
      </c>
      <c r="B5479" s="3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IF(People!$B$2=Orders!M5479,People!$A$2,IF(People!$B$3=Orders!M5479,People!$A$3,IF(People!$B$4=Orders!M5479,People!$A$4,IF(People!$B$5=Orders!M5479,People!$A$5,0))))</f>
        <v>Kelly Williams</v>
      </c>
      <c r="W5479" t="str">
        <f>IFERROR(INDEX(Returns!A:A,MATCH(Orders!B5479,Returns!B:B,0),),"No")</f>
        <v>No</v>
      </c>
      <c r="X5479" t="str">
        <f t="shared" si="85"/>
        <v>2019 / 06</v>
      </c>
    </row>
    <row r="5480" spans="1:24" x14ac:dyDescent="0.25">
      <c r="A5480" s="1">
        <v>5479</v>
      </c>
      <c r="B5480" s="3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IF(People!$B$2=Orders!M5480,People!$A$2,IF(People!$B$3=Orders!M5480,People!$A$3,IF(People!$B$4=Orders!M5480,People!$A$4,IF(People!$B$5=Orders!M5480,People!$A$5,0))))</f>
        <v>Chuck Magee</v>
      </c>
      <c r="W5480" t="str">
        <f>IFERROR(INDEX(Returns!A:A,MATCH(Orders!B5480,Returns!B:B,0),),"No")</f>
        <v>No</v>
      </c>
      <c r="X5480" t="str">
        <f t="shared" si="85"/>
        <v>2018 / 11</v>
      </c>
    </row>
    <row r="5481" spans="1:24" x14ac:dyDescent="0.25">
      <c r="A5481" s="1">
        <v>5480</v>
      </c>
      <c r="B5481" s="3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IF(People!$B$2=Orders!M5481,People!$A$2,IF(People!$B$3=Orders!M5481,People!$A$3,IF(People!$B$4=Orders!M5481,People!$A$4,IF(People!$B$5=Orders!M5481,People!$A$5,0))))</f>
        <v>Cassandra Brandow</v>
      </c>
      <c r="W5481" t="str">
        <f>IFERROR(INDEX(Returns!A:A,MATCH(Orders!B5481,Returns!B:B,0),),"No")</f>
        <v>No</v>
      </c>
      <c r="X5481" t="str">
        <f t="shared" si="85"/>
        <v>2016 / 03</v>
      </c>
    </row>
    <row r="5482" spans="1:24" x14ac:dyDescent="0.25">
      <c r="A5482" s="1">
        <v>5481</v>
      </c>
      <c r="B5482" s="3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IF(People!$B$2=Orders!M5482,People!$A$2,IF(People!$B$3=Orders!M5482,People!$A$3,IF(People!$B$4=Orders!M5482,People!$A$4,IF(People!$B$5=Orders!M5482,People!$A$5,0))))</f>
        <v>Anna Andreadi</v>
      </c>
      <c r="W5482" t="str">
        <f>IFERROR(INDEX(Returns!A:A,MATCH(Orders!B5482,Returns!B:B,0),),"No")</f>
        <v>No</v>
      </c>
      <c r="X5482" t="str">
        <f t="shared" si="85"/>
        <v>2019 / 10</v>
      </c>
    </row>
    <row r="5483" spans="1:24" x14ac:dyDescent="0.25">
      <c r="A5483" s="1">
        <v>5482</v>
      </c>
      <c r="B5483" s="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IF(People!$B$2=Orders!M5483,People!$A$2,IF(People!$B$3=Orders!M5483,People!$A$3,IF(People!$B$4=Orders!M5483,People!$A$4,IF(People!$B$5=Orders!M5483,People!$A$5,0))))</f>
        <v>Anna Andreadi</v>
      </c>
      <c r="W5483" t="str">
        <f>IFERROR(INDEX(Returns!A:A,MATCH(Orders!B5483,Returns!B:B,0),),"No")</f>
        <v>No</v>
      </c>
      <c r="X5483" t="str">
        <f t="shared" si="85"/>
        <v>2019 / 10</v>
      </c>
    </row>
    <row r="5484" spans="1:24" x14ac:dyDescent="0.25">
      <c r="A5484" s="1">
        <v>5483</v>
      </c>
      <c r="B5484" s="3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IF(People!$B$2=Orders!M5484,People!$A$2,IF(People!$B$3=Orders!M5484,People!$A$3,IF(People!$B$4=Orders!M5484,People!$A$4,IF(People!$B$5=Orders!M5484,People!$A$5,0))))</f>
        <v>Anna Andreadi</v>
      </c>
      <c r="W5484" t="str">
        <f>IFERROR(INDEX(Returns!A:A,MATCH(Orders!B5484,Returns!B:B,0),),"No")</f>
        <v>No</v>
      </c>
      <c r="X5484" t="str">
        <f t="shared" si="85"/>
        <v>2019 / 10</v>
      </c>
    </row>
    <row r="5485" spans="1:24" x14ac:dyDescent="0.25">
      <c r="A5485" s="1">
        <v>5484</v>
      </c>
      <c r="B5485" s="3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IF(People!$B$2=Orders!M5485,People!$A$2,IF(People!$B$3=Orders!M5485,People!$A$3,IF(People!$B$4=Orders!M5485,People!$A$4,IF(People!$B$5=Orders!M5485,People!$A$5,0))))</f>
        <v>Anna Andreadi</v>
      </c>
      <c r="W5485" t="str">
        <f>IFERROR(INDEX(Returns!A:A,MATCH(Orders!B5485,Returns!B:B,0),),"No")</f>
        <v>No</v>
      </c>
      <c r="X5485" t="str">
        <f t="shared" si="85"/>
        <v>2019 / 10</v>
      </c>
    </row>
    <row r="5486" spans="1:24" x14ac:dyDescent="0.25">
      <c r="A5486" s="1">
        <v>5485</v>
      </c>
      <c r="B5486" s="3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IF(People!$B$2=Orders!M5486,People!$A$2,IF(People!$B$3=Orders!M5486,People!$A$3,IF(People!$B$4=Orders!M5486,People!$A$4,IF(People!$B$5=Orders!M5486,People!$A$5,0))))</f>
        <v>Cassandra Brandow</v>
      </c>
      <c r="W5486" t="str">
        <f>IFERROR(INDEX(Returns!A:A,MATCH(Orders!B5486,Returns!B:B,0),),"No")</f>
        <v>No</v>
      </c>
      <c r="X5486" t="str">
        <f t="shared" si="85"/>
        <v>2019 / 01</v>
      </c>
    </row>
    <row r="5487" spans="1:24" x14ac:dyDescent="0.25">
      <c r="A5487" s="1">
        <v>5486</v>
      </c>
      <c r="B5487" s="3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IF(People!$B$2=Orders!M5487,People!$A$2,IF(People!$B$3=Orders!M5487,People!$A$3,IF(People!$B$4=Orders!M5487,People!$A$4,IF(People!$B$5=Orders!M5487,People!$A$5,0))))</f>
        <v>Cassandra Brandow</v>
      </c>
      <c r="W5487" t="str">
        <f>IFERROR(INDEX(Returns!A:A,MATCH(Orders!B5487,Returns!B:B,0),),"No")</f>
        <v>No</v>
      </c>
      <c r="X5487" t="str">
        <f t="shared" si="85"/>
        <v>2016 / 12</v>
      </c>
    </row>
    <row r="5488" spans="1:24" x14ac:dyDescent="0.25">
      <c r="A5488" s="1">
        <v>5487</v>
      </c>
      <c r="B5488" s="3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IF(People!$B$2=Orders!M5488,People!$A$2,IF(People!$B$3=Orders!M5488,People!$A$3,IF(People!$B$4=Orders!M5488,People!$A$4,IF(People!$B$5=Orders!M5488,People!$A$5,0))))</f>
        <v>Kelly Williams</v>
      </c>
      <c r="W5488" t="str">
        <f>IFERROR(INDEX(Returns!A:A,MATCH(Orders!B5488,Returns!B:B,0),),"No")</f>
        <v>No</v>
      </c>
      <c r="X5488" t="str">
        <f t="shared" si="85"/>
        <v>2017 / 10</v>
      </c>
    </row>
    <row r="5489" spans="1:24" x14ac:dyDescent="0.25">
      <c r="A5489" s="1">
        <v>5488</v>
      </c>
      <c r="B5489" s="3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IF(People!$B$2=Orders!M5489,People!$A$2,IF(People!$B$3=Orders!M5489,People!$A$3,IF(People!$B$4=Orders!M5489,People!$A$4,IF(People!$B$5=Orders!M5489,People!$A$5,0))))</f>
        <v>Cassandra Brandow</v>
      </c>
      <c r="W5489" t="str">
        <f>IFERROR(INDEX(Returns!A:A,MATCH(Orders!B5489,Returns!B:B,0),),"No")</f>
        <v>No</v>
      </c>
      <c r="X5489" t="str">
        <f t="shared" si="85"/>
        <v>2019 / 04</v>
      </c>
    </row>
    <row r="5490" spans="1:24" x14ac:dyDescent="0.25">
      <c r="A5490" s="1">
        <v>5489</v>
      </c>
      <c r="B5490" s="3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IF(People!$B$2=Orders!M5490,People!$A$2,IF(People!$B$3=Orders!M5490,People!$A$3,IF(People!$B$4=Orders!M5490,People!$A$4,IF(People!$B$5=Orders!M5490,People!$A$5,0))))</f>
        <v>Cassandra Brandow</v>
      </c>
      <c r="W5490" t="str">
        <f>IFERROR(INDEX(Returns!A:A,MATCH(Orders!B5490,Returns!B:B,0),),"No")</f>
        <v>No</v>
      </c>
      <c r="X5490" t="str">
        <f t="shared" si="85"/>
        <v>2019 / 04</v>
      </c>
    </row>
    <row r="5491" spans="1:24" x14ac:dyDescent="0.25">
      <c r="A5491" s="1">
        <v>5490</v>
      </c>
      <c r="B5491" s="3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IF(People!$B$2=Orders!M5491,People!$A$2,IF(People!$B$3=Orders!M5491,People!$A$3,IF(People!$B$4=Orders!M5491,People!$A$4,IF(People!$B$5=Orders!M5491,People!$A$5,0))))</f>
        <v>Cassandra Brandow</v>
      </c>
      <c r="W5491" t="str">
        <f>IFERROR(INDEX(Returns!A:A,MATCH(Orders!B5491,Returns!B:B,0),),"No")</f>
        <v>No</v>
      </c>
      <c r="X5491" t="str">
        <f t="shared" si="85"/>
        <v>2019 / 04</v>
      </c>
    </row>
    <row r="5492" spans="1:24" x14ac:dyDescent="0.25">
      <c r="A5492" s="1">
        <v>5491</v>
      </c>
      <c r="B5492" s="3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IF(People!$B$2=Orders!M5492,People!$A$2,IF(People!$B$3=Orders!M5492,People!$A$3,IF(People!$B$4=Orders!M5492,People!$A$4,IF(People!$B$5=Orders!M5492,People!$A$5,0))))</f>
        <v>Cassandra Brandow</v>
      </c>
      <c r="W5492" t="str">
        <f>IFERROR(INDEX(Returns!A:A,MATCH(Orders!B5492,Returns!B:B,0),),"No")</f>
        <v>No</v>
      </c>
      <c r="X5492" t="str">
        <f t="shared" si="85"/>
        <v>2019 / 04</v>
      </c>
    </row>
    <row r="5493" spans="1:24" x14ac:dyDescent="0.25">
      <c r="A5493" s="1">
        <v>5492</v>
      </c>
      <c r="B5493" s="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IF(People!$B$2=Orders!M5493,People!$A$2,IF(People!$B$3=Orders!M5493,People!$A$3,IF(People!$B$4=Orders!M5493,People!$A$4,IF(People!$B$5=Orders!M5493,People!$A$5,0))))</f>
        <v>Kelly Williams</v>
      </c>
      <c r="W5493" t="str">
        <f>IFERROR(INDEX(Returns!A:A,MATCH(Orders!B5493,Returns!B:B,0),),"No")</f>
        <v>No</v>
      </c>
      <c r="X5493" t="str">
        <f t="shared" si="85"/>
        <v>2019 / 01</v>
      </c>
    </row>
    <row r="5494" spans="1:24" x14ac:dyDescent="0.25">
      <c r="A5494" s="1">
        <v>5493</v>
      </c>
      <c r="B5494" s="3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IF(People!$B$2=Orders!M5494,People!$A$2,IF(People!$B$3=Orders!M5494,People!$A$3,IF(People!$B$4=Orders!M5494,People!$A$4,IF(People!$B$5=Orders!M5494,People!$A$5,0))))</f>
        <v>Anna Andreadi</v>
      </c>
      <c r="W5494" t="str">
        <f>IFERROR(INDEX(Returns!A:A,MATCH(Orders!B5494,Returns!B:B,0),),"No")</f>
        <v>No</v>
      </c>
      <c r="X5494" t="str">
        <f t="shared" si="85"/>
        <v>2016 / 11</v>
      </c>
    </row>
    <row r="5495" spans="1:24" x14ac:dyDescent="0.25">
      <c r="A5495" s="1">
        <v>5494</v>
      </c>
      <c r="B5495" s="3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IF(People!$B$2=Orders!M5495,People!$A$2,IF(People!$B$3=Orders!M5495,People!$A$3,IF(People!$B$4=Orders!M5495,People!$A$4,IF(People!$B$5=Orders!M5495,People!$A$5,0))))</f>
        <v>Anna Andreadi</v>
      </c>
      <c r="W5495" t="str">
        <f>IFERROR(INDEX(Returns!A:A,MATCH(Orders!B5495,Returns!B:B,0),),"No")</f>
        <v>No</v>
      </c>
      <c r="X5495" t="str">
        <f t="shared" si="85"/>
        <v>2016 / 11</v>
      </c>
    </row>
    <row r="5496" spans="1:24" x14ac:dyDescent="0.25">
      <c r="A5496" s="1">
        <v>5495</v>
      </c>
      <c r="B5496" s="3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IF(People!$B$2=Orders!M5496,People!$A$2,IF(People!$B$3=Orders!M5496,People!$A$3,IF(People!$B$4=Orders!M5496,People!$A$4,IF(People!$B$5=Orders!M5496,People!$A$5,0))))</f>
        <v>Anna Andreadi</v>
      </c>
      <c r="W5496" t="str">
        <f>IFERROR(INDEX(Returns!A:A,MATCH(Orders!B5496,Returns!B:B,0),),"No")</f>
        <v>No</v>
      </c>
      <c r="X5496" t="str">
        <f t="shared" si="85"/>
        <v>2016 / 11</v>
      </c>
    </row>
    <row r="5497" spans="1:24" x14ac:dyDescent="0.25">
      <c r="A5497" s="1">
        <v>5496</v>
      </c>
      <c r="B5497" s="3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IF(People!$B$2=Orders!M5497,People!$A$2,IF(People!$B$3=Orders!M5497,People!$A$3,IF(People!$B$4=Orders!M5497,People!$A$4,IF(People!$B$5=Orders!M5497,People!$A$5,0))))</f>
        <v>Chuck Magee</v>
      </c>
      <c r="W5497" t="str">
        <f>IFERROR(INDEX(Returns!A:A,MATCH(Orders!B5497,Returns!B:B,0),),"No")</f>
        <v>No</v>
      </c>
      <c r="X5497" t="str">
        <f t="shared" si="85"/>
        <v>2017 / 09</v>
      </c>
    </row>
    <row r="5498" spans="1:24" x14ac:dyDescent="0.25">
      <c r="A5498" s="1">
        <v>5497</v>
      </c>
      <c r="B5498" s="3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IF(People!$B$2=Orders!M5498,People!$A$2,IF(People!$B$3=Orders!M5498,People!$A$3,IF(People!$B$4=Orders!M5498,People!$A$4,IF(People!$B$5=Orders!M5498,People!$A$5,0))))</f>
        <v>Chuck Magee</v>
      </c>
      <c r="W5498" t="str">
        <f>IFERROR(INDEX(Returns!A:A,MATCH(Orders!B5498,Returns!B:B,0),),"No")</f>
        <v>No</v>
      </c>
      <c r="X5498" t="str">
        <f t="shared" si="85"/>
        <v>2019 / 06</v>
      </c>
    </row>
    <row r="5499" spans="1:24" x14ac:dyDescent="0.25">
      <c r="A5499" s="1">
        <v>5498</v>
      </c>
      <c r="B5499" s="3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IF(People!$B$2=Orders!M5499,People!$A$2,IF(People!$B$3=Orders!M5499,People!$A$3,IF(People!$B$4=Orders!M5499,People!$A$4,IF(People!$B$5=Orders!M5499,People!$A$5,0))))</f>
        <v>Chuck Magee</v>
      </c>
      <c r="W5499" t="str">
        <f>IFERROR(INDEX(Returns!A:A,MATCH(Orders!B5499,Returns!B:B,0),),"No")</f>
        <v>No</v>
      </c>
      <c r="X5499" t="str">
        <f t="shared" si="85"/>
        <v>2019 / 07</v>
      </c>
    </row>
    <row r="5500" spans="1:24" x14ac:dyDescent="0.25">
      <c r="A5500" s="1">
        <v>5499</v>
      </c>
      <c r="B5500" s="3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IF(People!$B$2=Orders!M5500,People!$A$2,IF(People!$B$3=Orders!M5500,People!$A$3,IF(People!$B$4=Orders!M5500,People!$A$4,IF(People!$B$5=Orders!M5500,People!$A$5,0))))</f>
        <v>Chuck Magee</v>
      </c>
      <c r="W5500" t="str">
        <f>IFERROR(INDEX(Returns!A:A,MATCH(Orders!B5500,Returns!B:B,0),),"No")</f>
        <v>No</v>
      </c>
      <c r="X5500" t="str">
        <f t="shared" si="85"/>
        <v>2019 / 07</v>
      </c>
    </row>
    <row r="5501" spans="1:24" x14ac:dyDescent="0.25">
      <c r="A5501" s="1">
        <v>5500</v>
      </c>
      <c r="B5501" s="3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IF(People!$B$2=Orders!M5501,People!$A$2,IF(People!$B$3=Orders!M5501,People!$A$3,IF(People!$B$4=Orders!M5501,People!$A$4,IF(People!$B$5=Orders!M5501,People!$A$5,0))))</f>
        <v>Chuck Magee</v>
      </c>
      <c r="W5501" t="str">
        <f>IFERROR(INDEX(Returns!A:A,MATCH(Orders!B5501,Returns!B:B,0),),"No")</f>
        <v>No</v>
      </c>
      <c r="X5501" t="str">
        <f t="shared" si="85"/>
        <v>2019 / 07</v>
      </c>
    </row>
    <row r="5502" spans="1:24" x14ac:dyDescent="0.25">
      <c r="A5502" s="1">
        <v>5501</v>
      </c>
      <c r="B5502" s="3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IF(People!$B$2=Orders!M5502,People!$A$2,IF(People!$B$3=Orders!M5502,People!$A$3,IF(People!$B$4=Orders!M5502,People!$A$4,IF(People!$B$5=Orders!M5502,People!$A$5,0))))</f>
        <v>Chuck Magee</v>
      </c>
      <c r="W5502" t="str">
        <f>IFERROR(INDEX(Returns!A:A,MATCH(Orders!B5502,Returns!B:B,0),),"No")</f>
        <v>No</v>
      </c>
      <c r="X5502" t="str">
        <f t="shared" si="85"/>
        <v>2019 / 07</v>
      </c>
    </row>
    <row r="5503" spans="1:24" x14ac:dyDescent="0.25">
      <c r="A5503" s="1">
        <v>5502</v>
      </c>
      <c r="B5503" s="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IF(People!$B$2=Orders!M5503,People!$A$2,IF(People!$B$3=Orders!M5503,People!$A$3,IF(People!$B$4=Orders!M5503,People!$A$4,IF(People!$B$5=Orders!M5503,People!$A$5,0))))</f>
        <v>Chuck Magee</v>
      </c>
      <c r="W5503" t="str">
        <f>IFERROR(INDEX(Returns!A:A,MATCH(Orders!B5503,Returns!B:B,0),),"No")</f>
        <v>No</v>
      </c>
      <c r="X5503" t="str">
        <f t="shared" si="85"/>
        <v>2019 / 07</v>
      </c>
    </row>
    <row r="5504" spans="1:24" x14ac:dyDescent="0.25">
      <c r="A5504" s="1">
        <v>5503</v>
      </c>
      <c r="B5504" s="3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IF(People!$B$2=Orders!M5504,People!$A$2,IF(People!$B$3=Orders!M5504,People!$A$3,IF(People!$B$4=Orders!M5504,People!$A$4,IF(People!$B$5=Orders!M5504,People!$A$5,0))))</f>
        <v>Chuck Magee</v>
      </c>
      <c r="W5504" t="str">
        <f>IFERROR(INDEX(Returns!A:A,MATCH(Orders!B5504,Returns!B:B,0),),"No")</f>
        <v>No</v>
      </c>
      <c r="X5504" t="str">
        <f t="shared" si="85"/>
        <v>2019 / 11</v>
      </c>
    </row>
    <row r="5505" spans="1:24" x14ac:dyDescent="0.25">
      <c r="A5505" s="1">
        <v>5504</v>
      </c>
      <c r="B5505" s="3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IF(People!$B$2=Orders!M5505,People!$A$2,IF(People!$B$3=Orders!M5505,People!$A$3,IF(People!$B$4=Orders!M5505,People!$A$4,IF(People!$B$5=Orders!M5505,People!$A$5,0))))</f>
        <v>Chuck Magee</v>
      </c>
      <c r="W5505" t="str">
        <f>IFERROR(INDEX(Returns!A:A,MATCH(Orders!B5505,Returns!B:B,0),),"No")</f>
        <v>No</v>
      </c>
      <c r="X5505" t="str">
        <f t="shared" si="85"/>
        <v>2019 / 11</v>
      </c>
    </row>
    <row r="5506" spans="1:24" x14ac:dyDescent="0.25">
      <c r="A5506" s="1">
        <v>5505</v>
      </c>
      <c r="B5506" s="3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IF(People!$B$2=Orders!M5506,People!$A$2,IF(People!$B$3=Orders!M5506,People!$A$3,IF(People!$B$4=Orders!M5506,People!$A$4,IF(People!$B$5=Orders!M5506,People!$A$5,0))))</f>
        <v>Chuck Magee</v>
      </c>
      <c r="W5506" t="str">
        <f>IFERROR(INDEX(Returns!A:A,MATCH(Orders!B5506,Returns!B:B,0),),"No")</f>
        <v>No</v>
      </c>
      <c r="X5506" t="str">
        <f t="shared" ref="X5506:X5569" si="86">TEXT(C5506,"ГГГГ / ММ")</f>
        <v>2019 / 11</v>
      </c>
    </row>
    <row r="5507" spans="1:24" x14ac:dyDescent="0.25">
      <c r="A5507" s="1">
        <v>5506</v>
      </c>
      <c r="B5507" s="3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IF(People!$B$2=Orders!M5507,People!$A$2,IF(People!$B$3=Orders!M5507,People!$A$3,IF(People!$B$4=Orders!M5507,People!$A$4,IF(People!$B$5=Orders!M5507,People!$A$5,0))))</f>
        <v>Chuck Magee</v>
      </c>
      <c r="W5507" t="str">
        <f>IFERROR(INDEX(Returns!A:A,MATCH(Orders!B5507,Returns!B:B,0),),"No")</f>
        <v>No</v>
      </c>
      <c r="X5507" t="str">
        <f t="shared" si="86"/>
        <v>2019 / 11</v>
      </c>
    </row>
    <row r="5508" spans="1:24" x14ac:dyDescent="0.25">
      <c r="A5508" s="1">
        <v>5507</v>
      </c>
      <c r="B5508" s="3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IF(People!$B$2=Orders!M5508,People!$A$2,IF(People!$B$3=Orders!M5508,People!$A$3,IF(People!$B$4=Orders!M5508,People!$A$4,IF(People!$B$5=Orders!M5508,People!$A$5,0))))</f>
        <v>Anna Andreadi</v>
      </c>
      <c r="W5508" t="str">
        <f>IFERROR(INDEX(Returns!A:A,MATCH(Orders!B5508,Returns!B:B,0),),"No")</f>
        <v>No</v>
      </c>
      <c r="X5508" t="str">
        <f t="shared" si="86"/>
        <v>2018 / 10</v>
      </c>
    </row>
    <row r="5509" spans="1:24" x14ac:dyDescent="0.25">
      <c r="A5509" s="1">
        <v>5508</v>
      </c>
      <c r="B5509" s="3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IF(People!$B$2=Orders!M5509,People!$A$2,IF(People!$B$3=Orders!M5509,People!$A$3,IF(People!$B$4=Orders!M5509,People!$A$4,IF(People!$B$5=Orders!M5509,People!$A$5,0))))</f>
        <v>Cassandra Brandow</v>
      </c>
      <c r="W5509" t="str">
        <f>IFERROR(INDEX(Returns!A:A,MATCH(Orders!B5509,Returns!B:B,0),),"No")</f>
        <v>No</v>
      </c>
      <c r="X5509" t="str">
        <f t="shared" si="86"/>
        <v>2018 / 04</v>
      </c>
    </row>
    <row r="5510" spans="1:24" x14ac:dyDescent="0.25">
      <c r="A5510" s="1">
        <v>5509</v>
      </c>
      <c r="B5510" s="3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IF(People!$B$2=Orders!M5510,People!$A$2,IF(People!$B$3=Orders!M5510,People!$A$3,IF(People!$B$4=Orders!M5510,People!$A$4,IF(People!$B$5=Orders!M5510,People!$A$5,0))))</f>
        <v>Anna Andreadi</v>
      </c>
      <c r="W5510" t="str">
        <f>IFERROR(INDEX(Returns!A:A,MATCH(Orders!B5510,Returns!B:B,0),),"No")</f>
        <v>No</v>
      </c>
      <c r="X5510" t="str">
        <f t="shared" si="86"/>
        <v>2017 / 10</v>
      </c>
    </row>
    <row r="5511" spans="1:24" x14ac:dyDescent="0.25">
      <c r="A5511" s="1">
        <v>5510</v>
      </c>
      <c r="B5511" s="3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IF(People!$B$2=Orders!M5511,People!$A$2,IF(People!$B$3=Orders!M5511,People!$A$3,IF(People!$B$4=Orders!M5511,People!$A$4,IF(People!$B$5=Orders!M5511,People!$A$5,0))))</f>
        <v>Kelly Williams</v>
      </c>
      <c r="W5511" t="str">
        <f>IFERROR(INDEX(Returns!A:A,MATCH(Orders!B5511,Returns!B:B,0),),"No")</f>
        <v>No</v>
      </c>
      <c r="X5511" t="str">
        <f t="shared" si="86"/>
        <v>2019 / 05</v>
      </c>
    </row>
    <row r="5512" spans="1:24" x14ac:dyDescent="0.25">
      <c r="A5512" s="1">
        <v>5511</v>
      </c>
      <c r="B5512" s="3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IF(People!$B$2=Orders!M5512,People!$A$2,IF(People!$B$3=Orders!M5512,People!$A$3,IF(People!$B$4=Orders!M5512,People!$A$4,IF(People!$B$5=Orders!M5512,People!$A$5,0))))</f>
        <v>Kelly Williams</v>
      </c>
      <c r="W5512" t="str">
        <f>IFERROR(INDEX(Returns!A:A,MATCH(Orders!B5512,Returns!B:B,0),),"No")</f>
        <v>No</v>
      </c>
      <c r="X5512" t="str">
        <f t="shared" si="86"/>
        <v>2019 / 05</v>
      </c>
    </row>
    <row r="5513" spans="1:24" x14ac:dyDescent="0.25">
      <c r="A5513" s="1">
        <v>5512</v>
      </c>
      <c r="B5513" s="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IF(People!$B$2=Orders!M5513,People!$A$2,IF(People!$B$3=Orders!M5513,People!$A$3,IF(People!$B$4=Orders!M5513,People!$A$4,IF(People!$B$5=Orders!M5513,People!$A$5,0))))</f>
        <v>Anna Andreadi</v>
      </c>
      <c r="W5513" t="str">
        <f>IFERROR(INDEX(Returns!A:A,MATCH(Orders!B5513,Returns!B:B,0),),"No")</f>
        <v>No</v>
      </c>
      <c r="X5513" t="str">
        <f t="shared" si="86"/>
        <v>2016 / 02</v>
      </c>
    </row>
    <row r="5514" spans="1:24" x14ac:dyDescent="0.25">
      <c r="A5514" s="1">
        <v>5513</v>
      </c>
      <c r="B5514" s="3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IF(People!$B$2=Orders!M5514,People!$A$2,IF(People!$B$3=Orders!M5514,People!$A$3,IF(People!$B$4=Orders!M5514,People!$A$4,IF(People!$B$5=Orders!M5514,People!$A$5,0))))</f>
        <v>Anna Andreadi</v>
      </c>
      <c r="W5514" t="str">
        <f>IFERROR(INDEX(Returns!A:A,MATCH(Orders!B5514,Returns!B:B,0),),"No")</f>
        <v>No</v>
      </c>
      <c r="X5514" t="str">
        <f t="shared" si="86"/>
        <v>2016 / 02</v>
      </c>
    </row>
    <row r="5515" spans="1:24" x14ac:dyDescent="0.25">
      <c r="A5515" s="1">
        <v>5514</v>
      </c>
      <c r="B5515" s="3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IF(People!$B$2=Orders!M5515,People!$A$2,IF(People!$B$3=Orders!M5515,People!$A$3,IF(People!$B$4=Orders!M5515,People!$A$4,IF(People!$B$5=Orders!M5515,People!$A$5,0))))</f>
        <v>Chuck Magee</v>
      </c>
      <c r="W5515" t="str">
        <f>IFERROR(INDEX(Returns!A:A,MATCH(Orders!B5515,Returns!B:B,0),),"No")</f>
        <v>No</v>
      </c>
      <c r="X5515" t="str">
        <f t="shared" si="86"/>
        <v>2017 / 05</v>
      </c>
    </row>
    <row r="5516" spans="1:24" x14ac:dyDescent="0.25">
      <c r="A5516" s="1">
        <v>5515</v>
      </c>
      <c r="B5516" s="3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IF(People!$B$2=Orders!M5516,People!$A$2,IF(People!$B$3=Orders!M5516,People!$A$3,IF(People!$B$4=Orders!M5516,People!$A$4,IF(People!$B$5=Orders!M5516,People!$A$5,0))))</f>
        <v>Chuck Magee</v>
      </c>
      <c r="W5516" t="str">
        <f>IFERROR(INDEX(Returns!A:A,MATCH(Orders!B5516,Returns!B:B,0),),"No")</f>
        <v>No</v>
      </c>
      <c r="X5516" t="str">
        <f t="shared" si="86"/>
        <v>2017 / 05</v>
      </c>
    </row>
    <row r="5517" spans="1:24" x14ac:dyDescent="0.25">
      <c r="A5517" s="1">
        <v>5516</v>
      </c>
      <c r="B5517" s="3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IF(People!$B$2=Orders!M5517,People!$A$2,IF(People!$B$3=Orders!M5517,People!$A$3,IF(People!$B$4=Orders!M5517,People!$A$4,IF(People!$B$5=Orders!M5517,People!$A$5,0))))</f>
        <v>Chuck Magee</v>
      </c>
      <c r="W5517" t="str">
        <f>IFERROR(INDEX(Returns!A:A,MATCH(Orders!B5517,Returns!B:B,0),),"No")</f>
        <v>No</v>
      </c>
      <c r="X5517" t="str">
        <f t="shared" si="86"/>
        <v>2017 / 05</v>
      </c>
    </row>
    <row r="5518" spans="1:24" x14ac:dyDescent="0.25">
      <c r="A5518" s="1">
        <v>5517</v>
      </c>
      <c r="B5518" s="3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IF(People!$B$2=Orders!M5518,People!$A$2,IF(People!$B$3=Orders!M5518,People!$A$3,IF(People!$B$4=Orders!M5518,People!$A$4,IF(People!$B$5=Orders!M5518,People!$A$5,0))))</f>
        <v>Cassandra Brandow</v>
      </c>
      <c r="W5518" t="str">
        <f>IFERROR(INDEX(Returns!A:A,MATCH(Orders!B5518,Returns!B:B,0),),"No")</f>
        <v>No</v>
      </c>
      <c r="X5518" t="str">
        <f t="shared" si="86"/>
        <v>2018 / 11</v>
      </c>
    </row>
    <row r="5519" spans="1:24" x14ac:dyDescent="0.25">
      <c r="A5519" s="1">
        <v>5518</v>
      </c>
      <c r="B5519" s="3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IF(People!$B$2=Orders!M5519,People!$A$2,IF(People!$B$3=Orders!M5519,People!$A$3,IF(People!$B$4=Orders!M5519,People!$A$4,IF(People!$B$5=Orders!M5519,People!$A$5,0))))</f>
        <v>Chuck Magee</v>
      </c>
      <c r="W5519" t="str">
        <f>IFERROR(INDEX(Returns!A:A,MATCH(Orders!B5519,Returns!B:B,0),),"No")</f>
        <v>No</v>
      </c>
      <c r="X5519" t="str">
        <f t="shared" si="86"/>
        <v>2019 / 12</v>
      </c>
    </row>
    <row r="5520" spans="1:24" x14ac:dyDescent="0.25">
      <c r="A5520" s="1">
        <v>5519</v>
      </c>
      <c r="B5520" s="3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IF(People!$B$2=Orders!M5520,People!$A$2,IF(People!$B$3=Orders!M5520,People!$A$3,IF(People!$B$4=Orders!M5520,People!$A$4,IF(People!$B$5=Orders!M5520,People!$A$5,0))))</f>
        <v>Chuck Magee</v>
      </c>
      <c r="W5520" t="str">
        <f>IFERROR(INDEX(Returns!A:A,MATCH(Orders!B5520,Returns!B:B,0),),"No")</f>
        <v>No</v>
      </c>
      <c r="X5520" t="str">
        <f t="shared" si="86"/>
        <v>2019 / 12</v>
      </c>
    </row>
    <row r="5521" spans="1:24" x14ac:dyDescent="0.25">
      <c r="A5521" s="1">
        <v>5520</v>
      </c>
      <c r="B5521" s="3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IF(People!$B$2=Orders!M5521,People!$A$2,IF(People!$B$3=Orders!M5521,People!$A$3,IF(People!$B$4=Orders!M5521,People!$A$4,IF(People!$B$5=Orders!M5521,People!$A$5,0))))</f>
        <v>Chuck Magee</v>
      </c>
      <c r="W5521" t="str">
        <f>IFERROR(INDEX(Returns!A:A,MATCH(Orders!B5521,Returns!B:B,0),),"No")</f>
        <v>No</v>
      </c>
      <c r="X5521" t="str">
        <f t="shared" si="86"/>
        <v>2019 / 12</v>
      </c>
    </row>
    <row r="5522" spans="1:24" x14ac:dyDescent="0.25">
      <c r="A5522" s="1">
        <v>5521</v>
      </c>
      <c r="B5522" s="3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IF(People!$B$2=Orders!M5522,People!$A$2,IF(People!$B$3=Orders!M5522,People!$A$3,IF(People!$B$4=Orders!M5522,People!$A$4,IF(People!$B$5=Orders!M5522,People!$A$5,0))))</f>
        <v>Chuck Magee</v>
      </c>
      <c r="W5522" t="str">
        <f>IFERROR(INDEX(Returns!A:A,MATCH(Orders!B5522,Returns!B:B,0),),"No")</f>
        <v>No</v>
      </c>
      <c r="X5522" t="str">
        <f t="shared" si="86"/>
        <v>2019 / 12</v>
      </c>
    </row>
    <row r="5523" spans="1:24" x14ac:dyDescent="0.25">
      <c r="A5523" s="1">
        <v>5522</v>
      </c>
      <c r="B5523" s="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IF(People!$B$2=Orders!M5523,People!$A$2,IF(People!$B$3=Orders!M5523,People!$A$3,IF(People!$B$4=Orders!M5523,People!$A$4,IF(People!$B$5=Orders!M5523,People!$A$5,0))))</f>
        <v>Chuck Magee</v>
      </c>
      <c r="W5523" t="str">
        <f>IFERROR(INDEX(Returns!A:A,MATCH(Orders!B5523,Returns!B:B,0),),"No")</f>
        <v>No</v>
      </c>
      <c r="X5523" t="str">
        <f t="shared" si="86"/>
        <v>2019 / 12</v>
      </c>
    </row>
    <row r="5524" spans="1:24" x14ac:dyDescent="0.25">
      <c r="A5524" s="1">
        <v>5523</v>
      </c>
      <c r="B5524" s="3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IF(People!$B$2=Orders!M5524,People!$A$2,IF(People!$B$3=Orders!M5524,People!$A$3,IF(People!$B$4=Orders!M5524,People!$A$4,IF(People!$B$5=Orders!M5524,People!$A$5,0))))</f>
        <v>Anna Andreadi</v>
      </c>
      <c r="W5524" t="str">
        <f>IFERROR(INDEX(Returns!A:A,MATCH(Orders!B5524,Returns!B:B,0),),"No")</f>
        <v>No</v>
      </c>
      <c r="X5524" t="str">
        <f t="shared" si="86"/>
        <v>2018 / 06</v>
      </c>
    </row>
    <row r="5525" spans="1:24" x14ac:dyDescent="0.25">
      <c r="A5525" s="1">
        <v>5524</v>
      </c>
      <c r="B5525" s="3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IF(People!$B$2=Orders!M5525,People!$A$2,IF(People!$B$3=Orders!M5525,People!$A$3,IF(People!$B$4=Orders!M5525,People!$A$4,IF(People!$B$5=Orders!M5525,People!$A$5,0))))</f>
        <v>Anna Andreadi</v>
      </c>
      <c r="W5525" t="str">
        <f>IFERROR(INDEX(Returns!A:A,MATCH(Orders!B5525,Returns!B:B,0),),"No")</f>
        <v>No</v>
      </c>
      <c r="X5525" t="str">
        <f t="shared" si="86"/>
        <v>2018 / 06</v>
      </c>
    </row>
    <row r="5526" spans="1:24" x14ac:dyDescent="0.25">
      <c r="A5526" s="1">
        <v>5525</v>
      </c>
      <c r="B5526" s="3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IF(People!$B$2=Orders!M5526,People!$A$2,IF(People!$B$3=Orders!M5526,People!$A$3,IF(People!$B$4=Orders!M5526,People!$A$4,IF(People!$B$5=Orders!M5526,People!$A$5,0))))</f>
        <v>Anna Andreadi</v>
      </c>
      <c r="W5526" t="str">
        <f>IFERROR(INDEX(Returns!A:A,MATCH(Orders!B5526,Returns!B:B,0),),"No")</f>
        <v>No</v>
      </c>
      <c r="X5526" t="str">
        <f t="shared" si="86"/>
        <v>2018 / 12</v>
      </c>
    </row>
    <row r="5527" spans="1:24" x14ac:dyDescent="0.25">
      <c r="A5527" s="1">
        <v>5526</v>
      </c>
      <c r="B5527" s="3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IF(People!$B$2=Orders!M5527,People!$A$2,IF(People!$B$3=Orders!M5527,People!$A$3,IF(People!$B$4=Orders!M5527,People!$A$4,IF(People!$B$5=Orders!M5527,People!$A$5,0))))</f>
        <v>Anna Andreadi</v>
      </c>
      <c r="W5527" t="str">
        <f>IFERROR(INDEX(Returns!A:A,MATCH(Orders!B5527,Returns!B:B,0),),"No")</f>
        <v>No</v>
      </c>
      <c r="X5527" t="str">
        <f t="shared" si="86"/>
        <v>2019 / 04</v>
      </c>
    </row>
    <row r="5528" spans="1:24" x14ac:dyDescent="0.25">
      <c r="A5528" s="1">
        <v>5527</v>
      </c>
      <c r="B5528" s="3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IF(People!$B$2=Orders!M5528,People!$A$2,IF(People!$B$3=Orders!M5528,People!$A$3,IF(People!$B$4=Orders!M5528,People!$A$4,IF(People!$B$5=Orders!M5528,People!$A$5,0))))</f>
        <v>Anna Andreadi</v>
      </c>
      <c r="W5528" t="str">
        <f>IFERROR(INDEX(Returns!A:A,MATCH(Orders!B5528,Returns!B:B,0),),"No")</f>
        <v>No</v>
      </c>
      <c r="X5528" t="str">
        <f t="shared" si="86"/>
        <v>2019 / 04</v>
      </c>
    </row>
    <row r="5529" spans="1:24" x14ac:dyDescent="0.25">
      <c r="A5529" s="1">
        <v>5528</v>
      </c>
      <c r="B5529" s="3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IF(People!$B$2=Orders!M5529,People!$A$2,IF(People!$B$3=Orders!M5529,People!$A$3,IF(People!$B$4=Orders!M5529,People!$A$4,IF(People!$B$5=Orders!M5529,People!$A$5,0))))</f>
        <v>Chuck Magee</v>
      </c>
      <c r="W5529" t="str">
        <f>IFERROR(INDEX(Returns!A:A,MATCH(Orders!B5529,Returns!B:B,0),),"No")</f>
        <v>No</v>
      </c>
      <c r="X5529" t="str">
        <f t="shared" si="86"/>
        <v>2017 / 05</v>
      </c>
    </row>
    <row r="5530" spans="1:24" x14ac:dyDescent="0.25">
      <c r="A5530" s="1">
        <v>5529</v>
      </c>
      <c r="B5530" s="3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IF(People!$B$2=Orders!M5530,People!$A$2,IF(People!$B$3=Orders!M5530,People!$A$3,IF(People!$B$4=Orders!M5530,People!$A$4,IF(People!$B$5=Orders!M5530,People!$A$5,0))))</f>
        <v>Cassandra Brandow</v>
      </c>
      <c r="W5530" t="str">
        <f>IFERROR(INDEX(Returns!A:A,MATCH(Orders!B5530,Returns!B:B,0),),"No")</f>
        <v>No</v>
      </c>
      <c r="X5530" t="str">
        <f t="shared" si="86"/>
        <v>2017 / 03</v>
      </c>
    </row>
    <row r="5531" spans="1:24" x14ac:dyDescent="0.25">
      <c r="A5531" s="1">
        <v>5530</v>
      </c>
      <c r="B5531" s="3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IF(People!$B$2=Orders!M5531,People!$A$2,IF(People!$B$3=Orders!M5531,People!$A$3,IF(People!$B$4=Orders!M5531,People!$A$4,IF(People!$B$5=Orders!M5531,People!$A$5,0))))</f>
        <v>Kelly Williams</v>
      </c>
      <c r="W5531" t="str">
        <f>IFERROR(INDEX(Returns!A:A,MATCH(Orders!B5531,Returns!B:B,0),),"No")</f>
        <v>No</v>
      </c>
      <c r="X5531" t="str">
        <f t="shared" si="86"/>
        <v>2019 / 08</v>
      </c>
    </row>
    <row r="5532" spans="1:24" x14ac:dyDescent="0.25">
      <c r="A5532" s="1">
        <v>5531</v>
      </c>
      <c r="B5532" s="3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IF(People!$B$2=Orders!M5532,People!$A$2,IF(People!$B$3=Orders!M5532,People!$A$3,IF(People!$B$4=Orders!M5532,People!$A$4,IF(People!$B$5=Orders!M5532,People!$A$5,0))))</f>
        <v>Kelly Williams</v>
      </c>
      <c r="W5532" t="str">
        <f>IFERROR(INDEX(Returns!A:A,MATCH(Orders!B5532,Returns!B:B,0),),"No")</f>
        <v>No</v>
      </c>
      <c r="X5532" t="str">
        <f t="shared" si="86"/>
        <v>2019 / 12</v>
      </c>
    </row>
    <row r="5533" spans="1:24" x14ac:dyDescent="0.25">
      <c r="A5533" s="1">
        <v>5532</v>
      </c>
      <c r="B5533" s="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IF(People!$B$2=Orders!M5533,People!$A$2,IF(People!$B$3=Orders!M5533,People!$A$3,IF(People!$B$4=Orders!M5533,People!$A$4,IF(People!$B$5=Orders!M5533,People!$A$5,0))))</f>
        <v>Cassandra Brandow</v>
      </c>
      <c r="W5533" t="str">
        <f>IFERROR(INDEX(Returns!A:A,MATCH(Orders!B5533,Returns!B:B,0),),"No")</f>
        <v>No</v>
      </c>
      <c r="X5533" t="str">
        <f t="shared" si="86"/>
        <v>2018 / 06</v>
      </c>
    </row>
    <row r="5534" spans="1:24" x14ac:dyDescent="0.25">
      <c r="A5534" s="1">
        <v>5533</v>
      </c>
      <c r="B5534" s="3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IF(People!$B$2=Orders!M5534,People!$A$2,IF(People!$B$3=Orders!M5534,People!$A$3,IF(People!$B$4=Orders!M5534,People!$A$4,IF(People!$B$5=Orders!M5534,People!$A$5,0))))</f>
        <v>Cassandra Brandow</v>
      </c>
      <c r="W5534" t="str">
        <f>IFERROR(INDEX(Returns!A:A,MATCH(Orders!B5534,Returns!B:B,0),),"No")</f>
        <v>No</v>
      </c>
      <c r="X5534" t="str">
        <f t="shared" si="86"/>
        <v>2018 / 06</v>
      </c>
    </row>
    <row r="5535" spans="1:24" x14ac:dyDescent="0.25">
      <c r="A5535" s="1">
        <v>5534</v>
      </c>
      <c r="B5535" s="3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IF(People!$B$2=Orders!M5535,People!$A$2,IF(People!$B$3=Orders!M5535,People!$A$3,IF(People!$B$4=Orders!M5535,People!$A$4,IF(People!$B$5=Orders!M5535,People!$A$5,0))))</f>
        <v>Cassandra Brandow</v>
      </c>
      <c r="W5535" t="str">
        <f>IFERROR(INDEX(Returns!A:A,MATCH(Orders!B5535,Returns!B:B,0),),"No")</f>
        <v>No</v>
      </c>
      <c r="X5535" t="str">
        <f t="shared" si="86"/>
        <v>2018 / 06</v>
      </c>
    </row>
    <row r="5536" spans="1:24" x14ac:dyDescent="0.25">
      <c r="A5536" s="1">
        <v>5535</v>
      </c>
      <c r="B5536" s="3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IF(People!$B$2=Orders!M5536,People!$A$2,IF(People!$B$3=Orders!M5536,People!$A$3,IF(People!$B$4=Orders!M5536,People!$A$4,IF(People!$B$5=Orders!M5536,People!$A$5,0))))</f>
        <v>Cassandra Brandow</v>
      </c>
      <c r="W5536" t="str">
        <f>IFERROR(INDEX(Returns!A:A,MATCH(Orders!B5536,Returns!B:B,0),),"No")</f>
        <v>No</v>
      </c>
      <c r="X5536" t="str">
        <f t="shared" si="86"/>
        <v>2018 / 06</v>
      </c>
    </row>
    <row r="5537" spans="1:24" x14ac:dyDescent="0.25">
      <c r="A5537" s="1">
        <v>5536</v>
      </c>
      <c r="B5537" s="3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IF(People!$B$2=Orders!M5537,People!$A$2,IF(People!$B$3=Orders!M5537,People!$A$3,IF(People!$B$4=Orders!M5537,People!$A$4,IF(People!$B$5=Orders!M5537,People!$A$5,0))))</f>
        <v>Cassandra Brandow</v>
      </c>
      <c r="W5537" t="str">
        <f>IFERROR(INDEX(Returns!A:A,MATCH(Orders!B5537,Returns!B:B,0),),"No")</f>
        <v>No</v>
      </c>
      <c r="X5537" t="str">
        <f t="shared" si="86"/>
        <v>2018 / 06</v>
      </c>
    </row>
    <row r="5538" spans="1:24" x14ac:dyDescent="0.25">
      <c r="A5538" s="1">
        <v>5537</v>
      </c>
      <c r="B5538" s="3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IF(People!$B$2=Orders!M5538,People!$A$2,IF(People!$B$3=Orders!M5538,People!$A$3,IF(People!$B$4=Orders!M5538,People!$A$4,IF(People!$B$5=Orders!M5538,People!$A$5,0))))</f>
        <v>Cassandra Brandow</v>
      </c>
      <c r="W5538" t="str">
        <f>IFERROR(INDEX(Returns!A:A,MATCH(Orders!B5538,Returns!B:B,0),),"No")</f>
        <v>No</v>
      </c>
      <c r="X5538" t="str">
        <f t="shared" si="86"/>
        <v>2018 / 06</v>
      </c>
    </row>
    <row r="5539" spans="1:24" x14ac:dyDescent="0.25">
      <c r="A5539" s="1">
        <v>5538</v>
      </c>
      <c r="B5539" s="3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IF(People!$B$2=Orders!M5539,People!$A$2,IF(People!$B$3=Orders!M5539,People!$A$3,IF(People!$B$4=Orders!M5539,People!$A$4,IF(People!$B$5=Orders!M5539,People!$A$5,0))))</f>
        <v>Cassandra Brandow</v>
      </c>
      <c r="W5539" t="str">
        <f>IFERROR(INDEX(Returns!A:A,MATCH(Orders!B5539,Returns!B:B,0),),"No")</f>
        <v>No</v>
      </c>
      <c r="X5539" t="str">
        <f t="shared" si="86"/>
        <v>2018 / 06</v>
      </c>
    </row>
    <row r="5540" spans="1:24" x14ac:dyDescent="0.25">
      <c r="A5540" s="1">
        <v>5539</v>
      </c>
      <c r="B5540" s="3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IF(People!$B$2=Orders!M5540,People!$A$2,IF(People!$B$3=Orders!M5540,People!$A$3,IF(People!$B$4=Orders!M5540,People!$A$4,IF(People!$B$5=Orders!M5540,People!$A$5,0))))</f>
        <v>Kelly Williams</v>
      </c>
      <c r="W5540" t="str">
        <f>IFERROR(INDEX(Returns!A:A,MATCH(Orders!B5540,Returns!B:B,0),),"No")</f>
        <v>No</v>
      </c>
      <c r="X5540" t="str">
        <f t="shared" si="86"/>
        <v>2017 / 04</v>
      </c>
    </row>
    <row r="5541" spans="1:24" x14ac:dyDescent="0.25">
      <c r="A5541" s="1">
        <v>5540</v>
      </c>
      <c r="B5541" s="3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IF(People!$B$2=Orders!M5541,People!$A$2,IF(People!$B$3=Orders!M5541,People!$A$3,IF(People!$B$4=Orders!M5541,People!$A$4,IF(People!$B$5=Orders!M5541,People!$A$5,0))))</f>
        <v>Kelly Williams</v>
      </c>
      <c r="W5541" t="str">
        <f>IFERROR(INDEX(Returns!A:A,MATCH(Orders!B5541,Returns!B:B,0),),"No")</f>
        <v>No</v>
      </c>
      <c r="X5541" t="str">
        <f t="shared" si="86"/>
        <v>2019 / 05</v>
      </c>
    </row>
    <row r="5542" spans="1:24" x14ac:dyDescent="0.25">
      <c r="A5542" s="1">
        <v>5541</v>
      </c>
      <c r="B5542" s="3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IF(People!$B$2=Orders!M5542,People!$A$2,IF(People!$B$3=Orders!M5542,People!$A$3,IF(People!$B$4=Orders!M5542,People!$A$4,IF(People!$B$5=Orders!M5542,People!$A$5,0))))</f>
        <v>Kelly Williams</v>
      </c>
      <c r="W5542" t="str">
        <f>IFERROR(INDEX(Returns!A:A,MATCH(Orders!B5542,Returns!B:B,0),),"No")</f>
        <v>No</v>
      </c>
      <c r="X5542" t="str">
        <f t="shared" si="86"/>
        <v>2019 / 05</v>
      </c>
    </row>
    <row r="5543" spans="1:24" x14ac:dyDescent="0.25">
      <c r="A5543" s="1">
        <v>5542</v>
      </c>
      <c r="B5543" s="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IF(People!$B$2=Orders!M5543,People!$A$2,IF(People!$B$3=Orders!M5543,People!$A$3,IF(People!$B$4=Orders!M5543,People!$A$4,IF(People!$B$5=Orders!M5543,People!$A$5,0))))</f>
        <v>Kelly Williams</v>
      </c>
      <c r="W5543" t="str">
        <f>IFERROR(INDEX(Returns!A:A,MATCH(Orders!B5543,Returns!B:B,0),),"No")</f>
        <v>No</v>
      </c>
      <c r="X5543" t="str">
        <f t="shared" si="86"/>
        <v>2019 / 05</v>
      </c>
    </row>
    <row r="5544" spans="1:24" x14ac:dyDescent="0.25">
      <c r="A5544" s="1">
        <v>5543</v>
      </c>
      <c r="B5544" s="3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IF(People!$B$2=Orders!M5544,People!$A$2,IF(People!$B$3=Orders!M5544,People!$A$3,IF(People!$B$4=Orders!M5544,People!$A$4,IF(People!$B$5=Orders!M5544,People!$A$5,0))))</f>
        <v>Anna Andreadi</v>
      </c>
      <c r="W5544" t="str">
        <f>IFERROR(INDEX(Returns!A:A,MATCH(Orders!B5544,Returns!B:B,0),),"No")</f>
        <v>No</v>
      </c>
      <c r="X5544" t="str">
        <f t="shared" si="86"/>
        <v>2018 / 12</v>
      </c>
    </row>
    <row r="5545" spans="1:24" x14ac:dyDescent="0.25">
      <c r="A5545" s="1">
        <v>5544</v>
      </c>
      <c r="B5545" s="3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IF(People!$B$2=Orders!M5545,People!$A$2,IF(People!$B$3=Orders!M5545,People!$A$3,IF(People!$B$4=Orders!M5545,People!$A$4,IF(People!$B$5=Orders!M5545,People!$A$5,0))))</f>
        <v>Anna Andreadi</v>
      </c>
      <c r="W5545" t="str">
        <f>IFERROR(INDEX(Returns!A:A,MATCH(Orders!B5545,Returns!B:B,0),),"No")</f>
        <v>No</v>
      </c>
      <c r="X5545" t="str">
        <f t="shared" si="86"/>
        <v>2018 / 12</v>
      </c>
    </row>
    <row r="5546" spans="1:24" x14ac:dyDescent="0.25">
      <c r="A5546" s="1">
        <v>5545</v>
      </c>
      <c r="B5546" s="3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IF(People!$B$2=Orders!M5546,People!$A$2,IF(People!$B$3=Orders!M5546,People!$A$3,IF(People!$B$4=Orders!M5546,People!$A$4,IF(People!$B$5=Orders!M5546,People!$A$5,0))))</f>
        <v>Anna Andreadi</v>
      </c>
      <c r="W5546" t="str">
        <f>IFERROR(INDEX(Returns!A:A,MATCH(Orders!B5546,Returns!B:B,0),),"No")</f>
        <v>No</v>
      </c>
      <c r="X5546" t="str">
        <f t="shared" si="86"/>
        <v>2018 / 12</v>
      </c>
    </row>
    <row r="5547" spans="1:24" x14ac:dyDescent="0.25">
      <c r="A5547" s="1">
        <v>5546</v>
      </c>
      <c r="B5547" s="3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IF(People!$B$2=Orders!M5547,People!$A$2,IF(People!$B$3=Orders!M5547,People!$A$3,IF(People!$B$4=Orders!M5547,People!$A$4,IF(People!$B$5=Orders!M5547,People!$A$5,0))))</f>
        <v>Chuck Magee</v>
      </c>
      <c r="W5547" t="str">
        <f>IFERROR(INDEX(Returns!A:A,MATCH(Orders!B5547,Returns!B:B,0),),"No")</f>
        <v>No</v>
      </c>
      <c r="X5547" t="str">
        <f t="shared" si="86"/>
        <v>2019 / 09</v>
      </c>
    </row>
    <row r="5548" spans="1:24" x14ac:dyDescent="0.25">
      <c r="A5548" s="1">
        <v>5547</v>
      </c>
      <c r="B5548" s="3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IF(People!$B$2=Orders!M5548,People!$A$2,IF(People!$B$3=Orders!M5548,People!$A$3,IF(People!$B$4=Orders!M5548,People!$A$4,IF(People!$B$5=Orders!M5548,People!$A$5,0))))</f>
        <v>Anna Andreadi</v>
      </c>
      <c r="W5548" t="str">
        <f>IFERROR(INDEX(Returns!A:A,MATCH(Orders!B5548,Returns!B:B,0),),"No")</f>
        <v>No</v>
      </c>
      <c r="X5548" t="str">
        <f t="shared" si="86"/>
        <v>2019 / 09</v>
      </c>
    </row>
    <row r="5549" spans="1:24" x14ac:dyDescent="0.25">
      <c r="A5549" s="1">
        <v>5548</v>
      </c>
      <c r="B5549" s="3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IF(People!$B$2=Orders!M5549,People!$A$2,IF(People!$B$3=Orders!M5549,People!$A$3,IF(People!$B$4=Orders!M5549,People!$A$4,IF(People!$B$5=Orders!M5549,People!$A$5,0))))</f>
        <v>Anna Andreadi</v>
      </c>
      <c r="W5549" t="str">
        <f>IFERROR(INDEX(Returns!A:A,MATCH(Orders!B5549,Returns!B:B,0),),"No")</f>
        <v>No</v>
      </c>
      <c r="X5549" t="str">
        <f t="shared" si="86"/>
        <v>2019 / 09</v>
      </c>
    </row>
    <row r="5550" spans="1:24" x14ac:dyDescent="0.25">
      <c r="A5550" s="1">
        <v>5549</v>
      </c>
      <c r="B5550" s="3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IF(People!$B$2=Orders!M5550,People!$A$2,IF(People!$B$3=Orders!M5550,People!$A$3,IF(People!$B$4=Orders!M5550,People!$A$4,IF(People!$B$5=Orders!M5550,People!$A$5,0))))</f>
        <v>Anna Andreadi</v>
      </c>
      <c r="W5550" t="str">
        <f>IFERROR(INDEX(Returns!A:A,MATCH(Orders!B5550,Returns!B:B,0),),"No")</f>
        <v>No</v>
      </c>
      <c r="X5550" t="str">
        <f t="shared" si="86"/>
        <v>2016 / 11</v>
      </c>
    </row>
    <row r="5551" spans="1:24" x14ac:dyDescent="0.25">
      <c r="A5551" s="1">
        <v>5550</v>
      </c>
      <c r="B5551" s="3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IF(People!$B$2=Orders!M5551,People!$A$2,IF(People!$B$3=Orders!M5551,People!$A$3,IF(People!$B$4=Orders!M5551,People!$A$4,IF(People!$B$5=Orders!M5551,People!$A$5,0))))</f>
        <v>Anna Andreadi</v>
      </c>
      <c r="W5551" t="str">
        <f>IFERROR(INDEX(Returns!A:A,MATCH(Orders!B5551,Returns!B:B,0),),"No")</f>
        <v>No</v>
      </c>
      <c r="X5551" t="str">
        <f t="shared" si="86"/>
        <v>2016 / 11</v>
      </c>
    </row>
    <row r="5552" spans="1:24" x14ac:dyDescent="0.25">
      <c r="A5552" s="1">
        <v>5551</v>
      </c>
      <c r="B5552" s="3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IF(People!$B$2=Orders!M5552,People!$A$2,IF(People!$B$3=Orders!M5552,People!$A$3,IF(People!$B$4=Orders!M5552,People!$A$4,IF(People!$B$5=Orders!M5552,People!$A$5,0))))</f>
        <v>Kelly Williams</v>
      </c>
      <c r="W5552" t="str">
        <f>IFERROR(INDEX(Returns!A:A,MATCH(Orders!B5552,Returns!B:B,0),),"No")</f>
        <v>No</v>
      </c>
      <c r="X5552" t="str">
        <f t="shared" si="86"/>
        <v>2016 / 11</v>
      </c>
    </row>
    <row r="5553" spans="1:24" x14ac:dyDescent="0.25">
      <c r="A5553" s="1">
        <v>5552</v>
      </c>
      <c r="B5553" s="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IF(People!$B$2=Orders!M5553,People!$A$2,IF(People!$B$3=Orders!M5553,People!$A$3,IF(People!$B$4=Orders!M5553,People!$A$4,IF(People!$B$5=Orders!M5553,People!$A$5,0))))</f>
        <v>Kelly Williams</v>
      </c>
      <c r="W5553" t="str">
        <f>IFERROR(INDEX(Returns!A:A,MATCH(Orders!B5553,Returns!B:B,0),),"No")</f>
        <v>No</v>
      </c>
      <c r="X5553" t="str">
        <f t="shared" si="86"/>
        <v>2016 / 11</v>
      </c>
    </row>
    <row r="5554" spans="1:24" x14ac:dyDescent="0.25">
      <c r="A5554" s="1">
        <v>5553</v>
      </c>
      <c r="B5554" s="3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IF(People!$B$2=Orders!M5554,People!$A$2,IF(People!$B$3=Orders!M5554,People!$A$3,IF(People!$B$4=Orders!M5554,People!$A$4,IF(People!$B$5=Orders!M5554,People!$A$5,0))))</f>
        <v>Kelly Williams</v>
      </c>
      <c r="W5554" t="str">
        <f>IFERROR(INDEX(Returns!A:A,MATCH(Orders!B5554,Returns!B:B,0),),"No")</f>
        <v>No</v>
      </c>
      <c r="X5554" t="str">
        <f t="shared" si="86"/>
        <v>2016 / 11</v>
      </c>
    </row>
    <row r="5555" spans="1:24" x14ac:dyDescent="0.25">
      <c r="A5555" s="1">
        <v>5554</v>
      </c>
      <c r="B5555" s="3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IF(People!$B$2=Orders!M5555,People!$A$2,IF(People!$B$3=Orders!M5555,People!$A$3,IF(People!$B$4=Orders!M5555,People!$A$4,IF(People!$B$5=Orders!M5555,People!$A$5,0))))</f>
        <v>Kelly Williams</v>
      </c>
      <c r="W5555" t="str">
        <f>IFERROR(INDEX(Returns!A:A,MATCH(Orders!B5555,Returns!B:B,0),),"No")</f>
        <v>No</v>
      </c>
      <c r="X5555" t="str">
        <f t="shared" si="86"/>
        <v>2016 / 11</v>
      </c>
    </row>
    <row r="5556" spans="1:24" x14ac:dyDescent="0.25">
      <c r="A5556" s="1">
        <v>5555</v>
      </c>
      <c r="B5556" s="3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IF(People!$B$2=Orders!M5556,People!$A$2,IF(People!$B$3=Orders!M5556,People!$A$3,IF(People!$B$4=Orders!M5556,People!$A$4,IF(People!$B$5=Orders!M5556,People!$A$5,0))))</f>
        <v>Kelly Williams</v>
      </c>
      <c r="W5556" t="str">
        <f>IFERROR(INDEX(Returns!A:A,MATCH(Orders!B5556,Returns!B:B,0),),"No")</f>
        <v>No</v>
      </c>
      <c r="X5556" t="str">
        <f t="shared" si="86"/>
        <v>2016 / 11</v>
      </c>
    </row>
    <row r="5557" spans="1:24" x14ac:dyDescent="0.25">
      <c r="A5557" s="1">
        <v>5556</v>
      </c>
      <c r="B5557" s="3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IF(People!$B$2=Orders!M5557,People!$A$2,IF(People!$B$3=Orders!M5557,People!$A$3,IF(People!$B$4=Orders!M5557,People!$A$4,IF(People!$B$5=Orders!M5557,People!$A$5,0))))</f>
        <v>Cassandra Brandow</v>
      </c>
      <c r="W5557" t="str">
        <f>IFERROR(INDEX(Returns!A:A,MATCH(Orders!B5557,Returns!B:B,0),),"No")</f>
        <v>No</v>
      </c>
      <c r="X5557" t="str">
        <f t="shared" si="86"/>
        <v>2019 / 10</v>
      </c>
    </row>
    <row r="5558" spans="1:24" x14ac:dyDescent="0.25">
      <c r="A5558" s="1">
        <v>5557</v>
      </c>
      <c r="B5558" s="3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IF(People!$B$2=Orders!M5558,People!$A$2,IF(People!$B$3=Orders!M5558,People!$A$3,IF(People!$B$4=Orders!M5558,People!$A$4,IF(People!$B$5=Orders!M5558,People!$A$5,0))))</f>
        <v>Cassandra Brandow</v>
      </c>
      <c r="W5558" t="str">
        <f>IFERROR(INDEX(Returns!A:A,MATCH(Orders!B5558,Returns!B:B,0),),"No")</f>
        <v>No</v>
      </c>
      <c r="X5558" t="str">
        <f t="shared" si="86"/>
        <v>2017 / 12</v>
      </c>
    </row>
    <row r="5559" spans="1:24" x14ac:dyDescent="0.25">
      <c r="A5559" s="1">
        <v>5558</v>
      </c>
      <c r="B5559" s="3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IF(People!$B$2=Orders!M5559,People!$A$2,IF(People!$B$3=Orders!M5559,People!$A$3,IF(People!$B$4=Orders!M5559,People!$A$4,IF(People!$B$5=Orders!M5559,People!$A$5,0))))</f>
        <v>Cassandra Brandow</v>
      </c>
      <c r="W5559" t="str">
        <f>IFERROR(INDEX(Returns!A:A,MATCH(Orders!B5559,Returns!B:B,0),),"No")</f>
        <v>No</v>
      </c>
      <c r="X5559" t="str">
        <f t="shared" si="86"/>
        <v>2017 / 12</v>
      </c>
    </row>
    <row r="5560" spans="1:24" x14ac:dyDescent="0.25">
      <c r="A5560" s="1">
        <v>5559</v>
      </c>
      <c r="B5560" s="3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IF(People!$B$2=Orders!M5560,People!$A$2,IF(People!$B$3=Orders!M5560,People!$A$3,IF(People!$B$4=Orders!M5560,People!$A$4,IF(People!$B$5=Orders!M5560,People!$A$5,0))))</f>
        <v>Anna Andreadi</v>
      </c>
      <c r="W5560" t="str">
        <f>IFERROR(INDEX(Returns!A:A,MATCH(Orders!B5560,Returns!B:B,0),),"No")</f>
        <v>No</v>
      </c>
      <c r="X5560" t="str">
        <f t="shared" si="86"/>
        <v>2017 / 12</v>
      </c>
    </row>
    <row r="5561" spans="1:24" x14ac:dyDescent="0.25">
      <c r="A5561" s="1">
        <v>5560</v>
      </c>
      <c r="B5561" s="3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IF(People!$B$2=Orders!M5561,People!$A$2,IF(People!$B$3=Orders!M5561,People!$A$3,IF(People!$B$4=Orders!M5561,People!$A$4,IF(People!$B$5=Orders!M5561,People!$A$5,0))))</f>
        <v>Anna Andreadi</v>
      </c>
      <c r="W5561" t="str">
        <f>IFERROR(INDEX(Returns!A:A,MATCH(Orders!B5561,Returns!B:B,0),),"No")</f>
        <v>No</v>
      </c>
      <c r="X5561" t="str">
        <f t="shared" si="86"/>
        <v>2017 / 12</v>
      </c>
    </row>
    <row r="5562" spans="1:24" x14ac:dyDescent="0.25">
      <c r="A5562" s="1">
        <v>5561</v>
      </c>
      <c r="B5562" s="3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IF(People!$B$2=Orders!M5562,People!$A$2,IF(People!$B$3=Orders!M5562,People!$A$3,IF(People!$B$4=Orders!M5562,People!$A$4,IF(People!$B$5=Orders!M5562,People!$A$5,0))))</f>
        <v>Anna Andreadi</v>
      </c>
      <c r="W5562" t="str">
        <f>IFERROR(INDEX(Returns!A:A,MATCH(Orders!B5562,Returns!B:B,0),),"No")</f>
        <v>No</v>
      </c>
      <c r="X5562" t="str">
        <f t="shared" si="86"/>
        <v>2017 / 12</v>
      </c>
    </row>
    <row r="5563" spans="1:24" x14ac:dyDescent="0.25">
      <c r="A5563" s="1">
        <v>5562</v>
      </c>
      <c r="B5563" s="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IF(People!$B$2=Orders!M5563,People!$A$2,IF(People!$B$3=Orders!M5563,People!$A$3,IF(People!$B$4=Orders!M5563,People!$A$4,IF(People!$B$5=Orders!M5563,People!$A$5,0))))</f>
        <v>Cassandra Brandow</v>
      </c>
      <c r="W5563" t="str">
        <f>IFERROR(INDEX(Returns!A:A,MATCH(Orders!B5563,Returns!B:B,0),),"No")</f>
        <v>No</v>
      </c>
      <c r="X5563" t="str">
        <f t="shared" si="86"/>
        <v>2019 / 03</v>
      </c>
    </row>
    <row r="5564" spans="1:24" x14ac:dyDescent="0.25">
      <c r="A5564" s="1">
        <v>5563</v>
      </c>
      <c r="B5564" s="3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IF(People!$B$2=Orders!M5564,People!$A$2,IF(People!$B$3=Orders!M5564,People!$A$3,IF(People!$B$4=Orders!M5564,People!$A$4,IF(People!$B$5=Orders!M5564,People!$A$5,0))))</f>
        <v>Cassandra Brandow</v>
      </c>
      <c r="W5564" t="str">
        <f>IFERROR(INDEX(Returns!A:A,MATCH(Orders!B5564,Returns!B:B,0),),"No")</f>
        <v>No</v>
      </c>
      <c r="X5564" t="str">
        <f t="shared" si="86"/>
        <v>2019 / 03</v>
      </c>
    </row>
    <row r="5565" spans="1:24" x14ac:dyDescent="0.25">
      <c r="A5565" s="1">
        <v>5564</v>
      </c>
      <c r="B5565" s="3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IF(People!$B$2=Orders!M5565,People!$A$2,IF(People!$B$3=Orders!M5565,People!$A$3,IF(People!$B$4=Orders!M5565,People!$A$4,IF(People!$B$5=Orders!M5565,People!$A$5,0))))</f>
        <v>Cassandra Brandow</v>
      </c>
      <c r="W5565" t="str">
        <f>IFERROR(INDEX(Returns!A:A,MATCH(Orders!B5565,Returns!B:B,0),),"No")</f>
        <v>No</v>
      </c>
      <c r="X5565" t="str">
        <f t="shared" si="86"/>
        <v>2019 / 03</v>
      </c>
    </row>
    <row r="5566" spans="1:24" x14ac:dyDescent="0.25">
      <c r="A5566" s="1">
        <v>5565</v>
      </c>
      <c r="B5566" s="3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IF(People!$B$2=Orders!M5566,People!$A$2,IF(People!$B$3=Orders!M5566,People!$A$3,IF(People!$B$4=Orders!M5566,People!$A$4,IF(People!$B$5=Orders!M5566,People!$A$5,0))))</f>
        <v>Kelly Williams</v>
      </c>
      <c r="W5566" t="str">
        <f>IFERROR(INDEX(Returns!A:A,MATCH(Orders!B5566,Returns!B:B,0),),"No")</f>
        <v>No</v>
      </c>
      <c r="X5566" t="str">
        <f t="shared" si="86"/>
        <v>2019 / 03</v>
      </c>
    </row>
    <row r="5567" spans="1:24" x14ac:dyDescent="0.25">
      <c r="A5567" s="1">
        <v>5566</v>
      </c>
      <c r="B5567" s="3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IF(People!$B$2=Orders!M5567,People!$A$2,IF(People!$B$3=Orders!M5567,People!$A$3,IF(People!$B$4=Orders!M5567,People!$A$4,IF(People!$B$5=Orders!M5567,People!$A$5,0))))</f>
        <v>Kelly Williams</v>
      </c>
      <c r="W5567" t="str">
        <f>IFERROR(INDEX(Returns!A:A,MATCH(Orders!B5567,Returns!B:B,0),),"No")</f>
        <v>No</v>
      </c>
      <c r="X5567" t="str">
        <f t="shared" si="86"/>
        <v>2019 / 03</v>
      </c>
    </row>
    <row r="5568" spans="1:24" x14ac:dyDescent="0.25">
      <c r="A5568" s="1">
        <v>5567</v>
      </c>
      <c r="B5568" s="3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IF(People!$B$2=Orders!M5568,People!$A$2,IF(People!$B$3=Orders!M5568,People!$A$3,IF(People!$B$4=Orders!M5568,People!$A$4,IF(People!$B$5=Orders!M5568,People!$A$5,0))))</f>
        <v>Kelly Williams</v>
      </c>
      <c r="W5568" t="str">
        <f>IFERROR(INDEX(Returns!A:A,MATCH(Orders!B5568,Returns!B:B,0),),"No")</f>
        <v>No</v>
      </c>
      <c r="X5568" t="str">
        <f t="shared" si="86"/>
        <v>2019 / 03</v>
      </c>
    </row>
    <row r="5569" spans="1:24" x14ac:dyDescent="0.25">
      <c r="A5569" s="1">
        <v>5568</v>
      </c>
      <c r="B5569" s="3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IF(People!$B$2=Orders!M5569,People!$A$2,IF(People!$B$3=Orders!M5569,People!$A$3,IF(People!$B$4=Orders!M5569,People!$A$4,IF(People!$B$5=Orders!M5569,People!$A$5,0))))</f>
        <v>Kelly Williams</v>
      </c>
      <c r="W5569" t="str">
        <f>IFERROR(INDEX(Returns!A:A,MATCH(Orders!B5569,Returns!B:B,0),),"No")</f>
        <v>No</v>
      </c>
      <c r="X5569" t="str">
        <f t="shared" si="86"/>
        <v>2019 / 03</v>
      </c>
    </row>
    <row r="5570" spans="1:24" x14ac:dyDescent="0.25">
      <c r="A5570" s="1">
        <v>5569</v>
      </c>
      <c r="B5570" s="3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IF(People!$B$2=Orders!M5570,People!$A$2,IF(People!$B$3=Orders!M5570,People!$A$3,IF(People!$B$4=Orders!M5570,People!$A$4,IF(People!$B$5=Orders!M5570,People!$A$5,0))))</f>
        <v>Kelly Williams</v>
      </c>
      <c r="W5570" t="str">
        <f>IFERROR(INDEX(Returns!A:A,MATCH(Orders!B5570,Returns!B:B,0),),"No")</f>
        <v>No</v>
      </c>
      <c r="X5570" t="str">
        <f t="shared" ref="X5570:X5633" si="87">TEXT(C5570,"ГГГГ / ММ")</f>
        <v>2019 / 03</v>
      </c>
    </row>
    <row r="5571" spans="1:24" x14ac:dyDescent="0.25">
      <c r="A5571" s="1">
        <v>5570</v>
      </c>
      <c r="B5571" s="3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IF(People!$B$2=Orders!M5571,People!$A$2,IF(People!$B$3=Orders!M5571,People!$A$3,IF(People!$B$4=Orders!M5571,People!$A$4,IF(People!$B$5=Orders!M5571,People!$A$5,0))))</f>
        <v>Kelly Williams</v>
      </c>
      <c r="W5571" t="str">
        <f>IFERROR(INDEX(Returns!A:A,MATCH(Orders!B5571,Returns!B:B,0),),"No")</f>
        <v>No</v>
      </c>
      <c r="X5571" t="str">
        <f t="shared" si="87"/>
        <v>2019 / 03</v>
      </c>
    </row>
    <row r="5572" spans="1:24" x14ac:dyDescent="0.25">
      <c r="A5572" s="1">
        <v>5571</v>
      </c>
      <c r="B5572" s="3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IF(People!$B$2=Orders!M5572,People!$A$2,IF(People!$B$3=Orders!M5572,People!$A$3,IF(People!$B$4=Orders!M5572,People!$A$4,IF(People!$B$5=Orders!M5572,People!$A$5,0))))</f>
        <v>Kelly Williams</v>
      </c>
      <c r="W5572" t="str">
        <f>IFERROR(INDEX(Returns!A:A,MATCH(Orders!B5572,Returns!B:B,0),),"No")</f>
        <v>No</v>
      </c>
      <c r="X5572" t="str">
        <f t="shared" si="87"/>
        <v>2019 / 03</v>
      </c>
    </row>
    <row r="5573" spans="1:24" x14ac:dyDescent="0.25">
      <c r="A5573" s="1">
        <v>5572</v>
      </c>
      <c r="B5573" s="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IF(People!$B$2=Orders!M5573,People!$A$2,IF(People!$B$3=Orders!M5573,People!$A$3,IF(People!$B$4=Orders!M5573,People!$A$4,IF(People!$B$5=Orders!M5573,People!$A$5,0))))</f>
        <v>Chuck Magee</v>
      </c>
      <c r="W5573" t="str">
        <f>IFERROR(INDEX(Returns!A:A,MATCH(Orders!B5573,Returns!B:B,0),),"No")</f>
        <v>Yes</v>
      </c>
      <c r="X5573" t="str">
        <f t="shared" si="87"/>
        <v>2016 / 12</v>
      </c>
    </row>
    <row r="5574" spans="1:24" x14ac:dyDescent="0.25">
      <c r="A5574" s="1">
        <v>5573</v>
      </c>
      <c r="B5574" s="3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IF(People!$B$2=Orders!M5574,People!$A$2,IF(People!$B$3=Orders!M5574,People!$A$3,IF(People!$B$4=Orders!M5574,People!$A$4,IF(People!$B$5=Orders!M5574,People!$A$5,0))))</f>
        <v>Chuck Magee</v>
      </c>
      <c r="W5574" t="str">
        <f>IFERROR(INDEX(Returns!A:A,MATCH(Orders!B5574,Returns!B:B,0),),"No")</f>
        <v>Yes</v>
      </c>
      <c r="X5574" t="str">
        <f t="shared" si="87"/>
        <v>2016 / 12</v>
      </c>
    </row>
    <row r="5575" spans="1:24" x14ac:dyDescent="0.25">
      <c r="A5575" s="1">
        <v>5574</v>
      </c>
      <c r="B5575" s="3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IF(People!$B$2=Orders!M5575,People!$A$2,IF(People!$B$3=Orders!M5575,People!$A$3,IF(People!$B$4=Orders!M5575,People!$A$4,IF(People!$B$5=Orders!M5575,People!$A$5,0))))</f>
        <v>Chuck Magee</v>
      </c>
      <c r="W5575" t="str">
        <f>IFERROR(INDEX(Returns!A:A,MATCH(Orders!B5575,Returns!B:B,0),),"No")</f>
        <v>Yes</v>
      </c>
      <c r="X5575" t="str">
        <f t="shared" si="87"/>
        <v>2016 / 12</v>
      </c>
    </row>
    <row r="5576" spans="1:24" x14ac:dyDescent="0.25">
      <c r="A5576" s="1">
        <v>5575</v>
      </c>
      <c r="B5576" s="3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IF(People!$B$2=Orders!M5576,People!$A$2,IF(People!$B$3=Orders!M5576,People!$A$3,IF(People!$B$4=Orders!M5576,People!$A$4,IF(People!$B$5=Orders!M5576,People!$A$5,0))))</f>
        <v>Chuck Magee</v>
      </c>
      <c r="W5576" t="str">
        <f>IFERROR(INDEX(Returns!A:A,MATCH(Orders!B5576,Returns!B:B,0),),"No")</f>
        <v>Yes</v>
      </c>
      <c r="X5576" t="str">
        <f t="shared" si="87"/>
        <v>2016 / 12</v>
      </c>
    </row>
    <row r="5577" spans="1:24" x14ac:dyDescent="0.25">
      <c r="A5577" s="1">
        <v>5576</v>
      </c>
      <c r="B5577" s="3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IF(People!$B$2=Orders!M5577,People!$A$2,IF(People!$B$3=Orders!M5577,People!$A$3,IF(People!$B$4=Orders!M5577,People!$A$4,IF(People!$B$5=Orders!M5577,People!$A$5,0))))</f>
        <v>Chuck Magee</v>
      </c>
      <c r="W5577" t="str">
        <f>IFERROR(INDEX(Returns!A:A,MATCH(Orders!B5577,Returns!B:B,0),),"No")</f>
        <v>Yes</v>
      </c>
      <c r="X5577" t="str">
        <f t="shared" si="87"/>
        <v>2016 / 12</v>
      </c>
    </row>
    <row r="5578" spans="1:24" x14ac:dyDescent="0.25">
      <c r="A5578" s="1">
        <v>5577</v>
      </c>
      <c r="B5578" s="3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IF(People!$B$2=Orders!M5578,People!$A$2,IF(People!$B$3=Orders!M5578,People!$A$3,IF(People!$B$4=Orders!M5578,People!$A$4,IF(People!$B$5=Orders!M5578,People!$A$5,0))))</f>
        <v>Anna Andreadi</v>
      </c>
      <c r="W5578" t="str">
        <f>IFERROR(INDEX(Returns!A:A,MATCH(Orders!B5578,Returns!B:B,0),),"No")</f>
        <v>No</v>
      </c>
      <c r="X5578" t="str">
        <f t="shared" si="87"/>
        <v>2018 / 12</v>
      </c>
    </row>
    <row r="5579" spans="1:24" x14ac:dyDescent="0.25">
      <c r="A5579" s="1">
        <v>5578</v>
      </c>
      <c r="B5579" s="3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IF(People!$B$2=Orders!M5579,People!$A$2,IF(People!$B$3=Orders!M5579,People!$A$3,IF(People!$B$4=Orders!M5579,People!$A$4,IF(People!$B$5=Orders!M5579,People!$A$5,0))))</f>
        <v>Anna Andreadi</v>
      </c>
      <c r="W5579" t="str">
        <f>IFERROR(INDEX(Returns!A:A,MATCH(Orders!B5579,Returns!B:B,0),),"No")</f>
        <v>No</v>
      </c>
      <c r="X5579" t="str">
        <f t="shared" si="87"/>
        <v>2018 / 12</v>
      </c>
    </row>
    <row r="5580" spans="1:24" x14ac:dyDescent="0.25">
      <c r="A5580" s="1">
        <v>5579</v>
      </c>
      <c r="B5580" s="3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IF(People!$B$2=Orders!M5580,People!$A$2,IF(People!$B$3=Orders!M5580,People!$A$3,IF(People!$B$4=Orders!M5580,People!$A$4,IF(People!$B$5=Orders!M5580,People!$A$5,0))))</f>
        <v>Anna Andreadi</v>
      </c>
      <c r="W5580" t="str">
        <f>IFERROR(INDEX(Returns!A:A,MATCH(Orders!B5580,Returns!B:B,0),),"No")</f>
        <v>No</v>
      </c>
      <c r="X5580" t="str">
        <f t="shared" si="87"/>
        <v>2019 / 09</v>
      </c>
    </row>
    <row r="5581" spans="1:24" x14ac:dyDescent="0.25">
      <c r="A5581" s="1">
        <v>5580</v>
      </c>
      <c r="B5581" s="3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IF(People!$B$2=Orders!M5581,People!$A$2,IF(People!$B$3=Orders!M5581,People!$A$3,IF(People!$B$4=Orders!M5581,People!$A$4,IF(People!$B$5=Orders!M5581,People!$A$5,0))))</f>
        <v>Anna Andreadi</v>
      </c>
      <c r="W5581" t="str">
        <f>IFERROR(INDEX(Returns!A:A,MATCH(Orders!B5581,Returns!B:B,0),),"No")</f>
        <v>No</v>
      </c>
      <c r="X5581" t="str">
        <f t="shared" si="87"/>
        <v>2019 / 09</v>
      </c>
    </row>
    <row r="5582" spans="1:24" x14ac:dyDescent="0.25">
      <c r="A5582" s="1">
        <v>5581</v>
      </c>
      <c r="B5582" s="3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IF(People!$B$2=Orders!M5582,People!$A$2,IF(People!$B$3=Orders!M5582,People!$A$3,IF(People!$B$4=Orders!M5582,People!$A$4,IF(People!$B$5=Orders!M5582,People!$A$5,0))))</f>
        <v>Anna Andreadi</v>
      </c>
      <c r="W5582" t="str">
        <f>IFERROR(INDEX(Returns!A:A,MATCH(Orders!B5582,Returns!B:B,0),),"No")</f>
        <v>No</v>
      </c>
      <c r="X5582" t="str">
        <f t="shared" si="87"/>
        <v>2019 / 09</v>
      </c>
    </row>
    <row r="5583" spans="1:24" x14ac:dyDescent="0.25">
      <c r="A5583" s="1">
        <v>5582</v>
      </c>
      <c r="B5583" s="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IF(People!$B$2=Orders!M5583,People!$A$2,IF(People!$B$3=Orders!M5583,People!$A$3,IF(People!$B$4=Orders!M5583,People!$A$4,IF(People!$B$5=Orders!M5583,People!$A$5,0))))</f>
        <v>Chuck Magee</v>
      </c>
      <c r="W5583" t="str">
        <f>IFERROR(INDEX(Returns!A:A,MATCH(Orders!B5583,Returns!B:B,0),),"No")</f>
        <v>No</v>
      </c>
      <c r="X5583" t="str">
        <f t="shared" si="87"/>
        <v>2019 / 10</v>
      </c>
    </row>
    <row r="5584" spans="1:24" x14ac:dyDescent="0.25">
      <c r="A5584" s="1">
        <v>5583</v>
      </c>
      <c r="B5584" s="3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IF(People!$B$2=Orders!M5584,People!$A$2,IF(People!$B$3=Orders!M5584,People!$A$3,IF(People!$B$4=Orders!M5584,People!$A$4,IF(People!$B$5=Orders!M5584,People!$A$5,0))))</f>
        <v>Chuck Magee</v>
      </c>
      <c r="W5584" t="str">
        <f>IFERROR(INDEX(Returns!A:A,MATCH(Orders!B5584,Returns!B:B,0),),"No")</f>
        <v>No</v>
      </c>
      <c r="X5584" t="str">
        <f t="shared" si="87"/>
        <v>2018 / 05</v>
      </c>
    </row>
    <row r="5585" spans="1:24" x14ac:dyDescent="0.25">
      <c r="A5585" s="1">
        <v>5584</v>
      </c>
      <c r="B5585" s="3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IF(People!$B$2=Orders!M5585,People!$A$2,IF(People!$B$3=Orders!M5585,People!$A$3,IF(People!$B$4=Orders!M5585,People!$A$4,IF(People!$B$5=Orders!M5585,People!$A$5,0))))</f>
        <v>Anna Andreadi</v>
      </c>
      <c r="W5585" t="str">
        <f>IFERROR(INDEX(Returns!A:A,MATCH(Orders!B5585,Returns!B:B,0),),"No")</f>
        <v>No</v>
      </c>
      <c r="X5585" t="str">
        <f t="shared" si="87"/>
        <v>2016 / 12</v>
      </c>
    </row>
    <row r="5586" spans="1:24" x14ac:dyDescent="0.25">
      <c r="A5586" s="1">
        <v>5585</v>
      </c>
      <c r="B5586" s="3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IF(People!$B$2=Orders!M5586,People!$A$2,IF(People!$B$3=Orders!M5586,People!$A$3,IF(People!$B$4=Orders!M5586,People!$A$4,IF(People!$B$5=Orders!M5586,People!$A$5,0))))</f>
        <v>Chuck Magee</v>
      </c>
      <c r="W5586" t="str">
        <f>IFERROR(INDEX(Returns!A:A,MATCH(Orders!B5586,Returns!B:B,0),),"No")</f>
        <v>No</v>
      </c>
      <c r="X5586" t="str">
        <f t="shared" si="87"/>
        <v>2019 / 11</v>
      </c>
    </row>
    <row r="5587" spans="1:24" x14ac:dyDescent="0.25">
      <c r="A5587" s="1">
        <v>5586</v>
      </c>
      <c r="B5587" s="3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IF(People!$B$2=Orders!M5587,People!$A$2,IF(People!$B$3=Orders!M5587,People!$A$3,IF(People!$B$4=Orders!M5587,People!$A$4,IF(People!$B$5=Orders!M5587,People!$A$5,0))))</f>
        <v>Chuck Magee</v>
      </c>
      <c r="W5587" t="str">
        <f>IFERROR(INDEX(Returns!A:A,MATCH(Orders!B5587,Returns!B:B,0),),"No")</f>
        <v>No</v>
      </c>
      <c r="X5587" t="str">
        <f t="shared" si="87"/>
        <v>2019 / 11</v>
      </c>
    </row>
    <row r="5588" spans="1:24" x14ac:dyDescent="0.25">
      <c r="A5588" s="1">
        <v>5587</v>
      </c>
      <c r="B5588" s="3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IF(People!$B$2=Orders!M5588,People!$A$2,IF(People!$B$3=Orders!M5588,People!$A$3,IF(People!$B$4=Orders!M5588,People!$A$4,IF(People!$B$5=Orders!M5588,People!$A$5,0))))</f>
        <v>Chuck Magee</v>
      </c>
      <c r="W5588" t="str">
        <f>IFERROR(INDEX(Returns!A:A,MATCH(Orders!B5588,Returns!B:B,0),),"No")</f>
        <v>No</v>
      </c>
      <c r="X5588" t="str">
        <f t="shared" si="87"/>
        <v>2019 / 11</v>
      </c>
    </row>
    <row r="5589" spans="1:24" x14ac:dyDescent="0.25">
      <c r="A5589" s="1">
        <v>5588</v>
      </c>
      <c r="B5589" s="3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IF(People!$B$2=Orders!M5589,People!$A$2,IF(People!$B$3=Orders!M5589,People!$A$3,IF(People!$B$4=Orders!M5589,People!$A$4,IF(People!$B$5=Orders!M5589,People!$A$5,0))))</f>
        <v>Anna Andreadi</v>
      </c>
      <c r="W5589" t="str">
        <f>IFERROR(INDEX(Returns!A:A,MATCH(Orders!B5589,Returns!B:B,0),),"No")</f>
        <v>No</v>
      </c>
      <c r="X5589" t="str">
        <f t="shared" si="87"/>
        <v>2017 / 03</v>
      </c>
    </row>
    <row r="5590" spans="1:24" x14ac:dyDescent="0.25">
      <c r="A5590" s="1">
        <v>5589</v>
      </c>
      <c r="B5590" s="3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IF(People!$B$2=Orders!M5590,People!$A$2,IF(People!$B$3=Orders!M5590,People!$A$3,IF(People!$B$4=Orders!M5590,People!$A$4,IF(People!$B$5=Orders!M5590,People!$A$5,0))))</f>
        <v>Anna Andreadi</v>
      </c>
      <c r="W5590" t="str">
        <f>IFERROR(INDEX(Returns!A:A,MATCH(Orders!B5590,Returns!B:B,0),),"No")</f>
        <v>No</v>
      </c>
      <c r="X5590" t="str">
        <f t="shared" si="87"/>
        <v>2016 / 07</v>
      </c>
    </row>
    <row r="5591" spans="1:24" x14ac:dyDescent="0.25">
      <c r="A5591" s="1">
        <v>5590</v>
      </c>
      <c r="B5591" s="3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IF(People!$B$2=Orders!M5591,People!$A$2,IF(People!$B$3=Orders!M5591,People!$A$3,IF(People!$B$4=Orders!M5591,People!$A$4,IF(People!$B$5=Orders!M5591,People!$A$5,0))))</f>
        <v>Anna Andreadi</v>
      </c>
      <c r="W5591" t="str">
        <f>IFERROR(INDEX(Returns!A:A,MATCH(Orders!B5591,Returns!B:B,0),),"No")</f>
        <v>No</v>
      </c>
      <c r="X5591" t="str">
        <f t="shared" si="87"/>
        <v>2018 / 12</v>
      </c>
    </row>
    <row r="5592" spans="1:24" x14ac:dyDescent="0.25">
      <c r="A5592" s="1">
        <v>5591</v>
      </c>
      <c r="B5592" s="3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IF(People!$B$2=Orders!M5592,People!$A$2,IF(People!$B$3=Orders!M5592,People!$A$3,IF(People!$B$4=Orders!M5592,People!$A$4,IF(People!$B$5=Orders!M5592,People!$A$5,0))))</f>
        <v>Anna Andreadi</v>
      </c>
      <c r="W5592" t="str">
        <f>IFERROR(INDEX(Returns!A:A,MATCH(Orders!B5592,Returns!B:B,0),),"No")</f>
        <v>No</v>
      </c>
      <c r="X5592" t="str">
        <f t="shared" si="87"/>
        <v>2018 / 12</v>
      </c>
    </row>
    <row r="5593" spans="1:24" x14ac:dyDescent="0.25">
      <c r="A5593" s="1">
        <v>5592</v>
      </c>
      <c r="B5593" s="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IF(People!$B$2=Orders!M5593,People!$A$2,IF(People!$B$3=Orders!M5593,People!$A$3,IF(People!$B$4=Orders!M5593,People!$A$4,IF(People!$B$5=Orders!M5593,People!$A$5,0))))</f>
        <v>Chuck Magee</v>
      </c>
      <c r="W5593" t="str">
        <f>IFERROR(INDEX(Returns!A:A,MATCH(Orders!B5593,Returns!B:B,0),),"No")</f>
        <v>No</v>
      </c>
      <c r="X5593" t="str">
        <f t="shared" si="87"/>
        <v>2016 / 10</v>
      </c>
    </row>
    <row r="5594" spans="1:24" x14ac:dyDescent="0.25">
      <c r="A5594" s="1">
        <v>5593</v>
      </c>
      <c r="B5594" s="3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IF(People!$B$2=Orders!M5594,People!$A$2,IF(People!$B$3=Orders!M5594,People!$A$3,IF(People!$B$4=Orders!M5594,People!$A$4,IF(People!$B$5=Orders!M5594,People!$A$5,0))))</f>
        <v>Chuck Magee</v>
      </c>
      <c r="W5594" t="str">
        <f>IFERROR(INDEX(Returns!A:A,MATCH(Orders!B5594,Returns!B:B,0),),"No")</f>
        <v>No</v>
      </c>
      <c r="X5594" t="str">
        <f t="shared" si="87"/>
        <v>2016 / 10</v>
      </c>
    </row>
    <row r="5595" spans="1:24" x14ac:dyDescent="0.25">
      <c r="A5595" s="1">
        <v>5594</v>
      </c>
      <c r="B5595" s="3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IF(People!$B$2=Orders!M5595,People!$A$2,IF(People!$B$3=Orders!M5595,People!$A$3,IF(People!$B$4=Orders!M5595,People!$A$4,IF(People!$B$5=Orders!M5595,People!$A$5,0))))</f>
        <v>Chuck Magee</v>
      </c>
      <c r="W5595" t="str">
        <f>IFERROR(INDEX(Returns!A:A,MATCH(Orders!B5595,Returns!B:B,0),),"No")</f>
        <v>No</v>
      </c>
      <c r="X5595" t="str">
        <f t="shared" si="87"/>
        <v>2019 / 11</v>
      </c>
    </row>
    <row r="5596" spans="1:24" x14ac:dyDescent="0.25">
      <c r="A5596" s="1">
        <v>5595</v>
      </c>
      <c r="B5596" s="3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IF(People!$B$2=Orders!M5596,People!$A$2,IF(People!$B$3=Orders!M5596,People!$A$3,IF(People!$B$4=Orders!M5596,People!$A$4,IF(People!$B$5=Orders!M5596,People!$A$5,0))))</f>
        <v>Chuck Magee</v>
      </c>
      <c r="W5596" t="str">
        <f>IFERROR(INDEX(Returns!A:A,MATCH(Orders!B5596,Returns!B:B,0),),"No")</f>
        <v>No</v>
      </c>
      <c r="X5596" t="str">
        <f t="shared" si="87"/>
        <v>2019 / 09</v>
      </c>
    </row>
    <row r="5597" spans="1:24" x14ac:dyDescent="0.25">
      <c r="A5597" s="1">
        <v>5596</v>
      </c>
      <c r="B5597" s="3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IF(People!$B$2=Orders!M5597,People!$A$2,IF(People!$B$3=Orders!M5597,People!$A$3,IF(People!$B$4=Orders!M5597,People!$A$4,IF(People!$B$5=Orders!M5597,People!$A$5,0))))</f>
        <v>Chuck Magee</v>
      </c>
      <c r="W5597" t="str">
        <f>IFERROR(INDEX(Returns!A:A,MATCH(Orders!B5597,Returns!B:B,0),),"No")</f>
        <v>No</v>
      </c>
      <c r="X5597" t="str">
        <f t="shared" si="87"/>
        <v>2019 / 09</v>
      </c>
    </row>
    <row r="5598" spans="1:24" x14ac:dyDescent="0.25">
      <c r="A5598" s="1">
        <v>5597</v>
      </c>
      <c r="B5598" s="3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IF(People!$B$2=Orders!M5598,People!$A$2,IF(People!$B$3=Orders!M5598,People!$A$3,IF(People!$B$4=Orders!M5598,People!$A$4,IF(People!$B$5=Orders!M5598,People!$A$5,0))))</f>
        <v>Chuck Magee</v>
      </c>
      <c r="W5598" t="str">
        <f>IFERROR(INDEX(Returns!A:A,MATCH(Orders!B5598,Returns!B:B,0),),"No")</f>
        <v>No</v>
      </c>
      <c r="X5598" t="str">
        <f t="shared" si="87"/>
        <v>2017 / 09</v>
      </c>
    </row>
    <row r="5599" spans="1:24" x14ac:dyDescent="0.25">
      <c r="A5599" s="1">
        <v>5598</v>
      </c>
      <c r="B5599" s="3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IF(People!$B$2=Orders!M5599,People!$A$2,IF(People!$B$3=Orders!M5599,People!$A$3,IF(People!$B$4=Orders!M5599,People!$A$4,IF(People!$B$5=Orders!M5599,People!$A$5,0))))</f>
        <v>Chuck Magee</v>
      </c>
      <c r="W5599" t="str">
        <f>IFERROR(INDEX(Returns!A:A,MATCH(Orders!B5599,Returns!B:B,0),),"No")</f>
        <v>No</v>
      </c>
      <c r="X5599" t="str">
        <f t="shared" si="87"/>
        <v>2019 / 02</v>
      </c>
    </row>
    <row r="5600" spans="1:24" x14ac:dyDescent="0.25">
      <c r="A5600" s="1">
        <v>5599</v>
      </c>
      <c r="B5600" s="3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IF(People!$B$2=Orders!M5600,People!$A$2,IF(People!$B$3=Orders!M5600,People!$A$3,IF(People!$B$4=Orders!M5600,People!$A$4,IF(People!$B$5=Orders!M5600,People!$A$5,0))))</f>
        <v>Chuck Magee</v>
      </c>
      <c r="W5600" t="str">
        <f>IFERROR(INDEX(Returns!A:A,MATCH(Orders!B5600,Returns!B:B,0),),"No")</f>
        <v>No</v>
      </c>
      <c r="X5600" t="str">
        <f t="shared" si="87"/>
        <v>2019 / 02</v>
      </c>
    </row>
    <row r="5601" spans="1:24" x14ac:dyDescent="0.25">
      <c r="A5601" s="1">
        <v>5600</v>
      </c>
      <c r="B5601" s="3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IF(People!$B$2=Orders!M5601,People!$A$2,IF(People!$B$3=Orders!M5601,People!$A$3,IF(People!$B$4=Orders!M5601,People!$A$4,IF(People!$B$5=Orders!M5601,People!$A$5,0))))</f>
        <v>Chuck Magee</v>
      </c>
      <c r="W5601" t="str">
        <f>IFERROR(INDEX(Returns!A:A,MATCH(Orders!B5601,Returns!B:B,0),),"No")</f>
        <v>No</v>
      </c>
      <c r="X5601" t="str">
        <f t="shared" si="87"/>
        <v>2016 / 10</v>
      </c>
    </row>
    <row r="5602" spans="1:24" x14ac:dyDescent="0.25">
      <c r="A5602" s="1">
        <v>5601</v>
      </c>
      <c r="B5602" s="3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IF(People!$B$2=Orders!M5602,People!$A$2,IF(People!$B$3=Orders!M5602,People!$A$3,IF(People!$B$4=Orders!M5602,People!$A$4,IF(People!$B$5=Orders!M5602,People!$A$5,0))))</f>
        <v>Chuck Magee</v>
      </c>
      <c r="W5602" t="str">
        <f>IFERROR(INDEX(Returns!A:A,MATCH(Orders!B5602,Returns!B:B,0),),"No")</f>
        <v>No</v>
      </c>
      <c r="X5602" t="str">
        <f t="shared" si="87"/>
        <v>2016 / 10</v>
      </c>
    </row>
    <row r="5603" spans="1:24" x14ac:dyDescent="0.25">
      <c r="A5603" s="1">
        <v>5602</v>
      </c>
      <c r="B5603" s="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IF(People!$B$2=Orders!M5603,People!$A$2,IF(People!$B$3=Orders!M5603,People!$A$3,IF(People!$B$4=Orders!M5603,People!$A$4,IF(People!$B$5=Orders!M5603,People!$A$5,0))))</f>
        <v>Chuck Magee</v>
      </c>
      <c r="W5603" t="str">
        <f>IFERROR(INDEX(Returns!A:A,MATCH(Orders!B5603,Returns!B:B,0),),"No")</f>
        <v>No</v>
      </c>
      <c r="X5603" t="str">
        <f t="shared" si="87"/>
        <v>2016 / 10</v>
      </c>
    </row>
    <row r="5604" spans="1:24" x14ac:dyDescent="0.25">
      <c r="A5604" s="1">
        <v>5603</v>
      </c>
      <c r="B5604" s="3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IF(People!$B$2=Orders!M5604,People!$A$2,IF(People!$B$3=Orders!M5604,People!$A$3,IF(People!$B$4=Orders!M5604,People!$A$4,IF(People!$B$5=Orders!M5604,People!$A$5,0))))</f>
        <v>Kelly Williams</v>
      </c>
      <c r="W5604" t="str">
        <f>IFERROR(INDEX(Returns!A:A,MATCH(Orders!B5604,Returns!B:B,0),),"No")</f>
        <v>No</v>
      </c>
      <c r="X5604" t="str">
        <f t="shared" si="87"/>
        <v>2018 / 08</v>
      </c>
    </row>
    <row r="5605" spans="1:24" x14ac:dyDescent="0.25">
      <c r="A5605" s="1">
        <v>5604</v>
      </c>
      <c r="B5605" s="3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IF(People!$B$2=Orders!M5605,People!$A$2,IF(People!$B$3=Orders!M5605,People!$A$3,IF(People!$B$4=Orders!M5605,People!$A$4,IF(People!$B$5=Orders!M5605,People!$A$5,0))))</f>
        <v>Kelly Williams</v>
      </c>
      <c r="W5605" t="str">
        <f>IFERROR(INDEX(Returns!A:A,MATCH(Orders!B5605,Returns!B:B,0),),"No")</f>
        <v>No</v>
      </c>
      <c r="X5605" t="str">
        <f t="shared" si="87"/>
        <v>2018 / 08</v>
      </c>
    </row>
    <row r="5606" spans="1:24" x14ac:dyDescent="0.25">
      <c r="A5606" s="1">
        <v>5605</v>
      </c>
      <c r="B5606" s="3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IF(People!$B$2=Orders!M5606,People!$A$2,IF(People!$B$3=Orders!M5606,People!$A$3,IF(People!$B$4=Orders!M5606,People!$A$4,IF(People!$B$5=Orders!M5606,People!$A$5,0))))</f>
        <v>Chuck Magee</v>
      </c>
      <c r="W5606" t="str">
        <f>IFERROR(INDEX(Returns!A:A,MATCH(Orders!B5606,Returns!B:B,0),),"No")</f>
        <v>No</v>
      </c>
      <c r="X5606" t="str">
        <f t="shared" si="87"/>
        <v>2017 / 12</v>
      </c>
    </row>
    <row r="5607" spans="1:24" x14ac:dyDescent="0.25">
      <c r="A5607" s="1">
        <v>5606</v>
      </c>
      <c r="B5607" s="3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IF(People!$B$2=Orders!M5607,People!$A$2,IF(People!$B$3=Orders!M5607,People!$A$3,IF(People!$B$4=Orders!M5607,People!$A$4,IF(People!$B$5=Orders!M5607,People!$A$5,0))))</f>
        <v>Cassandra Brandow</v>
      </c>
      <c r="W5607" t="str">
        <f>IFERROR(INDEX(Returns!A:A,MATCH(Orders!B5607,Returns!B:B,0),),"No")</f>
        <v>No</v>
      </c>
      <c r="X5607" t="str">
        <f t="shared" si="87"/>
        <v>2018 / 09</v>
      </c>
    </row>
    <row r="5608" spans="1:24" x14ac:dyDescent="0.25">
      <c r="A5608" s="1">
        <v>5607</v>
      </c>
      <c r="B5608" s="3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IF(People!$B$2=Orders!M5608,People!$A$2,IF(People!$B$3=Orders!M5608,People!$A$3,IF(People!$B$4=Orders!M5608,People!$A$4,IF(People!$B$5=Orders!M5608,People!$A$5,0))))</f>
        <v>Cassandra Brandow</v>
      </c>
      <c r="W5608" t="str">
        <f>IFERROR(INDEX(Returns!A:A,MATCH(Orders!B5608,Returns!B:B,0),),"No")</f>
        <v>No</v>
      </c>
      <c r="X5608" t="str">
        <f t="shared" si="87"/>
        <v>2018 / 09</v>
      </c>
    </row>
    <row r="5609" spans="1:24" x14ac:dyDescent="0.25">
      <c r="A5609" s="1">
        <v>5608</v>
      </c>
      <c r="B5609" s="3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IF(People!$B$2=Orders!M5609,People!$A$2,IF(People!$B$3=Orders!M5609,People!$A$3,IF(People!$B$4=Orders!M5609,People!$A$4,IF(People!$B$5=Orders!M5609,People!$A$5,0))))</f>
        <v>Chuck Magee</v>
      </c>
      <c r="W5609" t="str">
        <f>IFERROR(INDEX(Returns!A:A,MATCH(Orders!B5609,Returns!B:B,0),),"No")</f>
        <v>No</v>
      </c>
      <c r="X5609" t="str">
        <f t="shared" si="87"/>
        <v>2019 / 03</v>
      </c>
    </row>
    <row r="5610" spans="1:24" x14ac:dyDescent="0.25">
      <c r="A5610" s="1">
        <v>5609</v>
      </c>
      <c r="B5610" s="3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IF(People!$B$2=Orders!M5610,People!$A$2,IF(People!$B$3=Orders!M5610,People!$A$3,IF(People!$B$4=Orders!M5610,People!$A$4,IF(People!$B$5=Orders!M5610,People!$A$5,0))))</f>
        <v>Anna Andreadi</v>
      </c>
      <c r="W5610" t="str">
        <f>IFERROR(INDEX(Returns!A:A,MATCH(Orders!B5610,Returns!B:B,0),),"No")</f>
        <v>No</v>
      </c>
      <c r="X5610" t="str">
        <f t="shared" si="87"/>
        <v>2017 / 12</v>
      </c>
    </row>
    <row r="5611" spans="1:24" x14ac:dyDescent="0.25">
      <c r="A5611" s="1">
        <v>5610</v>
      </c>
      <c r="B5611" s="3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IF(People!$B$2=Orders!M5611,People!$A$2,IF(People!$B$3=Orders!M5611,People!$A$3,IF(People!$B$4=Orders!M5611,People!$A$4,IF(People!$B$5=Orders!M5611,People!$A$5,0))))</f>
        <v>Cassandra Brandow</v>
      </c>
      <c r="W5611" t="str">
        <f>IFERROR(INDEX(Returns!A:A,MATCH(Orders!B5611,Returns!B:B,0),),"No")</f>
        <v>No</v>
      </c>
      <c r="X5611" t="str">
        <f t="shared" si="87"/>
        <v>2019 / 08</v>
      </c>
    </row>
    <row r="5612" spans="1:24" x14ac:dyDescent="0.25">
      <c r="A5612" s="1">
        <v>5611</v>
      </c>
      <c r="B5612" s="3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IF(People!$B$2=Orders!M5612,People!$A$2,IF(People!$B$3=Orders!M5612,People!$A$3,IF(People!$B$4=Orders!M5612,People!$A$4,IF(People!$B$5=Orders!M5612,People!$A$5,0))))</f>
        <v>Chuck Magee</v>
      </c>
      <c r="W5612" t="str">
        <f>IFERROR(INDEX(Returns!A:A,MATCH(Orders!B5612,Returns!B:B,0),),"No")</f>
        <v>No</v>
      </c>
      <c r="X5612" t="str">
        <f t="shared" si="87"/>
        <v>2017 / 10</v>
      </c>
    </row>
    <row r="5613" spans="1:24" x14ac:dyDescent="0.25">
      <c r="A5613" s="1">
        <v>5612</v>
      </c>
      <c r="B5613" s="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IF(People!$B$2=Orders!M5613,People!$A$2,IF(People!$B$3=Orders!M5613,People!$A$3,IF(People!$B$4=Orders!M5613,People!$A$4,IF(People!$B$5=Orders!M5613,People!$A$5,0))))</f>
        <v>Anna Andreadi</v>
      </c>
      <c r="W5613" t="str">
        <f>IFERROR(INDEX(Returns!A:A,MATCH(Orders!B5613,Returns!B:B,0),),"No")</f>
        <v>No</v>
      </c>
      <c r="X5613" t="str">
        <f t="shared" si="87"/>
        <v>2019 / 08</v>
      </c>
    </row>
    <row r="5614" spans="1:24" x14ac:dyDescent="0.25">
      <c r="A5614" s="1">
        <v>5613</v>
      </c>
      <c r="B5614" s="3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IF(People!$B$2=Orders!M5614,People!$A$2,IF(People!$B$3=Orders!M5614,People!$A$3,IF(People!$B$4=Orders!M5614,People!$A$4,IF(People!$B$5=Orders!M5614,People!$A$5,0))))</f>
        <v>Anna Andreadi</v>
      </c>
      <c r="W5614" t="str">
        <f>IFERROR(INDEX(Returns!A:A,MATCH(Orders!B5614,Returns!B:B,0),),"No")</f>
        <v>No</v>
      </c>
      <c r="X5614" t="str">
        <f t="shared" si="87"/>
        <v>2019 / 08</v>
      </c>
    </row>
    <row r="5615" spans="1:24" x14ac:dyDescent="0.25">
      <c r="A5615" s="1">
        <v>5614</v>
      </c>
      <c r="B5615" s="3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IF(People!$B$2=Orders!M5615,People!$A$2,IF(People!$B$3=Orders!M5615,People!$A$3,IF(People!$B$4=Orders!M5615,People!$A$4,IF(People!$B$5=Orders!M5615,People!$A$5,0))))</f>
        <v>Chuck Magee</v>
      </c>
      <c r="W5615" t="str">
        <f>IFERROR(INDEX(Returns!A:A,MATCH(Orders!B5615,Returns!B:B,0),),"No")</f>
        <v>No</v>
      </c>
      <c r="X5615" t="str">
        <f t="shared" si="87"/>
        <v>2018 / 02</v>
      </c>
    </row>
    <row r="5616" spans="1:24" x14ac:dyDescent="0.25">
      <c r="A5616" s="1">
        <v>5615</v>
      </c>
      <c r="B5616" s="3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IF(People!$B$2=Orders!M5616,People!$A$2,IF(People!$B$3=Orders!M5616,People!$A$3,IF(People!$B$4=Orders!M5616,People!$A$4,IF(People!$B$5=Orders!M5616,People!$A$5,0))))</f>
        <v>Chuck Magee</v>
      </c>
      <c r="W5616" t="str">
        <f>IFERROR(INDEX(Returns!A:A,MATCH(Orders!B5616,Returns!B:B,0),),"No")</f>
        <v>No</v>
      </c>
      <c r="X5616" t="str">
        <f t="shared" si="87"/>
        <v>2018 / 08</v>
      </c>
    </row>
    <row r="5617" spans="1:24" x14ac:dyDescent="0.25">
      <c r="A5617" s="1">
        <v>5616</v>
      </c>
      <c r="B5617" s="3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IF(People!$B$2=Orders!M5617,People!$A$2,IF(People!$B$3=Orders!M5617,People!$A$3,IF(People!$B$4=Orders!M5617,People!$A$4,IF(People!$B$5=Orders!M5617,People!$A$5,0))))</f>
        <v>Chuck Magee</v>
      </c>
      <c r="W5617" t="str">
        <f>IFERROR(INDEX(Returns!A:A,MATCH(Orders!B5617,Returns!B:B,0),),"No")</f>
        <v>No</v>
      </c>
      <c r="X5617" t="str">
        <f t="shared" si="87"/>
        <v>2018 / 08</v>
      </c>
    </row>
    <row r="5618" spans="1:24" x14ac:dyDescent="0.25">
      <c r="A5618" s="1">
        <v>5617</v>
      </c>
      <c r="B5618" s="3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IF(People!$B$2=Orders!M5618,People!$A$2,IF(People!$B$3=Orders!M5618,People!$A$3,IF(People!$B$4=Orders!M5618,People!$A$4,IF(People!$B$5=Orders!M5618,People!$A$5,0))))</f>
        <v>Chuck Magee</v>
      </c>
      <c r="W5618" t="str">
        <f>IFERROR(INDEX(Returns!A:A,MATCH(Orders!B5618,Returns!B:B,0),),"No")</f>
        <v>No</v>
      </c>
      <c r="X5618" t="str">
        <f t="shared" si="87"/>
        <v>2018 / 08</v>
      </c>
    </row>
    <row r="5619" spans="1:24" x14ac:dyDescent="0.25">
      <c r="A5619" s="1">
        <v>5618</v>
      </c>
      <c r="B5619" s="3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IF(People!$B$2=Orders!M5619,People!$A$2,IF(People!$B$3=Orders!M5619,People!$A$3,IF(People!$B$4=Orders!M5619,People!$A$4,IF(People!$B$5=Orders!M5619,People!$A$5,0))))</f>
        <v>Cassandra Brandow</v>
      </c>
      <c r="W5619" t="str">
        <f>IFERROR(INDEX(Returns!A:A,MATCH(Orders!B5619,Returns!B:B,0),),"No")</f>
        <v>No</v>
      </c>
      <c r="X5619" t="str">
        <f t="shared" si="87"/>
        <v>2019 / 06</v>
      </c>
    </row>
    <row r="5620" spans="1:24" x14ac:dyDescent="0.25">
      <c r="A5620" s="1">
        <v>5619</v>
      </c>
      <c r="B5620" s="3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IF(People!$B$2=Orders!M5620,People!$A$2,IF(People!$B$3=Orders!M5620,People!$A$3,IF(People!$B$4=Orders!M5620,People!$A$4,IF(People!$B$5=Orders!M5620,People!$A$5,0))))</f>
        <v>Anna Andreadi</v>
      </c>
      <c r="W5620" t="str">
        <f>IFERROR(INDEX(Returns!A:A,MATCH(Orders!B5620,Returns!B:B,0),),"No")</f>
        <v>No</v>
      </c>
      <c r="X5620" t="str">
        <f t="shared" si="87"/>
        <v>2017 / 09</v>
      </c>
    </row>
    <row r="5621" spans="1:24" x14ac:dyDescent="0.25">
      <c r="A5621" s="1">
        <v>5620</v>
      </c>
      <c r="B5621" s="3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IF(People!$B$2=Orders!M5621,People!$A$2,IF(People!$B$3=Orders!M5621,People!$A$3,IF(People!$B$4=Orders!M5621,People!$A$4,IF(People!$B$5=Orders!M5621,People!$A$5,0))))</f>
        <v>Kelly Williams</v>
      </c>
      <c r="W5621" t="str">
        <f>IFERROR(INDEX(Returns!A:A,MATCH(Orders!B5621,Returns!B:B,0),),"No")</f>
        <v>No</v>
      </c>
      <c r="X5621" t="str">
        <f t="shared" si="87"/>
        <v>2018 / 09</v>
      </c>
    </row>
    <row r="5622" spans="1:24" x14ac:dyDescent="0.25">
      <c r="A5622" s="1">
        <v>5621</v>
      </c>
      <c r="B5622" s="3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IF(People!$B$2=Orders!M5622,People!$A$2,IF(People!$B$3=Orders!M5622,People!$A$3,IF(People!$B$4=Orders!M5622,People!$A$4,IF(People!$B$5=Orders!M5622,People!$A$5,0))))</f>
        <v>Kelly Williams</v>
      </c>
      <c r="W5622" t="str">
        <f>IFERROR(INDEX(Returns!A:A,MATCH(Orders!B5622,Returns!B:B,0),),"No")</f>
        <v>No</v>
      </c>
      <c r="X5622" t="str">
        <f t="shared" si="87"/>
        <v>2018 / 09</v>
      </c>
    </row>
    <row r="5623" spans="1:24" x14ac:dyDescent="0.25">
      <c r="A5623" s="1">
        <v>5622</v>
      </c>
      <c r="B5623" s="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IF(People!$B$2=Orders!M5623,People!$A$2,IF(People!$B$3=Orders!M5623,People!$A$3,IF(People!$B$4=Orders!M5623,People!$A$4,IF(People!$B$5=Orders!M5623,People!$A$5,0))))</f>
        <v>Kelly Williams</v>
      </c>
      <c r="W5623" t="str">
        <f>IFERROR(INDEX(Returns!A:A,MATCH(Orders!B5623,Returns!B:B,0),),"No")</f>
        <v>No</v>
      </c>
      <c r="X5623" t="str">
        <f t="shared" si="87"/>
        <v>2018 / 09</v>
      </c>
    </row>
    <row r="5624" spans="1:24" x14ac:dyDescent="0.25">
      <c r="A5624" s="1">
        <v>5623</v>
      </c>
      <c r="B5624" s="3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IF(People!$B$2=Orders!M5624,People!$A$2,IF(People!$B$3=Orders!M5624,People!$A$3,IF(People!$B$4=Orders!M5624,People!$A$4,IF(People!$B$5=Orders!M5624,People!$A$5,0))))</f>
        <v>Kelly Williams</v>
      </c>
      <c r="W5624" t="str">
        <f>IFERROR(INDEX(Returns!A:A,MATCH(Orders!B5624,Returns!B:B,0),),"No")</f>
        <v>No</v>
      </c>
      <c r="X5624" t="str">
        <f t="shared" si="87"/>
        <v>2018 / 09</v>
      </c>
    </row>
    <row r="5625" spans="1:24" x14ac:dyDescent="0.25">
      <c r="A5625" s="1">
        <v>5624</v>
      </c>
      <c r="B5625" s="3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t="str">
        <f>IF(People!$B$2=Orders!M5625,People!$A$2,IF(People!$B$3=Orders!M5625,People!$A$3,IF(People!$B$4=Orders!M5625,People!$A$4,IF(People!$B$5=Orders!M5625,People!$A$5,0))))</f>
        <v>Anna Andreadi</v>
      </c>
      <c r="W5625" t="str">
        <f>IFERROR(INDEX(Returns!A:A,MATCH(Orders!B5625,Returns!B:B,0),),"No")</f>
        <v>No</v>
      </c>
      <c r="X5625" t="str">
        <f t="shared" si="87"/>
        <v>2018 / 10</v>
      </c>
    </row>
    <row r="5626" spans="1:24" x14ac:dyDescent="0.25">
      <c r="A5626" s="1">
        <v>5625</v>
      </c>
      <c r="B5626" s="3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IF(People!$B$2=Orders!M5626,People!$A$2,IF(People!$B$3=Orders!M5626,People!$A$3,IF(People!$B$4=Orders!M5626,People!$A$4,IF(People!$B$5=Orders!M5626,People!$A$5,0))))</f>
        <v>Anna Andreadi</v>
      </c>
      <c r="W5626" t="str">
        <f>IFERROR(INDEX(Returns!A:A,MATCH(Orders!B5626,Returns!B:B,0),),"No")</f>
        <v>No</v>
      </c>
      <c r="X5626" t="str">
        <f t="shared" si="87"/>
        <v>2018 / 10</v>
      </c>
    </row>
    <row r="5627" spans="1:24" x14ac:dyDescent="0.25">
      <c r="A5627" s="1">
        <v>5626</v>
      </c>
      <c r="B5627" s="3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IF(People!$B$2=Orders!M5627,People!$A$2,IF(People!$B$3=Orders!M5627,People!$A$3,IF(People!$B$4=Orders!M5627,People!$A$4,IF(People!$B$5=Orders!M5627,People!$A$5,0))))</f>
        <v>Anna Andreadi</v>
      </c>
      <c r="W5627" t="str">
        <f>IFERROR(INDEX(Returns!A:A,MATCH(Orders!B5627,Returns!B:B,0),),"No")</f>
        <v>No</v>
      </c>
      <c r="X5627" t="str">
        <f t="shared" si="87"/>
        <v>2016 / 09</v>
      </c>
    </row>
    <row r="5628" spans="1:24" x14ac:dyDescent="0.25">
      <c r="A5628" s="1">
        <v>5627</v>
      </c>
      <c r="B5628" s="3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IF(People!$B$2=Orders!M5628,People!$A$2,IF(People!$B$3=Orders!M5628,People!$A$3,IF(People!$B$4=Orders!M5628,People!$A$4,IF(People!$B$5=Orders!M5628,People!$A$5,0))))</f>
        <v>Anna Andreadi</v>
      </c>
      <c r="W5628" t="str">
        <f>IFERROR(INDEX(Returns!A:A,MATCH(Orders!B5628,Returns!B:B,0),),"No")</f>
        <v>No</v>
      </c>
      <c r="X5628" t="str">
        <f t="shared" si="87"/>
        <v>2016 / 09</v>
      </c>
    </row>
    <row r="5629" spans="1:24" x14ac:dyDescent="0.25">
      <c r="A5629" s="1">
        <v>5628</v>
      </c>
      <c r="B5629" s="3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IF(People!$B$2=Orders!M5629,People!$A$2,IF(People!$B$3=Orders!M5629,People!$A$3,IF(People!$B$4=Orders!M5629,People!$A$4,IF(People!$B$5=Orders!M5629,People!$A$5,0))))</f>
        <v>Cassandra Brandow</v>
      </c>
      <c r="W5629" t="str">
        <f>IFERROR(INDEX(Returns!A:A,MATCH(Orders!B5629,Returns!B:B,0),),"No")</f>
        <v>No</v>
      </c>
      <c r="X5629" t="str">
        <f t="shared" si="87"/>
        <v>2019 / 06</v>
      </c>
    </row>
    <row r="5630" spans="1:24" x14ac:dyDescent="0.25">
      <c r="A5630" s="1">
        <v>5629</v>
      </c>
      <c r="B5630" s="3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IF(People!$B$2=Orders!M5630,People!$A$2,IF(People!$B$3=Orders!M5630,People!$A$3,IF(People!$B$4=Orders!M5630,People!$A$4,IF(People!$B$5=Orders!M5630,People!$A$5,0))))</f>
        <v>Cassandra Brandow</v>
      </c>
      <c r="W5630" t="str">
        <f>IFERROR(INDEX(Returns!A:A,MATCH(Orders!B5630,Returns!B:B,0),),"No")</f>
        <v>No</v>
      </c>
      <c r="X5630" t="str">
        <f t="shared" si="87"/>
        <v>2019 / 06</v>
      </c>
    </row>
    <row r="5631" spans="1:24" x14ac:dyDescent="0.25">
      <c r="A5631" s="1">
        <v>5630</v>
      </c>
      <c r="B5631" s="3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IF(People!$B$2=Orders!M5631,People!$A$2,IF(People!$B$3=Orders!M5631,People!$A$3,IF(People!$B$4=Orders!M5631,People!$A$4,IF(People!$B$5=Orders!M5631,People!$A$5,0))))</f>
        <v>Chuck Magee</v>
      </c>
      <c r="W5631" t="str">
        <f>IFERROR(INDEX(Returns!A:A,MATCH(Orders!B5631,Returns!B:B,0),),"No")</f>
        <v>No</v>
      </c>
      <c r="X5631" t="str">
        <f t="shared" si="87"/>
        <v>2018 / 08</v>
      </c>
    </row>
    <row r="5632" spans="1:24" x14ac:dyDescent="0.25">
      <c r="A5632" s="1">
        <v>5631</v>
      </c>
      <c r="B5632" s="3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IF(People!$B$2=Orders!M5632,People!$A$2,IF(People!$B$3=Orders!M5632,People!$A$3,IF(People!$B$4=Orders!M5632,People!$A$4,IF(People!$B$5=Orders!M5632,People!$A$5,0))))</f>
        <v>Cassandra Brandow</v>
      </c>
      <c r="W5632" t="str">
        <f>IFERROR(INDEX(Returns!A:A,MATCH(Orders!B5632,Returns!B:B,0),),"No")</f>
        <v>No</v>
      </c>
      <c r="X5632" t="str">
        <f t="shared" si="87"/>
        <v>2016 / 02</v>
      </c>
    </row>
    <row r="5633" spans="1:24" x14ac:dyDescent="0.25">
      <c r="A5633" s="1">
        <v>5632</v>
      </c>
      <c r="B5633" s="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IF(People!$B$2=Orders!M5633,People!$A$2,IF(People!$B$3=Orders!M5633,People!$A$3,IF(People!$B$4=Orders!M5633,People!$A$4,IF(People!$B$5=Orders!M5633,People!$A$5,0))))</f>
        <v>Cassandra Brandow</v>
      </c>
      <c r="W5633" t="str">
        <f>IFERROR(INDEX(Returns!A:A,MATCH(Orders!B5633,Returns!B:B,0),),"No")</f>
        <v>No</v>
      </c>
      <c r="X5633" t="str">
        <f t="shared" si="87"/>
        <v>2016 / 02</v>
      </c>
    </row>
    <row r="5634" spans="1:24" x14ac:dyDescent="0.25">
      <c r="A5634" s="1">
        <v>5633</v>
      </c>
      <c r="B5634" s="3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IF(People!$B$2=Orders!M5634,People!$A$2,IF(People!$B$3=Orders!M5634,People!$A$3,IF(People!$B$4=Orders!M5634,People!$A$4,IF(People!$B$5=Orders!M5634,People!$A$5,0))))</f>
        <v>Cassandra Brandow</v>
      </c>
      <c r="W5634" t="str">
        <f>IFERROR(INDEX(Returns!A:A,MATCH(Orders!B5634,Returns!B:B,0),),"No")</f>
        <v>No</v>
      </c>
      <c r="X5634" t="str">
        <f t="shared" ref="X5634:X5697" si="88">TEXT(C5634,"ГГГГ / ММ")</f>
        <v>2016 / 02</v>
      </c>
    </row>
    <row r="5635" spans="1:24" x14ac:dyDescent="0.25">
      <c r="A5635" s="1">
        <v>5634</v>
      </c>
      <c r="B5635" s="3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IF(People!$B$2=Orders!M5635,People!$A$2,IF(People!$B$3=Orders!M5635,People!$A$3,IF(People!$B$4=Orders!M5635,People!$A$4,IF(People!$B$5=Orders!M5635,People!$A$5,0))))</f>
        <v>Chuck Magee</v>
      </c>
      <c r="W5635" t="str">
        <f>IFERROR(INDEX(Returns!A:A,MATCH(Orders!B5635,Returns!B:B,0),),"No")</f>
        <v>No</v>
      </c>
      <c r="X5635" t="str">
        <f t="shared" si="88"/>
        <v>2018 / 09</v>
      </c>
    </row>
    <row r="5636" spans="1:24" x14ac:dyDescent="0.25">
      <c r="A5636" s="1">
        <v>5635</v>
      </c>
      <c r="B5636" s="3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IF(People!$B$2=Orders!M5636,People!$A$2,IF(People!$B$3=Orders!M5636,People!$A$3,IF(People!$B$4=Orders!M5636,People!$A$4,IF(People!$B$5=Orders!M5636,People!$A$5,0))))</f>
        <v>Kelly Williams</v>
      </c>
      <c r="W5636" t="str">
        <f>IFERROR(INDEX(Returns!A:A,MATCH(Orders!B5636,Returns!B:B,0),),"No")</f>
        <v>No</v>
      </c>
      <c r="X5636" t="str">
        <f t="shared" si="88"/>
        <v>2017 / 12</v>
      </c>
    </row>
    <row r="5637" spans="1:24" x14ac:dyDescent="0.25">
      <c r="A5637" s="1">
        <v>5636</v>
      </c>
      <c r="B5637" s="3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IF(People!$B$2=Orders!M5637,People!$A$2,IF(People!$B$3=Orders!M5637,People!$A$3,IF(People!$B$4=Orders!M5637,People!$A$4,IF(People!$B$5=Orders!M5637,People!$A$5,0))))</f>
        <v>Anna Andreadi</v>
      </c>
      <c r="W5637" t="str">
        <f>IFERROR(INDEX(Returns!A:A,MATCH(Orders!B5637,Returns!B:B,0),),"No")</f>
        <v>No</v>
      </c>
      <c r="X5637" t="str">
        <f t="shared" si="88"/>
        <v>2019 / 09</v>
      </c>
    </row>
    <row r="5638" spans="1:24" x14ac:dyDescent="0.25">
      <c r="A5638" s="1">
        <v>5637</v>
      </c>
      <c r="B5638" s="3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IF(People!$B$2=Orders!M5638,People!$A$2,IF(People!$B$3=Orders!M5638,People!$A$3,IF(People!$B$4=Orders!M5638,People!$A$4,IF(People!$B$5=Orders!M5638,People!$A$5,0))))</f>
        <v>Anna Andreadi</v>
      </c>
      <c r="W5638" t="str">
        <f>IFERROR(INDEX(Returns!A:A,MATCH(Orders!B5638,Returns!B:B,0),),"No")</f>
        <v>No</v>
      </c>
      <c r="X5638" t="str">
        <f t="shared" si="88"/>
        <v>2019 / 09</v>
      </c>
    </row>
    <row r="5639" spans="1:24" x14ac:dyDescent="0.25">
      <c r="A5639" s="1">
        <v>5638</v>
      </c>
      <c r="B5639" s="3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IF(People!$B$2=Orders!M5639,People!$A$2,IF(People!$B$3=Orders!M5639,People!$A$3,IF(People!$B$4=Orders!M5639,People!$A$4,IF(People!$B$5=Orders!M5639,People!$A$5,0))))</f>
        <v>Kelly Williams</v>
      </c>
      <c r="W5639" t="str">
        <f>IFERROR(INDEX(Returns!A:A,MATCH(Orders!B5639,Returns!B:B,0),),"No")</f>
        <v>No</v>
      </c>
      <c r="X5639" t="str">
        <f t="shared" si="88"/>
        <v>2019 / 03</v>
      </c>
    </row>
    <row r="5640" spans="1:24" x14ac:dyDescent="0.25">
      <c r="A5640" s="1">
        <v>5639</v>
      </c>
      <c r="B5640" s="3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IF(People!$B$2=Orders!M5640,People!$A$2,IF(People!$B$3=Orders!M5640,People!$A$3,IF(People!$B$4=Orders!M5640,People!$A$4,IF(People!$B$5=Orders!M5640,People!$A$5,0))))</f>
        <v>Anna Andreadi</v>
      </c>
      <c r="W5640" t="str">
        <f>IFERROR(INDEX(Returns!A:A,MATCH(Orders!B5640,Returns!B:B,0),),"No")</f>
        <v>No</v>
      </c>
      <c r="X5640" t="str">
        <f t="shared" si="88"/>
        <v>2016 / 12</v>
      </c>
    </row>
    <row r="5641" spans="1:24" x14ac:dyDescent="0.25">
      <c r="A5641" s="1">
        <v>5640</v>
      </c>
      <c r="B5641" s="3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IF(People!$B$2=Orders!M5641,People!$A$2,IF(People!$B$3=Orders!M5641,People!$A$3,IF(People!$B$4=Orders!M5641,People!$A$4,IF(People!$B$5=Orders!M5641,People!$A$5,0))))</f>
        <v>Anna Andreadi</v>
      </c>
      <c r="W5641" t="str">
        <f>IFERROR(INDEX(Returns!A:A,MATCH(Orders!B5641,Returns!B:B,0),),"No")</f>
        <v>No</v>
      </c>
      <c r="X5641" t="str">
        <f t="shared" si="88"/>
        <v>2016 / 12</v>
      </c>
    </row>
    <row r="5642" spans="1:24" x14ac:dyDescent="0.25">
      <c r="A5642" s="1">
        <v>5641</v>
      </c>
      <c r="B5642" s="3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IF(People!$B$2=Orders!M5642,People!$A$2,IF(People!$B$3=Orders!M5642,People!$A$3,IF(People!$B$4=Orders!M5642,People!$A$4,IF(People!$B$5=Orders!M5642,People!$A$5,0))))</f>
        <v>Chuck Magee</v>
      </c>
      <c r="W5642" t="str">
        <f>IFERROR(INDEX(Returns!A:A,MATCH(Orders!B5642,Returns!B:B,0),),"No")</f>
        <v>No</v>
      </c>
      <c r="X5642" t="str">
        <f t="shared" si="88"/>
        <v>2016 / 09</v>
      </c>
    </row>
    <row r="5643" spans="1:24" x14ac:dyDescent="0.25">
      <c r="A5643" s="1">
        <v>5642</v>
      </c>
      <c r="B5643" s="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IF(People!$B$2=Orders!M5643,People!$A$2,IF(People!$B$3=Orders!M5643,People!$A$3,IF(People!$B$4=Orders!M5643,People!$A$4,IF(People!$B$5=Orders!M5643,People!$A$5,0))))</f>
        <v>Chuck Magee</v>
      </c>
      <c r="W5643" t="str">
        <f>IFERROR(INDEX(Returns!A:A,MATCH(Orders!B5643,Returns!B:B,0),),"No")</f>
        <v>No</v>
      </c>
      <c r="X5643" t="str">
        <f t="shared" si="88"/>
        <v>2019 / 04</v>
      </c>
    </row>
    <row r="5644" spans="1:24" x14ac:dyDescent="0.25">
      <c r="A5644" s="1">
        <v>5643</v>
      </c>
      <c r="B5644" s="3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IF(People!$B$2=Orders!M5644,People!$A$2,IF(People!$B$3=Orders!M5644,People!$A$3,IF(People!$B$4=Orders!M5644,People!$A$4,IF(People!$B$5=Orders!M5644,People!$A$5,0))))</f>
        <v>Cassandra Brandow</v>
      </c>
      <c r="W5644" t="str">
        <f>IFERROR(INDEX(Returns!A:A,MATCH(Orders!B5644,Returns!B:B,0),),"No")</f>
        <v>No</v>
      </c>
      <c r="X5644" t="str">
        <f t="shared" si="88"/>
        <v>2018 / 04</v>
      </c>
    </row>
    <row r="5645" spans="1:24" x14ac:dyDescent="0.25">
      <c r="A5645" s="1">
        <v>5644</v>
      </c>
      <c r="B5645" s="3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IF(People!$B$2=Orders!M5645,People!$A$2,IF(People!$B$3=Orders!M5645,People!$A$3,IF(People!$B$4=Orders!M5645,People!$A$4,IF(People!$B$5=Orders!M5645,People!$A$5,0))))</f>
        <v>Cassandra Brandow</v>
      </c>
      <c r="W5645" t="str">
        <f>IFERROR(INDEX(Returns!A:A,MATCH(Orders!B5645,Returns!B:B,0),),"No")</f>
        <v>No</v>
      </c>
      <c r="X5645" t="str">
        <f t="shared" si="88"/>
        <v>2017 / 05</v>
      </c>
    </row>
    <row r="5646" spans="1:24" x14ac:dyDescent="0.25">
      <c r="A5646" s="1">
        <v>5645</v>
      </c>
      <c r="B5646" s="3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IF(People!$B$2=Orders!M5646,People!$A$2,IF(People!$B$3=Orders!M5646,People!$A$3,IF(People!$B$4=Orders!M5646,People!$A$4,IF(People!$B$5=Orders!M5646,People!$A$5,0))))</f>
        <v>Anna Andreadi</v>
      </c>
      <c r="W5646" t="str">
        <f>IFERROR(INDEX(Returns!A:A,MATCH(Orders!B5646,Returns!B:B,0),),"No")</f>
        <v>No</v>
      </c>
      <c r="X5646" t="str">
        <f t="shared" si="88"/>
        <v>2019 / 03</v>
      </c>
    </row>
    <row r="5647" spans="1:24" x14ac:dyDescent="0.25">
      <c r="A5647" s="1">
        <v>5646</v>
      </c>
      <c r="B5647" s="3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IF(People!$B$2=Orders!M5647,People!$A$2,IF(People!$B$3=Orders!M5647,People!$A$3,IF(People!$B$4=Orders!M5647,People!$A$4,IF(People!$B$5=Orders!M5647,People!$A$5,0))))</f>
        <v>Chuck Magee</v>
      </c>
      <c r="W5647" t="str">
        <f>IFERROR(INDEX(Returns!A:A,MATCH(Orders!B5647,Returns!B:B,0),),"No")</f>
        <v>No</v>
      </c>
      <c r="X5647" t="str">
        <f t="shared" si="88"/>
        <v>2019 / 04</v>
      </c>
    </row>
    <row r="5648" spans="1:24" x14ac:dyDescent="0.25">
      <c r="A5648" s="1">
        <v>5647</v>
      </c>
      <c r="B5648" s="3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IF(People!$B$2=Orders!M5648,People!$A$2,IF(People!$B$3=Orders!M5648,People!$A$3,IF(People!$B$4=Orders!M5648,People!$A$4,IF(People!$B$5=Orders!M5648,People!$A$5,0))))</f>
        <v>Cassandra Brandow</v>
      </c>
      <c r="W5648" t="str">
        <f>IFERROR(INDEX(Returns!A:A,MATCH(Orders!B5648,Returns!B:B,0),),"No")</f>
        <v>No</v>
      </c>
      <c r="X5648" t="str">
        <f t="shared" si="88"/>
        <v>2017 / 01</v>
      </c>
    </row>
    <row r="5649" spans="1:24" x14ac:dyDescent="0.25">
      <c r="A5649" s="1">
        <v>5648</v>
      </c>
      <c r="B5649" s="3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IF(People!$B$2=Orders!M5649,People!$A$2,IF(People!$B$3=Orders!M5649,People!$A$3,IF(People!$B$4=Orders!M5649,People!$A$4,IF(People!$B$5=Orders!M5649,People!$A$5,0))))</f>
        <v>Anna Andreadi</v>
      </c>
      <c r="W5649" t="str">
        <f>IFERROR(INDEX(Returns!A:A,MATCH(Orders!B5649,Returns!B:B,0),),"No")</f>
        <v>No</v>
      </c>
      <c r="X5649" t="str">
        <f t="shared" si="88"/>
        <v>2019 / 11</v>
      </c>
    </row>
    <row r="5650" spans="1:24" x14ac:dyDescent="0.25">
      <c r="A5650" s="1">
        <v>5649</v>
      </c>
      <c r="B5650" s="3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IF(People!$B$2=Orders!M5650,People!$A$2,IF(People!$B$3=Orders!M5650,People!$A$3,IF(People!$B$4=Orders!M5650,People!$A$4,IF(People!$B$5=Orders!M5650,People!$A$5,0))))</f>
        <v>Anna Andreadi</v>
      </c>
      <c r="W5650" t="str">
        <f>IFERROR(INDEX(Returns!A:A,MATCH(Orders!B5650,Returns!B:B,0),),"No")</f>
        <v>Yes</v>
      </c>
      <c r="X5650" t="str">
        <f t="shared" si="88"/>
        <v>2019 / 07</v>
      </c>
    </row>
    <row r="5651" spans="1:24" x14ac:dyDescent="0.25">
      <c r="A5651" s="1">
        <v>5650</v>
      </c>
      <c r="B5651" s="3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IF(People!$B$2=Orders!M5651,People!$A$2,IF(People!$B$3=Orders!M5651,People!$A$3,IF(People!$B$4=Orders!M5651,People!$A$4,IF(People!$B$5=Orders!M5651,People!$A$5,0))))</f>
        <v>Anna Andreadi</v>
      </c>
      <c r="W5651" t="str">
        <f>IFERROR(INDEX(Returns!A:A,MATCH(Orders!B5651,Returns!B:B,0),),"No")</f>
        <v>Yes</v>
      </c>
      <c r="X5651" t="str">
        <f t="shared" si="88"/>
        <v>2019 / 07</v>
      </c>
    </row>
    <row r="5652" spans="1:24" x14ac:dyDescent="0.25">
      <c r="A5652" s="1">
        <v>5651</v>
      </c>
      <c r="B5652" s="3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t="str">
        <f>IF(People!$B$2=Orders!M5652,People!$A$2,IF(People!$B$3=Orders!M5652,People!$A$3,IF(People!$B$4=Orders!M5652,People!$A$4,IF(People!$B$5=Orders!M5652,People!$A$5,0))))</f>
        <v>Anna Andreadi</v>
      </c>
      <c r="W5652" t="str">
        <f>IFERROR(INDEX(Returns!A:A,MATCH(Orders!B5652,Returns!B:B,0),),"No")</f>
        <v>Yes</v>
      </c>
      <c r="X5652" t="str">
        <f t="shared" si="88"/>
        <v>2019 / 07</v>
      </c>
    </row>
    <row r="5653" spans="1:24" x14ac:dyDescent="0.25">
      <c r="A5653" s="1">
        <v>5652</v>
      </c>
      <c r="B5653" s="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IF(People!$B$2=Orders!M5653,People!$A$2,IF(People!$B$3=Orders!M5653,People!$A$3,IF(People!$B$4=Orders!M5653,People!$A$4,IF(People!$B$5=Orders!M5653,People!$A$5,0))))</f>
        <v>Anna Andreadi</v>
      </c>
      <c r="W5653" t="str">
        <f>IFERROR(INDEX(Returns!A:A,MATCH(Orders!B5653,Returns!B:B,0),),"No")</f>
        <v>Yes</v>
      </c>
      <c r="X5653" t="str">
        <f t="shared" si="88"/>
        <v>2019 / 07</v>
      </c>
    </row>
    <row r="5654" spans="1:24" x14ac:dyDescent="0.25">
      <c r="A5654" s="1">
        <v>5653</v>
      </c>
      <c r="B5654" s="3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IF(People!$B$2=Orders!M5654,People!$A$2,IF(People!$B$3=Orders!M5654,People!$A$3,IF(People!$B$4=Orders!M5654,People!$A$4,IF(People!$B$5=Orders!M5654,People!$A$5,0))))</f>
        <v>Chuck Magee</v>
      </c>
      <c r="W5654" t="str">
        <f>IFERROR(INDEX(Returns!A:A,MATCH(Orders!B5654,Returns!B:B,0),),"No")</f>
        <v>No</v>
      </c>
      <c r="X5654" t="str">
        <f t="shared" si="88"/>
        <v>2019 / 10</v>
      </c>
    </row>
    <row r="5655" spans="1:24" x14ac:dyDescent="0.25">
      <c r="A5655" s="1">
        <v>5654</v>
      </c>
      <c r="B5655" s="3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IF(People!$B$2=Orders!M5655,People!$A$2,IF(People!$B$3=Orders!M5655,People!$A$3,IF(People!$B$4=Orders!M5655,People!$A$4,IF(People!$B$5=Orders!M5655,People!$A$5,0))))</f>
        <v>Anna Andreadi</v>
      </c>
      <c r="W5655" t="str">
        <f>IFERROR(INDEX(Returns!A:A,MATCH(Orders!B5655,Returns!B:B,0),),"No")</f>
        <v>No</v>
      </c>
      <c r="X5655" t="str">
        <f t="shared" si="88"/>
        <v>2016 / 11</v>
      </c>
    </row>
    <row r="5656" spans="1:24" x14ac:dyDescent="0.25">
      <c r="A5656" s="1">
        <v>5655</v>
      </c>
      <c r="B5656" s="3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IF(People!$B$2=Orders!M5656,People!$A$2,IF(People!$B$3=Orders!M5656,People!$A$3,IF(People!$B$4=Orders!M5656,People!$A$4,IF(People!$B$5=Orders!M5656,People!$A$5,0))))</f>
        <v>Anna Andreadi</v>
      </c>
      <c r="W5656" t="str">
        <f>IFERROR(INDEX(Returns!A:A,MATCH(Orders!B5656,Returns!B:B,0),),"No")</f>
        <v>Yes</v>
      </c>
      <c r="X5656" t="str">
        <f t="shared" si="88"/>
        <v>2018 / 12</v>
      </c>
    </row>
    <row r="5657" spans="1:24" x14ac:dyDescent="0.25">
      <c r="A5657" s="1">
        <v>5656</v>
      </c>
      <c r="B5657" s="3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IF(People!$B$2=Orders!M5657,People!$A$2,IF(People!$B$3=Orders!M5657,People!$A$3,IF(People!$B$4=Orders!M5657,People!$A$4,IF(People!$B$5=Orders!M5657,People!$A$5,0))))</f>
        <v>Anna Andreadi</v>
      </c>
      <c r="W5657" t="str">
        <f>IFERROR(INDEX(Returns!A:A,MATCH(Orders!B5657,Returns!B:B,0),),"No")</f>
        <v>Yes</v>
      </c>
      <c r="X5657" t="str">
        <f t="shared" si="88"/>
        <v>2018 / 12</v>
      </c>
    </row>
    <row r="5658" spans="1:24" x14ac:dyDescent="0.25">
      <c r="A5658" s="1">
        <v>5657</v>
      </c>
      <c r="B5658" s="3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IF(People!$B$2=Orders!M5658,People!$A$2,IF(People!$B$3=Orders!M5658,People!$A$3,IF(People!$B$4=Orders!M5658,People!$A$4,IF(People!$B$5=Orders!M5658,People!$A$5,0))))</f>
        <v>Anna Andreadi</v>
      </c>
      <c r="W5658" t="str">
        <f>IFERROR(INDEX(Returns!A:A,MATCH(Orders!B5658,Returns!B:B,0),),"No")</f>
        <v>Yes</v>
      </c>
      <c r="X5658" t="str">
        <f t="shared" si="88"/>
        <v>2018 / 12</v>
      </c>
    </row>
    <row r="5659" spans="1:24" x14ac:dyDescent="0.25">
      <c r="A5659" s="1">
        <v>5658</v>
      </c>
      <c r="B5659" s="3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IF(People!$B$2=Orders!M5659,People!$A$2,IF(People!$B$3=Orders!M5659,People!$A$3,IF(People!$B$4=Orders!M5659,People!$A$4,IF(People!$B$5=Orders!M5659,People!$A$5,0))))</f>
        <v>Anna Andreadi</v>
      </c>
      <c r="W5659" t="str">
        <f>IFERROR(INDEX(Returns!A:A,MATCH(Orders!B5659,Returns!B:B,0),),"No")</f>
        <v>Yes</v>
      </c>
      <c r="X5659" t="str">
        <f t="shared" si="88"/>
        <v>2018 / 12</v>
      </c>
    </row>
    <row r="5660" spans="1:24" x14ac:dyDescent="0.25">
      <c r="A5660" s="1">
        <v>5659</v>
      </c>
      <c r="B5660" s="3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IF(People!$B$2=Orders!M5660,People!$A$2,IF(People!$B$3=Orders!M5660,People!$A$3,IF(People!$B$4=Orders!M5660,People!$A$4,IF(People!$B$5=Orders!M5660,People!$A$5,0))))</f>
        <v>Anna Andreadi</v>
      </c>
      <c r="W5660" t="str">
        <f>IFERROR(INDEX(Returns!A:A,MATCH(Orders!B5660,Returns!B:B,0),),"No")</f>
        <v>Yes</v>
      </c>
      <c r="X5660" t="str">
        <f t="shared" si="88"/>
        <v>2018 / 12</v>
      </c>
    </row>
    <row r="5661" spans="1:24" x14ac:dyDescent="0.25">
      <c r="A5661" s="1">
        <v>5660</v>
      </c>
      <c r="B5661" s="3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IF(People!$B$2=Orders!M5661,People!$A$2,IF(People!$B$3=Orders!M5661,People!$A$3,IF(People!$B$4=Orders!M5661,People!$A$4,IF(People!$B$5=Orders!M5661,People!$A$5,0))))</f>
        <v>Anna Andreadi</v>
      </c>
      <c r="W5661" t="str">
        <f>IFERROR(INDEX(Returns!A:A,MATCH(Orders!B5661,Returns!B:B,0),),"No")</f>
        <v>Yes</v>
      </c>
      <c r="X5661" t="str">
        <f t="shared" si="88"/>
        <v>2018 / 12</v>
      </c>
    </row>
    <row r="5662" spans="1:24" x14ac:dyDescent="0.25">
      <c r="A5662" s="1">
        <v>5661</v>
      </c>
      <c r="B5662" s="3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IF(People!$B$2=Orders!M5662,People!$A$2,IF(People!$B$3=Orders!M5662,People!$A$3,IF(People!$B$4=Orders!M5662,People!$A$4,IF(People!$B$5=Orders!M5662,People!$A$5,0))))</f>
        <v>Anna Andreadi</v>
      </c>
      <c r="W5662" t="str">
        <f>IFERROR(INDEX(Returns!A:A,MATCH(Orders!B5662,Returns!B:B,0),),"No")</f>
        <v>Yes</v>
      </c>
      <c r="X5662" t="str">
        <f t="shared" si="88"/>
        <v>2018 / 12</v>
      </c>
    </row>
    <row r="5663" spans="1:24" x14ac:dyDescent="0.25">
      <c r="A5663" s="1">
        <v>5662</v>
      </c>
      <c r="B5663" s="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IF(People!$B$2=Orders!M5663,People!$A$2,IF(People!$B$3=Orders!M5663,People!$A$3,IF(People!$B$4=Orders!M5663,People!$A$4,IF(People!$B$5=Orders!M5663,People!$A$5,0))))</f>
        <v>Anna Andreadi</v>
      </c>
      <c r="W5663" t="str">
        <f>IFERROR(INDEX(Returns!A:A,MATCH(Orders!B5663,Returns!B:B,0),),"No")</f>
        <v>No</v>
      </c>
      <c r="X5663" t="str">
        <f t="shared" si="88"/>
        <v>2018 / 09</v>
      </c>
    </row>
    <row r="5664" spans="1:24" x14ac:dyDescent="0.25">
      <c r="A5664" s="1">
        <v>5663</v>
      </c>
      <c r="B5664" s="3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IF(People!$B$2=Orders!M5664,People!$A$2,IF(People!$B$3=Orders!M5664,People!$A$3,IF(People!$B$4=Orders!M5664,People!$A$4,IF(People!$B$5=Orders!M5664,People!$A$5,0))))</f>
        <v>Anna Andreadi</v>
      </c>
      <c r="W5664" t="str">
        <f>IFERROR(INDEX(Returns!A:A,MATCH(Orders!B5664,Returns!B:B,0),),"No")</f>
        <v>No</v>
      </c>
      <c r="X5664" t="str">
        <f t="shared" si="88"/>
        <v>2018 / 09</v>
      </c>
    </row>
    <row r="5665" spans="1:24" x14ac:dyDescent="0.25">
      <c r="A5665" s="1">
        <v>5664</v>
      </c>
      <c r="B5665" s="3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IF(People!$B$2=Orders!M5665,People!$A$2,IF(People!$B$3=Orders!M5665,People!$A$3,IF(People!$B$4=Orders!M5665,People!$A$4,IF(People!$B$5=Orders!M5665,People!$A$5,0))))</f>
        <v>Chuck Magee</v>
      </c>
      <c r="W5665" t="str">
        <f>IFERROR(INDEX(Returns!A:A,MATCH(Orders!B5665,Returns!B:B,0),),"No")</f>
        <v>No</v>
      </c>
      <c r="X5665" t="str">
        <f t="shared" si="88"/>
        <v>2018 / 07</v>
      </c>
    </row>
    <row r="5666" spans="1:24" x14ac:dyDescent="0.25">
      <c r="A5666" s="1">
        <v>5665</v>
      </c>
      <c r="B5666" s="3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IF(People!$B$2=Orders!M5666,People!$A$2,IF(People!$B$3=Orders!M5666,People!$A$3,IF(People!$B$4=Orders!M5666,People!$A$4,IF(People!$B$5=Orders!M5666,People!$A$5,0))))</f>
        <v>Chuck Magee</v>
      </c>
      <c r="W5666" t="str">
        <f>IFERROR(INDEX(Returns!A:A,MATCH(Orders!B5666,Returns!B:B,0),),"No")</f>
        <v>No</v>
      </c>
      <c r="X5666" t="str">
        <f t="shared" si="88"/>
        <v>2018 / 07</v>
      </c>
    </row>
    <row r="5667" spans="1:24" x14ac:dyDescent="0.25">
      <c r="A5667" s="1">
        <v>5666</v>
      </c>
      <c r="B5667" s="3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IF(People!$B$2=Orders!M5667,People!$A$2,IF(People!$B$3=Orders!M5667,People!$A$3,IF(People!$B$4=Orders!M5667,People!$A$4,IF(People!$B$5=Orders!M5667,People!$A$5,0))))</f>
        <v>Chuck Magee</v>
      </c>
      <c r="W5667" t="str">
        <f>IFERROR(INDEX(Returns!A:A,MATCH(Orders!B5667,Returns!B:B,0),),"No")</f>
        <v>No</v>
      </c>
      <c r="X5667" t="str">
        <f t="shared" si="88"/>
        <v>2018 / 07</v>
      </c>
    </row>
    <row r="5668" spans="1:24" x14ac:dyDescent="0.25">
      <c r="A5668" s="1">
        <v>5667</v>
      </c>
      <c r="B5668" s="3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IF(People!$B$2=Orders!M5668,People!$A$2,IF(People!$B$3=Orders!M5668,People!$A$3,IF(People!$B$4=Orders!M5668,People!$A$4,IF(People!$B$5=Orders!M5668,People!$A$5,0))))</f>
        <v>Chuck Magee</v>
      </c>
      <c r="W5668" t="str">
        <f>IFERROR(INDEX(Returns!A:A,MATCH(Orders!B5668,Returns!B:B,0),),"No")</f>
        <v>No</v>
      </c>
      <c r="X5668" t="str">
        <f t="shared" si="88"/>
        <v>2018 / 07</v>
      </c>
    </row>
    <row r="5669" spans="1:24" x14ac:dyDescent="0.25">
      <c r="A5669" s="1">
        <v>5668</v>
      </c>
      <c r="B5669" s="3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IF(People!$B$2=Orders!M5669,People!$A$2,IF(People!$B$3=Orders!M5669,People!$A$3,IF(People!$B$4=Orders!M5669,People!$A$4,IF(People!$B$5=Orders!M5669,People!$A$5,0))))</f>
        <v>Anna Andreadi</v>
      </c>
      <c r="W5669" t="str">
        <f>IFERROR(INDEX(Returns!A:A,MATCH(Orders!B5669,Returns!B:B,0),),"No")</f>
        <v>No</v>
      </c>
      <c r="X5669" t="str">
        <f t="shared" si="88"/>
        <v>2018 / 06</v>
      </c>
    </row>
    <row r="5670" spans="1:24" x14ac:dyDescent="0.25">
      <c r="A5670" s="1">
        <v>5669</v>
      </c>
      <c r="B5670" s="3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IF(People!$B$2=Orders!M5670,People!$A$2,IF(People!$B$3=Orders!M5670,People!$A$3,IF(People!$B$4=Orders!M5670,People!$A$4,IF(People!$B$5=Orders!M5670,People!$A$5,0))))</f>
        <v>Anna Andreadi</v>
      </c>
      <c r="W5670" t="str">
        <f>IFERROR(INDEX(Returns!A:A,MATCH(Orders!B5670,Returns!B:B,0),),"No")</f>
        <v>No</v>
      </c>
      <c r="X5670" t="str">
        <f t="shared" si="88"/>
        <v>2018 / 06</v>
      </c>
    </row>
    <row r="5671" spans="1:24" x14ac:dyDescent="0.25">
      <c r="A5671" s="1">
        <v>5670</v>
      </c>
      <c r="B5671" s="3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IF(People!$B$2=Orders!M5671,People!$A$2,IF(People!$B$3=Orders!M5671,People!$A$3,IF(People!$B$4=Orders!M5671,People!$A$4,IF(People!$B$5=Orders!M5671,People!$A$5,0))))</f>
        <v>Anna Andreadi</v>
      </c>
      <c r="W5671" t="str">
        <f>IFERROR(INDEX(Returns!A:A,MATCH(Orders!B5671,Returns!B:B,0),),"No")</f>
        <v>No</v>
      </c>
      <c r="X5671" t="str">
        <f t="shared" si="88"/>
        <v>2018 / 06</v>
      </c>
    </row>
    <row r="5672" spans="1:24" x14ac:dyDescent="0.25">
      <c r="A5672" s="1">
        <v>5671</v>
      </c>
      <c r="B5672" s="3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IF(People!$B$2=Orders!M5672,People!$A$2,IF(People!$B$3=Orders!M5672,People!$A$3,IF(People!$B$4=Orders!M5672,People!$A$4,IF(People!$B$5=Orders!M5672,People!$A$5,0))))</f>
        <v>Anna Andreadi</v>
      </c>
      <c r="W5672" t="str">
        <f>IFERROR(INDEX(Returns!A:A,MATCH(Orders!B5672,Returns!B:B,0),),"No")</f>
        <v>No</v>
      </c>
      <c r="X5672" t="str">
        <f t="shared" si="88"/>
        <v>2017 / 06</v>
      </c>
    </row>
    <row r="5673" spans="1:24" x14ac:dyDescent="0.25">
      <c r="A5673" s="1">
        <v>5672</v>
      </c>
      <c r="B5673" s="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IF(People!$B$2=Orders!M5673,People!$A$2,IF(People!$B$3=Orders!M5673,People!$A$3,IF(People!$B$4=Orders!M5673,People!$A$4,IF(People!$B$5=Orders!M5673,People!$A$5,0))))</f>
        <v>Anna Andreadi</v>
      </c>
      <c r="W5673" t="str">
        <f>IFERROR(INDEX(Returns!A:A,MATCH(Orders!B5673,Returns!B:B,0),),"No")</f>
        <v>No</v>
      </c>
      <c r="X5673" t="str">
        <f t="shared" si="88"/>
        <v>2017 / 06</v>
      </c>
    </row>
    <row r="5674" spans="1:24" x14ac:dyDescent="0.25">
      <c r="A5674" s="1">
        <v>5673</v>
      </c>
      <c r="B5674" s="3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IF(People!$B$2=Orders!M5674,People!$A$2,IF(People!$B$3=Orders!M5674,People!$A$3,IF(People!$B$4=Orders!M5674,People!$A$4,IF(People!$B$5=Orders!M5674,People!$A$5,0))))</f>
        <v>Kelly Williams</v>
      </c>
      <c r="W5674" t="str">
        <f>IFERROR(INDEX(Returns!A:A,MATCH(Orders!B5674,Returns!B:B,0),),"No")</f>
        <v>No</v>
      </c>
      <c r="X5674" t="str">
        <f t="shared" si="88"/>
        <v>2019 / 10</v>
      </c>
    </row>
    <row r="5675" spans="1:24" x14ac:dyDescent="0.25">
      <c r="A5675" s="1">
        <v>5674</v>
      </c>
      <c r="B5675" s="3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IF(People!$B$2=Orders!M5675,People!$A$2,IF(People!$B$3=Orders!M5675,People!$A$3,IF(People!$B$4=Orders!M5675,People!$A$4,IF(People!$B$5=Orders!M5675,People!$A$5,0))))</f>
        <v>Kelly Williams</v>
      </c>
      <c r="W5675" t="str">
        <f>IFERROR(INDEX(Returns!A:A,MATCH(Orders!B5675,Returns!B:B,0),),"No")</f>
        <v>No</v>
      </c>
      <c r="X5675" t="str">
        <f t="shared" si="88"/>
        <v>2019 / 10</v>
      </c>
    </row>
    <row r="5676" spans="1:24" x14ac:dyDescent="0.25">
      <c r="A5676" s="1">
        <v>5675</v>
      </c>
      <c r="B5676" s="3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IF(People!$B$2=Orders!M5676,People!$A$2,IF(People!$B$3=Orders!M5676,People!$A$3,IF(People!$B$4=Orders!M5676,People!$A$4,IF(People!$B$5=Orders!M5676,People!$A$5,0))))</f>
        <v>Anna Andreadi</v>
      </c>
      <c r="W5676" t="str">
        <f>IFERROR(INDEX(Returns!A:A,MATCH(Orders!B5676,Returns!B:B,0),),"No")</f>
        <v>No</v>
      </c>
      <c r="X5676" t="str">
        <f t="shared" si="88"/>
        <v>2018 / 01</v>
      </c>
    </row>
    <row r="5677" spans="1:24" x14ac:dyDescent="0.25">
      <c r="A5677" s="1">
        <v>5676</v>
      </c>
      <c r="B5677" s="3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IF(People!$B$2=Orders!M5677,People!$A$2,IF(People!$B$3=Orders!M5677,People!$A$3,IF(People!$B$4=Orders!M5677,People!$A$4,IF(People!$B$5=Orders!M5677,People!$A$5,0))))</f>
        <v>Anna Andreadi</v>
      </c>
      <c r="W5677" t="str">
        <f>IFERROR(INDEX(Returns!A:A,MATCH(Orders!B5677,Returns!B:B,0),),"No")</f>
        <v>No</v>
      </c>
      <c r="X5677" t="str">
        <f t="shared" si="88"/>
        <v>2016 / 05</v>
      </c>
    </row>
    <row r="5678" spans="1:24" x14ac:dyDescent="0.25">
      <c r="A5678" s="1">
        <v>5677</v>
      </c>
      <c r="B5678" s="3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IF(People!$B$2=Orders!M5678,People!$A$2,IF(People!$B$3=Orders!M5678,People!$A$3,IF(People!$B$4=Orders!M5678,People!$A$4,IF(People!$B$5=Orders!M5678,People!$A$5,0))))</f>
        <v>Anna Andreadi</v>
      </c>
      <c r="W5678" t="str">
        <f>IFERROR(INDEX(Returns!A:A,MATCH(Orders!B5678,Returns!B:B,0),),"No")</f>
        <v>No</v>
      </c>
      <c r="X5678" t="str">
        <f t="shared" si="88"/>
        <v>2016 / 05</v>
      </c>
    </row>
    <row r="5679" spans="1:24" x14ac:dyDescent="0.25">
      <c r="A5679" s="1">
        <v>5678</v>
      </c>
      <c r="B5679" s="3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IF(People!$B$2=Orders!M5679,People!$A$2,IF(People!$B$3=Orders!M5679,People!$A$3,IF(People!$B$4=Orders!M5679,People!$A$4,IF(People!$B$5=Orders!M5679,People!$A$5,0))))</f>
        <v>Kelly Williams</v>
      </c>
      <c r="W5679" t="str">
        <f>IFERROR(INDEX(Returns!A:A,MATCH(Orders!B5679,Returns!B:B,0),),"No")</f>
        <v>No</v>
      </c>
      <c r="X5679" t="str">
        <f t="shared" si="88"/>
        <v>2016 / 12</v>
      </c>
    </row>
    <row r="5680" spans="1:24" x14ac:dyDescent="0.25">
      <c r="A5680" s="1">
        <v>5679</v>
      </c>
      <c r="B5680" s="3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IF(People!$B$2=Orders!M5680,People!$A$2,IF(People!$B$3=Orders!M5680,People!$A$3,IF(People!$B$4=Orders!M5680,People!$A$4,IF(People!$B$5=Orders!M5680,People!$A$5,0))))</f>
        <v>Kelly Williams</v>
      </c>
      <c r="W5680" t="str">
        <f>IFERROR(INDEX(Returns!A:A,MATCH(Orders!B5680,Returns!B:B,0),),"No")</f>
        <v>No</v>
      </c>
      <c r="X5680" t="str">
        <f t="shared" si="88"/>
        <v>2018 / 07</v>
      </c>
    </row>
    <row r="5681" spans="1:24" x14ac:dyDescent="0.25">
      <c r="A5681" s="1">
        <v>5680</v>
      </c>
      <c r="B5681" s="3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IF(People!$B$2=Orders!M5681,People!$A$2,IF(People!$B$3=Orders!M5681,People!$A$3,IF(People!$B$4=Orders!M5681,People!$A$4,IF(People!$B$5=Orders!M5681,People!$A$5,0))))</f>
        <v>Kelly Williams</v>
      </c>
      <c r="W5681" t="str">
        <f>IFERROR(INDEX(Returns!A:A,MATCH(Orders!B5681,Returns!B:B,0),),"No")</f>
        <v>No</v>
      </c>
      <c r="X5681" t="str">
        <f t="shared" si="88"/>
        <v>2018 / 07</v>
      </c>
    </row>
    <row r="5682" spans="1:24" x14ac:dyDescent="0.25">
      <c r="A5682" s="1">
        <v>5681</v>
      </c>
      <c r="B5682" s="3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IF(People!$B$2=Orders!M5682,People!$A$2,IF(People!$B$3=Orders!M5682,People!$A$3,IF(People!$B$4=Orders!M5682,People!$A$4,IF(People!$B$5=Orders!M5682,People!$A$5,0))))</f>
        <v>Kelly Williams</v>
      </c>
      <c r="W5682" t="str">
        <f>IFERROR(INDEX(Returns!A:A,MATCH(Orders!B5682,Returns!B:B,0),),"No")</f>
        <v>No</v>
      </c>
      <c r="X5682" t="str">
        <f t="shared" si="88"/>
        <v>2018 / 09</v>
      </c>
    </row>
    <row r="5683" spans="1:24" x14ac:dyDescent="0.25">
      <c r="A5683" s="1">
        <v>5682</v>
      </c>
      <c r="B5683" s="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IF(People!$B$2=Orders!M5683,People!$A$2,IF(People!$B$3=Orders!M5683,People!$A$3,IF(People!$B$4=Orders!M5683,People!$A$4,IF(People!$B$5=Orders!M5683,People!$A$5,0))))</f>
        <v>Kelly Williams</v>
      </c>
      <c r="W5683" t="str">
        <f>IFERROR(INDEX(Returns!A:A,MATCH(Orders!B5683,Returns!B:B,0),),"No")</f>
        <v>No</v>
      </c>
      <c r="X5683" t="str">
        <f t="shared" si="88"/>
        <v>2018 / 09</v>
      </c>
    </row>
    <row r="5684" spans="1:24" x14ac:dyDescent="0.25">
      <c r="A5684" s="1">
        <v>5683</v>
      </c>
      <c r="B5684" s="3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IF(People!$B$2=Orders!M5684,People!$A$2,IF(People!$B$3=Orders!M5684,People!$A$3,IF(People!$B$4=Orders!M5684,People!$A$4,IF(People!$B$5=Orders!M5684,People!$A$5,0))))</f>
        <v>Cassandra Brandow</v>
      </c>
      <c r="W5684" t="str">
        <f>IFERROR(INDEX(Returns!A:A,MATCH(Orders!B5684,Returns!B:B,0),),"No")</f>
        <v>No</v>
      </c>
      <c r="X5684" t="str">
        <f t="shared" si="88"/>
        <v>2016 / 04</v>
      </c>
    </row>
    <row r="5685" spans="1:24" x14ac:dyDescent="0.25">
      <c r="A5685" s="1">
        <v>5684</v>
      </c>
      <c r="B5685" s="3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IF(People!$B$2=Orders!M5685,People!$A$2,IF(People!$B$3=Orders!M5685,People!$A$3,IF(People!$B$4=Orders!M5685,People!$A$4,IF(People!$B$5=Orders!M5685,People!$A$5,0))))</f>
        <v>Cassandra Brandow</v>
      </c>
      <c r="W5685" t="str">
        <f>IFERROR(INDEX(Returns!A:A,MATCH(Orders!B5685,Returns!B:B,0),),"No")</f>
        <v>No</v>
      </c>
      <c r="X5685" t="str">
        <f t="shared" si="88"/>
        <v>2016 / 04</v>
      </c>
    </row>
    <row r="5686" spans="1:24" x14ac:dyDescent="0.25">
      <c r="A5686" s="1">
        <v>5685</v>
      </c>
      <c r="B5686" s="3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IF(People!$B$2=Orders!M5686,People!$A$2,IF(People!$B$3=Orders!M5686,People!$A$3,IF(People!$B$4=Orders!M5686,People!$A$4,IF(People!$B$5=Orders!M5686,People!$A$5,0))))</f>
        <v>Cassandra Brandow</v>
      </c>
      <c r="W5686" t="str">
        <f>IFERROR(INDEX(Returns!A:A,MATCH(Orders!B5686,Returns!B:B,0),),"No")</f>
        <v>No</v>
      </c>
      <c r="X5686" t="str">
        <f t="shared" si="88"/>
        <v>2016 / 04</v>
      </c>
    </row>
    <row r="5687" spans="1:24" x14ac:dyDescent="0.25">
      <c r="A5687" s="1">
        <v>5686</v>
      </c>
      <c r="B5687" s="3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IF(People!$B$2=Orders!M5687,People!$A$2,IF(People!$B$3=Orders!M5687,People!$A$3,IF(People!$B$4=Orders!M5687,People!$A$4,IF(People!$B$5=Orders!M5687,People!$A$5,0))))</f>
        <v>Anna Andreadi</v>
      </c>
      <c r="W5687" t="str">
        <f>IFERROR(INDEX(Returns!A:A,MATCH(Orders!B5687,Returns!B:B,0),),"No")</f>
        <v>No</v>
      </c>
      <c r="X5687" t="str">
        <f t="shared" si="88"/>
        <v>2017 / 11</v>
      </c>
    </row>
    <row r="5688" spans="1:24" x14ac:dyDescent="0.25">
      <c r="A5688" s="1">
        <v>5687</v>
      </c>
      <c r="B5688" s="3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IF(People!$B$2=Orders!M5688,People!$A$2,IF(People!$B$3=Orders!M5688,People!$A$3,IF(People!$B$4=Orders!M5688,People!$A$4,IF(People!$B$5=Orders!M5688,People!$A$5,0))))</f>
        <v>Cassandra Brandow</v>
      </c>
      <c r="W5688" t="str">
        <f>IFERROR(INDEX(Returns!A:A,MATCH(Orders!B5688,Returns!B:B,0),),"No")</f>
        <v>No</v>
      </c>
      <c r="X5688" t="str">
        <f t="shared" si="88"/>
        <v>2016 / 07</v>
      </c>
    </row>
    <row r="5689" spans="1:24" x14ac:dyDescent="0.25">
      <c r="A5689" s="1">
        <v>5688</v>
      </c>
      <c r="B5689" s="3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IF(People!$B$2=Orders!M5689,People!$A$2,IF(People!$B$3=Orders!M5689,People!$A$3,IF(People!$B$4=Orders!M5689,People!$A$4,IF(People!$B$5=Orders!M5689,People!$A$5,0))))</f>
        <v>Cassandra Brandow</v>
      </c>
      <c r="W5689" t="str">
        <f>IFERROR(INDEX(Returns!A:A,MATCH(Orders!B5689,Returns!B:B,0),),"No")</f>
        <v>No</v>
      </c>
      <c r="X5689" t="str">
        <f t="shared" si="88"/>
        <v>2016 / 07</v>
      </c>
    </row>
    <row r="5690" spans="1:24" x14ac:dyDescent="0.25">
      <c r="A5690" s="1">
        <v>5689</v>
      </c>
      <c r="B5690" s="3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IF(People!$B$2=Orders!M5690,People!$A$2,IF(People!$B$3=Orders!M5690,People!$A$3,IF(People!$B$4=Orders!M5690,People!$A$4,IF(People!$B$5=Orders!M5690,People!$A$5,0))))</f>
        <v>Cassandra Brandow</v>
      </c>
      <c r="W5690" t="str">
        <f>IFERROR(INDEX(Returns!A:A,MATCH(Orders!B5690,Returns!B:B,0),),"No")</f>
        <v>No</v>
      </c>
      <c r="X5690" t="str">
        <f t="shared" si="88"/>
        <v>2016 / 07</v>
      </c>
    </row>
    <row r="5691" spans="1:24" x14ac:dyDescent="0.25">
      <c r="A5691" s="1">
        <v>5690</v>
      </c>
      <c r="B5691" s="3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IF(People!$B$2=Orders!M5691,People!$A$2,IF(People!$B$3=Orders!M5691,People!$A$3,IF(People!$B$4=Orders!M5691,People!$A$4,IF(People!$B$5=Orders!M5691,People!$A$5,0))))</f>
        <v>Kelly Williams</v>
      </c>
      <c r="W5691" t="str">
        <f>IFERROR(INDEX(Returns!A:A,MATCH(Orders!B5691,Returns!B:B,0),),"No")</f>
        <v>No</v>
      </c>
      <c r="X5691" t="str">
        <f t="shared" si="88"/>
        <v>2017 / 12</v>
      </c>
    </row>
    <row r="5692" spans="1:24" x14ac:dyDescent="0.25">
      <c r="A5692" s="1">
        <v>5691</v>
      </c>
      <c r="B5692" s="3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IF(People!$B$2=Orders!M5692,People!$A$2,IF(People!$B$3=Orders!M5692,People!$A$3,IF(People!$B$4=Orders!M5692,People!$A$4,IF(People!$B$5=Orders!M5692,People!$A$5,0))))</f>
        <v>Chuck Magee</v>
      </c>
      <c r="W5692" t="str">
        <f>IFERROR(INDEX(Returns!A:A,MATCH(Orders!B5692,Returns!B:B,0),),"No")</f>
        <v>No</v>
      </c>
      <c r="X5692" t="str">
        <f t="shared" si="88"/>
        <v>2017 / 12</v>
      </c>
    </row>
    <row r="5693" spans="1:24" x14ac:dyDescent="0.25">
      <c r="A5693" s="1">
        <v>5692</v>
      </c>
      <c r="B5693" s="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IF(People!$B$2=Orders!M5693,People!$A$2,IF(People!$B$3=Orders!M5693,People!$A$3,IF(People!$B$4=Orders!M5693,People!$A$4,IF(People!$B$5=Orders!M5693,People!$A$5,0))))</f>
        <v>Chuck Magee</v>
      </c>
      <c r="W5693" t="str">
        <f>IFERROR(INDEX(Returns!A:A,MATCH(Orders!B5693,Returns!B:B,0),),"No")</f>
        <v>No</v>
      </c>
      <c r="X5693" t="str">
        <f t="shared" si="88"/>
        <v>2017 / 12</v>
      </c>
    </row>
    <row r="5694" spans="1:24" x14ac:dyDescent="0.25">
      <c r="A5694" s="1">
        <v>5693</v>
      </c>
      <c r="B5694" s="3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IF(People!$B$2=Orders!M5694,People!$A$2,IF(People!$B$3=Orders!M5694,People!$A$3,IF(People!$B$4=Orders!M5694,People!$A$4,IF(People!$B$5=Orders!M5694,People!$A$5,0))))</f>
        <v>Chuck Magee</v>
      </c>
      <c r="W5694" t="str">
        <f>IFERROR(INDEX(Returns!A:A,MATCH(Orders!B5694,Returns!B:B,0),),"No")</f>
        <v>No</v>
      </c>
      <c r="X5694" t="str">
        <f t="shared" si="88"/>
        <v>2017 / 12</v>
      </c>
    </row>
    <row r="5695" spans="1:24" x14ac:dyDescent="0.25">
      <c r="A5695" s="1">
        <v>5694</v>
      </c>
      <c r="B5695" s="3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IF(People!$B$2=Orders!M5695,People!$A$2,IF(People!$B$3=Orders!M5695,People!$A$3,IF(People!$B$4=Orders!M5695,People!$A$4,IF(People!$B$5=Orders!M5695,People!$A$5,0))))</f>
        <v>Chuck Magee</v>
      </c>
      <c r="W5695" t="str">
        <f>IFERROR(INDEX(Returns!A:A,MATCH(Orders!B5695,Returns!B:B,0),),"No")</f>
        <v>No</v>
      </c>
      <c r="X5695" t="str">
        <f t="shared" si="88"/>
        <v>2017 / 12</v>
      </c>
    </row>
    <row r="5696" spans="1:24" x14ac:dyDescent="0.25">
      <c r="A5696" s="1">
        <v>5695</v>
      </c>
      <c r="B5696" s="3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IF(People!$B$2=Orders!M5696,People!$A$2,IF(People!$B$3=Orders!M5696,People!$A$3,IF(People!$B$4=Orders!M5696,People!$A$4,IF(People!$B$5=Orders!M5696,People!$A$5,0))))</f>
        <v>Chuck Magee</v>
      </c>
      <c r="W5696" t="str">
        <f>IFERROR(INDEX(Returns!A:A,MATCH(Orders!B5696,Returns!B:B,0),),"No")</f>
        <v>No</v>
      </c>
      <c r="X5696" t="str">
        <f t="shared" si="88"/>
        <v>2017 / 12</v>
      </c>
    </row>
    <row r="5697" spans="1:24" x14ac:dyDescent="0.25">
      <c r="A5697" s="1">
        <v>5696</v>
      </c>
      <c r="B5697" s="3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IF(People!$B$2=Orders!M5697,People!$A$2,IF(People!$B$3=Orders!M5697,People!$A$3,IF(People!$B$4=Orders!M5697,People!$A$4,IF(People!$B$5=Orders!M5697,People!$A$5,0))))</f>
        <v>Anna Andreadi</v>
      </c>
      <c r="W5697" t="str">
        <f>IFERROR(INDEX(Returns!A:A,MATCH(Orders!B5697,Returns!B:B,0),),"No")</f>
        <v>No</v>
      </c>
      <c r="X5697" t="str">
        <f t="shared" si="88"/>
        <v>2018 / 05</v>
      </c>
    </row>
    <row r="5698" spans="1:24" x14ac:dyDescent="0.25">
      <c r="A5698" s="1">
        <v>5697</v>
      </c>
      <c r="B5698" s="3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IF(People!$B$2=Orders!M5698,People!$A$2,IF(People!$B$3=Orders!M5698,People!$A$3,IF(People!$B$4=Orders!M5698,People!$A$4,IF(People!$B$5=Orders!M5698,People!$A$5,0))))</f>
        <v>Kelly Williams</v>
      </c>
      <c r="W5698" t="str">
        <f>IFERROR(INDEX(Returns!A:A,MATCH(Orders!B5698,Returns!B:B,0),),"No")</f>
        <v>No</v>
      </c>
      <c r="X5698" t="str">
        <f t="shared" ref="X5698:X5761" si="89">TEXT(C5698,"ГГГГ / ММ")</f>
        <v>2019 / 10</v>
      </c>
    </row>
    <row r="5699" spans="1:24" x14ac:dyDescent="0.25">
      <c r="A5699" s="1">
        <v>5698</v>
      </c>
      <c r="B5699" s="3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IF(People!$B$2=Orders!M5699,People!$A$2,IF(People!$B$3=Orders!M5699,People!$A$3,IF(People!$B$4=Orders!M5699,People!$A$4,IF(People!$B$5=Orders!M5699,People!$A$5,0))))</f>
        <v>Kelly Williams</v>
      </c>
      <c r="W5699" t="str">
        <f>IFERROR(INDEX(Returns!A:A,MATCH(Orders!B5699,Returns!B:B,0),),"No")</f>
        <v>No</v>
      </c>
      <c r="X5699" t="str">
        <f t="shared" si="89"/>
        <v>2019 / 10</v>
      </c>
    </row>
    <row r="5700" spans="1:24" x14ac:dyDescent="0.25">
      <c r="A5700" s="1">
        <v>5699</v>
      </c>
      <c r="B5700" s="3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IF(People!$B$2=Orders!M5700,People!$A$2,IF(People!$B$3=Orders!M5700,People!$A$3,IF(People!$B$4=Orders!M5700,People!$A$4,IF(People!$B$5=Orders!M5700,People!$A$5,0))))</f>
        <v>Kelly Williams</v>
      </c>
      <c r="W5700" t="str">
        <f>IFERROR(INDEX(Returns!A:A,MATCH(Orders!B5700,Returns!B:B,0),),"No")</f>
        <v>No</v>
      </c>
      <c r="X5700" t="str">
        <f t="shared" si="89"/>
        <v>2018 / 11</v>
      </c>
    </row>
    <row r="5701" spans="1:24" x14ac:dyDescent="0.25">
      <c r="A5701" s="1">
        <v>5700</v>
      </c>
      <c r="B5701" s="3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IF(People!$B$2=Orders!M5701,People!$A$2,IF(People!$B$3=Orders!M5701,People!$A$3,IF(People!$B$4=Orders!M5701,People!$A$4,IF(People!$B$5=Orders!M5701,People!$A$5,0))))</f>
        <v>Anna Andreadi</v>
      </c>
      <c r="W5701" t="str">
        <f>IFERROR(INDEX(Returns!A:A,MATCH(Orders!B5701,Returns!B:B,0),),"No")</f>
        <v>No</v>
      </c>
      <c r="X5701" t="str">
        <f t="shared" si="89"/>
        <v>2019 / 11</v>
      </c>
    </row>
    <row r="5702" spans="1:24" x14ac:dyDescent="0.25">
      <c r="A5702" s="1">
        <v>5701</v>
      </c>
      <c r="B5702" s="3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IF(People!$B$2=Orders!M5702,People!$A$2,IF(People!$B$3=Orders!M5702,People!$A$3,IF(People!$B$4=Orders!M5702,People!$A$4,IF(People!$B$5=Orders!M5702,People!$A$5,0))))</f>
        <v>Chuck Magee</v>
      </c>
      <c r="W5702" t="str">
        <f>IFERROR(INDEX(Returns!A:A,MATCH(Orders!B5702,Returns!B:B,0),),"No")</f>
        <v>No</v>
      </c>
      <c r="X5702" t="str">
        <f t="shared" si="89"/>
        <v>2018 / 11</v>
      </c>
    </row>
    <row r="5703" spans="1:24" x14ac:dyDescent="0.25">
      <c r="A5703" s="1">
        <v>5702</v>
      </c>
      <c r="B5703" s="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IF(People!$B$2=Orders!M5703,People!$A$2,IF(People!$B$3=Orders!M5703,People!$A$3,IF(People!$B$4=Orders!M5703,People!$A$4,IF(People!$B$5=Orders!M5703,People!$A$5,0))))</f>
        <v>Chuck Magee</v>
      </c>
      <c r="W5703" t="str">
        <f>IFERROR(INDEX(Returns!A:A,MATCH(Orders!B5703,Returns!B:B,0),),"No")</f>
        <v>No</v>
      </c>
      <c r="X5703" t="str">
        <f t="shared" si="89"/>
        <v>2018 / 11</v>
      </c>
    </row>
    <row r="5704" spans="1:24" x14ac:dyDescent="0.25">
      <c r="A5704" s="1">
        <v>5703</v>
      </c>
      <c r="B5704" s="3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IF(People!$B$2=Orders!M5704,People!$A$2,IF(People!$B$3=Orders!M5704,People!$A$3,IF(People!$B$4=Orders!M5704,People!$A$4,IF(People!$B$5=Orders!M5704,People!$A$5,0))))</f>
        <v>Chuck Magee</v>
      </c>
      <c r="W5704" t="str">
        <f>IFERROR(INDEX(Returns!A:A,MATCH(Orders!B5704,Returns!B:B,0),),"No")</f>
        <v>No</v>
      </c>
      <c r="X5704" t="str">
        <f t="shared" si="89"/>
        <v>2016 / 12</v>
      </c>
    </row>
    <row r="5705" spans="1:24" x14ac:dyDescent="0.25">
      <c r="A5705" s="1">
        <v>5704</v>
      </c>
      <c r="B5705" s="3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IF(People!$B$2=Orders!M5705,People!$A$2,IF(People!$B$3=Orders!M5705,People!$A$3,IF(People!$B$4=Orders!M5705,People!$A$4,IF(People!$B$5=Orders!M5705,People!$A$5,0))))</f>
        <v>Chuck Magee</v>
      </c>
      <c r="W5705" t="str">
        <f>IFERROR(INDEX(Returns!A:A,MATCH(Orders!B5705,Returns!B:B,0),),"No")</f>
        <v>No</v>
      </c>
      <c r="X5705" t="str">
        <f t="shared" si="89"/>
        <v>2016 / 12</v>
      </c>
    </row>
    <row r="5706" spans="1:24" x14ac:dyDescent="0.25">
      <c r="A5706" s="1">
        <v>5705</v>
      </c>
      <c r="B5706" s="3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IF(People!$B$2=Orders!M5706,People!$A$2,IF(People!$B$3=Orders!M5706,People!$A$3,IF(People!$B$4=Orders!M5706,People!$A$4,IF(People!$B$5=Orders!M5706,People!$A$5,0))))</f>
        <v>Chuck Magee</v>
      </c>
      <c r="W5706" t="str">
        <f>IFERROR(INDEX(Returns!A:A,MATCH(Orders!B5706,Returns!B:B,0),),"No")</f>
        <v>No</v>
      </c>
      <c r="X5706" t="str">
        <f t="shared" si="89"/>
        <v>2016 / 12</v>
      </c>
    </row>
    <row r="5707" spans="1:24" x14ac:dyDescent="0.25">
      <c r="A5707" s="1">
        <v>5706</v>
      </c>
      <c r="B5707" s="3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IF(People!$B$2=Orders!M5707,People!$A$2,IF(People!$B$3=Orders!M5707,People!$A$3,IF(People!$B$4=Orders!M5707,People!$A$4,IF(People!$B$5=Orders!M5707,People!$A$5,0))))</f>
        <v>Chuck Magee</v>
      </c>
      <c r="W5707" t="str">
        <f>IFERROR(INDEX(Returns!A:A,MATCH(Orders!B5707,Returns!B:B,0),),"No")</f>
        <v>No</v>
      </c>
      <c r="X5707" t="str">
        <f t="shared" si="89"/>
        <v>2016 / 11</v>
      </c>
    </row>
    <row r="5708" spans="1:24" x14ac:dyDescent="0.25">
      <c r="A5708" s="1">
        <v>5707</v>
      </c>
      <c r="B5708" s="3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IF(People!$B$2=Orders!M5708,People!$A$2,IF(People!$B$3=Orders!M5708,People!$A$3,IF(People!$B$4=Orders!M5708,People!$A$4,IF(People!$B$5=Orders!M5708,People!$A$5,0))))</f>
        <v>Chuck Magee</v>
      </c>
      <c r="W5708" t="str">
        <f>IFERROR(INDEX(Returns!A:A,MATCH(Orders!B5708,Returns!B:B,0),),"No")</f>
        <v>No</v>
      </c>
      <c r="X5708" t="str">
        <f t="shared" si="89"/>
        <v>2019 / 09</v>
      </c>
    </row>
    <row r="5709" spans="1:24" x14ac:dyDescent="0.25">
      <c r="A5709" s="1">
        <v>5708</v>
      </c>
      <c r="B5709" s="3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IF(People!$B$2=Orders!M5709,People!$A$2,IF(People!$B$3=Orders!M5709,People!$A$3,IF(People!$B$4=Orders!M5709,People!$A$4,IF(People!$B$5=Orders!M5709,People!$A$5,0))))</f>
        <v>Chuck Magee</v>
      </c>
      <c r="W5709" t="str">
        <f>IFERROR(INDEX(Returns!A:A,MATCH(Orders!B5709,Returns!B:B,0),),"No")</f>
        <v>Yes</v>
      </c>
      <c r="X5709" t="str">
        <f t="shared" si="89"/>
        <v>2017 / 05</v>
      </c>
    </row>
    <row r="5710" spans="1:24" x14ac:dyDescent="0.25">
      <c r="A5710" s="1">
        <v>5709</v>
      </c>
      <c r="B5710" s="3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IF(People!$B$2=Orders!M5710,People!$A$2,IF(People!$B$3=Orders!M5710,People!$A$3,IF(People!$B$4=Orders!M5710,People!$A$4,IF(People!$B$5=Orders!M5710,People!$A$5,0))))</f>
        <v>Chuck Magee</v>
      </c>
      <c r="W5710" t="str">
        <f>IFERROR(INDEX(Returns!A:A,MATCH(Orders!B5710,Returns!B:B,0),),"No")</f>
        <v>Yes</v>
      </c>
      <c r="X5710" t="str">
        <f t="shared" si="89"/>
        <v>2017 / 05</v>
      </c>
    </row>
    <row r="5711" spans="1:24" x14ac:dyDescent="0.25">
      <c r="A5711" s="1">
        <v>5710</v>
      </c>
      <c r="B5711" s="3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IF(People!$B$2=Orders!M5711,People!$A$2,IF(People!$B$3=Orders!M5711,People!$A$3,IF(People!$B$4=Orders!M5711,People!$A$4,IF(People!$B$5=Orders!M5711,People!$A$5,0))))</f>
        <v>Chuck Magee</v>
      </c>
      <c r="W5711" t="str">
        <f>IFERROR(INDEX(Returns!A:A,MATCH(Orders!B5711,Returns!B:B,0),),"No")</f>
        <v>Yes</v>
      </c>
      <c r="X5711" t="str">
        <f t="shared" si="89"/>
        <v>2017 / 05</v>
      </c>
    </row>
    <row r="5712" spans="1:24" x14ac:dyDescent="0.25">
      <c r="A5712" s="1">
        <v>5711</v>
      </c>
      <c r="B5712" s="3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IF(People!$B$2=Orders!M5712,People!$A$2,IF(People!$B$3=Orders!M5712,People!$A$3,IF(People!$B$4=Orders!M5712,People!$A$4,IF(People!$B$5=Orders!M5712,People!$A$5,0))))</f>
        <v>Chuck Magee</v>
      </c>
      <c r="W5712" t="str">
        <f>IFERROR(INDEX(Returns!A:A,MATCH(Orders!B5712,Returns!B:B,0),),"No")</f>
        <v>Yes</v>
      </c>
      <c r="X5712" t="str">
        <f t="shared" si="89"/>
        <v>2017 / 05</v>
      </c>
    </row>
    <row r="5713" spans="1:24" x14ac:dyDescent="0.25">
      <c r="A5713" s="1">
        <v>5712</v>
      </c>
      <c r="B5713" s="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IF(People!$B$2=Orders!M5713,People!$A$2,IF(People!$B$3=Orders!M5713,People!$A$3,IF(People!$B$4=Orders!M5713,People!$A$4,IF(People!$B$5=Orders!M5713,People!$A$5,0))))</f>
        <v>Chuck Magee</v>
      </c>
      <c r="W5713" t="str">
        <f>IFERROR(INDEX(Returns!A:A,MATCH(Orders!B5713,Returns!B:B,0),),"No")</f>
        <v>Yes</v>
      </c>
      <c r="X5713" t="str">
        <f t="shared" si="89"/>
        <v>2017 / 05</v>
      </c>
    </row>
    <row r="5714" spans="1:24" x14ac:dyDescent="0.25">
      <c r="A5714" s="1">
        <v>5713</v>
      </c>
      <c r="B5714" s="3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IF(People!$B$2=Orders!M5714,People!$A$2,IF(People!$B$3=Orders!M5714,People!$A$3,IF(People!$B$4=Orders!M5714,People!$A$4,IF(People!$B$5=Orders!M5714,People!$A$5,0))))</f>
        <v>Kelly Williams</v>
      </c>
      <c r="W5714" t="str">
        <f>IFERROR(INDEX(Returns!A:A,MATCH(Orders!B5714,Returns!B:B,0),),"No")</f>
        <v>No</v>
      </c>
      <c r="X5714" t="str">
        <f t="shared" si="89"/>
        <v>2019 / 07</v>
      </c>
    </row>
    <row r="5715" spans="1:24" x14ac:dyDescent="0.25">
      <c r="A5715" s="1">
        <v>5714</v>
      </c>
      <c r="B5715" s="3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IF(People!$B$2=Orders!M5715,People!$A$2,IF(People!$B$3=Orders!M5715,People!$A$3,IF(People!$B$4=Orders!M5715,People!$A$4,IF(People!$B$5=Orders!M5715,People!$A$5,0))))</f>
        <v>Chuck Magee</v>
      </c>
      <c r="W5715" t="str">
        <f>IFERROR(INDEX(Returns!A:A,MATCH(Orders!B5715,Returns!B:B,0),),"No")</f>
        <v>No</v>
      </c>
      <c r="X5715" t="str">
        <f t="shared" si="89"/>
        <v>2016 / 03</v>
      </c>
    </row>
    <row r="5716" spans="1:24" x14ac:dyDescent="0.25">
      <c r="A5716" s="1">
        <v>5715</v>
      </c>
      <c r="B5716" s="3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IF(People!$B$2=Orders!M5716,People!$A$2,IF(People!$B$3=Orders!M5716,People!$A$3,IF(People!$B$4=Orders!M5716,People!$A$4,IF(People!$B$5=Orders!M5716,People!$A$5,0))))</f>
        <v>Cassandra Brandow</v>
      </c>
      <c r="W5716" t="str">
        <f>IFERROR(INDEX(Returns!A:A,MATCH(Orders!B5716,Returns!B:B,0),),"No")</f>
        <v>No</v>
      </c>
      <c r="X5716" t="str">
        <f t="shared" si="89"/>
        <v>2019 / 09</v>
      </c>
    </row>
    <row r="5717" spans="1:24" x14ac:dyDescent="0.25">
      <c r="A5717" s="1">
        <v>5716</v>
      </c>
      <c r="B5717" s="3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IF(People!$B$2=Orders!M5717,People!$A$2,IF(People!$B$3=Orders!M5717,People!$A$3,IF(People!$B$4=Orders!M5717,People!$A$4,IF(People!$B$5=Orders!M5717,People!$A$5,0))))</f>
        <v>Kelly Williams</v>
      </c>
      <c r="W5717" t="str">
        <f>IFERROR(INDEX(Returns!A:A,MATCH(Orders!B5717,Returns!B:B,0),),"No")</f>
        <v>No</v>
      </c>
      <c r="X5717" t="str">
        <f t="shared" si="89"/>
        <v>2017 / 10</v>
      </c>
    </row>
    <row r="5718" spans="1:24" x14ac:dyDescent="0.25">
      <c r="A5718" s="1">
        <v>5717</v>
      </c>
      <c r="B5718" s="3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IF(People!$B$2=Orders!M5718,People!$A$2,IF(People!$B$3=Orders!M5718,People!$A$3,IF(People!$B$4=Orders!M5718,People!$A$4,IF(People!$B$5=Orders!M5718,People!$A$5,0))))</f>
        <v>Kelly Williams</v>
      </c>
      <c r="W5718" t="str">
        <f>IFERROR(INDEX(Returns!A:A,MATCH(Orders!B5718,Returns!B:B,0),),"No")</f>
        <v>No</v>
      </c>
      <c r="X5718" t="str">
        <f t="shared" si="89"/>
        <v>2017 / 10</v>
      </c>
    </row>
    <row r="5719" spans="1:24" x14ac:dyDescent="0.25">
      <c r="A5719" s="1">
        <v>5718</v>
      </c>
      <c r="B5719" s="3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IF(People!$B$2=Orders!M5719,People!$A$2,IF(People!$B$3=Orders!M5719,People!$A$3,IF(People!$B$4=Orders!M5719,People!$A$4,IF(People!$B$5=Orders!M5719,People!$A$5,0))))</f>
        <v>Kelly Williams</v>
      </c>
      <c r="W5719" t="str">
        <f>IFERROR(INDEX(Returns!A:A,MATCH(Orders!B5719,Returns!B:B,0),),"No")</f>
        <v>No</v>
      </c>
      <c r="X5719" t="str">
        <f t="shared" si="89"/>
        <v>2017 / 10</v>
      </c>
    </row>
    <row r="5720" spans="1:24" x14ac:dyDescent="0.25">
      <c r="A5720" s="1">
        <v>5719</v>
      </c>
      <c r="B5720" s="3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IF(People!$B$2=Orders!M5720,People!$A$2,IF(People!$B$3=Orders!M5720,People!$A$3,IF(People!$B$4=Orders!M5720,People!$A$4,IF(People!$B$5=Orders!M5720,People!$A$5,0))))</f>
        <v>Kelly Williams</v>
      </c>
      <c r="W5720" t="str">
        <f>IFERROR(INDEX(Returns!A:A,MATCH(Orders!B5720,Returns!B:B,0),),"No")</f>
        <v>No</v>
      </c>
      <c r="X5720" t="str">
        <f t="shared" si="89"/>
        <v>2017 / 10</v>
      </c>
    </row>
    <row r="5721" spans="1:24" x14ac:dyDescent="0.25">
      <c r="A5721" s="1">
        <v>5720</v>
      </c>
      <c r="B5721" s="3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IF(People!$B$2=Orders!M5721,People!$A$2,IF(People!$B$3=Orders!M5721,People!$A$3,IF(People!$B$4=Orders!M5721,People!$A$4,IF(People!$B$5=Orders!M5721,People!$A$5,0))))</f>
        <v>Kelly Williams</v>
      </c>
      <c r="W5721" t="str">
        <f>IFERROR(INDEX(Returns!A:A,MATCH(Orders!B5721,Returns!B:B,0),),"No")</f>
        <v>No</v>
      </c>
      <c r="X5721" t="str">
        <f t="shared" si="89"/>
        <v>2019 / 03</v>
      </c>
    </row>
    <row r="5722" spans="1:24" x14ac:dyDescent="0.25">
      <c r="A5722" s="1">
        <v>5721</v>
      </c>
      <c r="B5722" s="3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IF(People!$B$2=Orders!M5722,People!$A$2,IF(People!$B$3=Orders!M5722,People!$A$3,IF(People!$B$4=Orders!M5722,People!$A$4,IF(People!$B$5=Orders!M5722,People!$A$5,0))))</f>
        <v>Anna Andreadi</v>
      </c>
      <c r="W5722" t="str">
        <f>IFERROR(INDEX(Returns!A:A,MATCH(Orders!B5722,Returns!B:B,0),),"No")</f>
        <v>Yes</v>
      </c>
      <c r="X5722" t="str">
        <f t="shared" si="89"/>
        <v>2017 / 11</v>
      </c>
    </row>
    <row r="5723" spans="1:24" x14ac:dyDescent="0.25">
      <c r="A5723" s="1">
        <v>5722</v>
      </c>
      <c r="B5723" s="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IF(People!$B$2=Orders!M5723,People!$A$2,IF(People!$B$3=Orders!M5723,People!$A$3,IF(People!$B$4=Orders!M5723,People!$A$4,IF(People!$B$5=Orders!M5723,People!$A$5,0))))</f>
        <v>Anna Andreadi</v>
      </c>
      <c r="W5723" t="str">
        <f>IFERROR(INDEX(Returns!A:A,MATCH(Orders!B5723,Returns!B:B,0),),"No")</f>
        <v>Yes</v>
      </c>
      <c r="X5723" t="str">
        <f t="shared" si="89"/>
        <v>2017 / 11</v>
      </c>
    </row>
    <row r="5724" spans="1:24" x14ac:dyDescent="0.25">
      <c r="A5724" s="1">
        <v>5723</v>
      </c>
      <c r="B5724" s="3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IF(People!$B$2=Orders!M5724,People!$A$2,IF(People!$B$3=Orders!M5724,People!$A$3,IF(People!$B$4=Orders!M5724,People!$A$4,IF(People!$B$5=Orders!M5724,People!$A$5,0))))</f>
        <v>Anna Andreadi</v>
      </c>
      <c r="W5724" t="str">
        <f>IFERROR(INDEX(Returns!A:A,MATCH(Orders!B5724,Returns!B:B,0),),"No")</f>
        <v>Yes</v>
      </c>
      <c r="X5724" t="str">
        <f t="shared" si="89"/>
        <v>2017 / 11</v>
      </c>
    </row>
    <row r="5725" spans="1:24" x14ac:dyDescent="0.25">
      <c r="A5725" s="1">
        <v>5724</v>
      </c>
      <c r="B5725" s="3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IF(People!$B$2=Orders!M5725,People!$A$2,IF(People!$B$3=Orders!M5725,People!$A$3,IF(People!$B$4=Orders!M5725,People!$A$4,IF(People!$B$5=Orders!M5725,People!$A$5,0))))</f>
        <v>Anna Andreadi</v>
      </c>
      <c r="W5725" t="str">
        <f>IFERROR(INDEX(Returns!A:A,MATCH(Orders!B5725,Returns!B:B,0),),"No")</f>
        <v>No</v>
      </c>
      <c r="X5725" t="str">
        <f t="shared" si="89"/>
        <v>2018 / 09</v>
      </c>
    </row>
    <row r="5726" spans="1:24" x14ac:dyDescent="0.25">
      <c r="A5726" s="1">
        <v>5725</v>
      </c>
      <c r="B5726" s="3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IF(People!$B$2=Orders!M5726,People!$A$2,IF(People!$B$3=Orders!M5726,People!$A$3,IF(People!$B$4=Orders!M5726,People!$A$4,IF(People!$B$5=Orders!M5726,People!$A$5,0))))</f>
        <v>Kelly Williams</v>
      </c>
      <c r="W5726" t="str">
        <f>IFERROR(INDEX(Returns!A:A,MATCH(Orders!B5726,Returns!B:B,0),),"No")</f>
        <v>No</v>
      </c>
      <c r="X5726" t="str">
        <f t="shared" si="89"/>
        <v>2016 / 09</v>
      </c>
    </row>
    <row r="5727" spans="1:24" x14ac:dyDescent="0.25">
      <c r="A5727" s="1">
        <v>5726</v>
      </c>
      <c r="B5727" s="3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IF(People!$B$2=Orders!M5727,People!$A$2,IF(People!$B$3=Orders!M5727,People!$A$3,IF(People!$B$4=Orders!M5727,People!$A$4,IF(People!$B$5=Orders!M5727,People!$A$5,0))))</f>
        <v>Chuck Magee</v>
      </c>
      <c r="W5727" t="str">
        <f>IFERROR(INDEX(Returns!A:A,MATCH(Orders!B5727,Returns!B:B,0),),"No")</f>
        <v>No</v>
      </c>
      <c r="X5727" t="str">
        <f t="shared" si="89"/>
        <v>2017 / 09</v>
      </c>
    </row>
    <row r="5728" spans="1:24" x14ac:dyDescent="0.25">
      <c r="A5728" s="1">
        <v>5727</v>
      </c>
      <c r="B5728" s="3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IF(People!$B$2=Orders!M5728,People!$A$2,IF(People!$B$3=Orders!M5728,People!$A$3,IF(People!$B$4=Orders!M5728,People!$A$4,IF(People!$B$5=Orders!M5728,People!$A$5,0))))</f>
        <v>Kelly Williams</v>
      </c>
      <c r="W5728" t="str">
        <f>IFERROR(INDEX(Returns!A:A,MATCH(Orders!B5728,Returns!B:B,0),),"No")</f>
        <v>No</v>
      </c>
      <c r="X5728" t="str">
        <f t="shared" si="89"/>
        <v>2017 / 05</v>
      </c>
    </row>
    <row r="5729" spans="1:24" x14ac:dyDescent="0.25">
      <c r="A5729" s="1">
        <v>5728</v>
      </c>
      <c r="B5729" s="3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IF(People!$B$2=Orders!M5729,People!$A$2,IF(People!$B$3=Orders!M5729,People!$A$3,IF(People!$B$4=Orders!M5729,People!$A$4,IF(People!$B$5=Orders!M5729,People!$A$5,0))))</f>
        <v>Kelly Williams</v>
      </c>
      <c r="W5729" t="str">
        <f>IFERROR(INDEX(Returns!A:A,MATCH(Orders!B5729,Returns!B:B,0),),"No")</f>
        <v>No</v>
      </c>
      <c r="X5729" t="str">
        <f t="shared" si="89"/>
        <v>2019 / 12</v>
      </c>
    </row>
    <row r="5730" spans="1:24" x14ac:dyDescent="0.25">
      <c r="A5730" s="1">
        <v>5729</v>
      </c>
      <c r="B5730" s="3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IF(People!$B$2=Orders!M5730,People!$A$2,IF(People!$B$3=Orders!M5730,People!$A$3,IF(People!$B$4=Orders!M5730,People!$A$4,IF(People!$B$5=Orders!M5730,People!$A$5,0))))</f>
        <v>Kelly Williams</v>
      </c>
      <c r="W5730" t="str">
        <f>IFERROR(INDEX(Returns!A:A,MATCH(Orders!B5730,Returns!B:B,0),),"No")</f>
        <v>No</v>
      </c>
      <c r="X5730" t="str">
        <f t="shared" si="89"/>
        <v>2019 / 12</v>
      </c>
    </row>
    <row r="5731" spans="1:24" x14ac:dyDescent="0.25">
      <c r="A5731" s="1">
        <v>5730</v>
      </c>
      <c r="B5731" s="3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IF(People!$B$2=Orders!M5731,People!$A$2,IF(People!$B$3=Orders!M5731,People!$A$3,IF(People!$B$4=Orders!M5731,People!$A$4,IF(People!$B$5=Orders!M5731,People!$A$5,0))))</f>
        <v>Kelly Williams</v>
      </c>
      <c r="W5731" t="str">
        <f>IFERROR(INDEX(Returns!A:A,MATCH(Orders!B5731,Returns!B:B,0),),"No")</f>
        <v>No</v>
      </c>
      <c r="X5731" t="str">
        <f t="shared" si="89"/>
        <v>2019 / 12</v>
      </c>
    </row>
    <row r="5732" spans="1:24" x14ac:dyDescent="0.25">
      <c r="A5732" s="1">
        <v>5731</v>
      </c>
      <c r="B5732" s="3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IF(People!$B$2=Orders!M5732,People!$A$2,IF(People!$B$3=Orders!M5732,People!$A$3,IF(People!$B$4=Orders!M5732,People!$A$4,IF(People!$B$5=Orders!M5732,People!$A$5,0))))</f>
        <v>Kelly Williams</v>
      </c>
      <c r="W5732" t="str">
        <f>IFERROR(INDEX(Returns!A:A,MATCH(Orders!B5732,Returns!B:B,0),),"No")</f>
        <v>No</v>
      </c>
      <c r="X5732" t="str">
        <f t="shared" si="89"/>
        <v>2019 / 12</v>
      </c>
    </row>
    <row r="5733" spans="1:24" x14ac:dyDescent="0.25">
      <c r="A5733" s="1">
        <v>5732</v>
      </c>
      <c r="B5733" s="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IF(People!$B$2=Orders!M5733,People!$A$2,IF(People!$B$3=Orders!M5733,People!$A$3,IF(People!$B$4=Orders!M5733,People!$A$4,IF(People!$B$5=Orders!M5733,People!$A$5,0))))</f>
        <v>Kelly Williams</v>
      </c>
      <c r="W5733" t="str">
        <f>IFERROR(INDEX(Returns!A:A,MATCH(Orders!B5733,Returns!B:B,0),),"No")</f>
        <v>No</v>
      </c>
      <c r="X5733" t="str">
        <f t="shared" si="89"/>
        <v>2019 / 12</v>
      </c>
    </row>
    <row r="5734" spans="1:24" x14ac:dyDescent="0.25">
      <c r="A5734" s="1">
        <v>5733</v>
      </c>
      <c r="B5734" s="3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IF(People!$B$2=Orders!M5734,People!$A$2,IF(People!$B$3=Orders!M5734,People!$A$3,IF(People!$B$4=Orders!M5734,People!$A$4,IF(People!$B$5=Orders!M5734,People!$A$5,0))))</f>
        <v>Chuck Magee</v>
      </c>
      <c r="W5734" t="str">
        <f>IFERROR(INDEX(Returns!A:A,MATCH(Orders!B5734,Returns!B:B,0),),"No")</f>
        <v>No</v>
      </c>
      <c r="X5734" t="str">
        <f t="shared" si="89"/>
        <v>2019 / 06</v>
      </c>
    </row>
    <row r="5735" spans="1:24" x14ac:dyDescent="0.25">
      <c r="A5735" s="1">
        <v>5734</v>
      </c>
      <c r="B5735" s="3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IF(People!$B$2=Orders!M5735,People!$A$2,IF(People!$B$3=Orders!M5735,People!$A$3,IF(People!$B$4=Orders!M5735,People!$A$4,IF(People!$B$5=Orders!M5735,People!$A$5,0))))</f>
        <v>Chuck Magee</v>
      </c>
      <c r="W5735" t="str">
        <f>IFERROR(INDEX(Returns!A:A,MATCH(Orders!B5735,Returns!B:B,0),),"No")</f>
        <v>No</v>
      </c>
      <c r="X5735" t="str">
        <f t="shared" si="89"/>
        <v>2019 / 06</v>
      </c>
    </row>
    <row r="5736" spans="1:24" x14ac:dyDescent="0.25">
      <c r="A5736" s="1">
        <v>5735</v>
      </c>
      <c r="B5736" s="3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IF(People!$B$2=Orders!M5736,People!$A$2,IF(People!$B$3=Orders!M5736,People!$A$3,IF(People!$B$4=Orders!M5736,People!$A$4,IF(People!$B$5=Orders!M5736,People!$A$5,0))))</f>
        <v>Chuck Magee</v>
      </c>
      <c r="W5736" t="str">
        <f>IFERROR(INDEX(Returns!A:A,MATCH(Orders!B5736,Returns!B:B,0),),"No")</f>
        <v>No</v>
      </c>
      <c r="X5736" t="str">
        <f t="shared" si="89"/>
        <v>2019 / 06</v>
      </c>
    </row>
    <row r="5737" spans="1:24" x14ac:dyDescent="0.25">
      <c r="A5737" s="1">
        <v>5736</v>
      </c>
      <c r="B5737" s="3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IF(People!$B$2=Orders!M5737,People!$A$2,IF(People!$B$3=Orders!M5737,People!$A$3,IF(People!$B$4=Orders!M5737,People!$A$4,IF(People!$B$5=Orders!M5737,People!$A$5,0))))</f>
        <v>Chuck Magee</v>
      </c>
      <c r="W5737" t="str">
        <f>IFERROR(INDEX(Returns!A:A,MATCH(Orders!B5737,Returns!B:B,0),),"No")</f>
        <v>No</v>
      </c>
      <c r="X5737" t="str">
        <f t="shared" si="89"/>
        <v>2016 / 06</v>
      </c>
    </row>
    <row r="5738" spans="1:24" x14ac:dyDescent="0.25">
      <c r="A5738" s="1">
        <v>5737</v>
      </c>
      <c r="B5738" s="3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IF(People!$B$2=Orders!M5738,People!$A$2,IF(People!$B$3=Orders!M5738,People!$A$3,IF(People!$B$4=Orders!M5738,People!$A$4,IF(People!$B$5=Orders!M5738,People!$A$5,0))))</f>
        <v>Anna Andreadi</v>
      </c>
      <c r="W5738" t="str">
        <f>IFERROR(INDEX(Returns!A:A,MATCH(Orders!B5738,Returns!B:B,0),),"No")</f>
        <v>Yes</v>
      </c>
      <c r="X5738" t="str">
        <f t="shared" si="89"/>
        <v>2016 / 01</v>
      </c>
    </row>
    <row r="5739" spans="1:24" x14ac:dyDescent="0.25">
      <c r="A5739" s="1">
        <v>5738</v>
      </c>
      <c r="B5739" s="3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IF(People!$B$2=Orders!M5739,People!$A$2,IF(People!$B$3=Orders!M5739,People!$A$3,IF(People!$B$4=Orders!M5739,People!$A$4,IF(People!$B$5=Orders!M5739,People!$A$5,0))))</f>
        <v>Anna Andreadi</v>
      </c>
      <c r="W5739" t="str">
        <f>IFERROR(INDEX(Returns!A:A,MATCH(Orders!B5739,Returns!B:B,0),),"No")</f>
        <v>Yes</v>
      </c>
      <c r="X5739" t="str">
        <f t="shared" si="89"/>
        <v>2016 / 01</v>
      </c>
    </row>
    <row r="5740" spans="1:24" x14ac:dyDescent="0.25">
      <c r="A5740" s="1">
        <v>5739</v>
      </c>
      <c r="B5740" s="3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IF(People!$B$2=Orders!M5740,People!$A$2,IF(People!$B$3=Orders!M5740,People!$A$3,IF(People!$B$4=Orders!M5740,People!$A$4,IF(People!$B$5=Orders!M5740,People!$A$5,0))))</f>
        <v>Anna Andreadi</v>
      </c>
      <c r="W5740" t="str">
        <f>IFERROR(INDEX(Returns!A:A,MATCH(Orders!B5740,Returns!B:B,0),),"No")</f>
        <v>No</v>
      </c>
      <c r="X5740" t="str">
        <f t="shared" si="89"/>
        <v>2018 / 12</v>
      </c>
    </row>
    <row r="5741" spans="1:24" x14ac:dyDescent="0.25">
      <c r="A5741" s="1">
        <v>5740</v>
      </c>
      <c r="B5741" s="3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IF(People!$B$2=Orders!M5741,People!$A$2,IF(People!$B$3=Orders!M5741,People!$A$3,IF(People!$B$4=Orders!M5741,People!$A$4,IF(People!$B$5=Orders!M5741,People!$A$5,0))))</f>
        <v>Anna Andreadi</v>
      </c>
      <c r="W5741" t="str">
        <f>IFERROR(INDEX(Returns!A:A,MATCH(Orders!B5741,Returns!B:B,0),),"No")</f>
        <v>Yes</v>
      </c>
      <c r="X5741" t="str">
        <f t="shared" si="89"/>
        <v>2019 / 03</v>
      </c>
    </row>
    <row r="5742" spans="1:24" x14ac:dyDescent="0.25">
      <c r="A5742" s="1">
        <v>5741</v>
      </c>
      <c r="B5742" s="3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IF(People!$B$2=Orders!M5742,People!$A$2,IF(People!$B$3=Orders!M5742,People!$A$3,IF(People!$B$4=Orders!M5742,People!$A$4,IF(People!$B$5=Orders!M5742,People!$A$5,0))))</f>
        <v>Anna Andreadi</v>
      </c>
      <c r="W5742" t="str">
        <f>IFERROR(INDEX(Returns!A:A,MATCH(Orders!B5742,Returns!B:B,0),),"No")</f>
        <v>Yes</v>
      </c>
      <c r="X5742" t="str">
        <f t="shared" si="89"/>
        <v>2019 / 03</v>
      </c>
    </row>
    <row r="5743" spans="1:24" x14ac:dyDescent="0.25">
      <c r="A5743" s="1">
        <v>5742</v>
      </c>
      <c r="B5743" s="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IF(People!$B$2=Orders!M5743,People!$A$2,IF(People!$B$3=Orders!M5743,People!$A$3,IF(People!$B$4=Orders!M5743,People!$A$4,IF(People!$B$5=Orders!M5743,People!$A$5,0))))</f>
        <v>Anna Andreadi</v>
      </c>
      <c r="W5743" t="str">
        <f>IFERROR(INDEX(Returns!A:A,MATCH(Orders!B5743,Returns!B:B,0),),"No")</f>
        <v>Yes</v>
      </c>
      <c r="X5743" t="str">
        <f t="shared" si="89"/>
        <v>2019 / 03</v>
      </c>
    </row>
    <row r="5744" spans="1:24" x14ac:dyDescent="0.25">
      <c r="A5744" s="1">
        <v>5743</v>
      </c>
      <c r="B5744" s="3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IF(People!$B$2=Orders!M5744,People!$A$2,IF(People!$B$3=Orders!M5744,People!$A$3,IF(People!$B$4=Orders!M5744,People!$A$4,IF(People!$B$5=Orders!M5744,People!$A$5,0))))</f>
        <v>Anna Andreadi</v>
      </c>
      <c r="W5744" t="str">
        <f>IFERROR(INDEX(Returns!A:A,MATCH(Orders!B5744,Returns!B:B,0),),"No")</f>
        <v>Yes</v>
      </c>
      <c r="X5744" t="str">
        <f t="shared" si="89"/>
        <v>2019 / 03</v>
      </c>
    </row>
    <row r="5745" spans="1:24" x14ac:dyDescent="0.25">
      <c r="A5745" s="1">
        <v>5744</v>
      </c>
      <c r="B5745" s="3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IF(People!$B$2=Orders!M5745,People!$A$2,IF(People!$B$3=Orders!M5745,People!$A$3,IF(People!$B$4=Orders!M5745,People!$A$4,IF(People!$B$5=Orders!M5745,People!$A$5,0))))</f>
        <v>Anna Andreadi</v>
      </c>
      <c r="W5745" t="str">
        <f>IFERROR(INDEX(Returns!A:A,MATCH(Orders!B5745,Returns!B:B,0),),"No")</f>
        <v>Yes</v>
      </c>
      <c r="X5745" t="str">
        <f t="shared" si="89"/>
        <v>2019 / 03</v>
      </c>
    </row>
    <row r="5746" spans="1:24" x14ac:dyDescent="0.25">
      <c r="A5746" s="1">
        <v>5745</v>
      </c>
      <c r="B5746" s="3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IF(People!$B$2=Orders!M5746,People!$A$2,IF(People!$B$3=Orders!M5746,People!$A$3,IF(People!$B$4=Orders!M5746,People!$A$4,IF(People!$B$5=Orders!M5746,People!$A$5,0))))</f>
        <v>Anna Andreadi</v>
      </c>
      <c r="W5746" t="str">
        <f>IFERROR(INDEX(Returns!A:A,MATCH(Orders!B5746,Returns!B:B,0),),"No")</f>
        <v>Yes</v>
      </c>
      <c r="X5746" t="str">
        <f t="shared" si="89"/>
        <v>2019 / 03</v>
      </c>
    </row>
    <row r="5747" spans="1:24" x14ac:dyDescent="0.25">
      <c r="A5747" s="1">
        <v>5746</v>
      </c>
      <c r="B5747" s="3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IF(People!$B$2=Orders!M5747,People!$A$2,IF(People!$B$3=Orders!M5747,People!$A$3,IF(People!$B$4=Orders!M5747,People!$A$4,IF(People!$B$5=Orders!M5747,People!$A$5,0))))</f>
        <v>Anna Andreadi</v>
      </c>
      <c r="W5747" t="str">
        <f>IFERROR(INDEX(Returns!A:A,MATCH(Orders!B5747,Returns!B:B,0),),"No")</f>
        <v>Yes</v>
      </c>
      <c r="X5747" t="str">
        <f t="shared" si="89"/>
        <v>2019 / 03</v>
      </c>
    </row>
    <row r="5748" spans="1:24" x14ac:dyDescent="0.25">
      <c r="A5748" s="1">
        <v>5747</v>
      </c>
      <c r="B5748" s="3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IF(People!$B$2=Orders!M5748,People!$A$2,IF(People!$B$3=Orders!M5748,People!$A$3,IF(People!$B$4=Orders!M5748,People!$A$4,IF(People!$B$5=Orders!M5748,People!$A$5,0))))</f>
        <v>Cassandra Brandow</v>
      </c>
      <c r="W5748" t="str">
        <f>IFERROR(INDEX(Returns!A:A,MATCH(Orders!B5748,Returns!B:B,0),),"No")</f>
        <v>No</v>
      </c>
      <c r="X5748" t="str">
        <f t="shared" si="89"/>
        <v>2018 / 12</v>
      </c>
    </row>
    <row r="5749" spans="1:24" x14ac:dyDescent="0.25">
      <c r="A5749" s="1">
        <v>5748</v>
      </c>
      <c r="B5749" s="3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IF(People!$B$2=Orders!M5749,People!$A$2,IF(People!$B$3=Orders!M5749,People!$A$3,IF(People!$B$4=Orders!M5749,People!$A$4,IF(People!$B$5=Orders!M5749,People!$A$5,0))))</f>
        <v>Cassandra Brandow</v>
      </c>
      <c r="W5749" t="str">
        <f>IFERROR(INDEX(Returns!A:A,MATCH(Orders!B5749,Returns!B:B,0),),"No")</f>
        <v>No</v>
      </c>
      <c r="X5749" t="str">
        <f t="shared" si="89"/>
        <v>2018 / 12</v>
      </c>
    </row>
    <row r="5750" spans="1:24" x14ac:dyDescent="0.25">
      <c r="A5750" s="1">
        <v>5749</v>
      </c>
      <c r="B5750" s="3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IF(People!$B$2=Orders!M5750,People!$A$2,IF(People!$B$3=Orders!M5750,People!$A$3,IF(People!$B$4=Orders!M5750,People!$A$4,IF(People!$B$5=Orders!M5750,People!$A$5,0))))</f>
        <v>Cassandra Brandow</v>
      </c>
      <c r="W5750" t="str">
        <f>IFERROR(INDEX(Returns!A:A,MATCH(Orders!B5750,Returns!B:B,0),),"No")</f>
        <v>No</v>
      </c>
      <c r="X5750" t="str">
        <f t="shared" si="89"/>
        <v>2018 / 12</v>
      </c>
    </row>
    <row r="5751" spans="1:24" x14ac:dyDescent="0.25">
      <c r="A5751" s="1">
        <v>5750</v>
      </c>
      <c r="B5751" s="3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IF(People!$B$2=Orders!M5751,People!$A$2,IF(People!$B$3=Orders!M5751,People!$A$3,IF(People!$B$4=Orders!M5751,People!$A$4,IF(People!$B$5=Orders!M5751,People!$A$5,0))))</f>
        <v>Chuck Magee</v>
      </c>
      <c r="W5751" t="str">
        <f>IFERROR(INDEX(Returns!A:A,MATCH(Orders!B5751,Returns!B:B,0),),"No")</f>
        <v>No</v>
      </c>
      <c r="X5751" t="str">
        <f t="shared" si="89"/>
        <v>2019 / 11</v>
      </c>
    </row>
    <row r="5752" spans="1:24" x14ac:dyDescent="0.25">
      <c r="A5752" s="1">
        <v>5751</v>
      </c>
      <c r="B5752" s="3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IF(People!$B$2=Orders!M5752,People!$A$2,IF(People!$B$3=Orders!M5752,People!$A$3,IF(People!$B$4=Orders!M5752,People!$A$4,IF(People!$B$5=Orders!M5752,People!$A$5,0))))</f>
        <v>Kelly Williams</v>
      </c>
      <c r="W5752" t="str">
        <f>IFERROR(INDEX(Returns!A:A,MATCH(Orders!B5752,Returns!B:B,0),),"No")</f>
        <v>No</v>
      </c>
      <c r="X5752" t="str">
        <f t="shared" si="89"/>
        <v>2016 / 05</v>
      </c>
    </row>
    <row r="5753" spans="1:24" x14ac:dyDescent="0.25">
      <c r="A5753" s="1">
        <v>5752</v>
      </c>
      <c r="B5753" s="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IF(People!$B$2=Orders!M5753,People!$A$2,IF(People!$B$3=Orders!M5753,People!$A$3,IF(People!$B$4=Orders!M5753,People!$A$4,IF(People!$B$5=Orders!M5753,People!$A$5,0))))</f>
        <v>Anna Andreadi</v>
      </c>
      <c r="W5753" t="str">
        <f>IFERROR(INDEX(Returns!A:A,MATCH(Orders!B5753,Returns!B:B,0),),"No")</f>
        <v>No</v>
      </c>
      <c r="X5753" t="str">
        <f t="shared" si="89"/>
        <v>2018 / 01</v>
      </c>
    </row>
    <row r="5754" spans="1:24" x14ac:dyDescent="0.25">
      <c r="A5754" s="1">
        <v>5753</v>
      </c>
      <c r="B5754" s="3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IF(People!$B$2=Orders!M5754,People!$A$2,IF(People!$B$3=Orders!M5754,People!$A$3,IF(People!$B$4=Orders!M5754,People!$A$4,IF(People!$B$5=Orders!M5754,People!$A$5,0))))</f>
        <v>Anna Andreadi</v>
      </c>
      <c r="W5754" t="str">
        <f>IFERROR(INDEX(Returns!A:A,MATCH(Orders!B5754,Returns!B:B,0),),"No")</f>
        <v>No</v>
      </c>
      <c r="X5754" t="str">
        <f t="shared" si="89"/>
        <v>2018 / 01</v>
      </c>
    </row>
    <row r="5755" spans="1:24" x14ac:dyDescent="0.25">
      <c r="A5755" s="1">
        <v>5754</v>
      </c>
      <c r="B5755" s="3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IF(People!$B$2=Orders!M5755,People!$A$2,IF(People!$B$3=Orders!M5755,People!$A$3,IF(People!$B$4=Orders!M5755,People!$A$4,IF(People!$B$5=Orders!M5755,People!$A$5,0))))</f>
        <v>Cassandra Brandow</v>
      </c>
      <c r="W5755" t="str">
        <f>IFERROR(INDEX(Returns!A:A,MATCH(Orders!B5755,Returns!B:B,0),),"No")</f>
        <v>No</v>
      </c>
      <c r="X5755" t="str">
        <f t="shared" si="89"/>
        <v>2018 / 02</v>
      </c>
    </row>
    <row r="5756" spans="1:24" x14ac:dyDescent="0.25">
      <c r="A5756" s="1">
        <v>5755</v>
      </c>
      <c r="B5756" s="3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IF(People!$B$2=Orders!M5756,People!$A$2,IF(People!$B$3=Orders!M5756,People!$A$3,IF(People!$B$4=Orders!M5756,People!$A$4,IF(People!$B$5=Orders!M5756,People!$A$5,0))))</f>
        <v>Cassandra Brandow</v>
      </c>
      <c r="W5756" t="str">
        <f>IFERROR(INDEX(Returns!A:A,MATCH(Orders!B5756,Returns!B:B,0),),"No")</f>
        <v>No</v>
      </c>
      <c r="X5756" t="str">
        <f t="shared" si="89"/>
        <v>2017 / 03</v>
      </c>
    </row>
    <row r="5757" spans="1:24" x14ac:dyDescent="0.25">
      <c r="A5757" s="1">
        <v>5756</v>
      </c>
      <c r="B5757" s="3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IF(People!$B$2=Orders!M5757,People!$A$2,IF(People!$B$3=Orders!M5757,People!$A$3,IF(People!$B$4=Orders!M5757,People!$A$4,IF(People!$B$5=Orders!M5757,People!$A$5,0))))</f>
        <v>Kelly Williams</v>
      </c>
      <c r="W5757" t="str">
        <f>IFERROR(INDEX(Returns!A:A,MATCH(Orders!B5757,Returns!B:B,0),),"No")</f>
        <v>No</v>
      </c>
      <c r="X5757" t="str">
        <f t="shared" si="89"/>
        <v>2016 / 10</v>
      </c>
    </row>
    <row r="5758" spans="1:24" x14ac:dyDescent="0.25">
      <c r="A5758" s="1">
        <v>5757</v>
      </c>
      <c r="B5758" s="3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IF(People!$B$2=Orders!M5758,People!$A$2,IF(People!$B$3=Orders!M5758,People!$A$3,IF(People!$B$4=Orders!M5758,People!$A$4,IF(People!$B$5=Orders!M5758,People!$A$5,0))))</f>
        <v>Kelly Williams</v>
      </c>
      <c r="W5758" t="str">
        <f>IFERROR(INDEX(Returns!A:A,MATCH(Orders!B5758,Returns!B:B,0),),"No")</f>
        <v>No</v>
      </c>
      <c r="X5758" t="str">
        <f t="shared" si="89"/>
        <v>2016 / 10</v>
      </c>
    </row>
    <row r="5759" spans="1:24" x14ac:dyDescent="0.25">
      <c r="A5759" s="1">
        <v>5758</v>
      </c>
      <c r="B5759" s="3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IF(People!$B$2=Orders!M5759,People!$A$2,IF(People!$B$3=Orders!M5759,People!$A$3,IF(People!$B$4=Orders!M5759,People!$A$4,IF(People!$B$5=Orders!M5759,People!$A$5,0))))</f>
        <v>Cassandra Brandow</v>
      </c>
      <c r="W5759" t="str">
        <f>IFERROR(INDEX(Returns!A:A,MATCH(Orders!B5759,Returns!B:B,0),),"No")</f>
        <v>No</v>
      </c>
      <c r="X5759" t="str">
        <f t="shared" si="89"/>
        <v>2017 / 08</v>
      </c>
    </row>
    <row r="5760" spans="1:24" x14ac:dyDescent="0.25">
      <c r="A5760" s="1">
        <v>5759</v>
      </c>
      <c r="B5760" s="3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IF(People!$B$2=Orders!M5760,People!$A$2,IF(People!$B$3=Orders!M5760,People!$A$3,IF(People!$B$4=Orders!M5760,People!$A$4,IF(People!$B$5=Orders!M5760,People!$A$5,0))))</f>
        <v>Cassandra Brandow</v>
      </c>
      <c r="W5760" t="str">
        <f>IFERROR(INDEX(Returns!A:A,MATCH(Orders!B5760,Returns!B:B,0),),"No")</f>
        <v>No</v>
      </c>
      <c r="X5760" t="str">
        <f t="shared" si="89"/>
        <v>2017 / 11</v>
      </c>
    </row>
    <row r="5761" spans="1:24" x14ac:dyDescent="0.25">
      <c r="A5761" s="1">
        <v>5760</v>
      </c>
      <c r="B5761" s="3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IF(People!$B$2=Orders!M5761,People!$A$2,IF(People!$B$3=Orders!M5761,People!$A$3,IF(People!$B$4=Orders!M5761,People!$A$4,IF(People!$B$5=Orders!M5761,People!$A$5,0))))</f>
        <v>Anna Andreadi</v>
      </c>
      <c r="W5761" t="str">
        <f>IFERROR(INDEX(Returns!A:A,MATCH(Orders!B5761,Returns!B:B,0),),"No")</f>
        <v>Yes</v>
      </c>
      <c r="X5761" t="str">
        <f t="shared" si="89"/>
        <v>2018 / 12</v>
      </c>
    </row>
    <row r="5762" spans="1:24" x14ac:dyDescent="0.25">
      <c r="A5762" s="1">
        <v>5761</v>
      </c>
      <c r="B5762" s="3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IF(People!$B$2=Orders!M5762,People!$A$2,IF(People!$B$3=Orders!M5762,People!$A$3,IF(People!$B$4=Orders!M5762,People!$A$4,IF(People!$B$5=Orders!M5762,People!$A$5,0))))</f>
        <v>Anna Andreadi</v>
      </c>
      <c r="W5762" t="str">
        <f>IFERROR(INDEX(Returns!A:A,MATCH(Orders!B5762,Returns!B:B,0),),"No")</f>
        <v>Yes</v>
      </c>
      <c r="X5762" t="str">
        <f t="shared" ref="X5762:X5825" si="90">TEXT(C5762,"ГГГГ / ММ")</f>
        <v>2018 / 12</v>
      </c>
    </row>
    <row r="5763" spans="1:24" x14ac:dyDescent="0.25">
      <c r="A5763" s="1">
        <v>5762</v>
      </c>
      <c r="B5763" s="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IF(People!$B$2=Orders!M5763,People!$A$2,IF(People!$B$3=Orders!M5763,People!$A$3,IF(People!$B$4=Orders!M5763,People!$A$4,IF(People!$B$5=Orders!M5763,People!$A$5,0))))</f>
        <v>Anna Andreadi</v>
      </c>
      <c r="W5763" t="str">
        <f>IFERROR(INDEX(Returns!A:A,MATCH(Orders!B5763,Returns!B:B,0),),"No")</f>
        <v>No</v>
      </c>
      <c r="X5763" t="str">
        <f t="shared" si="90"/>
        <v>2019 / 08</v>
      </c>
    </row>
    <row r="5764" spans="1:24" x14ac:dyDescent="0.25">
      <c r="A5764" s="1">
        <v>5763</v>
      </c>
      <c r="B5764" s="3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IF(People!$B$2=Orders!M5764,People!$A$2,IF(People!$B$3=Orders!M5764,People!$A$3,IF(People!$B$4=Orders!M5764,People!$A$4,IF(People!$B$5=Orders!M5764,People!$A$5,0))))</f>
        <v>Anna Andreadi</v>
      </c>
      <c r="W5764" t="str">
        <f>IFERROR(INDEX(Returns!A:A,MATCH(Orders!B5764,Returns!B:B,0),),"No")</f>
        <v>No</v>
      </c>
      <c r="X5764" t="str">
        <f t="shared" si="90"/>
        <v>2019 / 08</v>
      </c>
    </row>
    <row r="5765" spans="1:24" x14ac:dyDescent="0.25">
      <c r="A5765" s="1">
        <v>5764</v>
      </c>
      <c r="B5765" s="3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IF(People!$B$2=Orders!M5765,People!$A$2,IF(People!$B$3=Orders!M5765,People!$A$3,IF(People!$B$4=Orders!M5765,People!$A$4,IF(People!$B$5=Orders!M5765,People!$A$5,0))))</f>
        <v>Chuck Magee</v>
      </c>
      <c r="W5765" t="str">
        <f>IFERROR(INDEX(Returns!A:A,MATCH(Orders!B5765,Returns!B:B,0),),"No")</f>
        <v>No</v>
      </c>
      <c r="X5765" t="str">
        <f t="shared" si="90"/>
        <v>2017 / 11</v>
      </c>
    </row>
    <row r="5766" spans="1:24" x14ac:dyDescent="0.25">
      <c r="A5766" s="1">
        <v>5765</v>
      </c>
      <c r="B5766" s="3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IF(People!$B$2=Orders!M5766,People!$A$2,IF(People!$B$3=Orders!M5766,People!$A$3,IF(People!$B$4=Orders!M5766,People!$A$4,IF(People!$B$5=Orders!M5766,People!$A$5,0))))</f>
        <v>Anna Andreadi</v>
      </c>
      <c r="W5766" t="str">
        <f>IFERROR(INDEX(Returns!A:A,MATCH(Orders!B5766,Returns!B:B,0),),"No")</f>
        <v>No</v>
      </c>
      <c r="X5766" t="str">
        <f t="shared" si="90"/>
        <v>2017 / 09</v>
      </c>
    </row>
    <row r="5767" spans="1:24" x14ac:dyDescent="0.25">
      <c r="A5767" s="1">
        <v>5766</v>
      </c>
      <c r="B5767" s="3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IF(People!$B$2=Orders!M5767,People!$A$2,IF(People!$B$3=Orders!M5767,People!$A$3,IF(People!$B$4=Orders!M5767,People!$A$4,IF(People!$B$5=Orders!M5767,People!$A$5,0))))</f>
        <v>Anna Andreadi</v>
      </c>
      <c r="W5767" t="str">
        <f>IFERROR(INDEX(Returns!A:A,MATCH(Orders!B5767,Returns!B:B,0),),"No")</f>
        <v>No</v>
      </c>
      <c r="X5767" t="str">
        <f t="shared" si="90"/>
        <v>2016 / 11</v>
      </c>
    </row>
    <row r="5768" spans="1:24" x14ac:dyDescent="0.25">
      <c r="A5768" s="1">
        <v>5767</v>
      </c>
      <c r="B5768" s="3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IF(People!$B$2=Orders!M5768,People!$A$2,IF(People!$B$3=Orders!M5768,People!$A$3,IF(People!$B$4=Orders!M5768,People!$A$4,IF(People!$B$5=Orders!M5768,People!$A$5,0))))</f>
        <v>Kelly Williams</v>
      </c>
      <c r="W5768" t="str">
        <f>IFERROR(INDEX(Returns!A:A,MATCH(Orders!B5768,Returns!B:B,0),),"No")</f>
        <v>No</v>
      </c>
      <c r="X5768" t="str">
        <f t="shared" si="90"/>
        <v>2018 / 10</v>
      </c>
    </row>
    <row r="5769" spans="1:24" x14ac:dyDescent="0.25">
      <c r="A5769" s="1">
        <v>5768</v>
      </c>
      <c r="B5769" s="3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IF(People!$B$2=Orders!M5769,People!$A$2,IF(People!$B$3=Orders!M5769,People!$A$3,IF(People!$B$4=Orders!M5769,People!$A$4,IF(People!$B$5=Orders!M5769,People!$A$5,0))))</f>
        <v>Kelly Williams</v>
      </c>
      <c r="W5769" t="str">
        <f>IFERROR(INDEX(Returns!A:A,MATCH(Orders!B5769,Returns!B:B,0),),"No")</f>
        <v>No</v>
      </c>
      <c r="X5769" t="str">
        <f t="shared" si="90"/>
        <v>2019 / 09</v>
      </c>
    </row>
    <row r="5770" spans="1:24" x14ac:dyDescent="0.25">
      <c r="A5770" s="1">
        <v>5769</v>
      </c>
      <c r="B5770" s="3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IF(People!$B$2=Orders!M5770,People!$A$2,IF(People!$B$3=Orders!M5770,People!$A$3,IF(People!$B$4=Orders!M5770,People!$A$4,IF(People!$B$5=Orders!M5770,People!$A$5,0))))</f>
        <v>Chuck Magee</v>
      </c>
      <c r="W5770" t="str">
        <f>IFERROR(INDEX(Returns!A:A,MATCH(Orders!B5770,Returns!B:B,0),),"No")</f>
        <v>No</v>
      </c>
      <c r="X5770" t="str">
        <f t="shared" si="90"/>
        <v>2017 / 02</v>
      </c>
    </row>
    <row r="5771" spans="1:24" x14ac:dyDescent="0.25">
      <c r="A5771" s="1">
        <v>5770</v>
      </c>
      <c r="B5771" s="3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IF(People!$B$2=Orders!M5771,People!$A$2,IF(People!$B$3=Orders!M5771,People!$A$3,IF(People!$B$4=Orders!M5771,People!$A$4,IF(People!$B$5=Orders!M5771,People!$A$5,0))))</f>
        <v>Chuck Magee</v>
      </c>
      <c r="W5771" t="str">
        <f>IFERROR(INDEX(Returns!A:A,MATCH(Orders!B5771,Returns!B:B,0),),"No")</f>
        <v>No</v>
      </c>
      <c r="X5771" t="str">
        <f t="shared" si="90"/>
        <v>2017 / 02</v>
      </c>
    </row>
    <row r="5772" spans="1:24" x14ac:dyDescent="0.25">
      <c r="A5772" s="1">
        <v>5771</v>
      </c>
      <c r="B5772" s="3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IF(People!$B$2=Orders!M5772,People!$A$2,IF(People!$B$3=Orders!M5772,People!$A$3,IF(People!$B$4=Orders!M5772,People!$A$4,IF(People!$B$5=Orders!M5772,People!$A$5,0))))</f>
        <v>Anna Andreadi</v>
      </c>
      <c r="W5772" t="str">
        <f>IFERROR(INDEX(Returns!A:A,MATCH(Orders!B5772,Returns!B:B,0),),"No")</f>
        <v>No</v>
      </c>
      <c r="X5772" t="str">
        <f t="shared" si="90"/>
        <v>2017 / 09</v>
      </c>
    </row>
    <row r="5773" spans="1:24" x14ac:dyDescent="0.25">
      <c r="A5773" s="1">
        <v>5772</v>
      </c>
      <c r="B5773" s="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IF(People!$B$2=Orders!M5773,People!$A$2,IF(People!$B$3=Orders!M5773,People!$A$3,IF(People!$B$4=Orders!M5773,People!$A$4,IF(People!$B$5=Orders!M5773,People!$A$5,0))))</f>
        <v>Anna Andreadi</v>
      </c>
      <c r="W5773" t="str">
        <f>IFERROR(INDEX(Returns!A:A,MATCH(Orders!B5773,Returns!B:B,0),),"No")</f>
        <v>No</v>
      </c>
      <c r="X5773" t="str">
        <f t="shared" si="90"/>
        <v>2017 / 09</v>
      </c>
    </row>
    <row r="5774" spans="1:24" x14ac:dyDescent="0.25">
      <c r="A5774" s="1">
        <v>5773</v>
      </c>
      <c r="B5774" s="3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IF(People!$B$2=Orders!M5774,People!$A$2,IF(People!$B$3=Orders!M5774,People!$A$3,IF(People!$B$4=Orders!M5774,People!$A$4,IF(People!$B$5=Orders!M5774,People!$A$5,0))))</f>
        <v>Kelly Williams</v>
      </c>
      <c r="W5774" t="str">
        <f>IFERROR(INDEX(Returns!A:A,MATCH(Orders!B5774,Returns!B:B,0),),"No")</f>
        <v>No</v>
      </c>
      <c r="X5774" t="str">
        <f t="shared" si="90"/>
        <v>2017 / 11</v>
      </c>
    </row>
    <row r="5775" spans="1:24" x14ac:dyDescent="0.25">
      <c r="A5775" s="1">
        <v>5774</v>
      </c>
      <c r="B5775" s="3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IF(People!$B$2=Orders!M5775,People!$A$2,IF(People!$B$3=Orders!M5775,People!$A$3,IF(People!$B$4=Orders!M5775,People!$A$4,IF(People!$B$5=Orders!M5775,People!$A$5,0))))</f>
        <v>Kelly Williams</v>
      </c>
      <c r="W5775" t="str">
        <f>IFERROR(INDEX(Returns!A:A,MATCH(Orders!B5775,Returns!B:B,0),),"No")</f>
        <v>No</v>
      </c>
      <c r="X5775" t="str">
        <f t="shared" si="90"/>
        <v>2018 / 08</v>
      </c>
    </row>
    <row r="5776" spans="1:24" x14ac:dyDescent="0.25">
      <c r="A5776" s="1">
        <v>5775</v>
      </c>
      <c r="B5776" s="3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IF(People!$B$2=Orders!M5776,People!$A$2,IF(People!$B$3=Orders!M5776,People!$A$3,IF(People!$B$4=Orders!M5776,People!$A$4,IF(People!$B$5=Orders!M5776,People!$A$5,0))))</f>
        <v>Anna Andreadi</v>
      </c>
      <c r="W5776" t="str">
        <f>IFERROR(INDEX(Returns!A:A,MATCH(Orders!B5776,Returns!B:B,0),),"No")</f>
        <v>Yes</v>
      </c>
      <c r="X5776" t="str">
        <f t="shared" si="90"/>
        <v>2018 / 04</v>
      </c>
    </row>
    <row r="5777" spans="1:24" x14ac:dyDescent="0.25">
      <c r="A5777" s="1">
        <v>5776</v>
      </c>
      <c r="B5777" s="3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IF(People!$B$2=Orders!M5777,People!$A$2,IF(People!$B$3=Orders!M5777,People!$A$3,IF(People!$B$4=Orders!M5777,People!$A$4,IF(People!$B$5=Orders!M5777,People!$A$5,0))))</f>
        <v>Anna Andreadi</v>
      </c>
      <c r="W5777" t="str">
        <f>IFERROR(INDEX(Returns!A:A,MATCH(Orders!B5777,Returns!B:B,0),),"No")</f>
        <v>Yes</v>
      </c>
      <c r="X5777" t="str">
        <f t="shared" si="90"/>
        <v>2018 / 04</v>
      </c>
    </row>
    <row r="5778" spans="1:24" x14ac:dyDescent="0.25">
      <c r="A5778" s="1">
        <v>5777</v>
      </c>
      <c r="B5778" s="3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IF(People!$B$2=Orders!M5778,People!$A$2,IF(People!$B$3=Orders!M5778,People!$A$3,IF(People!$B$4=Orders!M5778,People!$A$4,IF(People!$B$5=Orders!M5778,People!$A$5,0))))</f>
        <v>Chuck Magee</v>
      </c>
      <c r="W5778" t="str">
        <f>IFERROR(INDEX(Returns!A:A,MATCH(Orders!B5778,Returns!B:B,0),),"No")</f>
        <v>No</v>
      </c>
      <c r="X5778" t="str">
        <f t="shared" si="90"/>
        <v>2018 / 12</v>
      </c>
    </row>
    <row r="5779" spans="1:24" x14ac:dyDescent="0.25">
      <c r="A5779" s="1">
        <v>5778</v>
      </c>
      <c r="B5779" s="3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IF(People!$B$2=Orders!M5779,People!$A$2,IF(People!$B$3=Orders!M5779,People!$A$3,IF(People!$B$4=Orders!M5779,People!$A$4,IF(People!$B$5=Orders!M5779,People!$A$5,0))))</f>
        <v>Anna Andreadi</v>
      </c>
      <c r="W5779" t="str">
        <f>IFERROR(INDEX(Returns!A:A,MATCH(Orders!B5779,Returns!B:B,0),),"No")</f>
        <v>No</v>
      </c>
      <c r="X5779" t="str">
        <f t="shared" si="90"/>
        <v>2018 / 12</v>
      </c>
    </row>
    <row r="5780" spans="1:24" x14ac:dyDescent="0.25">
      <c r="A5780" s="1">
        <v>5779</v>
      </c>
      <c r="B5780" s="3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IF(People!$B$2=Orders!M5780,People!$A$2,IF(People!$B$3=Orders!M5780,People!$A$3,IF(People!$B$4=Orders!M5780,People!$A$4,IF(People!$B$5=Orders!M5780,People!$A$5,0))))</f>
        <v>Anna Andreadi</v>
      </c>
      <c r="W5780" t="str">
        <f>IFERROR(INDEX(Returns!A:A,MATCH(Orders!B5780,Returns!B:B,0),),"No")</f>
        <v>Yes</v>
      </c>
      <c r="X5780" t="str">
        <f t="shared" si="90"/>
        <v>2016 / 11</v>
      </c>
    </row>
    <row r="5781" spans="1:24" x14ac:dyDescent="0.25">
      <c r="A5781" s="1">
        <v>5780</v>
      </c>
      <c r="B5781" s="3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IF(People!$B$2=Orders!M5781,People!$A$2,IF(People!$B$3=Orders!M5781,People!$A$3,IF(People!$B$4=Orders!M5781,People!$A$4,IF(People!$B$5=Orders!M5781,People!$A$5,0))))</f>
        <v>Anna Andreadi</v>
      </c>
      <c r="W5781" t="str">
        <f>IFERROR(INDEX(Returns!A:A,MATCH(Orders!B5781,Returns!B:B,0),),"No")</f>
        <v>Yes</v>
      </c>
      <c r="X5781" t="str">
        <f t="shared" si="90"/>
        <v>2016 / 11</v>
      </c>
    </row>
    <row r="5782" spans="1:24" x14ac:dyDescent="0.25">
      <c r="A5782" s="1">
        <v>5781</v>
      </c>
      <c r="B5782" s="3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IF(People!$B$2=Orders!M5782,People!$A$2,IF(People!$B$3=Orders!M5782,People!$A$3,IF(People!$B$4=Orders!M5782,People!$A$4,IF(People!$B$5=Orders!M5782,People!$A$5,0))))</f>
        <v>Anna Andreadi</v>
      </c>
      <c r="W5782" t="str">
        <f>IFERROR(INDEX(Returns!A:A,MATCH(Orders!B5782,Returns!B:B,0),),"No")</f>
        <v>No</v>
      </c>
      <c r="X5782" t="str">
        <f t="shared" si="90"/>
        <v>2017 / 04</v>
      </c>
    </row>
    <row r="5783" spans="1:24" x14ac:dyDescent="0.25">
      <c r="A5783" s="1">
        <v>5782</v>
      </c>
      <c r="B5783" s="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IF(People!$B$2=Orders!M5783,People!$A$2,IF(People!$B$3=Orders!M5783,People!$A$3,IF(People!$B$4=Orders!M5783,People!$A$4,IF(People!$B$5=Orders!M5783,People!$A$5,0))))</f>
        <v>Anna Andreadi</v>
      </c>
      <c r="W5783" t="str">
        <f>IFERROR(INDEX(Returns!A:A,MATCH(Orders!B5783,Returns!B:B,0),),"No")</f>
        <v>No</v>
      </c>
      <c r="X5783" t="str">
        <f t="shared" si="90"/>
        <v>2017 / 12</v>
      </c>
    </row>
    <row r="5784" spans="1:24" x14ac:dyDescent="0.25">
      <c r="A5784" s="1">
        <v>5783</v>
      </c>
      <c r="B5784" s="3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IF(People!$B$2=Orders!M5784,People!$A$2,IF(People!$B$3=Orders!M5784,People!$A$3,IF(People!$B$4=Orders!M5784,People!$A$4,IF(People!$B$5=Orders!M5784,People!$A$5,0))))</f>
        <v>Anna Andreadi</v>
      </c>
      <c r="W5784" t="str">
        <f>IFERROR(INDEX(Returns!A:A,MATCH(Orders!B5784,Returns!B:B,0),),"No")</f>
        <v>No</v>
      </c>
      <c r="X5784" t="str">
        <f t="shared" si="90"/>
        <v>2017 / 12</v>
      </c>
    </row>
    <row r="5785" spans="1:24" x14ac:dyDescent="0.25">
      <c r="A5785" s="1">
        <v>5784</v>
      </c>
      <c r="B5785" s="3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IF(People!$B$2=Orders!M5785,People!$A$2,IF(People!$B$3=Orders!M5785,People!$A$3,IF(People!$B$4=Orders!M5785,People!$A$4,IF(People!$B$5=Orders!M5785,People!$A$5,0))))</f>
        <v>Anna Andreadi</v>
      </c>
      <c r="W5785" t="str">
        <f>IFERROR(INDEX(Returns!A:A,MATCH(Orders!B5785,Returns!B:B,0),),"No")</f>
        <v>No</v>
      </c>
      <c r="X5785" t="str">
        <f t="shared" si="90"/>
        <v>2017 / 12</v>
      </c>
    </row>
    <row r="5786" spans="1:24" x14ac:dyDescent="0.25">
      <c r="A5786" s="1">
        <v>5785</v>
      </c>
      <c r="B5786" s="3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IF(People!$B$2=Orders!M5786,People!$A$2,IF(People!$B$3=Orders!M5786,People!$A$3,IF(People!$B$4=Orders!M5786,People!$A$4,IF(People!$B$5=Orders!M5786,People!$A$5,0))))</f>
        <v>Anna Andreadi</v>
      </c>
      <c r="W5786" t="str">
        <f>IFERROR(INDEX(Returns!A:A,MATCH(Orders!B5786,Returns!B:B,0),),"No")</f>
        <v>No</v>
      </c>
      <c r="X5786" t="str">
        <f t="shared" si="90"/>
        <v>2019 / 10</v>
      </c>
    </row>
    <row r="5787" spans="1:24" x14ac:dyDescent="0.25">
      <c r="A5787" s="1">
        <v>5786</v>
      </c>
      <c r="B5787" s="3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IF(People!$B$2=Orders!M5787,People!$A$2,IF(People!$B$3=Orders!M5787,People!$A$3,IF(People!$B$4=Orders!M5787,People!$A$4,IF(People!$B$5=Orders!M5787,People!$A$5,0))))</f>
        <v>Anna Andreadi</v>
      </c>
      <c r="W5787" t="str">
        <f>IFERROR(INDEX(Returns!A:A,MATCH(Orders!B5787,Returns!B:B,0),),"No")</f>
        <v>No</v>
      </c>
      <c r="X5787" t="str">
        <f t="shared" si="90"/>
        <v>2019 / 10</v>
      </c>
    </row>
    <row r="5788" spans="1:24" x14ac:dyDescent="0.25">
      <c r="A5788" s="1">
        <v>5787</v>
      </c>
      <c r="B5788" s="3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IF(People!$B$2=Orders!M5788,People!$A$2,IF(People!$B$3=Orders!M5788,People!$A$3,IF(People!$B$4=Orders!M5788,People!$A$4,IF(People!$B$5=Orders!M5788,People!$A$5,0))))</f>
        <v>Anna Andreadi</v>
      </c>
      <c r="W5788" t="str">
        <f>IFERROR(INDEX(Returns!A:A,MATCH(Orders!B5788,Returns!B:B,0),),"No")</f>
        <v>No</v>
      </c>
      <c r="X5788" t="str">
        <f t="shared" si="90"/>
        <v>2019 / 10</v>
      </c>
    </row>
    <row r="5789" spans="1:24" x14ac:dyDescent="0.25">
      <c r="A5789" s="1">
        <v>5788</v>
      </c>
      <c r="B5789" s="3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IF(People!$B$2=Orders!M5789,People!$A$2,IF(People!$B$3=Orders!M5789,People!$A$3,IF(People!$B$4=Orders!M5789,People!$A$4,IF(People!$B$5=Orders!M5789,People!$A$5,0))))</f>
        <v>Anna Andreadi</v>
      </c>
      <c r="W5789" t="str">
        <f>IFERROR(INDEX(Returns!A:A,MATCH(Orders!B5789,Returns!B:B,0),),"No")</f>
        <v>No</v>
      </c>
      <c r="X5789" t="str">
        <f t="shared" si="90"/>
        <v>2019 / 10</v>
      </c>
    </row>
    <row r="5790" spans="1:24" x14ac:dyDescent="0.25">
      <c r="A5790" s="1">
        <v>5789</v>
      </c>
      <c r="B5790" s="3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IF(People!$B$2=Orders!M5790,People!$A$2,IF(People!$B$3=Orders!M5790,People!$A$3,IF(People!$B$4=Orders!M5790,People!$A$4,IF(People!$B$5=Orders!M5790,People!$A$5,0))))</f>
        <v>Cassandra Brandow</v>
      </c>
      <c r="W5790" t="str">
        <f>IFERROR(INDEX(Returns!A:A,MATCH(Orders!B5790,Returns!B:B,0),),"No")</f>
        <v>No</v>
      </c>
      <c r="X5790" t="str">
        <f t="shared" si="90"/>
        <v>2019 / 04</v>
      </c>
    </row>
    <row r="5791" spans="1:24" x14ac:dyDescent="0.25">
      <c r="A5791" s="1">
        <v>5790</v>
      </c>
      <c r="B5791" s="3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IF(People!$B$2=Orders!M5791,People!$A$2,IF(People!$B$3=Orders!M5791,People!$A$3,IF(People!$B$4=Orders!M5791,People!$A$4,IF(People!$B$5=Orders!M5791,People!$A$5,0))))</f>
        <v>Cassandra Brandow</v>
      </c>
      <c r="W5791" t="str">
        <f>IFERROR(INDEX(Returns!A:A,MATCH(Orders!B5791,Returns!B:B,0),),"No")</f>
        <v>No</v>
      </c>
      <c r="X5791" t="str">
        <f t="shared" si="90"/>
        <v>2019 / 04</v>
      </c>
    </row>
    <row r="5792" spans="1:24" x14ac:dyDescent="0.25">
      <c r="A5792" s="1">
        <v>5791</v>
      </c>
      <c r="B5792" s="3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t="str">
        <f>IF(People!$B$2=Orders!M5792,People!$A$2,IF(People!$B$3=Orders!M5792,People!$A$3,IF(People!$B$4=Orders!M5792,People!$A$4,IF(People!$B$5=Orders!M5792,People!$A$5,0))))</f>
        <v>Anna Andreadi</v>
      </c>
      <c r="W5792" t="str">
        <f>IFERROR(INDEX(Returns!A:A,MATCH(Orders!B5792,Returns!B:B,0),),"No")</f>
        <v>Yes</v>
      </c>
      <c r="X5792" t="str">
        <f t="shared" si="90"/>
        <v>2019 / 09</v>
      </c>
    </row>
    <row r="5793" spans="1:24" x14ac:dyDescent="0.25">
      <c r="A5793" s="1">
        <v>5792</v>
      </c>
      <c r="B5793" s="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IF(People!$B$2=Orders!M5793,People!$A$2,IF(People!$B$3=Orders!M5793,People!$A$3,IF(People!$B$4=Orders!M5793,People!$A$4,IF(People!$B$5=Orders!M5793,People!$A$5,0))))</f>
        <v>Anna Andreadi</v>
      </c>
      <c r="W5793" t="str">
        <f>IFERROR(INDEX(Returns!A:A,MATCH(Orders!B5793,Returns!B:B,0),),"No")</f>
        <v>Yes</v>
      </c>
      <c r="X5793" t="str">
        <f t="shared" si="90"/>
        <v>2019 / 09</v>
      </c>
    </row>
    <row r="5794" spans="1:24" x14ac:dyDescent="0.25">
      <c r="A5794" s="1">
        <v>5793</v>
      </c>
      <c r="B5794" s="3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IF(People!$B$2=Orders!M5794,People!$A$2,IF(People!$B$3=Orders!M5794,People!$A$3,IF(People!$B$4=Orders!M5794,People!$A$4,IF(People!$B$5=Orders!M5794,People!$A$5,0))))</f>
        <v>Anna Andreadi</v>
      </c>
      <c r="W5794" t="str">
        <f>IFERROR(INDEX(Returns!A:A,MATCH(Orders!B5794,Returns!B:B,0),),"No")</f>
        <v>Yes</v>
      </c>
      <c r="X5794" t="str">
        <f t="shared" si="90"/>
        <v>2019 / 09</v>
      </c>
    </row>
    <row r="5795" spans="1:24" x14ac:dyDescent="0.25">
      <c r="A5795" s="1">
        <v>5794</v>
      </c>
      <c r="B5795" s="3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IF(People!$B$2=Orders!M5795,People!$A$2,IF(People!$B$3=Orders!M5795,People!$A$3,IF(People!$B$4=Orders!M5795,People!$A$4,IF(People!$B$5=Orders!M5795,People!$A$5,0))))</f>
        <v>Anna Andreadi</v>
      </c>
      <c r="W5795" t="str">
        <f>IFERROR(INDEX(Returns!A:A,MATCH(Orders!B5795,Returns!B:B,0),),"No")</f>
        <v>Yes</v>
      </c>
      <c r="X5795" t="str">
        <f t="shared" si="90"/>
        <v>2019 / 09</v>
      </c>
    </row>
    <row r="5796" spans="1:24" x14ac:dyDescent="0.25">
      <c r="A5796" s="1">
        <v>5795</v>
      </c>
      <c r="B5796" s="3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IF(People!$B$2=Orders!M5796,People!$A$2,IF(People!$B$3=Orders!M5796,People!$A$3,IF(People!$B$4=Orders!M5796,People!$A$4,IF(People!$B$5=Orders!M5796,People!$A$5,0))))</f>
        <v>Anna Andreadi</v>
      </c>
      <c r="W5796" t="str">
        <f>IFERROR(INDEX(Returns!A:A,MATCH(Orders!B5796,Returns!B:B,0),),"No")</f>
        <v>Yes</v>
      </c>
      <c r="X5796" t="str">
        <f t="shared" si="90"/>
        <v>2019 / 09</v>
      </c>
    </row>
    <row r="5797" spans="1:24" x14ac:dyDescent="0.25">
      <c r="A5797" s="1">
        <v>5796</v>
      </c>
      <c r="B5797" s="3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IF(People!$B$2=Orders!M5797,People!$A$2,IF(People!$B$3=Orders!M5797,People!$A$3,IF(People!$B$4=Orders!M5797,People!$A$4,IF(People!$B$5=Orders!M5797,People!$A$5,0))))</f>
        <v>Chuck Magee</v>
      </c>
      <c r="W5797" t="str">
        <f>IFERROR(INDEX(Returns!A:A,MATCH(Orders!B5797,Returns!B:B,0),),"No")</f>
        <v>No</v>
      </c>
      <c r="X5797" t="str">
        <f t="shared" si="90"/>
        <v>2016 / 09</v>
      </c>
    </row>
    <row r="5798" spans="1:24" x14ac:dyDescent="0.25">
      <c r="A5798" s="1">
        <v>5797</v>
      </c>
      <c r="B5798" s="3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IF(People!$B$2=Orders!M5798,People!$A$2,IF(People!$B$3=Orders!M5798,People!$A$3,IF(People!$B$4=Orders!M5798,People!$A$4,IF(People!$B$5=Orders!M5798,People!$A$5,0))))</f>
        <v>Chuck Magee</v>
      </c>
      <c r="W5798" t="str">
        <f>IFERROR(INDEX(Returns!A:A,MATCH(Orders!B5798,Returns!B:B,0),),"No")</f>
        <v>No</v>
      </c>
      <c r="X5798" t="str">
        <f t="shared" si="90"/>
        <v>2016 / 09</v>
      </c>
    </row>
    <row r="5799" spans="1:24" x14ac:dyDescent="0.25">
      <c r="A5799" s="1">
        <v>5798</v>
      </c>
      <c r="B5799" s="3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IF(People!$B$2=Orders!M5799,People!$A$2,IF(People!$B$3=Orders!M5799,People!$A$3,IF(People!$B$4=Orders!M5799,People!$A$4,IF(People!$B$5=Orders!M5799,People!$A$5,0))))</f>
        <v>Chuck Magee</v>
      </c>
      <c r="W5799" t="str">
        <f>IFERROR(INDEX(Returns!A:A,MATCH(Orders!B5799,Returns!B:B,0),),"No")</f>
        <v>No</v>
      </c>
      <c r="X5799" t="str">
        <f t="shared" si="90"/>
        <v>2016 / 09</v>
      </c>
    </row>
    <row r="5800" spans="1:24" x14ac:dyDescent="0.25">
      <c r="A5800" s="1">
        <v>5799</v>
      </c>
      <c r="B5800" s="3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IF(People!$B$2=Orders!M5800,People!$A$2,IF(People!$B$3=Orders!M5800,People!$A$3,IF(People!$B$4=Orders!M5800,People!$A$4,IF(People!$B$5=Orders!M5800,People!$A$5,0))))</f>
        <v>Chuck Magee</v>
      </c>
      <c r="W5800" t="str">
        <f>IFERROR(INDEX(Returns!A:A,MATCH(Orders!B5800,Returns!B:B,0),),"No")</f>
        <v>No</v>
      </c>
      <c r="X5800" t="str">
        <f t="shared" si="90"/>
        <v>2016 / 09</v>
      </c>
    </row>
    <row r="5801" spans="1:24" x14ac:dyDescent="0.25">
      <c r="A5801" s="1">
        <v>5800</v>
      </c>
      <c r="B5801" s="3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IF(People!$B$2=Orders!M5801,People!$A$2,IF(People!$B$3=Orders!M5801,People!$A$3,IF(People!$B$4=Orders!M5801,People!$A$4,IF(People!$B$5=Orders!M5801,People!$A$5,0))))</f>
        <v>Kelly Williams</v>
      </c>
      <c r="W5801" t="str">
        <f>IFERROR(INDEX(Returns!A:A,MATCH(Orders!B5801,Returns!B:B,0),),"No")</f>
        <v>No</v>
      </c>
      <c r="X5801" t="str">
        <f t="shared" si="90"/>
        <v>2016 / 08</v>
      </c>
    </row>
    <row r="5802" spans="1:24" x14ac:dyDescent="0.25">
      <c r="A5802" s="1">
        <v>5801</v>
      </c>
      <c r="B5802" s="3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IF(People!$B$2=Orders!M5802,People!$A$2,IF(People!$B$3=Orders!M5802,People!$A$3,IF(People!$B$4=Orders!M5802,People!$A$4,IF(People!$B$5=Orders!M5802,People!$A$5,0))))</f>
        <v>Kelly Williams</v>
      </c>
      <c r="W5802" t="str">
        <f>IFERROR(INDEX(Returns!A:A,MATCH(Orders!B5802,Returns!B:B,0),),"No")</f>
        <v>Yes</v>
      </c>
      <c r="X5802" t="str">
        <f t="shared" si="90"/>
        <v>2016 / 07</v>
      </c>
    </row>
    <row r="5803" spans="1:24" x14ac:dyDescent="0.25">
      <c r="A5803" s="1">
        <v>5802</v>
      </c>
      <c r="B5803" s="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IF(People!$B$2=Orders!M5803,People!$A$2,IF(People!$B$3=Orders!M5803,People!$A$3,IF(People!$B$4=Orders!M5803,People!$A$4,IF(People!$B$5=Orders!M5803,People!$A$5,0))))</f>
        <v>Kelly Williams</v>
      </c>
      <c r="W5803" t="str">
        <f>IFERROR(INDEX(Returns!A:A,MATCH(Orders!B5803,Returns!B:B,0),),"No")</f>
        <v>Yes</v>
      </c>
      <c r="X5803" t="str">
        <f t="shared" si="90"/>
        <v>2016 / 07</v>
      </c>
    </row>
    <row r="5804" spans="1:24" x14ac:dyDescent="0.25">
      <c r="A5804" s="1">
        <v>5803</v>
      </c>
      <c r="B5804" s="3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IF(People!$B$2=Orders!M5804,People!$A$2,IF(People!$B$3=Orders!M5804,People!$A$3,IF(People!$B$4=Orders!M5804,People!$A$4,IF(People!$B$5=Orders!M5804,People!$A$5,0))))</f>
        <v>Anna Andreadi</v>
      </c>
      <c r="W5804" t="str">
        <f>IFERROR(INDEX(Returns!A:A,MATCH(Orders!B5804,Returns!B:B,0),),"No")</f>
        <v>No</v>
      </c>
      <c r="X5804" t="str">
        <f t="shared" si="90"/>
        <v>2017 / 03</v>
      </c>
    </row>
    <row r="5805" spans="1:24" x14ac:dyDescent="0.25">
      <c r="A5805" s="1">
        <v>5804</v>
      </c>
      <c r="B5805" s="3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IF(People!$B$2=Orders!M5805,People!$A$2,IF(People!$B$3=Orders!M5805,People!$A$3,IF(People!$B$4=Orders!M5805,People!$A$4,IF(People!$B$5=Orders!M5805,People!$A$5,0))))</f>
        <v>Chuck Magee</v>
      </c>
      <c r="W5805" t="str">
        <f>IFERROR(INDEX(Returns!A:A,MATCH(Orders!B5805,Returns!B:B,0),),"No")</f>
        <v>No</v>
      </c>
      <c r="X5805" t="str">
        <f t="shared" si="90"/>
        <v>2019 / 05</v>
      </c>
    </row>
    <row r="5806" spans="1:24" x14ac:dyDescent="0.25">
      <c r="A5806" s="1">
        <v>5805</v>
      </c>
      <c r="B5806" s="3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IF(People!$B$2=Orders!M5806,People!$A$2,IF(People!$B$3=Orders!M5806,People!$A$3,IF(People!$B$4=Orders!M5806,People!$A$4,IF(People!$B$5=Orders!M5806,People!$A$5,0))))</f>
        <v>Kelly Williams</v>
      </c>
      <c r="W5806" t="str">
        <f>IFERROR(INDEX(Returns!A:A,MATCH(Orders!B5806,Returns!B:B,0),),"No")</f>
        <v>No</v>
      </c>
      <c r="X5806" t="str">
        <f t="shared" si="90"/>
        <v>2019 / 11</v>
      </c>
    </row>
    <row r="5807" spans="1:24" x14ac:dyDescent="0.25">
      <c r="A5807" s="1">
        <v>5806</v>
      </c>
      <c r="B5807" s="3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IF(People!$B$2=Orders!M5807,People!$A$2,IF(People!$B$3=Orders!M5807,People!$A$3,IF(People!$B$4=Orders!M5807,People!$A$4,IF(People!$B$5=Orders!M5807,People!$A$5,0))))</f>
        <v>Kelly Williams</v>
      </c>
      <c r="W5807" t="str">
        <f>IFERROR(INDEX(Returns!A:A,MATCH(Orders!B5807,Returns!B:B,0),),"No")</f>
        <v>No</v>
      </c>
      <c r="X5807" t="str">
        <f t="shared" si="90"/>
        <v>2019 / 11</v>
      </c>
    </row>
    <row r="5808" spans="1:24" x14ac:dyDescent="0.25">
      <c r="A5808" s="1">
        <v>5807</v>
      </c>
      <c r="B5808" s="3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IF(People!$B$2=Orders!M5808,People!$A$2,IF(People!$B$3=Orders!M5808,People!$A$3,IF(People!$B$4=Orders!M5808,People!$A$4,IF(People!$B$5=Orders!M5808,People!$A$5,0))))</f>
        <v>Cassandra Brandow</v>
      </c>
      <c r="W5808" t="str">
        <f>IFERROR(INDEX(Returns!A:A,MATCH(Orders!B5808,Returns!B:B,0),),"No")</f>
        <v>No</v>
      </c>
      <c r="X5808" t="str">
        <f t="shared" si="90"/>
        <v>2018 / 09</v>
      </c>
    </row>
    <row r="5809" spans="1:24" x14ac:dyDescent="0.25">
      <c r="A5809" s="1">
        <v>5808</v>
      </c>
      <c r="B5809" s="3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IF(People!$B$2=Orders!M5809,People!$A$2,IF(People!$B$3=Orders!M5809,People!$A$3,IF(People!$B$4=Orders!M5809,People!$A$4,IF(People!$B$5=Orders!M5809,People!$A$5,0))))</f>
        <v>Cassandra Brandow</v>
      </c>
      <c r="W5809" t="str">
        <f>IFERROR(INDEX(Returns!A:A,MATCH(Orders!B5809,Returns!B:B,0),),"No")</f>
        <v>No</v>
      </c>
      <c r="X5809" t="str">
        <f t="shared" si="90"/>
        <v>2018 / 09</v>
      </c>
    </row>
    <row r="5810" spans="1:24" x14ac:dyDescent="0.25">
      <c r="A5810" s="1">
        <v>5809</v>
      </c>
      <c r="B5810" s="3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IF(People!$B$2=Orders!M5810,People!$A$2,IF(People!$B$3=Orders!M5810,People!$A$3,IF(People!$B$4=Orders!M5810,People!$A$4,IF(People!$B$5=Orders!M5810,People!$A$5,0))))</f>
        <v>Cassandra Brandow</v>
      </c>
      <c r="W5810" t="str">
        <f>IFERROR(INDEX(Returns!A:A,MATCH(Orders!B5810,Returns!B:B,0),),"No")</f>
        <v>No</v>
      </c>
      <c r="X5810" t="str">
        <f t="shared" si="90"/>
        <v>2018 / 09</v>
      </c>
    </row>
    <row r="5811" spans="1:24" x14ac:dyDescent="0.25">
      <c r="A5811" s="1">
        <v>5810</v>
      </c>
      <c r="B5811" s="3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IF(People!$B$2=Orders!M5811,People!$A$2,IF(People!$B$3=Orders!M5811,People!$A$3,IF(People!$B$4=Orders!M5811,People!$A$4,IF(People!$B$5=Orders!M5811,People!$A$5,0))))</f>
        <v>Cassandra Brandow</v>
      </c>
      <c r="W5811" t="str">
        <f>IFERROR(INDEX(Returns!A:A,MATCH(Orders!B5811,Returns!B:B,0),),"No")</f>
        <v>No</v>
      </c>
      <c r="X5811" t="str">
        <f t="shared" si="90"/>
        <v>2018 / 02</v>
      </c>
    </row>
    <row r="5812" spans="1:24" x14ac:dyDescent="0.25">
      <c r="A5812" s="1">
        <v>5811</v>
      </c>
      <c r="B5812" s="3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IF(People!$B$2=Orders!M5812,People!$A$2,IF(People!$B$3=Orders!M5812,People!$A$3,IF(People!$B$4=Orders!M5812,People!$A$4,IF(People!$B$5=Orders!M5812,People!$A$5,0))))</f>
        <v>Anna Andreadi</v>
      </c>
      <c r="W5812" t="str">
        <f>IFERROR(INDEX(Returns!A:A,MATCH(Orders!B5812,Returns!B:B,0),),"No")</f>
        <v>No</v>
      </c>
      <c r="X5812" t="str">
        <f t="shared" si="90"/>
        <v>2017 / 03</v>
      </c>
    </row>
    <row r="5813" spans="1:24" x14ac:dyDescent="0.25">
      <c r="A5813" s="1">
        <v>5812</v>
      </c>
      <c r="B5813" s="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IF(People!$B$2=Orders!M5813,People!$A$2,IF(People!$B$3=Orders!M5813,People!$A$3,IF(People!$B$4=Orders!M5813,People!$A$4,IF(People!$B$5=Orders!M5813,People!$A$5,0))))</f>
        <v>Anna Andreadi</v>
      </c>
      <c r="W5813" t="str">
        <f>IFERROR(INDEX(Returns!A:A,MATCH(Orders!B5813,Returns!B:B,0),),"No")</f>
        <v>No</v>
      </c>
      <c r="X5813" t="str">
        <f t="shared" si="90"/>
        <v>2017 / 03</v>
      </c>
    </row>
    <row r="5814" spans="1:24" x14ac:dyDescent="0.25">
      <c r="A5814" s="1">
        <v>5813</v>
      </c>
      <c r="B5814" s="3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IF(People!$B$2=Orders!M5814,People!$A$2,IF(People!$B$3=Orders!M5814,People!$A$3,IF(People!$B$4=Orders!M5814,People!$A$4,IF(People!$B$5=Orders!M5814,People!$A$5,0))))</f>
        <v>Anna Andreadi</v>
      </c>
      <c r="W5814" t="str">
        <f>IFERROR(INDEX(Returns!A:A,MATCH(Orders!B5814,Returns!B:B,0),),"No")</f>
        <v>No</v>
      </c>
      <c r="X5814" t="str">
        <f t="shared" si="90"/>
        <v>2017 / 03</v>
      </c>
    </row>
    <row r="5815" spans="1:24" x14ac:dyDescent="0.25">
      <c r="A5815" s="1">
        <v>5814</v>
      </c>
      <c r="B5815" s="3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IF(People!$B$2=Orders!M5815,People!$A$2,IF(People!$B$3=Orders!M5815,People!$A$3,IF(People!$B$4=Orders!M5815,People!$A$4,IF(People!$B$5=Orders!M5815,People!$A$5,0))))</f>
        <v>Chuck Magee</v>
      </c>
      <c r="W5815" t="str">
        <f>IFERROR(INDEX(Returns!A:A,MATCH(Orders!B5815,Returns!B:B,0),),"No")</f>
        <v>No</v>
      </c>
      <c r="X5815" t="str">
        <f t="shared" si="90"/>
        <v>2017 / 07</v>
      </c>
    </row>
    <row r="5816" spans="1:24" x14ac:dyDescent="0.25">
      <c r="A5816" s="1">
        <v>5815</v>
      </c>
      <c r="B5816" s="3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IF(People!$B$2=Orders!M5816,People!$A$2,IF(People!$B$3=Orders!M5816,People!$A$3,IF(People!$B$4=Orders!M5816,People!$A$4,IF(People!$B$5=Orders!M5816,People!$A$5,0))))</f>
        <v>Cassandra Brandow</v>
      </c>
      <c r="W5816" t="str">
        <f>IFERROR(INDEX(Returns!A:A,MATCH(Orders!B5816,Returns!B:B,0),),"No")</f>
        <v>No</v>
      </c>
      <c r="X5816" t="str">
        <f t="shared" si="90"/>
        <v>2017 / 06</v>
      </c>
    </row>
    <row r="5817" spans="1:24" x14ac:dyDescent="0.25">
      <c r="A5817" s="1">
        <v>5816</v>
      </c>
      <c r="B5817" s="3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IF(People!$B$2=Orders!M5817,People!$A$2,IF(People!$B$3=Orders!M5817,People!$A$3,IF(People!$B$4=Orders!M5817,People!$A$4,IF(People!$B$5=Orders!M5817,People!$A$5,0))))</f>
        <v>Chuck Magee</v>
      </c>
      <c r="W5817" t="str">
        <f>IFERROR(INDEX(Returns!A:A,MATCH(Orders!B5817,Returns!B:B,0),),"No")</f>
        <v>No</v>
      </c>
      <c r="X5817" t="str">
        <f t="shared" si="90"/>
        <v>2016 / 11</v>
      </c>
    </row>
    <row r="5818" spans="1:24" x14ac:dyDescent="0.25">
      <c r="A5818" s="1">
        <v>5817</v>
      </c>
      <c r="B5818" s="3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IF(People!$B$2=Orders!M5818,People!$A$2,IF(People!$B$3=Orders!M5818,People!$A$3,IF(People!$B$4=Orders!M5818,People!$A$4,IF(People!$B$5=Orders!M5818,People!$A$5,0))))</f>
        <v>Chuck Magee</v>
      </c>
      <c r="W5818" t="str">
        <f>IFERROR(INDEX(Returns!A:A,MATCH(Orders!B5818,Returns!B:B,0),),"No")</f>
        <v>No</v>
      </c>
      <c r="X5818" t="str">
        <f t="shared" si="90"/>
        <v>2016 / 11</v>
      </c>
    </row>
    <row r="5819" spans="1:24" x14ac:dyDescent="0.25">
      <c r="A5819" s="1">
        <v>5818</v>
      </c>
      <c r="B5819" s="3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IF(People!$B$2=Orders!M5819,People!$A$2,IF(People!$B$3=Orders!M5819,People!$A$3,IF(People!$B$4=Orders!M5819,People!$A$4,IF(People!$B$5=Orders!M5819,People!$A$5,0))))</f>
        <v>Chuck Magee</v>
      </c>
      <c r="W5819" t="str">
        <f>IFERROR(INDEX(Returns!A:A,MATCH(Orders!B5819,Returns!B:B,0),),"No")</f>
        <v>No</v>
      </c>
      <c r="X5819" t="str">
        <f t="shared" si="90"/>
        <v>2016 / 11</v>
      </c>
    </row>
    <row r="5820" spans="1:24" x14ac:dyDescent="0.25">
      <c r="A5820" s="1">
        <v>5819</v>
      </c>
      <c r="B5820" s="3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IF(People!$B$2=Orders!M5820,People!$A$2,IF(People!$B$3=Orders!M5820,People!$A$3,IF(People!$B$4=Orders!M5820,People!$A$4,IF(People!$B$5=Orders!M5820,People!$A$5,0))))</f>
        <v>Chuck Magee</v>
      </c>
      <c r="W5820" t="str">
        <f>IFERROR(INDEX(Returns!A:A,MATCH(Orders!B5820,Returns!B:B,0),),"No")</f>
        <v>No</v>
      </c>
      <c r="X5820" t="str">
        <f t="shared" si="90"/>
        <v>2016 / 11</v>
      </c>
    </row>
    <row r="5821" spans="1:24" x14ac:dyDescent="0.25">
      <c r="A5821" s="1">
        <v>5820</v>
      </c>
      <c r="B5821" s="3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IF(People!$B$2=Orders!M5821,People!$A$2,IF(People!$B$3=Orders!M5821,People!$A$3,IF(People!$B$4=Orders!M5821,People!$A$4,IF(People!$B$5=Orders!M5821,People!$A$5,0))))</f>
        <v>Chuck Magee</v>
      </c>
      <c r="W5821" t="str">
        <f>IFERROR(INDEX(Returns!A:A,MATCH(Orders!B5821,Returns!B:B,0),),"No")</f>
        <v>No</v>
      </c>
      <c r="X5821" t="str">
        <f t="shared" si="90"/>
        <v>2016 / 11</v>
      </c>
    </row>
    <row r="5822" spans="1:24" x14ac:dyDescent="0.25">
      <c r="A5822" s="1">
        <v>5821</v>
      </c>
      <c r="B5822" s="3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IF(People!$B$2=Orders!M5822,People!$A$2,IF(People!$B$3=Orders!M5822,People!$A$3,IF(People!$B$4=Orders!M5822,People!$A$4,IF(People!$B$5=Orders!M5822,People!$A$5,0))))</f>
        <v>Anna Andreadi</v>
      </c>
      <c r="W5822" t="str">
        <f>IFERROR(INDEX(Returns!A:A,MATCH(Orders!B5822,Returns!B:B,0),),"No")</f>
        <v>No</v>
      </c>
      <c r="X5822" t="str">
        <f t="shared" si="90"/>
        <v>2019 / 05</v>
      </c>
    </row>
    <row r="5823" spans="1:24" x14ac:dyDescent="0.25">
      <c r="A5823" s="1">
        <v>5822</v>
      </c>
      <c r="B5823" s="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IF(People!$B$2=Orders!M5823,People!$A$2,IF(People!$B$3=Orders!M5823,People!$A$3,IF(People!$B$4=Orders!M5823,People!$A$4,IF(People!$B$5=Orders!M5823,People!$A$5,0))))</f>
        <v>Anna Andreadi</v>
      </c>
      <c r="W5823" t="str">
        <f>IFERROR(INDEX(Returns!A:A,MATCH(Orders!B5823,Returns!B:B,0),),"No")</f>
        <v>No</v>
      </c>
      <c r="X5823" t="str">
        <f t="shared" si="90"/>
        <v>2019 / 05</v>
      </c>
    </row>
    <row r="5824" spans="1:24" x14ac:dyDescent="0.25">
      <c r="A5824" s="1">
        <v>5823</v>
      </c>
      <c r="B5824" s="3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IF(People!$B$2=Orders!M5824,People!$A$2,IF(People!$B$3=Orders!M5824,People!$A$3,IF(People!$B$4=Orders!M5824,People!$A$4,IF(People!$B$5=Orders!M5824,People!$A$5,0))))</f>
        <v>Anna Andreadi</v>
      </c>
      <c r="W5824" t="str">
        <f>IFERROR(INDEX(Returns!A:A,MATCH(Orders!B5824,Returns!B:B,0),),"No")</f>
        <v>No</v>
      </c>
      <c r="X5824" t="str">
        <f t="shared" si="90"/>
        <v>2019 / 05</v>
      </c>
    </row>
    <row r="5825" spans="1:24" x14ac:dyDescent="0.25">
      <c r="A5825" s="1">
        <v>5824</v>
      </c>
      <c r="B5825" s="3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IF(People!$B$2=Orders!M5825,People!$A$2,IF(People!$B$3=Orders!M5825,People!$A$3,IF(People!$B$4=Orders!M5825,People!$A$4,IF(People!$B$5=Orders!M5825,People!$A$5,0))))</f>
        <v>Anna Andreadi</v>
      </c>
      <c r="W5825" t="str">
        <f>IFERROR(INDEX(Returns!A:A,MATCH(Orders!B5825,Returns!B:B,0),),"No")</f>
        <v>No</v>
      </c>
      <c r="X5825" t="str">
        <f t="shared" si="90"/>
        <v>2019 / 05</v>
      </c>
    </row>
    <row r="5826" spans="1:24" x14ac:dyDescent="0.25">
      <c r="A5826" s="1">
        <v>5825</v>
      </c>
      <c r="B5826" s="3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IF(People!$B$2=Orders!M5826,People!$A$2,IF(People!$B$3=Orders!M5826,People!$A$3,IF(People!$B$4=Orders!M5826,People!$A$4,IF(People!$B$5=Orders!M5826,People!$A$5,0))))</f>
        <v>Chuck Magee</v>
      </c>
      <c r="W5826" t="str">
        <f>IFERROR(INDEX(Returns!A:A,MATCH(Orders!B5826,Returns!B:B,0),),"No")</f>
        <v>No</v>
      </c>
      <c r="X5826" t="str">
        <f t="shared" ref="X5826:X5889" si="91">TEXT(C5826,"ГГГГ / ММ")</f>
        <v>2016 / 05</v>
      </c>
    </row>
    <row r="5827" spans="1:24" x14ac:dyDescent="0.25">
      <c r="A5827" s="1">
        <v>5826</v>
      </c>
      <c r="B5827" s="3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IF(People!$B$2=Orders!M5827,People!$A$2,IF(People!$B$3=Orders!M5827,People!$A$3,IF(People!$B$4=Orders!M5827,People!$A$4,IF(People!$B$5=Orders!M5827,People!$A$5,0))))</f>
        <v>Chuck Magee</v>
      </c>
      <c r="W5827" t="str">
        <f>IFERROR(INDEX(Returns!A:A,MATCH(Orders!B5827,Returns!B:B,0),),"No")</f>
        <v>No</v>
      </c>
      <c r="X5827" t="str">
        <f t="shared" si="91"/>
        <v>2019 / 09</v>
      </c>
    </row>
    <row r="5828" spans="1:24" x14ac:dyDescent="0.25">
      <c r="A5828" s="1">
        <v>5827</v>
      </c>
      <c r="B5828" s="3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IF(People!$B$2=Orders!M5828,People!$A$2,IF(People!$B$3=Orders!M5828,People!$A$3,IF(People!$B$4=Orders!M5828,People!$A$4,IF(People!$B$5=Orders!M5828,People!$A$5,0))))</f>
        <v>Chuck Magee</v>
      </c>
      <c r="W5828" t="str">
        <f>IFERROR(INDEX(Returns!A:A,MATCH(Orders!B5828,Returns!B:B,0),),"No")</f>
        <v>No</v>
      </c>
      <c r="X5828" t="str">
        <f t="shared" si="91"/>
        <v>2019 / 09</v>
      </c>
    </row>
    <row r="5829" spans="1:24" x14ac:dyDescent="0.25">
      <c r="A5829" s="1">
        <v>5828</v>
      </c>
      <c r="B5829" s="3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IF(People!$B$2=Orders!M5829,People!$A$2,IF(People!$B$3=Orders!M5829,People!$A$3,IF(People!$B$4=Orders!M5829,People!$A$4,IF(People!$B$5=Orders!M5829,People!$A$5,0))))</f>
        <v>Chuck Magee</v>
      </c>
      <c r="W5829" t="str">
        <f>IFERROR(INDEX(Returns!A:A,MATCH(Orders!B5829,Returns!B:B,0),),"No")</f>
        <v>No</v>
      </c>
      <c r="X5829" t="str">
        <f t="shared" si="91"/>
        <v>2019 / 09</v>
      </c>
    </row>
    <row r="5830" spans="1:24" x14ac:dyDescent="0.25">
      <c r="A5830" s="1">
        <v>5829</v>
      </c>
      <c r="B5830" s="3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IF(People!$B$2=Orders!M5830,People!$A$2,IF(People!$B$3=Orders!M5830,People!$A$3,IF(People!$B$4=Orders!M5830,People!$A$4,IF(People!$B$5=Orders!M5830,People!$A$5,0))))</f>
        <v>Chuck Magee</v>
      </c>
      <c r="W5830" t="str">
        <f>IFERROR(INDEX(Returns!A:A,MATCH(Orders!B5830,Returns!B:B,0),),"No")</f>
        <v>No</v>
      </c>
      <c r="X5830" t="str">
        <f t="shared" si="91"/>
        <v>2019 / 09</v>
      </c>
    </row>
    <row r="5831" spans="1:24" x14ac:dyDescent="0.25">
      <c r="A5831" s="1">
        <v>5830</v>
      </c>
      <c r="B5831" s="3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IF(People!$B$2=Orders!M5831,People!$A$2,IF(People!$B$3=Orders!M5831,People!$A$3,IF(People!$B$4=Orders!M5831,People!$A$4,IF(People!$B$5=Orders!M5831,People!$A$5,0))))</f>
        <v>Kelly Williams</v>
      </c>
      <c r="W5831" t="str">
        <f>IFERROR(INDEX(Returns!A:A,MATCH(Orders!B5831,Returns!B:B,0),),"No")</f>
        <v>No</v>
      </c>
      <c r="X5831" t="str">
        <f t="shared" si="91"/>
        <v>2018 / 12</v>
      </c>
    </row>
    <row r="5832" spans="1:24" x14ac:dyDescent="0.25">
      <c r="A5832" s="1">
        <v>5831</v>
      </c>
      <c r="B5832" s="3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IF(People!$B$2=Orders!M5832,People!$A$2,IF(People!$B$3=Orders!M5832,People!$A$3,IF(People!$B$4=Orders!M5832,People!$A$4,IF(People!$B$5=Orders!M5832,People!$A$5,0))))</f>
        <v>Kelly Williams</v>
      </c>
      <c r="W5832" t="str">
        <f>IFERROR(INDEX(Returns!A:A,MATCH(Orders!B5832,Returns!B:B,0),),"No")</f>
        <v>No</v>
      </c>
      <c r="X5832" t="str">
        <f t="shared" si="91"/>
        <v>2018 / 12</v>
      </c>
    </row>
    <row r="5833" spans="1:24" x14ac:dyDescent="0.25">
      <c r="A5833" s="1">
        <v>5832</v>
      </c>
      <c r="B5833" s="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IF(People!$B$2=Orders!M5833,People!$A$2,IF(People!$B$3=Orders!M5833,People!$A$3,IF(People!$B$4=Orders!M5833,People!$A$4,IF(People!$B$5=Orders!M5833,People!$A$5,0))))</f>
        <v>Anna Andreadi</v>
      </c>
      <c r="W5833" t="str">
        <f>IFERROR(INDEX(Returns!A:A,MATCH(Orders!B5833,Returns!B:B,0),),"No")</f>
        <v>No</v>
      </c>
      <c r="X5833" t="str">
        <f t="shared" si="91"/>
        <v>2017 / 07</v>
      </c>
    </row>
    <row r="5834" spans="1:24" x14ac:dyDescent="0.25">
      <c r="A5834" s="1">
        <v>5833</v>
      </c>
      <c r="B5834" s="3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IF(People!$B$2=Orders!M5834,People!$A$2,IF(People!$B$3=Orders!M5834,People!$A$3,IF(People!$B$4=Orders!M5834,People!$A$4,IF(People!$B$5=Orders!M5834,People!$A$5,0))))</f>
        <v>Cassandra Brandow</v>
      </c>
      <c r="W5834" t="str">
        <f>IFERROR(INDEX(Returns!A:A,MATCH(Orders!B5834,Returns!B:B,0),),"No")</f>
        <v>No</v>
      </c>
      <c r="X5834" t="str">
        <f t="shared" si="91"/>
        <v>2018 / 07</v>
      </c>
    </row>
    <row r="5835" spans="1:24" x14ac:dyDescent="0.25">
      <c r="A5835" s="1">
        <v>5834</v>
      </c>
      <c r="B5835" s="3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IF(People!$B$2=Orders!M5835,People!$A$2,IF(People!$B$3=Orders!M5835,People!$A$3,IF(People!$B$4=Orders!M5835,People!$A$4,IF(People!$B$5=Orders!M5835,People!$A$5,0))))</f>
        <v>Cassandra Brandow</v>
      </c>
      <c r="W5835" t="str">
        <f>IFERROR(INDEX(Returns!A:A,MATCH(Orders!B5835,Returns!B:B,0),),"No")</f>
        <v>No</v>
      </c>
      <c r="X5835" t="str">
        <f t="shared" si="91"/>
        <v>2018 / 07</v>
      </c>
    </row>
    <row r="5836" spans="1:24" x14ac:dyDescent="0.25">
      <c r="A5836" s="1">
        <v>5835</v>
      </c>
      <c r="B5836" s="3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IF(People!$B$2=Orders!M5836,People!$A$2,IF(People!$B$3=Orders!M5836,People!$A$3,IF(People!$B$4=Orders!M5836,People!$A$4,IF(People!$B$5=Orders!M5836,People!$A$5,0))))</f>
        <v>Cassandra Brandow</v>
      </c>
      <c r="W5836" t="str">
        <f>IFERROR(INDEX(Returns!A:A,MATCH(Orders!B5836,Returns!B:B,0),),"No")</f>
        <v>No</v>
      </c>
      <c r="X5836" t="str">
        <f t="shared" si="91"/>
        <v>2017 / 06</v>
      </c>
    </row>
    <row r="5837" spans="1:24" x14ac:dyDescent="0.25">
      <c r="A5837" s="1">
        <v>5836</v>
      </c>
      <c r="B5837" s="3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IF(People!$B$2=Orders!M5837,People!$A$2,IF(People!$B$3=Orders!M5837,People!$A$3,IF(People!$B$4=Orders!M5837,People!$A$4,IF(People!$B$5=Orders!M5837,People!$A$5,0))))</f>
        <v>Cassandra Brandow</v>
      </c>
      <c r="W5837" t="str">
        <f>IFERROR(INDEX(Returns!A:A,MATCH(Orders!B5837,Returns!B:B,0),),"No")</f>
        <v>No</v>
      </c>
      <c r="X5837" t="str">
        <f t="shared" si="91"/>
        <v>2017 / 06</v>
      </c>
    </row>
    <row r="5838" spans="1:24" x14ac:dyDescent="0.25">
      <c r="A5838" s="1">
        <v>5837</v>
      </c>
      <c r="B5838" s="3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IF(People!$B$2=Orders!M5838,People!$A$2,IF(People!$B$3=Orders!M5838,People!$A$3,IF(People!$B$4=Orders!M5838,People!$A$4,IF(People!$B$5=Orders!M5838,People!$A$5,0))))</f>
        <v>Cassandra Brandow</v>
      </c>
      <c r="W5838" t="str">
        <f>IFERROR(INDEX(Returns!A:A,MATCH(Orders!B5838,Returns!B:B,0),),"No")</f>
        <v>No</v>
      </c>
      <c r="X5838" t="str">
        <f t="shared" si="91"/>
        <v>2017 / 06</v>
      </c>
    </row>
    <row r="5839" spans="1:24" x14ac:dyDescent="0.25">
      <c r="A5839" s="1">
        <v>5838</v>
      </c>
      <c r="B5839" s="3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IF(People!$B$2=Orders!M5839,People!$A$2,IF(People!$B$3=Orders!M5839,People!$A$3,IF(People!$B$4=Orders!M5839,People!$A$4,IF(People!$B$5=Orders!M5839,People!$A$5,0))))</f>
        <v>Anna Andreadi</v>
      </c>
      <c r="W5839" t="str">
        <f>IFERROR(INDEX(Returns!A:A,MATCH(Orders!B5839,Returns!B:B,0),),"No")</f>
        <v>No</v>
      </c>
      <c r="X5839" t="str">
        <f t="shared" si="91"/>
        <v>2019 / 11</v>
      </c>
    </row>
    <row r="5840" spans="1:24" x14ac:dyDescent="0.25">
      <c r="A5840" s="1">
        <v>5839</v>
      </c>
      <c r="B5840" s="3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IF(People!$B$2=Orders!M5840,People!$A$2,IF(People!$B$3=Orders!M5840,People!$A$3,IF(People!$B$4=Orders!M5840,People!$A$4,IF(People!$B$5=Orders!M5840,People!$A$5,0))))</f>
        <v>Anna Andreadi</v>
      </c>
      <c r="W5840" t="str">
        <f>IFERROR(INDEX(Returns!A:A,MATCH(Orders!B5840,Returns!B:B,0),),"No")</f>
        <v>No</v>
      </c>
      <c r="X5840" t="str">
        <f t="shared" si="91"/>
        <v>2017 / 03</v>
      </c>
    </row>
    <row r="5841" spans="1:24" x14ac:dyDescent="0.25">
      <c r="A5841" s="1">
        <v>5840</v>
      </c>
      <c r="B5841" s="3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IF(People!$B$2=Orders!M5841,People!$A$2,IF(People!$B$3=Orders!M5841,People!$A$3,IF(People!$B$4=Orders!M5841,People!$A$4,IF(People!$B$5=Orders!M5841,People!$A$5,0))))</f>
        <v>Cassandra Brandow</v>
      </c>
      <c r="W5841" t="str">
        <f>IFERROR(INDEX(Returns!A:A,MATCH(Orders!B5841,Returns!B:B,0),),"No")</f>
        <v>No</v>
      </c>
      <c r="X5841" t="str">
        <f t="shared" si="91"/>
        <v>2017 / 09</v>
      </c>
    </row>
    <row r="5842" spans="1:24" x14ac:dyDescent="0.25">
      <c r="A5842" s="1">
        <v>5841</v>
      </c>
      <c r="B5842" s="3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IF(People!$B$2=Orders!M5842,People!$A$2,IF(People!$B$3=Orders!M5842,People!$A$3,IF(People!$B$4=Orders!M5842,People!$A$4,IF(People!$B$5=Orders!M5842,People!$A$5,0))))</f>
        <v>Cassandra Brandow</v>
      </c>
      <c r="W5842" t="str">
        <f>IFERROR(INDEX(Returns!A:A,MATCH(Orders!B5842,Returns!B:B,0),),"No")</f>
        <v>No</v>
      </c>
      <c r="X5842" t="str">
        <f t="shared" si="91"/>
        <v>2017 / 09</v>
      </c>
    </row>
    <row r="5843" spans="1:24" x14ac:dyDescent="0.25">
      <c r="A5843" s="1">
        <v>5842</v>
      </c>
      <c r="B5843" s="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IF(People!$B$2=Orders!M5843,People!$A$2,IF(People!$B$3=Orders!M5843,People!$A$3,IF(People!$B$4=Orders!M5843,People!$A$4,IF(People!$B$5=Orders!M5843,People!$A$5,0))))</f>
        <v>Anna Andreadi</v>
      </c>
      <c r="W5843" t="str">
        <f>IFERROR(INDEX(Returns!A:A,MATCH(Orders!B5843,Returns!B:B,0),),"No")</f>
        <v>No</v>
      </c>
      <c r="X5843" t="str">
        <f t="shared" si="91"/>
        <v>2017 / 11</v>
      </c>
    </row>
    <row r="5844" spans="1:24" x14ac:dyDescent="0.25">
      <c r="A5844" s="1">
        <v>5843</v>
      </c>
      <c r="B5844" s="3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IF(People!$B$2=Orders!M5844,People!$A$2,IF(People!$B$3=Orders!M5844,People!$A$3,IF(People!$B$4=Orders!M5844,People!$A$4,IF(People!$B$5=Orders!M5844,People!$A$5,0))))</f>
        <v>Anna Andreadi</v>
      </c>
      <c r="W5844" t="str">
        <f>IFERROR(INDEX(Returns!A:A,MATCH(Orders!B5844,Returns!B:B,0),),"No")</f>
        <v>No</v>
      </c>
      <c r="X5844" t="str">
        <f t="shared" si="91"/>
        <v>2017 / 11</v>
      </c>
    </row>
    <row r="5845" spans="1:24" x14ac:dyDescent="0.25">
      <c r="A5845" s="1">
        <v>5844</v>
      </c>
      <c r="B5845" s="3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IF(People!$B$2=Orders!M5845,People!$A$2,IF(People!$B$3=Orders!M5845,People!$A$3,IF(People!$B$4=Orders!M5845,People!$A$4,IF(People!$B$5=Orders!M5845,People!$A$5,0))))</f>
        <v>Anna Andreadi</v>
      </c>
      <c r="W5845" t="str">
        <f>IFERROR(INDEX(Returns!A:A,MATCH(Orders!B5845,Returns!B:B,0),),"No")</f>
        <v>No</v>
      </c>
      <c r="X5845" t="str">
        <f t="shared" si="91"/>
        <v>2017 / 11</v>
      </c>
    </row>
    <row r="5846" spans="1:24" x14ac:dyDescent="0.25">
      <c r="A5846" s="1">
        <v>5845</v>
      </c>
      <c r="B5846" s="3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IF(People!$B$2=Orders!M5846,People!$A$2,IF(People!$B$3=Orders!M5846,People!$A$3,IF(People!$B$4=Orders!M5846,People!$A$4,IF(People!$B$5=Orders!M5846,People!$A$5,0))))</f>
        <v>Anna Andreadi</v>
      </c>
      <c r="W5846" t="str">
        <f>IFERROR(INDEX(Returns!A:A,MATCH(Orders!B5846,Returns!B:B,0),),"No")</f>
        <v>No</v>
      </c>
      <c r="X5846" t="str">
        <f t="shared" si="91"/>
        <v>2017 / 11</v>
      </c>
    </row>
    <row r="5847" spans="1:24" x14ac:dyDescent="0.25">
      <c r="A5847" s="1">
        <v>5846</v>
      </c>
      <c r="B5847" s="3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IF(People!$B$2=Orders!M5847,People!$A$2,IF(People!$B$3=Orders!M5847,People!$A$3,IF(People!$B$4=Orders!M5847,People!$A$4,IF(People!$B$5=Orders!M5847,People!$A$5,0))))</f>
        <v>Anna Andreadi</v>
      </c>
      <c r="W5847" t="str">
        <f>IFERROR(INDEX(Returns!A:A,MATCH(Orders!B5847,Returns!B:B,0),),"No")</f>
        <v>No</v>
      </c>
      <c r="X5847" t="str">
        <f t="shared" si="91"/>
        <v>2017 / 11</v>
      </c>
    </row>
    <row r="5848" spans="1:24" x14ac:dyDescent="0.25">
      <c r="A5848" s="1">
        <v>5847</v>
      </c>
      <c r="B5848" s="3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IF(People!$B$2=Orders!M5848,People!$A$2,IF(People!$B$3=Orders!M5848,People!$A$3,IF(People!$B$4=Orders!M5848,People!$A$4,IF(People!$B$5=Orders!M5848,People!$A$5,0))))</f>
        <v>Anna Andreadi</v>
      </c>
      <c r="W5848" t="str">
        <f>IFERROR(INDEX(Returns!A:A,MATCH(Orders!B5848,Returns!B:B,0),),"No")</f>
        <v>No</v>
      </c>
      <c r="X5848" t="str">
        <f t="shared" si="91"/>
        <v>2017 / 11</v>
      </c>
    </row>
    <row r="5849" spans="1:24" x14ac:dyDescent="0.25">
      <c r="A5849" s="1">
        <v>5848</v>
      </c>
      <c r="B5849" s="3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IF(People!$B$2=Orders!M5849,People!$A$2,IF(People!$B$3=Orders!M5849,People!$A$3,IF(People!$B$4=Orders!M5849,People!$A$4,IF(People!$B$5=Orders!M5849,People!$A$5,0))))</f>
        <v>Anna Andreadi</v>
      </c>
      <c r="W5849" t="str">
        <f>IFERROR(INDEX(Returns!A:A,MATCH(Orders!B5849,Returns!B:B,0),),"No")</f>
        <v>No</v>
      </c>
      <c r="X5849" t="str">
        <f t="shared" si="91"/>
        <v>2017 / 11</v>
      </c>
    </row>
    <row r="5850" spans="1:24" x14ac:dyDescent="0.25">
      <c r="A5850" s="1">
        <v>5849</v>
      </c>
      <c r="B5850" s="3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IF(People!$B$2=Orders!M5850,People!$A$2,IF(People!$B$3=Orders!M5850,People!$A$3,IF(People!$B$4=Orders!M5850,People!$A$4,IF(People!$B$5=Orders!M5850,People!$A$5,0))))</f>
        <v>Kelly Williams</v>
      </c>
      <c r="W5850" t="str">
        <f>IFERROR(INDEX(Returns!A:A,MATCH(Orders!B5850,Returns!B:B,0),),"No")</f>
        <v>No</v>
      </c>
      <c r="X5850" t="str">
        <f t="shared" si="91"/>
        <v>2017 / 11</v>
      </c>
    </row>
    <row r="5851" spans="1:24" x14ac:dyDescent="0.25">
      <c r="A5851" s="1">
        <v>5850</v>
      </c>
      <c r="B5851" s="3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IF(People!$B$2=Orders!M5851,People!$A$2,IF(People!$B$3=Orders!M5851,People!$A$3,IF(People!$B$4=Orders!M5851,People!$A$4,IF(People!$B$5=Orders!M5851,People!$A$5,0))))</f>
        <v>Kelly Williams</v>
      </c>
      <c r="W5851" t="str">
        <f>IFERROR(INDEX(Returns!A:A,MATCH(Orders!B5851,Returns!B:B,0),),"No")</f>
        <v>No</v>
      </c>
      <c r="X5851" t="str">
        <f t="shared" si="91"/>
        <v>2017 / 11</v>
      </c>
    </row>
    <row r="5852" spans="1:24" x14ac:dyDescent="0.25">
      <c r="A5852" s="1">
        <v>5851</v>
      </c>
      <c r="B5852" s="3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IF(People!$B$2=Orders!M5852,People!$A$2,IF(People!$B$3=Orders!M5852,People!$A$3,IF(People!$B$4=Orders!M5852,People!$A$4,IF(People!$B$5=Orders!M5852,People!$A$5,0))))</f>
        <v>Kelly Williams</v>
      </c>
      <c r="W5852" t="str">
        <f>IFERROR(INDEX(Returns!A:A,MATCH(Orders!B5852,Returns!B:B,0),),"No")</f>
        <v>No</v>
      </c>
      <c r="X5852" t="str">
        <f t="shared" si="91"/>
        <v>2017 / 11</v>
      </c>
    </row>
    <row r="5853" spans="1:24" x14ac:dyDescent="0.25">
      <c r="A5853" s="1">
        <v>5852</v>
      </c>
      <c r="B5853" s="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IF(People!$B$2=Orders!M5853,People!$A$2,IF(People!$B$3=Orders!M5853,People!$A$3,IF(People!$B$4=Orders!M5853,People!$A$4,IF(People!$B$5=Orders!M5853,People!$A$5,0))))</f>
        <v>Kelly Williams</v>
      </c>
      <c r="W5853" t="str">
        <f>IFERROR(INDEX(Returns!A:A,MATCH(Orders!B5853,Returns!B:B,0),),"No")</f>
        <v>No</v>
      </c>
      <c r="X5853" t="str">
        <f t="shared" si="91"/>
        <v>2017 / 11</v>
      </c>
    </row>
    <row r="5854" spans="1:24" x14ac:dyDescent="0.25">
      <c r="A5854" s="1">
        <v>5853</v>
      </c>
      <c r="B5854" s="3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IF(People!$B$2=Orders!M5854,People!$A$2,IF(People!$B$3=Orders!M5854,People!$A$3,IF(People!$B$4=Orders!M5854,People!$A$4,IF(People!$B$5=Orders!M5854,People!$A$5,0))))</f>
        <v>Kelly Williams</v>
      </c>
      <c r="W5854" t="str">
        <f>IFERROR(INDEX(Returns!A:A,MATCH(Orders!B5854,Returns!B:B,0),),"No")</f>
        <v>No</v>
      </c>
      <c r="X5854" t="str">
        <f t="shared" si="91"/>
        <v>2017 / 11</v>
      </c>
    </row>
    <row r="5855" spans="1:24" x14ac:dyDescent="0.25">
      <c r="A5855" s="1">
        <v>5854</v>
      </c>
      <c r="B5855" s="3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IF(People!$B$2=Orders!M5855,People!$A$2,IF(People!$B$3=Orders!M5855,People!$A$3,IF(People!$B$4=Orders!M5855,People!$A$4,IF(People!$B$5=Orders!M5855,People!$A$5,0))))</f>
        <v>Cassandra Brandow</v>
      </c>
      <c r="W5855" t="str">
        <f>IFERROR(INDEX(Returns!A:A,MATCH(Orders!B5855,Returns!B:B,0),),"No")</f>
        <v>No</v>
      </c>
      <c r="X5855" t="str">
        <f t="shared" si="91"/>
        <v>2016 / 09</v>
      </c>
    </row>
    <row r="5856" spans="1:24" x14ac:dyDescent="0.25">
      <c r="A5856" s="1">
        <v>5855</v>
      </c>
      <c r="B5856" s="3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IF(People!$B$2=Orders!M5856,People!$A$2,IF(People!$B$3=Orders!M5856,People!$A$3,IF(People!$B$4=Orders!M5856,People!$A$4,IF(People!$B$5=Orders!M5856,People!$A$5,0))))</f>
        <v>Kelly Williams</v>
      </c>
      <c r="W5856" t="str">
        <f>IFERROR(INDEX(Returns!A:A,MATCH(Orders!B5856,Returns!B:B,0),),"No")</f>
        <v>No</v>
      </c>
      <c r="X5856" t="str">
        <f t="shared" si="91"/>
        <v>2017 / 08</v>
      </c>
    </row>
    <row r="5857" spans="1:24" x14ac:dyDescent="0.25">
      <c r="A5857" s="1">
        <v>5856</v>
      </c>
      <c r="B5857" s="3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IF(People!$B$2=Orders!M5857,People!$A$2,IF(People!$B$3=Orders!M5857,People!$A$3,IF(People!$B$4=Orders!M5857,People!$A$4,IF(People!$B$5=Orders!M5857,People!$A$5,0))))</f>
        <v>Kelly Williams</v>
      </c>
      <c r="W5857" t="str">
        <f>IFERROR(INDEX(Returns!A:A,MATCH(Orders!B5857,Returns!B:B,0),),"No")</f>
        <v>No</v>
      </c>
      <c r="X5857" t="str">
        <f t="shared" si="91"/>
        <v>2017 / 08</v>
      </c>
    </row>
    <row r="5858" spans="1:24" x14ac:dyDescent="0.25">
      <c r="A5858" s="1">
        <v>5857</v>
      </c>
      <c r="B5858" s="3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IF(People!$B$2=Orders!M5858,People!$A$2,IF(People!$B$3=Orders!M5858,People!$A$3,IF(People!$B$4=Orders!M5858,People!$A$4,IF(People!$B$5=Orders!M5858,People!$A$5,0))))</f>
        <v>Kelly Williams</v>
      </c>
      <c r="W5858" t="str">
        <f>IFERROR(INDEX(Returns!A:A,MATCH(Orders!B5858,Returns!B:B,0),),"No")</f>
        <v>No</v>
      </c>
      <c r="X5858" t="str">
        <f t="shared" si="91"/>
        <v>2017 / 08</v>
      </c>
    </row>
    <row r="5859" spans="1:24" x14ac:dyDescent="0.25">
      <c r="A5859" s="1">
        <v>5858</v>
      </c>
      <c r="B5859" s="3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IF(People!$B$2=Orders!M5859,People!$A$2,IF(People!$B$3=Orders!M5859,People!$A$3,IF(People!$B$4=Orders!M5859,People!$A$4,IF(People!$B$5=Orders!M5859,People!$A$5,0))))</f>
        <v>Kelly Williams</v>
      </c>
      <c r="W5859" t="str">
        <f>IFERROR(INDEX(Returns!A:A,MATCH(Orders!B5859,Returns!B:B,0),),"No")</f>
        <v>No</v>
      </c>
      <c r="X5859" t="str">
        <f t="shared" si="91"/>
        <v>2017 / 08</v>
      </c>
    </row>
    <row r="5860" spans="1:24" x14ac:dyDescent="0.25">
      <c r="A5860" s="1">
        <v>5859</v>
      </c>
      <c r="B5860" s="3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IF(People!$B$2=Orders!M5860,People!$A$2,IF(People!$B$3=Orders!M5860,People!$A$3,IF(People!$B$4=Orders!M5860,People!$A$4,IF(People!$B$5=Orders!M5860,People!$A$5,0))))</f>
        <v>Anna Andreadi</v>
      </c>
      <c r="W5860" t="str">
        <f>IFERROR(INDEX(Returns!A:A,MATCH(Orders!B5860,Returns!B:B,0),),"No")</f>
        <v>No</v>
      </c>
      <c r="X5860" t="str">
        <f t="shared" si="91"/>
        <v>2019 / 09</v>
      </c>
    </row>
    <row r="5861" spans="1:24" x14ac:dyDescent="0.25">
      <c r="A5861" s="1">
        <v>5860</v>
      </c>
      <c r="B5861" s="3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IF(People!$B$2=Orders!M5861,People!$A$2,IF(People!$B$3=Orders!M5861,People!$A$3,IF(People!$B$4=Orders!M5861,People!$A$4,IF(People!$B$5=Orders!M5861,People!$A$5,0))))</f>
        <v>Cassandra Brandow</v>
      </c>
      <c r="W5861" t="str">
        <f>IFERROR(INDEX(Returns!A:A,MATCH(Orders!B5861,Returns!B:B,0),),"No")</f>
        <v>No</v>
      </c>
      <c r="X5861" t="str">
        <f t="shared" si="91"/>
        <v>2017 / 11</v>
      </c>
    </row>
    <row r="5862" spans="1:24" x14ac:dyDescent="0.25">
      <c r="A5862" s="1">
        <v>5861</v>
      </c>
      <c r="B5862" s="3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IF(People!$B$2=Orders!M5862,People!$A$2,IF(People!$B$3=Orders!M5862,People!$A$3,IF(People!$B$4=Orders!M5862,People!$A$4,IF(People!$B$5=Orders!M5862,People!$A$5,0))))</f>
        <v>Chuck Magee</v>
      </c>
      <c r="W5862" t="str">
        <f>IFERROR(INDEX(Returns!A:A,MATCH(Orders!B5862,Returns!B:B,0),),"No")</f>
        <v>No</v>
      </c>
      <c r="X5862" t="str">
        <f t="shared" si="91"/>
        <v>2017 / 04</v>
      </c>
    </row>
    <row r="5863" spans="1:24" x14ac:dyDescent="0.25">
      <c r="A5863" s="1">
        <v>5862</v>
      </c>
      <c r="B5863" s="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IF(People!$B$2=Orders!M5863,People!$A$2,IF(People!$B$3=Orders!M5863,People!$A$3,IF(People!$B$4=Orders!M5863,People!$A$4,IF(People!$B$5=Orders!M5863,People!$A$5,0))))</f>
        <v>Cassandra Brandow</v>
      </c>
      <c r="W5863" t="str">
        <f>IFERROR(INDEX(Returns!A:A,MATCH(Orders!B5863,Returns!B:B,0),),"No")</f>
        <v>No</v>
      </c>
      <c r="X5863" t="str">
        <f t="shared" si="91"/>
        <v>2018 / 05</v>
      </c>
    </row>
    <row r="5864" spans="1:24" x14ac:dyDescent="0.25">
      <c r="A5864" s="1">
        <v>5863</v>
      </c>
      <c r="B5864" s="3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IF(People!$B$2=Orders!M5864,People!$A$2,IF(People!$B$3=Orders!M5864,People!$A$3,IF(People!$B$4=Orders!M5864,People!$A$4,IF(People!$B$5=Orders!M5864,People!$A$5,0))))</f>
        <v>Cassandra Brandow</v>
      </c>
      <c r="W5864" t="str">
        <f>IFERROR(INDEX(Returns!A:A,MATCH(Orders!B5864,Returns!B:B,0),),"No")</f>
        <v>No</v>
      </c>
      <c r="X5864" t="str">
        <f t="shared" si="91"/>
        <v>2018 / 05</v>
      </c>
    </row>
    <row r="5865" spans="1:24" x14ac:dyDescent="0.25">
      <c r="A5865" s="1">
        <v>5864</v>
      </c>
      <c r="B5865" s="3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IF(People!$B$2=Orders!M5865,People!$A$2,IF(People!$B$3=Orders!M5865,People!$A$3,IF(People!$B$4=Orders!M5865,People!$A$4,IF(People!$B$5=Orders!M5865,People!$A$5,0))))</f>
        <v>Cassandra Brandow</v>
      </c>
      <c r="W5865" t="str">
        <f>IFERROR(INDEX(Returns!A:A,MATCH(Orders!B5865,Returns!B:B,0),),"No")</f>
        <v>No</v>
      </c>
      <c r="X5865" t="str">
        <f t="shared" si="91"/>
        <v>2018 / 05</v>
      </c>
    </row>
    <row r="5866" spans="1:24" x14ac:dyDescent="0.25">
      <c r="A5866" s="1">
        <v>5865</v>
      </c>
      <c r="B5866" s="3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IF(People!$B$2=Orders!M5866,People!$A$2,IF(People!$B$3=Orders!M5866,People!$A$3,IF(People!$B$4=Orders!M5866,People!$A$4,IF(People!$B$5=Orders!M5866,People!$A$5,0))))</f>
        <v>Chuck Magee</v>
      </c>
      <c r="W5866" t="str">
        <f>IFERROR(INDEX(Returns!A:A,MATCH(Orders!B5866,Returns!B:B,0),),"No")</f>
        <v>No</v>
      </c>
      <c r="X5866" t="str">
        <f t="shared" si="91"/>
        <v>2016 / 08</v>
      </c>
    </row>
    <row r="5867" spans="1:24" x14ac:dyDescent="0.25">
      <c r="A5867" s="1">
        <v>5866</v>
      </c>
      <c r="B5867" s="3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IF(People!$B$2=Orders!M5867,People!$A$2,IF(People!$B$3=Orders!M5867,People!$A$3,IF(People!$B$4=Orders!M5867,People!$A$4,IF(People!$B$5=Orders!M5867,People!$A$5,0))))</f>
        <v>Chuck Magee</v>
      </c>
      <c r="W5867" t="str">
        <f>IFERROR(INDEX(Returns!A:A,MATCH(Orders!B5867,Returns!B:B,0),),"No")</f>
        <v>No</v>
      </c>
      <c r="X5867" t="str">
        <f t="shared" si="91"/>
        <v>2016 / 08</v>
      </c>
    </row>
    <row r="5868" spans="1:24" x14ac:dyDescent="0.25">
      <c r="A5868" s="1">
        <v>5867</v>
      </c>
      <c r="B5868" s="3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IF(People!$B$2=Orders!M5868,People!$A$2,IF(People!$B$3=Orders!M5868,People!$A$3,IF(People!$B$4=Orders!M5868,People!$A$4,IF(People!$B$5=Orders!M5868,People!$A$5,0))))</f>
        <v>Chuck Magee</v>
      </c>
      <c r="W5868" t="str">
        <f>IFERROR(INDEX(Returns!A:A,MATCH(Orders!B5868,Returns!B:B,0),),"No")</f>
        <v>No</v>
      </c>
      <c r="X5868" t="str">
        <f t="shared" si="91"/>
        <v>2016 / 08</v>
      </c>
    </row>
    <row r="5869" spans="1:24" x14ac:dyDescent="0.25">
      <c r="A5869" s="1">
        <v>5868</v>
      </c>
      <c r="B5869" s="3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IF(People!$B$2=Orders!M5869,People!$A$2,IF(People!$B$3=Orders!M5869,People!$A$3,IF(People!$B$4=Orders!M5869,People!$A$4,IF(People!$B$5=Orders!M5869,People!$A$5,0))))</f>
        <v>Chuck Magee</v>
      </c>
      <c r="W5869" t="str">
        <f>IFERROR(INDEX(Returns!A:A,MATCH(Orders!B5869,Returns!B:B,0),),"No")</f>
        <v>No</v>
      </c>
      <c r="X5869" t="str">
        <f t="shared" si="91"/>
        <v>2018 / 01</v>
      </c>
    </row>
    <row r="5870" spans="1:24" x14ac:dyDescent="0.25">
      <c r="A5870" s="1">
        <v>5869</v>
      </c>
      <c r="B5870" s="3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IF(People!$B$2=Orders!M5870,People!$A$2,IF(People!$B$3=Orders!M5870,People!$A$3,IF(People!$B$4=Orders!M5870,People!$A$4,IF(People!$B$5=Orders!M5870,People!$A$5,0))))</f>
        <v>Chuck Magee</v>
      </c>
      <c r="W5870" t="str">
        <f>IFERROR(INDEX(Returns!A:A,MATCH(Orders!B5870,Returns!B:B,0),),"No")</f>
        <v>No</v>
      </c>
      <c r="X5870" t="str">
        <f t="shared" si="91"/>
        <v>2018 / 01</v>
      </c>
    </row>
    <row r="5871" spans="1:24" x14ac:dyDescent="0.25">
      <c r="A5871" s="1">
        <v>5870</v>
      </c>
      <c r="B5871" s="3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IF(People!$B$2=Orders!M5871,People!$A$2,IF(People!$B$3=Orders!M5871,People!$A$3,IF(People!$B$4=Orders!M5871,People!$A$4,IF(People!$B$5=Orders!M5871,People!$A$5,0))))</f>
        <v>Anna Andreadi</v>
      </c>
      <c r="W5871" t="str">
        <f>IFERROR(INDEX(Returns!A:A,MATCH(Orders!B5871,Returns!B:B,0),),"No")</f>
        <v>No</v>
      </c>
      <c r="X5871" t="str">
        <f t="shared" si="91"/>
        <v>2018 / 11</v>
      </c>
    </row>
    <row r="5872" spans="1:24" x14ac:dyDescent="0.25">
      <c r="A5872" s="1">
        <v>5871</v>
      </c>
      <c r="B5872" s="3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IF(People!$B$2=Orders!M5872,People!$A$2,IF(People!$B$3=Orders!M5872,People!$A$3,IF(People!$B$4=Orders!M5872,People!$A$4,IF(People!$B$5=Orders!M5872,People!$A$5,0))))</f>
        <v>Anna Andreadi</v>
      </c>
      <c r="W5872" t="str">
        <f>IFERROR(INDEX(Returns!A:A,MATCH(Orders!B5872,Returns!B:B,0),),"No")</f>
        <v>No</v>
      </c>
      <c r="X5872" t="str">
        <f t="shared" si="91"/>
        <v>2018 / 06</v>
      </c>
    </row>
    <row r="5873" spans="1:24" x14ac:dyDescent="0.25">
      <c r="A5873" s="1">
        <v>5872</v>
      </c>
      <c r="B5873" s="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IF(People!$B$2=Orders!M5873,People!$A$2,IF(People!$B$3=Orders!M5873,People!$A$3,IF(People!$B$4=Orders!M5873,People!$A$4,IF(People!$B$5=Orders!M5873,People!$A$5,0))))</f>
        <v>Kelly Williams</v>
      </c>
      <c r="W5873" t="str">
        <f>IFERROR(INDEX(Returns!A:A,MATCH(Orders!B5873,Returns!B:B,0),),"No")</f>
        <v>No</v>
      </c>
      <c r="X5873" t="str">
        <f t="shared" si="91"/>
        <v>2018 / 09</v>
      </c>
    </row>
    <row r="5874" spans="1:24" x14ac:dyDescent="0.25">
      <c r="A5874" s="1">
        <v>5873</v>
      </c>
      <c r="B5874" s="3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IF(People!$B$2=Orders!M5874,People!$A$2,IF(People!$B$3=Orders!M5874,People!$A$3,IF(People!$B$4=Orders!M5874,People!$A$4,IF(People!$B$5=Orders!M5874,People!$A$5,0))))</f>
        <v>Cassandra Brandow</v>
      </c>
      <c r="W5874" t="str">
        <f>IFERROR(INDEX(Returns!A:A,MATCH(Orders!B5874,Returns!B:B,0),),"No")</f>
        <v>No</v>
      </c>
      <c r="X5874" t="str">
        <f t="shared" si="91"/>
        <v>2019 / 03</v>
      </c>
    </row>
    <row r="5875" spans="1:24" x14ac:dyDescent="0.25">
      <c r="A5875" s="1">
        <v>5874</v>
      </c>
      <c r="B5875" s="3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IF(People!$B$2=Orders!M5875,People!$A$2,IF(People!$B$3=Orders!M5875,People!$A$3,IF(People!$B$4=Orders!M5875,People!$A$4,IF(People!$B$5=Orders!M5875,People!$A$5,0))))</f>
        <v>Cassandra Brandow</v>
      </c>
      <c r="W5875" t="str">
        <f>IFERROR(INDEX(Returns!A:A,MATCH(Orders!B5875,Returns!B:B,0),),"No")</f>
        <v>No</v>
      </c>
      <c r="X5875" t="str">
        <f t="shared" si="91"/>
        <v>2019 / 06</v>
      </c>
    </row>
    <row r="5876" spans="1:24" x14ac:dyDescent="0.25">
      <c r="A5876" s="1">
        <v>5875</v>
      </c>
      <c r="B5876" s="3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IF(People!$B$2=Orders!M5876,People!$A$2,IF(People!$B$3=Orders!M5876,People!$A$3,IF(People!$B$4=Orders!M5876,People!$A$4,IF(People!$B$5=Orders!M5876,People!$A$5,0))))</f>
        <v>Cassandra Brandow</v>
      </c>
      <c r="W5876" t="str">
        <f>IFERROR(INDEX(Returns!A:A,MATCH(Orders!B5876,Returns!B:B,0),),"No")</f>
        <v>No</v>
      </c>
      <c r="X5876" t="str">
        <f t="shared" si="91"/>
        <v>2019 / 06</v>
      </c>
    </row>
    <row r="5877" spans="1:24" x14ac:dyDescent="0.25">
      <c r="A5877" s="1">
        <v>5876</v>
      </c>
      <c r="B5877" s="3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IF(People!$B$2=Orders!M5877,People!$A$2,IF(People!$B$3=Orders!M5877,People!$A$3,IF(People!$B$4=Orders!M5877,People!$A$4,IF(People!$B$5=Orders!M5877,People!$A$5,0))))</f>
        <v>Chuck Magee</v>
      </c>
      <c r="W5877" t="str">
        <f>IFERROR(INDEX(Returns!A:A,MATCH(Orders!B5877,Returns!B:B,0),),"No")</f>
        <v>No</v>
      </c>
      <c r="X5877" t="str">
        <f t="shared" si="91"/>
        <v>2017 / 04</v>
      </c>
    </row>
    <row r="5878" spans="1:24" x14ac:dyDescent="0.25">
      <c r="A5878" s="1">
        <v>5877</v>
      </c>
      <c r="B5878" s="3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IF(People!$B$2=Orders!M5878,People!$A$2,IF(People!$B$3=Orders!M5878,People!$A$3,IF(People!$B$4=Orders!M5878,People!$A$4,IF(People!$B$5=Orders!M5878,People!$A$5,0))))</f>
        <v>Chuck Magee</v>
      </c>
      <c r="W5878" t="str">
        <f>IFERROR(INDEX(Returns!A:A,MATCH(Orders!B5878,Returns!B:B,0),),"No")</f>
        <v>No</v>
      </c>
      <c r="X5878" t="str">
        <f t="shared" si="91"/>
        <v>2016 / 05</v>
      </c>
    </row>
    <row r="5879" spans="1:24" x14ac:dyDescent="0.25">
      <c r="A5879" s="1">
        <v>5878</v>
      </c>
      <c r="B5879" s="3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IF(People!$B$2=Orders!M5879,People!$A$2,IF(People!$B$3=Orders!M5879,People!$A$3,IF(People!$B$4=Orders!M5879,People!$A$4,IF(People!$B$5=Orders!M5879,People!$A$5,0))))</f>
        <v>Chuck Magee</v>
      </c>
      <c r="W5879" t="str">
        <f>IFERROR(INDEX(Returns!A:A,MATCH(Orders!B5879,Returns!B:B,0),),"No")</f>
        <v>No</v>
      </c>
      <c r="X5879" t="str">
        <f t="shared" si="91"/>
        <v>2016 / 05</v>
      </c>
    </row>
    <row r="5880" spans="1:24" x14ac:dyDescent="0.25">
      <c r="A5880" s="1">
        <v>5879</v>
      </c>
      <c r="B5880" s="3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IF(People!$B$2=Orders!M5880,People!$A$2,IF(People!$B$3=Orders!M5880,People!$A$3,IF(People!$B$4=Orders!M5880,People!$A$4,IF(People!$B$5=Orders!M5880,People!$A$5,0))))</f>
        <v>Chuck Magee</v>
      </c>
      <c r="W5880" t="str">
        <f>IFERROR(INDEX(Returns!A:A,MATCH(Orders!B5880,Returns!B:B,0),),"No")</f>
        <v>No</v>
      </c>
      <c r="X5880" t="str">
        <f t="shared" si="91"/>
        <v>2016 / 05</v>
      </c>
    </row>
    <row r="5881" spans="1:24" x14ac:dyDescent="0.25">
      <c r="A5881" s="1">
        <v>5880</v>
      </c>
      <c r="B5881" s="3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IF(People!$B$2=Orders!M5881,People!$A$2,IF(People!$B$3=Orders!M5881,People!$A$3,IF(People!$B$4=Orders!M5881,People!$A$4,IF(People!$B$5=Orders!M5881,People!$A$5,0))))</f>
        <v>Chuck Magee</v>
      </c>
      <c r="W5881" t="str">
        <f>IFERROR(INDEX(Returns!A:A,MATCH(Orders!B5881,Returns!B:B,0),),"No")</f>
        <v>Yes</v>
      </c>
      <c r="X5881" t="str">
        <f t="shared" si="91"/>
        <v>2018 / 09</v>
      </c>
    </row>
    <row r="5882" spans="1:24" x14ac:dyDescent="0.25">
      <c r="A5882" s="1">
        <v>5881</v>
      </c>
      <c r="B5882" s="3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IF(People!$B$2=Orders!M5882,People!$A$2,IF(People!$B$3=Orders!M5882,People!$A$3,IF(People!$B$4=Orders!M5882,People!$A$4,IF(People!$B$5=Orders!M5882,People!$A$5,0))))</f>
        <v>Anna Andreadi</v>
      </c>
      <c r="W5882" t="str">
        <f>IFERROR(INDEX(Returns!A:A,MATCH(Orders!B5882,Returns!B:B,0),),"No")</f>
        <v>No</v>
      </c>
      <c r="X5882" t="str">
        <f t="shared" si="91"/>
        <v>2018 / 09</v>
      </c>
    </row>
    <row r="5883" spans="1:24" x14ac:dyDescent="0.25">
      <c r="A5883" s="1">
        <v>5882</v>
      </c>
      <c r="B5883" s="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IF(People!$B$2=Orders!M5883,People!$A$2,IF(People!$B$3=Orders!M5883,People!$A$3,IF(People!$B$4=Orders!M5883,People!$A$4,IF(People!$B$5=Orders!M5883,People!$A$5,0))))</f>
        <v>Anna Andreadi</v>
      </c>
      <c r="W5883" t="str">
        <f>IFERROR(INDEX(Returns!A:A,MATCH(Orders!B5883,Returns!B:B,0),),"No")</f>
        <v>No</v>
      </c>
      <c r="X5883" t="str">
        <f t="shared" si="91"/>
        <v>2018 / 09</v>
      </c>
    </row>
    <row r="5884" spans="1:24" x14ac:dyDescent="0.25">
      <c r="A5884" s="1">
        <v>5883</v>
      </c>
      <c r="B5884" s="3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IF(People!$B$2=Orders!M5884,People!$A$2,IF(People!$B$3=Orders!M5884,People!$A$3,IF(People!$B$4=Orders!M5884,People!$A$4,IF(People!$B$5=Orders!M5884,People!$A$5,0))))</f>
        <v>Anna Andreadi</v>
      </c>
      <c r="W5884" t="str">
        <f>IFERROR(INDEX(Returns!A:A,MATCH(Orders!B5884,Returns!B:B,0),),"No")</f>
        <v>No</v>
      </c>
      <c r="X5884" t="str">
        <f t="shared" si="91"/>
        <v>2018 / 09</v>
      </c>
    </row>
    <row r="5885" spans="1:24" x14ac:dyDescent="0.25">
      <c r="A5885" s="1">
        <v>5884</v>
      </c>
      <c r="B5885" s="3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IF(People!$B$2=Orders!M5885,People!$A$2,IF(People!$B$3=Orders!M5885,People!$A$3,IF(People!$B$4=Orders!M5885,People!$A$4,IF(People!$B$5=Orders!M5885,People!$A$5,0))))</f>
        <v>Anna Andreadi</v>
      </c>
      <c r="W5885" t="str">
        <f>IFERROR(INDEX(Returns!A:A,MATCH(Orders!B5885,Returns!B:B,0),),"No")</f>
        <v>No</v>
      </c>
      <c r="X5885" t="str">
        <f t="shared" si="91"/>
        <v>2018 / 03</v>
      </c>
    </row>
    <row r="5886" spans="1:24" x14ac:dyDescent="0.25">
      <c r="A5886" s="1">
        <v>5885</v>
      </c>
      <c r="B5886" s="3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IF(People!$B$2=Orders!M5886,People!$A$2,IF(People!$B$3=Orders!M5886,People!$A$3,IF(People!$B$4=Orders!M5886,People!$A$4,IF(People!$B$5=Orders!M5886,People!$A$5,0))))</f>
        <v>Anna Andreadi</v>
      </c>
      <c r="W5886" t="str">
        <f>IFERROR(INDEX(Returns!A:A,MATCH(Orders!B5886,Returns!B:B,0),),"No")</f>
        <v>No</v>
      </c>
      <c r="X5886" t="str">
        <f t="shared" si="91"/>
        <v>2018 / 03</v>
      </c>
    </row>
    <row r="5887" spans="1:24" x14ac:dyDescent="0.25">
      <c r="A5887" s="1">
        <v>5886</v>
      </c>
      <c r="B5887" s="3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IF(People!$B$2=Orders!M5887,People!$A$2,IF(People!$B$3=Orders!M5887,People!$A$3,IF(People!$B$4=Orders!M5887,People!$A$4,IF(People!$B$5=Orders!M5887,People!$A$5,0))))</f>
        <v>Anna Andreadi</v>
      </c>
      <c r="W5887" t="str">
        <f>IFERROR(INDEX(Returns!A:A,MATCH(Orders!B5887,Returns!B:B,0),),"No")</f>
        <v>No</v>
      </c>
      <c r="X5887" t="str">
        <f t="shared" si="91"/>
        <v>2016 / 10</v>
      </c>
    </row>
    <row r="5888" spans="1:24" x14ac:dyDescent="0.25">
      <c r="A5888" s="1">
        <v>5887</v>
      </c>
      <c r="B5888" s="3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IF(People!$B$2=Orders!M5888,People!$A$2,IF(People!$B$3=Orders!M5888,People!$A$3,IF(People!$B$4=Orders!M5888,People!$A$4,IF(People!$B$5=Orders!M5888,People!$A$5,0))))</f>
        <v>Anna Andreadi</v>
      </c>
      <c r="W5888" t="str">
        <f>IFERROR(INDEX(Returns!A:A,MATCH(Orders!B5888,Returns!B:B,0),),"No")</f>
        <v>No</v>
      </c>
      <c r="X5888" t="str">
        <f t="shared" si="91"/>
        <v>2016 / 10</v>
      </c>
    </row>
    <row r="5889" spans="1:24" x14ac:dyDescent="0.25">
      <c r="A5889" s="1">
        <v>5888</v>
      </c>
      <c r="B5889" s="3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IF(People!$B$2=Orders!M5889,People!$A$2,IF(People!$B$3=Orders!M5889,People!$A$3,IF(People!$B$4=Orders!M5889,People!$A$4,IF(People!$B$5=Orders!M5889,People!$A$5,0))))</f>
        <v>Chuck Magee</v>
      </c>
      <c r="W5889" t="str">
        <f>IFERROR(INDEX(Returns!A:A,MATCH(Orders!B5889,Returns!B:B,0),),"No")</f>
        <v>No</v>
      </c>
      <c r="X5889" t="str">
        <f t="shared" si="91"/>
        <v>2019 / 10</v>
      </c>
    </row>
    <row r="5890" spans="1:24" x14ac:dyDescent="0.25">
      <c r="A5890" s="1">
        <v>5889</v>
      </c>
      <c r="B5890" s="3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IF(People!$B$2=Orders!M5890,People!$A$2,IF(People!$B$3=Orders!M5890,People!$A$3,IF(People!$B$4=Orders!M5890,People!$A$4,IF(People!$B$5=Orders!M5890,People!$A$5,0))))</f>
        <v>Cassandra Brandow</v>
      </c>
      <c r="W5890" t="str">
        <f>IFERROR(INDEX(Returns!A:A,MATCH(Orders!B5890,Returns!B:B,0),),"No")</f>
        <v>No</v>
      </c>
      <c r="X5890" t="str">
        <f t="shared" ref="X5890:X5953" si="92">TEXT(C5890,"ГГГГ / ММ")</f>
        <v>2017 / 05</v>
      </c>
    </row>
    <row r="5891" spans="1:24" x14ac:dyDescent="0.25">
      <c r="A5891" s="1">
        <v>5890</v>
      </c>
      <c r="B5891" s="3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IF(People!$B$2=Orders!M5891,People!$A$2,IF(People!$B$3=Orders!M5891,People!$A$3,IF(People!$B$4=Orders!M5891,People!$A$4,IF(People!$B$5=Orders!M5891,People!$A$5,0))))</f>
        <v>Chuck Magee</v>
      </c>
      <c r="W5891" t="str">
        <f>IFERROR(INDEX(Returns!A:A,MATCH(Orders!B5891,Returns!B:B,0),),"No")</f>
        <v>No</v>
      </c>
      <c r="X5891" t="str">
        <f t="shared" si="92"/>
        <v>2018 / 04</v>
      </c>
    </row>
    <row r="5892" spans="1:24" x14ac:dyDescent="0.25">
      <c r="A5892" s="1">
        <v>5891</v>
      </c>
      <c r="B5892" s="3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IF(People!$B$2=Orders!M5892,People!$A$2,IF(People!$B$3=Orders!M5892,People!$A$3,IF(People!$B$4=Orders!M5892,People!$A$4,IF(People!$B$5=Orders!M5892,People!$A$5,0))))</f>
        <v>Kelly Williams</v>
      </c>
      <c r="W5892" t="str">
        <f>IFERROR(INDEX(Returns!A:A,MATCH(Orders!B5892,Returns!B:B,0),),"No")</f>
        <v>No</v>
      </c>
      <c r="X5892" t="str">
        <f t="shared" si="92"/>
        <v>2018 / 11</v>
      </c>
    </row>
    <row r="5893" spans="1:24" x14ac:dyDescent="0.25">
      <c r="A5893" s="1">
        <v>5892</v>
      </c>
      <c r="B5893" s="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IF(People!$B$2=Orders!M5893,People!$A$2,IF(People!$B$3=Orders!M5893,People!$A$3,IF(People!$B$4=Orders!M5893,People!$A$4,IF(People!$B$5=Orders!M5893,People!$A$5,0))))</f>
        <v>Kelly Williams</v>
      </c>
      <c r="W5893" t="str">
        <f>IFERROR(INDEX(Returns!A:A,MATCH(Orders!B5893,Returns!B:B,0),),"No")</f>
        <v>No</v>
      </c>
      <c r="X5893" t="str">
        <f t="shared" si="92"/>
        <v>2018 / 11</v>
      </c>
    </row>
    <row r="5894" spans="1:24" x14ac:dyDescent="0.25">
      <c r="A5894" s="1">
        <v>5893</v>
      </c>
      <c r="B5894" s="3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IF(People!$B$2=Orders!M5894,People!$A$2,IF(People!$B$3=Orders!M5894,People!$A$3,IF(People!$B$4=Orders!M5894,People!$A$4,IF(People!$B$5=Orders!M5894,People!$A$5,0))))</f>
        <v>Kelly Williams</v>
      </c>
      <c r="W5894" t="str">
        <f>IFERROR(INDEX(Returns!A:A,MATCH(Orders!B5894,Returns!B:B,0),),"No")</f>
        <v>No</v>
      </c>
      <c r="X5894" t="str">
        <f t="shared" si="92"/>
        <v>2018 / 11</v>
      </c>
    </row>
    <row r="5895" spans="1:24" x14ac:dyDescent="0.25">
      <c r="A5895" s="1">
        <v>5894</v>
      </c>
      <c r="B5895" s="3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IF(People!$B$2=Orders!M5895,People!$A$2,IF(People!$B$3=Orders!M5895,People!$A$3,IF(People!$B$4=Orders!M5895,People!$A$4,IF(People!$B$5=Orders!M5895,People!$A$5,0))))</f>
        <v>Cassandra Brandow</v>
      </c>
      <c r="W5895" t="str">
        <f>IFERROR(INDEX(Returns!A:A,MATCH(Orders!B5895,Returns!B:B,0),),"No")</f>
        <v>Yes</v>
      </c>
      <c r="X5895" t="str">
        <f t="shared" si="92"/>
        <v>2019 / 09</v>
      </c>
    </row>
    <row r="5896" spans="1:24" x14ac:dyDescent="0.25">
      <c r="A5896" s="1">
        <v>5895</v>
      </c>
      <c r="B5896" s="3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IF(People!$B$2=Orders!M5896,People!$A$2,IF(People!$B$3=Orders!M5896,People!$A$3,IF(People!$B$4=Orders!M5896,People!$A$4,IF(People!$B$5=Orders!M5896,People!$A$5,0))))</f>
        <v>Anna Andreadi</v>
      </c>
      <c r="W5896" t="str">
        <f>IFERROR(INDEX(Returns!A:A,MATCH(Orders!B5896,Returns!B:B,0),),"No")</f>
        <v>No</v>
      </c>
      <c r="X5896" t="str">
        <f t="shared" si="92"/>
        <v>2019 / 09</v>
      </c>
    </row>
    <row r="5897" spans="1:24" x14ac:dyDescent="0.25">
      <c r="A5897" s="1">
        <v>5896</v>
      </c>
      <c r="B5897" s="3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IF(People!$B$2=Orders!M5897,People!$A$2,IF(People!$B$3=Orders!M5897,People!$A$3,IF(People!$B$4=Orders!M5897,People!$A$4,IF(People!$B$5=Orders!M5897,People!$A$5,0))))</f>
        <v>Anna Andreadi</v>
      </c>
      <c r="W5897" t="str">
        <f>IFERROR(INDEX(Returns!A:A,MATCH(Orders!B5897,Returns!B:B,0),),"No")</f>
        <v>No</v>
      </c>
      <c r="X5897" t="str">
        <f t="shared" si="92"/>
        <v>2016 / 11</v>
      </c>
    </row>
    <row r="5898" spans="1:24" x14ac:dyDescent="0.25">
      <c r="A5898" s="1">
        <v>5897</v>
      </c>
      <c r="B5898" s="3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IF(People!$B$2=Orders!M5898,People!$A$2,IF(People!$B$3=Orders!M5898,People!$A$3,IF(People!$B$4=Orders!M5898,People!$A$4,IF(People!$B$5=Orders!M5898,People!$A$5,0))))</f>
        <v>Anna Andreadi</v>
      </c>
      <c r="W5898" t="str">
        <f>IFERROR(INDEX(Returns!A:A,MATCH(Orders!B5898,Returns!B:B,0),),"No")</f>
        <v>No</v>
      </c>
      <c r="X5898" t="str">
        <f t="shared" si="92"/>
        <v>2016 / 11</v>
      </c>
    </row>
    <row r="5899" spans="1:24" x14ac:dyDescent="0.25">
      <c r="A5899" s="1">
        <v>5898</v>
      </c>
      <c r="B5899" s="3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IF(People!$B$2=Orders!M5899,People!$A$2,IF(People!$B$3=Orders!M5899,People!$A$3,IF(People!$B$4=Orders!M5899,People!$A$4,IF(People!$B$5=Orders!M5899,People!$A$5,0))))</f>
        <v>Kelly Williams</v>
      </c>
      <c r="W5899" t="str">
        <f>IFERROR(INDEX(Returns!A:A,MATCH(Orders!B5899,Returns!B:B,0),),"No")</f>
        <v>No</v>
      </c>
      <c r="X5899" t="str">
        <f t="shared" si="92"/>
        <v>2018 / 04</v>
      </c>
    </row>
    <row r="5900" spans="1:24" x14ac:dyDescent="0.25">
      <c r="A5900" s="1">
        <v>5899</v>
      </c>
      <c r="B5900" s="3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IF(People!$B$2=Orders!M5900,People!$A$2,IF(People!$B$3=Orders!M5900,People!$A$3,IF(People!$B$4=Orders!M5900,People!$A$4,IF(People!$B$5=Orders!M5900,People!$A$5,0))))</f>
        <v>Kelly Williams</v>
      </c>
      <c r="W5900" t="str">
        <f>IFERROR(INDEX(Returns!A:A,MATCH(Orders!B5900,Returns!B:B,0),),"No")</f>
        <v>No</v>
      </c>
      <c r="X5900" t="str">
        <f t="shared" si="92"/>
        <v>2018 / 04</v>
      </c>
    </row>
    <row r="5901" spans="1:24" x14ac:dyDescent="0.25">
      <c r="A5901" s="1">
        <v>5900</v>
      </c>
      <c r="B5901" s="3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IF(People!$B$2=Orders!M5901,People!$A$2,IF(People!$B$3=Orders!M5901,People!$A$3,IF(People!$B$4=Orders!M5901,People!$A$4,IF(People!$B$5=Orders!M5901,People!$A$5,0))))</f>
        <v>Anna Andreadi</v>
      </c>
      <c r="W5901" t="str">
        <f>IFERROR(INDEX(Returns!A:A,MATCH(Orders!B5901,Returns!B:B,0),),"No")</f>
        <v>No</v>
      </c>
      <c r="X5901" t="str">
        <f t="shared" si="92"/>
        <v>2019 / 01</v>
      </c>
    </row>
    <row r="5902" spans="1:24" x14ac:dyDescent="0.25">
      <c r="A5902" s="1">
        <v>5901</v>
      </c>
      <c r="B5902" s="3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IF(People!$B$2=Orders!M5902,People!$A$2,IF(People!$B$3=Orders!M5902,People!$A$3,IF(People!$B$4=Orders!M5902,People!$A$4,IF(People!$B$5=Orders!M5902,People!$A$5,0))))</f>
        <v>Anna Andreadi</v>
      </c>
      <c r="W5902" t="str">
        <f>IFERROR(INDEX(Returns!A:A,MATCH(Orders!B5902,Returns!B:B,0),),"No")</f>
        <v>No</v>
      </c>
      <c r="X5902" t="str">
        <f t="shared" si="92"/>
        <v>2017 / 11</v>
      </c>
    </row>
    <row r="5903" spans="1:24" x14ac:dyDescent="0.25">
      <c r="A5903" s="1">
        <v>5902</v>
      </c>
      <c r="B5903" s="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IF(People!$B$2=Orders!M5903,People!$A$2,IF(People!$B$3=Orders!M5903,People!$A$3,IF(People!$B$4=Orders!M5903,People!$A$4,IF(People!$B$5=Orders!M5903,People!$A$5,0))))</f>
        <v>Chuck Magee</v>
      </c>
      <c r="W5903" t="str">
        <f>IFERROR(INDEX(Returns!A:A,MATCH(Orders!B5903,Returns!B:B,0),),"No")</f>
        <v>No</v>
      </c>
      <c r="X5903" t="str">
        <f t="shared" si="92"/>
        <v>2018 / 11</v>
      </c>
    </row>
    <row r="5904" spans="1:24" x14ac:dyDescent="0.25">
      <c r="A5904" s="1">
        <v>5903</v>
      </c>
      <c r="B5904" s="3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IF(People!$B$2=Orders!M5904,People!$A$2,IF(People!$B$3=Orders!M5904,People!$A$3,IF(People!$B$4=Orders!M5904,People!$A$4,IF(People!$B$5=Orders!M5904,People!$A$5,0))))</f>
        <v>Anna Andreadi</v>
      </c>
      <c r="W5904" t="str">
        <f>IFERROR(INDEX(Returns!A:A,MATCH(Orders!B5904,Returns!B:B,0),),"No")</f>
        <v>No</v>
      </c>
      <c r="X5904" t="str">
        <f t="shared" si="92"/>
        <v>2019 / 11</v>
      </c>
    </row>
    <row r="5905" spans="1:24" x14ac:dyDescent="0.25">
      <c r="A5905" s="1">
        <v>5904</v>
      </c>
      <c r="B5905" s="3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IF(People!$B$2=Orders!M5905,People!$A$2,IF(People!$B$3=Orders!M5905,People!$A$3,IF(People!$B$4=Orders!M5905,People!$A$4,IF(People!$B$5=Orders!M5905,People!$A$5,0))))</f>
        <v>Anna Andreadi</v>
      </c>
      <c r="W5905" t="str">
        <f>IFERROR(INDEX(Returns!A:A,MATCH(Orders!B5905,Returns!B:B,0),),"No")</f>
        <v>No</v>
      </c>
      <c r="X5905" t="str">
        <f t="shared" si="92"/>
        <v>2019 / 11</v>
      </c>
    </row>
    <row r="5906" spans="1:24" x14ac:dyDescent="0.25">
      <c r="A5906" s="1">
        <v>5905</v>
      </c>
      <c r="B5906" s="3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IF(People!$B$2=Orders!M5906,People!$A$2,IF(People!$B$3=Orders!M5906,People!$A$3,IF(People!$B$4=Orders!M5906,People!$A$4,IF(People!$B$5=Orders!M5906,People!$A$5,0))))</f>
        <v>Anna Andreadi</v>
      </c>
      <c r="W5906" t="str">
        <f>IFERROR(INDEX(Returns!A:A,MATCH(Orders!B5906,Returns!B:B,0),),"No")</f>
        <v>No</v>
      </c>
      <c r="X5906" t="str">
        <f t="shared" si="92"/>
        <v>2019 / 11</v>
      </c>
    </row>
    <row r="5907" spans="1:24" x14ac:dyDescent="0.25">
      <c r="A5907" s="1">
        <v>5906</v>
      </c>
      <c r="B5907" s="3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IF(People!$B$2=Orders!M5907,People!$A$2,IF(People!$B$3=Orders!M5907,People!$A$3,IF(People!$B$4=Orders!M5907,People!$A$4,IF(People!$B$5=Orders!M5907,People!$A$5,0))))</f>
        <v>Anna Andreadi</v>
      </c>
      <c r="W5907" t="str">
        <f>IFERROR(INDEX(Returns!A:A,MATCH(Orders!B5907,Returns!B:B,0),),"No")</f>
        <v>No</v>
      </c>
      <c r="X5907" t="str">
        <f t="shared" si="92"/>
        <v>2019 / 11</v>
      </c>
    </row>
    <row r="5908" spans="1:24" x14ac:dyDescent="0.25">
      <c r="A5908" s="1">
        <v>5907</v>
      </c>
      <c r="B5908" s="3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IF(People!$B$2=Orders!M5908,People!$A$2,IF(People!$B$3=Orders!M5908,People!$A$3,IF(People!$B$4=Orders!M5908,People!$A$4,IF(People!$B$5=Orders!M5908,People!$A$5,0))))</f>
        <v>Anna Andreadi</v>
      </c>
      <c r="W5908" t="str">
        <f>IFERROR(INDEX(Returns!A:A,MATCH(Orders!B5908,Returns!B:B,0),),"No")</f>
        <v>No</v>
      </c>
      <c r="X5908" t="str">
        <f t="shared" si="92"/>
        <v>2019 / 11</v>
      </c>
    </row>
    <row r="5909" spans="1:24" x14ac:dyDescent="0.25">
      <c r="A5909" s="1">
        <v>5908</v>
      </c>
      <c r="B5909" s="3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IF(People!$B$2=Orders!M5909,People!$A$2,IF(People!$B$3=Orders!M5909,People!$A$3,IF(People!$B$4=Orders!M5909,People!$A$4,IF(People!$B$5=Orders!M5909,People!$A$5,0))))</f>
        <v>Anna Andreadi</v>
      </c>
      <c r="W5909" t="str">
        <f>IFERROR(INDEX(Returns!A:A,MATCH(Orders!B5909,Returns!B:B,0),),"No")</f>
        <v>No</v>
      </c>
      <c r="X5909" t="str">
        <f t="shared" si="92"/>
        <v>2018 / 12</v>
      </c>
    </row>
    <row r="5910" spans="1:24" x14ac:dyDescent="0.25">
      <c r="A5910" s="1">
        <v>5909</v>
      </c>
      <c r="B5910" s="3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IF(People!$B$2=Orders!M5910,People!$A$2,IF(People!$B$3=Orders!M5910,People!$A$3,IF(People!$B$4=Orders!M5910,People!$A$4,IF(People!$B$5=Orders!M5910,People!$A$5,0))))</f>
        <v>Anna Andreadi</v>
      </c>
      <c r="W5910" t="str">
        <f>IFERROR(INDEX(Returns!A:A,MATCH(Orders!B5910,Returns!B:B,0),),"No")</f>
        <v>No</v>
      </c>
      <c r="X5910" t="str">
        <f t="shared" si="92"/>
        <v>2018 / 12</v>
      </c>
    </row>
    <row r="5911" spans="1:24" x14ac:dyDescent="0.25">
      <c r="A5911" s="1">
        <v>5910</v>
      </c>
      <c r="B5911" s="3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IF(People!$B$2=Orders!M5911,People!$A$2,IF(People!$B$3=Orders!M5911,People!$A$3,IF(People!$B$4=Orders!M5911,People!$A$4,IF(People!$B$5=Orders!M5911,People!$A$5,0))))</f>
        <v>Anna Andreadi</v>
      </c>
      <c r="W5911" t="str">
        <f>IFERROR(INDEX(Returns!A:A,MATCH(Orders!B5911,Returns!B:B,0),),"No")</f>
        <v>No</v>
      </c>
      <c r="X5911" t="str">
        <f t="shared" si="92"/>
        <v>2018 / 12</v>
      </c>
    </row>
    <row r="5912" spans="1:24" x14ac:dyDescent="0.25">
      <c r="A5912" s="1">
        <v>5911</v>
      </c>
      <c r="B5912" s="3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IF(People!$B$2=Orders!M5912,People!$A$2,IF(People!$B$3=Orders!M5912,People!$A$3,IF(People!$B$4=Orders!M5912,People!$A$4,IF(People!$B$5=Orders!M5912,People!$A$5,0))))</f>
        <v>Anna Andreadi</v>
      </c>
      <c r="W5912" t="str">
        <f>IFERROR(INDEX(Returns!A:A,MATCH(Orders!B5912,Returns!B:B,0),),"No")</f>
        <v>No</v>
      </c>
      <c r="X5912" t="str">
        <f t="shared" si="92"/>
        <v>2018 / 12</v>
      </c>
    </row>
    <row r="5913" spans="1:24" x14ac:dyDescent="0.25">
      <c r="A5913" s="1">
        <v>5912</v>
      </c>
      <c r="B5913" s="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IF(People!$B$2=Orders!M5913,People!$A$2,IF(People!$B$3=Orders!M5913,People!$A$3,IF(People!$B$4=Orders!M5913,People!$A$4,IF(People!$B$5=Orders!M5913,People!$A$5,0))))</f>
        <v>Anna Andreadi</v>
      </c>
      <c r="W5913" t="str">
        <f>IFERROR(INDEX(Returns!A:A,MATCH(Orders!B5913,Returns!B:B,0),),"No")</f>
        <v>No</v>
      </c>
      <c r="X5913" t="str">
        <f t="shared" si="92"/>
        <v>2018 / 12</v>
      </c>
    </row>
    <row r="5914" spans="1:24" x14ac:dyDescent="0.25">
      <c r="A5914" s="1">
        <v>5913</v>
      </c>
      <c r="B5914" s="3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IF(People!$B$2=Orders!M5914,People!$A$2,IF(People!$B$3=Orders!M5914,People!$A$3,IF(People!$B$4=Orders!M5914,People!$A$4,IF(People!$B$5=Orders!M5914,People!$A$5,0))))</f>
        <v>Cassandra Brandow</v>
      </c>
      <c r="W5914" t="str">
        <f>IFERROR(INDEX(Returns!A:A,MATCH(Orders!B5914,Returns!B:B,0),),"No")</f>
        <v>No</v>
      </c>
      <c r="X5914" t="str">
        <f t="shared" si="92"/>
        <v>2016 / 08</v>
      </c>
    </row>
    <row r="5915" spans="1:24" x14ac:dyDescent="0.25">
      <c r="A5915" s="1">
        <v>5914</v>
      </c>
      <c r="B5915" s="3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IF(People!$B$2=Orders!M5915,People!$A$2,IF(People!$B$3=Orders!M5915,People!$A$3,IF(People!$B$4=Orders!M5915,People!$A$4,IF(People!$B$5=Orders!M5915,People!$A$5,0))))</f>
        <v>Chuck Magee</v>
      </c>
      <c r="W5915" t="str">
        <f>IFERROR(INDEX(Returns!A:A,MATCH(Orders!B5915,Returns!B:B,0),),"No")</f>
        <v>No</v>
      </c>
      <c r="X5915" t="str">
        <f t="shared" si="92"/>
        <v>2017 / 09</v>
      </c>
    </row>
    <row r="5916" spans="1:24" x14ac:dyDescent="0.25">
      <c r="A5916" s="1">
        <v>5915</v>
      </c>
      <c r="B5916" s="3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IF(People!$B$2=Orders!M5916,People!$A$2,IF(People!$B$3=Orders!M5916,People!$A$3,IF(People!$B$4=Orders!M5916,People!$A$4,IF(People!$B$5=Orders!M5916,People!$A$5,0))))</f>
        <v>Chuck Magee</v>
      </c>
      <c r="W5916" t="str">
        <f>IFERROR(INDEX(Returns!A:A,MATCH(Orders!B5916,Returns!B:B,0),),"No")</f>
        <v>No</v>
      </c>
      <c r="X5916" t="str">
        <f t="shared" si="92"/>
        <v>2017 / 09</v>
      </c>
    </row>
    <row r="5917" spans="1:24" x14ac:dyDescent="0.25">
      <c r="A5917" s="1">
        <v>5916</v>
      </c>
      <c r="B5917" s="3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IF(People!$B$2=Orders!M5917,People!$A$2,IF(People!$B$3=Orders!M5917,People!$A$3,IF(People!$B$4=Orders!M5917,People!$A$4,IF(People!$B$5=Orders!M5917,People!$A$5,0))))</f>
        <v>Chuck Magee</v>
      </c>
      <c r="W5917" t="str">
        <f>IFERROR(INDEX(Returns!A:A,MATCH(Orders!B5917,Returns!B:B,0),),"No")</f>
        <v>No</v>
      </c>
      <c r="X5917" t="str">
        <f t="shared" si="92"/>
        <v>2017 / 09</v>
      </c>
    </row>
    <row r="5918" spans="1:24" x14ac:dyDescent="0.25">
      <c r="A5918" s="1">
        <v>5917</v>
      </c>
      <c r="B5918" s="3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IF(People!$B$2=Orders!M5918,People!$A$2,IF(People!$B$3=Orders!M5918,People!$A$3,IF(People!$B$4=Orders!M5918,People!$A$4,IF(People!$B$5=Orders!M5918,People!$A$5,0))))</f>
        <v>Chuck Magee</v>
      </c>
      <c r="W5918" t="str">
        <f>IFERROR(INDEX(Returns!A:A,MATCH(Orders!B5918,Returns!B:B,0),),"No")</f>
        <v>No</v>
      </c>
      <c r="X5918" t="str">
        <f t="shared" si="92"/>
        <v>2017 / 09</v>
      </c>
    </row>
    <row r="5919" spans="1:24" x14ac:dyDescent="0.25">
      <c r="A5919" s="1">
        <v>5918</v>
      </c>
      <c r="B5919" s="3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IF(People!$B$2=Orders!M5919,People!$A$2,IF(People!$B$3=Orders!M5919,People!$A$3,IF(People!$B$4=Orders!M5919,People!$A$4,IF(People!$B$5=Orders!M5919,People!$A$5,0))))</f>
        <v>Chuck Magee</v>
      </c>
      <c r="W5919" t="str">
        <f>IFERROR(INDEX(Returns!A:A,MATCH(Orders!B5919,Returns!B:B,0),),"No")</f>
        <v>No</v>
      </c>
      <c r="X5919" t="str">
        <f t="shared" si="92"/>
        <v>2017 / 09</v>
      </c>
    </row>
    <row r="5920" spans="1:24" x14ac:dyDescent="0.25">
      <c r="A5920" s="1">
        <v>5919</v>
      </c>
      <c r="B5920" s="3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IF(People!$B$2=Orders!M5920,People!$A$2,IF(People!$B$3=Orders!M5920,People!$A$3,IF(People!$B$4=Orders!M5920,People!$A$4,IF(People!$B$5=Orders!M5920,People!$A$5,0))))</f>
        <v>Chuck Magee</v>
      </c>
      <c r="W5920" t="str">
        <f>IFERROR(INDEX(Returns!A:A,MATCH(Orders!B5920,Returns!B:B,0),),"No")</f>
        <v>No</v>
      </c>
      <c r="X5920" t="str">
        <f t="shared" si="92"/>
        <v>2017 / 09</v>
      </c>
    </row>
    <row r="5921" spans="1:24" x14ac:dyDescent="0.25">
      <c r="A5921" s="1">
        <v>5920</v>
      </c>
      <c r="B5921" s="3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IF(People!$B$2=Orders!M5921,People!$A$2,IF(People!$B$3=Orders!M5921,People!$A$3,IF(People!$B$4=Orders!M5921,People!$A$4,IF(People!$B$5=Orders!M5921,People!$A$5,0))))</f>
        <v>Chuck Magee</v>
      </c>
      <c r="W5921" t="str">
        <f>IFERROR(INDEX(Returns!A:A,MATCH(Orders!B5921,Returns!B:B,0),),"No")</f>
        <v>No</v>
      </c>
      <c r="X5921" t="str">
        <f t="shared" si="92"/>
        <v>2017 / 09</v>
      </c>
    </row>
    <row r="5922" spans="1:24" x14ac:dyDescent="0.25">
      <c r="A5922" s="1">
        <v>5921</v>
      </c>
      <c r="B5922" s="3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IF(People!$B$2=Orders!M5922,People!$A$2,IF(People!$B$3=Orders!M5922,People!$A$3,IF(People!$B$4=Orders!M5922,People!$A$4,IF(People!$B$5=Orders!M5922,People!$A$5,0))))</f>
        <v>Chuck Magee</v>
      </c>
      <c r="W5922" t="str">
        <f>IFERROR(INDEX(Returns!A:A,MATCH(Orders!B5922,Returns!B:B,0),),"No")</f>
        <v>No</v>
      </c>
      <c r="X5922" t="str">
        <f t="shared" si="92"/>
        <v>2017 / 09</v>
      </c>
    </row>
    <row r="5923" spans="1:24" x14ac:dyDescent="0.25">
      <c r="A5923" s="1">
        <v>5922</v>
      </c>
      <c r="B5923" s="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IF(People!$B$2=Orders!M5923,People!$A$2,IF(People!$B$3=Orders!M5923,People!$A$3,IF(People!$B$4=Orders!M5923,People!$A$4,IF(People!$B$5=Orders!M5923,People!$A$5,0))))</f>
        <v>Chuck Magee</v>
      </c>
      <c r="W5923" t="str">
        <f>IFERROR(INDEX(Returns!A:A,MATCH(Orders!B5923,Returns!B:B,0),),"No")</f>
        <v>No</v>
      </c>
      <c r="X5923" t="str">
        <f t="shared" si="92"/>
        <v>2017 / 09</v>
      </c>
    </row>
    <row r="5924" spans="1:24" x14ac:dyDescent="0.25">
      <c r="A5924" s="1">
        <v>5923</v>
      </c>
      <c r="B5924" s="3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IF(People!$B$2=Orders!M5924,People!$A$2,IF(People!$B$3=Orders!M5924,People!$A$3,IF(People!$B$4=Orders!M5924,People!$A$4,IF(People!$B$5=Orders!M5924,People!$A$5,0))))</f>
        <v>Chuck Magee</v>
      </c>
      <c r="W5924" t="str">
        <f>IFERROR(INDEX(Returns!A:A,MATCH(Orders!B5924,Returns!B:B,0),),"No")</f>
        <v>No</v>
      </c>
      <c r="X5924" t="str">
        <f t="shared" si="92"/>
        <v>2017 / 09</v>
      </c>
    </row>
    <row r="5925" spans="1:24" x14ac:dyDescent="0.25">
      <c r="A5925" s="1">
        <v>5924</v>
      </c>
      <c r="B5925" s="3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IF(People!$B$2=Orders!M5925,People!$A$2,IF(People!$B$3=Orders!M5925,People!$A$3,IF(People!$B$4=Orders!M5925,People!$A$4,IF(People!$B$5=Orders!M5925,People!$A$5,0))))</f>
        <v>Chuck Magee</v>
      </c>
      <c r="W5925" t="str">
        <f>IFERROR(INDEX(Returns!A:A,MATCH(Orders!B5925,Returns!B:B,0),),"No")</f>
        <v>No</v>
      </c>
      <c r="X5925" t="str">
        <f t="shared" si="92"/>
        <v>2018 / 11</v>
      </c>
    </row>
    <row r="5926" spans="1:24" x14ac:dyDescent="0.25">
      <c r="A5926" s="1">
        <v>5925</v>
      </c>
      <c r="B5926" s="3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IF(People!$B$2=Orders!M5926,People!$A$2,IF(People!$B$3=Orders!M5926,People!$A$3,IF(People!$B$4=Orders!M5926,People!$A$4,IF(People!$B$5=Orders!M5926,People!$A$5,0))))</f>
        <v>Cassandra Brandow</v>
      </c>
      <c r="W5926" t="str">
        <f>IFERROR(INDEX(Returns!A:A,MATCH(Orders!B5926,Returns!B:B,0),),"No")</f>
        <v>No</v>
      </c>
      <c r="X5926" t="str">
        <f t="shared" si="92"/>
        <v>2019 / 11</v>
      </c>
    </row>
    <row r="5927" spans="1:24" x14ac:dyDescent="0.25">
      <c r="A5927" s="1">
        <v>5926</v>
      </c>
      <c r="B5927" s="3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IF(People!$B$2=Orders!M5927,People!$A$2,IF(People!$B$3=Orders!M5927,People!$A$3,IF(People!$B$4=Orders!M5927,People!$A$4,IF(People!$B$5=Orders!M5927,People!$A$5,0))))</f>
        <v>Anna Andreadi</v>
      </c>
      <c r="W5927" t="str">
        <f>IFERROR(INDEX(Returns!A:A,MATCH(Orders!B5927,Returns!B:B,0),),"No")</f>
        <v>No</v>
      </c>
      <c r="X5927" t="str">
        <f t="shared" si="92"/>
        <v>2019 / 06</v>
      </c>
    </row>
    <row r="5928" spans="1:24" x14ac:dyDescent="0.25">
      <c r="A5928" s="1">
        <v>5927</v>
      </c>
      <c r="B5928" s="3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IF(People!$B$2=Orders!M5928,People!$A$2,IF(People!$B$3=Orders!M5928,People!$A$3,IF(People!$B$4=Orders!M5928,People!$A$4,IF(People!$B$5=Orders!M5928,People!$A$5,0))))</f>
        <v>Cassandra Brandow</v>
      </c>
      <c r="W5928" t="str">
        <f>IFERROR(INDEX(Returns!A:A,MATCH(Orders!B5928,Returns!B:B,0),),"No")</f>
        <v>No</v>
      </c>
      <c r="X5928" t="str">
        <f t="shared" si="92"/>
        <v>2016 / 04</v>
      </c>
    </row>
    <row r="5929" spans="1:24" x14ac:dyDescent="0.25">
      <c r="A5929" s="1">
        <v>5928</v>
      </c>
      <c r="B5929" s="3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IF(People!$B$2=Orders!M5929,People!$A$2,IF(People!$B$3=Orders!M5929,People!$A$3,IF(People!$B$4=Orders!M5929,People!$A$4,IF(People!$B$5=Orders!M5929,People!$A$5,0))))</f>
        <v>Cassandra Brandow</v>
      </c>
      <c r="W5929" t="str">
        <f>IFERROR(INDEX(Returns!A:A,MATCH(Orders!B5929,Returns!B:B,0),),"No")</f>
        <v>No</v>
      </c>
      <c r="X5929" t="str">
        <f t="shared" si="92"/>
        <v>2016 / 10</v>
      </c>
    </row>
    <row r="5930" spans="1:24" x14ac:dyDescent="0.25">
      <c r="A5930" s="1">
        <v>5929</v>
      </c>
      <c r="B5930" s="3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IF(People!$B$2=Orders!M5930,People!$A$2,IF(People!$B$3=Orders!M5930,People!$A$3,IF(People!$B$4=Orders!M5930,People!$A$4,IF(People!$B$5=Orders!M5930,People!$A$5,0))))</f>
        <v>Cassandra Brandow</v>
      </c>
      <c r="W5930" t="str">
        <f>IFERROR(INDEX(Returns!A:A,MATCH(Orders!B5930,Returns!B:B,0),),"No")</f>
        <v>No</v>
      </c>
      <c r="X5930" t="str">
        <f t="shared" si="92"/>
        <v>2016 / 10</v>
      </c>
    </row>
    <row r="5931" spans="1:24" x14ac:dyDescent="0.25">
      <c r="A5931" s="1">
        <v>5930</v>
      </c>
      <c r="B5931" s="3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IF(People!$B$2=Orders!M5931,People!$A$2,IF(People!$B$3=Orders!M5931,People!$A$3,IF(People!$B$4=Orders!M5931,People!$A$4,IF(People!$B$5=Orders!M5931,People!$A$5,0))))</f>
        <v>Chuck Magee</v>
      </c>
      <c r="W5931" t="str">
        <f>IFERROR(INDEX(Returns!A:A,MATCH(Orders!B5931,Returns!B:B,0),),"No")</f>
        <v>No</v>
      </c>
      <c r="X5931" t="str">
        <f t="shared" si="92"/>
        <v>2019 / 07</v>
      </c>
    </row>
    <row r="5932" spans="1:24" x14ac:dyDescent="0.25">
      <c r="A5932" s="1">
        <v>5931</v>
      </c>
      <c r="B5932" s="3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IF(People!$B$2=Orders!M5932,People!$A$2,IF(People!$B$3=Orders!M5932,People!$A$3,IF(People!$B$4=Orders!M5932,People!$A$4,IF(People!$B$5=Orders!M5932,People!$A$5,0))))</f>
        <v>Chuck Magee</v>
      </c>
      <c r="W5932" t="str">
        <f>IFERROR(INDEX(Returns!A:A,MATCH(Orders!B5932,Returns!B:B,0),),"No")</f>
        <v>No</v>
      </c>
      <c r="X5932" t="str">
        <f t="shared" si="92"/>
        <v>2019 / 07</v>
      </c>
    </row>
    <row r="5933" spans="1:24" x14ac:dyDescent="0.25">
      <c r="A5933" s="1">
        <v>5932</v>
      </c>
      <c r="B5933" s="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IF(People!$B$2=Orders!M5933,People!$A$2,IF(People!$B$3=Orders!M5933,People!$A$3,IF(People!$B$4=Orders!M5933,People!$A$4,IF(People!$B$5=Orders!M5933,People!$A$5,0))))</f>
        <v>Chuck Magee</v>
      </c>
      <c r="W5933" t="str">
        <f>IFERROR(INDEX(Returns!A:A,MATCH(Orders!B5933,Returns!B:B,0),),"No")</f>
        <v>No</v>
      </c>
      <c r="X5933" t="str">
        <f t="shared" si="92"/>
        <v>2019 / 07</v>
      </c>
    </row>
    <row r="5934" spans="1:24" x14ac:dyDescent="0.25">
      <c r="A5934" s="1">
        <v>5933</v>
      </c>
      <c r="B5934" s="3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IF(People!$B$2=Orders!M5934,People!$A$2,IF(People!$B$3=Orders!M5934,People!$A$3,IF(People!$B$4=Orders!M5934,People!$A$4,IF(People!$B$5=Orders!M5934,People!$A$5,0))))</f>
        <v>Chuck Magee</v>
      </c>
      <c r="W5934" t="str">
        <f>IFERROR(INDEX(Returns!A:A,MATCH(Orders!B5934,Returns!B:B,0),),"No")</f>
        <v>No</v>
      </c>
      <c r="X5934" t="str">
        <f t="shared" si="92"/>
        <v>2019 / 07</v>
      </c>
    </row>
    <row r="5935" spans="1:24" x14ac:dyDescent="0.25">
      <c r="A5935" s="1">
        <v>5934</v>
      </c>
      <c r="B5935" s="3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IF(People!$B$2=Orders!M5935,People!$A$2,IF(People!$B$3=Orders!M5935,People!$A$3,IF(People!$B$4=Orders!M5935,People!$A$4,IF(People!$B$5=Orders!M5935,People!$A$5,0))))</f>
        <v>Chuck Magee</v>
      </c>
      <c r="W5935" t="str">
        <f>IFERROR(INDEX(Returns!A:A,MATCH(Orders!B5935,Returns!B:B,0),),"No")</f>
        <v>No</v>
      </c>
      <c r="X5935" t="str">
        <f t="shared" si="92"/>
        <v>2019 / 07</v>
      </c>
    </row>
    <row r="5936" spans="1:24" x14ac:dyDescent="0.25">
      <c r="A5936" s="1">
        <v>5935</v>
      </c>
      <c r="B5936" s="3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IF(People!$B$2=Orders!M5936,People!$A$2,IF(People!$B$3=Orders!M5936,People!$A$3,IF(People!$B$4=Orders!M5936,People!$A$4,IF(People!$B$5=Orders!M5936,People!$A$5,0))))</f>
        <v>Chuck Magee</v>
      </c>
      <c r="W5936" t="str">
        <f>IFERROR(INDEX(Returns!A:A,MATCH(Orders!B5936,Returns!B:B,0),),"No")</f>
        <v>No</v>
      </c>
      <c r="X5936" t="str">
        <f t="shared" si="92"/>
        <v>2019 / 07</v>
      </c>
    </row>
    <row r="5937" spans="1:24" x14ac:dyDescent="0.25">
      <c r="A5937" s="1">
        <v>5936</v>
      </c>
      <c r="B5937" s="3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IF(People!$B$2=Orders!M5937,People!$A$2,IF(People!$B$3=Orders!M5937,People!$A$3,IF(People!$B$4=Orders!M5937,People!$A$4,IF(People!$B$5=Orders!M5937,People!$A$5,0))))</f>
        <v>Anna Andreadi</v>
      </c>
      <c r="W5937" t="str">
        <f>IFERROR(INDEX(Returns!A:A,MATCH(Orders!B5937,Returns!B:B,0),),"No")</f>
        <v>No</v>
      </c>
      <c r="X5937" t="str">
        <f t="shared" si="92"/>
        <v>2018 / 07</v>
      </c>
    </row>
    <row r="5938" spans="1:24" x14ac:dyDescent="0.25">
      <c r="A5938" s="1">
        <v>5937</v>
      </c>
      <c r="B5938" s="3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IF(People!$B$2=Orders!M5938,People!$A$2,IF(People!$B$3=Orders!M5938,People!$A$3,IF(People!$B$4=Orders!M5938,People!$A$4,IF(People!$B$5=Orders!M5938,People!$A$5,0))))</f>
        <v>Anna Andreadi</v>
      </c>
      <c r="W5938" t="str">
        <f>IFERROR(INDEX(Returns!A:A,MATCH(Orders!B5938,Returns!B:B,0),),"No")</f>
        <v>No</v>
      </c>
      <c r="X5938" t="str">
        <f t="shared" si="92"/>
        <v>2018 / 07</v>
      </c>
    </row>
    <row r="5939" spans="1:24" x14ac:dyDescent="0.25">
      <c r="A5939" s="1">
        <v>5938</v>
      </c>
      <c r="B5939" s="3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IF(People!$B$2=Orders!M5939,People!$A$2,IF(People!$B$3=Orders!M5939,People!$A$3,IF(People!$B$4=Orders!M5939,People!$A$4,IF(People!$B$5=Orders!M5939,People!$A$5,0))))</f>
        <v>Anna Andreadi</v>
      </c>
      <c r="W5939" t="str">
        <f>IFERROR(INDEX(Returns!A:A,MATCH(Orders!B5939,Returns!B:B,0),),"No")</f>
        <v>No</v>
      </c>
      <c r="X5939" t="str">
        <f t="shared" si="92"/>
        <v>2018 / 07</v>
      </c>
    </row>
    <row r="5940" spans="1:24" x14ac:dyDescent="0.25">
      <c r="A5940" s="1">
        <v>5939</v>
      </c>
      <c r="B5940" s="3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IF(People!$B$2=Orders!M5940,People!$A$2,IF(People!$B$3=Orders!M5940,People!$A$3,IF(People!$B$4=Orders!M5940,People!$A$4,IF(People!$B$5=Orders!M5940,People!$A$5,0))))</f>
        <v>Kelly Williams</v>
      </c>
      <c r="W5940" t="str">
        <f>IFERROR(INDEX(Returns!A:A,MATCH(Orders!B5940,Returns!B:B,0),),"No")</f>
        <v>No</v>
      </c>
      <c r="X5940" t="str">
        <f t="shared" si="92"/>
        <v>2019 / 05</v>
      </c>
    </row>
    <row r="5941" spans="1:24" x14ac:dyDescent="0.25">
      <c r="A5941" s="1">
        <v>5940</v>
      </c>
      <c r="B5941" s="3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IF(People!$B$2=Orders!M5941,People!$A$2,IF(People!$B$3=Orders!M5941,People!$A$3,IF(People!$B$4=Orders!M5941,People!$A$4,IF(People!$B$5=Orders!M5941,People!$A$5,0))))</f>
        <v>Kelly Williams</v>
      </c>
      <c r="W5941" t="str">
        <f>IFERROR(INDEX(Returns!A:A,MATCH(Orders!B5941,Returns!B:B,0),),"No")</f>
        <v>No</v>
      </c>
      <c r="X5941" t="str">
        <f t="shared" si="92"/>
        <v>2019 / 05</v>
      </c>
    </row>
    <row r="5942" spans="1:24" x14ac:dyDescent="0.25">
      <c r="A5942" s="1">
        <v>5941</v>
      </c>
      <c r="B5942" s="3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IF(People!$B$2=Orders!M5942,People!$A$2,IF(People!$B$3=Orders!M5942,People!$A$3,IF(People!$B$4=Orders!M5942,People!$A$4,IF(People!$B$5=Orders!M5942,People!$A$5,0))))</f>
        <v>Anna Andreadi</v>
      </c>
      <c r="W5942" t="str">
        <f>IFERROR(INDEX(Returns!A:A,MATCH(Orders!B5942,Returns!B:B,0),),"No")</f>
        <v>No</v>
      </c>
      <c r="X5942" t="str">
        <f t="shared" si="92"/>
        <v>2019 / 10</v>
      </c>
    </row>
    <row r="5943" spans="1:24" x14ac:dyDescent="0.25">
      <c r="A5943" s="1">
        <v>5942</v>
      </c>
      <c r="B5943" s="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IF(People!$B$2=Orders!M5943,People!$A$2,IF(People!$B$3=Orders!M5943,People!$A$3,IF(People!$B$4=Orders!M5943,People!$A$4,IF(People!$B$5=Orders!M5943,People!$A$5,0))))</f>
        <v>Anna Andreadi</v>
      </c>
      <c r="W5943" t="str">
        <f>IFERROR(INDEX(Returns!A:A,MATCH(Orders!B5943,Returns!B:B,0),),"No")</f>
        <v>No</v>
      </c>
      <c r="X5943" t="str">
        <f t="shared" si="92"/>
        <v>2019 / 10</v>
      </c>
    </row>
    <row r="5944" spans="1:24" x14ac:dyDescent="0.25">
      <c r="A5944" s="1">
        <v>5943</v>
      </c>
      <c r="B5944" s="3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IF(People!$B$2=Orders!M5944,People!$A$2,IF(People!$B$3=Orders!M5944,People!$A$3,IF(People!$B$4=Orders!M5944,People!$A$4,IF(People!$B$5=Orders!M5944,People!$A$5,0))))</f>
        <v>Anna Andreadi</v>
      </c>
      <c r="W5944" t="str">
        <f>IFERROR(INDEX(Returns!A:A,MATCH(Orders!B5944,Returns!B:B,0),),"No")</f>
        <v>No</v>
      </c>
      <c r="X5944" t="str">
        <f t="shared" si="92"/>
        <v>2018 / 08</v>
      </c>
    </row>
    <row r="5945" spans="1:24" x14ac:dyDescent="0.25">
      <c r="A5945" s="1">
        <v>5944</v>
      </c>
      <c r="B5945" s="3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IF(People!$B$2=Orders!M5945,People!$A$2,IF(People!$B$3=Orders!M5945,People!$A$3,IF(People!$B$4=Orders!M5945,People!$A$4,IF(People!$B$5=Orders!M5945,People!$A$5,0))))</f>
        <v>Anna Andreadi</v>
      </c>
      <c r="W5945" t="str">
        <f>IFERROR(INDEX(Returns!A:A,MATCH(Orders!B5945,Returns!B:B,0),),"No")</f>
        <v>No</v>
      </c>
      <c r="X5945" t="str">
        <f t="shared" si="92"/>
        <v>2016 / 08</v>
      </c>
    </row>
    <row r="5946" spans="1:24" x14ac:dyDescent="0.25">
      <c r="A5946" s="1">
        <v>5945</v>
      </c>
      <c r="B5946" s="3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IF(People!$B$2=Orders!M5946,People!$A$2,IF(People!$B$3=Orders!M5946,People!$A$3,IF(People!$B$4=Orders!M5946,People!$A$4,IF(People!$B$5=Orders!M5946,People!$A$5,0))))</f>
        <v>Anna Andreadi</v>
      </c>
      <c r="W5946" t="str">
        <f>IFERROR(INDEX(Returns!A:A,MATCH(Orders!B5946,Returns!B:B,0),),"No")</f>
        <v>No</v>
      </c>
      <c r="X5946" t="str">
        <f t="shared" si="92"/>
        <v>2016 / 08</v>
      </c>
    </row>
    <row r="5947" spans="1:24" x14ac:dyDescent="0.25">
      <c r="A5947" s="1">
        <v>5946</v>
      </c>
      <c r="B5947" s="3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IF(People!$B$2=Orders!M5947,People!$A$2,IF(People!$B$3=Orders!M5947,People!$A$3,IF(People!$B$4=Orders!M5947,People!$A$4,IF(People!$B$5=Orders!M5947,People!$A$5,0))))</f>
        <v>Anna Andreadi</v>
      </c>
      <c r="W5947" t="str">
        <f>IFERROR(INDEX(Returns!A:A,MATCH(Orders!B5947,Returns!B:B,0),),"No")</f>
        <v>No</v>
      </c>
      <c r="X5947" t="str">
        <f t="shared" si="92"/>
        <v>2016 / 08</v>
      </c>
    </row>
    <row r="5948" spans="1:24" x14ac:dyDescent="0.25">
      <c r="A5948" s="1">
        <v>5947</v>
      </c>
      <c r="B5948" s="3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IF(People!$B$2=Orders!M5948,People!$A$2,IF(People!$B$3=Orders!M5948,People!$A$3,IF(People!$B$4=Orders!M5948,People!$A$4,IF(People!$B$5=Orders!M5948,People!$A$5,0))))</f>
        <v>Anna Andreadi</v>
      </c>
      <c r="W5948" t="str">
        <f>IFERROR(INDEX(Returns!A:A,MATCH(Orders!B5948,Returns!B:B,0),),"No")</f>
        <v>No</v>
      </c>
      <c r="X5948" t="str">
        <f t="shared" si="92"/>
        <v>2016 / 08</v>
      </c>
    </row>
    <row r="5949" spans="1:24" x14ac:dyDescent="0.25">
      <c r="A5949" s="1">
        <v>5948</v>
      </c>
      <c r="B5949" s="3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IF(People!$B$2=Orders!M5949,People!$A$2,IF(People!$B$3=Orders!M5949,People!$A$3,IF(People!$B$4=Orders!M5949,People!$A$4,IF(People!$B$5=Orders!M5949,People!$A$5,0))))</f>
        <v>Kelly Williams</v>
      </c>
      <c r="W5949" t="str">
        <f>IFERROR(INDEX(Returns!A:A,MATCH(Orders!B5949,Returns!B:B,0),),"No")</f>
        <v>No</v>
      </c>
      <c r="X5949" t="str">
        <f t="shared" si="92"/>
        <v>2017 / 09</v>
      </c>
    </row>
    <row r="5950" spans="1:24" x14ac:dyDescent="0.25">
      <c r="A5950" s="1">
        <v>5949</v>
      </c>
      <c r="B5950" s="3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IF(People!$B$2=Orders!M5950,People!$A$2,IF(People!$B$3=Orders!M5950,People!$A$3,IF(People!$B$4=Orders!M5950,People!$A$4,IF(People!$B$5=Orders!M5950,People!$A$5,0))))</f>
        <v>Cassandra Brandow</v>
      </c>
      <c r="W5950" t="str">
        <f>IFERROR(INDEX(Returns!A:A,MATCH(Orders!B5950,Returns!B:B,0),),"No")</f>
        <v>No</v>
      </c>
      <c r="X5950" t="str">
        <f t="shared" si="92"/>
        <v>2019 / 03</v>
      </c>
    </row>
    <row r="5951" spans="1:24" x14ac:dyDescent="0.25">
      <c r="A5951" s="1">
        <v>5950</v>
      </c>
      <c r="B5951" s="3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IF(People!$B$2=Orders!M5951,People!$A$2,IF(People!$B$3=Orders!M5951,People!$A$3,IF(People!$B$4=Orders!M5951,People!$A$4,IF(People!$B$5=Orders!M5951,People!$A$5,0))))</f>
        <v>Cassandra Brandow</v>
      </c>
      <c r="W5951" t="str">
        <f>IFERROR(INDEX(Returns!A:A,MATCH(Orders!B5951,Returns!B:B,0),),"No")</f>
        <v>No</v>
      </c>
      <c r="X5951" t="str">
        <f t="shared" si="92"/>
        <v>2019 / 03</v>
      </c>
    </row>
    <row r="5952" spans="1:24" x14ac:dyDescent="0.25">
      <c r="A5952" s="1">
        <v>5951</v>
      </c>
      <c r="B5952" s="3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IF(People!$B$2=Orders!M5952,People!$A$2,IF(People!$B$3=Orders!M5952,People!$A$3,IF(People!$B$4=Orders!M5952,People!$A$4,IF(People!$B$5=Orders!M5952,People!$A$5,0))))</f>
        <v>Cassandra Brandow</v>
      </c>
      <c r="W5952" t="str">
        <f>IFERROR(INDEX(Returns!A:A,MATCH(Orders!B5952,Returns!B:B,0),),"No")</f>
        <v>No</v>
      </c>
      <c r="X5952" t="str">
        <f t="shared" si="92"/>
        <v>2019 / 03</v>
      </c>
    </row>
    <row r="5953" spans="1:24" x14ac:dyDescent="0.25">
      <c r="A5953" s="1">
        <v>5952</v>
      </c>
      <c r="B5953" s="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IF(People!$B$2=Orders!M5953,People!$A$2,IF(People!$B$3=Orders!M5953,People!$A$3,IF(People!$B$4=Orders!M5953,People!$A$4,IF(People!$B$5=Orders!M5953,People!$A$5,0))))</f>
        <v>Cassandra Brandow</v>
      </c>
      <c r="W5953" t="str">
        <f>IFERROR(INDEX(Returns!A:A,MATCH(Orders!B5953,Returns!B:B,0),),"No")</f>
        <v>No</v>
      </c>
      <c r="X5953" t="str">
        <f t="shared" si="92"/>
        <v>2019 / 03</v>
      </c>
    </row>
    <row r="5954" spans="1:24" x14ac:dyDescent="0.25">
      <c r="A5954" s="1">
        <v>5953</v>
      </c>
      <c r="B5954" s="3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IF(People!$B$2=Orders!M5954,People!$A$2,IF(People!$B$3=Orders!M5954,People!$A$3,IF(People!$B$4=Orders!M5954,People!$A$4,IF(People!$B$5=Orders!M5954,People!$A$5,0))))</f>
        <v>Kelly Williams</v>
      </c>
      <c r="W5954" t="str">
        <f>IFERROR(INDEX(Returns!A:A,MATCH(Orders!B5954,Returns!B:B,0),),"No")</f>
        <v>No</v>
      </c>
      <c r="X5954" t="str">
        <f t="shared" ref="X5954:X6017" si="93">TEXT(C5954,"ГГГГ / ММ")</f>
        <v>2019 / 04</v>
      </c>
    </row>
    <row r="5955" spans="1:24" x14ac:dyDescent="0.25">
      <c r="A5955" s="1">
        <v>5954</v>
      </c>
      <c r="B5955" s="3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IF(People!$B$2=Orders!M5955,People!$A$2,IF(People!$B$3=Orders!M5955,People!$A$3,IF(People!$B$4=Orders!M5955,People!$A$4,IF(People!$B$5=Orders!M5955,People!$A$5,0))))</f>
        <v>Chuck Magee</v>
      </c>
      <c r="W5955" t="str">
        <f>IFERROR(INDEX(Returns!A:A,MATCH(Orders!B5955,Returns!B:B,0),),"No")</f>
        <v>No</v>
      </c>
      <c r="X5955" t="str">
        <f t="shared" si="93"/>
        <v>2016 / 03</v>
      </c>
    </row>
    <row r="5956" spans="1:24" x14ac:dyDescent="0.25">
      <c r="A5956" s="1">
        <v>5955</v>
      </c>
      <c r="B5956" s="3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IF(People!$B$2=Orders!M5956,People!$A$2,IF(People!$B$3=Orders!M5956,People!$A$3,IF(People!$B$4=Orders!M5956,People!$A$4,IF(People!$B$5=Orders!M5956,People!$A$5,0))))</f>
        <v>Chuck Magee</v>
      </c>
      <c r="W5956" t="str">
        <f>IFERROR(INDEX(Returns!A:A,MATCH(Orders!B5956,Returns!B:B,0),),"No")</f>
        <v>No</v>
      </c>
      <c r="X5956" t="str">
        <f t="shared" si="93"/>
        <v>2016 / 11</v>
      </c>
    </row>
    <row r="5957" spans="1:24" x14ac:dyDescent="0.25">
      <c r="A5957" s="1">
        <v>5956</v>
      </c>
      <c r="B5957" s="3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IF(People!$B$2=Orders!M5957,People!$A$2,IF(People!$B$3=Orders!M5957,People!$A$3,IF(People!$B$4=Orders!M5957,People!$A$4,IF(People!$B$5=Orders!M5957,People!$A$5,0))))</f>
        <v>Chuck Magee</v>
      </c>
      <c r="W5957" t="str">
        <f>IFERROR(INDEX(Returns!A:A,MATCH(Orders!B5957,Returns!B:B,0),),"No")</f>
        <v>No</v>
      </c>
      <c r="X5957" t="str">
        <f t="shared" si="93"/>
        <v>2016 / 11</v>
      </c>
    </row>
    <row r="5958" spans="1:24" x14ac:dyDescent="0.25">
      <c r="A5958" s="1">
        <v>5957</v>
      </c>
      <c r="B5958" s="3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IF(People!$B$2=Orders!M5958,People!$A$2,IF(People!$B$3=Orders!M5958,People!$A$3,IF(People!$B$4=Orders!M5958,People!$A$4,IF(People!$B$5=Orders!M5958,People!$A$5,0))))</f>
        <v>Anna Andreadi</v>
      </c>
      <c r="W5958" t="str">
        <f>IFERROR(INDEX(Returns!A:A,MATCH(Orders!B5958,Returns!B:B,0),),"No")</f>
        <v>No</v>
      </c>
      <c r="X5958" t="str">
        <f t="shared" si="93"/>
        <v>2018 / 03</v>
      </c>
    </row>
    <row r="5959" spans="1:24" x14ac:dyDescent="0.25">
      <c r="A5959" s="1">
        <v>5958</v>
      </c>
      <c r="B5959" s="3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IF(People!$B$2=Orders!M5959,People!$A$2,IF(People!$B$3=Orders!M5959,People!$A$3,IF(People!$B$4=Orders!M5959,People!$A$4,IF(People!$B$5=Orders!M5959,People!$A$5,0))))</f>
        <v>Anna Andreadi</v>
      </c>
      <c r="W5959" t="str">
        <f>IFERROR(INDEX(Returns!A:A,MATCH(Orders!B5959,Returns!B:B,0),),"No")</f>
        <v>No</v>
      </c>
      <c r="X5959" t="str">
        <f t="shared" si="93"/>
        <v>2018 / 03</v>
      </c>
    </row>
    <row r="5960" spans="1:24" x14ac:dyDescent="0.25">
      <c r="A5960" s="1">
        <v>5959</v>
      </c>
      <c r="B5960" s="3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IF(People!$B$2=Orders!M5960,People!$A$2,IF(People!$B$3=Orders!M5960,People!$A$3,IF(People!$B$4=Orders!M5960,People!$A$4,IF(People!$B$5=Orders!M5960,People!$A$5,0))))</f>
        <v>Anna Andreadi</v>
      </c>
      <c r="W5960" t="str">
        <f>IFERROR(INDEX(Returns!A:A,MATCH(Orders!B5960,Returns!B:B,0),),"No")</f>
        <v>No</v>
      </c>
      <c r="X5960" t="str">
        <f t="shared" si="93"/>
        <v>2018 / 03</v>
      </c>
    </row>
    <row r="5961" spans="1:24" x14ac:dyDescent="0.25">
      <c r="A5961" s="1">
        <v>5960</v>
      </c>
      <c r="B5961" s="3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IF(People!$B$2=Orders!M5961,People!$A$2,IF(People!$B$3=Orders!M5961,People!$A$3,IF(People!$B$4=Orders!M5961,People!$A$4,IF(People!$B$5=Orders!M5961,People!$A$5,0))))</f>
        <v>Anna Andreadi</v>
      </c>
      <c r="W5961" t="str">
        <f>IFERROR(INDEX(Returns!A:A,MATCH(Orders!B5961,Returns!B:B,0),),"No")</f>
        <v>No</v>
      </c>
      <c r="X5961" t="str">
        <f t="shared" si="93"/>
        <v>2018 / 03</v>
      </c>
    </row>
    <row r="5962" spans="1:24" x14ac:dyDescent="0.25">
      <c r="A5962" s="1">
        <v>5961</v>
      </c>
      <c r="B5962" s="3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IF(People!$B$2=Orders!M5962,People!$A$2,IF(People!$B$3=Orders!M5962,People!$A$3,IF(People!$B$4=Orders!M5962,People!$A$4,IF(People!$B$5=Orders!M5962,People!$A$5,0))))</f>
        <v>Anna Andreadi</v>
      </c>
      <c r="W5962" t="str">
        <f>IFERROR(INDEX(Returns!A:A,MATCH(Orders!B5962,Returns!B:B,0),),"No")</f>
        <v>No</v>
      </c>
      <c r="X5962" t="str">
        <f t="shared" si="93"/>
        <v>2019 / 02</v>
      </c>
    </row>
    <row r="5963" spans="1:24" x14ac:dyDescent="0.25">
      <c r="A5963" s="1">
        <v>5962</v>
      </c>
      <c r="B5963" s="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IF(People!$B$2=Orders!M5963,People!$A$2,IF(People!$B$3=Orders!M5963,People!$A$3,IF(People!$B$4=Orders!M5963,People!$A$4,IF(People!$B$5=Orders!M5963,People!$A$5,0))))</f>
        <v>Anna Andreadi</v>
      </c>
      <c r="W5963" t="str">
        <f>IFERROR(INDEX(Returns!A:A,MATCH(Orders!B5963,Returns!B:B,0),),"No")</f>
        <v>No</v>
      </c>
      <c r="X5963" t="str">
        <f t="shared" si="93"/>
        <v>2016 / 11</v>
      </c>
    </row>
    <row r="5964" spans="1:24" x14ac:dyDescent="0.25">
      <c r="A5964" s="1">
        <v>5963</v>
      </c>
      <c r="B5964" s="3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IF(People!$B$2=Orders!M5964,People!$A$2,IF(People!$B$3=Orders!M5964,People!$A$3,IF(People!$B$4=Orders!M5964,People!$A$4,IF(People!$B$5=Orders!M5964,People!$A$5,0))))</f>
        <v>Anna Andreadi</v>
      </c>
      <c r="W5964" t="str">
        <f>IFERROR(INDEX(Returns!A:A,MATCH(Orders!B5964,Returns!B:B,0),),"No")</f>
        <v>No</v>
      </c>
      <c r="X5964" t="str">
        <f t="shared" si="93"/>
        <v>2016 / 11</v>
      </c>
    </row>
    <row r="5965" spans="1:24" x14ac:dyDescent="0.25">
      <c r="A5965" s="1">
        <v>5964</v>
      </c>
      <c r="B5965" s="3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IF(People!$B$2=Orders!M5965,People!$A$2,IF(People!$B$3=Orders!M5965,People!$A$3,IF(People!$B$4=Orders!M5965,People!$A$4,IF(People!$B$5=Orders!M5965,People!$A$5,0))))</f>
        <v>Anna Andreadi</v>
      </c>
      <c r="W5965" t="str">
        <f>IFERROR(INDEX(Returns!A:A,MATCH(Orders!B5965,Returns!B:B,0),),"No")</f>
        <v>No</v>
      </c>
      <c r="X5965" t="str">
        <f t="shared" si="93"/>
        <v>2016 / 11</v>
      </c>
    </row>
    <row r="5966" spans="1:24" x14ac:dyDescent="0.25">
      <c r="A5966" s="1">
        <v>5965</v>
      </c>
      <c r="B5966" s="3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IF(People!$B$2=Orders!M5966,People!$A$2,IF(People!$B$3=Orders!M5966,People!$A$3,IF(People!$B$4=Orders!M5966,People!$A$4,IF(People!$B$5=Orders!M5966,People!$A$5,0))))</f>
        <v>Anna Andreadi</v>
      </c>
      <c r="W5966" t="str">
        <f>IFERROR(INDEX(Returns!A:A,MATCH(Orders!B5966,Returns!B:B,0),),"No")</f>
        <v>No</v>
      </c>
      <c r="X5966" t="str">
        <f t="shared" si="93"/>
        <v>2019 / 08</v>
      </c>
    </row>
    <row r="5967" spans="1:24" x14ac:dyDescent="0.25">
      <c r="A5967" s="1">
        <v>5966</v>
      </c>
      <c r="B5967" s="3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IF(People!$B$2=Orders!M5967,People!$A$2,IF(People!$B$3=Orders!M5967,People!$A$3,IF(People!$B$4=Orders!M5967,People!$A$4,IF(People!$B$5=Orders!M5967,People!$A$5,0))))</f>
        <v>Anna Andreadi</v>
      </c>
      <c r="W5967" t="str">
        <f>IFERROR(INDEX(Returns!A:A,MATCH(Orders!B5967,Returns!B:B,0),),"No")</f>
        <v>No</v>
      </c>
      <c r="X5967" t="str">
        <f t="shared" si="93"/>
        <v>2019 / 08</v>
      </c>
    </row>
    <row r="5968" spans="1:24" x14ac:dyDescent="0.25">
      <c r="A5968" s="1">
        <v>5967</v>
      </c>
      <c r="B5968" s="3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IF(People!$B$2=Orders!M5968,People!$A$2,IF(People!$B$3=Orders!M5968,People!$A$3,IF(People!$B$4=Orders!M5968,People!$A$4,IF(People!$B$5=Orders!M5968,People!$A$5,0))))</f>
        <v>Anna Andreadi</v>
      </c>
      <c r="W5968" t="str">
        <f>IFERROR(INDEX(Returns!A:A,MATCH(Orders!B5968,Returns!B:B,0),),"No")</f>
        <v>No</v>
      </c>
      <c r="X5968" t="str">
        <f t="shared" si="93"/>
        <v>2019 / 08</v>
      </c>
    </row>
    <row r="5969" spans="1:24" x14ac:dyDescent="0.25">
      <c r="A5969" s="1">
        <v>5968</v>
      </c>
      <c r="B5969" s="3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IF(People!$B$2=Orders!M5969,People!$A$2,IF(People!$B$3=Orders!M5969,People!$A$3,IF(People!$B$4=Orders!M5969,People!$A$4,IF(People!$B$5=Orders!M5969,People!$A$5,0))))</f>
        <v>Chuck Magee</v>
      </c>
      <c r="W5969" t="str">
        <f>IFERROR(INDEX(Returns!A:A,MATCH(Orders!B5969,Returns!B:B,0),),"No")</f>
        <v>No</v>
      </c>
      <c r="X5969" t="str">
        <f t="shared" si="93"/>
        <v>2018 / 01</v>
      </c>
    </row>
    <row r="5970" spans="1:24" x14ac:dyDescent="0.25">
      <c r="A5970" s="1">
        <v>5969</v>
      </c>
      <c r="B5970" s="3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IF(People!$B$2=Orders!M5970,People!$A$2,IF(People!$B$3=Orders!M5970,People!$A$3,IF(People!$B$4=Orders!M5970,People!$A$4,IF(People!$B$5=Orders!M5970,People!$A$5,0))))</f>
        <v>Anna Andreadi</v>
      </c>
      <c r="W5970" t="str">
        <f>IFERROR(INDEX(Returns!A:A,MATCH(Orders!B5970,Returns!B:B,0),),"No")</f>
        <v>Yes</v>
      </c>
      <c r="X5970" t="str">
        <f t="shared" si="93"/>
        <v>2016 / 07</v>
      </c>
    </row>
    <row r="5971" spans="1:24" x14ac:dyDescent="0.25">
      <c r="A5971" s="1">
        <v>5970</v>
      </c>
      <c r="B5971" s="3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IF(People!$B$2=Orders!M5971,People!$A$2,IF(People!$B$3=Orders!M5971,People!$A$3,IF(People!$B$4=Orders!M5971,People!$A$4,IF(People!$B$5=Orders!M5971,People!$A$5,0))))</f>
        <v>Anna Andreadi</v>
      </c>
      <c r="W5971" t="str">
        <f>IFERROR(INDEX(Returns!A:A,MATCH(Orders!B5971,Returns!B:B,0),),"No")</f>
        <v>Yes</v>
      </c>
      <c r="X5971" t="str">
        <f t="shared" si="93"/>
        <v>2016 / 07</v>
      </c>
    </row>
    <row r="5972" spans="1:24" x14ac:dyDescent="0.25">
      <c r="A5972" s="1">
        <v>5971</v>
      </c>
      <c r="B5972" s="3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IF(People!$B$2=Orders!M5972,People!$A$2,IF(People!$B$3=Orders!M5972,People!$A$3,IF(People!$B$4=Orders!M5972,People!$A$4,IF(People!$B$5=Orders!M5972,People!$A$5,0))))</f>
        <v>Anna Andreadi</v>
      </c>
      <c r="W5972" t="str">
        <f>IFERROR(INDEX(Returns!A:A,MATCH(Orders!B5972,Returns!B:B,0),),"No")</f>
        <v>Yes</v>
      </c>
      <c r="X5972" t="str">
        <f t="shared" si="93"/>
        <v>2016 / 07</v>
      </c>
    </row>
    <row r="5973" spans="1:24" x14ac:dyDescent="0.25">
      <c r="A5973" s="1">
        <v>5972</v>
      </c>
      <c r="B5973" s="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IF(People!$B$2=Orders!M5973,People!$A$2,IF(People!$B$3=Orders!M5973,People!$A$3,IF(People!$B$4=Orders!M5973,People!$A$4,IF(People!$B$5=Orders!M5973,People!$A$5,0))))</f>
        <v>Anna Andreadi</v>
      </c>
      <c r="W5973" t="str">
        <f>IFERROR(INDEX(Returns!A:A,MATCH(Orders!B5973,Returns!B:B,0),),"No")</f>
        <v>Yes</v>
      </c>
      <c r="X5973" t="str">
        <f t="shared" si="93"/>
        <v>2016 / 07</v>
      </c>
    </row>
    <row r="5974" spans="1:24" x14ac:dyDescent="0.25">
      <c r="A5974" s="1">
        <v>5973</v>
      </c>
      <c r="B5974" s="3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IF(People!$B$2=Orders!M5974,People!$A$2,IF(People!$B$3=Orders!M5974,People!$A$3,IF(People!$B$4=Orders!M5974,People!$A$4,IF(People!$B$5=Orders!M5974,People!$A$5,0))))</f>
        <v>Chuck Magee</v>
      </c>
      <c r="W5974" t="str">
        <f>IFERROR(INDEX(Returns!A:A,MATCH(Orders!B5974,Returns!B:B,0),),"No")</f>
        <v>No</v>
      </c>
      <c r="X5974" t="str">
        <f t="shared" si="93"/>
        <v>2019 / 02</v>
      </c>
    </row>
    <row r="5975" spans="1:24" x14ac:dyDescent="0.25">
      <c r="A5975" s="1">
        <v>5974</v>
      </c>
      <c r="B5975" s="3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IF(People!$B$2=Orders!M5975,People!$A$2,IF(People!$B$3=Orders!M5975,People!$A$3,IF(People!$B$4=Orders!M5975,People!$A$4,IF(People!$B$5=Orders!M5975,People!$A$5,0))))</f>
        <v>Chuck Magee</v>
      </c>
      <c r="W5975" t="str">
        <f>IFERROR(INDEX(Returns!A:A,MATCH(Orders!B5975,Returns!B:B,0),),"No")</f>
        <v>No</v>
      </c>
      <c r="X5975" t="str">
        <f t="shared" si="93"/>
        <v>2017 / 12</v>
      </c>
    </row>
    <row r="5976" spans="1:24" x14ac:dyDescent="0.25">
      <c r="A5976" s="1">
        <v>5975</v>
      </c>
      <c r="B5976" s="3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IF(People!$B$2=Orders!M5976,People!$A$2,IF(People!$B$3=Orders!M5976,People!$A$3,IF(People!$B$4=Orders!M5976,People!$A$4,IF(People!$B$5=Orders!M5976,People!$A$5,0))))</f>
        <v>Cassandra Brandow</v>
      </c>
      <c r="W5976" t="str">
        <f>IFERROR(INDEX(Returns!A:A,MATCH(Orders!B5976,Returns!B:B,0),),"No")</f>
        <v>No</v>
      </c>
      <c r="X5976" t="str">
        <f t="shared" si="93"/>
        <v>2018 / 10</v>
      </c>
    </row>
    <row r="5977" spans="1:24" x14ac:dyDescent="0.25">
      <c r="A5977" s="1">
        <v>5976</v>
      </c>
      <c r="B5977" s="3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IF(People!$B$2=Orders!M5977,People!$A$2,IF(People!$B$3=Orders!M5977,People!$A$3,IF(People!$B$4=Orders!M5977,People!$A$4,IF(People!$B$5=Orders!M5977,People!$A$5,0))))</f>
        <v>Kelly Williams</v>
      </c>
      <c r="W5977" t="str">
        <f>IFERROR(INDEX(Returns!A:A,MATCH(Orders!B5977,Returns!B:B,0),),"No")</f>
        <v>No</v>
      </c>
      <c r="X5977" t="str">
        <f t="shared" si="93"/>
        <v>2019 / 07</v>
      </c>
    </row>
    <row r="5978" spans="1:24" x14ac:dyDescent="0.25">
      <c r="A5978" s="1">
        <v>5977</v>
      </c>
      <c r="B5978" s="3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IF(People!$B$2=Orders!M5978,People!$A$2,IF(People!$B$3=Orders!M5978,People!$A$3,IF(People!$B$4=Orders!M5978,People!$A$4,IF(People!$B$5=Orders!M5978,People!$A$5,0))))</f>
        <v>Kelly Williams</v>
      </c>
      <c r="W5978" t="str">
        <f>IFERROR(INDEX(Returns!A:A,MATCH(Orders!B5978,Returns!B:B,0),),"No")</f>
        <v>No</v>
      </c>
      <c r="X5978" t="str">
        <f t="shared" si="93"/>
        <v>2019 / 07</v>
      </c>
    </row>
    <row r="5979" spans="1:24" x14ac:dyDescent="0.25">
      <c r="A5979" s="1">
        <v>5978</v>
      </c>
      <c r="B5979" s="3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IF(People!$B$2=Orders!M5979,People!$A$2,IF(People!$B$3=Orders!M5979,People!$A$3,IF(People!$B$4=Orders!M5979,People!$A$4,IF(People!$B$5=Orders!M5979,People!$A$5,0))))</f>
        <v>Anna Andreadi</v>
      </c>
      <c r="W5979" t="str">
        <f>IFERROR(INDEX(Returns!A:A,MATCH(Orders!B5979,Returns!B:B,0),),"No")</f>
        <v>No</v>
      </c>
      <c r="X5979" t="str">
        <f t="shared" si="93"/>
        <v>2019 / 04</v>
      </c>
    </row>
    <row r="5980" spans="1:24" x14ac:dyDescent="0.25">
      <c r="A5980" s="1">
        <v>5979</v>
      </c>
      <c r="B5980" s="3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IF(People!$B$2=Orders!M5980,People!$A$2,IF(People!$B$3=Orders!M5980,People!$A$3,IF(People!$B$4=Orders!M5980,People!$A$4,IF(People!$B$5=Orders!M5980,People!$A$5,0))))</f>
        <v>Kelly Williams</v>
      </c>
      <c r="W5980" t="str">
        <f>IFERROR(INDEX(Returns!A:A,MATCH(Orders!B5980,Returns!B:B,0),),"No")</f>
        <v>No</v>
      </c>
      <c r="X5980" t="str">
        <f t="shared" si="93"/>
        <v>2016 / 09</v>
      </c>
    </row>
    <row r="5981" spans="1:24" x14ac:dyDescent="0.25">
      <c r="A5981" s="1">
        <v>5980</v>
      </c>
      <c r="B5981" s="3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IF(People!$B$2=Orders!M5981,People!$A$2,IF(People!$B$3=Orders!M5981,People!$A$3,IF(People!$B$4=Orders!M5981,People!$A$4,IF(People!$B$5=Orders!M5981,People!$A$5,0))))</f>
        <v>Kelly Williams</v>
      </c>
      <c r="W5981" t="str">
        <f>IFERROR(INDEX(Returns!A:A,MATCH(Orders!B5981,Returns!B:B,0),),"No")</f>
        <v>No</v>
      </c>
      <c r="X5981" t="str">
        <f t="shared" si="93"/>
        <v>2016 / 09</v>
      </c>
    </row>
    <row r="5982" spans="1:24" x14ac:dyDescent="0.25">
      <c r="A5982" s="1">
        <v>5981</v>
      </c>
      <c r="B5982" s="3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IF(People!$B$2=Orders!M5982,People!$A$2,IF(People!$B$3=Orders!M5982,People!$A$3,IF(People!$B$4=Orders!M5982,People!$A$4,IF(People!$B$5=Orders!M5982,People!$A$5,0))))</f>
        <v>Kelly Williams</v>
      </c>
      <c r="W5982" t="str">
        <f>IFERROR(INDEX(Returns!A:A,MATCH(Orders!B5982,Returns!B:B,0),),"No")</f>
        <v>No</v>
      </c>
      <c r="X5982" t="str">
        <f t="shared" si="93"/>
        <v>2016 / 09</v>
      </c>
    </row>
    <row r="5983" spans="1:24" x14ac:dyDescent="0.25">
      <c r="A5983" s="1">
        <v>5982</v>
      </c>
      <c r="B5983" s="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IF(People!$B$2=Orders!M5983,People!$A$2,IF(People!$B$3=Orders!M5983,People!$A$3,IF(People!$B$4=Orders!M5983,People!$A$4,IF(People!$B$5=Orders!M5983,People!$A$5,0))))</f>
        <v>Kelly Williams</v>
      </c>
      <c r="W5983" t="str">
        <f>IFERROR(INDEX(Returns!A:A,MATCH(Orders!B5983,Returns!B:B,0),),"No")</f>
        <v>No</v>
      </c>
      <c r="X5983" t="str">
        <f t="shared" si="93"/>
        <v>2016 / 09</v>
      </c>
    </row>
    <row r="5984" spans="1:24" x14ac:dyDescent="0.25">
      <c r="A5984" s="1">
        <v>5983</v>
      </c>
      <c r="B5984" s="3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IF(People!$B$2=Orders!M5984,People!$A$2,IF(People!$B$3=Orders!M5984,People!$A$3,IF(People!$B$4=Orders!M5984,People!$A$4,IF(People!$B$5=Orders!M5984,People!$A$5,0))))</f>
        <v>Chuck Magee</v>
      </c>
      <c r="W5984" t="str">
        <f>IFERROR(INDEX(Returns!A:A,MATCH(Orders!B5984,Returns!B:B,0),),"No")</f>
        <v>No</v>
      </c>
      <c r="X5984" t="str">
        <f t="shared" si="93"/>
        <v>2018 / 11</v>
      </c>
    </row>
    <row r="5985" spans="1:24" x14ac:dyDescent="0.25">
      <c r="A5985" s="1">
        <v>5984</v>
      </c>
      <c r="B5985" s="3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IF(People!$B$2=Orders!M5985,People!$A$2,IF(People!$B$3=Orders!M5985,People!$A$3,IF(People!$B$4=Orders!M5985,People!$A$4,IF(People!$B$5=Orders!M5985,People!$A$5,0))))</f>
        <v>Chuck Magee</v>
      </c>
      <c r="W5985" t="str">
        <f>IFERROR(INDEX(Returns!A:A,MATCH(Orders!B5985,Returns!B:B,0),),"No")</f>
        <v>No</v>
      </c>
      <c r="X5985" t="str">
        <f t="shared" si="93"/>
        <v>2019 / 09</v>
      </c>
    </row>
    <row r="5986" spans="1:24" x14ac:dyDescent="0.25">
      <c r="A5986" s="1">
        <v>5985</v>
      </c>
      <c r="B5986" s="3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IF(People!$B$2=Orders!M5986,People!$A$2,IF(People!$B$3=Orders!M5986,People!$A$3,IF(People!$B$4=Orders!M5986,People!$A$4,IF(People!$B$5=Orders!M5986,People!$A$5,0))))</f>
        <v>Cassandra Brandow</v>
      </c>
      <c r="W5986" t="str">
        <f>IFERROR(INDEX(Returns!A:A,MATCH(Orders!B5986,Returns!B:B,0),),"No")</f>
        <v>No</v>
      </c>
      <c r="X5986" t="str">
        <f t="shared" si="93"/>
        <v>2018 / 07</v>
      </c>
    </row>
    <row r="5987" spans="1:24" x14ac:dyDescent="0.25">
      <c r="A5987" s="1">
        <v>5986</v>
      </c>
      <c r="B5987" s="3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IF(People!$B$2=Orders!M5987,People!$A$2,IF(People!$B$3=Orders!M5987,People!$A$3,IF(People!$B$4=Orders!M5987,People!$A$4,IF(People!$B$5=Orders!M5987,People!$A$5,0))))</f>
        <v>Cassandra Brandow</v>
      </c>
      <c r="W5987" t="str">
        <f>IFERROR(INDEX(Returns!A:A,MATCH(Orders!B5987,Returns!B:B,0),),"No")</f>
        <v>No</v>
      </c>
      <c r="X5987" t="str">
        <f t="shared" si="93"/>
        <v>2018 / 07</v>
      </c>
    </row>
    <row r="5988" spans="1:24" x14ac:dyDescent="0.25">
      <c r="A5988" s="1">
        <v>5987</v>
      </c>
      <c r="B5988" s="3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IF(People!$B$2=Orders!M5988,People!$A$2,IF(People!$B$3=Orders!M5988,People!$A$3,IF(People!$B$4=Orders!M5988,People!$A$4,IF(People!$B$5=Orders!M5988,People!$A$5,0))))</f>
        <v>Cassandra Brandow</v>
      </c>
      <c r="W5988" t="str">
        <f>IFERROR(INDEX(Returns!A:A,MATCH(Orders!B5988,Returns!B:B,0),),"No")</f>
        <v>No</v>
      </c>
      <c r="X5988" t="str">
        <f t="shared" si="93"/>
        <v>2018 / 07</v>
      </c>
    </row>
    <row r="5989" spans="1:24" x14ac:dyDescent="0.25">
      <c r="A5989" s="1">
        <v>5988</v>
      </c>
      <c r="B5989" s="3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IF(People!$B$2=Orders!M5989,People!$A$2,IF(People!$B$3=Orders!M5989,People!$A$3,IF(People!$B$4=Orders!M5989,People!$A$4,IF(People!$B$5=Orders!M5989,People!$A$5,0))))</f>
        <v>Cassandra Brandow</v>
      </c>
      <c r="W5989" t="str">
        <f>IFERROR(INDEX(Returns!A:A,MATCH(Orders!B5989,Returns!B:B,0),),"No")</f>
        <v>No</v>
      </c>
      <c r="X5989" t="str">
        <f t="shared" si="93"/>
        <v>2018 / 07</v>
      </c>
    </row>
    <row r="5990" spans="1:24" x14ac:dyDescent="0.25">
      <c r="A5990" s="1">
        <v>5989</v>
      </c>
      <c r="B5990" s="3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IF(People!$B$2=Orders!M5990,People!$A$2,IF(People!$B$3=Orders!M5990,People!$A$3,IF(People!$B$4=Orders!M5990,People!$A$4,IF(People!$B$5=Orders!M5990,People!$A$5,0))))</f>
        <v>Cassandra Brandow</v>
      </c>
      <c r="W5990" t="str">
        <f>IFERROR(INDEX(Returns!A:A,MATCH(Orders!B5990,Returns!B:B,0),),"No")</f>
        <v>No</v>
      </c>
      <c r="X5990" t="str">
        <f t="shared" si="93"/>
        <v>2018 / 07</v>
      </c>
    </row>
    <row r="5991" spans="1:24" x14ac:dyDescent="0.25">
      <c r="A5991" s="1">
        <v>5990</v>
      </c>
      <c r="B5991" s="3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IF(People!$B$2=Orders!M5991,People!$A$2,IF(People!$B$3=Orders!M5991,People!$A$3,IF(People!$B$4=Orders!M5991,People!$A$4,IF(People!$B$5=Orders!M5991,People!$A$5,0))))</f>
        <v>Cassandra Brandow</v>
      </c>
      <c r="W5991" t="str">
        <f>IFERROR(INDEX(Returns!A:A,MATCH(Orders!B5991,Returns!B:B,0),),"No")</f>
        <v>No</v>
      </c>
      <c r="X5991" t="str">
        <f t="shared" si="93"/>
        <v>2018 / 07</v>
      </c>
    </row>
    <row r="5992" spans="1:24" x14ac:dyDescent="0.25">
      <c r="A5992" s="1">
        <v>5991</v>
      </c>
      <c r="B5992" s="3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IF(People!$B$2=Orders!M5992,People!$A$2,IF(People!$B$3=Orders!M5992,People!$A$3,IF(People!$B$4=Orders!M5992,People!$A$4,IF(People!$B$5=Orders!M5992,People!$A$5,0))))</f>
        <v>Anna Andreadi</v>
      </c>
      <c r="W5992" t="str">
        <f>IFERROR(INDEX(Returns!A:A,MATCH(Orders!B5992,Returns!B:B,0),),"No")</f>
        <v>No</v>
      </c>
      <c r="X5992" t="str">
        <f t="shared" si="93"/>
        <v>2019 / 09</v>
      </c>
    </row>
    <row r="5993" spans="1:24" x14ac:dyDescent="0.25">
      <c r="A5993" s="1">
        <v>5992</v>
      </c>
      <c r="B5993" s="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IF(People!$B$2=Orders!M5993,People!$A$2,IF(People!$B$3=Orders!M5993,People!$A$3,IF(People!$B$4=Orders!M5993,People!$A$4,IF(People!$B$5=Orders!M5993,People!$A$5,0))))</f>
        <v>Anna Andreadi</v>
      </c>
      <c r="W5993" t="str">
        <f>IFERROR(INDEX(Returns!A:A,MATCH(Orders!B5993,Returns!B:B,0),),"No")</f>
        <v>No</v>
      </c>
      <c r="X5993" t="str">
        <f t="shared" si="93"/>
        <v>2019 / 09</v>
      </c>
    </row>
    <row r="5994" spans="1:24" x14ac:dyDescent="0.25">
      <c r="A5994" s="1">
        <v>5993</v>
      </c>
      <c r="B5994" s="3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IF(People!$B$2=Orders!M5994,People!$A$2,IF(People!$B$3=Orders!M5994,People!$A$3,IF(People!$B$4=Orders!M5994,People!$A$4,IF(People!$B$5=Orders!M5994,People!$A$5,0))))</f>
        <v>Anna Andreadi</v>
      </c>
      <c r="W5994" t="str">
        <f>IFERROR(INDEX(Returns!A:A,MATCH(Orders!B5994,Returns!B:B,0),),"No")</f>
        <v>No</v>
      </c>
      <c r="X5994" t="str">
        <f t="shared" si="93"/>
        <v>2019 / 09</v>
      </c>
    </row>
    <row r="5995" spans="1:24" x14ac:dyDescent="0.25">
      <c r="A5995" s="1">
        <v>5994</v>
      </c>
      <c r="B5995" s="3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IF(People!$B$2=Orders!M5995,People!$A$2,IF(People!$B$3=Orders!M5995,People!$A$3,IF(People!$B$4=Orders!M5995,People!$A$4,IF(People!$B$5=Orders!M5995,People!$A$5,0))))</f>
        <v>Chuck Magee</v>
      </c>
      <c r="W5995" t="str">
        <f>IFERROR(INDEX(Returns!A:A,MATCH(Orders!B5995,Returns!B:B,0),),"No")</f>
        <v>No</v>
      </c>
      <c r="X5995" t="str">
        <f t="shared" si="93"/>
        <v>2018 / 12</v>
      </c>
    </row>
    <row r="5996" spans="1:24" x14ac:dyDescent="0.25">
      <c r="A5996" s="1">
        <v>5995</v>
      </c>
      <c r="B5996" s="3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IF(People!$B$2=Orders!M5996,People!$A$2,IF(People!$B$3=Orders!M5996,People!$A$3,IF(People!$B$4=Orders!M5996,People!$A$4,IF(People!$B$5=Orders!M5996,People!$A$5,0))))</f>
        <v>Chuck Magee</v>
      </c>
      <c r="W5996" t="str">
        <f>IFERROR(INDEX(Returns!A:A,MATCH(Orders!B5996,Returns!B:B,0),),"No")</f>
        <v>No</v>
      </c>
      <c r="X5996" t="str">
        <f t="shared" si="93"/>
        <v>2018 / 12</v>
      </c>
    </row>
    <row r="5997" spans="1:24" x14ac:dyDescent="0.25">
      <c r="A5997" s="1">
        <v>5996</v>
      </c>
      <c r="B5997" s="3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IF(People!$B$2=Orders!M5997,People!$A$2,IF(People!$B$3=Orders!M5997,People!$A$3,IF(People!$B$4=Orders!M5997,People!$A$4,IF(People!$B$5=Orders!M5997,People!$A$5,0))))</f>
        <v>Chuck Magee</v>
      </c>
      <c r="W5997" t="str">
        <f>IFERROR(INDEX(Returns!A:A,MATCH(Orders!B5997,Returns!B:B,0),),"No")</f>
        <v>No</v>
      </c>
      <c r="X5997" t="str">
        <f t="shared" si="93"/>
        <v>2018 / 12</v>
      </c>
    </row>
    <row r="5998" spans="1:24" x14ac:dyDescent="0.25">
      <c r="A5998" s="1">
        <v>5997</v>
      </c>
      <c r="B5998" s="3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IF(People!$B$2=Orders!M5998,People!$A$2,IF(People!$B$3=Orders!M5998,People!$A$3,IF(People!$B$4=Orders!M5998,People!$A$4,IF(People!$B$5=Orders!M5998,People!$A$5,0))))</f>
        <v>Chuck Magee</v>
      </c>
      <c r="W5998" t="str">
        <f>IFERROR(INDEX(Returns!A:A,MATCH(Orders!B5998,Returns!B:B,0),),"No")</f>
        <v>No</v>
      </c>
      <c r="X5998" t="str">
        <f t="shared" si="93"/>
        <v>2018 / 12</v>
      </c>
    </row>
    <row r="5999" spans="1:24" x14ac:dyDescent="0.25">
      <c r="A5999" s="1">
        <v>5998</v>
      </c>
      <c r="B5999" s="3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IF(People!$B$2=Orders!M5999,People!$A$2,IF(People!$B$3=Orders!M5999,People!$A$3,IF(People!$B$4=Orders!M5999,People!$A$4,IF(People!$B$5=Orders!M5999,People!$A$5,0))))</f>
        <v>Chuck Magee</v>
      </c>
      <c r="W5999" t="str">
        <f>IFERROR(INDEX(Returns!A:A,MATCH(Orders!B5999,Returns!B:B,0),),"No")</f>
        <v>No</v>
      </c>
      <c r="X5999" t="str">
        <f t="shared" si="93"/>
        <v>2018 / 12</v>
      </c>
    </row>
    <row r="6000" spans="1:24" x14ac:dyDescent="0.25">
      <c r="A6000" s="1">
        <v>5999</v>
      </c>
      <c r="B6000" s="3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IF(People!$B$2=Orders!M6000,People!$A$2,IF(People!$B$3=Orders!M6000,People!$A$3,IF(People!$B$4=Orders!M6000,People!$A$4,IF(People!$B$5=Orders!M6000,People!$A$5,0))))</f>
        <v>Anna Andreadi</v>
      </c>
      <c r="W6000" t="str">
        <f>IFERROR(INDEX(Returns!A:A,MATCH(Orders!B6000,Returns!B:B,0),),"No")</f>
        <v>No</v>
      </c>
      <c r="X6000" t="str">
        <f t="shared" si="93"/>
        <v>2016 / 12</v>
      </c>
    </row>
    <row r="6001" spans="1:24" x14ac:dyDescent="0.25">
      <c r="A6001" s="1">
        <v>6000</v>
      </c>
      <c r="B6001" s="3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IF(People!$B$2=Orders!M6001,People!$A$2,IF(People!$B$3=Orders!M6001,People!$A$3,IF(People!$B$4=Orders!M6001,People!$A$4,IF(People!$B$5=Orders!M6001,People!$A$5,0))))</f>
        <v>Anna Andreadi</v>
      </c>
      <c r="W6001" t="str">
        <f>IFERROR(INDEX(Returns!A:A,MATCH(Orders!B6001,Returns!B:B,0),),"No")</f>
        <v>No</v>
      </c>
      <c r="X6001" t="str">
        <f t="shared" si="93"/>
        <v>2016 / 12</v>
      </c>
    </row>
    <row r="6002" spans="1:24" x14ac:dyDescent="0.25">
      <c r="A6002" s="1">
        <v>6001</v>
      </c>
      <c r="B6002" s="3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IF(People!$B$2=Orders!M6002,People!$A$2,IF(People!$B$3=Orders!M6002,People!$A$3,IF(People!$B$4=Orders!M6002,People!$A$4,IF(People!$B$5=Orders!M6002,People!$A$5,0))))</f>
        <v>Anna Andreadi</v>
      </c>
      <c r="W6002" t="str">
        <f>IFERROR(INDEX(Returns!A:A,MATCH(Orders!B6002,Returns!B:B,0),),"No")</f>
        <v>No</v>
      </c>
      <c r="X6002" t="str">
        <f t="shared" si="93"/>
        <v>2016 / 12</v>
      </c>
    </row>
    <row r="6003" spans="1:24" x14ac:dyDescent="0.25">
      <c r="A6003" s="1">
        <v>6002</v>
      </c>
      <c r="B6003" s="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IF(People!$B$2=Orders!M6003,People!$A$2,IF(People!$B$3=Orders!M6003,People!$A$3,IF(People!$B$4=Orders!M6003,People!$A$4,IF(People!$B$5=Orders!M6003,People!$A$5,0))))</f>
        <v>Anna Andreadi</v>
      </c>
      <c r="W6003" t="str">
        <f>IFERROR(INDEX(Returns!A:A,MATCH(Orders!B6003,Returns!B:B,0),),"No")</f>
        <v>No</v>
      </c>
      <c r="X6003" t="str">
        <f t="shared" si="93"/>
        <v>2016 / 12</v>
      </c>
    </row>
    <row r="6004" spans="1:24" x14ac:dyDescent="0.25">
      <c r="A6004" s="1">
        <v>6003</v>
      </c>
      <c r="B6004" s="3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IF(People!$B$2=Orders!M6004,People!$A$2,IF(People!$B$3=Orders!M6004,People!$A$3,IF(People!$B$4=Orders!M6004,People!$A$4,IF(People!$B$5=Orders!M6004,People!$A$5,0))))</f>
        <v>Anna Andreadi</v>
      </c>
      <c r="W6004" t="str">
        <f>IFERROR(INDEX(Returns!A:A,MATCH(Orders!B6004,Returns!B:B,0),),"No")</f>
        <v>No</v>
      </c>
      <c r="X6004" t="str">
        <f t="shared" si="93"/>
        <v>2016 / 12</v>
      </c>
    </row>
    <row r="6005" spans="1:24" x14ac:dyDescent="0.25">
      <c r="A6005" s="1">
        <v>6004</v>
      </c>
      <c r="B6005" s="3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IF(People!$B$2=Orders!M6005,People!$A$2,IF(People!$B$3=Orders!M6005,People!$A$3,IF(People!$B$4=Orders!M6005,People!$A$4,IF(People!$B$5=Orders!M6005,People!$A$5,0))))</f>
        <v>Cassandra Brandow</v>
      </c>
      <c r="W6005" t="str">
        <f>IFERROR(INDEX(Returns!A:A,MATCH(Orders!B6005,Returns!B:B,0),),"No")</f>
        <v>No</v>
      </c>
      <c r="X6005" t="str">
        <f t="shared" si="93"/>
        <v>2019 / 09</v>
      </c>
    </row>
    <row r="6006" spans="1:24" x14ac:dyDescent="0.25">
      <c r="A6006" s="1">
        <v>6005</v>
      </c>
      <c r="B6006" s="3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IF(People!$B$2=Orders!M6006,People!$A$2,IF(People!$B$3=Orders!M6006,People!$A$3,IF(People!$B$4=Orders!M6006,People!$A$4,IF(People!$B$5=Orders!M6006,People!$A$5,0))))</f>
        <v>Anna Andreadi</v>
      </c>
      <c r="W6006" t="str">
        <f>IFERROR(INDEX(Returns!A:A,MATCH(Orders!B6006,Returns!B:B,0),),"No")</f>
        <v>No</v>
      </c>
      <c r="X6006" t="str">
        <f t="shared" si="93"/>
        <v>2019 / 09</v>
      </c>
    </row>
    <row r="6007" spans="1:24" x14ac:dyDescent="0.25">
      <c r="A6007" s="1">
        <v>6006</v>
      </c>
      <c r="B6007" s="3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IF(People!$B$2=Orders!M6007,People!$A$2,IF(People!$B$3=Orders!M6007,People!$A$3,IF(People!$B$4=Orders!M6007,People!$A$4,IF(People!$B$5=Orders!M6007,People!$A$5,0))))</f>
        <v>Chuck Magee</v>
      </c>
      <c r="W6007" t="str">
        <f>IFERROR(INDEX(Returns!A:A,MATCH(Orders!B6007,Returns!B:B,0),),"No")</f>
        <v>No</v>
      </c>
      <c r="X6007" t="str">
        <f t="shared" si="93"/>
        <v>2017 / 11</v>
      </c>
    </row>
    <row r="6008" spans="1:24" x14ac:dyDescent="0.25">
      <c r="A6008" s="1">
        <v>6007</v>
      </c>
      <c r="B6008" s="3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IF(People!$B$2=Orders!M6008,People!$A$2,IF(People!$B$3=Orders!M6008,People!$A$3,IF(People!$B$4=Orders!M6008,People!$A$4,IF(People!$B$5=Orders!M6008,People!$A$5,0))))</f>
        <v>Chuck Magee</v>
      </c>
      <c r="W6008" t="str">
        <f>IFERROR(INDEX(Returns!A:A,MATCH(Orders!B6008,Returns!B:B,0),),"No")</f>
        <v>No</v>
      </c>
      <c r="X6008" t="str">
        <f t="shared" si="93"/>
        <v>2019 / 12</v>
      </c>
    </row>
    <row r="6009" spans="1:24" x14ac:dyDescent="0.25">
      <c r="A6009" s="1">
        <v>6008</v>
      </c>
      <c r="B6009" s="3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IF(People!$B$2=Orders!M6009,People!$A$2,IF(People!$B$3=Orders!M6009,People!$A$3,IF(People!$B$4=Orders!M6009,People!$A$4,IF(People!$B$5=Orders!M6009,People!$A$5,0))))</f>
        <v>Cassandra Brandow</v>
      </c>
      <c r="W6009" t="str">
        <f>IFERROR(INDEX(Returns!A:A,MATCH(Orders!B6009,Returns!B:B,0),),"No")</f>
        <v>No</v>
      </c>
      <c r="X6009" t="str">
        <f t="shared" si="93"/>
        <v>2019 / 04</v>
      </c>
    </row>
    <row r="6010" spans="1:24" x14ac:dyDescent="0.25">
      <c r="A6010" s="1">
        <v>6009</v>
      </c>
      <c r="B6010" s="3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IF(People!$B$2=Orders!M6010,People!$A$2,IF(People!$B$3=Orders!M6010,People!$A$3,IF(People!$B$4=Orders!M6010,People!$A$4,IF(People!$B$5=Orders!M6010,People!$A$5,0))))</f>
        <v>Anna Andreadi</v>
      </c>
      <c r="W6010" t="str">
        <f>IFERROR(INDEX(Returns!A:A,MATCH(Orders!B6010,Returns!B:B,0),),"No")</f>
        <v>Yes</v>
      </c>
      <c r="X6010" t="str">
        <f t="shared" si="93"/>
        <v>2017 / 12</v>
      </c>
    </row>
    <row r="6011" spans="1:24" x14ac:dyDescent="0.25">
      <c r="A6011" s="1">
        <v>6010</v>
      </c>
      <c r="B6011" s="3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IF(People!$B$2=Orders!M6011,People!$A$2,IF(People!$B$3=Orders!M6011,People!$A$3,IF(People!$B$4=Orders!M6011,People!$A$4,IF(People!$B$5=Orders!M6011,People!$A$5,0))))</f>
        <v>Anna Andreadi</v>
      </c>
      <c r="W6011" t="str">
        <f>IFERROR(INDEX(Returns!A:A,MATCH(Orders!B6011,Returns!B:B,0),),"No")</f>
        <v>Yes</v>
      </c>
      <c r="X6011" t="str">
        <f t="shared" si="93"/>
        <v>2017 / 12</v>
      </c>
    </row>
    <row r="6012" spans="1:24" x14ac:dyDescent="0.25">
      <c r="A6012" s="1">
        <v>6011</v>
      </c>
      <c r="B6012" s="3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IF(People!$B$2=Orders!M6012,People!$A$2,IF(People!$B$3=Orders!M6012,People!$A$3,IF(People!$B$4=Orders!M6012,People!$A$4,IF(People!$B$5=Orders!M6012,People!$A$5,0))))</f>
        <v>Anna Andreadi</v>
      </c>
      <c r="W6012" t="str">
        <f>IFERROR(INDEX(Returns!A:A,MATCH(Orders!B6012,Returns!B:B,0),),"No")</f>
        <v>Yes</v>
      </c>
      <c r="X6012" t="str">
        <f t="shared" si="93"/>
        <v>2017 / 12</v>
      </c>
    </row>
    <row r="6013" spans="1:24" x14ac:dyDescent="0.25">
      <c r="A6013" s="1">
        <v>6012</v>
      </c>
      <c r="B6013" s="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IF(People!$B$2=Orders!M6013,People!$A$2,IF(People!$B$3=Orders!M6013,People!$A$3,IF(People!$B$4=Orders!M6013,People!$A$4,IF(People!$B$5=Orders!M6013,People!$A$5,0))))</f>
        <v>Anna Andreadi</v>
      </c>
      <c r="W6013" t="str">
        <f>IFERROR(INDEX(Returns!A:A,MATCH(Orders!B6013,Returns!B:B,0),),"No")</f>
        <v>Yes</v>
      </c>
      <c r="X6013" t="str">
        <f t="shared" si="93"/>
        <v>2017 / 12</v>
      </c>
    </row>
    <row r="6014" spans="1:24" x14ac:dyDescent="0.25">
      <c r="A6014" s="1">
        <v>6013</v>
      </c>
      <c r="B6014" s="3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IF(People!$B$2=Orders!M6014,People!$A$2,IF(People!$B$3=Orders!M6014,People!$A$3,IF(People!$B$4=Orders!M6014,People!$A$4,IF(People!$B$5=Orders!M6014,People!$A$5,0))))</f>
        <v>Anna Andreadi</v>
      </c>
      <c r="W6014" t="str">
        <f>IFERROR(INDEX(Returns!A:A,MATCH(Orders!B6014,Returns!B:B,0),),"No")</f>
        <v>Yes</v>
      </c>
      <c r="X6014" t="str">
        <f t="shared" si="93"/>
        <v>2017 / 12</v>
      </c>
    </row>
    <row r="6015" spans="1:24" x14ac:dyDescent="0.25">
      <c r="A6015" s="1">
        <v>6014</v>
      </c>
      <c r="B6015" s="3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IF(People!$B$2=Orders!M6015,People!$A$2,IF(People!$B$3=Orders!M6015,People!$A$3,IF(People!$B$4=Orders!M6015,People!$A$4,IF(People!$B$5=Orders!M6015,People!$A$5,0))))</f>
        <v>Anna Andreadi</v>
      </c>
      <c r="W6015" t="str">
        <f>IFERROR(INDEX(Returns!A:A,MATCH(Orders!B6015,Returns!B:B,0),),"No")</f>
        <v>No</v>
      </c>
      <c r="X6015" t="str">
        <f t="shared" si="93"/>
        <v>2018 / 03</v>
      </c>
    </row>
    <row r="6016" spans="1:24" x14ac:dyDescent="0.25">
      <c r="A6016" s="1">
        <v>6015</v>
      </c>
      <c r="B6016" s="3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IF(People!$B$2=Orders!M6016,People!$A$2,IF(People!$B$3=Orders!M6016,People!$A$3,IF(People!$B$4=Orders!M6016,People!$A$4,IF(People!$B$5=Orders!M6016,People!$A$5,0))))</f>
        <v>Anna Andreadi</v>
      </c>
      <c r="W6016" t="str">
        <f>IFERROR(INDEX(Returns!A:A,MATCH(Orders!B6016,Returns!B:B,0),),"No")</f>
        <v>No</v>
      </c>
      <c r="X6016" t="str">
        <f t="shared" si="93"/>
        <v>2018 / 03</v>
      </c>
    </row>
    <row r="6017" spans="1:24" x14ac:dyDescent="0.25">
      <c r="A6017" s="1">
        <v>6016</v>
      </c>
      <c r="B6017" s="3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IF(People!$B$2=Orders!M6017,People!$A$2,IF(People!$B$3=Orders!M6017,People!$A$3,IF(People!$B$4=Orders!M6017,People!$A$4,IF(People!$B$5=Orders!M6017,People!$A$5,0))))</f>
        <v>Anna Andreadi</v>
      </c>
      <c r="W6017" t="str">
        <f>IFERROR(INDEX(Returns!A:A,MATCH(Orders!B6017,Returns!B:B,0),),"No")</f>
        <v>Yes</v>
      </c>
      <c r="X6017" t="str">
        <f t="shared" si="93"/>
        <v>2016 / 04</v>
      </c>
    </row>
    <row r="6018" spans="1:24" x14ac:dyDescent="0.25">
      <c r="A6018" s="1">
        <v>6017</v>
      </c>
      <c r="B6018" s="3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IF(People!$B$2=Orders!M6018,People!$A$2,IF(People!$B$3=Orders!M6018,People!$A$3,IF(People!$B$4=Orders!M6018,People!$A$4,IF(People!$B$5=Orders!M6018,People!$A$5,0))))</f>
        <v>Anna Andreadi</v>
      </c>
      <c r="W6018" t="str">
        <f>IFERROR(INDEX(Returns!A:A,MATCH(Orders!B6018,Returns!B:B,0),),"No")</f>
        <v>Yes</v>
      </c>
      <c r="X6018" t="str">
        <f t="shared" ref="X6018:X6081" si="94">TEXT(C6018,"ГГГГ / ММ")</f>
        <v>2016 / 04</v>
      </c>
    </row>
    <row r="6019" spans="1:24" x14ac:dyDescent="0.25">
      <c r="A6019" s="1">
        <v>6018</v>
      </c>
      <c r="B6019" s="3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IF(People!$B$2=Orders!M6019,People!$A$2,IF(People!$B$3=Orders!M6019,People!$A$3,IF(People!$B$4=Orders!M6019,People!$A$4,IF(People!$B$5=Orders!M6019,People!$A$5,0))))</f>
        <v>Anna Andreadi</v>
      </c>
      <c r="W6019" t="str">
        <f>IFERROR(INDEX(Returns!A:A,MATCH(Orders!B6019,Returns!B:B,0),),"No")</f>
        <v>Yes</v>
      </c>
      <c r="X6019" t="str">
        <f t="shared" si="94"/>
        <v>2016 / 04</v>
      </c>
    </row>
    <row r="6020" spans="1:24" x14ac:dyDescent="0.25">
      <c r="A6020" s="1">
        <v>6019</v>
      </c>
      <c r="B6020" s="3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IF(People!$B$2=Orders!M6020,People!$A$2,IF(People!$B$3=Orders!M6020,People!$A$3,IF(People!$B$4=Orders!M6020,People!$A$4,IF(People!$B$5=Orders!M6020,People!$A$5,0))))</f>
        <v>Anna Andreadi</v>
      </c>
      <c r="W6020" t="str">
        <f>IFERROR(INDEX(Returns!A:A,MATCH(Orders!B6020,Returns!B:B,0),),"No")</f>
        <v>Yes</v>
      </c>
      <c r="X6020" t="str">
        <f t="shared" si="94"/>
        <v>2016 / 04</v>
      </c>
    </row>
    <row r="6021" spans="1:24" x14ac:dyDescent="0.25">
      <c r="A6021" s="1">
        <v>6020</v>
      </c>
      <c r="B6021" s="3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IF(People!$B$2=Orders!M6021,People!$A$2,IF(People!$B$3=Orders!M6021,People!$A$3,IF(People!$B$4=Orders!M6021,People!$A$4,IF(People!$B$5=Orders!M6021,People!$A$5,0))))</f>
        <v>Chuck Magee</v>
      </c>
      <c r="W6021" t="str">
        <f>IFERROR(INDEX(Returns!A:A,MATCH(Orders!B6021,Returns!B:B,0),),"No")</f>
        <v>No</v>
      </c>
      <c r="X6021" t="str">
        <f t="shared" si="94"/>
        <v>2016 / 10</v>
      </c>
    </row>
    <row r="6022" spans="1:24" x14ac:dyDescent="0.25">
      <c r="A6022" s="1">
        <v>6021</v>
      </c>
      <c r="B6022" s="3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IF(People!$B$2=Orders!M6022,People!$A$2,IF(People!$B$3=Orders!M6022,People!$A$3,IF(People!$B$4=Orders!M6022,People!$A$4,IF(People!$B$5=Orders!M6022,People!$A$5,0))))</f>
        <v>Cassandra Brandow</v>
      </c>
      <c r="W6022" t="str">
        <f>IFERROR(INDEX(Returns!A:A,MATCH(Orders!B6022,Returns!B:B,0),),"No")</f>
        <v>No</v>
      </c>
      <c r="X6022" t="str">
        <f t="shared" si="94"/>
        <v>2018 / 08</v>
      </c>
    </row>
    <row r="6023" spans="1:24" x14ac:dyDescent="0.25">
      <c r="A6023" s="1">
        <v>6022</v>
      </c>
      <c r="B6023" s="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IF(People!$B$2=Orders!M6023,People!$A$2,IF(People!$B$3=Orders!M6023,People!$A$3,IF(People!$B$4=Orders!M6023,People!$A$4,IF(People!$B$5=Orders!M6023,People!$A$5,0))))</f>
        <v>Cassandra Brandow</v>
      </c>
      <c r="W6023" t="str">
        <f>IFERROR(INDEX(Returns!A:A,MATCH(Orders!B6023,Returns!B:B,0),),"No")</f>
        <v>No</v>
      </c>
      <c r="X6023" t="str">
        <f t="shared" si="94"/>
        <v>2018 / 08</v>
      </c>
    </row>
    <row r="6024" spans="1:24" x14ac:dyDescent="0.25">
      <c r="A6024" s="1">
        <v>6023</v>
      </c>
      <c r="B6024" s="3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IF(People!$B$2=Orders!M6024,People!$A$2,IF(People!$B$3=Orders!M6024,People!$A$3,IF(People!$B$4=Orders!M6024,People!$A$4,IF(People!$B$5=Orders!M6024,People!$A$5,0))))</f>
        <v>Kelly Williams</v>
      </c>
      <c r="W6024" t="str">
        <f>IFERROR(INDEX(Returns!A:A,MATCH(Orders!B6024,Returns!B:B,0),),"No")</f>
        <v>No</v>
      </c>
      <c r="X6024" t="str">
        <f t="shared" si="94"/>
        <v>2016 / 11</v>
      </c>
    </row>
    <row r="6025" spans="1:24" x14ac:dyDescent="0.25">
      <c r="A6025" s="1">
        <v>6024</v>
      </c>
      <c r="B6025" s="3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IF(People!$B$2=Orders!M6025,People!$A$2,IF(People!$B$3=Orders!M6025,People!$A$3,IF(People!$B$4=Orders!M6025,People!$A$4,IF(People!$B$5=Orders!M6025,People!$A$5,0))))</f>
        <v>Chuck Magee</v>
      </c>
      <c r="W6025" t="str">
        <f>IFERROR(INDEX(Returns!A:A,MATCH(Orders!B6025,Returns!B:B,0),),"No")</f>
        <v>No</v>
      </c>
      <c r="X6025" t="str">
        <f t="shared" si="94"/>
        <v>2019 / 04</v>
      </c>
    </row>
    <row r="6026" spans="1:24" x14ac:dyDescent="0.25">
      <c r="A6026" s="1">
        <v>6025</v>
      </c>
      <c r="B6026" s="3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IF(People!$B$2=Orders!M6026,People!$A$2,IF(People!$B$3=Orders!M6026,People!$A$3,IF(People!$B$4=Orders!M6026,People!$A$4,IF(People!$B$5=Orders!M6026,People!$A$5,0))))</f>
        <v>Chuck Magee</v>
      </c>
      <c r="W6026" t="str">
        <f>IFERROR(INDEX(Returns!A:A,MATCH(Orders!B6026,Returns!B:B,0),),"No")</f>
        <v>No</v>
      </c>
      <c r="X6026" t="str">
        <f t="shared" si="94"/>
        <v>2019 / 08</v>
      </c>
    </row>
    <row r="6027" spans="1:24" x14ac:dyDescent="0.25">
      <c r="A6027" s="1">
        <v>6026</v>
      </c>
      <c r="B6027" s="3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IF(People!$B$2=Orders!M6027,People!$A$2,IF(People!$B$3=Orders!M6027,People!$A$3,IF(People!$B$4=Orders!M6027,People!$A$4,IF(People!$B$5=Orders!M6027,People!$A$5,0))))</f>
        <v>Chuck Magee</v>
      </c>
      <c r="W6027" t="str">
        <f>IFERROR(INDEX(Returns!A:A,MATCH(Orders!B6027,Returns!B:B,0),),"No")</f>
        <v>No</v>
      </c>
      <c r="X6027" t="str">
        <f t="shared" si="94"/>
        <v>2019 / 08</v>
      </c>
    </row>
    <row r="6028" spans="1:24" x14ac:dyDescent="0.25">
      <c r="A6028" s="1">
        <v>6027</v>
      </c>
      <c r="B6028" s="3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IF(People!$B$2=Orders!M6028,People!$A$2,IF(People!$B$3=Orders!M6028,People!$A$3,IF(People!$B$4=Orders!M6028,People!$A$4,IF(People!$B$5=Orders!M6028,People!$A$5,0))))</f>
        <v>Anna Andreadi</v>
      </c>
      <c r="W6028" t="str">
        <f>IFERROR(INDEX(Returns!A:A,MATCH(Orders!B6028,Returns!B:B,0),),"No")</f>
        <v>No</v>
      </c>
      <c r="X6028" t="str">
        <f t="shared" si="94"/>
        <v>2019 / 02</v>
      </c>
    </row>
    <row r="6029" spans="1:24" x14ac:dyDescent="0.25">
      <c r="A6029" s="1">
        <v>6028</v>
      </c>
      <c r="B6029" s="3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IF(People!$B$2=Orders!M6029,People!$A$2,IF(People!$B$3=Orders!M6029,People!$A$3,IF(People!$B$4=Orders!M6029,People!$A$4,IF(People!$B$5=Orders!M6029,People!$A$5,0))))</f>
        <v>Anna Andreadi</v>
      </c>
      <c r="W6029" t="str">
        <f>IFERROR(INDEX(Returns!A:A,MATCH(Orders!B6029,Returns!B:B,0),),"No")</f>
        <v>No</v>
      </c>
      <c r="X6029" t="str">
        <f t="shared" si="94"/>
        <v>2019 / 02</v>
      </c>
    </row>
    <row r="6030" spans="1:24" x14ac:dyDescent="0.25">
      <c r="A6030" s="1">
        <v>6029</v>
      </c>
      <c r="B6030" s="3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IF(People!$B$2=Orders!M6030,People!$A$2,IF(People!$B$3=Orders!M6030,People!$A$3,IF(People!$B$4=Orders!M6030,People!$A$4,IF(People!$B$5=Orders!M6030,People!$A$5,0))))</f>
        <v>Cassandra Brandow</v>
      </c>
      <c r="W6030" t="str">
        <f>IFERROR(INDEX(Returns!A:A,MATCH(Orders!B6030,Returns!B:B,0),),"No")</f>
        <v>No</v>
      </c>
      <c r="X6030" t="str">
        <f t="shared" si="94"/>
        <v>2018 / 11</v>
      </c>
    </row>
    <row r="6031" spans="1:24" x14ac:dyDescent="0.25">
      <c r="A6031" s="1">
        <v>6030</v>
      </c>
      <c r="B6031" s="3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IF(People!$B$2=Orders!M6031,People!$A$2,IF(People!$B$3=Orders!M6031,People!$A$3,IF(People!$B$4=Orders!M6031,People!$A$4,IF(People!$B$5=Orders!M6031,People!$A$5,0))))</f>
        <v>Anna Andreadi</v>
      </c>
      <c r="W6031" t="str">
        <f>IFERROR(INDEX(Returns!A:A,MATCH(Orders!B6031,Returns!B:B,0),),"No")</f>
        <v>No</v>
      </c>
      <c r="X6031" t="str">
        <f t="shared" si="94"/>
        <v>2018 / 11</v>
      </c>
    </row>
    <row r="6032" spans="1:24" x14ac:dyDescent="0.25">
      <c r="A6032" s="1">
        <v>6031</v>
      </c>
      <c r="B6032" s="3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IF(People!$B$2=Orders!M6032,People!$A$2,IF(People!$B$3=Orders!M6032,People!$A$3,IF(People!$B$4=Orders!M6032,People!$A$4,IF(People!$B$5=Orders!M6032,People!$A$5,0))))</f>
        <v>Cassandra Brandow</v>
      </c>
      <c r="W6032" t="str">
        <f>IFERROR(INDEX(Returns!A:A,MATCH(Orders!B6032,Returns!B:B,0),),"No")</f>
        <v>No</v>
      </c>
      <c r="X6032" t="str">
        <f t="shared" si="94"/>
        <v>2019 / 07</v>
      </c>
    </row>
    <row r="6033" spans="1:24" x14ac:dyDescent="0.25">
      <c r="A6033" s="1">
        <v>6032</v>
      </c>
      <c r="B6033" s="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IF(People!$B$2=Orders!M6033,People!$A$2,IF(People!$B$3=Orders!M6033,People!$A$3,IF(People!$B$4=Orders!M6033,People!$A$4,IF(People!$B$5=Orders!M6033,People!$A$5,0))))</f>
        <v>Chuck Magee</v>
      </c>
      <c r="W6033" t="str">
        <f>IFERROR(INDEX(Returns!A:A,MATCH(Orders!B6033,Returns!B:B,0),),"No")</f>
        <v>No</v>
      </c>
      <c r="X6033" t="str">
        <f t="shared" si="94"/>
        <v>2018 / 12</v>
      </c>
    </row>
    <row r="6034" spans="1:24" x14ac:dyDescent="0.25">
      <c r="A6034" s="1">
        <v>6033</v>
      </c>
      <c r="B6034" s="3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IF(People!$B$2=Orders!M6034,People!$A$2,IF(People!$B$3=Orders!M6034,People!$A$3,IF(People!$B$4=Orders!M6034,People!$A$4,IF(People!$B$5=Orders!M6034,People!$A$5,0))))</f>
        <v>Chuck Magee</v>
      </c>
      <c r="W6034" t="str">
        <f>IFERROR(INDEX(Returns!A:A,MATCH(Orders!B6034,Returns!B:B,0),),"No")</f>
        <v>No</v>
      </c>
      <c r="X6034" t="str">
        <f t="shared" si="94"/>
        <v>2019 / 04</v>
      </c>
    </row>
    <row r="6035" spans="1:24" x14ac:dyDescent="0.25">
      <c r="A6035" s="1">
        <v>6034</v>
      </c>
      <c r="B6035" s="3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IF(People!$B$2=Orders!M6035,People!$A$2,IF(People!$B$3=Orders!M6035,People!$A$3,IF(People!$B$4=Orders!M6035,People!$A$4,IF(People!$B$5=Orders!M6035,People!$A$5,0))))</f>
        <v>Anna Andreadi</v>
      </c>
      <c r="W6035" t="str">
        <f>IFERROR(INDEX(Returns!A:A,MATCH(Orders!B6035,Returns!B:B,0),),"No")</f>
        <v>No</v>
      </c>
      <c r="X6035" t="str">
        <f t="shared" si="94"/>
        <v>2017 / 12</v>
      </c>
    </row>
    <row r="6036" spans="1:24" x14ac:dyDescent="0.25">
      <c r="A6036" s="1">
        <v>6035</v>
      </c>
      <c r="B6036" s="3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IF(People!$B$2=Orders!M6036,People!$A$2,IF(People!$B$3=Orders!M6036,People!$A$3,IF(People!$B$4=Orders!M6036,People!$A$4,IF(People!$B$5=Orders!M6036,People!$A$5,0))))</f>
        <v>Kelly Williams</v>
      </c>
      <c r="W6036" t="str">
        <f>IFERROR(INDEX(Returns!A:A,MATCH(Orders!B6036,Returns!B:B,0),),"No")</f>
        <v>No</v>
      </c>
      <c r="X6036" t="str">
        <f t="shared" si="94"/>
        <v>2017 / 04</v>
      </c>
    </row>
    <row r="6037" spans="1:24" x14ac:dyDescent="0.25">
      <c r="A6037" s="1">
        <v>6036</v>
      </c>
      <c r="B6037" s="3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IF(People!$B$2=Orders!M6037,People!$A$2,IF(People!$B$3=Orders!M6037,People!$A$3,IF(People!$B$4=Orders!M6037,People!$A$4,IF(People!$B$5=Orders!M6037,People!$A$5,0))))</f>
        <v>Kelly Williams</v>
      </c>
      <c r="W6037" t="str">
        <f>IFERROR(INDEX(Returns!A:A,MATCH(Orders!B6037,Returns!B:B,0),),"No")</f>
        <v>No</v>
      </c>
      <c r="X6037" t="str">
        <f t="shared" si="94"/>
        <v>2017 / 04</v>
      </c>
    </row>
    <row r="6038" spans="1:24" x14ac:dyDescent="0.25">
      <c r="A6038" s="1">
        <v>6037</v>
      </c>
      <c r="B6038" s="3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IF(People!$B$2=Orders!M6038,People!$A$2,IF(People!$B$3=Orders!M6038,People!$A$3,IF(People!$B$4=Orders!M6038,People!$A$4,IF(People!$B$5=Orders!M6038,People!$A$5,0))))</f>
        <v>Cassandra Brandow</v>
      </c>
      <c r="W6038" t="str">
        <f>IFERROR(INDEX(Returns!A:A,MATCH(Orders!B6038,Returns!B:B,0),),"No")</f>
        <v>No</v>
      </c>
      <c r="X6038" t="str">
        <f t="shared" si="94"/>
        <v>2018 / 09</v>
      </c>
    </row>
    <row r="6039" spans="1:24" x14ac:dyDescent="0.25">
      <c r="A6039" s="1">
        <v>6038</v>
      </c>
      <c r="B6039" s="3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IF(People!$B$2=Orders!M6039,People!$A$2,IF(People!$B$3=Orders!M6039,People!$A$3,IF(People!$B$4=Orders!M6039,People!$A$4,IF(People!$B$5=Orders!M6039,People!$A$5,0))))</f>
        <v>Cassandra Brandow</v>
      </c>
      <c r="W6039" t="str">
        <f>IFERROR(INDEX(Returns!A:A,MATCH(Orders!B6039,Returns!B:B,0),),"No")</f>
        <v>No</v>
      </c>
      <c r="X6039" t="str">
        <f t="shared" si="94"/>
        <v>2018 / 09</v>
      </c>
    </row>
    <row r="6040" spans="1:24" x14ac:dyDescent="0.25">
      <c r="A6040" s="1">
        <v>6039</v>
      </c>
      <c r="B6040" s="3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IF(People!$B$2=Orders!M6040,People!$A$2,IF(People!$B$3=Orders!M6040,People!$A$3,IF(People!$B$4=Orders!M6040,People!$A$4,IF(People!$B$5=Orders!M6040,People!$A$5,0))))</f>
        <v>Cassandra Brandow</v>
      </c>
      <c r="W6040" t="str">
        <f>IFERROR(INDEX(Returns!A:A,MATCH(Orders!B6040,Returns!B:B,0),),"No")</f>
        <v>No</v>
      </c>
      <c r="X6040" t="str">
        <f t="shared" si="94"/>
        <v>2018 / 09</v>
      </c>
    </row>
    <row r="6041" spans="1:24" x14ac:dyDescent="0.25">
      <c r="A6041" s="1">
        <v>6040</v>
      </c>
      <c r="B6041" s="3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IF(People!$B$2=Orders!M6041,People!$A$2,IF(People!$B$3=Orders!M6041,People!$A$3,IF(People!$B$4=Orders!M6041,People!$A$4,IF(People!$B$5=Orders!M6041,People!$A$5,0))))</f>
        <v>Cassandra Brandow</v>
      </c>
      <c r="W6041" t="str">
        <f>IFERROR(INDEX(Returns!A:A,MATCH(Orders!B6041,Returns!B:B,0),),"No")</f>
        <v>No</v>
      </c>
      <c r="X6041" t="str">
        <f t="shared" si="94"/>
        <v>2018 / 09</v>
      </c>
    </row>
    <row r="6042" spans="1:24" x14ac:dyDescent="0.25">
      <c r="A6042" s="1">
        <v>6041</v>
      </c>
      <c r="B6042" s="3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IF(People!$B$2=Orders!M6042,People!$A$2,IF(People!$B$3=Orders!M6042,People!$A$3,IF(People!$B$4=Orders!M6042,People!$A$4,IF(People!$B$5=Orders!M6042,People!$A$5,0))))</f>
        <v>Anna Andreadi</v>
      </c>
      <c r="W6042" t="str">
        <f>IFERROR(INDEX(Returns!A:A,MATCH(Orders!B6042,Returns!B:B,0),),"No")</f>
        <v>No</v>
      </c>
      <c r="X6042" t="str">
        <f t="shared" si="94"/>
        <v>2019 / 09</v>
      </c>
    </row>
    <row r="6043" spans="1:24" x14ac:dyDescent="0.25">
      <c r="A6043" s="1">
        <v>6042</v>
      </c>
      <c r="B6043" s="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IF(People!$B$2=Orders!M6043,People!$A$2,IF(People!$B$3=Orders!M6043,People!$A$3,IF(People!$B$4=Orders!M6043,People!$A$4,IF(People!$B$5=Orders!M6043,People!$A$5,0))))</f>
        <v>Anna Andreadi</v>
      </c>
      <c r="W6043" t="str">
        <f>IFERROR(INDEX(Returns!A:A,MATCH(Orders!B6043,Returns!B:B,0),),"No")</f>
        <v>No</v>
      </c>
      <c r="X6043" t="str">
        <f t="shared" si="94"/>
        <v>2019 / 09</v>
      </c>
    </row>
    <row r="6044" spans="1:24" x14ac:dyDescent="0.25">
      <c r="A6044" s="1">
        <v>6043</v>
      </c>
      <c r="B6044" s="3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IF(People!$B$2=Orders!M6044,People!$A$2,IF(People!$B$3=Orders!M6044,People!$A$3,IF(People!$B$4=Orders!M6044,People!$A$4,IF(People!$B$5=Orders!M6044,People!$A$5,0))))</f>
        <v>Anna Andreadi</v>
      </c>
      <c r="W6044" t="str">
        <f>IFERROR(INDEX(Returns!A:A,MATCH(Orders!B6044,Returns!B:B,0),),"No")</f>
        <v>No</v>
      </c>
      <c r="X6044" t="str">
        <f t="shared" si="94"/>
        <v>2018 / 02</v>
      </c>
    </row>
    <row r="6045" spans="1:24" x14ac:dyDescent="0.25">
      <c r="A6045" s="1">
        <v>6044</v>
      </c>
      <c r="B6045" s="3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IF(People!$B$2=Orders!M6045,People!$A$2,IF(People!$B$3=Orders!M6045,People!$A$3,IF(People!$B$4=Orders!M6045,People!$A$4,IF(People!$B$5=Orders!M6045,People!$A$5,0))))</f>
        <v>Cassandra Brandow</v>
      </c>
      <c r="W6045" t="str">
        <f>IFERROR(INDEX(Returns!A:A,MATCH(Orders!B6045,Returns!B:B,0),),"No")</f>
        <v>No</v>
      </c>
      <c r="X6045" t="str">
        <f t="shared" si="94"/>
        <v>2019 / 05</v>
      </c>
    </row>
    <row r="6046" spans="1:24" x14ac:dyDescent="0.25">
      <c r="A6046" s="1">
        <v>6045</v>
      </c>
      <c r="B6046" s="3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IF(People!$B$2=Orders!M6046,People!$A$2,IF(People!$B$3=Orders!M6046,People!$A$3,IF(People!$B$4=Orders!M6046,People!$A$4,IF(People!$B$5=Orders!M6046,People!$A$5,0))))</f>
        <v>Cassandra Brandow</v>
      </c>
      <c r="W6046" t="str">
        <f>IFERROR(INDEX(Returns!A:A,MATCH(Orders!B6046,Returns!B:B,0),),"No")</f>
        <v>No</v>
      </c>
      <c r="X6046" t="str">
        <f t="shared" si="94"/>
        <v>2019 / 05</v>
      </c>
    </row>
    <row r="6047" spans="1:24" x14ac:dyDescent="0.25">
      <c r="A6047" s="1">
        <v>6046</v>
      </c>
      <c r="B6047" s="3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IF(People!$B$2=Orders!M6047,People!$A$2,IF(People!$B$3=Orders!M6047,People!$A$3,IF(People!$B$4=Orders!M6047,People!$A$4,IF(People!$B$5=Orders!M6047,People!$A$5,0))))</f>
        <v>Anna Andreadi</v>
      </c>
      <c r="W6047" t="str">
        <f>IFERROR(INDEX(Returns!A:A,MATCH(Orders!B6047,Returns!B:B,0),),"No")</f>
        <v>No</v>
      </c>
      <c r="X6047" t="str">
        <f t="shared" si="94"/>
        <v>2017 / 09</v>
      </c>
    </row>
    <row r="6048" spans="1:24" x14ac:dyDescent="0.25">
      <c r="A6048" s="1">
        <v>6047</v>
      </c>
      <c r="B6048" s="3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IF(People!$B$2=Orders!M6048,People!$A$2,IF(People!$B$3=Orders!M6048,People!$A$3,IF(People!$B$4=Orders!M6048,People!$A$4,IF(People!$B$5=Orders!M6048,People!$A$5,0))))</f>
        <v>Kelly Williams</v>
      </c>
      <c r="W6048" t="str">
        <f>IFERROR(INDEX(Returns!A:A,MATCH(Orders!B6048,Returns!B:B,0),),"No")</f>
        <v>No</v>
      </c>
      <c r="X6048" t="str">
        <f t="shared" si="94"/>
        <v>2018 / 06</v>
      </c>
    </row>
    <row r="6049" spans="1:24" x14ac:dyDescent="0.25">
      <c r="A6049" s="1">
        <v>6048</v>
      </c>
      <c r="B6049" s="3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IF(People!$B$2=Orders!M6049,People!$A$2,IF(People!$B$3=Orders!M6049,People!$A$3,IF(People!$B$4=Orders!M6049,People!$A$4,IF(People!$B$5=Orders!M6049,People!$A$5,0))))</f>
        <v>Cassandra Brandow</v>
      </c>
      <c r="W6049" t="str">
        <f>IFERROR(INDEX(Returns!A:A,MATCH(Orders!B6049,Returns!B:B,0),),"No")</f>
        <v>No</v>
      </c>
      <c r="X6049" t="str">
        <f t="shared" si="94"/>
        <v>2017 / 11</v>
      </c>
    </row>
    <row r="6050" spans="1:24" x14ac:dyDescent="0.25">
      <c r="A6050" s="1">
        <v>6049</v>
      </c>
      <c r="B6050" s="3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IF(People!$B$2=Orders!M6050,People!$A$2,IF(People!$B$3=Orders!M6050,People!$A$3,IF(People!$B$4=Orders!M6050,People!$A$4,IF(People!$B$5=Orders!M6050,People!$A$5,0))))</f>
        <v>Cassandra Brandow</v>
      </c>
      <c r="W6050" t="str">
        <f>IFERROR(INDEX(Returns!A:A,MATCH(Orders!B6050,Returns!B:B,0),),"No")</f>
        <v>No</v>
      </c>
      <c r="X6050" t="str">
        <f t="shared" si="94"/>
        <v>2017 / 11</v>
      </c>
    </row>
    <row r="6051" spans="1:24" x14ac:dyDescent="0.25">
      <c r="A6051" s="1">
        <v>6050</v>
      </c>
      <c r="B6051" s="3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IF(People!$B$2=Orders!M6051,People!$A$2,IF(People!$B$3=Orders!M6051,People!$A$3,IF(People!$B$4=Orders!M6051,People!$A$4,IF(People!$B$5=Orders!M6051,People!$A$5,0))))</f>
        <v>Kelly Williams</v>
      </c>
      <c r="W6051" t="str">
        <f>IFERROR(INDEX(Returns!A:A,MATCH(Orders!B6051,Returns!B:B,0),),"No")</f>
        <v>No</v>
      </c>
      <c r="X6051" t="str">
        <f t="shared" si="94"/>
        <v>2018 / 06</v>
      </c>
    </row>
    <row r="6052" spans="1:24" x14ac:dyDescent="0.25">
      <c r="A6052" s="1">
        <v>6051</v>
      </c>
      <c r="B6052" s="3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IF(People!$B$2=Orders!M6052,People!$A$2,IF(People!$B$3=Orders!M6052,People!$A$3,IF(People!$B$4=Orders!M6052,People!$A$4,IF(People!$B$5=Orders!M6052,People!$A$5,0))))</f>
        <v>Kelly Williams</v>
      </c>
      <c r="W6052" t="str">
        <f>IFERROR(INDEX(Returns!A:A,MATCH(Orders!B6052,Returns!B:B,0),),"No")</f>
        <v>No</v>
      </c>
      <c r="X6052" t="str">
        <f t="shared" si="94"/>
        <v>2017 / 04</v>
      </c>
    </row>
    <row r="6053" spans="1:24" x14ac:dyDescent="0.25">
      <c r="A6053" s="1">
        <v>6052</v>
      </c>
      <c r="B6053" s="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IF(People!$B$2=Orders!M6053,People!$A$2,IF(People!$B$3=Orders!M6053,People!$A$3,IF(People!$B$4=Orders!M6053,People!$A$4,IF(People!$B$5=Orders!M6053,People!$A$5,0))))</f>
        <v>Kelly Williams</v>
      </c>
      <c r="W6053" t="str">
        <f>IFERROR(INDEX(Returns!A:A,MATCH(Orders!B6053,Returns!B:B,0),),"No")</f>
        <v>No</v>
      </c>
      <c r="X6053" t="str">
        <f t="shared" si="94"/>
        <v>2017 / 04</v>
      </c>
    </row>
    <row r="6054" spans="1:24" x14ac:dyDescent="0.25">
      <c r="A6054" s="1">
        <v>6053</v>
      </c>
      <c r="B6054" s="3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IF(People!$B$2=Orders!M6054,People!$A$2,IF(People!$B$3=Orders!M6054,People!$A$3,IF(People!$B$4=Orders!M6054,People!$A$4,IF(People!$B$5=Orders!M6054,People!$A$5,0))))</f>
        <v>Chuck Magee</v>
      </c>
      <c r="W6054" t="str">
        <f>IFERROR(INDEX(Returns!A:A,MATCH(Orders!B6054,Returns!B:B,0),),"No")</f>
        <v>No</v>
      </c>
      <c r="X6054" t="str">
        <f t="shared" si="94"/>
        <v>2018 / 09</v>
      </c>
    </row>
    <row r="6055" spans="1:24" x14ac:dyDescent="0.25">
      <c r="A6055" s="1">
        <v>6054</v>
      </c>
      <c r="B6055" s="3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IF(People!$B$2=Orders!M6055,People!$A$2,IF(People!$B$3=Orders!M6055,People!$A$3,IF(People!$B$4=Orders!M6055,People!$A$4,IF(People!$B$5=Orders!M6055,People!$A$5,0))))</f>
        <v>Chuck Magee</v>
      </c>
      <c r="W6055" t="str">
        <f>IFERROR(INDEX(Returns!A:A,MATCH(Orders!B6055,Returns!B:B,0),),"No")</f>
        <v>No</v>
      </c>
      <c r="X6055" t="str">
        <f t="shared" si="94"/>
        <v>2018 / 09</v>
      </c>
    </row>
    <row r="6056" spans="1:24" x14ac:dyDescent="0.25">
      <c r="A6056" s="1">
        <v>6055</v>
      </c>
      <c r="B6056" s="3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IF(People!$B$2=Orders!M6056,People!$A$2,IF(People!$B$3=Orders!M6056,People!$A$3,IF(People!$B$4=Orders!M6056,People!$A$4,IF(People!$B$5=Orders!M6056,People!$A$5,0))))</f>
        <v>Chuck Magee</v>
      </c>
      <c r="W6056" t="str">
        <f>IFERROR(INDEX(Returns!A:A,MATCH(Orders!B6056,Returns!B:B,0),),"No")</f>
        <v>No</v>
      </c>
      <c r="X6056" t="str">
        <f t="shared" si="94"/>
        <v>2018 / 09</v>
      </c>
    </row>
    <row r="6057" spans="1:24" x14ac:dyDescent="0.25">
      <c r="A6057" s="1">
        <v>6056</v>
      </c>
      <c r="B6057" s="3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IF(People!$B$2=Orders!M6057,People!$A$2,IF(People!$B$3=Orders!M6057,People!$A$3,IF(People!$B$4=Orders!M6057,People!$A$4,IF(People!$B$5=Orders!M6057,People!$A$5,0))))</f>
        <v>Kelly Williams</v>
      </c>
      <c r="W6057" t="str">
        <f>IFERROR(INDEX(Returns!A:A,MATCH(Orders!B6057,Returns!B:B,0),),"No")</f>
        <v>No</v>
      </c>
      <c r="X6057" t="str">
        <f t="shared" si="94"/>
        <v>2018 / 08</v>
      </c>
    </row>
    <row r="6058" spans="1:24" x14ac:dyDescent="0.25">
      <c r="A6058" s="1">
        <v>6057</v>
      </c>
      <c r="B6058" s="3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IF(People!$B$2=Orders!M6058,People!$A$2,IF(People!$B$3=Orders!M6058,People!$A$3,IF(People!$B$4=Orders!M6058,People!$A$4,IF(People!$B$5=Orders!M6058,People!$A$5,0))))</f>
        <v>Kelly Williams</v>
      </c>
      <c r="W6058" t="str">
        <f>IFERROR(INDEX(Returns!A:A,MATCH(Orders!B6058,Returns!B:B,0),),"No")</f>
        <v>No</v>
      </c>
      <c r="X6058" t="str">
        <f t="shared" si="94"/>
        <v>2018 / 08</v>
      </c>
    </row>
    <row r="6059" spans="1:24" x14ac:dyDescent="0.25">
      <c r="A6059" s="1">
        <v>6058</v>
      </c>
      <c r="B6059" s="3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IF(People!$B$2=Orders!M6059,People!$A$2,IF(People!$B$3=Orders!M6059,People!$A$3,IF(People!$B$4=Orders!M6059,People!$A$4,IF(People!$B$5=Orders!M6059,People!$A$5,0))))</f>
        <v>Chuck Magee</v>
      </c>
      <c r="W6059" t="str">
        <f>IFERROR(INDEX(Returns!A:A,MATCH(Orders!B6059,Returns!B:B,0),),"No")</f>
        <v>No</v>
      </c>
      <c r="X6059" t="str">
        <f t="shared" si="94"/>
        <v>2016 / 03</v>
      </c>
    </row>
    <row r="6060" spans="1:24" x14ac:dyDescent="0.25">
      <c r="A6060" s="1">
        <v>6059</v>
      </c>
      <c r="B6060" s="3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IF(People!$B$2=Orders!M6060,People!$A$2,IF(People!$B$3=Orders!M6060,People!$A$3,IF(People!$B$4=Orders!M6060,People!$A$4,IF(People!$B$5=Orders!M6060,People!$A$5,0))))</f>
        <v>Chuck Magee</v>
      </c>
      <c r="W6060" t="str">
        <f>IFERROR(INDEX(Returns!A:A,MATCH(Orders!B6060,Returns!B:B,0),),"No")</f>
        <v>No</v>
      </c>
      <c r="X6060" t="str">
        <f t="shared" si="94"/>
        <v>2016 / 03</v>
      </c>
    </row>
    <row r="6061" spans="1:24" x14ac:dyDescent="0.25">
      <c r="A6061" s="1">
        <v>6060</v>
      </c>
      <c r="B6061" s="3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IF(People!$B$2=Orders!M6061,People!$A$2,IF(People!$B$3=Orders!M6061,People!$A$3,IF(People!$B$4=Orders!M6061,People!$A$4,IF(People!$B$5=Orders!M6061,People!$A$5,0))))</f>
        <v>Chuck Magee</v>
      </c>
      <c r="W6061" t="str">
        <f>IFERROR(INDEX(Returns!A:A,MATCH(Orders!B6061,Returns!B:B,0),),"No")</f>
        <v>No</v>
      </c>
      <c r="X6061" t="str">
        <f t="shared" si="94"/>
        <v>2016 / 12</v>
      </c>
    </row>
    <row r="6062" spans="1:24" x14ac:dyDescent="0.25">
      <c r="A6062" s="1">
        <v>6061</v>
      </c>
      <c r="B6062" s="3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IF(People!$B$2=Orders!M6062,People!$A$2,IF(People!$B$3=Orders!M6062,People!$A$3,IF(People!$B$4=Orders!M6062,People!$A$4,IF(People!$B$5=Orders!M6062,People!$A$5,0))))</f>
        <v>Chuck Magee</v>
      </c>
      <c r="W6062" t="str">
        <f>IFERROR(INDEX(Returns!A:A,MATCH(Orders!B6062,Returns!B:B,0),),"No")</f>
        <v>Yes</v>
      </c>
      <c r="X6062" t="str">
        <f t="shared" si="94"/>
        <v>2017 / 04</v>
      </c>
    </row>
    <row r="6063" spans="1:24" x14ac:dyDescent="0.25">
      <c r="A6063" s="1">
        <v>6062</v>
      </c>
      <c r="B6063" s="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IF(People!$B$2=Orders!M6063,People!$A$2,IF(People!$B$3=Orders!M6063,People!$A$3,IF(People!$B$4=Orders!M6063,People!$A$4,IF(People!$B$5=Orders!M6063,People!$A$5,0))))</f>
        <v>Chuck Magee</v>
      </c>
      <c r="W6063" t="str">
        <f>IFERROR(INDEX(Returns!A:A,MATCH(Orders!B6063,Returns!B:B,0),),"No")</f>
        <v>Yes</v>
      </c>
      <c r="X6063" t="str">
        <f t="shared" si="94"/>
        <v>2017 / 04</v>
      </c>
    </row>
    <row r="6064" spans="1:24" x14ac:dyDescent="0.25">
      <c r="A6064" s="1">
        <v>6063</v>
      </c>
      <c r="B6064" s="3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IF(People!$B$2=Orders!M6064,People!$A$2,IF(People!$B$3=Orders!M6064,People!$A$3,IF(People!$B$4=Orders!M6064,People!$A$4,IF(People!$B$5=Orders!M6064,People!$A$5,0))))</f>
        <v>Anna Andreadi</v>
      </c>
      <c r="W6064" t="str">
        <f>IFERROR(INDEX(Returns!A:A,MATCH(Orders!B6064,Returns!B:B,0),),"No")</f>
        <v>No</v>
      </c>
      <c r="X6064" t="str">
        <f t="shared" si="94"/>
        <v>2017 / 12</v>
      </c>
    </row>
    <row r="6065" spans="1:24" x14ac:dyDescent="0.25">
      <c r="A6065" s="1">
        <v>6064</v>
      </c>
      <c r="B6065" s="3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IF(People!$B$2=Orders!M6065,People!$A$2,IF(People!$B$3=Orders!M6065,People!$A$3,IF(People!$B$4=Orders!M6065,People!$A$4,IF(People!$B$5=Orders!M6065,People!$A$5,0))))</f>
        <v>Anna Andreadi</v>
      </c>
      <c r="W6065" t="str">
        <f>IFERROR(INDEX(Returns!A:A,MATCH(Orders!B6065,Returns!B:B,0),),"No")</f>
        <v>No</v>
      </c>
      <c r="X6065" t="str">
        <f t="shared" si="94"/>
        <v>2017 / 12</v>
      </c>
    </row>
    <row r="6066" spans="1:24" x14ac:dyDescent="0.25">
      <c r="A6066" s="1">
        <v>6065</v>
      </c>
      <c r="B6066" s="3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IF(People!$B$2=Orders!M6066,People!$A$2,IF(People!$B$3=Orders!M6066,People!$A$3,IF(People!$B$4=Orders!M6066,People!$A$4,IF(People!$B$5=Orders!M6066,People!$A$5,0))))</f>
        <v>Anna Andreadi</v>
      </c>
      <c r="W6066" t="str">
        <f>IFERROR(INDEX(Returns!A:A,MATCH(Orders!B6066,Returns!B:B,0),),"No")</f>
        <v>No</v>
      </c>
      <c r="X6066" t="str">
        <f t="shared" si="94"/>
        <v>2017 / 12</v>
      </c>
    </row>
    <row r="6067" spans="1:24" x14ac:dyDescent="0.25">
      <c r="A6067" s="1">
        <v>6066</v>
      </c>
      <c r="B6067" s="3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IF(People!$B$2=Orders!M6067,People!$A$2,IF(People!$B$3=Orders!M6067,People!$A$3,IF(People!$B$4=Orders!M6067,People!$A$4,IF(People!$B$5=Orders!M6067,People!$A$5,0))))</f>
        <v>Chuck Magee</v>
      </c>
      <c r="W6067" t="str">
        <f>IFERROR(INDEX(Returns!A:A,MATCH(Orders!B6067,Returns!B:B,0),),"No")</f>
        <v>No</v>
      </c>
      <c r="X6067" t="str">
        <f t="shared" si="94"/>
        <v>2017 / 04</v>
      </c>
    </row>
    <row r="6068" spans="1:24" x14ac:dyDescent="0.25">
      <c r="A6068" s="1">
        <v>6067</v>
      </c>
      <c r="B6068" s="3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IF(People!$B$2=Orders!M6068,People!$A$2,IF(People!$B$3=Orders!M6068,People!$A$3,IF(People!$B$4=Orders!M6068,People!$A$4,IF(People!$B$5=Orders!M6068,People!$A$5,0))))</f>
        <v>Cassandra Brandow</v>
      </c>
      <c r="W6068" t="str">
        <f>IFERROR(INDEX(Returns!A:A,MATCH(Orders!B6068,Returns!B:B,0),),"No")</f>
        <v>Yes</v>
      </c>
      <c r="X6068" t="str">
        <f t="shared" si="94"/>
        <v>2017 / 01</v>
      </c>
    </row>
    <row r="6069" spans="1:24" x14ac:dyDescent="0.25">
      <c r="A6069" s="1">
        <v>6068</v>
      </c>
      <c r="B6069" s="3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IF(People!$B$2=Orders!M6069,People!$A$2,IF(People!$B$3=Orders!M6069,People!$A$3,IF(People!$B$4=Orders!M6069,People!$A$4,IF(People!$B$5=Orders!M6069,People!$A$5,0))))</f>
        <v>Anna Andreadi</v>
      </c>
      <c r="W6069" t="str">
        <f>IFERROR(INDEX(Returns!A:A,MATCH(Orders!B6069,Returns!B:B,0),),"No")</f>
        <v>No</v>
      </c>
      <c r="X6069" t="str">
        <f t="shared" si="94"/>
        <v>2019 / 05</v>
      </c>
    </row>
    <row r="6070" spans="1:24" x14ac:dyDescent="0.25">
      <c r="A6070" s="1">
        <v>6069</v>
      </c>
      <c r="B6070" s="3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IF(People!$B$2=Orders!M6070,People!$A$2,IF(People!$B$3=Orders!M6070,People!$A$3,IF(People!$B$4=Orders!M6070,People!$A$4,IF(People!$B$5=Orders!M6070,People!$A$5,0))))</f>
        <v>Anna Andreadi</v>
      </c>
      <c r="W6070" t="str">
        <f>IFERROR(INDEX(Returns!A:A,MATCH(Orders!B6070,Returns!B:B,0),),"No")</f>
        <v>No</v>
      </c>
      <c r="X6070" t="str">
        <f t="shared" si="94"/>
        <v>2019 / 05</v>
      </c>
    </row>
    <row r="6071" spans="1:24" x14ac:dyDescent="0.25">
      <c r="A6071" s="1">
        <v>6070</v>
      </c>
      <c r="B6071" s="3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IF(People!$B$2=Orders!M6071,People!$A$2,IF(People!$B$3=Orders!M6071,People!$A$3,IF(People!$B$4=Orders!M6071,People!$A$4,IF(People!$B$5=Orders!M6071,People!$A$5,0))))</f>
        <v>Anna Andreadi</v>
      </c>
      <c r="W6071" t="str">
        <f>IFERROR(INDEX(Returns!A:A,MATCH(Orders!B6071,Returns!B:B,0),),"No")</f>
        <v>No</v>
      </c>
      <c r="X6071" t="str">
        <f t="shared" si="94"/>
        <v>2019 / 05</v>
      </c>
    </row>
    <row r="6072" spans="1:24" x14ac:dyDescent="0.25">
      <c r="A6072" s="1">
        <v>6071</v>
      </c>
      <c r="B6072" s="3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IF(People!$B$2=Orders!M6072,People!$A$2,IF(People!$B$3=Orders!M6072,People!$A$3,IF(People!$B$4=Orders!M6072,People!$A$4,IF(People!$B$5=Orders!M6072,People!$A$5,0))))</f>
        <v>Chuck Magee</v>
      </c>
      <c r="W6072" t="str">
        <f>IFERROR(INDEX(Returns!A:A,MATCH(Orders!B6072,Returns!B:B,0),),"No")</f>
        <v>No</v>
      </c>
      <c r="X6072" t="str">
        <f t="shared" si="94"/>
        <v>2019 / 08</v>
      </c>
    </row>
    <row r="6073" spans="1:24" x14ac:dyDescent="0.25">
      <c r="A6073" s="1">
        <v>6072</v>
      </c>
      <c r="B6073" s="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IF(People!$B$2=Orders!M6073,People!$A$2,IF(People!$B$3=Orders!M6073,People!$A$3,IF(People!$B$4=Orders!M6073,People!$A$4,IF(People!$B$5=Orders!M6073,People!$A$5,0))))</f>
        <v>Kelly Williams</v>
      </c>
      <c r="W6073" t="str">
        <f>IFERROR(INDEX(Returns!A:A,MATCH(Orders!B6073,Returns!B:B,0),),"No")</f>
        <v>No</v>
      </c>
      <c r="X6073" t="str">
        <f t="shared" si="94"/>
        <v>2017 / 12</v>
      </c>
    </row>
    <row r="6074" spans="1:24" x14ac:dyDescent="0.25">
      <c r="A6074" s="1">
        <v>6073</v>
      </c>
      <c r="B6074" s="3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IF(People!$B$2=Orders!M6074,People!$A$2,IF(People!$B$3=Orders!M6074,People!$A$3,IF(People!$B$4=Orders!M6074,People!$A$4,IF(People!$B$5=Orders!M6074,People!$A$5,0))))</f>
        <v>Kelly Williams</v>
      </c>
      <c r="W6074" t="str">
        <f>IFERROR(INDEX(Returns!A:A,MATCH(Orders!B6074,Returns!B:B,0),),"No")</f>
        <v>No</v>
      </c>
      <c r="X6074" t="str">
        <f t="shared" si="94"/>
        <v>2017 / 12</v>
      </c>
    </row>
    <row r="6075" spans="1:24" x14ac:dyDescent="0.25">
      <c r="A6075" s="1">
        <v>6074</v>
      </c>
      <c r="B6075" s="3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IF(People!$B$2=Orders!M6075,People!$A$2,IF(People!$B$3=Orders!M6075,People!$A$3,IF(People!$B$4=Orders!M6075,People!$A$4,IF(People!$B$5=Orders!M6075,People!$A$5,0))))</f>
        <v>Kelly Williams</v>
      </c>
      <c r="W6075" t="str">
        <f>IFERROR(INDEX(Returns!A:A,MATCH(Orders!B6075,Returns!B:B,0),),"No")</f>
        <v>No</v>
      </c>
      <c r="X6075" t="str">
        <f t="shared" si="94"/>
        <v>2017 / 12</v>
      </c>
    </row>
    <row r="6076" spans="1:24" x14ac:dyDescent="0.25">
      <c r="A6076" s="1">
        <v>6075</v>
      </c>
      <c r="B6076" s="3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IF(People!$B$2=Orders!M6076,People!$A$2,IF(People!$B$3=Orders!M6076,People!$A$3,IF(People!$B$4=Orders!M6076,People!$A$4,IF(People!$B$5=Orders!M6076,People!$A$5,0))))</f>
        <v>Anna Andreadi</v>
      </c>
      <c r="W6076" t="str">
        <f>IFERROR(INDEX(Returns!A:A,MATCH(Orders!B6076,Returns!B:B,0),),"No")</f>
        <v>No</v>
      </c>
      <c r="X6076" t="str">
        <f t="shared" si="94"/>
        <v>2019 / 12</v>
      </c>
    </row>
    <row r="6077" spans="1:24" x14ac:dyDescent="0.25">
      <c r="A6077" s="1">
        <v>6076</v>
      </c>
      <c r="B6077" s="3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IF(People!$B$2=Orders!M6077,People!$A$2,IF(People!$B$3=Orders!M6077,People!$A$3,IF(People!$B$4=Orders!M6077,People!$A$4,IF(People!$B$5=Orders!M6077,People!$A$5,0))))</f>
        <v>Anna Andreadi</v>
      </c>
      <c r="W6077" t="str">
        <f>IFERROR(INDEX(Returns!A:A,MATCH(Orders!B6077,Returns!B:B,0),),"No")</f>
        <v>No</v>
      </c>
      <c r="X6077" t="str">
        <f t="shared" si="94"/>
        <v>2019 / 12</v>
      </c>
    </row>
    <row r="6078" spans="1:24" x14ac:dyDescent="0.25">
      <c r="A6078" s="1">
        <v>6077</v>
      </c>
      <c r="B6078" s="3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IF(People!$B$2=Orders!M6078,People!$A$2,IF(People!$B$3=Orders!M6078,People!$A$3,IF(People!$B$4=Orders!M6078,People!$A$4,IF(People!$B$5=Orders!M6078,People!$A$5,0))))</f>
        <v>Chuck Magee</v>
      </c>
      <c r="W6078" t="str">
        <f>IFERROR(INDEX(Returns!A:A,MATCH(Orders!B6078,Returns!B:B,0),),"No")</f>
        <v>No</v>
      </c>
      <c r="X6078" t="str">
        <f t="shared" si="94"/>
        <v>2018 / 09</v>
      </c>
    </row>
    <row r="6079" spans="1:24" x14ac:dyDescent="0.25">
      <c r="A6079" s="1">
        <v>6078</v>
      </c>
      <c r="B6079" s="3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IF(People!$B$2=Orders!M6079,People!$A$2,IF(People!$B$3=Orders!M6079,People!$A$3,IF(People!$B$4=Orders!M6079,People!$A$4,IF(People!$B$5=Orders!M6079,People!$A$5,0))))</f>
        <v>Chuck Magee</v>
      </c>
      <c r="W6079" t="str">
        <f>IFERROR(INDEX(Returns!A:A,MATCH(Orders!B6079,Returns!B:B,0),),"No")</f>
        <v>No</v>
      </c>
      <c r="X6079" t="str">
        <f t="shared" si="94"/>
        <v>2018 / 09</v>
      </c>
    </row>
    <row r="6080" spans="1:24" x14ac:dyDescent="0.25">
      <c r="A6080" s="1">
        <v>6079</v>
      </c>
      <c r="B6080" s="3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IF(People!$B$2=Orders!M6080,People!$A$2,IF(People!$B$3=Orders!M6080,People!$A$3,IF(People!$B$4=Orders!M6080,People!$A$4,IF(People!$B$5=Orders!M6080,People!$A$5,0))))</f>
        <v>Chuck Magee</v>
      </c>
      <c r="W6080" t="str">
        <f>IFERROR(INDEX(Returns!A:A,MATCH(Orders!B6080,Returns!B:B,0),),"No")</f>
        <v>No</v>
      </c>
      <c r="X6080" t="str">
        <f t="shared" si="94"/>
        <v>2018 / 09</v>
      </c>
    </row>
    <row r="6081" spans="1:24" x14ac:dyDescent="0.25">
      <c r="A6081" s="1">
        <v>6080</v>
      </c>
      <c r="B6081" s="3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IF(People!$B$2=Orders!M6081,People!$A$2,IF(People!$B$3=Orders!M6081,People!$A$3,IF(People!$B$4=Orders!M6081,People!$A$4,IF(People!$B$5=Orders!M6081,People!$A$5,0))))</f>
        <v>Chuck Magee</v>
      </c>
      <c r="W6081" t="str">
        <f>IFERROR(INDEX(Returns!A:A,MATCH(Orders!B6081,Returns!B:B,0),),"No")</f>
        <v>No</v>
      </c>
      <c r="X6081" t="str">
        <f t="shared" si="94"/>
        <v>2018 / 09</v>
      </c>
    </row>
    <row r="6082" spans="1:24" x14ac:dyDescent="0.25">
      <c r="A6082" s="1">
        <v>6081</v>
      </c>
      <c r="B6082" s="3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IF(People!$B$2=Orders!M6082,People!$A$2,IF(People!$B$3=Orders!M6082,People!$A$3,IF(People!$B$4=Orders!M6082,People!$A$4,IF(People!$B$5=Orders!M6082,People!$A$5,0))))</f>
        <v>Kelly Williams</v>
      </c>
      <c r="W6082" t="str">
        <f>IFERROR(INDEX(Returns!A:A,MATCH(Orders!B6082,Returns!B:B,0),),"No")</f>
        <v>No</v>
      </c>
      <c r="X6082" t="str">
        <f t="shared" ref="X6082:X6145" si="95">TEXT(C6082,"ГГГГ / ММ")</f>
        <v>2019 / 08</v>
      </c>
    </row>
    <row r="6083" spans="1:24" x14ac:dyDescent="0.25">
      <c r="A6083" s="1">
        <v>6082</v>
      </c>
      <c r="B6083" s="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IF(People!$B$2=Orders!M6083,People!$A$2,IF(People!$B$3=Orders!M6083,People!$A$3,IF(People!$B$4=Orders!M6083,People!$A$4,IF(People!$B$5=Orders!M6083,People!$A$5,0))))</f>
        <v>Kelly Williams</v>
      </c>
      <c r="W6083" t="str">
        <f>IFERROR(INDEX(Returns!A:A,MATCH(Orders!B6083,Returns!B:B,0),),"No")</f>
        <v>No</v>
      </c>
      <c r="X6083" t="str">
        <f t="shared" si="95"/>
        <v>2016 / 02</v>
      </c>
    </row>
    <row r="6084" spans="1:24" x14ac:dyDescent="0.25">
      <c r="A6084" s="1">
        <v>6083</v>
      </c>
      <c r="B6084" s="3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IF(People!$B$2=Orders!M6084,People!$A$2,IF(People!$B$3=Orders!M6084,People!$A$3,IF(People!$B$4=Orders!M6084,People!$A$4,IF(People!$B$5=Orders!M6084,People!$A$5,0))))</f>
        <v>Kelly Williams</v>
      </c>
      <c r="W6084" t="str">
        <f>IFERROR(INDEX(Returns!A:A,MATCH(Orders!B6084,Returns!B:B,0),),"No")</f>
        <v>No</v>
      </c>
      <c r="X6084" t="str">
        <f t="shared" si="95"/>
        <v>2018 / 11</v>
      </c>
    </row>
    <row r="6085" spans="1:24" x14ac:dyDescent="0.25">
      <c r="A6085" s="1">
        <v>6084</v>
      </c>
      <c r="B6085" s="3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IF(People!$B$2=Orders!M6085,People!$A$2,IF(People!$B$3=Orders!M6085,People!$A$3,IF(People!$B$4=Orders!M6085,People!$A$4,IF(People!$B$5=Orders!M6085,People!$A$5,0))))</f>
        <v>Kelly Williams</v>
      </c>
      <c r="W6085" t="str">
        <f>IFERROR(INDEX(Returns!A:A,MATCH(Orders!B6085,Returns!B:B,0),),"No")</f>
        <v>No</v>
      </c>
      <c r="X6085" t="str">
        <f t="shared" si="95"/>
        <v>2018 / 11</v>
      </c>
    </row>
    <row r="6086" spans="1:24" x14ac:dyDescent="0.25">
      <c r="A6086" s="1">
        <v>6085</v>
      </c>
      <c r="B6086" s="3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IF(People!$B$2=Orders!M6086,People!$A$2,IF(People!$B$3=Orders!M6086,People!$A$3,IF(People!$B$4=Orders!M6086,People!$A$4,IF(People!$B$5=Orders!M6086,People!$A$5,0))))</f>
        <v>Kelly Williams</v>
      </c>
      <c r="W6086" t="str">
        <f>IFERROR(INDEX(Returns!A:A,MATCH(Orders!B6086,Returns!B:B,0),),"No")</f>
        <v>No</v>
      </c>
      <c r="X6086" t="str">
        <f t="shared" si="95"/>
        <v>2018 / 11</v>
      </c>
    </row>
    <row r="6087" spans="1:24" x14ac:dyDescent="0.25">
      <c r="A6087" s="1">
        <v>6086</v>
      </c>
      <c r="B6087" s="3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IF(People!$B$2=Orders!M6087,People!$A$2,IF(People!$B$3=Orders!M6087,People!$A$3,IF(People!$B$4=Orders!M6087,People!$A$4,IF(People!$B$5=Orders!M6087,People!$A$5,0))))</f>
        <v>Kelly Williams</v>
      </c>
      <c r="W6087" t="str">
        <f>IFERROR(INDEX(Returns!A:A,MATCH(Orders!B6087,Returns!B:B,0),),"No")</f>
        <v>No</v>
      </c>
      <c r="X6087" t="str">
        <f t="shared" si="95"/>
        <v>2018 / 11</v>
      </c>
    </row>
    <row r="6088" spans="1:24" x14ac:dyDescent="0.25">
      <c r="A6088" s="1">
        <v>6087</v>
      </c>
      <c r="B6088" s="3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IF(People!$B$2=Orders!M6088,People!$A$2,IF(People!$B$3=Orders!M6088,People!$A$3,IF(People!$B$4=Orders!M6088,People!$A$4,IF(People!$B$5=Orders!M6088,People!$A$5,0))))</f>
        <v>Kelly Williams</v>
      </c>
      <c r="W6088" t="str">
        <f>IFERROR(INDEX(Returns!A:A,MATCH(Orders!B6088,Returns!B:B,0),),"No")</f>
        <v>No</v>
      </c>
      <c r="X6088" t="str">
        <f t="shared" si="95"/>
        <v>2018 / 11</v>
      </c>
    </row>
    <row r="6089" spans="1:24" x14ac:dyDescent="0.25">
      <c r="A6089" s="1">
        <v>6088</v>
      </c>
      <c r="B6089" s="3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IF(People!$B$2=Orders!M6089,People!$A$2,IF(People!$B$3=Orders!M6089,People!$A$3,IF(People!$B$4=Orders!M6089,People!$A$4,IF(People!$B$5=Orders!M6089,People!$A$5,0))))</f>
        <v>Anna Andreadi</v>
      </c>
      <c r="W6089" t="str">
        <f>IFERROR(INDEX(Returns!A:A,MATCH(Orders!B6089,Returns!B:B,0),),"No")</f>
        <v>Yes</v>
      </c>
      <c r="X6089" t="str">
        <f t="shared" si="95"/>
        <v>2017 / 12</v>
      </c>
    </row>
    <row r="6090" spans="1:24" x14ac:dyDescent="0.25">
      <c r="A6090" s="1">
        <v>6089</v>
      </c>
      <c r="B6090" s="3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IF(People!$B$2=Orders!M6090,People!$A$2,IF(People!$B$3=Orders!M6090,People!$A$3,IF(People!$B$4=Orders!M6090,People!$A$4,IF(People!$B$5=Orders!M6090,People!$A$5,0))))</f>
        <v>Cassandra Brandow</v>
      </c>
      <c r="W6090" t="str">
        <f>IFERROR(INDEX(Returns!A:A,MATCH(Orders!B6090,Returns!B:B,0),),"No")</f>
        <v>No</v>
      </c>
      <c r="X6090" t="str">
        <f t="shared" si="95"/>
        <v>2017 / 06</v>
      </c>
    </row>
    <row r="6091" spans="1:24" x14ac:dyDescent="0.25">
      <c r="A6091" s="1">
        <v>6090</v>
      </c>
      <c r="B6091" s="3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IF(People!$B$2=Orders!M6091,People!$A$2,IF(People!$B$3=Orders!M6091,People!$A$3,IF(People!$B$4=Orders!M6091,People!$A$4,IF(People!$B$5=Orders!M6091,People!$A$5,0))))</f>
        <v>Anna Andreadi</v>
      </c>
      <c r="W6091" t="str">
        <f>IFERROR(INDEX(Returns!A:A,MATCH(Orders!B6091,Returns!B:B,0),),"No")</f>
        <v>No</v>
      </c>
      <c r="X6091" t="str">
        <f t="shared" si="95"/>
        <v>2019 / 12</v>
      </c>
    </row>
    <row r="6092" spans="1:24" x14ac:dyDescent="0.25">
      <c r="A6092" s="1">
        <v>6091</v>
      </c>
      <c r="B6092" s="3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IF(People!$B$2=Orders!M6092,People!$A$2,IF(People!$B$3=Orders!M6092,People!$A$3,IF(People!$B$4=Orders!M6092,People!$A$4,IF(People!$B$5=Orders!M6092,People!$A$5,0))))</f>
        <v>Chuck Magee</v>
      </c>
      <c r="W6092" t="str">
        <f>IFERROR(INDEX(Returns!A:A,MATCH(Orders!B6092,Returns!B:B,0),),"No")</f>
        <v>Yes</v>
      </c>
      <c r="X6092" t="str">
        <f t="shared" si="95"/>
        <v>2019 / 09</v>
      </c>
    </row>
    <row r="6093" spans="1:24" x14ac:dyDescent="0.25">
      <c r="A6093" s="1">
        <v>6092</v>
      </c>
      <c r="B6093" s="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IF(People!$B$2=Orders!M6093,People!$A$2,IF(People!$B$3=Orders!M6093,People!$A$3,IF(People!$B$4=Orders!M6093,People!$A$4,IF(People!$B$5=Orders!M6093,People!$A$5,0))))</f>
        <v>Chuck Magee</v>
      </c>
      <c r="W6093" t="str">
        <f>IFERROR(INDEX(Returns!A:A,MATCH(Orders!B6093,Returns!B:B,0),),"No")</f>
        <v>Yes</v>
      </c>
      <c r="X6093" t="str">
        <f t="shared" si="95"/>
        <v>2019 / 09</v>
      </c>
    </row>
    <row r="6094" spans="1:24" x14ac:dyDescent="0.25">
      <c r="A6094" s="1">
        <v>6093</v>
      </c>
      <c r="B6094" s="3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IF(People!$B$2=Orders!M6094,People!$A$2,IF(People!$B$3=Orders!M6094,People!$A$3,IF(People!$B$4=Orders!M6094,People!$A$4,IF(People!$B$5=Orders!M6094,People!$A$5,0))))</f>
        <v>Chuck Magee</v>
      </c>
      <c r="W6094" t="str">
        <f>IFERROR(INDEX(Returns!A:A,MATCH(Orders!B6094,Returns!B:B,0),),"No")</f>
        <v>Yes</v>
      </c>
      <c r="X6094" t="str">
        <f t="shared" si="95"/>
        <v>2019 / 09</v>
      </c>
    </row>
    <row r="6095" spans="1:24" x14ac:dyDescent="0.25">
      <c r="A6095" s="1">
        <v>6094</v>
      </c>
      <c r="B6095" s="3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IF(People!$B$2=Orders!M6095,People!$A$2,IF(People!$B$3=Orders!M6095,People!$A$3,IF(People!$B$4=Orders!M6095,People!$A$4,IF(People!$B$5=Orders!M6095,People!$A$5,0))))</f>
        <v>Chuck Magee</v>
      </c>
      <c r="W6095" t="str">
        <f>IFERROR(INDEX(Returns!A:A,MATCH(Orders!B6095,Returns!B:B,0),),"No")</f>
        <v>Yes</v>
      </c>
      <c r="X6095" t="str">
        <f t="shared" si="95"/>
        <v>2019 / 09</v>
      </c>
    </row>
    <row r="6096" spans="1:24" x14ac:dyDescent="0.25">
      <c r="A6096" s="1">
        <v>6095</v>
      </c>
      <c r="B6096" s="3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IF(People!$B$2=Orders!M6096,People!$A$2,IF(People!$B$3=Orders!M6096,People!$A$3,IF(People!$B$4=Orders!M6096,People!$A$4,IF(People!$B$5=Orders!M6096,People!$A$5,0))))</f>
        <v>Chuck Magee</v>
      </c>
      <c r="W6096" t="str">
        <f>IFERROR(INDEX(Returns!A:A,MATCH(Orders!B6096,Returns!B:B,0),),"No")</f>
        <v>Yes</v>
      </c>
      <c r="X6096" t="str">
        <f t="shared" si="95"/>
        <v>2019 / 09</v>
      </c>
    </row>
    <row r="6097" spans="1:24" x14ac:dyDescent="0.25">
      <c r="A6097" s="1">
        <v>6096</v>
      </c>
      <c r="B6097" s="3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IF(People!$B$2=Orders!M6097,People!$A$2,IF(People!$B$3=Orders!M6097,People!$A$3,IF(People!$B$4=Orders!M6097,People!$A$4,IF(People!$B$5=Orders!M6097,People!$A$5,0))))</f>
        <v>Chuck Magee</v>
      </c>
      <c r="W6097" t="str">
        <f>IFERROR(INDEX(Returns!A:A,MATCH(Orders!B6097,Returns!B:B,0),),"No")</f>
        <v>Yes</v>
      </c>
      <c r="X6097" t="str">
        <f t="shared" si="95"/>
        <v>2019 / 09</v>
      </c>
    </row>
    <row r="6098" spans="1:24" x14ac:dyDescent="0.25">
      <c r="A6098" s="1">
        <v>6097</v>
      </c>
      <c r="B6098" s="3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IF(People!$B$2=Orders!M6098,People!$A$2,IF(People!$B$3=Orders!M6098,People!$A$3,IF(People!$B$4=Orders!M6098,People!$A$4,IF(People!$B$5=Orders!M6098,People!$A$5,0))))</f>
        <v>Chuck Magee</v>
      </c>
      <c r="W6098" t="str">
        <f>IFERROR(INDEX(Returns!A:A,MATCH(Orders!B6098,Returns!B:B,0),),"No")</f>
        <v>Yes</v>
      </c>
      <c r="X6098" t="str">
        <f t="shared" si="95"/>
        <v>2019 / 09</v>
      </c>
    </row>
    <row r="6099" spans="1:24" x14ac:dyDescent="0.25">
      <c r="A6099" s="1">
        <v>6098</v>
      </c>
      <c r="B6099" s="3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IF(People!$B$2=Orders!M6099,People!$A$2,IF(People!$B$3=Orders!M6099,People!$A$3,IF(People!$B$4=Orders!M6099,People!$A$4,IF(People!$B$5=Orders!M6099,People!$A$5,0))))</f>
        <v>Chuck Magee</v>
      </c>
      <c r="W6099" t="str">
        <f>IFERROR(INDEX(Returns!A:A,MATCH(Orders!B6099,Returns!B:B,0),),"No")</f>
        <v>Yes</v>
      </c>
      <c r="X6099" t="str">
        <f t="shared" si="95"/>
        <v>2019 / 09</v>
      </c>
    </row>
    <row r="6100" spans="1:24" x14ac:dyDescent="0.25">
      <c r="A6100" s="1">
        <v>6099</v>
      </c>
      <c r="B6100" s="3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IF(People!$B$2=Orders!M6100,People!$A$2,IF(People!$B$3=Orders!M6100,People!$A$3,IF(People!$B$4=Orders!M6100,People!$A$4,IF(People!$B$5=Orders!M6100,People!$A$5,0))))</f>
        <v>Chuck Magee</v>
      </c>
      <c r="W6100" t="str">
        <f>IFERROR(INDEX(Returns!A:A,MATCH(Orders!B6100,Returns!B:B,0),),"No")</f>
        <v>Yes</v>
      </c>
      <c r="X6100" t="str">
        <f t="shared" si="95"/>
        <v>2019 / 09</v>
      </c>
    </row>
    <row r="6101" spans="1:24" x14ac:dyDescent="0.25">
      <c r="A6101" s="1">
        <v>6100</v>
      </c>
      <c r="B6101" s="3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IF(People!$B$2=Orders!M6101,People!$A$2,IF(People!$B$3=Orders!M6101,People!$A$3,IF(People!$B$4=Orders!M6101,People!$A$4,IF(People!$B$5=Orders!M6101,People!$A$5,0))))</f>
        <v>Chuck Magee</v>
      </c>
      <c r="W6101" t="str">
        <f>IFERROR(INDEX(Returns!A:A,MATCH(Orders!B6101,Returns!B:B,0),),"No")</f>
        <v>Yes</v>
      </c>
      <c r="X6101" t="str">
        <f t="shared" si="95"/>
        <v>2019 / 09</v>
      </c>
    </row>
    <row r="6102" spans="1:24" x14ac:dyDescent="0.25">
      <c r="A6102" s="1">
        <v>6101</v>
      </c>
      <c r="B6102" s="3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IF(People!$B$2=Orders!M6102,People!$A$2,IF(People!$B$3=Orders!M6102,People!$A$3,IF(People!$B$4=Orders!M6102,People!$A$4,IF(People!$B$5=Orders!M6102,People!$A$5,0))))</f>
        <v>Chuck Magee</v>
      </c>
      <c r="W6102" t="str">
        <f>IFERROR(INDEX(Returns!A:A,MATCH(Orders!B6102,Returns!B:B,0),),"No")</f>
        <v>Yes</v>
      </c>
      <c r="X6102" t="str">
        <f t="shared" si="95"/>
        <v>2019 / 09</v>
      </c>
    </row>
    <row r="6103" spans="1:24" x14ac:dyDescent="0.25">
      <c r="A6103" s="1">
        <v>6102</v>
      </c>
      <c r="B6103" s="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IF(People!$B$2=Orders!M6103,People!$A$2,IF(People!$B$3=Orders!M6103,People!$A$3,IF(People!$B$4=Orders!M6103,People!$A$4,IF(People!$B$5=Orders!M6103,People!$A$5,0))))</f>
        <v>Chuck Magee</v>
      </c>
      <c r="W6103" t="str">
        <f>IFERROR(INDEX(Returns!A:A,MATCH(Orders!B6103,Returns!B:B,0),),"No")</f>
        <v>Yes</v>
      </c>
      <c r="X6103" t="str">
        <f t="shared" si="95"/>
        <v>2019 / 09</v>
      </c>
    </row>
    <row r="6104" spans="1:24" x14ac:dyDescent="0.25">
      <c r="A6104" s="1">
        <v>6103</v>
      </c>
      <c r="B6104" s="3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IF(People!$B$2=Orders!M6104,People!$A$2,IF(People!$B$3=Orders!M6104,People!$A$3,IF(People!$B$4=Orders!M6104,People!$A$4,IF(People!$B$5=Orders!M6104,People!$A$5,0))))</f>
        <v>Chuck Magee</v>
      </c>
      <c r="W6104" t="str">
        <f>IFERROR(INDEX(Returns!A:A,MATCH(Orders!B6104,Returns!B:B,0),),"No")</f>
        <v>Yes</v>
      </c>
      <c r="X6104" t="str">
        <f t="shared" si="95"/>
        <v>2019 / 09</v>
      </c>
    </row>
    <row r="6105" spans="1:24" x14ac:dyDescent="0.25">
      <c r="A6105" s="1">
        <v>6104</v>
      </c>
      <c r="B6105" s="3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IF(People!$B$2=Orders!M6105,People!$A$2,IF(People!$B$3=Orders!M6105,People!$A$3,IF(People!$B$4=Orders!M6105,People!$A$4,IF(People!$B$5=Orders!M6105,People!$A$5,0))))</f>
        <v>Chuck Magee</v>
      </c>
      <c r="W6105" t="str">
        <f>IFERROR(INDEX(Returns!A:A,MATCH(Orders!B6105,Returns!B:B,0),),"No")</f>
        <v>Yes</v>
      </c>
      <c r="X6105" t="str">
        <f t="shared" si="95"/>
        <v>2019 / 09</v>
      </c>
    </row>
    <row r="6106" spans="1:24" x14ac:dyDescent="0.25">
      <c r="A6106" s="1">
        <v>6105</v>
      </c>
      <c r="B6106" s="3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IF(People!$B$2=Orders!M6106,People!$A$2,IF(People!$B$3=Orders!M6106,People!$A$3,IF(People!$B$4=Orders!M6106,People!$A$4,IF(People!$B$5=Orders!M6106,People!$A$5,0))))</f>
        <v>Chuck Magee</v>
      </c>
      <c r="W6106" t="str">
        <f>IFERROR(INDEX(Returns!A:A,MATCH(Orders!B6106,Returns!B:B,0),),"No")</f>
        <v>No</v>
      </c>
      <c r="X6106" t="str">
        <f t="shared" si="95"/>
        <v>2019 / 08</v>
      </c>
    </row>
    <row r="6107" spans="1:24" x14ac:dyDescent="0.25">
      <c r="A6107" s="1">
        <v>6106</v>
      </c>
      <c r="B6107" s="3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IF(People!$B$2=Orders!M6107,People!$A$2,IF(People!$B$3=Orders!M6107,People!$A$3,IF(People!$B$4=Orders!M6107,People!$A$4,IF(People!$B$5=Orders!M6107,People!$A$5,0))))</f>
        <v>Cassandra Brandow</v>
      </c>
      <c r="W6107" t="str">
        <f>IFERROR(INDEX(Returns!A:A,MATCH(Orders!B6107,Returns!B:B,0),),"No")</f>
        <v>No</v>
      </c>
      <c r="X6107" t="str">
        <f t="shared" si="95"/>
        <v>2017 / 06</v>
      </c>
    </row>
    <row r="6108" spans="1:24" x14ac:dyDescent="0.25">
      <c r="A6108" s="1">
        <v>6107</v>
      </c>
      <c r="B6108" s="3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IF(People!$B$2=Orders!M6108,People!$A$2,IF(People!$B$3=Orders!M6108,People!$A$3,IF(People!$B$4=Orders!M6108,People!$A$4,IF(People!$B$5=Orders!M6108,People!$A$5,0))))</f>
        <v>Kelly Williams</v>
      </c>
      <c r="W6108" t="str">
        <f>IFERROR(INDEX(Returns!A:A,MATCH(Orders!B6108,Returns!B:B,0),),"No")</f>
        <v>No</v>
      </c>
      <c r="X6108" t="str">
        <f t="shared" si="95"/>
        <v>2016 / 12</v>
      </c>
    </row>
    <row r="6109" spans="1:24" x14ac:dyDescent="0.25">
      <c r="A6109" s="1">
        <v>6108</v>
      </c>
      <c r="B6109" s="3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IF(People!$B$2=Orders!M6109,People!$A$2,IF(People!$B$3=Orders!M6109,People!$A$3,IF(People!$B$4=Orders!M6109,People!$A$4,IF(People!$B$5=Orders!M6109,People!$A$5,0))))</f>
        <v>Kelly Williams</v>
      </c>
      <c r="W6109" t="str">
        <f>IFERROR(INDEX(Returns!A:A,MATCH(Orders!B6109,Returns!B:B,0),),"No")</f>
        <v>No</v>
      </c>
      <c r="X6109" t="str">
        <f t="shared" si="95"/>
        <v>2016 / 12</v>
      </c>
    </row>
    <row r="6110" spans="1:24" x14ac:dyDescent="0.25">
      <c r="A6110" s="1">
        <v>6109</v>
      </c>
      <c r="B6110" s="3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IF(People!$B$2=Orders!M6110,People!$A$2,IF(People!$B$3=Orders!M6110,People!$A$3,IF(People!$B$4=Orders!M6110,People!$A$4,IF(People!$B$5=Orders!M6110,People!$A$5,0))))</f>
        <v>Kelly Williams</v>
      </c>
      <c r="W6110" t="str">
        <f>IFERROR(INDEX(Returns!A:A,MATCH(Orders!B6110,Returns!B:B,0),),"No")</f>
        <v>No</v>
      </c>
      <c r="X6110" t="str">
        <f t="shared" si="95"/>
        <v>2018 / 09</v>
      </c>
    </row>
    <row r="6111" spans="1:24" x14ac:dyDescent="0.25">
      <c r="A6111" s="1">
        <v>6110</v>
      </c>
      <c r="B6111" s="3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IF(People!$B$2=Orders!M6111,People!$A$2,IF(People!$B$3=Orders!M6111,People!$A$3,IF(People!$B$4=Orders!M6111,People!$A$4,IF(People!$B$5=Orders!M6111,People!$A$5,0))))</f>
        <v>Kelly Williams</v>
      </c>
      <c r="W6111" t="str">
        <f>IFERROR(INDEX(Returns!A:A,MATCH(Orders!B6111,Returns!B:B,0),),"No")</f>
        <v>No</v>
      </c>
      <c r="X6111" t="str">
        <f t="shared" si="95"/>
        <v>2018 / 09</v>
      </c>
    </row>
    <row r="6112" spans="1:24" x14ac:dyDescent="0.25">
      <c r="A6112" s="1">
        <v>6111</v>
      </c>
      <c r="B6112" s="3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IF(People!$B$2=Orders!M6112,People!$A$2,IF(People!$B$3=Orders!M6112,People!$A$3,IF(People!$B$4=Orders!M6112,People!$A$4,IF(People!$B$5=Orders!M6112,People!$A$5,0))))</f>
        <v>Chuck Magee</v>
      </c>
      <c r="W6112" t="str">
        <f>IFERROR(INDEX(Returns!A:A,MATCH(Orders!B6112,Returns!B:B,0),),"No")</f>
        <v>No</v>
      </c>
      <c r="X6112" t="str">
        <f t="shared" si="95"/>
        <v>2018 / 11</v>
      </c>
    </row>
    <row r="6113" spans="1:24" x14ac:dyDescent="0.25">
      <c r="A6113" s="1">
        <v>6112</v>
      </c>
      <c r="B6113" s="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IF(People!$B$2=Orders!M6113,People!$A$2,IF(People!$B$3=Orders!M6113,People!$A$3,IF(People!$B$4=Orders!M6113,People!$A$4,IF(People!$B$5=Orders!M6113,People!$A$5,0))))</f>
        <v>Chuck Magee</v>
      </c>
      <c r="W6113" t="str">
        <f>IFERROR(INDEX(Returns!A:A,MATCH(Orders!B6113,Returns!B:B,0),),"No")</f>
        <v>No</v>
      </c>
      <c r="X6113" t="str">
        <f t="shared" si="95"/>
        <v>2018 / 11</v>
      </c>
    </row>
    <row r="6114" spans="1:24" x14ac:dyDescent="0.25">
      <c r="A6114" s="1">
        <v>6113</v>
      </c>
      <c r="B6114" s="3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IF(People!$B$2=Orders!M6114,People!$A$2,IF(People!$B$3=Orders!M6114,People!$A$3,IF(People!$B$4=Orders!M6114,People!$A$4,IF(People!$B$5=Orders!M6114,People!$A$5,0))))</f>
        <v>Chuck Magee</v>
      </c>
      <c r="W6114" t="str">
        <f>IFERROR(INDEX(Returns!A:A,MATCH(Orders!B6114,Returns!B:B,0),),"No")</f>
        <v>No</v>
      </c>
      <c r="X6114" t="str">
        <f t="shared" si="95"/>
        <v>2018 / 11</v>
      </c>
    </row>
    <row r="6115" spans="1:24" x14ac:dyDescent="0.25">
      <c r="A6115" s="1">
        <v>6114</v>
      </c>
      <c r="B6115" s="3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IF(People!$B$2=Orders!M6115,People!$A$2,IF(People!$B$3=Orders!M6115,People!$A$3,IF(People!$B$4=Orders!M6115,People!$A$4,IF(People!$B$5=Orders!M6115,People!$A$5,0))))</f>
        <v>Chuck Magee</v>
      </c>
      <c r="W6115" t="str">
        <f>IFERROR(INDEX(Returns!A:A,MATCH(Orders!B6115,Returns!B:B,0),),"No")</f>
        <v>No</v>
      </c>
      <c r="X6115" t="str">
        <f t="shared" si="95"/>
        <v>2018 / 11</v>
      </c>
    </row>
    <row r="6116" spans="1:24" x14ac:dyDescent="0.25">
      <c r="A6116" s="1">
        <v>6115</v>
      </c>
      <c r="B6116" s="3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IF(People!$B$2=Orders!M6116,People!$A$2,IF(People!$B$3=Orders!M6116,People!$A$3,IF(People!$B$4=Orders!M6116,People!$A$4,IF(People!$B$5=Orders!M6116,People!$A$5,0))))</f>
        <v>Chuck Magee</v>
      </c>
      <c r="W6116" t="str">
        <f>IFERROR(INDEX(Returns!A:A,MATCH(Orders!B6116,Returns!B:B,0),),"No")</f>
        <v>No</v>
      </c>
      <c r="X6116" t="str">
        <f t="shared" si="95"/>
        <v>2018 / 11</v>
      </c>
    </row>
    <row r="6117" spans="1:24" x14ac:dyDescent="0.25">
      <c r="A6117" s="1">
        <v>6116</v>
      </c>
      <c r="B6117" s="3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IF(People!$B$2=Orders!M6117,People!$A$2,IF(People!$B$3=Orders!M6117,People!$A$3,IF(People!$B$4=Orders!M6117,People!$A$4,IF(People!$B$5=Orders!M6117,People!$A$5,0))))</f>
        <v>Anna Andreadi</v>
      </c>
      <c r="W6117" t="str">
        <f>IFERROR(INDEX(Returns!A:A,MATCH(Orders!B6117,Returns!B:B,0),),"No")</f>
        <v>Yes</v>
      </c>
      <c r="X6117" t="str">
        <f t="shared" si="95"/>
        <v>2018 / 03</v>
      </c>
    </row>
    <row r="6118" spans="1:24" x14ac:dyDescent="0.25">
      <c r="A6118" s="1">
        <v>6117</v>
      </c>
      <c r="B6118" s="3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IF(People!$B$2=Orders!M6118,People!$A$2,IF(People!$B$3=Orders!M6118,People!$A$3,IF(People!$B$4=Orders!M6118,People!$A$4,IF(People!$B$5=Orders!M6118,People!$A$5,0))))</f>
        <v>Chuck Magee</v>
      </c>
      <c r="W6118" t="str">
        <f>IFERROR(INDEX(Returns!A:A,MATCH(Orders!B6118,Returns!B:B,0),),"No")</f>
        <v>No</v>
      </c>
      <c r="X6118" t="str">
        <f t="shared" si="95"/>
        <v>2018 / 11</v>
      </c>
    </row>
    <row r="6119" spans="1:24" x14ac:dyDescent="0.25">
      <c r="A6119" s="1">
        <v>6118</v>
      </c>
      <c r="B6119" s="3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IF(People!$B$2=Orders!M6119,People!$A$2,IF(People!$B$3=Orders!M6119,People!$A$3,IF(People!$B$4=Orders!M6119,People!$A$4,IF(People!$B$5=Orders!M6119,People!$A$5,0))))</f>
        <v>Chuck Magee</v>
      </c>
      <c r="W6119" t="str">
        <f>IFERROR(INDEX(Returns!A:A,MATCH(Orders!B6119,Returns!B:B,0),),"No")</f>
        <v>No</v>
      </c>
      <c r="X6119" t="str">
        <f t="shared" si="95"/>
        <v>2018 / 11</v>
      </c>
    </row>
    <row r="6120" spans="1:24" x14ac:dyDescent="0.25">
      <c r="A6120" s="1">
        <v>6119</v>
      </c>
      <c r="B6120" s="3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IF(People!$B$2=Orders!M6120,People!$A$2,IF(People!$B$3=Orders!M6120,People!$A$3,IF(People!$B$4=Orders!M6120,People!$A$4,IF(People!$B$5=Orders!M6120,People!$A$5,0))))</f>
        <v>Anna Andreadi</v>
      </c>
      <c r="W6120" t="str">
        <f>IFERROR(INDEX(Returns!A:A,MATCH(Orders!B6120,Returns!B:B,0),),"No")</f>
        <v>No</v>
      </c>
      <c r="X6120" t="str">
        <f t="shared" si="95"/>
        <v>2019 / 09</v>
      </c>
    </row>
    <row r="6121" spans="1:24" x14ac:dyDescent="0.25">
      <c r="A6121" s="1">
        <v>6120</v>
      </c>
      <c r="B6121" s="3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IF(People!$B$2=Orders!M6121,People!$A$2,IF(People!$B$3=Orders!M6121,People!$A$3,IF(People!$B$4=Orders!M6121,People!$A$4,IF(People!$B$5=Orders!M6121,People!$A$5,0))))</f>
        <v>Anna Andreadi</v>
      </c>
      <c r="W6121" t="str">
        <f>IFERROR(INDEX(Returns!A:A,MATCH(Orders!B6121,Returns!B:B,0),),"No")</f>
        <v>No</v>
      </c>
      <c r="X6121" t="str">
        <f t="shared" si="95"/>
        <v>2019 / 09</v>
      </c>
    </row>
    <row r="6122" spans="1:24" x14ac:dyDescent="0.25">
      <c r="A6122" s="1">
        <v>6121</v>
      </c>
      <c r="B6122" s="3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IF(People!$B$2=Orders!M6122,People!$A$2,IF(People!$B$3=Orders!M6122,People!$A$3,IF(People!$B$4=Orders!M6122,People!$A$4,IF(People!$B$5=Orders!M6122,People!$A$5,0))))</f>
        <v>Anna Andreadi</v>
      </c>
      <c r="W6122" t="str">
        <f>IFERROR(INDEX(Returns!A:A,MATCH(Orders!B6122,Returns!B:B,0),),"No")</f>
        <v>No</v>
      </c>
      <c r="X6122" t="str">
        <f t="shared" si="95"/>
        <v>2019 / 09</v>
      </c>
    </row>
    <row r="6123" spans="1:24" x14ac:dyDescent="0.25">
      <c r="A6123" s="1">
        <v>6122</v>
      </c>
      <c r="B6123" s="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IF(People!$B$2=Orders!M6123,People!$A$2,IF(People!$B$3=Orders!M6123,People!$A$3,IF(People!$B$4=Orders!M6123,People!$A$4,IF(People!$B$5=Orders!M6123,People!$A$5,0))))</f>
        <v>Anna Andreadi</v>
      </c>
      <c r="W6123" t="str">
        <f>IFERROR(INDEX(Returns!A:A,MATCH(Orders!B6123,Returns!B:B,0),),"No")</f>
        <v>No</v>
      </c>
      <c r="X6123" t="str">
        <f t="shared" si="95"/>
        <v>2019 / 09</v>
      </c>
    </row>
    <row r="6124" spans="1:24" x14ac:dyDescent="0.25">
      <c r="A6124" s="1">
        <v>6123</v>
      </c>
      <c r="B6124" s="3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IF(People!$B$2=Orders!M6124,People!$A$2,IF(People!$B$3=Orders!M6124,People!$A$3,IF(People!$B$4=Orders!M6124,People!$A$4,IF(People!$B$5=Orders!M6124,People!$A$5,0))))</f>
        <v>Kelly Williams</v>
      </c>
      <c r="W6124" t="str">
        <f>IFERROR(INDEX(Returns!A:A,MATCH(Orders!B6124,Returns!B:B,0),),"No")</f>
        <v>Yes</v>
      </c>
      <c r="X6124" t="str">
        <f t="shared" si="95"/>
        <v>2019 / 12</v>
      </c>
    </row>
    <row r="6125" spans="1:24" x14ac:dyDescent="0.25">
      <c r="A6125" s="1">
        <v>6124</v>
      </c>
      <c r="B6125" s="3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IF(People!$B$2=Orders!M6125,People!$A$2,IF(People!$B$3=Orders!M6125,People!$A$3,IF(People!$B$4=Orders!M6125,People!$A$4,IF(People!$B$5=Orders!M6125,People!$A$5,0))))</f>
        <v>Kelly Williams</v>
      </c>
      <c r="W6125" t="str">
        <f>IFERROR(INDEX(Returns!A:A,MATCH(Orders!B6125,Returns!B:B,0),),"No")</f>
        <v>No</v>
      </c>
      <c r="X6125" t="str">
        <f t="shared" si="95"/>
        <v>2017 / 08</v>
      </c>
    </row>
    <row r="6126" spans="1:24" x14ac:dyDescent="0.25">
      <c r="A6126" s="1">
        <v>6125</v>
      </c>
      <c r="B6126" s="3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IF(People!$B$2=Orders!M6126,People!$A$2,IF(People!$B$3=Orders!M6126,People!$A$3,IF(People!$B$4=Orders!M6126,People!$A$4,IF(People!$B$5=Orders!M6126,People!$A$5,0))))</f>
        <v>Anna Andreadi</v>
      </c>
      <c r="W6126" t="str">
        <f>IFERROR(INDEX(Returns!A:A,MATCH(Orders!B6126,Returns!B:B,0),),"No")</f>
        <v>Yes</v>
      </c>
      <c r="X6126" t="str">
        <f t="shared" si="95"/>
        <v>2019 / 06</v>
      </c>
    </row>
    <row r="6127" spans="1:24" x14ac:dyDescent="0.25">
      <c r="A6127" s="1">
        <v>6126</v>
      </c>
      <c r="B6127" s="3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IF(People!$B$2=Orders!M6127,People!$A$2,IF(People!$B$3=Orders!M6127,People!$A$3,IF(People!$B$4=Orders!M6127,People!$A$4,IF(People!$B$5=Orders!M6127,People!$A$5,0))))</f>
        <v>Anna Andreadi</v>
      </c>
      <c r="W6127" t="str">
        <f>IFERROR(INDEX(Returns!A:A,MATCH(Orders!B6127,Returns!B:B,0),),"No")</f>
        <v>Yes</v>
      </c>
      <c r="X6127" t="str">
        <f t="shared" si="95"/>
        <v>2019 / 06</v>
      </c>
    </row>
    <row r="6128" spans="1:24" x14ac:dyDescent="0.25">
      <c r="A6128" s="1">
        <v>6127</v>
      </c>
      <c r="B6128" s="3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IF(People!$B$2=Orders!M6128,People!$A$2,IF(People!$B$3=Orders!M6128,People!$A$3,IF(People!$B$4=Orders!M6128,People!$A$4,IF(People!$B$5=Orders!M6128,People!$A$5,0))))</f>
        <v>Anna Andreadi</v>
      </c>
      <c r="W6128" t="str">
        <f>IFERROR(INDEX(Returns!A:A,MATCH(Orders!B6128,Returns!B:B,0),),"No")</f>
        <v>Yes</v>
      </c>
      <c r="X6128" t="str">
        <f t="shared" si="95"/>
        <v>2019 / 06</v>
      </c>
    </row>
    <row r="6129" spans="1:24" x14ac:dyDescent="0.25">
      <c r="A6129" s="1">
        <v>6128</v>
      </c>
      <c r="B6129" s="3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IF(People!$B$2=Orders!M6129,People!$A$2,IF(People!$B$3=Orders!M6129,People!$A$3,IF(People!$B$4=Orders!M6129,People!$A$4,IF(People!$B$5=Orders!M6129,People!$A$5,0))))</f>
        <v>Chuck Magee</v>
      </c>
      <c r="W6129" t="str">
        <f>IFERROR(INDEX(Returns!A:A,MATCH(Orders!B6129,Returns!B:B,0),),"No")</f>
        <v>No</v>
      </c>
      <c r="X6129" t="str">
        <f t="shared" si="95"/>
        <v>2018 / 03</v>
      </c>
    </row>
    <row r="6130" spans="1:24" x14ac:dyDescent="0.25">
      <c r="A6130" s="1">
        <v>6129</v>
      </c>
      <c r="B6130" s="3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IF(People!$B$2=Orders!M6130,People!$A$2,IF(People!$B$3=Orders!M6130,People!$A$3,IF(People!$B$4=Orders!M6130,People!$A$4,IF(People!$B$5=Orders!M6130,People!$A$5,0))))</f>
        <v>Anna Andreadi</v>
      </c>
      <c r="W6130" t="str">
        <f>IFERROR(INDEX(Returns!A:A,MATCH(Orders!B6130,Returns!B:B,0),),"No")</f>
        <v>No</v>
      </c>
      <c r="X6130" t="str">
        <f t="shared" si="95"/>
        <v>2016 / 10</v>
      </c>
    </row>
    <row r="6131" spans="1:24" x14ac:dyDescent="0.25">
      <c r="A6131" s="1">
        <v>6130</v>
      </c>
      <c r="B6131" s="3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IF(People!$B$2=Orders!M6131,People!$A$2,IF(People!$B$3=Orders!M6131,People!$A$3,IF(People!$B$4=Orders!M6131,People!$A$4,IF(People!$B$5=Orders!M6131,People!$A$5,0))))</f>
        <v>Cassandra Brandow</v>
      </c>
      <c r="W6131" t="str">
        <f>IFERROR(INDEX(Returns!A:A,MATCH(Orders!B6131,Returns!B:B,0),),"No")</f>
        <v>No</v>
      </c>
      <c r="X6131" t="str">
        <f t="shared" si="95"/>
        <v>2019 / 03</v>
      </c>
    </row>
    <row r="6132" spans="1:24" x14ac:dyDescent="0.25">
      <c r="A6132" s="1">
        <v>6131</v>
      </c>
      <c r="B6132" s="3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IF(People!$B$2=Orders!M6132,People!$A$2,IF(People!$B$3=Orders!M6132,People!$A$3,IF(People!$B$4=Orders!M6132,People!$A$4,IF(People!$B$5=Orders!M6132,People!$A$5,0))))</f>
        <v>Cassandra Brandow</v>
      </c>
      <c r="W6132" t="str">
        <f>IFERROR(INDEX(Returns!A:A,MATCH(Orders!B6132,Returns!B:B,0),),"No")</f>
        <v>No</v>
      </c>
      <c r="X6132" t="str">
        <f t="shared" si="95"/>
        <v>2019 / 03</v>
      </c>
    </row>
    <row r="6133" spans="1:24" x14ac:dyDescent="0.25">
      <c r="A6133" s="1">
        <v>6132</v>
      </c>
      <c r="B6133" s="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IF(People!$B$2=Orders!M6133,People!$A$2,IF(People!$B$3=Orders!M6133,People!$A$3,IF(People!$B$4=Orders!M6133,People!$A$4,IF(People!$B$5=Orders!M6133,People!$A$5,0))))</f>
        <v>Chuck Magee</v>
      </c>
      <c r="W6133" t="str">
        <f>IFERROR(INDEX(Returns!A:A,MATCH(Orders!B6133,Returns!B:B,0),),"No")</f>
        <v>No</v>
      </c>
      <c r="X6133" t="str">
        <f t="shared" si="95"/>
        <v>2016 / 12</v>
      </c>
    </row>
    <row r="6134" spans="1:24" x14ac:dyDescent="0.25">
      <c r="A6134" s="1">
        <v>6133</v>
      </c>
      <c r="B6134" s="3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IF(People!$B$2=Orders!M6134,People!$A$2,IF(People!$B$3=Orders!M6134,People!$A$3,IF(People!$B$4=Orders!M6134,People!$A$4,IF(People!$B$5=Orders!M6134,People!$A$5,0))))</f>
        <v>Cassandra Brandow</v>
      </c>
      <c r="W6134" t="str">
        <f>IFERROR(INDEX(Returns!A:A,MATCH(Orders!B6134,Returns!B:B,0),),"No")</f>
        <v>No</v>
      </c>
      <c r="X6134" t="str">
        <f t="shared" si="95"/>
        <v>2019 / 09</v>
      </c>
    </row>
    <row r="6135" spans="1:24" x14ac:dyDescent="0.25">
      <c r="A6135" s="1">
        <v>6134</v>
      </c>
      <c r="B6135" s="3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IF(People!$B$2=Orders!M6135,People!$A$2,IF(People!$B$3=Orders!M6135,People!$A$3,IF(People!$B$4=Orders!M6135,People!$A$4,IF(People!$B$5=Orders!M6135,People!$A$5,0))))</f>
        <v>Anna Andreadi</v>
      </c>
      <c r="W6135" t="str">
        <f>IFERROR(INDEX(Returns!A:A,MATCH(Orders!B6135,Returns!B:B,0),),"No")</f>
        <v>No</v>
      </c>
      <c r="X6135" t="str">
        <f t="shared" si="95"/>
        <v>2018 / 08</v>
      </c>
    </row>
    <row r="6136" spans="1:24" x14ac:dyDescent="0.25">
      <c r="A6136" s="1">
        <v>6135</v>
      </c>
      <c r="B6136" s="3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IF(People!$B$2=Orders!M6136,People!$A$2,IF(People!$B$3=Orders!M6136,People!$A$3,IF(People!$B$4=Orders!M6136,People!$A$4,IF(People!$B$5=Orders!M6136,People!$A$5,0))))</f>
        <v>Anna Andreadi</v>
      </c>
      <c r="W6136" t="str">
        <f>IFERROR(INDEX(Returns!A:A,MATCH(Orders!B6136,Returns!B:B,0),),"No")</f>
        <v>No</v>
      </c>
      <c r="X6136" t="str">
        <f t="shared" si="95"/>
        <v>2018 / 11</v>
      </c>
    </row>
    <row r="6137" spans="1:24" x14ac:dyDescent="0.25">
      <c r="A6137" s="1">
        <v>6136</v>
      </c>
      <c r="B6137" s="3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IF(People!$B$2=Orders!M6137,People!$A$2,IF(People!$B$3=Orders!M6137,People!$A$3,IF(People!$B$4=Orders!M6137,People!$A$4,IF(People!$B$5=Orders!M6137,People!$A$5,0))))</f>
        <v>Kelly Williams</v>
      </c>
      <c r="W6137" t="str">
        <f>IFERROR(INDEX(Returns!A:A,MATCH(Orders!B6137,Returns!B:B,0),),"No")</f>
        <v>No</v>
      </c>
      <c r="X6137" t="str">
        <f t="shared" si="95"/>
        <v>2017 / 10</v>
      </c>
    </row>
    <row r="6138" spans="1:24" x14ac:dyDescent="0.25">
      <c r="A6138" s="1">
        <v>6137</v>
      </c>
      <c r="B6138" s="3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IF(People!$B$2=Orders!M6138,People!$A$2,IF(People!$B$3=Orders!M6138,People!$A$3,IF(People!$B$4=Orders!M6138,People!$A$4,IF(People!$B$5=Orders!M6138,People!$A$5,0))))</f>
        <v>Kelly Williams</v>
      </c>
      <c r="W6138" t="str">
        <f>IFERROR(INDEX(Returns!A:A,MATCH(Orders!B6138,Returns!B:B,0),),"No")</f>
        <v>No</v>
      </c>
      <c r="X6138" t="str">
        <f t="shared" si="95"/>
        <v>2017 / 10</v>
      </c>
    </row>
    <row r="6139" spans="1:24" x14ac:dyDescent="0.25">
      <c r="A6139" s="1">
        <v>6138</v>
      </c>
      <c r="B6139" s="3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IF(People!$B$2=Orders!M6139,People!$A$2,IF(People!$B$3=Orders!M6139,People!$A$3,IF(People!$B$4=Orders!M6139,People!$A$4,IF(People!$B$5=Orders!M6139,People!$A$5,0))))</f>
        <v>Cassandra Brandow</v>
      </c>
      <c r="W6139" t="str">
        <f>IFERROR(INDEX(Returns!A:A,MATCH(Orders!B6139,Returns!B:B,0),),"No")</f>
        <v>No</v>
      </c>
      <c r="X6139" t="str">
        <f t="shared" si="95"/>
        <v>2018 / 10</v>
      </c>
    </row>
    <row r="6140" spans="1:24" x14ac:dyDescent="0.25">
      <c r="A6140" s="1">
        <v>6139</v>
      </c>
      <c r="B6140" s="3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IF(People!$B$2=Orders!M6140,People!$A$2,IF(People!$B$3=Orders!M6140,People!$A$3,IF(People!$B$4=Orders!M6140,People!$A$4,IF(People!$B$5=Orders!M6140,People!$A$5,0))))</f>
        <v>Anna Andreadi</v>
      </c>
      <c r="W6140" t="str">
        <f>IFERROR(INDEX(Returns!A:A,MATCH(Orders!B6140,Returns!B:B,0),),"No")</f>
        <v>No</v>
      </c>
      <c r="X6140" t="str">
        <f t="shared" si="95"/>
        <v>2016 / 03</v>
      </c>
    </row>
    <row r="6141" spans="1:24" x14ac:dyDescent="0.25">
      <c r="A6141" s="1">
        <v>6140</v>
      </c>
      <c r="B6141" s="3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IF(People!$B$2=Orders!M6141,People!$A$2,IF(People!$B$3=Orders!M6141,People!$A$3,IF(People!$B$4=Orders!M6141,People!$A$4,IF(People!$B$5=Orders!M6141,People!$A$5,0))))</f>
        <v>Anna Andreadi</v>
      </c>
      <c r="W6141" t="str">
        <f>IFERROR(INDEX(Returns!A:A,MATCH(Orders!B6141,Returns!B:B,0),),"No")</f>
        <v>No</v>
      </c>
      <c r="X6141" t="str">
        <f t="shared" si="95"/>
        <v>2017 / 04</v>
      </c>
    </row>
    <row r="6142" spans="1:24" x14ac:dyDescent="0.25">
      <c r="A6142" s="1">
        <v>6141</v>
      </c>
      <c r="B6142" s="3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IF(People!$B$2=Orders!M6142,People!$A$2,IF(People!$B$3=Orders!M6142,People!$A$3,IF(People!$B$4=Orders!M6142,People!$A$4,IF(People!$B$5=Orders!M6142,People!$A$5,0))))</f>
        <v>Chuck Magee</v>
      </c>
      <c r="W6142" t="str">
        <f>IFERROR(INDEX(Returns!A:A,MATCH(Orders!B6142,Returns!B:B,0),),"No")</f>
        <v>No</v>
      </c>
      <c r="X6142" t="str">
        <f t="shared" si="95"/>
        <v>2019 / 07</v>
      </c>
    </row>
    <row r="6143" spans="1:24" x14ac:dyDescent="0.25">
      <c r="A6143" s="1">
        <v>6142</v>
      </c>
      <c r="B6143" s="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IF(People!$B$2=Orders!M6143,People!$A$2,IF(People!$B$3=Orders!M6143,People!$A$3,IF(People!$B$4=Orders!M6143,People!$A$4,IF(People!$B$5=Orders!M6143,People!$A$5,0))))</f>
        <v>Chuck Magee</v>
      </c>
      <c r="W6143" t="str">
        <f>IFERROR(INDEX(Returns!A:A,MATCH(Orders!B6143,Returns!B:B,0),),"No")</f>
        <v>No</v>
      </c>
      <c r="X6143" t="str">
        <f t="shared" si="95"/>
        <v>2019 / 07</v>
      </c>
    </row>
    <row r="6144" spans="1:24" x14ac:dyDescent="0.25">
      <c r="A6144" s="1">
        <v>6143</v>
      </c>
      <c r="B6144" s="3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IF(People!$B$2=Orders!M6144,People!$A$2,IF(People!$B$3=Orders!M6144,People!$A$3,IF(People!$B$4=Orders!M6144,People!$A$4,IF(People!$B$5=Orders!M6144,People!$A$5,0))))</f>
        <v>Chuck Magee</v>
      </c>
      <c r="W6144" t="str">
        <f>IFERROR(INDEX(Returns!A:A,MATCH(Orders!B6144,Returns!B:B,0),),"No")</f>
        <v>No</v>
      </c>
      <c r="X6144" t="str">
        <f t="shared" si="95"/>
        <v>2019 / 07</v>
      </c>
    </row>
    <row r="6145" spans="1:24" x14ac:dyDescent="0.25">
      <c r="A6145" s="1">
        <v>6144</v>
      </c>
      <c r="B6145" s="3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IF(People!$B$2=Orders!M6145,People!$A$2,IF(People!$B$3=Orders!M6145,People!$A$3,IF(People!$B$4=Orders!M6145,People!$A$4,IF(People!$B$5=Orders!M6145,People!$A$5,0))))</f>
        <v>Chuck Magee</v>
      </c>
      <c r="W6145" t="str">
        <f>IFERROR(INDEX(Returns!A:A,MATCH(Orders!B6145,Returns!B:B,0),),"No")</f>
        <v>No</v>
      </c>
      <c r="X6145" t="str">
        <f t="shared" si="95"/>
        <v>2019 / 07</v>
      </c>
    </row>
    <row r="6146" spans="1:24" x14ac:dyDescent="0.25">
      <c r="A6146" s="1">
        <v>6145</v>
      </c>
      <c r="B6146" s="3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IF(People!$B$2=Orders!M6146,People!$A$2,IF(People!$B$3=Orders!M6146,People!$A$3,IF(People!$B$4=Orders!M6146,People!$A$4,IF(People!$B$5=Orders!M6146,People!$A$5,0))))</f>
        <v>Kelly Williams</v>
      </c>
      <c r="W6146" t="str">
        <f>IFERROR(INDEX(Returns!A:A,MATCH(Orders!B6146,Returns!B:B,0),),"No")</f>
        <v>No</v>
      </c>
      <c r="X6146" t="str">
        <f t="shared" ref="X6146:X6209" si="96">TEXT(C6146,"ГГГГ / ММ")</f>
        <v>2019 / 06</v>
      </c>
    </row>
    <row r="6147" spans="1:24" x14ac:dyDescent="0.25">
      <c r="A6147" s="1">
        <v>6146</v>
      </c>
      <c r="B6147" s="3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IF(People!$B$2=Orders!M6147,People!$A$2,IF(People!$B$3=Orders!M6147,People!$A$3,IF(People!$B$4=Orders!M6147,People!$A$4,IF(People!$B$5=Orders!M6147,People!$A$5,0))))</f>
        <v>Anna Andreadi</v>
      </c>
      <c r="W6147" t="str">
        <f>IFERROR(INDEX(Returns!A:A,MATCH(Orders!B6147,Returns!B:B,0),),"No")</f>
        <v>No</v>
      </c>
      <c r="X6147" t="str">
        <f t="shared" si="96"/>
        <v>2016 / 12</v>
      </c>
    </row>
    <row r="6148" spans="1:24" x14ac:dyDescent="0.25">
      <c r="A6148" s="1">
        <v>6147</v>
      </c>
      <c r="B6148" s="3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IF(People!$B$2=Orders!M6148,People!$A$2,IF(People!$B$3=Orders!M6148,People!$A$3,IF(People!$B$4=Orders!M6148,People!$A$4,IF(People!$B$5=Orders!M6148,People!$A$5,0))))</f>
        <v>Anna Andreadi</v>
      </c>
      <c r="W6148" t="str">
        <f>IFERROR(INDEX(Returns!A:A,MATCH(Orders!B6148,Returns!B:B,0),),"No")</f>
        <v>No</v>
      </c>
      <c r="X6148" t="str">
        <f t="shared" si="96"/>
        <v>2019 / 11</v>
      </c>
    </row>
    <row r="6149" spans="1:24" x14ac:dyDescent="0.25">
      <c r="A6149" s="1">
        <v>6148</v>
      </c>
      <c r="B6149" s="3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IF(People!$B$2=Orders!M6149,People!$A$2,IF(People!$B$3=Orders!M6149,People!$A$3,IF(People!$B$4=Orders!M6149,People!$A$4,IF(People!$B$5=Orders!M6149,People!$A$5,0))))</f>
        <v>Anna Andreadi</v>
      </c>
      <c r="W6149" t="str">
        <f>IFERROR(INDEX(Returns!A:A,MATCH(Orders!B6149,Returns!B:B,0),),"No")</f>
        <v>No</v>
      </c>
      <c r="X6149" t="str">
        <f t="shared" si="96"/>
        <v>2019 / 11</v>
      </c>
    </row>
    <row r="6150" spans="1:24" x14ac:dyDescent="0.25">
      <c r="A6150" s="1">
        <v>6149</v>
      </c>
      <c r="B6150" s="3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IF(People!$B$2=Orders!M6150,People!$A$2,IF(People!$B$3=Orders!M6150,People!$A$3,IF(People!$B$4=Orders!M6150,People!$A$4,IF(People!$B$5=Orders!M6150,People!$A$5,0))))</f>
        <v>Anna Andreadi</v>
      </c>
      <c r="W6150" t="str">
        <f>IFERROR(INDEX(Returns!A:A,MATCH(Orders!B6150,Returns!B:B,0),),"No")</f>
        <v>No</v>
      </c>
      <c r="X6150" t="str">
        <f t="shared" si="96"/>
        <v>2018 / 06</v>
      </c>
    </row>
    <row r="6151" spans="1:24" x14ac:dyDescent="0.25">
      <c r="A6151" s="1">
        <v>6150</v>
      </c>
      <c r="B6151" s="3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IF(People!$B$2=Orders!M6151,People!$A$2,IF(People!$B$3=Orders!M6151,People!$A$3,IF(People!$B$4=Orders!M6151,People!$A$4,IF(People!$B$5=Orders!M6151,People!$A$5,0))))</f>
        <v>Anna Andreadi</v>
      </c>
      <c r="W6151" t="str">
        <f>IFERROR(INDEX(Returns!A:A,MATCH(Orders!B6151,Returns!B:B,0),),"No")</f>
        <v>No</v>
      </c>
      <c r="X6151" t="str">
        <f t="shared" si="96"/>
        <v>2019 / 12</v>
      </c>
    </row>
    <row r="6152" spans="1:24" x14ac:dyDescent="0.25">
      <c r="A6152" s="1">
        <v>6151</v>
      </c>
      <c r="B6152" s="3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IF(People!$B$2=Orders!M6152,People!$A$2,IF(People!$B$3=Orders!M6152,People!$A$3,IF(People!$B$4=Orders!M6152,People!$A$4,IF(People!$B$5=Orders!M6152,People!$A$5,0))))</f>
        <v>Cassandra Brandow</v>
      </c>
      <c r="W6152" t="str">
        <f>IFERROR(INDEX(Returns!A:A,MATCH(Orders!B6152,Returns!B:B,0),),"No")</f>
        <v>No</v>
      </c>
      <c r="X6152" t="str">
        <f t="shared" si="96"/>
        <v>2018 / 04</v>
      </c>
    </row>
    <row r="6153" spans="1:24" x14ac:dyDescent="0.25">
      <c r="A6153" s="1">
        <v>6152</v>
      </c>
      <c r="B6153" s="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IF(People!$B$2=Orders!M6153,People!$A$2,IF(People!$B$3=Orders!M6153,People!$A$3,IF(People!$B$4=Orders!M6153,People!$A$4,IF(People!$B$5=Orders!M6153,People!$A$5,0))))</f>
        <v>Anna Andreadi</v>
      </c>
      <c r="W6153" t="str">
        <f>IFERROR(INDEX(Returns!A:A,MATCH(Orders!B6153,Returns!B:B,0),),"No")</f>
        <v>Yes</v>
      </c>
      <c r="X6153" t="str">
        <f t="shared" si="96"/>
        <v>2016 / 03</v>
      </c>
    </row>
    <row r="6154" spans="1:24" x14ac:dyDescent="0.25">
      <c r="A6154" s="1">
        <v>6153</v>
      </c>
      <c r="B6154" s="3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IF(People!$B$2=Orders!M6154,People!$A$2,IF(People!$B$3=Orders!M6154,People!$A$3,IF(People!$B$4=Orders!M6154,People!$A$4,IF(People!$B$5=Orders!M6154,People!$A$5,0))))</f>
        <v>Anna Andreadi</v>
      </c>
      <c r="W6154" t="str">
        <f>IFERROR(INDEX(Returns!A:A,MATCH(Orders!B6154,Returns!B:B,0),),"No")</f>
        <v>No</v>
      </c>
      <c r="X6154" t="str">
        <f t="shared" si="96"/>
        <v>2019 / 07</v>
      </c>
    </row>
    <row r="6155" spans="1:24" x14ac:dyDescent="0.25">
      <c r="A6155" s="1">
        <v>6154</v>
      </c>
      <c r="B6155" s="3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IF(People!$B$2=Orders!M6155,People!$A$2,IF(People!$B$3=Orders!M6155,People!$A$3,IF(People!$B$4=Orders!M6155,People!$A$4,IF(People!$B$5=Orders!M6155,People!$A$5,0))))</f>
        <v>Chuck Magee</v>
      </c>
      <c r="W6155" t="str">
        <f>IFERROR(INDEX(Returns!A:A,MATCH(Orders!B6155,Returns!B:B,0),),"No")</f>
        <v>No</v>
      </c>
      <c r="X6155" t="str">
        <f t="shared" si="96"/>
        <v>2019 / 04</v>
      </c>
    </row>
    <row r="6156" spans="1:24" x14ac:dyDescent="0.25">
      <c r="A6156" s="1">
        <v>6155</v>
      </c>
      <c r="B6156" s="3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IF(People!$B$2=Orders!M6156,People!$A$2,IF(People!$B$3=Orders!M6156,People!$A$3,IF(People!$B$4=Orders!M6156,People!$A$4,IF(People!$B$5=Orders!M6156,People!$A$5,0))))</f>
        <v>Chuck Magee</v>
      </c>
      <c r="W6156" t="str">
        <f>IFERROR(INDEX(Returns!A:A,MATCH(Orders!B6156,Returns!B:B,0),),"No")</f>
        <v>No</v>
      </c>
      <c r="X6156" t="str">
        <f t="shared" si="96"/>
        <v>2019 / 04</v>
      </c>
    </row>
    <row r="6157" spans="1:24" x14ac:dyDescent="0.25">
      <c r="A6157" s="1">
        <v>6156</v>
      </c>
      <c r="B6157" s="3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IF(People!$B$2=Orders!M6157,People!$A$2,IF(People!$B$3=Orders!M6157,People!$A$3,IF(People!$B$4=Orders!M6157,People!$A$4,IF(People!$B$5=Orders!M6157,People!$A$5,0))))</f>
        <v>Chuck Magee</v>
      </c>
      <c r="W6157" t="str">
        <f>IFERROR(INDEX(Returns!A:A,MATCH(Orders!B6157,Returns!B:B,0),),"No")</f>
        <v>No</v>
      </c>
      <c r="X6157" t="str">
        <f t="shared" si="96"/>
        <v>2019 / 04</v>
      </c>
    </row>
    <row r="6158" spans="1:24" x14ac:dyDescent="0.25">
      <c r="A6158" s="1">
        <v>6157</v>
      </c>
      <c r="B6158" s="3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IF(People!$B$2=Orders!M6158,People!$A$2,IF(People!$B$3=Orders!M6158,People!$A$3,IF(People!$B$4=Orders!M6158,People!$A$4,IF(People!$B$5=Orders!M6158,People!$A$5,0))))</f>
        <v>Chuck Magee</v>
      </c>
      <c r="W6158" t="str">
        <f>IFERROR(INDEX(Returns!A:A,MATCH(Orders!B6158,Returns!B:B,0),),"No")</f>
        <v>No</v>
      </c>
      <c r="X6158" t="str">
        <f t="shared" si="96"/>
        <v>2019 / 04</v>
      </c>
    </row>
    <row r="6159" spans="1:24" x14ac:dyDescent="0.25">
      <c r="A6159" s="1">
        <v>6158</v>
      </c>
      <c r="B6159" s="3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IF(People!$B$2=Orders!M6159,People!$A$2,IF(People!$B$3=Orders!M6159,People!$A$3,IF(People!$B$4=Orders!M6159,People!$A$4,IF(People!$B$5=Orders!M6159,People!$A$5,0))))</f>
        <v>Kelly Williams</v>
      </c>
      <c r="W6159" t="str">
        <f>IFERROR(INDEX(Returns!A:A,MATCH(Orders!B6159,Returns!B:B,0),),"No")</f>
        <v>No</v>
      </c>
      <c r="X6159" t="str">
        <f t="shared" si="96"/>
        <v>2018 / 08</v>
      </c>
    </row>
    <row r="6160" spans="1:24" x14ac:dyDescent="0.25">
      <c r="A6160" s="1">
        <v>6159</v>
      </c>
      <c r="B6160" s="3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IF(People!$B$2=Orders!M6160,People!$A$2,IF(People!$B$3=Orders!M6160,People!$A$3,IF(People!$B$4=Orders!M6160,People!$A$4,IF(People!$B$5=Orders!M6160,People!$A$5,0))))</f>
        <v>Kelly Williams</v>
      </c>
      <c r="W6160" t="str">
        <f>IFERROR(INDEX(Returns!A:A,MATCH(Orders!B6160,Returns!B:B,0),),"No")</f>
        <v>No</v>
      </c>
      <c r="X6160" t="str">
        <f t="shared" si="96"/>
        <v>2018 / 08</v>
      </c>
    </row>
    <row r="6161" spans="1:24" x14ac:dyDescent="0.25">
      <c r="A6161" s="1">
        <v>6160</v>
      </c>
      <c r="B6161" s="3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IF(People!$B$2=Orders!M6161,People!$A$2,IF(People!$B$3=Orders!M6161,People!$A$3,IF(People!$B$4=Orders!M6161,People!$A$4,IF(People!$B$5=Orders!M6161,People!$A$5,0))))</f>
        <v>Anna Andreadi</v>
      </c>
      <c r="W6161" t="str">
        <f>IFERROR(INDEX(Returns!A:A,MATCH(Orders!B6161,Returns!B:B,0),),"No")</f>
        <v>No</v>
      </c>
      <c r="X6161" t="str">
        <f t="shared" si="96"/>
        <v>2018 / 12</v>
      </c>
    </row>
    <row r="6162" spans="1:24" x14ac:dyDescent="0.25">
      <c r="A6162" s="1">
        <v>6161</v>
      </c>
      <c r="B6162" s="3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IF(People!$B$2=Orders!M6162,People!$A$2,IF(People!$B$3=Orders!M6162,People!$A$3,IF(People!$B$4=Orders!M6162,People!$A$4,IF(People!$B$5=Orders!M6162,People!$A$5,0))))</f>
        <v>Cassandra Brandow</v>
      </c>
      <c r="W6162" t="str">
        <f>IFERROR(INDEX(Returns!A:A,MATCH(Orders!B6162,Returns!B:B,0),),"No")</f>
        <v>No</v>
      </c>
      <c r="X6162" t="str">
        <f t="shared" si="96"/>
        <v>2016 / 03</v>
      </c>
    </row>
    <row r="6163" spans="1:24" x14ac:dyDescent="0.25">
      <c r="A6163" s="1">
        <v>6162</v>
      </c>
      <c r="B6163" s="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IF(People!$B$2=Orders!M6163,People!$A$2,IF(People!$B$3=Orders!M6163,People!$A$3,IF(People!$B$4=Orders!M6163,People!$A$4,IF(People!$B$5=Orders!M6163,People!$A$5,0))))</f>
        <v>Cassandra Brandow</v>
      </c>
      <c r="W6163" t="str">
        <f>IFERROR(INDEX(Returns!A:A,MATCH(Orders!B6163,Returns!B:B,0),),"No")</f>
        <v>No</v>
      </c>
      <c r="X6163" t="str">
        <f t="shared" si="96"/>
        <v>2016 / 03</v>
      </c>
    </row>
    <row r="6164" spans="1:24" x14ac:dyDescent="0.25">
      <c r="A6164" s="1">
        <v>6163</v>
      </c>
      <c r="B6164" s="3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IF(People!$B$2=Orders!M6164,People!$A$2,IF(People!$B$3=Orders!M6164,People!$A$3,IF(People!$B$4=Orders!M6164,People!$A$4,IF(People!$B$5=Orders!M6164,People!$A$5,0))))</f>
        <v>Cassandra Brandow</v>
      </c>
      <c r="W6164" t="str">
        <f>IFERROR(INDEX(Returns!A:A,MATCH(Orders!B6164,Returns!B:B,0),),"No")</f>
        <v>No</v>
      </c>
      <c r="X6164" t="str">
        <f t="shared" si="96"/>
        <v>2016 / 03</v>
      </c>
    </row>
    <row r="6165" spans="1:24" x14ac:dyDescent="0.25">
      <c r="A6165" s="1">
        <v>6164</v>
      </c>
      <c r="B6165" s="3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IF(People!$B$2=Orders!M6165,People!$A$2,IF(People!$B$3=Orders!M6165,People!$A$3,IF(People!$B$4=Orders!M6165,People!$A$4,IF(People!$B$5=Orders!M6165,People!$A$5,0))))</f>
        <v>Cassandra Brandow</v>
      </c>
      <c r="W6165" t="str">
        <f>IFERROR(INDEX(Returns!A:A,MATCH(Orders!B6165,Returns!B:B,0),),"No")</f>
        <v>No</v>
      </c>
      <c r="X6165" t="str">
        <f t="shared" si="96"/>
        <v>2016 / 03</v>
      </c>
    </row>
    <row r="6166" spans="1:24" x14ac:dyDescent="0.25">
      <c r="A6166" s="1">
        <v>6165</v>
      </c>
      <c r="B6166" s="3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IF(People!$B$2=Orders!M6166,People!$A$2,IF(People!$B$3=Orders!M6166,People!$A$3,IF(People!$B$4=Orders!M6166,People!$A$4,IF(People!$B$5=Orders!M6166,People!$A$5,0))))</f>
        <v>Cassandra Brandow</v>
      </c>
      <c r="W6166" t="str">
        <f>IFERROR(INDEX(Returns!A:A,MATCH(Orders!B6166,Returns!B:B,0),),"No")</f>
        <v>No</v>
      </c>
      <c r="X6166" t="str">
        <f t="shared" si="96"/>
        <v>2016 / 03</v>
      </c>
    </row>
    <row r="6167" spans="1:24" x14ac:dyDescent="0.25">
      <c r="A6167" s="1">
        <v>6166</v>
      </c>
      <c r="B6167" s="3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IF(People!$B$2=Orders!M6167,People!$A$2,IF(People!$B$3=Orders!M6167,People!$A$3,IF(People!$B$4=Orders!M6167,People!$A$4,IF(People!$B$5=Orders!M6167,People!$A$5,0))))</f>
        <v>Cassandra Brandow</v>
      </c>
      <c r="W6167" t="str">
        <f>IFERROR(INDEX(Returns!A:A,MATCH(Orders!B6167,Returns!B:B,0),),"No")</f>
        <v>No</v>
      </c>
      <c r="X6167" t="str">
        <f t="shared" si="96"/>
        <v>2016 / 03</v>
      </c>
    </row>
    <row r="6168" spans="1:24" x14ac:dyDescent="0.25">
      <c r="A6168" s="1">
        <v>6167</v>
      </c>
      <c r="B6168" s="3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IF(People!$B$2=Orders!M6168,People!$A$2,IF(People!$B$3=Orders!M6168,People!$A$3,IF(People!$B$4=Orders!M6168,People!$A$4,IF(People!$B$5=Orders!M6168,People!$A$5,0))))</f>
        <v>Cassandra Brandow</v>
      </c>
      <c r="W6168" t="str">
        <f>IFERROR(INDEX(Returns!A:A,MATCH(Orders!B6168,Returns!B:B,0),),"No")</f>
        <v>No</v>
      </c>
      <c r="X6168" t="str">
        <f t="shared" si="96"/>
        <v>2016 / 03</v>
      </c>
    </row>
    <row r="6169" spans="1:24" x14ac:dyDescent="0.25">
      <c r="A6169" s="1">
        <v>6168</v>
      </c>
      <c r="B6169" s="3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IF(People!$B$2=Orders!M6169,People!$A$2,IF(People!$B$3=Orders!M6169,People!$A$3,IF(People!$B$4=Orders!M6169,People!$A$4,IF(People!$B$5=Orders!M6169,People!$A$5,0))))</f>
        <v>Kelly Williams</v>
      </c>
      <c r="W6169" t="str">
        <f>IFERROR(INDEX(Returns!A:A,MATCH(Orders!B6169,Returns!B:B,0),),"No")</f>
        <v>No</v>
      </c>
      <c r="X6169" t="str">
        <f t="shared" si="96"/>
        <v>2017 / 04</v>
      </c>
    </row>
    <row r="6170" spans="1:24" x14ac:dyDescent="0.25">
      <c r="A6170" s="1">
        <v>6169</v>
      </c>
      <c r="B6170" s="3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IF(People!$B$2=Orders!M6170,People!$A$2,IF(People!$B$3=Orders!M6170,People!$A$3,IF(People!$B$4=Orders!M6170,People!$A$4,IF(People!$B$5=Orders!M6170,People!$A$5,0))))</f>
        <v>Anna Andreadi</v>
      </c>
      <c r="W6170" t="str">
        <f>IFERROR(INDEX(Returns!A:A,MATCH(Orders!B6170,Returns!B:B,0),),"No")</f>
        <v>No</v>
      </c>
      <c r="X6170" t="str">
        <f t="shared" si="96"/>
        <v>2017 / 09</v>
      </c>
    </row>
    <row r="6171" spans="1:24" x14ac:dyDescent="0.25">
      <c r="A6171" s="1">
        <v>6170</v>
      </c>
      <c r="B6171" s="3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IF(People!$B$2=Orders!M6171,People!$A$2,IF(People!$B$3=Orders!M6171,People!$A$3,IF(People!$B$4=Orders!M6171,People!$A$4,IF(People!$B$5=Orders!M6171,People!$A$5,0))))</f>
        <v>Cassandra Brandow</v>
      </c>
      <c r="W6171" t="str">
        <f>IFERROR(INDEX(Returns!A:A,MATCH(Orders!B6171,Returns!B:B,0),),"No")</f>
        <v>No</v>
      </c>
      <c r="X6171" t="str">
        <f t="shared" si="96"/>
        <v>2016 / 08</v>
      </c>
    </row>
    <row r="6172" spans="1:24" x14ac:dyDescent="0.25">
      <c r="A6172" s="1">
        <v>6171</v>
      </c>
      <c r="B6172" s="3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IF(People!$B$2=Orders!M6172,People!$A$2,IF(People!$B$3=Orders!M6172,People!$A$3,IF(People!$B$4=Orders!M6172,People!$A$4,IF(People!$B$5=Orders!M6172,People!$A$5,0))))</f>
        <v>Chuck Magee</v>
      </c>
      <c r="W6172" t="str">
        <f>IFERROR(INDEX(Returns!A:A,MATCH(Orders!B6172,Returns!B:B,0),),"No")</f>
        <v>No</v>
      </c>
      <c r="X6172" t="str">
        <f t="shared" si="96"/>
        <v>2018 / 12</v>
      </c>
    </row>
    <row r="6173" spans="1:24" x14ac:dyDescent="0.25">
      <c r="A6173" s="1">
        <v>6172</v>
      </c>
      <c r="B6173" s="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IF(People!$B$2=Orders!M6173,People!$A$2,IF(People!$B$3=Orders!M6173,People!$A$3,IF(People!$B$4=Orders!M6173,People!$A$4,IF(People!$B$5=Orders!M6173,People!$A$5,0))))</f>
        <v>Chuck Magee</v>
      </c>
      <c r="W6173" t="str">
        <f>IFERROR(INDEX(Returns!A:A,MATCH(Orders!B6173,Returns!B:B,0),),"No")</f>
        <v>No</v>
      </c>
      <c r="X6173" t="str">
        <f t="shared" si="96"/>
        <v>2018 / 12</v>
      </c>
    </row>
    <row r="6174" spans="1:24" x14ac:dyDescent="0.25">
      <c r="A6174" s="1">
        <v>6173</v>
      </c>
      <c r="B6174" s="3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IF(People!$B$2=Orders!M6174,People!$A$2,IF(People!$B$3=Orders!M6174,People!$A$3,IF(People!$B$4=Orders!M6174,People!$A$4,IF(People!$B$5=Orders!M6174,People!$A$5,0))))</f>
        <v>Kelly Williams</v>
      </c>
      <c r="W6174" t="str">
        <f>IFERROR(INDEX(Returns!A:A,MATCH(Orders!B6174,Returns!B:B,0),),"No")</f>
        <v>No</v>
      </c>
      <c r="X6174" t="str">
        <f t="shared" si="96"/>
        <v>2016 / 08</v>
      </c>
    </row>
    <row r="6175" spans="1:24" x14ac:dyDescent="0.25">
      <c r="A6175" s="1">
        <v>6174</v>
      </c>
      <c r="B6175" s="3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IF(People!$B$2=Orders!M6175,People!$A$2,IF(People!$B$3=Orders!M6175,People!$A$3,IF(People!$B$4=Orders!M6175,People!$A$4,IF(People!$B$5=Orders!M6175,People!$A$5,0))))</f>
        <v>Kelly Williams</v>
      </c>
      <c r="W6175" t="str">
        <f>IFERROR(INDEX(Returns!A:A,MATCH(Orders!B6175,Returns!B:B,0),),"No")</f>
        <v>No</v>
      </c>
      <c r="X6175" t="str">
        <f t="shared" si="96"/>
        <v>2016 / 08</v>
      </c>
    </row>
    <row r="6176" spans="1:24" x14ac:dyDescent="0.25">
      <c r="A6176" s="1">
        <v>6175</v>
      </c>
      <c r="B6176" s="3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IF(People!$B$2=Orders!M6176,People!$A$2,IF(People!$B$3=Orders!M6176,People!$A$3,IF(People!$B$4=Orders!M6176,People!$A$4,IF(People!$B$5=Orders!M6176,People!$A$5,0))))</f>
        <v>Kelly Williams</v>
      </c>
      <c r="W6176" t="str">
        <f>IFERROR(INDEX(Returns!A:A,MATCH(Orders!B6176,Returns!B:B,0),),"No")</f>
        <v>No</v>
      </c>
      <c r="X6176" t="str">
        <f t="shared" si="96"/>
        <v>2016 / 08</v>
      </c>
    </row>
    <row r="6177" spans="1:24" x14ac:dyDescent="0.25">
      <c r="A6177" s="1">
        <v>6176</v>
      </c>
      <c r="B6177" s="3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IF(People!$B$2=Orders!M6177,People!$A$2,IF(People!$B$3=Orders!M6177,People!$A$3,IF(People!$B$4=Orders!M6177,People!$A$4,IF(People!$B$5=Orders!M6177,People!$A$5,0))))</f>
        <v>Cassandra Brandow</v>
      </c>
      <c r="W6177" t="str">
        <f>IFERROR(INDEX(Returns!A:A,MATCH(Orders!B6177,Returns!B:B,0),),"No")</f>
        <v>No</v>
      </c>
      <c r="X6177" t="str">
        <f t="shared" si="96"/>
        <v>2017 / 09</v>
      </c>
    </row>
    <row r="6178" spans="1:24" x14ac:dyDescent="0.25">
      <c r="A6178" s="1">
        <v>6177</v>
      </c>
      <c r="B6178" s="3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IF(People!$B$2=Orders!M6178,People!$A$2,IF(People!$B$3=Orders!M6178,People!$A$3,IF(People!$B$4=Orders!M6178,People!$A$4,IF(People!$B$5=Orders!M6178,People!$A$5,0))))</f>
        <v>Cassandra Brandow</v>
      </c>
      <c r="W6178" t="str">
        <f>IFERROR(INDEX(Returns!A:A,MATCH(Orders!B6178,Returns!B:B,0),),"No")</f>
        <v>No</v>
      </c>
      <c r="X6178" t="str">
        <f t="shared" si="96"/>
        <v>2017 / 09</v>
      </c>
    </row>
    <row r="6179" spans="1:24" x14ac:dyDescent="0.25">
      <c r="A6179" s="1">
        <v>6178</v>
      </c>
      <c r="B6179" s="3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IF(People!$B$2=Orders!M6179,People!$A$2,IF(People!$B$3=Orders!M6179,People!$A$3,IF(People!$B$4=Orders!M6179,People!$A$4,IF(People!$B$5=Orders!M6179,People!$A$5,0))))</f>
        <v>Cassandra Brandow</v>
      </c>
      <c r="W6179" t="str">
        <f>IFERROR(INDEX(Returns!A:A,MATCH(Orders!B6179,Returns!B:B,0),),"No")</f>
        <v>No</v>
      </c>
      <c r="X6179" t="str">
        <f t="shared" si="96"/>
        <v>2017 / 09</v>
      </c>
    </row>
    <row r="6180" spans="1:24" x14ac:dyDescent="0.25">
      <c r="A6180" s="1">
        <v>6179</v>
      </c>
      <c r="B6180" s="3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IF(People!$B$2=Orders!M6180,People!$A$2,IF(People!$B$3=Orders!M6180,People!$A$3,IF(People!$B$4=Orders!M6180,People!$A$4,IF(People!$B$5=Orders!M6180,People!$A$5,0))))</f>
        <v>Cassandra Brandow</v>
      </c>
      <c r="W6180" t="str">
        <f>IFERROR(INDEX(Returns!A:A,MATCH(Orders!B6180,Returns!B:B,0),),"No")</f>
        <v>No</v>
      </c>
      <c r="X6180" t="str">
        <f t="shared" si="96"/>
        <v>2017 / 09</v>
      </c>
    </row>
    <row r="6181" spans="1:24" x14ac:dyDescent="0.25">
      <c r="A6181" s="1">
        <v>6180</v>
      </c>
      <c r="B6181" s="3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IF(People!$B$2=Orders!M6181,People!$A$2,IF(People!$B$3=Orders!M6181,People!$A$3,IF(People!$B$4=Orders!M6181,People!$A$4,IF(People!$B$5=Orders!M6181,People!$A$5,0))))</f>
        <v>Cassandra Brandow</v>
      </c>
      <c r="W6181" t="str">
        <f>IFERROR(INDEX(Returns!A:A,MATCH(Orders!B6181,Returns!B:B,0),),"No")</f>
        <v>No</v>
      </c>
      <c r="X6181" t="str">
        <f t="shared" si="96"/>
        <v>2017 / 09</v>
      </c>
    </row>
    <row r="6182" spans="1:24" x14ac:dyDescent="0.25">
      <c r="A6182" s="1">
        <v>6181</v>
      </c>
      <c r="B6182" s="3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IF(People!$B$2=Orders!M6182,People!$A$2,IF(People!$B$3=Orders!M6182,People!$A$3,IF(People!$B$4=Orders!M6182,People!$A$4,IF(People!$B$5=Orders!M6182,People!$A$5,0))))</f>
        <v>Cassandra Brandow</v>
      </c>
      <c r="W6182" t="str">
        <f>IFERROR(INDEX(Returns!A:A,MATCH(Orders!B6182,Returns!B:B,0),),"No")</f>
        <v>No</v>
      </c>
      <c r="X6182" t="str">
        <f t="shared" si="96"/>
        <v>2017 / 09</v>
      </c>
    </row>
    <row r="6183" spans="1:24" x14ac:dyDescent="0.25">
      <c r="A6183" s="1">
        <v>6182</v>
      </c>
      <c r="B6183" s="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IF(People!$B$2=Orders!M6183,People!$A$2,IF(People!$B$3=Orders!M6183,People!$A$3,IF(People!$B$4=Orders!M6183,People!$A$4,IF(People!$B$5=Orders!M6183,People!$A$5,0))))</f>
        <v>Cassandra Brandow</v>
      </c>
      <c r="W6183" t="str">
        <f>IFERROR(INDEX(Returns!A:A,MATCH(Orders!B6183,Returns!B:B,0),),"No")</f>
        <v>No</v>
      </c>
      <c r="X6183" t="str">
        <f t="shared" si="96"/>
        <v>2017 / 09</v>
      </c>
    </row>
    <row r="6184" spans="1:24" x14ac:dyDescent="0.25">
      <c r="A6184" s="1">
        <v>6183</v>
      </c>
      <c r="B6184" s="3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IF(People!$B$2=Orders!M6184,People!$A$2,IF(People!$B$3=Orders!M6184,People!$A$3,IF(People!$B$4=Orders!M6184,People!$A$4,IF(People!$B$5=Orders!M6184,People!$A$5,0))))</f>
        <v>Cassandra Brandow</v>
      </c>
      <c r="W6184" t="str">
        <f>IFERROR(INDEX(Returns!A:A,MATCH(Orders!B6184,Returns!B:B,0),),"No")</f>
        <v>No</v>
      </c>
      <c r="X6184" t="str">
        <f t="shared" si="96"/>
        <v>2017 / 09</v>
      </c>
    </row>
    <row r="6185" spans="1:24" x14ac:dyDescent="0.25">
      <c r="A6185" s="1">
        <v>6184</v>
      </c>
      <c r="B6185" s="3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IF(People!$B$2=Orders!M6185,People!$A$2,IF(People!$B$3=Orders!M6185,People!$A$3,IF(People!$B$4=Orders!M6185,People!$A$4,IF(People!$B$5=Orders!M6185,People!$A$5,0))))</f>
        <v>Cassandra Brandow</v>
      </c>
      <c r="W6185" t="str">
        <f>IFERROR(INDEX(Returns!A:A,MATCH(Orders!B6185,Returns!B:B,0),),"No")</f>
        <v>No</v>
      </c>
      <c r="X6185" t="str">
        <f t="shared" si="96"/>
        <v>2017 / 09</v>
      </c>
    </row>
    <row r="6186" spans="1:24" x14ac:dyDescent="0.25">
      <c r="A6186" s="1">
        <v>6185</v>
      </c>
      <c r="B6186" s="3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IF(People!$B$2=Orders!M6186,People!$A$2,IF(People!$B$3=Orders!M6186,People!$A$3,IF(People!$B$4=Orders!M6186,People!$A$4,IF(People!$B$5=Orders!M6186,People!$A$5,0))))</f>
        <v>Anna Andreadi</v>
      </c>
      <c r="W6186" t="str">
        <f>IFERROR(INDEX(Returns!A:A,MATCH(Orders!B6186,Returns!B:B,0),),"No")</f>
        <v>No</v>
      </c>
      <c r="X6186" t="str">
        <f t="shared" si="96"/>
        <v>2018 / 12</v>
      </c>
    </row>
    <row r="6187" spans="1:24" x14ac:dyDescent="0.25">
      <c r="A6187" s="1">
        <v>6186</v>
      </c>
      <c r="B6187" s="3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IF(People!$B$2=Orders!M6187,People!$A$2,IF(People!$B$3=Orders!M6187,People!$A$3,IF(People!$B$4=Orders!M6187,People!$A$4,IF(People!$B$5=Orders!M6187,People!$A$5,0))))</f>
        <v>Chuck Magee</v>
      </c>
      <c r="W6187" t="str">
        <f>IFERROR(INDEX(Returns!A:A,MATCH(Orders!B6187,Returns!B:B,0),),"No")</f>
        <v>No</v>
      </c>
      <c r="X6187" t="str">
        <f t="shared" si="96"/>
        <v>2017 / 08</v>
      </c>
    </row>
    <row r="6188" spans="1:24" x14ac:dyDescent="0.25">
      <c r="A6188" s="1">
        <v>6187</v>
      </c>
      <c r="B6188" s="3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IF(People!$B$2=Orders!M6188,People!$A$2,IF(People!$B$3=Orders!M6188,People!$A$3,IF(People!$B$4=Orders!M6188,People!$A$4,IF(People!$B$5=Orders!M6188,People!$A$5,0))))</f>
        <v>Chuck Magee</v>
      </c>
      <c r="W6188" t="str">
        <f>IFERROR(INDEX(Returns!A:A,MATCH(Orders!B6188,Returns!B:B,0),),"No")</f>
        <v>No</v>
      </c>
      <c r="X6188" t="str">
        <f t="shared" si="96"/>
        <v>2017 / 11</v>
      </c>
    </row>
    <row r="6189" spans="1:24" x14ac:dyDescent="0.25">
      <c r="A6189" s="1">
        <v>6188</v>
      </c>
      <c r="B6189" s="3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IF(People!$B$2=Orders!M6189,People!$A$2,IF(People!$B$3=Orders!M6189,People!$A$3,IF(People!$B$4=Orders!M6189,People!$A$4,IF(People!$B$5=Orders!M6189,People!$A$5,0))))</f>
        <v>Chuck Magee</v>
      </c>
      <c r="W6189" t="str">
        <f>IFERROR(INDEX(Returns!A:A,MATCH(Orders!B6189,Returns!B:B,0),),"No")</f>
        <v>No</v>
      </c>
      <c r="X6189" t="str">
        <f t="shared" si="96"/>
        <v>2017 / 11</v>
      </c>
    </row>
    <row r="6190" spans="1:24" x14ac:dyDescent="0.25">
      <c r="A6190" s="1">
        <v>6189</v>
      </c>
      <c r="B6190" s="3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IF(People!$B$2=Orders!M6190,People!$A$2,IF(People!$B$3=Orders!M6190,People!$A$3,IF(People!$B$4=Orders!M6190,People!$A$4,IF(People!$B$5=Orders!M6190,People!$A$5,0))))</f>
        <v>Chuck Magee</v>
      </c>
      <c r="W6190" t="str">
        <f>IFERROR(INDEX(Returns!A:A,MATCH(Orders!B6190,Returns!B:B,0),),"No")</f>
        <v>No</v>
      </c>
      <c r="X6190" t="str">
        <f t="shared" si="96"/>
        <v>2017 / 11</v>
      </c>
    </row>
    <row r="6191" spans="1:24" x14ac:dyDescent="0.25">
      <c r="A6191" s="1">
        <v>6190</v>
      </c>
      <c r="B6191" s="3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IF(People!$B$2=Orders!M6191,People!$A$2,IF(People!$B$3=Orders!M6191,People!$A$3,IF(People!$B$4=Orders!M6191,People!$A$4,IF(People!$B$5=Orders!M6191,People!$A$5,0))))</f>
        <v>Kelly Williams</v>
      </c>
      <c r="W6191" t="str">
        <f>IFERROR(INDEX(Returns!A:A,MATCH(Orders!B6191,Returns!B:B,0),),"No")</f>
        <v>No</v>
      </c>
      <c r="X6191" t="str">
        <f t="shared" si="96"/>
        <v>2019 / 04</v>
      </c>
    </row>
    <row r="6192" spans="1:24" x14ac:dyDescent="0.25">
      <c r="A6192" s="1">
        <v>6191</v>
      </c>
      <c r="B6192" s="3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IF(People!$B$2=Orders!M6192,People!$A$2,IF(People!$B$3=Orders!M6192,People!$A$3,IF(People!$B$4=Orders!M6192,People!$A$4,IF(People!$B$5=Orders!M6192,People!$A$5,0))))</f>
        <v>Chuck Magee</v>
      </c>
      <c r="W6192" t="str">
        <f>IFERROR(INDEX(Returns!A:A,MATCH(Orders!B6192,Returns!B:B,0),),"No")</f>
        <v>No</v>
      </c>
      <c r="X6192" t="str">
        <f t="shared" si="96"/>
        <v>2018 / 12</v>
      </c>
    </row>
    <row r="6193" spans="1:24" x14ac:dyDescent="0.25">
      <c r="A6193" s="1">
        <v>6192</v>
      </c>
      <c r="B6193" s="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IF(People!$B$2=Orders!M6193,People!$A$2,IF(People!$B$3=Orders!M6193,People!$A$3,IF(People!$B$4=Orders!M6193,People!$A$4,IF(People!$B$5=Orders!M6193,People!$A$5,0))))</f>
        <v>Anna Andreadi</v>
      </c>
      <c r="W6193" t="str">
        <f>IFERROR(INDEX(Returns!A:A,MATCH(Orders!B6193,Returns!B:B,0),),"No")</f>
        <v>No</v>
      </c>
      <c r="X6193" t="str">
        <f t="shared" si="96"/>
        <v>2019 / 12</v>
      </c>
    </row>
    <row r="6194" spans="1:24" x14ac:dyDescent="0.25">
      <c r="A6194" s="1">
        <v>6193</v>
      </c>
      <c r="B6194" s="3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IF(People!$B$2=Orders!M6194,People!$A$2,IF(People!$B$3=Orders!M6194,People!$A$3,IF(People!$B$4=Orders!M6194,People!$A$4,IF(People!$B$5=Orders!M6194,People!$A$5,0))))</f>
        <v>Kelly Williams</v>
      </c>
      <c r="W6194" t="str">
        <f>IFERROR(INDEX(Returns!A:A,MATCH(Orders!B6194,Returns!B:B,0),),"No")</f>
        <v>No</v>
      </c>
      <c r="X6194" t="str">
        <f t="shared" si="96"/>
        <v>2019 / 12</v>
      </c>
    </row>
    <row r="6195" spans="1:24" x14ac:dyDescent="0.25">
      <c r="A6195" s="1">
        <v>6194</v>
      </c>
      <c r="B6195" s="3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IF(People!$B$2=Orders!M6195,People!$A$2,IF(People!$B$3=Orders!M6195,People!$A$3,IF(People!$B$4=Orders!M6195,People!$A$4,IF(People!$B$5=Orders!M6195,People!$A$5,0))))</f>
        <v>Kelly Williams</v>
      </c>
      <c r="W6195" t="str">
        <f>IFERROR(INDEX(Returns!A:A,MATCH(Orders!B6195,Returns!B:B,0),),"No")</f>
        <v>No</v>
      </c>
      <c r="X6195" t="str">
        <f t="shared" si="96"/>
        <v>2019 / 12</v>
      </c>
    </row>
    <row r="6196" spans="1:24" x14ac:dyDescent="0.25">
      <c r="A6196" s="1">
        <v>6195</v>
      </c>
      <c r="B6196" s="3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IF(People!$B$2=Orders!M6196,People!$A$2,IF(People!$B$3=Orders!M6196,People!$A$3,IF(People!$B$4=Orders!M6196,People!$A$4,IF(People!$B$5=Orders!M6196,People!$A$5,0))))</f>
        <v>Kelly Williams</v>
      </c>
      <c r="W6196" t="str">
        <f>IFERROR(INDEX(Returns!A:A,MATCH(Orders!B6196,Returns!B:B,0),),"No")</f>
        <v>No</v>
      </c>
      <c r="X6196" t="str">
        <f t="shared" si="96"/>
        <v>2019 / 12</v>
      </c>
    </row>
    <row r="6197" spans="1:24" x14ac:dyDescent="0.25">
      <c r="A6197" s="1">
        <v>6196</v>
      </c>
      <c r="B6197" s="3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IF(People!$B$2=Orders!M6197,People!$A$2,IF(People!$B$3=Orders!M6197,People!$A$3,IF(People!$B$4=Orders!M6197,People!$A$4,IF(People!$B$5=Orders!M6197,People!$A$5,0))))</f>
        <v>Chuck Magee</v>
      </c>
      <c r="W6197" t="str">
        <f>IFERROR(INDEX(Returns!A:A,MATCH(Orders!B6197,Returns!B:B,0),),"No")</f>
        <v>No</v>
      </c>
      <c r="X6197" t="str">
        <f t="shared" si="96"/>
        <v>2019 / 10</v>
      </c>
    </row>
    <row r="6198" spans="1:24" x14ac:dyDescent="0.25">
      <c r="A6198" s="1">
        <v>6197</v>
      </c>
      <c r="B6198" s="3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IF(People!$B$2=Orders!M6198,People!$A$2,IF(People!$B$3=Orders!M6198,People!$A$3,IF(People!$B$4=Orders!M6198,People!$A$4,IF(People!$B$5=Orders!M6198,People!$A$5,0))))</f>
        <v>Chuck Magee</v>
      </c>
      <c r="W6198" t="str">
        <f>IFERROR(INDEX(Returns!A:A,MATCH(Orders!B6198,Returns!B:B,0),),"No")</f>
        <v>No</v>
      </c>
      <c r="X6198" t="str">
        <f t="shared" si="96"/>
        <v>2019 / 10</v>
      </c>
    </row>
    <row r="6199" spans="1:24" x14ac:dyDescent="0.25">
      <c r="A6199" s="1">
        <v>6198</v>
      </c>
      <c r="B6199" s="3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IF(People!$B$2=Orders!M6199,People!$A$2,IF(People!$B$3=Orders!M6199,People!$A$3,IF(People!$B$4=Orders!M6199,People!$A$4,IF(People!$B$5=Orders!M6199,People!$A$5,0))))</f>
        <v>Kelly Williams</v>
      </c>
      <c r="W6199" t="str">
        <f>IFERROR(INDEX(Returns!A:A,MATCH(Orders!B6199,Returns!B:B,0),),"No")</f>
        <v>No</v>
      </c>
      <c r="X6199" t="str">
        <f t="shared" si="96"/>
        <v>2017 / 11</v>
      </c>
    </row>
    <row r="6200" spans="1:24" x14ac:dyDescent="0.25">
      <c r="A6200" s="1">
        <v>6199</v>
      </c>
      <c r="B6200" s="3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IF(People!$B$2=Orders!M6200,People!$A$2,IF(People!$B$3=Orders!M6200,People!$A$3,IF(People!$B$4=Orders!M6200,People!$A$4,IF(People!$B$5=Orders!M6200,People!$A$5,0))))</f>
        <v>Kelly Williams</v>
      </c>
      <c r="W6200" t="str">
        <f>IFERROR(INDEX(Returns!A:A,MATCH(Orders!B6200,Returns!B:B,0),),"No")</f>
        <v>No</v>
      </c>
      <c r="X6200" t="str">
        <f t="shared" si="96"/>
        <v>2017 / 11</v>
      </c>
    </row>
    <row r="6201" spans="1:24" x14ac:dyDescent="0.25">
      <c r="A6201" s="1">
        <v>6200</v>
      </c>
      <c r="B6201" s="3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IF(People!$B$2=Orders!M6201,People!$A$2,IF(People!$B$3=Orders!M6201,People!$A$3,IF(People!$B$4=Orders!M6201,People!$A$4,IF(People!$B$5=Orders!M6201,People!$A$5,0))))</f>
        <v>Kelly Williams</v>
      </c>
      <c r="W6201" t="str">
        <f>IFERROR(INDEX(Returns!A:A,MATCH(Orders!B6201,Returns!B:B,0),),"No")</f>
        <v>No</v>
      </c>
      <c r="X6201" t="str">
        <f t="shared" si="96"/>
        <v>2017 / 11</v>
      </c>
    </row>
    <row r="6202" spans="1:24" x14ac:dyDescent="0.25">
      <c r="A6202" s="1">
        <v>6201</v>
      </c>
      <c r="B6202" s="3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IF(People!$B$2=Orders!M6202,People!$A$2,IF(People!$B$3=Orders!M6202,People!$A$3,IF(People!$B$4=Orders!M6202,People!$A$4,IF(People!$B$5=Orders!M6202,People!$A$5,0))))</f>
        <v>Kelly Williams</v>
      </c>
      <c r="W6202" t="str">
        <f>IFERROR(INDEX(Returns!A:A,MATCH(Orders!B6202,Returns!B:B,0),),"No")</f>
        <v>No</v>
      </c>
      <c r="X6202" t="str">
        <f t="shared" si="96"/>
        <v>2017 / 04</v>
      </c>
    </row>
    <row r="6203" spans="1:24" x14ac:dyDescent="0.25">
      <c r="A6203" s="1">
        <v>6202</v>
      </c>
      <c r="B6203" s="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IF(People!$B$2=Orders!M6203,People!$A$2,IF(People!$B$3=Orders!M6203,People!$A$3,IF(People!$B$4=Orders!M6203,People!$A$4,IF(People!$B$5=Orders!M6203,People!$A$5,0))))</f>
        <v>Kelly Williams</v>
      </c>
      <c r="W6203" t="str">
        <f>IFERROR(INDEX(Returns!A:A,MATCH(Orders!B6203,Returns!B:B,0),),"No")</f>
        <v>No</v>
      </c>
      <c r="X6203" t="str">
        <f t="shared" si="96"/>
        <v>2017 / 04</v>
      </c>
    </row>
    <row r="6204" spans="1:24" x14ac:dyDescent="0.25">
      <c r="A6204" s="1">
        <v>6203</v>
      </c>
      <c r="B6204" s="3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IF(People!$B$2=Orders!M6204,People!$A$2,IF(People!$B$3=Orders!M6204,People!$A$3,IF(People!$B$4=Orders!M6204,People!$A$4,IF(People!$B$5=Orders!M6204,People!$A$5,0))))</f>
        <v>Anna Andreadi</v>
      </c>
      <c r="W6204" t="str">
        <f>IFERROR(INDEX(Returns!A:A,MATCH(Orders!B6204,Returns!B:B,0),),"No")</f>
        <v>No</v>
      </c>
      <c r="X6204" t="str">
        <f t="shared" si="96"/>
        <v>2018 / 12</v>
      </c>
    </row>
    <row r="6205" spans="1:24" x14ac:dyDescent="0.25">
      <c r="A6205" s="1">
        <v>6204</v>
      </c>
      <c r="B6205" s="3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IF(People!$B$2=Orders!M6205,People!$A$2,IF(People!$B$3=Orders!M6205,People!$A$3,IF(People!$B$4=Orders!M6205,People!$A$4,IF(People!$B$5=Orders!M6205,People!$A$5,0))))</f>
        <v>Chuck Magee</v>
      </c>
      <c r="W6205" t="str">
        <f>IFERROR(INDEX(Returns!A:A,MATCH(Orders!B6205,Returns!B:B,0),),"No")</f>
        <v>No</v>
      </c>
      <c r="X6205" t="str">
        <f t="shared" si="96"/>
        <v>2018 / 10</v>
      </c>
    </row>
    <row r="6206" spans="1:24" x14ac:dyDescent="0.25">
      <c r="A6206" s="1">
        <v>6205</v>
      </c>
      <c r="B6206" s="3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IF(People!$B$2=Orders!M6206,People!$A$2,IF(People!$B$3=Orders!M6206,People!$A$3,IF(People!$B$4=Orders!M6206,People!$A$4,IF(People!$B$5=Orders!M6206,People!$A$5,0))))</f>
        <v>Chuck Magee</v>
      </c>
      <c r="W6206" t="str">
        <f>IFERROR(INDEX(Returns!A:A,MATCH(Orders!B6206,Returns!B:B,0),),"No")</f>
        <v>No</v>
      </c>
      <c r="X6206" t="str">
        <f t="shared" si="96"/>
        <v>2019 / 12</v>
      </c>
    </row>
    <row r="6207" spans="1:24" x14ac:dyDescent="0.25">
      <c r="A6207" s="1">
        <v>6206</v>
      </c>
      <c r="B6207" s="3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IF(People!$B$2=Orders!M6207,People!$A$2,IF(People!$B$3=Orders!M6207,People!$A$3,IF(People!$B$4=Orders!M6207,People!$A$4,IF(People!$B$5=Orders!M6207,People!$A$5,0))))</f>
        <v>Kelly Williams</v>
      </c>
      <c r="W6207" t="str">
        <f>IFERROR(INDEX(Returns!A:A,MATCH(Orders!B6207,Returns!B:B,0),),"No")</f>
        <v>No</v>
      </c>
      <c r="X6207" t="str">
        <f t="shared" si="96"/>
        <v>2018 / 10</v>
      </c>
    </row>
    <row r="6208" spans="1:24" x14ac:dyDescent="0.25">
      <c r="A6208" s="1">
        <v>6207</v>
      </c>
      <c r="B6208" s="3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IF(People!$B$2=Orders!M6208,People!$A$2,IF(People!$B$3=Orders!M6208,People!$A$3,IF(People!$B$4=Orders!M6208,People!$A$4,IF(People!$B$5=Orders!M6208,People!$A$5,0))))</f>
        <v>Kelly Williams</v>
      </c>
      <c r="W6208" t="str">
        <f>IFERROR(INDEX(Returns!A:A,MATCH(Orders!B6208,Returns!B:B,0),),"No")</f>
        <v>No</v>
      </c>
      <c r="X6208" t="str">
        <f t="shared" si="96"/>
        <v>2018 / 10</v>
      </c>
    </row>
    <row r="6209" spans="1:24" x14ac:dyDescent="0.25">
      <c r="A6209" s="1">
        <v>6208</v>
      </c>
      <c r="B6209" s="3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IF(People!$B$2=Orders!M6209,People!$A$2,IF(People!$B$3=Orders!M6209,People!$A$3,IF(People!$B$4=Orders!M6209,People!$A$4,IF(People!$B$5=Orders!M6209,People!$A$5,0))))</f>
        <v>Kelly Williams</v>
      </c>
      <c r="W6209" t="str">
        <f>IFERROR(INDEX(Returns!A:A,MATCH(Orders!B6209,Returns!B:B,0),),"No")</f>
        <v>No</v>
      </c>
      <c r="X6209" t="str">
        <f t="shared" si="96"/>
        <v>2018 / 10</v>
      </c>
    </row>
    <row r="6210" spans="1:24" x14ac:dyDescent="0.25">
      <c r="A6210" s="1">
        <v>6209</v>
      </c>
      <c r="B6210" s="3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IF(People!$B$2=Orders!M6210,People!$A$2,IF(People!$B$3=Orders!M6210,People!$A$3,IF(People!$B$4=Orders!M6210,People!$A$4,IF(People!$B$5=Orders!M6210,People!$A$5,0))))</f>
        <v>Chuck Magee</v>
      </c>
      <c r="W6210" t="str">
        <f>IFERROR(INDEX(Returns!A:A,MATCH(Orders!B6210,Returns!B:B,0),),"No")</f>
        <v>No</v>
      </c>
      <c r="X6210" t="str">
        <f t="shared" ref="X6210:X6273" si="97">TEXT(C6210,"ГГГГ / ММ")</f>
        <v>2019 / 09</v>
      </c>
    </row>
    <row r="6211" spans="1:24" x14ac:dyDescent="0.25">
      <c r="A6211" s="1">
        <v>6210</v>
      </c>
      <c r="B6211" s="3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IF(People!$B$2=Orders!M6211,People!$A$2,IF(People!$B$3=Orders!M6211,People!$A$3,IF(People!$B$4=Orders!M6211,People!$A$4,IF(People!$B$5=Orders!M6211,People!$A$5,0))))</f>
        <v>Anna Andreadi</v>
      </c>
      <c r="W6211" t="str">
        <f>IFERROR(INDEX(Returns!A:A,MATCH(Orders!B6211,Returns!B:B,0),),"No")</f>
        <v>No</v>
      </c>
      <c r="X6211" t="str">
        <f t="shared" si="97"/>
        <v>2019 / 08</v>
      </c>
    </row>
    <row r="6212" spans="1:24" x14ac:dyDescent="0.25">
      <c r="A6212" s="1">
        <v>6211</v>
      </c>
      <c r="B6212" s="3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IF(People!$B$2=Orders!M6212,People!$A$2,IF(People!$B$3=Orders!M6212,People!$A$3,IF(People!$B$4=Orders!M6212,People!$A$4,IF(People!$B$5=Orders!M6212,People!$A$5,0))))</f>
        <v>Anna Andreadi</v>
      </c>
      <c r="W6212" t="str">
        <f>IFERROR(INDEX(Returns!A:A,MATCH(Orders!B6212,Returns!B:B,0),),"No")</f>
        <v>No</v>
      </c>
      <c r="X6212" t="str">
        <f t="shared" si="97"/>
        <v>2019 / 08</v>
      </c>
    </row>
    <row r="6213" spans="1:24" x14ac:dyDescent="0.25">
      <c r="A6213" s="1">
        <v>6212</v>
      </c>
      <c r="B6213" s="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IF(People!$B$2=Orders!M6213,People!$A$2,IF(People!$B$3=Orders!M6213,People!$A$3,IF(People!$B$4=Orders!M6213,People!$A$4,IF(People!$B$5=Orders!M6213,People!$A$5,0))))</f>
        <v>Anna Andreadi</v>
      </c>
      <c r="W6213" t="str">
        <f>IFERROR(INDEX(Returns!A:A,MATCH(Orders!B6213,Returns!B:B,0),),"No")</f>
        <v>No</v>
      </c>
      <c r="X6213" t="str">
        <f t="shared" si="97"/>
        <v>2019 / 08</v>
      </c>
    </row>
    <row r="6214" spans="1:24" x14ac:dyDescent="0.25">
      <c r="A6214" s="1">
        <v>6213</v>
      </c>
      <c r="B6214" s="3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IF(People!$B$2=Orders!M6214,People!$A$2,IF(People!$B$3=Orders!M6214,People!$A$3,IF(People!$B$4=Orders!M6214,People!$A$4,IF(People!$B$5=Orders!M6214,People!$A$5,0))))</f>
        <v>Anna Andreadi</v>
      </c>
      <c r="W6214" t="str">
        <f>IFERROR(INDEX(Returns!A:A,MATCH(Orders!B6214,Returns!B:B,0),),"No")</f>
        <v>No</v>
      </c>
      <c r="X6214" t="str">
        <f t="shared" si="97"/>
        <v>2019 / 11</v>
      </c>
    </row>
    <row r="6215" spans="1:24" x14ac:dyDescent="0.25">
      <c r="A6215" s="1">
        <v>6214</v>
      </c>
      <c r="B6215" s="3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IF(People!$B$2=Orders!M6215,People!$A$2,IF(People!$B$3=Orders!M6215,People!$A$3,IF(People!$B$4=Orders!M6215,People!$A$4,IF(People!$B$5=Orders!M6215,People!$A$5,0))))</f>
        <v>Anna Andreadi</v>
      </c>
      <c r="W6215" t="str">
        <f>IFERROR(INDEX(Returns!A:A,MATCH(Orders!B6215,Returns!B:B,0),),"No")</f>
        <v>No</v>
      </c>
      <c r="X6215" t="str">
        <f t="shared" si="97"/>
        <v>2019 / 11</v>
      </c>
    </row>
    <row r="6216" spans="1:24" x14ac:dyDescent="0.25">
      <c r="A6216" s="1">
        <v>6215</v>
      </c>
      <c r="B6216" s="3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IF(People!$B$2=Orders!M6216,People!$A$2,IF(People!$B$3=Orders!M6216,People!$A$3,IF(People!$B$4=Orders!M6216,People!$A$4,IF(People!$B$5=Orders!M6216,People!$A$5,0))))</f>
        <v>Anna Andreadi</v>
      </c>
      <c r="W6216" t="str">
        <f>IFERROR(INDEX(Returns!A:A,MATCH(Orders!B6216,Returns!B:B,0),),"No")</f>
        <v>No</v>
      </c>
      <c r="X6216" t="str">
        <f t="shared" si="97"/>
        <v>2016 / 10</v>
      </c>
    </row>
    <row r="6217" spans="1:24" x14ac:dyDescent="0.25">
      <c r="A6217" s="1">
        <v>6216</v>
      </c>
      <c r="B6217" s="3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IF(People!$B$2=Orders!M6217,People!$A$2,IF(People!$B$3=Orders!M6217,People!$A$3,IF(People!$B$4=Orders!M6217,People!$A$4,IF(People!$B$5=Orders!M6217,People!$A$5,0))))</f>
        <v>Chuck Magee</v>
      </c>
      <c r="W6217" t="str">
        <f>IFERROR(INDEX(Returns!A:A,MATCH(Orders!B6217,Returns!B:B,0),),"No")</f>
        <v>No</v>
      </c>
      <c r="X6217" t="str">
        <f t="shared" si="97"/>
        <v>2017 / 11</v>
      </c>
    </row>
    <row r="6218" spans="1:24" x14ac:dyDescent="0.25">
      <c r="A6218" s="1">
        <v>6217</v>
      </c>
      <c r="B6218" s="3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IF(People!$B$2=Orders!M6218,People!$A$2,IF(People!$B$3=Orders!M6218,People!$A$3,IF(People!$B$4=Orders!M6218,People!$A$4,IF(People!$B$5=Orders!M6218,People!$A$5,0))))</f>
        <v>Chuck Magee</v>
      </c>
      <c r="W6218" t="str">
        <f>IFERROR(INDEX(Returns!A:A,MATCH(Orders!B6218,Returns!B:B,0),),"No")</f>
        <v>No</v>
      </c>
      <c r="X6218" t="str">
        <f t="shared" si="97"/>
        <v>2017 / 11</v>
      </c>
    </row>
    <row r="6219" spans="1:24" x14ac:dyDescent="0.25">
      <c r="A6219" s="1">
        <v>6218</v>
      </c>
      <c r="B6219" s="3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IF(People!$B$2=Orders!M6219,People!$A$2,IF(People!$B$3=Orders!M6219,People!$A$3,IF(People!$B$4=Orders!M6219,People!$A$4,IF(People!$B$5=Orders!M6219,People!$A$5,0))))</f>
        <v>Cassandra Brandow</v>
      </c>
      <c r="W6219" t="str">
        <f>IFERROR(INDEX(Returns!A:A,MATCH(Orders!B6219,Returns!B:B,0),),"No")</f>
        <v>No</v>
      </c>
      <c r="X6219" t="str">
        <f t="shared" si="97"/>
        <v>2017 / 07</v>
      </c>
    </row>
    <row r="6220" spans="1:24" x14ac:dyDescent="0.25">
      <c r="A6220" s="1">
        <v>6219</v>
      </c>
      <c r="B6220" s="3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IF(People!$B$2=Orders!M6220,People!$A$2,IF(People!$B$3=Orders!M6220,People!$A$3,IF(People!$B$4=Orders!M6220,People!$A$4,IF(People!$B$5=Orders!M6220,People!$A$5,0))))</f>
        <v>Kelly Williams</v>
      </c>
      <c r="W6220" t="str">
        <f>IFERROR(INDEX(Returns!A:A,MATCH(Orders!B6220,Returns!B:B,0),),"No")</f>
        <v>No</v>
      </c>
      <c r="X6220" t="str">
        <f t="shared" si="97"/>
        <v>2018 / 10</v>
      </c>
    </row>
    <row r="6221" spans="1:24" x14ac:dyDescent="0.25">
      <c r="A6221" s="1">
        <v>6220</v>
      </c>
      <c r="B6221" s="3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IF(People!$B$2=Orders!M6221,People!$A$2,IF(People!$B$3=Orders!M6221,People!$A$3,IF(People!$B$4=Orders!M6221,People!$A$4,IF(People!$B$5=Orders!M6221,People!$A$5,0))))</f>
        <v>Kelly Williams</v>
      </c>
      <c r="W6221" t="str">
        <f>IFERROR(INDEX(Returns!A:A,MATCH(Orders!B6221,Returns!B:B,0),),"No")</f>
        <v>No</v>
      </c>
      <c r="X6221" t="str">
        <f t="shared" si="97"/>
        <v>2018 / 10</v>
      </c>
    </row>
    <row r="6222" spans="1:24" x14ac:dyDescent="0.25">
      <c r="A6222" s="1">
        <v>6221</v>
      </c>
      <c r="B6222" s="3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IF(People!$B$2=Orders!M6222,People!$A$2,IF(People!$B$3=Orders!M6222,People!$A$3,IF(People!$B$4=Orders!M6222,People!$A$4,IF(People!$B$5=Orders!M6222,People!$A$5,0))))</f>
        <v>Kelly Williams</v>
      </c>
      <c r="W6222" t="str">
        <f>IFERROR(INDEX(Returns!A:A,MATCH(Orders!B6222,Returns!B:B,0),),"No")</f>
        <v>No</v>
      </c>
      <c r="X6222" t="str">
        <f t="shared" si="97"/>
        <v>2018 / 10</v>
      </c>
    </row>
    <row r="6223" spans="1:24" x14ac:dyDescent="0.25">
      <c r="A6223" s="1">
        <v>6222</v>
      </c>
      <c r="B6223" s="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IF(People!$B$2=Orders!M6223,People!$A$2,IF(People!$B$3=Orders!M6223,People!$A$3,IF(People!$B$4=Orders!M6223,People!$A$4,IF(People!$B$5=Orders!M6223,People!$A$5,0))))</f>
        <v>Anna Andreadi</v>
      </c>
      <c r="W6223" t="str">
        <f>IFERROR(INDEX(Returns!A:A,MATCH(Orders!B6223,Returns!B:B,0),),"No")</f>
        <v>No</v>
      </c>
      <c r="X6223" t="str">
        <f t="shared" si="97"/>
        <v>2019 / 09</v>
      </c>
    </row>
    <row r="6224" spans="1:24" x14ac:dyDescent="0.25">
      <c r="A6224" s="1">
        <v>6223</v>
      </c>
      <c r="B6224" s="3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IF(People!$B$2=Orders!M6224,People!$A$2,IF(People!$B$3=Orders!M6224,People!$A$3,IF(People!$B$4=Orders!M6224,People!$A$4,IF(People!$B$5=Orders!M6224,People!$A$5,0))))</f>
        <v>Cassandra Brandow</v>
      </c>
      <c r="W6224" t="str">
        <f>IFERROR(INDEX(Returns!A:A,MATCH(Orders!B6224,Returns!B:B,0),),"No")</f>
        <v>No</v>
      </c>
      <c r="X6224" t="str">
        <f t="shared" si="97"/>
        <v>2019 / 12</v>
      </c>
    </row>
    <row r="6225" spans="1:24" x14ac:dyDescent="0.25">
      <c r="A6225" s="1">
        <v>6224</v>
      </c>
      <c r="B6225" s="3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IF(People!$B$2=Orders!M6225,People!$A$2,IF(People!$B$3=Orders!M6225,People!$A$3,IF(People!$B$4=Orders!M6225,People!$A$4,IF(People!$B$5=Orders!M6225,People!$A$5,0))))</f>
        <v>Cassandra Brandow</v>
      </c>
      <c r="W6225" t="str">
        <f>IFERROR(INDEX(Returns!A:A,MATCH(Orders!B6225,Returns!B:B,0),),"No")</f>
        <v>No</v>
      </c>
      <c r="X6225" t="str">
        <f t="shared" si="97"/>
        <v>2019 / 12</v>
      </c>
    </row>
    <row r="6226" spans="1:24" x14ac:dyDescent="0.25">
      <c r="A6226" s="1">
        <v>6225</v>
      </c>
      <c r="B6226" s="3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IF(People!$B$2=Orders!M6226,People!$A$2,IF(People!$B$3=Orders!M6226,People!$A$3,IF(People!$B$4=Orders!M6226,People!$A$4,IF(People!$B$5=Orders!M6226,People!$A$5,0))))</f>
        <v>Cassandra Brandow</v>
      </c>
      <c r="W6226" t="str">
        <f>IFERROR(INDEX(Returns!A:A,MATCH(Orders!B6226,Returns!B:B,0),),"No")</f>
        <v>No</v>
      </c>
      <c r="X6226" t="str">
        <f t="shared" si="97"/>
        <v>2019 / 12</v>
      </c>
    </row>
    <row r="6227" spans="1:24" x14ac:dyDescent="0.25">
      <c r="A6227" s="1">
        <v>6226</v>
      </c>
      <c r="B6227" s="3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IF(People!$B$2=Orders!M6227,People!$A$2,IF(People!$B$3=Orders!M6227,People!$A$3,IF(People!$B$4=Orders!M6227,People!$A$4,IF(People!$B$5=Orders!M6227,People!$A$5,0))))</f>
        <v>Anna Andreadi</v>
      </c>
      <c r="W6227" t="str">
        <f>IFERROR(INDEX(Returns!A:A,MATCH(Orders!B6227,Returns!B:B,0),),"No")</f>
        <v>No</v>
      </c>
      <c r="X6227" t="str">
        <f t="shared" si="97"/>
        <v>2017 / 10</v>
      </c>
    </row>
    <row r="6228" spans="1:24" x14ac:dyDescent="0.25">
      <c r="A6228" s="1">
        <v>6227</v>
      </c>
      <c r="B6228" s="3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IF(People!$B$2=Orders!M6228,People!$A$2,IF(People!$B$3=Orders!M6228,People!$A$3,IF(People!$B$4=Orders!M6228,People!$A$4,IF(People!$B$5=Orders!M6228,People!$A$5,0))))</f>
        <v>Anna Andreadi</v>
      </c>
      <c r="W6228" t="str">
        <f>IFERROR(INDEX(Returns!A:A,MATCH(Orders!B6228,Returns!B:B,0),),"No")</f>
        <v>No</v>
      </c>
      <c r="X6228" t="str">
        <f t="shared" si="97"/>
        <v>2017 / 10</v>
      </c>
    </row>
    <row r="6229" spans="1:24" x14ac:dyDescent="0.25">
      <c r="A6229" s="1">
        <v>6228</v>
      </c>
      <c r="B6229" s="3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IF(People!$B$2=Orders!M6229,People!$A$2,IF(People!$B$3=Orders!M6229,People!$A$3,IF(People!$B$4=Orders!M6229,People!$A$4,IF(People!$B$5=Orders!M6229,People!$A$5,0))))</f>
        <v>Kelly Williams</v>
      </c>
      <c r="W6229" t="str">
        <f>IFERROR(INDEX(Returns!A:A,MATCH(Orders!B6229,Returns!B:B,0),),"No")</f>
        <v>No</v>
      </c>
      <c r="X6229" t="str">
        <f t="shared" si="97"/>
        <v>2016 / 11</v>
      </c>
    </row>
    <row r="6230" spans="1:24" x14ac:dyDescent="0.25">
      <c r="A6230" s="1">
        <v>6229</v>
      </c>
      <c r="B6230" s="3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IF(People!$B$2=Orders!M6230,People!$A$2,IF(People!$B$3=Orders!M6230,People!$A$3,IF(People!$B$4=Orders!M6230,People!$A$4,IF(People!$B$5=Orders!M6230,People!$A$5,0))))</f>
        <v>Chuck Magee</v>
      </c>
      <c r="W6230" t="str">
        <f>IFERROR(INDEX(Returns!A:A,MATCH(Orders!B6230,Returns!B:B,0),),"No")</f>
        <v>No</v>
      </c>
      <c r="X6230" t="str">
        <f t="shared" si="97"/>
        <v>2018 / 01</v>
      </c>
    </row>
    <row r="6231" spans="1:24" x14ac:dyDescent="0.25">
      <c r="A6231" s="1">
        <v>6230</v>
      </c>
      <c r="B6231" s="3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IF(People!$B$2=Orders!M6231,People!$A$2,IF(People!$B$3=Orders!M6231,People!$A$3,IF(People!$B$4=Orders!M6231,People!$A$4,IF(People!$B$5=Orders!M6231,People!$A$5,0))))</f>
        <v>Chuck Magee</v>
      </c>
      <c r="W6231" t="str">
        <f>IFERROR(INDEX(Returns!A:A,MATCH(Orders!B6231,Returns!B:B,0),),"No")</f>
        <v>No</v>
      </c>
      <c r="X6231" t="str">
        <f t="shared" si="97"/>
        <v>2018 / 01</v>
      </c>
    </row>
    <row r="6232" spans="1:24" x14ac:dyDescent="0.25">
      <c r="A6232" s="1">
        <v>6231</v>
      </c>
      <c r="B6232" s="3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IF(People!$B$2=Orders!M6232,People!$A$2,IF(People!$B$3=Orders!M6232,People!$A$3,IF(People!$B$4=Orders!M6232,People!$A$4,IF(People!$B$5=Orders!M6232,People!$A$5,0))))</f>
        <v>Kelly Williams</v>
      </c>
      <c r="W6232" t="str">
        <f>IFERROR(INDEX(Returns!A:A,MATCH(Orders!B6232,Returns!B:B,0),),"No")</f>
        <v>No</v>
      </c>
      <c r="X6232" t="str">
        <f t="shared" si="97"/>
        <v>2019 / 07</v>
      </c>
    </row>
    <row r="6233" spans="1:24" x14ac:dyDescent="0.25">
      <c r="A6233" s="1">
        <v>6232</v>
      </c>
      <c r="B6233" s="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IF(People!$B$2=Orders!M6233,People!$A$2,IF(People!$B$3=Orders!M6233,People!$A$3,IF(People!$B$4=Orders!M6233,People!$A$4,IF(People!$B$5=Orders!M6233,People!$A$5,0))))</f>
        <v>Anna Andreadi</v>
      </c>
      <c r="W6233" t="str">
        <f>IFERROR(INDEX(Returns!A:A,MATCH(Orders!B6233,Returns!B:B,0),),"No")</f>
        <v>No</v>
      </c>
      <c r="X6233" t="str">
        <f t="shared" si="97"/>
        <v>2019 / 09</v>
      </c>
    </row>
    <row r="6234" spans="1:24" x14ac:dyDescent="0.25">
      <c r="A6234" s="1">
        <v>6233</v>
      </c>
      <c r="B6234" s="3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IF(People!$B$2=Orders!M6234,People!$A$2,IF(People!$B$3=Orders!M6234,People!$A$3,IF(People!$B$4=Orders!M6234,People!$A$4,IF(People!$B$5=Orders!M6234,People!$A$5,0))))</f>
        <v>Anna Andreadi</v>
      </c>
      <c r="W6234" t="str">
        <f>IFERROR(INDEX(Returns!A:A,MATCH(Orders!B6234,Returns!B:B,0),),"No")</f>
        <v>No</v>
      </c>
      <c r="X6234" t="str">
        <f t="shared" si="97"/>
        <v>2019 / 09</v>
      </c>
    </row>
    <row r="6235" spans="1:24" x14ac:dyDescent="0.25">
      <c r="A6235" s="1">
        <v>6234</v>
      </c>
      <c r="B6235" s="3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IF(People!$B$2=Orders!M6235,People!$A$2,IF(People!$B$3=Orders!M6235,People!$A$3,IF(People!$B$4=Orders!M6235,People!$A$4,IF(People!$B$5=Orders!M6235,People!$A$5,0))))</f>
        <v>Anna Andreadi</v>
      </c>
      <c r="W6235" t="str">
        <f>IFERROR(INDEX(Returns!A:A,MATCH(Orders!B6235,Returns!B:B,0),),"No")</f>
        <v>No</v>
      </c>
      <c r="X6235" t="str">
        <f t="shared" si="97"/>
        <v>2019 / 09</v>
      </c>
    </row>
    <row r="6236" spans="1:24" x14ac:dyDescent="0.25">
      <c r="A6236" s="1">
        <v>6235</v>
      </c>
      <c r="B6236" s="3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IF(People!$B$2=Orders!M6236,People!$A$2,IF(People!$B$3=Orders!M6236,People!$A$3,IF(People!$B$4=Orders!M6236,People!$A$4,IF(People!$B$5=Orders!M6236,People!$A$5,0))))</f>
        <v>Anna Andreadi</v>
      </c>
      <c r="W6236" t="str">
        <f>IFERROR(INDEX(Returns!A:A,MATCH(Orders!B6236,Returns!B:B,0),),"No")</f>
        <v>No</v>
      </c>
      <c r="X6236" t="str">
        <f t="shared" si="97"/>
        <v>2019 / 09</v>
      </c>
    </row>
    <row r="6237" spans="1:24" x14ac:dyDescent="0.25">
      <c r="A6237" s="1">
        <v>6236</v>
      </c>
      <c r="B6237" s="3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IF(People!$B$2=Orders!M6237,People!$A$2,IF(People!$B$3=Orders!M6237,People!$A$3,IF(People!$B$4=Orders!M6237,People!$A$4,IF(People!$B$5=Orders!M6237,People!$A$5,0))))</f>
        <v>Anna Andreadi</v>
      </c>
      <c r="W6237" t="str">
        <f>IFERROR(INDEX(Returns!A:A,MATCH(Orders!B6237,Returns!B:B,0),),"No")</f>
        <v>No</v>
      </c>
      <c r="X6237" t="str">
        <f t="shared" si="97"/>
        <v>2019 / 09</v>
      </c>
    </row>
    <row r="6238" spans="1:24" x14ac:dyDescent="0.25">
      <c r="A6238" s="1">
        <v>6237</v>
      </c>
      <c r="B6238" s="3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IF(People!$B$2=Orders!M6238,People!$A$2,IF(People!$B$3=Orders!M6238,People!$A$3,IF(People!$B$4=Orders!M6238,People!$A$4,IF(People!$B$5=Orders!M6238,People!$A$5,0))))</f>
        <v>Chuck Magee</v>
      </c>
      <c r="W6238" t="str">
        <f>IFERROR(INDEX(Returns!A:A,MATCH(Orders!B6238,Returns!B:B,0),),"No")</f>
        <v>No</v>
      </c>
      <c r="X6238" t="str">
        <f t="shared" si="97"/>
        <v>2018 / 02</v>
      </c>
    </row>
    <row r="6239" spans="1:24" x14ac:dyDescent="0.25">
      <c r="A6239" s="1">
        <v>6238</v>
      </c>
      <c r="B6239" s="3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IF(People!$B$2=Orders!M6239,People!$A$2,IF(People!$B$3=Orders!M6239,People!$A$3,IF(People!$B$4=Orders!M6239,People!$A$4,IF(People!$B$5=Orders!M6239,People!$A$5,0))))</f>
        <v>Chuck Magee</v>
      </c>
      <c r="W6239" t="str">
        <f>IFERROR(INDEX(Returns!A:A,MATCH(Orders!B6239,Returns!B:B,0),),"No")</f>
        <v>No</v>
      </c>
      <c r="X6239" t="str">
        <f t="shared" si="97"/>
        <v>2018 / 01</v>
      </c>
    </row>
    <row r="6240" spans="1:24" x14ac:dyDescent="0.25">
      <c r="A6240" s="1">
        <v>6239</v>
      </c>
      <c r="B6240" s="3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IF(People!$B$2=Orders!M6240,People!$A$2,IF(People!$B$3=Orders!M6240,People!$A$3,IF(People!$B$4=Orders!M6240,People!$A$4,IF(People!$B$5=Orders!M6240,People!$A$5,0))))</f>
        <v>Anna Andreadi</v>
      </c>
      <c r="W6240" t="str">
        <f>IFERROR(INDEX(Returns!A:A,MATCH(Orders!B6240,Returns!B:B,0),),"No")</f>
        <v>Yes</v>
      </c>
      <c r="X6240" t="str">
        <f t="shared" si="97"/>
        <v>2017 / 12</v>
      </c>
    </row>
    <row r="6241" spans="1:24" x14ac:dyDescent="0.25">
      <c r="A6241" s="1">
        <v>6240</v>
      </c>
      <c r="B6241" s="3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IF(People!$B$2=Orders!M6241,People!$A$2,IF(People!$B$3=Orders!M6241,People!$A$3,IF(People!$B$4=Orders!M6241,People!$A$4,IF(People!$B$5=Orders!M6241,People!$A$5,0))))</f>
        <v>Anna Andreadi</v>
      </c>
      <c r="W6241" t="str">
        <f>IFERROR(INDEX(Returns!A:A,MATCH(Orders!B6241,Returns!B:B,0),),"No")</f>
        <v>Yes</v>
      </c>
      <c r="X6241" t="str">
        <f t="shared" si="97"/>
        <v>2017 / 12</v>
      </c>
    </row>
    <row r="6242" spans="1:24" x14ac:dyDescent="0.25">
      <c r="A6242" s="1">
        <v>6241</v>
      </c>
      <c r="B6242" s="3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IF(People!$B$2=Orders!M6242,People!$A$2,IF(People!$B$3=Orders!M6242,People!$A$3,IF(People!$B$4=Orders!M6242,People!$A$4,IF(People!$B$5=Orders!M6242,People!$A$5,0))))</f>
        <v>Anna Andreadi</v>
      </c>
      <c r="W6242" t="str">
        <f>IFERROR(INDEX(Returns!A:A,MATCH(Orders!B6242,Returns!B:B,0),),"No")</f>
        <v>No</v>
      </c>
      <c r="X6242" t="str">
        <f t="shared" si="97"/>
        <v>2018 / 10</v>
      </c>
    </row>
    <row r="6243" spans="1:24" x14ac:dyDescent="0.25">
      <c r="A6243" s="1">
        <v>6242</v>
      </c>
      <c r="B6243" s="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IF(People!$B$2=Orders!M6243,People!$A$2,IF(People!$B$3=Orders!M6243,People!$A$3,IF(People!$B$4=Orders!M6243,People!$A$4,IF(People!$B$5=Orders!M6243,People!$A$5,0))))</f>
        <v>Chuck Magee</v>
      </c>
      <c r="W6243" t="str">
        <f>IFERROR(INDEX(Returns!A:A,MATCH(Orders!B6243,Returns!B:B,0),),"No")</f>
        <v>No</v>
      </c>
      <c r="X6243" t="str">
        <f t="shared" si="97"/>
        <v>2019 / 05</v>
      </c>
    </row>
    <row r="6244" spans="1:24" x14ac:dyDescent="0.25">
      <c r="A6244" s="1">
        <v>6243</v>
      </c>
      <c r="B6244" s="3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IF(People!$B$2=Orders!M6244,People!$A$2,IF(People!$B$3=Orders!M6244,People!$A$3,IF(People!$B$4=Orders!M6244,People!$A$4,IF(People!$B$5=Orders!M6244,People!$A$5,0))))</f>
        <v>Cassandra Brandow</v>
      </c>
      <c r="W6244" t="str">
        <f>IFERROR(INDEX(Returns!A:A,MATCH(Orders!B6244,Returns!B:B,0),),"No")</f>
        <v>No</v>
      </c>
      <c r="X6244" t="str">
        <f t="shared" si="97"/>
        <v>2016 / 12</v>
      </c>
    </row>
    <row r="6245" spans="1:24" x14ac:dyDescent="0.25">
      <c r="A6245" s="1">
        <v>6244</v>
      </c>
      <c r="B6245" s="3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IF(People!$B$2=Orders!M6245,People!$A$2,IF(People!$B$3=Orders!M6245,People!$A$3,IF(People!$B$4=Orders!M6245,People!$A$4,IF(People!$B$5=Orders!M6245,People!$A$5,0))))</f>
        <v>Anna Andreadi</v>
      </c>
      <c r="W6245" t="str">
        <f>IFERROR(INDEX(Returns!A:A,MATCH(Orders!B6245,Returns!B:B,0),),"No")</f>
        <v>No</v>
      </c>
      <c r="X6245" t="str">
        <f t="shared" si="97"/>
        <v>2018 / 11</v>
      </c>
    </row>
    <row r="6246" spans="1:24" x14ac:dyDescent="0.25">
      <c r="A6246" s="1">
        <v>6245</v>
      </c>
      <c r="B6246" s="3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IF(People!$B$2=Orders!M6246,People!$A$2,IF(People!$B$3=Orders!M6246,People!$A$3,IF(People!$B$4=Orders!M6246,People!$A$4,IF(People!$B$5=Orders!M6246,People!$A$5,0))))</f>
        <v>Anna Andreadi</v>
      </c>
      <c r="W6246" t="str">
        <f>IFERROR(INDEX(Returns!A:A,MATCH(Orders!B6246,Returns!B:B,0),),"No")</f>
        <v>No</v>
      </c>
      <c r="X6246" t="str">
        <f t="shared" si="97"/>
        <v>2017 / 11</v>
      </c>
    </row>
    <row r="6247" spans="1:24" x14ac:dyDescent="0.25">
      <c r="A6247" s="1">
        <v>6246</v>
      </c>
      <c r="B6247" s="3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IF(People!$B$2=Orders!M6247,People!$A$2,IF(People!$B$3=Orders!M6247,People!$A$3,IF(People!$B$4=Orders!M6247,People!$A$4,IF(People!$B$5=Orders!M6247,People!$A$5,0))))</f>
        <v>Anna Andreadi</v>
      </c>
      <c r="W6247" t="str">
        <f>IFERROR(INDEX(Returns!A:A,MATCH(Orders!B6247,Returns!B:B,0),),"No")</f>
        <v>No</v>
      </c>
      <c r="X6247" t="str">
        <f t="shared" si="97"/>
        <v>2017 / 11</v>
      </c>
    </row>
    <row r="6248" spans="1:24" x14ac:dyDescent="0.25">
      <c r="A6248" s="1">
        <v>6247</v>
      </c>
      <c r="B6248" s="3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IF(People!$B$2=Orders!M6248,People!$A$2,IF(People!$B$3=Orders!M6248,People!$A$3,IF(People!$B$4=Orders!M6248,People!$A$4,IF(People!$B$5=Orders!M6248,People!$A$5,0))))</f>
        <v>Anna Andreadi</v>
      </c>
      <c r="W6248" t="str">
        <f>IFERROR(INDEX(Returns!A:A,MATCH(Orders!B6248,Returns!B:B,0),),"No")</f>
        <v>No</v>
      </c>
      <c r="X6248" t="str">
        <f t="shared" si="97"/>
        <v>2017 / 11</v>
      </c>
    </row>
    <row r="6249" spans="1:24" x14ac:dyDescent="0.25">
      <c r="A6249" s="1">
        <v>6248</v>
      </c>
      <c r="B6249" s="3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IF(People!$B$2=Orders!M6249,People!$A$2,IF(People!$B$3=Orders!M6249,People!$A$3,IF(People!$B$4=Orders!M6249,People!$A$4,IF(People!$B$5=Orders!M6249,People!$A$5,0))))</f>
        <v>Kelly Williams</v>
      </c>
      <c r="W6249" t="str">
        <f>IFERROR(INDEX(Returns!A:A,MATCH(Orders!B6249,Returns!B:B,0),),"No")</f>
        <v>No</v>
      </c>
      <c r="X6249" t="str">
        <f t="shared" si="97"/>
        <v>2019 / 05</v>
      </c>
    </row>
    <row r="6250" spans="1:24" x14ac:dyDescent="0.25">
      <c r="A6250" s="1">
        <v>6249</v>
      </c>
      <c r="B6250" s="3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IF(People!$B$2=Orders!M6250,People!$A$2,IF(People!$B$3=Orders!M6250,People!$A$3,IF(People!$B$4=Orders!M6250,People!$A$4,IF(People!$B$5=Orders!M6250,People!$A$5,0))))</f>
        <v>Kelly Williams</v>
      </c>
      <c r="W6250" t="str">
        <f>IFERROR(INDEX(Returns!A:A,MATCH(Orders!B6250,Returns!B:B,0),),"No")</f>
        <v>No</v>
      </c>
      <c r="X6250" t="str">
        <f t="shared" si="97"/>
        <v>2019 / 05</v>
      </c>
    </row>
    <row r="6251" spans="1:24" x14ac:dyDescent="0.25">
      <c r="A6251" s="1">
        <v>6250</v>
      </c>
      <c r="B6251" s="3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IF(People!$B$2=Orders!M6251,People!$A$2,IF(People!$B$3=Orders!M6251,People!$A$3,IF(People!$B$4=Orders!M6251,People!$A$4,IF(People!$B$5=Orders!M6251,People!$A$5,0))))</f>
        <v>Kelly Williams</v>
      </c>
      <c r="W6251" t="str">
        <f>IFERROR(INDEX(Returns!A:A,MATCH(Orders!B6251,Returns!B:B,0),),"No")</f>
        <v>No</v>
      </c>
      <c r="X6251" t="str">
        <f t="shared" si="97"/>
        <v>2019 / 05</v>
      </c>
    </row>
    <row r="6252" spans="1:24" x14ac:dyDescent="0.25">
      <c r="A6252" s="1">
        <v>6251</v>
      </c>
      <c r="B6252" s="3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IF(People!$B$2=Orders!M6252,People!$A$2,IF(People!$B$3=Orders!M6252,People!$A$3,IF(People!$B$4=Orders!M6252,People!$A$4,IF(People!$B$5=Orders!M6252,People!$A$5,0))))</f>
        <v>Kelly Williams</v>
      </c>
      <c r="W6252" t="str">
        <f>IFERROR(INDEX(Returns!A:A,MATCH(Orders!B6252,Returns!B:B,0),),"No")</f>
        <v>No</v>
      </c>
      <c r="X6252" t="str">
        <f t="shared" si="97"/>
        <v>2019 / 05</v>
      </c>
    </row>
    <row r="6253" spans="1:24" x14ac:dyDescent="0.25">
      <c r="A6253" s="1">
        <v>6252</v>
      </c>
      <c r="B6253" s="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IF(People!$B$2=Orders!M6253,People!$A$2,IF(People!$B$3=Orders!M6253,People!$A$3,IF(People!$B$4=Orders!M6253,People!$A$4,IF(People!$B$5=Orders!M6253,People!$A$5,0))))</f>
        <v>Kelly Williams</v>
      </c>
      <c r="W6253" t="str">
        <f>IFERROR(INDEX(Returns!A:A,MATCH(Orders!B6253,Returns!B:B,0),),"No")</f>
        <v>No</v>
      </c>
      <c r="X6253" t="str">
        <f t="shared" si="97"/>
        <v>2016 / 12</v>
      </c>
    </row>
    <row r="6254" spans="1:24" x14ac:dyDescent="0.25">
      <c r="A6254" s="1">
        <v>6253</v>
      </c>
      <c r="B6254" s="3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IF(People!$B$2=Orders!M6254,People!$A$2,IF(People!$B$3=Orders!M6254,People!$A$3,IF(People!$B$4=Orders!M6254,People!$A$4,IF(People!$B$5=Orders!M6254,People!$A$5,0))))</f>
        <v>Cassandra Brandow</v>
      </c>
      <c r="W6254" t="str">
        <f>IFERROR(INDEX(Returns!A:A,MATCH(Orders!B6254,Returns!B:B,0),),"No")</f>
        <v>No</v>
      </c>
      <c r="X6254" t="str">
        <f t="shared" si="97"/>
        <v>2016 / 04</v>
      </c>
    </row>
    <row r="6255" spans="1:24" x14ac:dyDescent="0.25">
      <c r="A6255" s="1">
        <v>6254</v>
      </c>
      <c r="B6255" s="3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IF(People!$B$2=Orders!M6255,People!$A$2,IF(People!$B$3=Orders!M6255,People!$A$3,IF(People!$B$4=Orders!M6255,People!$A$4,IF(People!$B$5=Orders!M6255,People!$A$5,0))))</f>
        <v>Cassandra Brandow</v>
      </c>
      <c r="W6255" t="str">
        <f>IFERROR(INDEX(Returns!A:A,MATCH(Orders!B6255,Returns!B:B,0),),"No")</f>
        <v>No</v>
      </c>
      <c r="X6255" t="str">
        <f t="shared" si="97"/>
        <v>2016 / 04</v>
      </c>
    </row>
    <row r="6256" spans="1:24" x14ac:dyDescent="0.25">
      <c r="A6256" s="1">
        <v>6255</v>
      </c>
      <c r="B6256" s="3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IF(People!$B$2=Orders!M6256,People!$A$2,IF(People!$B$3=Orders!M6256,People!$A$3,IF(People!$B$4=Orders!M6256,People!$A$4,IF(People!$B$5=Orders!M6256,People!$A$5,0))))</f>
        <v>Cassandra Brandow</v>
      </c>
      <c r="W6256" t="str">
        <f>IFERROR(INDEX(Returns!A:A,MATCH(Orders!B6256,Returns!B:B,0),),"No")</f>
        <v>No</v>
      </c>
      <c r="X6256" t="str">
        <f t="shared" si="97"/>
        <v>2017 / 09</v>
      </c>
    </row>
    <row r="6257" spans="1:24" x14ac:dyDescent="0.25">
      <c r="A6257" s="1">
        <v>6256</v>
      </c>
      <c r="B6257" s="3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IF(People!$B$2=Orders!M6257,People!$A$2,IF(People!$B$3=Orders!M6257,People!$A$3,IF(People!$B$4=Orders!M6257,People!$A$4,IF(People!$B$5=Orders!M6257,People!$A$5,0))))</f>
        <v>Kelly Williams</v>
      </c>
      <c r="W6257" t="str">
        <f>IFERROR(INDEX(Returns!A:A,MATCH(Orders!B6257,Returns!B:B,0),),"No")</f>
        <v>No</v>
      </c>
      <c r="X6257" t="str">
        <f t="shared" si="97"/>
        <v>2019 / 09</v>
      </c>
    </row>
    <row r="6258" spans="1:24" x14ac:dyDescent="0.25">
      <c r="A6258" s="1">
        <v>6257</v>
      </c>
      <c r="B6258" s="3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IF(People!$B$2=Orders!M6258,People!$A$2,IF(People!$B$3=Orders!M6258,People!$A$3,IF(People!$B$4=Orders!M6258,People!$A$4,IF(People!$B$5=Orders!M6258,People!$A$5,0))))</f>
        <v>Cassandra Brandow</v>
      </c>
      <c r="W6258" t="str">
        <f>IFERROR(INDEX(Returns!A:A,MATCH(Orders!B6258,Returns!B:B,0),),"No")</f>
        <v>No</v>
      </c>
      <c r="X6258" t="str">
        <f t="shared" si="97"/>
        <v>2017 / 09</v>
      </c>
    </row>
    <row r="6259" spans="1:24" x14ac:dyDescent="0.25">
      <c r="A6259" s="1">
        <v>6258</v>
      </c>
      <c r="B6259" s="3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IF(People!$B$2=Orders!M6259,People!$A$2,IF(People!$B$3=Orders!M6259,People!$A$3,IF(People!$B$4=Orders!M6259,People!$A$4,IF(People!$B$5=Orders!M6259,People!$A$5,0))))</f>
        <v>Chuck Magee</v>
      </c>
      <c r="W6259" t="str">
        <f>IFERROR(INDEX(Returns!A:A,MATCH(Orders!B6259,Returns!B:B,0),),"No")</f>
        <v>No</v>
      </c>
      <c r="X6259" t="str">
        <f t="shared" si="97"/>
        <v>2019 / 11</v>
      </c>
    </row>
    <row r="6260" spans="1:24" x14ac:dyDescent="0.25">
      <c r="A6260" s="1">
        <v>6259</v>
      </c>
      <c r="B6260" s="3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IF(People!$B$2=Orders!M6260,People!$A$2,IF(People!$B$3=Orders!M6260,People!$A$3,IF(People!$B$4=Orders!M6260,People!$A$4,IF(People!$B$5=Orders!M6260,People!$A$5,0))))</f>
        <v>Chuck Magee</v>
      </c>
      <c r="W6260" t="str">
        <f>IFERROR(INDEX(Returns!A:A,MATCH(Orders!B6260,Returns!B:B,0),),"No")</f>
        <v>No</v>
      </c>
      <c r="X6260" t="str">
        <f t="shared" si="97"/>
        <v>2017 / 03</v>
      </c>
    </row>
    <row r="6261" spans="1:24" x14ac:dyDescent="0.25">
      <c r="A6261" s="1">
        <v>6260</v>
      </c>
      <c r="B6261" s="3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IF(People!$B$2=Orders!M6261,People!$A$2,IF(People!$B$3=Orders!M6261,People!$A$3,IF(People!$B$4=Orders!M6261,People!$A$4,IF(People!$B$5=Orders!M6261,People!$A$5,0))))</f>
        <v>Kelly Williams</v>
      </c>
      <c r="W6261" t="str">
        <f>IFERROR(INDEX(Returns!A:A,MATCH(Orders!B6261,Returns!B:B,0),),"No")</f>
        <v>No</v>
      </c>
      <c r="X6261" t="str">
        <f t="shared" si="97"/>
        <v>2017 / 08</v>
      </c>
    </row>
    <row r="6262" spans="1:24" x14ac:dyDescent="0.25">
      <c r="A6262" s="1">
        <v>6261</v>
      </c>
      <c r="B6262" s="3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IF(People!$B$2=Orders!M6262,People!$A$2,IF(People!$B$3=Orders!M6262,People!$A$3,IF(People!$B$4=Orders!M6262,People!$A$4,IF(People!$B$5=Orders!M6262,People!$A$5,0))))</f>
        <v>Anna Andreadi</v>
      </c>
      <c r="W6262" t="str">
        <f>IFERROR(INDEX(Returns!A:A,MATCH(Orders!B6262,Returns!B:B,0),),"No")</f>
        <v>No</v>
      </c>
      <c r="X6262" t="str">
        <f t="shared" si="97"/>
        <v>2017 / 05</v>
      </c>
    </row>
    <row r="6263" spans="1:24" x14ac:dyDescent="0.25">
      <c r="A6263" s="1">
        <v>6262</v>
      </c>
      <c r="B6263" s="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IF(People!$B$2=Orders!M6263,People!$A$2,IF(People!$B$3=Orders!M6263,People!$A$3,IF(People!$B$4=Orders!M6263,People!$A$4,IF(People!$B$5=Orders!M6263,People!$A$5,0))))</f>
        <v>Chuck Magee</v>
      </c>
      <c r="W6263" t="str">
        <f>IFERROR(INDEX(Returns!A:A,MATCH(Orders!B6263,Returns!B:B,0),),"No")</f>
        <v>No</v>
      </c>
      <c r="X6263" t="str">
        <f t="shared" si="97"/>
        <v>2019 / 07</v>
      </c>
    </row>
    <row r="6264" spans="1:24" x14ac:dyDescent="0.25">
      <c r="A6264" s="1">
        <v>6263</v>
      </c>
      <c r="B6264" s="3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IF(People!$B$2=Orders!M6264,People!$A$2,IF(People!$B$3=Orders!M6264,People!$A$3,IF(People!$B$4=Orders!M6264,People!$A$4,IF(People!$B$5=Orders!M6264,People!$A$5,0))))</f>
        <v>Kelly Williams</v>
      </c>
      <c r="W6264" t="str">
        <f>IFERROR(INDEX(Returns!A:A,MATCH(Orders!B6264,Returns!B:B,0),),"No")</f>
        <v>No</v>
      </c>
      <c r="X6264" t="str">
        <f t="shared" si="97"/>
        <v>2018 / 09</v>
      </c>
    </row>
    <row r="6265" spans="1:24" x14ac:dyDescent="0.25">
      <c r="A6265" s="1">
        <v>6264</v>
      </c>
      <c r="B6265" s="3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IF(People!$B$2=Orders!M6265,People!$A$2,IF(People!$B$3=Orders!M6265,People!$A$3,IF(People!$B$4=Orders!M6265,People!$A$4,IF(People!$B$5=Orders!M6265,People!$A$5,0))))</f>
        <v>Cassandra Brandow</v>
      </c>
      <c r="W6265" t="str">
        <f>IFERROR(INDEX(Returns!A:A,MATCH(Orders!B6265,Returns!B:B,0),),"No")</f>
        <v>No</v>
      </c>
      <c r="X6265" t="str">
        <f t="shared" si="97"/>
        <v>2019 / 05</v>
      </c>
    </row>
    <row r="6266" spans="1:24" x14ac:dyDescent="0.25">
      <c r="A6266" s="1">
        <v>6265</v>
      </c>
      <c r="B6266" s="3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IF(People!$B$2=Orders!M6266,People!$A$2,IF(People!$B$3=Orders!M6266,People!$A$3,IF(People!$B$4=Orders!M6266,People!$A$4,IF(People!$B$5=Orders!M6266,People!$A$5,0))))</f>
        <v>Kelly Williams</v>
      </c>
      <c r="W6266" t="str">
        <f>IFERROR(INDEX(Returns!A:A,MATCH(Orders!B6266,Returns!B:B,0),),"No")</f>
        <v>Yes</v>
      </c>
      <c r="X6266" t="str">
        <f t="shared" si="97"/>
        <v>2018 / 10</v>
      </c>
    </row>
    <row r="6267" spans="1:24" x14ac:dyDescent="0.25">
      <c r="A6267" s="1">
        <v>6266</v>
      </c>
      <c r="B6267" s="3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IF(People!$B$2=Orders!M6267,People!$A$2,IF(People!$B$3=Orders!M6267,People!$A$3,IF(People!$B$4=Orders!M6267,People!$A$4,IF(People!$B$5=Orders!M6267,People!$A$5,0))))</f>
        <v>Cassandra Brandow</v>
      </c>
      <c r="W6267" t="str">
        <f>IFERROR(INDEX(Returns!A:A,MATCH(Orders!B6267,Returns!B:B,0),),"No")</f>
        <v>No</v>
      </c>
      <c r="X6267" t="str">
        <f t="shared" si="97"/>
        <v>2016 / 11</v>
      </c>
    </row>
    <row r="6268" spans="1:24" x14ac:dyDescent="0.25">
      <c r="A6268" s="1">
        <v>6267</v>
      </c>
      <c r="B6268" s="3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IF(People!$B$2=Orders!M6268,People!$A$2,IF(People!$B$3=Orders!M6268,People!$A$3,IF(People!$B$4=Orders!M6268,People!$A$4,IF(People!$B$5=Orders!M6268,People!$A$5,0))))</f>
        <v>Cassandra Brandow</v>
      </c>
      <c r="W6268" t="str">
        <f>IFERROR(INDEX(Returns!A:A,MATCH(Orders!B6268,Returns!B:B,0),),"No")</f>
        <v>No</v>
      </c>
      <c r="X6268" t="str">
        <f t="shared" si="97"/>
        <v>2016 / 11</v>
      </c>
    </row>
    <row r="6269" spans="1:24" x14ac:dyDescent="0.25">
      <c r="A6269" s="1">
        <v>6268</v>
      </c>
      <c r="B6269" s="3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IF(People!$B$2=Orders!M6269,People!$A$2,IF(People!$B$3=Orders!M6269,People!$A$3,IF(People!$B$4=Orders!M6269,People!$A$4,IF(People!$B$5=Orders!M6269,People!$A$5,0))))</f>
        <v>Chuck Magee</v>
      </c>
      <c r="W6269" t="str">
        <f>IFERROR(INDEX(Returns!A:A,MATCH(Orders!B6269,Returns!B:B,0),),"No")</f>
        <v>No</v>
      </c>
      <c r="X6269" t="str">
        <f t="shared" si="97"/>
        <v>2017 / 10</v>
      </c>
    </row>
    <row r="6270" spans="1:24" x14ac:dyDescent="0.25">
      <c r="A6270" s="1">
        <v>6269</v>
      </c>
      <c r="B6270" s="3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IF(People!$B$2=Orders!M6270,People!$A$2,IF(People!$B$3=Orders!M6270,People!$A$3,IF(People!$B$4=Orders!M6270,People!$A$4,IF(People!$B$5=Orders!M6270,People!$A$5,0))))</f>
        <v>Chuck Magee</v>
      </c>
      <c r="W6270" t="str">
        <f>IFERROR(INDEX(Returns!A:A,MATCH(Orders!B6270,Returns!B:B,0),),"No")</f>
        <v>No</v>
      </c>
      <c r="X6270" t="str">
        <f t="shared" si="97"/>
        <v>2017 / 10</v>
      </c>
    </row>
    <row r="6271" spans="1:24" x14ac:dyDescent="0.25">
      <c r="A6271" s="1">
        <v>6270</v>
      </c>
      <c r="B6271" s="3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IF(People!$B$2=Orders!M6271,People!$A$2,IF(People!$B$3=Orders!M6271,People!$A$3,IF(People!$B$4=Orders!M6271,People!$A$4,IF(People!$B$5=Orders!M6271,People!$A$5,0))))</f>
        <v>Anna Andreadi</v>
      </c>
      <c r="W6271" t="str">
        <f>IFERROR(INDEX(Returns!A:A,MATCH(Orders!B6271,Returns!B:B,0),),"No")</f>
        <v>No</v>
      </c>
      <c r="X6271" t="str">
        <f t="shared" si="97"/>
        <v>2019 / 12</v>
      </c>
    </row>
    <row r="6272" spans="1:24" x14ac:dyDescent="0.25">
      <c r="A6272" s="1">
        <v>6271</v>
      </c>
      <c r="B6272" s="3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IF(People!$B$2=Orders!M6272,People!$A$2,IF(People!$B$3=Orders!M6272,People!$A$3,IF(People!$B$4=Orders!M6272,People!$A$4,IF(People!$B$5=Orders!M6272,People!$A$5,0))))</f>
        <v>Anna Andreadi</v>
      </c>
      <c r="W6272" t="str">
        <f>IFERROR(INDEX(Returns!A:A,MATCH(Orders!B6272,Returns!B:B,0),),"No")</f>
        <v>No</v>
      </c>
      <c r="X6272" t="str">
        <f t="shared" si="97"/>
        <v>2019 / 12</v>
      </c>
    </row>
    <row r="6273" spans="1:24" x14ac:dyDescent="0.25">
      <c r="A6273" s="1">
        <v>6272</v>
      </c>
      <c r="B6273" s="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IF(People!$B$2=Orders!M6273,People!$A$2,IF(People!$B$3=Orders!M6273,People!$A$3,IF(People!$B$4=Orders!M6273,People!$A$4,IF(People!$B$5=Orders!M6273,People!$A$5,0))))</f>
        <v>Anna Andreadi</v>
      </c>
      <c r="W6273" t="str">
        <f>IFERROR(INDEX(Returns!A:A,MATCH(Orders!B6273,Returns!B:B,0),),"No")</f>
        <v>No</v>
      </c>
      <c r="X6273" t="str">
        <f t="shared" si="97"/>
        <v>2019 / 12</v>
      </c>
    </row>
    <row r="6274" spans="1:24" x14ac:dyDescent="0.25">
      <c r="A6274" s="1">
        <v>6273</v>
      </c>
      <c r="B6274" s="3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IF(People!$B$2=Orders!M6274,People!$A$2,IF(People!$B$3=Orders!M6274,People!$A$3,IF(People!$B$4=Orders!M6274,People!$A$4,IF(People!$B$5=Orders!M6274,People!$A$5,0))))</f>
        <v>Kelly Williams</v>
      </c>
      <c r="W6274" t="str">
        <f>IFERROR(INDEX(Returns!A:A,MATCH(Orders!B6274,Returns!B:B,0),),"No")</f>
        <v>No</v>
      </c>
      <c r="X6274" t="str">
        <f t="shared" ref="X6274:X6337" si="98">TEXT(C6274,"ГГГГ / ММ")</f>
        <v>2019 / 12</v>
      </c>
    </row>
    <row r="6275" spans="1:24" x14ac:dyDescent="0.25">
      <c r="A6275" s="1">
        <v>6274</v>
      </c>
      <c r="B6275" s="3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IF(People!$B$2=Orders!M6275,People!$A$2,IF(People!$B$3=Orders!M6275,People!$A$3,IF(People!$B$4=Orders!M6275,People!$A$4,IF(People!$B$5=Orders!M6275,People!$A$5,0))))</f>
        <v>Anna Andreadi</v>
      </c>
      <c r="W6275" t="str">
        <f>IFERROR(INDEX(Returns!A:A,MATCH(Orders!B6275,Returns!B:B,0),),"No")</f>
        <v>No</v>
      </c>
      <c r="X6275" t="str">
        <f t="shared" si="98"/>
        <v>2018 / 07</v>
      </c>
    </row>
    <row r="6276" spans="1:24" x14ac:dyDescent="0.25">
      <c r="A6276" s="1">
        <v>6275</v>
      </c>
      <c r="B6276" s="3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IF(People!$B$2=Orders!M6276,People!$A$2,IF(People!$B$3=Orders!M6276,People!$A$3,IF(People!$B$4=Orders!M6276,People!$A$4,IF(People!$B$5=Orders!M6276,People!$A$5,0))))</f>
        <v>Anna Andreadi</v>
      </c>
      <c r="W6276" t="str">
        <f>IFERROR(INDEX(Returns!A:A,MATCH(Orders!B6276,Returns!B:B,0),),"No")</f>
        <v>No</v>
      </c>
      <c r="X6276" t="str">
        <f t="shared" si="98"/>
        <v>2018 / 07</v>
      </c>
    </row>
    <row r="6277" spans="1:24" x14ac:dyDescent="0.25">
      <c r="A6277" s="1">
        <v>6276</v>
      </c>
      <c r="B6277" s="3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IF(People!$B$2=Orders!M6277,People!$A$2,IF(People!$B$3=Orders!M6277,People!$A$3,IF(People!$B$4=Orders!M6277,People!$A$4,IF(People!$B$5=Orders!M6277,People!$A$5,0))))</f>
        <v>Anna Andreadi</v>
      </c>
      <c r="W6277" t="str">
        <f>IFERROR(INDEX(Returns!A:A,MATCH(Orders!B6277,Returns!B:B,0),),"No")</f>
        <v>No</v>
      </c>
      <c r="X6277" t="str">
        <f t="shared" si="98"/>
        <v>2018 / 07</v>
      </c>
    </row>
    <row r="6278" spans="1:24" x14ac:dyDescent="0.25">
      <c r="A6278" s="1">
        <v>6277</v>
      </c>
      <c r="B6278" s="3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IF(People!$B$2=Orders!M6278,People!$A$2,IF(People!$B$3=Orders!M6278,People!$A$3,IF(People!$B$4=Orders!M6278,People!$A$4,IF(People!$B$5=Orders!M6278,People!$A$5,0))))</f>
        <v>Anna Andreadi</v>
      </c>
      <c r="W6278" t="str">
        <f>IFERROR(INDEX(Returns!A:A,MATCH(Orders!B6278,Returns!B:B,0),),"No")</f>
        <v>No</v>
      </c>
      <c r="X6278" t="str">
        <f t="shared" si="98"/>
        <v>2018 / 07</v>
      </c>
    </row>
    <row r="6279" spans="1:24" x14ac:dyDescent="0.25">
      <c r="A6279" s="1">
        <v>6278</v>
      </c>
      <c r="B6279" s="3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IF(People!$B$2=Orders!M6279,People!$A$2,IF(People!$B$3=Orders!M6279,People!$A$3,IF(People!$B$4=Orders!M6279,People!$A$4,IF(People!$B$5=Orders!M6279,People!$A$5,0))))</f>
        <v>Anna Andreadi</v>
      </c>
      <c r="W6279" t="str">
        <f>IFERROR(INDEX(Returns!A:A,MATCH(Orders!B6279,Returns!B:B,0),),"No")</f>
        <v>No</v>
      </c>
      <c r="X6279" t="str">
        <f t="shared" si="98"/>
        <v>2018 / 07</v>
      </c>
    </row>
    <row r="6280" spans="1:24" x14ac:dyDescent="0.25">
      <c r="A6280" s="1">
        <v>6279</v>
      </c>
      <c r="B6280" s="3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IF(People!$B$2=Orders!M6280,People!$A$2,IF(People!$B$3=Orders!M6280,People!$A$3,IF(People!$B$4=Orders!M6280,People!$A$4,IF(People!$B$5=Orders!M6280,People!$A$5,0))))</f>
        <v>Anna Andreadi</v>
      </c>
      <c r="W6280" t="str">
        <f>IFERROR(INDEX(Returns!A:A,MATCH(Orders!B6280,Returns!B:B,0),),"No")</f>
        <v>No</v>
      </c>
      <c r="X6280" t="str">
        <f t="shared" si="98"/>
        <v>2018 / 07</v>
      </c>
    </row>
    <row r="6281" spans="1:24" x14ac:dyDescent="0.25">
      <c r="A6281" s="1">
        <v>6280</v>
      </c>
      <c r="B6281" s="3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IF(People!$B$2=Orders!M6281,People!$A$2,IF(People!$B$3=Orders!M6281,People!$A$3,IF(People!$B$4=Orders!M6281,People!$A$4,IF(People!$B$5=Orders!M6281,People!$A$5,0))))</f>
        <v>Anna Andreadi</v>
      </c>
      <c r="W6281" t="str">
        <f>IFERROR(INDEX(Returns!A:A,MATCH(Orders!B6281,Returns!B:B,0),),"No")</f>
        <v>No</v>
      </c>
      <c r="X6281" t="str">
        <f t="shared" si="98"/>
        <v>2018 / 07</v>
      </c>
    </row>
    <row r="6282" spans="1:24" x14ac:dyDescent="0.25">
      <c r="A6282" s="1">
        <v>6281</v>
      </c>
      <c r="B6282" s="3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IF(People!$B$2=Orders!M6282,People!$A$2,IF(People!$B$3=Orders!M6282,People!$A$3,IF(People!$B$4=Orders!M6282,People!$A$4,IF(People!$B$5=Orders!M6282,People!$A$5,0))))</f>
        <v>Chuck Magee</v>
      </c>
      <c r="W6282" t="str">
        <f>IFERROR(INDEX(Returns!A:A,MATCH(Orders!B6282,Returns!B:B,0),),"No")</f>
        <v>No</v>
      </c>
      <c r="X6282" t="str">
        <f t="shared" si="98"/>
        <v>2019 / 05</v>
      </c>
    </row>
    <row r="6283" spans="1:24" x14ac:dyDescent="0.25">
      <c r="A6283" s="1">
        <v>6282</v>
      </c>
      <c r="B6283" s="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IF(People!$B$2=Orders!M6283,People!$A$2,IF(People!$B$3=Orders!M6283,People!$A$3,IF(People!$B$4=Orders!M6283,People!$A$4,IF(People!$B$5=Orders!M6283,People!$A$5,0))))</f>
        <v>Chuck Magee</v>
      </c>
      <c r="W6283" t="str">
        <f>IFERROR(INDEX(Returns!A:A,MATCH(Orders!B6283,Returns!B:B,0),),"No")</f>
        <v>No</v>
      </c>
      <c r="X6283" t="str">
        <f t="shared" si="98"/>
        <v>2017 / 11</v>
      </c>
    </row>
    <row r="6284" spans="1:24" x14ac:dyDescent="0.25">
      <c r="A6284" s="1">
        <v>6283</v>
      </c>
      <c r="B6284" s="3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IF(People!$B$2=Orders!M6284,People!$A$2,IF(People!$B$3=Orders!M6284,People!$A$3,IF(People!$B$4=Orders!M6284,People!$A$4,IF(People!$B$5=Orders!M6284,People!$A$5,0))))</f>
        <v>Chuck Magee</v>
      </c>
      <c r="W6284" t="str">
        <f>IFERROR(INDEX(Returns!A:A,MATCH(Orders!B6284,Returns!B:B,0),),"No")</f>
        <v>No</v>
      </c>
      <c r="X6284" t="str">
        <f t="shared" si="98"/>
        <v>2017 / 11</v>
      </c>
    </row>
    <row r="6285" spans="1:24" x14ac:dyDescent="0.25">
      <c r="A6285" s="1">
        <v>6284</v>
      </c>
      <c r="B6285" s="3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IF(People!$B$2=Orders!M6285,People!$A$2,IF(People!$B$3=Orders!M6285,People!$A$3,IF(People!$B$4=Orders!M6285,People!$A$4,IF(People!$B$5=Orders!M6285,People!$A$5,0))))</f>
        <v>Anna Andreadi</v>
      </c>
      <c r="W6285" t="str">
        <f>IFERROR(INDEX(Returns!A:A,MATCH(Orders!B6285,Returns!B:B,0),),"No")</f>
        <v>No</v>
      </c>
      <c r="X6285" t="str">
        <f t="shared" si="98"/>
        <v>2018 / 09</v>
      </c>
    </row>
    <row r="6286" spans="1:24" x14ac:dyDescent="0.25">
      <c r="A6286" s="1">
        <v>6285</v>
      </c>
      <c r="B6286" s="3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IF(People!$B$2=Orders!M6286,People!$A$2,IF(People!$B$3=Orders!M6286,People!$A$3,IF(People!$B$4=Orders!M6286,People!$A$4,IF(People!$B$5=Orders!M6286,People!$A$5,0))))</f>
        <v>Anna Andreadi</v>
      </c>
      <c r="W6286" t="str">
        <f>IFERROR(INDEX(Returns!A:A,MATCH(Orders!B6286,Returns!B:B,0),),"No")</f>
        <v>No</v>
      </c>
      <c r="X6286" t="str">
        <f t="shared" si="98"/>
        <v>2018 / 09</v>
      </c>
    </row>
    <row r="6287" spans="1:24" x14ac:dyDescent="0.25">
      <c r="A6287" s="1">
        <v>6286</v>
      </c>
      <c r="B6287" s="3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IF(People!$B$2=Orders!M6287,People!$A$2,IF(People!$B$3=Orders!M6287,People!$A$3,IF(People!$B$4=Orders!M6287,People!$A$4,IF(People!$B$5=Orders!M6287,People!$A$5,0))))</f>
        <v>Chuck Magee</v>
      </c>
      <c r="W6287" t="str">
        <f>IFERROR(INDEX(Returns!A:A,MATCH(Orders!B6287,Returns!B:B,0),),"No")</f>
        <v>No</v>
      </c>
      <c r="X6287" t="str">
        <f t="shared" si="98"/>
        <v>2018 / 10</v>
      </c>
    </row>
    <row r="6288" spans="1:24" x14ac:dyDescent="0.25">
      <c r="A6288" s="1">
        <v>6287</v>
      </c>
      <c r="B6288" s="3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IF(People!$B$2=Orders!M6288,People!$A$2,IF(People!$B$3=Orders!M6288,People!$A$3,IF(People!$B$4=Orders!M6288,People!$A$4,IF(People!$B$5=Orders!M6288,People!$A$5,0))))</f>
        <v>Cassandra Brandow</v>
      </c>
      <c r="W6288" t="str">
        <f>IFERROR(INDEX(Returns!A:A,MATCH(Orders!B6288,Returns!B:B,0),),"No")</f>
        <v>No</v>
      </c>
      <c r="X6288" t="str">
        <f t="shared" si="98"/>
        <v>2018 / 10</v>
      </c>
    </row>
    <row r="6289" spans="1:24" x14ac:dyDescent="0.25">
      <c r="A6289" s="1">
        <v>6288</v>
      </c>
      <c r="B6289" s="3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IF(People!$B$2=Orders!M6289,People!$A$2,IF(People!$B$3=Orders!M6289,People!$A$3,IF(People!$B$4=Orders!M6289,People!$A$4,IF(People!$B$5=Orders!M6289,People!$A$5,0))))</f>
        <v>Anna Andreadi</v>
      </c>
      <c r="W6289" t="str">
        <f>IFERROR(INDEX(Returns!A:A,MATCH(Orders!B6289,Returns!B:B,0),),"No")</f>
        <v>No</v>
      </c>
      <c r="X6289" t="str">
        <f t="shared" si="98"/>
        <v>2016 / 07</v>
      </c>
    </row>
    <row r="6290" spans="1:24" x14ac:dyDescent="0.25">
      <c r="A6290" s="1">
        <v>6289</v>
      </c>
      <c r="B6290" s="3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IF(People!$B$2=Orders!M6290,People!$A$2,IF(People!$B$3=Orders!M6290,People!$A$3,IF(People!$B$4=Orders!M6290,People!$A$4,IF(People!$B$5=Orders!M6290,People!$A$5,0))))</f>
        <v>Anna Andreadi</v>
      </c>
      <c r="W6290" t="str">
        <f>IFERROR(INDEX(Returns!A:A,MATCH(Orders!B6290,Returns!B:B,0),),"No")</f>
        <v>No</v>
      </c>
      <c r="X6290" t="str">
        <f t="shared" si="98"/>
        <v>2016 / 07</v>
      </c>
    </row>
    <row r="6291" spans="1:24" x14ac:dyDescent="0.25">
      <c r="A6291" s="1">
        <v>6290</v>
      </c>
      <c r="B6291" s="3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IF(People!$B$2=Orders!M6291,People!$A$2,IF(People!$B$3=Orders!M6291,People!$A$3,IF(People!$B$4=Orders!M6291,People!$A$4,IF(People!$B$5=Orders!M6291,People!$A$5,0))))</f>
        <v>Anna Andreadi</v>
      </c>
      <c r="W6291" t="str">
        <f>IFERROR(INDEX(Returns!A:A,MATCH(Orders!B6291,Returns!B:B,0),),"No")</f>
        <v>No</v>
      </c>
      <c r="X6291" t="str">
        <f t="shared" si="98"/>
        <v>2017 / 03</v>
      </c>
    </row>
    <row r="6292" spans="1:24" x14ac:dyDescent="0.25">
      <c r="A6292" s="1">
        <v>6291</v>
      </c>
      <c r="B6292" s="3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IF(People!$B$2=Orders!M6292,People!$A$2,IF(People!$B$3=Orders!M6292,People!$A$3,IF(People!$B$4=Orders!M6292,People!$A$4,IF(People!$B$5=Orders!M6292,People!$A$5,0))))</f>
        <v>Anna Andreadi</v>
      </c>
      <c r="W6292" t="str">
        <f>IFERROR(INDEX(Returns!A:A,MATCH(Orders!B6292,Returns!B:B,0),),"No")</f>
        <v>No</v>
      </c>
      <c r="X6292" t="str">
        <f t="shared" si="98"/>
        <v>2017 / 03</v>
      </c>
    </row>
    <row r="6293" spans="1:24" x14ac:dyDescent="0.25">
      <c r="A6293" s="1">
        <v>6292</v>
      </c>
      <c r="B6293" s="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IF(People!$B$2=Orders!M6293,People!$A$2,IF(People!$B$3=Orders!M6293,People!$A$3,IF(People!$B$4=Orders!M6293,People!$A$4,IF(People!$B$5=Orders!M6293,People!$A$5,0))))</f>
        <v>Cassandra Brandow</v>
      </c>
      <c r="W6293" t="str">
        <f>IFERROR(INDEX(Returns!A:A,MATCH(Orders!B6293,Returns!B:B,0),),"No")</f>
        <v>No</v>
      </c>
      <c r="X6293" t="str">
        <f t="shared" si="98"/>
        <v>2019 / 12</v>
      </c>
    </row>
    <row r="6294" spans="1:24" x14ac:dyDescent="0.25">
      <c r="A6294" s="1">
        <v>6293</v>
      </c>
      <c r="B6294" s="3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IF(People!$B$2=Orders!M6294,People!$A$2,IF(People!$B$3=Orders!M6294,People!$A$3,IF(People!$B$4=Orders!M6294,People!$A$4,IF(People!$B$5=Orders!M6294,People!$A$5,0))))</f>
        <v>Anna Andreadi</v>
      </c>
      <c r="W6294" t="str">
        <f>IFERROR(INDEX(Returns!A:A,MATCH(Orders!B6294,Returns!B:B,0),),"No")</f>
        <v>No</v>
      </c>
      <c r="X6294" t="str">
        <f t="shared" si="98"/>
        <v>2017 / 04</v>
      </c>
    </row>
    <row r="6295" spans="1:24" x14ac:dyDescent="0.25">
      <c r="A6295" s="1">
        <v>6294</v>
      </c>
      <c r="B6295" s="3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IF(People!$B$2=Orders!M6295,People!$A$2,IF(People!$B$3=Orders!M6295,People!$A$3,IF(People!$B$4=Orders!M6295,People!$A$4,IF(People!$B$5=Orders!M6295,People!$A$5,0))))</f>
        <v>Anna Andreadi</v>
      </c>
      <c r="W6295" t="str">
        <f>IFERROR(INDEX(Returns!A:A,MATCH(Orders!B6295,Returns!B:B,0),),"No")</f>
        <v>No</v>
      </c>
      <c r="X6295" t="str">
        <f t="shared" si="98"/>
        <v>2017 / 04</v>
      </c>
    </row>
    <row r="6296" spans="1:24" x14ac:dyDescent="0.25">
      <c r="A6296" s="1">
        <v>6295</v>
      </c>
      <c r="B6296" s="3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IF(People!$B$2=Orders!M6296,People!$A$2,IF(People!$B$3=Orders!M6296,People!$A$3,IF(People!$B$4=Orders!M6296,People!$A$4,IF(People!$B$5=Orders!M6296,People!$A$5,0))))</f>
        <v>Chuck Magee</v>
      </c>
      <c r="W6296" t="str">
        <f>IFERROR(INDEX(Returns!A:A,MATCH(Orders!B6296,Returns!B:B,0),),"No")</f>
        <v>No</v>
      </c>
      <c r="X6296" t="str">
        <f t="shared" si="98"/>
        <v>2016 / 09</v>
      </c>
    </row>
    <row r="6297" spans="1:24" x14ac:dyDescent="0.25">
      <c r="A6297" s="1">
        <v>6296</v>
      </c>
      <c r="B6297" s="3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IF(People!$B$2=Orders!M6297,People!$A$2,IF(People!$B$3=Orders!M6297,People!$A$3,IF(People!$B$4=Orders!M6297,People!$A$4,IF(People!$B$5=Orders!M6297,People!$A$5,0))))</f>
        <v>Chuck Magee</v>
      </c>
      <c r="W6297" t="str">
        <f>IFERROR(INDEX(Returns!A:A,MATCH(Orders!B6297,Returns!B:B,0),),"No")</f>
        <v>No</v>
      </c>
      <c r="X6297" t="str">
        <f t="shared" si="98"/>
        <v>2016 / 12</v>
      </c>
    </row>
    <row r="6298" spans="1:24" x14ac:dyDescent="0.25">
      <c r="A6298" s="1">
        <v>6297</v>
      </c>
      <c r="B6298" s="3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IF(People!$B$2=Orders!M6298,People!$A$2,IF(People!$B$3=Orders!M6298,People!$A$3,IF(People!$B$4=Orders!M6298,People!$A$4,IF(People!$B$5=Orders!M6298,People!$A$5,0))))</f>
        <v>Chuck Magee</v>
      </c>
      <c r="W6298" t="str">
        <f>IFERROR(INDEX(Returns!A:A,MATCH(Orders!B6298,Returns!B:B,0),),"No")</f>
        <v>No</v>
      </c>
      <c r="X6298" t="str">
        <f t="shared" si="98"/>
        <v>2016 / 12</v>
      </c>
    </row>
    <row r="6299" spans="1:24" x14ac:dyDescent="0.25">
      <c r="A6299" s="1">
        <v>6298</v>
      </c>
      <c r="B6299" s="3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IF(People!$B$2=Orders!M6299,People!$A$2,IF(People!$B$3=Orders!M6299,People!$A$3,IF(People!$B$4=Orders!M6299,People!$A$4,IF(People!$B$5=Orders!M6299,People!$A$5,0))))</f>
        <v>Chuck Magee</v>
      </c>
      <c r="W6299" t="str">
        <f>IFERROR(INDEX(Returns!A:A,MATCH(Orders!B6299,Returns!B:B,0),),"No")</f>
        <v>No</v>
      </c>
      <c r="X6299" t="str">
        <f t="shared" si="98"/>
        <v>2016 / 12</v>
      </c>
    </row>
    <row r="6300" spans="1:24" x14ac:dyDescent="0.25">
      <c r="A6300" s="1">
        <v>6299</v>
      </c>
      <c r="B6300" s="3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IF(People!$B$2=Orders!M6300,People!$A$2,IF(People!$B$3=Orders!M6300,People!$A$3,IF(People!$B$4=Orders!M6300,People!$A$4,IF(People!$B$5=Orders!M6300,People!$A$5,0))))</f>
        <v>Anna Andreadi</v>
      </c>
      <c r="W6300" t="str">
        <f>IFERROR(INDEX(Returns!A:A,MATCH(Orders!B6300,Returns!B:B,0),),"No")</f>
        <v>No</v>
      </c>
      <c r="X6300" t="str">
        <f t="shared" si="98"/>
        <v>2016 / 10</v>
      </c>
    </row>
    <row r="6301" spans="1:24" x14ac:dyDescent="0.25">
      <c r="A6301" s="1">
        <v>6300</v>
      </c>
      <c r="B6301" s="3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IF(People!$B$2=Orders!M6301,People!$A$2,IF(People!$B$3=Orders!M6301,People!$A$3,IF(People!$B$4=Orders!M6301,People!$A$4,IF(People!$B$5=Orders!M6301,People!$A$5,0))))</f>
        <v>Anna Andreadi</v>
      </c>
      <c r="W6301" t="str">
        <f>IFERROR(INDEX(Returns!A:A,MATCH(Orders!B6301,Returns!B:B,0),),"No")</f>
        <v>No</v>
      </c>
      <c r="X6301" t="str">
        <f t="shared" si="98"/>
        <v>2019 / 11</v>
      </c>
    </row>
    <row r="6302" spans="1:24" x14ac:dyDescent="0.25">
      <c r="A6302" s="1">
        <v>6301</v>
      </c>
      <c r="B6302" s="3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IF(People!$B$2=Orders!M6302,People!$A$2,IF(People!$B$3=Orders!M6302,People!$A$3,IF(People!$B$4=Orders!M6302,People!$A$4,IF(People!$B$5=Orders!M6302,People!$A$5,0))))</f>
        <v>Kelly Williams</v>
      </c>
      <c r="W6302" t="str">
        <f>IFERROR(INDEX(Returns!A:A,MATCH(Orders!B6302,Returns!B:B,0),),"No")</f>
        <v>No</v>
      </c>
      <c r="X6302" t="str">
        <f t="shared" si="98"/>
        <v>2016 / 06</v>
      </c>
    </row>
    <row r="6303" spans="1:24" x14ac:dyDescent="0.25">
      <c r="A6303" s="1">
        <v>6302</v>
      </c>
      <c r="B6303" s="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IF(People!$B$2=Orders!M6303,People!$A$2,IF(People!$B$3=Orders!M6303,People!$A$3,IF(People!$B$4=Orders!M6303,People!$A$4,IF(People!$B$5=Orders!M6303,People!$A$5,0))))</f>
        <v>Kelly Williams</v>
      </c>
      <c r="W6303" t="str">
        <f>IFERROR(INDEX(Returns!A:A,MATCH(Orders!B6303,Returns!B:B,0),),"No")</f>
        <v>No</v>
      </c>
      <c r="X6303" t="str">
        <f t="shared" si="98"/>
        <v>2016 / 06</v>
      </c>
    </row>
    <row r="6304" spans="1:24" x14ac:dyDescent="0.25">
      <c r="A6304" s="1">
        <v>6303</v>
      </c>
      <c r="B6304" s="3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IF(People!$B$2=Orders!M6304,People!$A$2,IF(People!$B$3=Orders!M6304,People!$A$3,IF(People!$B$4=Orders!M6304,People!$A$4,IF(People!$B$5=Orders!M6304,People!$A$5,0))))</f>
        <v>Kelly Williams</v>
      </c>
      <c r="W6304" t="str">
        <f>IFERROR(INDEX(Returns!A:A,MATCH(Orders!B6304,Returns!B:B,0),),"No")</f>
        <v>No</v>
      </c>
      <c r="X6304" t="str">
        <f t="shared" si="98"/>
        <v>2019 / 11</v>
      </c>
    </row>
    <row r="6305" spans="1:24" x14ac:dyDescent="0.25">
      <c r="A6305" s="1">
        <v>6304</v>
      </c>
      <c r="B6305" s="3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IF(People!$B$2=Orders!M6305,People!$A$2,IF(People!$B$3=Orders!M6305,People!$A$3,IF(People!$B$4=Orders!M6305,People!$A$4,IF(People!$B$5=Orders!M6305,People!$A$5,0))))</f>
        <v>Kelly Williams</v>
      </c>
      <c r="W6305" t="str">
        <f>IFERROR(INDEX(Returns!A:A,MATCH(Orders!B6305,Returns!B:B,0),),"No")</f>
        <v>No</v>
      </c>
      <c r="X6305" t="str">
        <f t="shared" si="98"/>
        <v>2019 / 06</v>
      </c>
    </row>
    <row r="6306" spans="1:24" x14ac:dyDescent="0.25">
      <c r="A6306" s="1">
        <v>6305</v>
      </c>
      <c r="B6306" s="3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IF(People!$B$2=Orders!M6306,People!$A$2,IF(People!$B$3=Orders!M6306,People!$A$3,IF(People!$B$4=Orders!M6306,People!$A$4,IF(People!$B$5=Orders!M6306,People!$A$5,0))))</f>
        <v>Chuck Magee</v>
      </c>
      <c r="W6306" t="str">
        <f>IFERROR(INDEX(Returns!A:A,MATCH(Orders!B6306,Returns!B:B,0),),"No")</f>
        <v>No</v>
      </c>
      <c r="X6306" t="str">
        <f t="shared" si="98"/>
        <v>2019 / 05</v>
      </c>
    </row>
    <row r="6307" spans="1:24" x14ac:dyDescent="0.25">
      <c r="A6307" s="1">
        <v>6306</v>
      </c>
      <c r="B6307" s="3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IF(People!$B$2=Orders!M6307,People!$A$2,IF(People!$B$3=Orders!M6307,People!$A$3,IF(People!$B$4=Orders!M6307,People!$A$4,IF(People!$B$5=Orders!M6307,People!$A$5,0))))</f>
        <v>Anna Andreadi</v>
      </c>
      <c r="W6307" t="str">
        <f>IFERROR(INDEX(Returns!A:A,MATCH(Orders!B6307,Returns!B:B,0),),"No")</f>
        <v>No</v>
      </c>
      <c r="X6307" t="str">
        <f t="shared" si="98"/>
        <v>2018 / 11</v>
      </c>
    </row>
    <row r="6308" spans="1:24" x14ac:dyDescent="0.25">
      <c r="A6308" s="1">
        <v>6307</v>
      </c>
      <c r="B6308" s="3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IF(People!$B$2=Orders!M6308,People!$A$2,IF(People!$B$3=Orders!M6308,People!$A$3,IF(People!$B$4=Orders!M6308,People!$A$4,IF(People!$B$5=Orders!M6308,People!$A$5,0))))</f>
        <v>Anna Andreadi</v>
      </c>
      <c r="W6308" t="str">
        <f>IFERROR(INDEX(Returns!A:A,MATCH(Orders!B6308,Returns!B:B,0),),"No")</f>
        <v>No</v>
      </c>
      <c r="X6308" t="str">
        <f t="shared" si="98"/>
        <v>2018 / 11</v>
      </c>
    </row>
    <row r="6309" spans="1:24" x14ac:dyDescent="0.25">
      <c r="A6309" s="1">
        <v>6308</v>
      </c>
      <c r="B6309" s="3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IF(People!$B$2=Orders!M6309,People!$A$2,IF(People!$B$3=Orders!M6309,People!$A$3,IF(People!$B$4=Orders!M6309,People!$A$4,IF(People!$B$5=Orders!M6309,People!$A$5,0))))</f>
        <v>Anna Andreadi</v>
      </c>
      <c r="W6309" t="str">
        <f>IFERROR(INDEX(Returns!A:A,MATCH(Orders!B6309,Returns!B:B,0),),"No")</f>
        <v>No</v>
      </c>
      <c r="X6309" t="str">
        <f t="shared" si="98"/>
        <v>2018 / 11</v>
      </c>
    </row>
    <row r="6310" spans="1:24" x14ac:dyDescent="0.25">
      <c r="A6310" s="1">
        <v>6309</v>
      </c>
      <c r="B6310" s="3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IF(People!$B$2=Orders!M6310,People!$A$2,IF(People!$B$3=Orders!M6310,People!$A$3,IF(People!$B$4=Orders!M6310,People!$A$4,IF(People!$B$5=Orders!M6310,People!$A$5,0))))</f>
        <v>Anna Andreadi</v>
      </c>
      <c r="W6310" t="str">
        <f>IFERROR(INDEX(Returns!A:A,MATCH(Orders!B6310,Returns!B:B,0),),"No")</f>
        <v>No</v>
      </c>
      <c r="X6310" t="str">
        <f t="shared" si="98"/>
        <v>2018 / 11</v>
      </c>
    </row>
    <row r="6311" spans="1:24" x14ac:dyDescent="0.25">
      <c r="A6311" s="1">
        <v>6310</v>
      </c>
      <c r="B6311" s="3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IF(People!$B$2=Orders!M6311,People!$A$2,IF(People!$B$3=Orders!M6311,People!$A$3,IF(People!$B$4=Orders!M6311,People!$A$4,IF(People!$B$5=Orders!M6311,People!$A$5,0))))</f>
        <v>Anna Andreadi</v>
      </c>
      <c r="W6311" t="str">
        <f>IFERROR(INDEX(Returns!A:A,MATCH(Orders!B6311,Returns!B:B,0),),"No")</f>
        <v>No</v>
      </c>
      <c r="X6311" t="str">
        <f t="shared" si="98"/>
        <v>2018 / 11</v>
      </c>
    </row>
    <row r="6312" spans="1:24" x14ac:dyDescent="0.25">
      <c r="A6312" s="1">
        <v>6311</v>
      </c>
      <c r="B6312" s="3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IF(People!$B$2=Orders!M6312,People!$A$2,IF(People!$B$3=Orders!M6312,People!$A$3,IF(People!$B$4=Orders!M6312,People!$A$4,IF(People!$B$5=Orders!M6312,People!$A$5,0))))</f>
        <v>Anna Andreadi</v>
      </c>
      <c r="W6312" t="str">
        <f>IFERROR(INDEX(Returns!A:A,MATCH(Orders!B6312,Returns!B:B,0),),"No")</f>
        <v>No</v>
      </c>
      <c r="X6312" t="str">
        <f t="shared" si="98"/>
        <v>2018 / 11</v>
      </c>
    </row>
    <row r="6313" spans="1:24" x14ac:dyDescent="0.25">
      <c r="A6313" s="1">
        <v>6312</v>
      </c>
      <c r="B6313" s="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IF(People!$B$2=Orders!M6313,People!$A$2,IF(People!$B$3=Orders!M6313,People!$A$3,IF(People!$B$4=Orders!M6313,People!$A$4,IF(People!$B$5=Orders!M6313,People!$A$5,0))))</f>
        <v>Anna Andreadi</v>
      </c>
      <c r="W6313" t="str">
        <f>IFERROR(INDEX(Returns!A:A,MATCH(Orders!B6313,Returns!B:B,0),),"No")</f>
        <v>No</v>
      </c>
      <c r="X6313" t="str">
        <f t="shared" si="98"/>
        <v>2016 / 09</v>
      </c>
    </row>
    <row r="6314" spans="1:24" x14ac:dyDescent="0.25">
      <c r="A6314" s="1">
        <v>6313</v>
      </c>
      <c r="B6314" s="3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IF(People!$B$2=Orders!M6314,People!$A$2,IF(People!$B$3=Orders!M6314,People!$A$3,IF(People!$B$4=Orders!M6314,People!$A$4,IF(People!$B$5=Orders!M6314,People!$A$5,0))))</f>
        <v>Chuck Magee</v>
      </c>
      <c r="W6314" t="str">
        <f>IFERROR(INDEX(Returns!A:A,MATCH(Orders!B6314,Returns!B:B,0),),"No")</f>
        <v>No</v>
      </c>
      <c r="X6314" t="str">
        <f t="shared" si="98"/>
        <v>2019 / 02</v>
      </c>
    </row>
    <row r="6315" spans="1:24" x14ac:dyDescent="0.25">
      <c r="A6315" s="1">
        <v>6314</v>
      </c>
      <c r="B6315" s="3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IF(People!$B$2=Orders!M6315,People!$A$2,IF(People!$B$3=Orders!M6315,People!$A$3,IF(People!$B$4=Orders!M6315,People!$A$4,IF(People!$B$5=Orders!M6315,People!$A$5,0))))</f>
        <v>Chuck Magee</v>
      </c>
      <c r="W6315" t="str">
        <f>IFERROR(INDEX(Returns!A:A,MATCH(Orders!B6315,Returns!B:B,0),),"No")</f>
        <v>No</v>
      </c>
      <c r="X6315" t="str">
        <f t="shared" si="98"/>
        <v>2019 / 02</v>
      </c>
    </row>
    <row r="6316" spans="1:24" x14ac:dyDescent="0.25">
      <c r="A6316" s="1">
        <v>6315</v>
      </c>
      <c r="B6316" s="3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IF(People!$B$2=Orders!M6316,People!$A$2,IF(People!$B$3=Orders!M6316,People!$A$3,IF(People!$B$4=Orders!M6316,People!$A$4,IF(People!$B$5=Orders!M6316,People!$A$5,0))))</f>
        <v>Kelly Williams</v>
      </c>
      <c r="W6316" t="str">
        <f>IFERROR(INDEX(Returns!A:A,MATCH(Orders!B6316,Returns!B:B,0),),"No")</f>
        <v>Yes</v>
      </c>
      <c r="X6316" t="str">
        <f t="shared" si="98"/>
        <v>2016 / 11</v>
      </c>
    </row>
    <row r="6317" spans="1:24" x14ac:dyDescent="0.25">
      <c r="A6317" s="1">
        <v>6316</v>
      </c>
      <c r="B6317" s="3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IF(People!$B$2=Orders!M6317,People!$A$2,IF(People!$B$3=Orders!M6317,People!$A$3,IF(People!$B$4=Orders!M6317,People!$A$4,IF(People!$B$5=Orders!M6317,People!$A$5,0))))</f>
        <v>Kelly Williams</v>
      </c>
      <c r="W6317" t="str">
        <f>IFERROR(INDEX(Returns!A:A,MATCH(Orders!B6317,Returns!B:B,0),),"No")</f>
        <v>Yes</v>
      </c>
      <c r="X6317" t="str">
        <f t="shared" si="98"/>
        <v>2016 / 11</v>
      </c>
    </row>
    <row r="6318" spans="1:24" x14ac:dyDescent="0.25">
      <c r="A6318" s="1">
        <v>6317</v>
      </c>
      <c r="B6318" s="3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IF(People!$B$2=Orders!M6318,People!$A$2,IF(People!$B$3=Orders!M6318,People!$A$3,IF(People!$B$4=Orders!M6318,People!$A$4,IF(People!$B$5=Orders!M6318,People!$A$5,0))))</f>
        <v>Kelly Williams</v>
      </c>
      <c r="W6318" t="str">
        <f>IFERROR(INDEX(Returns!A:A,MATCH(Orders!B6318,Returns!B:B,0),),"No")</f>
        <v>Yes</v>
      </c>
      <c r="X6318" t="str">
        <f t="shared" si="98"/>
        <v>2016 / 11</v>
      </c>
    </row>
    <row r="6319" spans="1:24" x14ac:dyDescent="0.25">
      <c r="A6319" s="1">
        <v>6318</v>
      </c>
      <c r="B6319" s="3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IF(People!$B$2=Orders!M6319,People!$A$2,IF(People!$B$3=Orders!M6319,People!$A$3,IF(People!$B$4=Orders!M6319,People!$A$4,IF(People!$B$5=Orders!M6319,People!$A$5,0))))</f>
        <v>Kelly Williams</v>
      </c>
      <c r="W6319" t="str">
        <f>IFERROR(INDEX(Returns!A:A,MATCH(Orders!B6319,Returns!B:B,0),),"No")</f>
        <v>Yes</v>
      </c>
      <c r="X6319" t="str">
        <f t="shared" si="98"/>
        <v>2016 / 11</v>
      </c>
    </row>
    <row r="6320" spans="1:24" x14ac:dyDescent="0.25">
      <c r="A6320" s="1">
        <v>6319</v>
      </c>
      <c r="B6320" s="3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IF(People!$B$2=Orders!M6320,People!$A$2,IF(People!$B$3=Orders!M6320,People!$A$3,IF(People!$B$4=Orders!M6320,People!$A$4,IF(People!$B$5=Orders!M6320,People!$A$5,0))))</f>
        <v>Anna Andreadi</v>
      </c>
      <c r="W6320" t="str">
        <f>IFERROR(INDEX(Returns!A:A,MATCH(Orders!B6320,Returns!B:B,0),),"No")</f>
        <v>Yes</v>
      </c>
      <c r="X6320" t="str">
        <f t="shared" si="98"/>
        <v>2019 / 11</v>
      </c>
    </row>
    <row r="6321" spans="1:24" x14ac:dyDescent="0.25">
      <c r="A6321" s="1">
        <v>6320</v>
      </c>
      <c r="B6321" s="3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IF(People!$B$2=Orders!M6321,People!$A$2,IF(People!$B$3=Orders!M6321,People!$A$3,IF(People!$B$4=Orders!M6321,People!$A$4,IF(People!$B$5=Orders!M6321,People!$A$5,0))))</f>
        <v>Anna Andreadi</v>
      </c>
      <c r="W6321" t="str">
        <f>IFERROR(INDEX(Returns!A:A,MATCH(Orders!B6321,Returns!B:B,0),),"No")</f>
        <v>Yes</v>
      </c>
      <c r="X6321" t="str">
        <f t="shared" si="98"/>
        <v>2019 / 11</v>
      </c>
    </row>
    <row r="6322" spans="1:24" x14ac:dyDescent="0.25">
      <c r="A6322" s="1">
        <v>6321</v>
      </c>
      <c r="B6322" s="3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IF(People!$B$2=Orders!M6322,People!$A$2,IF(People!$B$3=Orders!M6322,People!$A$3,IF(People!$B$4=Orders!M6322,People!$A$4,IF(People!$B$5=Orders!M6322,People!$A$5,0))))</f>
        <v>Cassandra Brandow</v>
      </c>
      <c r="W6322" t="str">
        <f>IFERROR(INDEX(Returns!A:A,MATCH(Orders!B6322,Returns!B:B,0),),"No")</f>
        <v>No</v>
      </c>
      <c r="X6322" t="str">
        <f t="shared" si="98"/>
        <v>2019 / 09</v>
      </c>
    </row>
    <row r="6323" spans="1:24" x14ac:dyDescent="0.25">
      <c r="A6323" s="1">
        <v>6322</v>
      </c>
      <c r="B6323" s="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IF(People!$B$2=Orders!M6323,People!$A$2,IF(People!$B$3=Orders!M6323,People!$A$3,IF(People!$B$4=Orders!M6323,People!$A$4,IF(People!$B$5=Orders!M6323,People!$A$5,0))))</f>
        <v>Chuck Magee</v>
      </c>
      <c r="W6323" t="str">
        <f>IFERROR(INDEX(Returns!A:A,MATCH(Orders!B6323,Returns!B:B,0),),"No")</f>
        <v>No</v>
      </c>
      <c r="X6323" t="str">
        <f t="shared" si="98"/>
        <v>2016 / 10</v>
      </c>
    </row>
    <row r="6324" spans="1:24" x14ac:dyDescent="0.25">
      <c r="A6324" s="1">
        <v>6323</v>
      </c>
      <c r="B6324" s="3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IF(People!$B$2=Orders!M6324,People!$A$2,IF(People!$B$3=Orders!M6324,People!$A$3,IF(People!$B$4=Orders!M6324,People!$A$4,IF(People!$B$5=Orders!M6324,People!$A$5,0))))</f>
        <v>Kelly Williams</v>
      </c>
      <c r="W6324" t="str">
        <f>IFERROR(INDEX(Returns!A:A,MATCH(Orders!B6324,Returns!B:B,0),),"No")</f>
        <v>No</v>
      </c>
      <c r="X6324" t="str">
        <f t="shared" si="98"/>
        <v>2016 / 06</v>
      </c>
    </row>
    <row r="6325" spans="1:24" x14ac:dyDescent="0.25">
      <c r="A6325" s="1">
        <v>6324</v>
      </c>
      <c r="B6325" s="3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IF(People!$B$2=Orders!M6325,People!$A$2,IF(People!$B$3=Orders!M6325,People!$A$3,IF(People!$B$4=Orders!M6325,People!$A$4,IF(People!$B$5=Orders!M6325,People!$A$5,0))))</f>
        <v>Chuck Magee</v>
      </c>
      <c r="W6325" t="str">
        <f>IFERROR(INDEX(Returns!A:A,MATCH(Orders!B6325,Returns!B:B,0),),"No")</f>
        <v>No</v>
      </c>
      <c r="X6325" t="str">
        <f t="shared" si="98"/>
        <v>2016 / 06</v>
      </c>
    </row>
    <row r="6326" spans="1:24" x14ac:dyDescent="0.25">
      <c r="A6326" s="1">
        <v>6325</v>
      </c>
      <c r="B6326" s="3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IF(People!$B$2=Orders!M6326,People!$A$2,IF(People!$B$3=Orders!M6326,People!$A$3,IF(People!$B$4=Orders!M6326,People!$A$4,IF(People!$B$5=Orders!M6326,People!$A$5,0))))</f>
        <v>Anna Andreadi</v>
      </c>
      <c r="W6326" t="str">
        <f>IFERROR(INDEX(Returns!A:A,MATCH(Orders!B6326,Returns!B:B,0),),"No")</f>
        <v>No</v>
      </c>
      <c r="X6326" t="str">
        <f t="shared" si="98"/>
        <v>2017 / 10</v>
      </c>
    </row>
    <row r="6327" spans="1:24" x14ac:dyDescent="0.25">
      <c r="A6327" s="1">
        <v>6326</v>
      </c>
      <c r="B6327" s="3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IF(People!$B$2=Orders!M6327,People!$A$2,IF(People!$B$3=Orders!M6327,People!$A$3,IF(People!$B$4=Orders!M6327,People!$A$4,IF(People!$B$5=Orders!M6327,People!$A$5,0))))</f>
        <v>Anna Andreadi</v>
      </c>
      <c r="W6327" t="str">
        <f>IFERROR(INDEX(Returns!A:A,MATCH(Orders!B6327,Returns!B:B,0),),"No")</f>
        <v>No</v>
      </c>
      <c r="X6327" t="str">
        <f t="shared" si="98"/>
        <v>2017 / 10</v>
      </c>
    </row>
    <row r="6328" spans="1:24" x14ac:dyDescent="0.25">
      <c r="A6328" s="1">
        <v>6327</v>
      </c>
      <c r="B6328" s="3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IF(People!$B$2=Orders!M6328,People!$A$2,IF(People!$B$3=Orders!M6328,People!$A$3,IF(People!$B$4=Orders!M6328,People!$A$4,IF(People!$B$5=Orders!M6328,People!$A$5,0))))</f>
        <v>Kelly Williams</v>
      </c>
      <c r="W6328" t="str">
        <f>IFERROR(INDEX(Returns!A:A,MATCH(Orders!B6328,Returns!B:B,0),),"No")</f>
        <v>No</v>
      </c>
      <c r="X6328" t="str">
        <f t="shared" si="98"/>
        <v>2016 / 01</v>
      </c>
    </row>
    <row r="6329" spans="1:24" x14ac:dyDescent="0.25">
      <c r="A6329" s="1">
        <v>6328</v>
      </c>
      <c r="B6329" s="3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IF(People!$B$2=Orders!M6329,People!$A$2,IF(People!$B$3=Orders!M6329,People!$A$3,IF(People!$B$4=Orders!M6329,People!$A$4,IF(People!$B$5=Orders!M6329,People!$A$5,0))))</f>
        <v>Kelly Williams</v>
      </c>
      <c r="W6329" t="str">
        <f>IFERROR(INDEX(Returns!A:A,MATCH(Orders!B6329,Returns!B:B,0),),"No")</f>
        <v>No</v>
      </c>
      <c r="X6329" t="str">
        <f t="shared" si="98"/>
        <v>2016 / 01</v>
      </c>
    </row>
    <row r="6330" spans="1:24" x14ac:dyDescent="0.25">
      <c r="A6330" s="1">
        <v>6329</v>
      </c>
      <c r="B6330" s="3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IF(People!$B$2=Orders!M6330,People!$A$2,IF(People!$B$3=Orders!M6330,People!$A$3,IF(People!$B$4=Orders!M6330,People!$A$4,IF(People!$B$5=Orders!M6330,People!$A$5,0))))</f>
        <v>Kelly Williams</v>
      </c>
      <c r="W6330" t="str">
        <f>IFERROR(INDEX(Returns!A:A,MATCH(Orders!B6330,Returns!B:B,0),),"No")</f>
        <v>No</v>
      </c>
      <c r="X6330" t="str">
        <f t="shared" si="98"/>
        <v>2016 / 01</v>
      </c>
    </row>
    <row r="6331" spans="1:24" x14ac:dyDescent="0.25">
      <c r="A6331" s="1">
        <v>6330</v>
      </c>
      <c r="B6331" s="3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IF(People!$B$2=Orders!M6331,People!$A$2,IF(People!$B$3=Orders!M6331,People!$A$3,IF(People!$B$4=Orders!M6331,People!$A$4,IF(People!$B$5=Orders!M6331,People!$A$5,0))))</f>
        <v>Kelly Williams</v>
      </c>
      <c r="W6331" t="str">
        <f>IFERROR(INDEX(Returns!A:A,MATCH(Orders!B6331,Returns!B:B,0),),"No")</f>
        <v>No</v>
      </c>
      <c r="X6331" t="str">
        <f t="shared" si="98"/>
        <v>2016 / 01</v>
      </c>
    </row>
    <row r="6332" spans="1:24" x14ac:dyDescent="0.25">
      <c r="A6332" s="1">
        <v>6331</v>
      </c>
      <c r="B6332" s="3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IF(People!$B$2=Orders!M6332,People!$A$2,IF(People!$B$3=Orders!M6332,People!$A$3,IF(People!$B$4=Orders!M6332,People!$A$4,IF(People!$B$5=Orders!M6332,People!$A$5,0))))</f>
        <v>Kelly Williams</v>
      </c>
      <c r="W6332" t="str">
        <f>IFERROR(INDEX(Returns!A:A,MATCH(Orders!B6332,Returns!B:B,0),),"No")</f>
        <v>No</v>
      </c>
      <c r="X6332" t="str">
        <f t="shared" si="98"/>
        <v>2016 / 01</v>
      </c>
    </row>
    <row r="6333" spans="1:24" x14ac:dyDescent="0.25">
      <c r="A6333" s="1">
        <v>6332</v>
      </c>
      <c r="B6333" s="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IF(People!$B$2=Orders!M6333,People!$A$2,IF(People!$B$3=Orders!M6333,People!$A$3,IF(People!$B$4=Orders!M6333,People!$A$4,IF(People!$B$5=Orders!M6333,People!$A$5,0))))</f>
        <v>Kelly Williams</v>
      </c>
      <c r="W6333" t="str">
        <f>IFERROR(INDEX(Returns!A:A,MATCH(Orders!B6333,Returns!B:B,0),),"No")</f>
        <v>No</v>
      </c>
      <c r="X6333" t="str">
        <f t="shared" si="98"/>
        <v>2016 / 01</v>
      </c>
    </row>
    <row r="6334" spans="1:24" x14ac:dyDescent="0.25">
      <c r="A6334" s="1">
        <v>6333</v>
      </c>
      <c r="B6334" s="3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IF(People!$B$2=Orders!M6334,People!$A$2,IF(People!$B$3=Orders!M6334,People!$A$3,IF(People!$B$4=Orders!M6334,People!$A$4,IF(People!$B$5=Orders!M6334,People!$A$5,0))))</f>
        <v>Kelly Williams</v>
      </c>
      <c r="W6334" t="str">
        <f>IFERROR(INDEX(Returns!A:A,MATCH(Orders!B6334,Returns!B:B,0),),"No")</f>
        <v>No</v>
      </c>
      <c r="X6334" t="str">
        <f t="shared" si="98"/>
        <v>2016 / 01</v>
      </c>
    </row>
    <row r="6335" spans="1:24" x14ac:dyDescent="0.25">
      <c r="A6335" s="1">
        <v>6334</v>
      </c>
      <c r="B6335" s="3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IF(People!$B$2=Orders!M6335,People!$A$2,IF(People!$B$3=Orders!M6335,People!$A$3,IF(People!$B$4=Orders!M6335,People!$A$4,IF(People!$B$5=Orders!M6335,People!$A$5,0))))</f>
        <v>Kelly Williams</v>
      </c>
      <c r="W6335" t="str">
        <f>IFERROR(INDEX(Returns!A:A,MATCH(Orders!B6335,Returns!B:B,0),),"No")</f>
        <v>No</v>
      </c>
      <c r="X6335" t="str">
        <f t="shared" si="98"/>
        <v>2016 / 01</v>
      </c>
    </row>
    <row r="6336" spans="1:24" x14ac:dyDescent="0.25">
      <c r="A6336" s="1">
        <v>6335</v>
      </c>
      <c r="B6336" s="3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IF(People!$B$2=Orders!M6336,People!$A$2,IF(People!$B$3=Orders!M6336,People!$A$3,IF(People!$B$4=Orders!M6336,People!$A$4,IF(People!$B$5=Orders!M6336,People!$A$5,0))))</f>
        <v>Chuck Magee</v>
      </c>
      <c r="W6336" t="str">
        <f>IFERROR(INDEX(Returns!A:A,MATCH(Orders!B6336,Returns!B:B,0),),"No")</f>
        <v>No</v>
      </c>
      <c r="X6336" t="str">
        <f t="shared" si="98"/>
        <v>2016 / 07</v>
      </c>
    </row>
    <row r="6337" spans="1:24" x14ac:dyDescent="0.25">
      <c r="A6337" s="1">
        <v>6336</v>
      </c>
      <c r="B6337" s="3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IF(People!$B$2=Orders!M6337,People!$A$2,IF(People!$B$3=Orders!M6337,People!$A$3,IF(People!$B$4=Orders!M6337,People!$A$4,IF(People!$B$5=Orders!M6337,People!$A$5,0))))</f>
        <v>Chuck Magee</v>
      </c>
      <c r="W6337" t="str">
        <f>IFERROR(INDEX(Returns!A:A,MATCH(Orders!B6337,Returns!B:B,0),),"No")</f>
        <v>No</v>
      </c>
      <c r="X6337" t="str">
        <f t="shared" si="98"/>
        <v>2016 / 07</v>
      </c>
    </row>
    <row r="6338" spans="1:24" x14ac:dyDescent="0.25">
      <c r="A6338" s="1">
        <v>6337</v>
      </c>
      <c r="B6338" s="3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IF(People!$B$2=Orders!M6338,People!$A$2,IF(People!$B$3=Orders!M6338,People!$A$3,IF(People!$B$4=Orders!M6338,People!$A$4,IF(People!$B$5=Orders!M6338,People!$A$5,0))))</f>
        <v>Anna Andreadi</v>
      </c>
      <c r="W6338" t="str">
        <f>IFERROR(INDEX(Returns!A:A,MATCH(Orders!B6338,Returns!B:B,0),),"No")</f>
        <v>No</v>
      </c>
      <c r="X6338" t="str">
        <f t="shared" ref="X6338:X6401" si="99">TEXT(C6338,"ГГГГ / ММ")</f>
        <v>2018 / 08</v>
      </c>
    </row>
    <row r="6339" spans="1:24" x14ac:dyDescent="0.25">
      <c r="A6339" s="1">
        <v>6338</v>
      </c>
      <c r="B6339" s="3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IF(People!$B$2=Orders!M6339,People!$A$2,IF(People!$B$3=Orders!M6339,People!$A$3,IF(People!$B$4=Orders!M6339,People!$A$4,IF(People!$B$5=Orders!M6339,People!$A$5,0))))</f>
        <v>Anna Andreadi</v>
      </c>
      <c r="W6339" t="str">
        <f>IFERROR(INDEX(Returns!A:A,MATCH(Orders!B6339,Returns!B:B,0),),"No")</f>
        <v>No</v>
      </c>
      <c r="X6339" t="str">
        <f t="shared" si="99"/>
        <v>2018 / 08</v>
      </c>
    </row>
    <row r="6340" spans="1:24" x14ac:dyDescent="0.25">
      <c r="A6340" s="1">
        <v>6339</v>
      </c>
      <c r="B6340" s="3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IF(People!$B$2=Orders!M6340,People!$A$2,IF(People!$B$3=Orders!M6340,People!$A$3,IF(People!$B$4=Orders!M6340,People!$A$4,IF(People!$B$5=Orders!M6340,People!$A$5,0))))</f>
        <v>Chuck Magee</v>
      </c>
      <c r="W6340" t="str">
        <f>IFERROR(INDEX(Returns!A:A,MATCH(Orders!B6340,Returns!B:B,0),),"No")</f>
        <v>No</v>
      </c>
      <c r="X6340" t="str">
        <f t="shared" si="99"/>
        <v>2019 / 10</v>
      </c>
    </row>
    <row r="6341" spans="1:24" x14ac:dyDescent="0.25">
      <c r="A6341" s="1">
        <v>6340</v>
      </c>
      <c r="B6341" s="3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IF(People!$B$2=Orders!M6341,People!$A$2,IF(People!$B$3=Orders!M6341,People!$A$3,IF(People!$B$4=Orders!M6341,People!$A$4,IF(People!$B$5=Orders!M6341,People!$A$5,0))))</f>
        <v>Chuck Magee</v>
      </c>
      <c r="W6341" t="str">
        <f>IFERROR(INDEX(Returns!A:A,MATCH(Orders!B6341,Returns!B:B,0),),"No")</f>
        <v>No</v>
      </c>
      <c r="X6341" t="str">
        <f t="shared" si="99"/>
        <v>2019 / 10</v>
      </c>
    </row>
    <row r="6342" spans="1:24" x14ac:dyDescent="0.25">
      <c r="A6342" s="1">
        <v>6341</v>
      </c>
      <c r="B6342" s="3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IF(People!$B$2=Orders!M6342,People!$A$2,IF(People!$B$3=Orders!M6342,People!$A$3,IF(People!$B$4=Orders!M6342,People!$A$4,IF(People!$B$5=Orders!M6342,People!$A$5,0))))</f>
        <v>Chuck Magee</v>
      </c>
      <c r="W6342" t="str">
        <f>IFERROR(INDEX(Returns!A:A,MATCH(Orders!B6342,Returns!B:B,0),),"No")</f>
        <v>No</v>
      </c>
      <c r="X6342" t="str">
        <f t="shared" si="99"/>
        <v>2019 / 10</v>
      </c>
    </row>
    <row r="6343" spans="1:24" x14ac:dyDescent="0.25">
      <c r="A6343" s="1">
        <v>6342</v>
      </c>
      <c r="B6343" s="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IF(People!$B$2=Orders!M6343,People!$A$2,IF(People!$B$3=Orders!M6343,People!$A$3,IF(People!$B$4=Orders!M6343,People!$A$4,IF(People!$B$5=Orders!M6343,People!$A$5,0))))</f>
        <v>Chuck Magee</v>
      </c>
      <c r="W6343" t="str">
        <f>IFERROR(INDEX(Returns!A:A,MATCH(Orders!B6343,Returns!B:B,0),),"No")</f>
        <v>No</v>
      </c>
      <c r="X6343" t="str">
        <f t="shared" si="99"/>
        <v>2018 / 12</v>
      </c>
    </row>
    <row r="6344" spans="1:24" x14ac:dyDescent="0.25">
      <c r="A6344" s="1">
        <v>6343</v>
      </c>
      <c r="B6344" s="3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IF(People!$B$2=Orders!M6344,People!$A$2,IF(People!$B$3=Orders!M6344,People!$A$3,IF(People!$B$4=Orders!M6344,People!$A$4,IF(People!$B$5=Orders!M6344,People!$A$5,0))))</f>
        <v>Chuck Magee</v>
      </c>
      <c r="W6344" t="str">
        <f>IFERROR(INDEX(Returns!A:A,MATCH(Orders!B6344,Returns!B:B,0),),"No")</f>
        <v>Yes</v>
      </c>
      <c r="X6344" t="str">
        <f t="shared" si="99"/>
        <v>2017 / 03</v>
      </c>
    </row>
    <row r="6345" spans="1:24" x14ac:dyDescent="0.25">
      <c r="A6345" s="1">
        <v>6344</v>
      </c>
      <c r="B6345" s="3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IF(People!$B$2=Orders!M6345,People!$A$2,IF(People!$B$3=Orders!M6345,People!$A$3,IF(People!$B$4=Orders!M6345,People!$A$4,IF(People!$B$5=Orders!M6345,People!$A$5,0))))</f>
        <v>Chuck Magee</v>
      </c>
      <c r="W6345" t="str">
        <f>IFERROR(INDEX(Returns!A:A,MATCH(Orders!B6345,Returns!B:B,0),),"No")</f>
        <v>Yes</v>
      </c>
      <c r="X6345" t="str">
        <f t="shared" si="99"/>
        <v>2017 / 03</v>
      </c>
    </row>
    <row r="6346" spans="1:24" x14ac:dyDescent="0.25">
      <c r="A6346" s="1">
        <v>6345</v>
      </c>
      <c r="B6346" s="3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IF(People!$B$2=Orders!M6346,People!$A$2,IF(People!$B$3=Orders!M6346,People!$A$3,IF(People!$B$4=Orders!M6346,People!$A$4,IF(People!$B$5=Orders!M6346,People!$A$5,0))))</f>
        <v>Chuck Magee</v>
      </c>
      <c r="W6346" t="str">
        <f>IFERROR(INDEX(Returns!A:A,MATCH(Orders!B6346,Returns!B:B,0),),"No")</f>
        <v>Yes</v>
      </c>
      <c r="X6346" t="str">
        <f t="shared" si="99"/>
        <v>2017 / 03</v>
      </c>
    </row>
    <row r="6347" spans="1:24" x14ac:dyDescent="0.25">
      <c r="A6347" s="1">
        <v>6346</v>
      </c>
      <c r="B6347" s="3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IF(People!$B$2=Orders!M6347,People!$A$2,IF(People!$B$3=Orders!M6347,People!$A$3,IF(People!$B$4=Orders!M6347,People!$A$4,IF(People!$B$5=Orders!M6347,People!$A$5,0))))</f>
        <v>Chuck Magee</v>
      </c>
      <c r="W6347" t="str">
        <f>IFERROR(INDEX(Returns!A:A,MATCH(Orders!B6347,Returns!B:B,0),),"No")</f>
        <v>Yes</v>
      </c>
      <c r="X6347" t="str">
        <f t="shared" si="99"/>
        <v>2017 / 03</v>
      </c>
    </row>
    <row r="6348" spans="1:24" x14ac:dyDescent="0.25">
      <c r="A6348" s="1">
        <v>6347</v>
      </c>
      <c r="B6348" s="3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IF(People!$B$2=Orders!M6348,People!$A$2,IF(People!$B$3=Orders!M6348,People!$A$3,IF(People!$B$4=Orders!M6348,People!$A$4,IF(People!$B$5=Orders!M6348,People!$A$5,0))))</f>
        <v>Chuck Magee</v>
      </c>
      <c r="W6348" t="str">
        <f>IFERROR(INDEX(Returns!A:A,MATCH(Orders!B6348,Returns!B:B,0),),"No")</f>
        <v>No</v>
      </c>
      <c r="X6348" t="str">
        <f t="shared" si="99"/>
        <v>2019 / 10</v>
      </c>
    </row>
    <row r="6349" spans="1:24" x14ac:dyDescent="0.25">
      <c r="A6349" s="1">
        <v>6348</v>
      </c>
      <c r="B6349" s="3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IF(People!$B$2=Orders!M6349,People!$A$2,IF(People!$B$3=Orders!M6349,People!$A$3,IF(People!$B$4=Orders!M6349,People!$A$4,IF(People!$B$5=Orders!M6349,People!$A$5,0))))</f>
        <v>Anna Andreadi</v>
      </c>
      <c r="W6349" t="str">
        <f>IFERROR(INDEX(Returns!A:A,MATCH(Orders!B6349,Returns!B:B,0),),"No")</f>
        <v>No</v>
      </c>
      <c r="X6349" t="str">
        <f t="shared" si="99"/>
        <v>2017 / 05</v>
      </c>
    </row>
    <row r="6350" spans="1:24" x14ac:dyDescent="0.25">
      <c r="A6350" s="1">
        <v>6349</v>
      </c>
      <c r="B6350" s="3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IF(People!$B$2=Orders!M6350,People!$A$2,IF(People!$B$3=Orders!M6350,People!$A$3,IF(People!$B$4=Orders!M6350,People!$A$4,IF(People!$B$5=Orders!M6350,People!$A$5,0))))</f>
        <v>Anna Andreadi</v>
      </c>
      <c r="W6350" t="str">
        <f>IFERROR(INDEX(Returns!A:A,MATCH(Orders!B6350,Returns!B:B,0),),"No")</f>
        <v>No</v>
      </c>
      <c r="X6350" t="str">
        <f t="shared" si="99"/>
        <v>2017 / 05</v>
      </c>
    </row>
    <row r="6351" spans="1:24" x14ac:dyDescent="0.25">
      <c r="A6351" s="1">
        <v>6350</v>
      </c>
      <c r="B6351" s="3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IF(People!$B$2=Orders!M6351,People!$A$2,IF(People!$B$3=Orders!M6351,People!$A$3,IF(People!$B$4=Orders!M6351,People!$A$4,IF(People!$B$5=Orders!M6351,People!$A$5,0))))</f>
        <v>Anna Andreadi</v>
      </c>
      <c r="W6351" t="str">
        <f>IFERROR(INDEX(Returns!A:A,MATCH(Orders!B6351,Returns!B:B,0),),"No")</f>
        <v>No</v>
      </c>
      <c r="X6351" t="str">
        <f t="shared" si="99"/>
        <v>2017 / 05</v>
      </c>
    </row>
    <row r="6352" spans="1:24" x14ac:dyDescent="0.25">
      <c r="A6352" s="1">
        <v>6351</v>
      </c>
      <c r="B6352" s="3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IF(People!$B$2=Orders!M6352,People!$A$2,IF(People!$B$3=Orders!M6352,People!$A$3,IF(People!$B$4=Orders!M6352,People!$A$4,IF(People!$B$5=Orders!M6352,People!$A$5,0))))</f>
        <v>Kelly Williams</v>
      </c>
      <c r="W6352" t="str">
        <f>IFERROR(INDEX(Returns!A:A,MATCH(Orders!B6352,Returns!B:B,0),),"No")</f>
        <v>Yes</v>
      </c>
      <c r="X6352" t="str">
        <f t="shared" si="99"/>
        <v>2019 / 09</v>
      </c>
    </row>
    <row r="6353" spans="1:24" x14ac:dyDescent="0.25">
      <c r="A6353" s="1">
        <v>6352</v>
      </c>
      <c r="B6353" s="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IF(People!$B$2=Orders!M6353,People!$A$2,IF(People!$B$3=Orders!M6353,People!$A$3,IF(People!$B$4=Orders!M6353,People!$A$4,IF(People!$B$5=Orders!M6353,People!$A$5,0))))</f>
        <v>Cassandra Brandow</v>
      </c>
      <c r="W6353" t="str">
        <f>IFERROR(INDEX(Returns!A:A,MATCH(Orders!B6353,Returns!B:B,0),),"No")</f>
        <v>No</v>
      </c>
      <c r="X6353" t="str">
        <f t="shared" si="99"/>
        <v>2019 / 11</v>
      </c>
    </row>
    <row r="6354" spans="1:24" x14ac:dyDescent="0.25">
      <c r="A6354" s="1">
        <v>6353</v>
      </c>
      <c r="B6354" s="3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IF(People!$B$2=Orders!M6354,People!$A$2,IF(People!$B$3=Orders!M6354,People!$A$3,IF(People!$B$4=Orders!M6354,People!$A$4,IF(People!$B$5=Orders!M6354,People!$A$5,0))))</f>
        <v>Chuck Magee</v>
      </c>
      <c r="W6354" t="str">
        <f>IFERROR(INDEX(Returns!A:A,MATCH(Orders!B6354,Returns!B:B,0),),"No")</f>
        <v>No</v>
      </c>
      <c r="X6354" t="str">
        <f t="shared" si="99"/>
        <v>2017 / 09</v>
      </c>
    </row>
    <row r="6355" spans="1:24" x14ac:dyDescent="0.25">
      <c r="A6355" s="1">
        <v>6354</v>
      </c>
      <c r="B6355" s="3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IF(People!$B$2=Orders!M6355,People!$A$2,IF(People!$B$3=Orders!M6355,People!$A$3,IF(People!$B$4=Orders!M6355,People!$A$4,IF(People!$B$5=Orders!M6355,People!$A$5,0))))</f>
        <v>Chuck Magee</v>
      </c>
      <c r="W6355" t="str">
        <f>IFERROR(INDEX(Returns!A:A,MATCH(Orders!B6355,Returns!B:B,0),),"No")</f>
        <v>No</v>
      </c>
      <c r="X6355" t="str">
        <f t="shared" si="99"/>
        <v>2017 / 09</v>
      </c>
    </row>
    <row r="6356" spans="1:24" x14ac:dyDescent="0.25">
      <c r="A6356" s="1">
        <v>6355</v>
      </c>
      <c r="B6356" s="3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IF(People!$B$2=Orders!M6356,People!$A$2,IF(People!$B$3=Orders!M6356,People!$A$3,IF(People!$B$4=Orders!M6356,People!$A$4,IF(People!$B$5=Orders!M6356,People!$A$5,0))))</f>
        <v>Chuck Magee</v>
      </c>
      <c r="W6356" t="str">
        <f>IFERROR(INDEX(Returns!A:A,MATCH(Orders!B6356,Returns!B:B,0),),"No")</f>
        <v>No</v>
      </c>
      <c r="X6356" t="str">
        <f t="shared" si="99"/>
        <v>2017 / 09</v>
      </c>
    </row>
    <row r="6357" spans="1:24" x14ac:dyDescent="0.25">
      <c r="A6357" s="1">
        <v>6356</v>
      </c>
      <c r="B6357" s="3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IF(People!$B$2=Orders!M6357,People!$A$2,IF(People!$B$3=Orders!M6357,People!$A$3,IF(People!$B$4=Orders!M6357,People!$A$4,IF(People!$B$5=Orders!M6357,People!$A$5,0))))</f>
        <v>Chuck Magee</v>
      </c>
      <c r="W6357" t="str">
        <f>IFERROR(INDEX(Returns!A:A,MATCH(Orders!B6357,Returns!B:B,0),),"No")</f>
        <v>No</v>
      </c>
      <c r="X6357" t="str">
        <f t="shared" si="99"/>
        <v>2016 / 10</v>
      </c>
    </row>
    <row r="6358" spans="1:24" x14ac:dyDescent="0.25">
      <c r="A6358" s="1">
        <v>6357</v>
      </c>
      <c r="B6358" s="3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IF(People!$B$2=Orders!M6358,People!$A$2,IF(People!$B$3=Orders!M6358,People!$A$3,IF(People!$B$4=Orders!M6358,People!$A$4,IF(People!$B$5=Orders!M6358,People!$A$5,0))))</f>
        <v>Anna Andreadi</v>
      </c>
      <c r="W6358" t="str">
        <f>IFERROR(INDEX(Returns!A:A,MATCH(Orders!B6358,Returns!B:B,0),),"No")</f>
        <v>No</v>
      </c>
      <c r="X6358" t="str">
        <f t="shared" si="99"/>
        <v>2019 / 01</v>
      </c>
    </row>
    <row r="6359" spans="1:24" x14ac:dyDescent="0.25">
      <c r="A6359" s="1">
        <v>6358</v>
      </c>
      <c r="B6359" s="3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IF(People!$B$2=Orders!M6359,People!$A$2,IF(People!$B$3=Orders!M6359,People!$A$3,IF(People!$B$4=Orders!M6359,People!$A$4,IF(People!$B$5=Orders!M6359,People!$A$5,0))))</f>
        <v>Anna Andreadi</v>
      </c>
      <c r="W6359" t="str">
        <f>IFERROR(INDEX(Returns!A:A,MATCH(Orders!B6359,Returns!B:B,0),),"No")</f>
        <v>No</v>
      </c>
      <c r="X6359" t="str">
        <f t="shared" si="99"/>
        <v>2019 / 01</v>
      </c>
    </row>
    <row r="6360" spans="1:24" x14ac:dyDescent="0.25">
      <c r="A6360" s="1">
        <v>6359</v>
      </c>
      <c r="B6360" s="3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IF(People!$B$2=Orders!M6360,People!$A$2,IF(People!$B$3=Orders!M6360,People!$A$3,IF(People!$B$4=Orders!M6360,People!$A$4,IF(People!$B$5=Orders!M6360,People!$A$5,0))))</f>
        <v>Anna Andreadi</v>
      </c>
      <c r="W6360" t="str">
        <f>IFERROR(INDEX(Returns!A:A,MATCH(Orders!B6360,Returns!B:B,0),),"No")</f>
        <v>No</v>
      </c>
      <c r="X6360" t="str">
        <f t="shared" si="99"/>
        <v>2019 / 01</v>
      </c>
    </row>
    <row r="6361" spans="1:24" x14ac:dyDescent="0.25">
      <c r="A6361" s="1">
        <v>6360</v>
      </c>
      <c r="B6361" s="3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IF(People!$B$2=Orders!M6361,People!$A$2,IF(People!$B$3=Orders!M6361,People!$A$3,IF(People!$B$4=Orders!M6361,People!$A$4,IF(People!$B$5=Orders!M6361,People!$A$5,0))))</f>
        <v>Anna Andreadi</v>
      </c>
      <c r="W6361" t="str">
        <f>IFERROR(INDEX(Returns!A:A,MATCH(Orders!B6361,Returns!B:B,0),),"No")</f>
        <v>No</v>
      </c>
      <c r="X6361" t="str">
        <f t="shared" si="99"/>
        <v>2019 / 01</v>
      </c>
    </row>
    <row r="6362" spans="1:24" x14ac:dyDescent="0.25">
      <c r="A6362" s="1">
        <v>6361</v>
      </c>
      <c r="B6362" s="3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IF(People!$B$2=Orders!M6362,People!$A$2,IF(People!$B$3=Orders!M6362,People!$A$3,IF(People!$B$4=Orders!M6362,People!$A$4,IF(People!$B$5=Orders!M6362,People!$A$5,0))))</f>
        <v>Anna Andreadi</v>
      </c>
      <c r="W6362" t="str">
        <f>IFERROR(INDEX(Returns!A:A,MATCH(Orders!B6362,Returns!B:B,0),),"No")</f>
        <v>No</v>
      </c>
      <c r="X6362" t="str">
        <f t="shared" si="99"/>
        <v>2017 / 12</v>
      </c>
    </row>
    <row r="6363" spans="1:24" x14ac:dyDescent="0.25">
      <c r="A6363" s="1">
        <v>6362</v>
      </c>
      <c r="B6363" s="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IF(People!$B$2=Orders!M6363,People!$A$2,IF(People!$B$3=Orders!M6363,People!$A$3,IF(People!$B$4=Orders!M6363,People!$A$4,IF(People!$B$5=Orders!M6363,People!$A$5,0))))</f>
        <v>Anna Andreadi</v>
      </c>
      <c r="W6363" t="str">
        <f>IFERROR(INDEX(Returns!A:A,MATCH(Orders!B6363,Returns!B:B,0),),"No")</f>
        <v>No</v>
      </c>
      <c r="X6363" t="str">
        <f t="shared" si="99"/>
        <v>2016 / 11</v>
      </c>
    </row>
    <row r="6364" spans="1:24" x14ac:dyDescent="0.25">
      <c r="A6364" s="1">
        <v>6363</v>
      </c>
      <c r="B6364" s="3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IF(People!$B$2=Orders!M6364,People!$A$2,IF(People!$B$3=Orders!M6364,People!$A$3,IF(People!$B$4=Orders!M6364,People!$A$4,IF(People!$B$5=Orders!M6364,People!$A$5,0))))</f>
        <v>Anna Andreadi</v>
      </c>
      <c r="W6364" t="str">
        <f>IFERROR(INDEX(Returns!A:A,MATCH(Orders!B6364,Returns!B:B,0),),"No")</f>
        <v>No</v>
      </c>
      <c r="X6364" t="str">
        <f t="shared" si="99"/>
        <v>2019 / 11</v>
      </c>
    </row>
    <row r="6365" spans="1:24" x14ac:dyDescent="0.25">
      <c r="A6365" s="1">
        <v>6364</v>
      </c>
      <c r="B6365" s="3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IF(People!$B$2=Orders!M6365,People!$A$2,IF(People!$B$3=Orders!M6365,People!$A$3,IF(People!$B$4=Orders!M6365,People!$A$4,IF(People!$B$5=Orders!M6365,People!$A$5,0))))</f>
        <v>Anna Andreadi</v>
      </c>
      <c r="W6365" t="str">
        <f>IFERROR(INDEX(Returns!A:A,MATCH(Orders!B6365,Returns!B:B,0),),"No")</f>
        <v>No</v>
      </c>
      <c r="X6365" t="str">
        <f t="shared" si="99"/>
        <v>2019 / 11</v>
      </c>
    </row>
    <row r="6366" spans="1:24" x14ac:dyDescent="0.25">
      <c r="A6366" s="1">
        <v>6365</v>
      </c>
      <c r="B6366" s="3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IF(People!$B$2=Orders!M6366,People!$A$2,IF(People!$B$3=Orders!M6366,People!$A$3,IF(People!$B$4=Orders!M6366,People!$A$4,IF(People!$B$5=Orders!M6366,People!$A$5,0))))</f>
        <v>Anna Andreadi</v>
      </c>
      <c r="W6366" t="str">
        <f>IFERROR(INDEX(Returns!A:A,MATCH(Orders!B6366,Returns!B:B,0),),"No")</f>
        <v>No</v>
      </c>
      <c r="X6366" t="str">
        <f t="shared" si="99"/>
        <v>2019 / 11</v>
      </c>
    </row>
    <row r="6367" spans="1:24" x14ac:dyDescent="0.25">
      <c r="A6367" s="1">
        <v>6366</v>
      </c>
      <c r="B6367" s="3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IF(People!$B$2=Orders!M6367,People!$A$2,IF(People!$B$3=Orders!M6367,People!$A$3,IF(People!$B$4=Orders!M6367,People!$A$4,IF(People!$B$5=Orders!M6367,People!$A$5,0))))</f>
        <v>Chuck Magee</v>
      </c>
      <c r="W6367" t="str">
        <f>IFERROR(INDEX(Returns!A:A,MATCH(Orders!B6367,Returns!B:B,0),),"No")</f>
        <v>No</v>
      </c>
      <c r="X6367" t="str">
        <f t="shared" si="99"/>
        <v>2019 / 04</v>
      </c>
    </row>
    <row r="6368" spans="1:24" x14ac:dyDescent="0.25">
      <c r="A6368" s="1">
        <v>6367</v>
      </c>
      <c r="B6368" s="3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IF(People!$B$2=Orders!M6368,People!$A$2,IF(People!$B$3=Orders!M6368,People!$A$3,IF(People!$B$4=Orders!M6368,People!$A$4,IF(People!$B$5=Orders!M6368,People!$A$5,0))))</f>
        <v>Chuck Magee</v>
      </c>
      <c r="W6368" t="str">
        <f>IFERROR(INDEX(Returns!A:A,MATCH(Orders!B6368,Returns!B:B,0),),"No")</f>
        <v>No</v>
      </c>
      <c r="X6368" t="str">
        <f t="shared" si="99"/>
        <v>2019 / 04</v>
      </c>
    </row>
    <row r="6369" spans="1:24" x14ac:dyDescent="0.25">
      <c r="A6369" s="1">
        <v>6368</v>
      </c>
      <c r="B6369" s="3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IF(People!$B$2=Orders!M6369,People!$A$2,IF(People!$B$3=Orders!M6369,People!$A$3,IF(People!$B$4=Orders!M6369,People!$A$4,IF(People!$B$5=Orders!M6369,People!$A$5,0))))</f>
        <v>Chuck Magee</v>
      </c>
      <c r="W6369" t="str">
        <f>IFERROR(INDEX(Returns!A:A,MATCH(Orders!B6369,Returns!B:B,0),),"No")</f>
        <v>No</v>
      </c>
      <c r="X6369" t="str">
        <f t="shared" si="99"/>
        <v>2019 / 04</v>
      </c>
    </row>
    <row r="6370" spans="1:24" x14ac:dyDescent="0.25">
      <c r="A6370" s="1">
        <v>6369</v>
      </c>
      <c r="B6370" s="3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IF(People!$B$2=Orders!M6370,People!$A$2,IF(People!$B$3=Orders!M6370,People!$A$3,IF(People!$B$4=Orders!M6370,People!$A$4,IF(People!$B$5=Orders!M6370,People!$A$5,0))))</f>
        <v>Anna Andreadi</v>
      </c>
      <c r="W6370" t="str">
        <f>IFERROR(INDEX(Returns!A:A,MATCH(Orders!B6370,Returns!B:B,0),),"No")</f>
        <v>Yes</v>
      </c>
      <c r="X6370" t="str">
        <f t="shared" si="99"/>
        <v>2019 / 05</v>
      </c>
    </row>
    <row r="6371" spans="1:24" x14ac:dyDescent="0.25">
      <c r="A6371" s="1">
        <v>6370</v>
      </c>
      <c r="B6371" s="3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IF(People!$B$2=Orders!M6371,People!$A$2,IF(People!$B$3=Orders!M6371,People!$A$3,IF(People!$B$4=Orders!M6371,People!$A$4,IF(People!$B$5=Orders!M6371,People!$A$5,0))))</f>
        <v>Kelly Williams</v>
      </c>
      <c r="W6371" t="str">
        <f>IFERROR(INDEX(Returns!A:A,MATCH(Orders!B6371,Returns!B:B,0),),"No")</f>
        <v>No</v>
      </c>
      <c r="X6371" t="str">
        <f t="shared" si="99"/>
        <v>2018 / 10</v>
      </c>
    </row>
    <row r="6372" spans="1:24" x14ac:dyDescent="0.25">
      <c r="A6372" s="1">
        <v>6371</v>
      </c>
      <c r="B6372" s="3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IF(People!$B$2=Orders!M6372,People!$A$2,IF(People!$B$3=Orders!M6372,People!$A$3,IF(People!$B$4=Orders!M6372,People!$A$4,IF(People!$B$5=Orders!M6372,People!$A$5,0))))</f>
        <v>Chuck Magee</v>
      </c>
      <c r="W6372" t="str">
        <f>IFERROR(INDEX(Returns!A:A,MATCH(Orders!B6372,Returns!B:B,0),),"No")</f>
        <v>No</v>
      </c>
      <c r="X6372" t="str">
        <f t="shared" si="99"/>
        <v>2018 / 11</v>
      </c>
    </row>
    <row r="6373" spans="1:24" x14ac:dyDescent="0.25">
      <c r="A6373" s="1">
        <v>6372</v>
      </c>
      <c r="B6373" s="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IF(People!$B$2=Orders!M6373,People!$A$2,IF(People!$B$3=Orders!M6373,People!$A$3,IF(People!$B$4=Orders!M6373,People!$A$4,IF(People!$B$5=Orders!M6373,People!$A$5,0))))</f>
        <v>Chuck Magee</v>
      </c>
      <c r="W6373" t="str">
        <f>IFERROR(INDEX(Returns!A:A,MATCH(Orders!B6373,Returns!B:B,0),),"No")</f>
        <v>No</v>
      </c>
      <c r="X6373" t="str">
        <f t="shared" si="99"/>
        <v>2019 / 10</v>
      </c>
    </row>
    <row r="6374" spans="1:24" x14ac:dyDescent="0.25">
      <c r="A6374" s="1">
        <v>6373</v>
      </c>
      <c r="B6374" s="3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IF(People!$B$2=Orders!M6374,People!$A$2,IF(People!$B$3=Orders!M6374,People!$A$3,IF(People!$B$4=Orders!M6374,People!$A$4,IF(People!$B$5=Orders!M6374,People!$A$5,0))))</f>
        <v>Chuck Magee</v>
      </c>
      <c r="W6374" t="str">
        <f>IFERROR(INDEX(Returns!A:A,MATCH(Orders!B6374,Returns!B:B,0),),"No")</f>
        <v>No</v>
      </c>
      <c r="X6374" t="str">
        <f t="shared" si="99"/>
        <v>2019 / 10</v>
      </c>
    </row>
    <row r="6375" spans="1:24" x14ac:dyDescent="0.25">
      <c r="A6375" s="1">
        <v>6374</v>
      </c>
      <c r="B6375" s="3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IF(People!$B$2=Orders!M6375,People!$A$2,IF(People!$B$3=Orders!M6375,People!$A$3,IF(People!$B$4=Orders!M6375,People!$A$4,IF(People!$B$5=Orders!M6375,People!$A$5,0))))</f>
        <v>Chuck Magee</v>
      </c>
      <c r="W6375" t="str">
        <f>IFERROR(INDEX(Returns!A:A,MATCH(Orders!B6375,Returns!B:B,0),),"No")</f>
        <v>No</v>
      </c>
      <c r="X6375" t="str">
        <f t="shared" si="99"/>
        <v>2019 / 10</v>
      </c>
    </row>
    <row r="6376" spans="1:24" x14ac:dyDescent="0.25">
      <c r="A6376" s="1">
        <v>6375</v>
      </c>
      <c r="B6376" s="3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IF(People!$B$2=Orders!M6376,People!$A$2,IF(People!$B$3=Orders!M6376,People!$A$3,IF(People!$B$4=Orders!M6376,People!$A$4,IF(People!$B$5=Orders!M6376,People!$A$5,0))))</f>
        <v>Cassandra Brandow</v>
      </c>
      <c r="W6376" t="str">
        <f>IFERROR(INDEX(Returns!A:A,MATCH(Orders!B6376,Returns!B:B,0),),"No")</f>
        <v>No</v>
      </c>
      <c r="X6376" t="str">
        <f t="shared" si="99"/>
        <v>2016 / 04</v>
      </c>
    </row>
    <row r="6377" spans="1:24" x14ac:dyDescent="0.25">
      <c r="A6377" s="1">
        <v>6376</v>
      </c>
      <c r="B6377" s="3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IF(People!$B$2=Orders!M6377,People!$A$2,IF(People!$B$3=Orders!M6377,People!$A$3,IF(People!$B$4=Orders!M6377,People!$A$4,IF(People!$B$5=Orders!M6377,People!$A$5,0))))</f>
        <v>Cassandra Brandow</v>
      </c>
      <c r="W6377" t="str">
        <f>IFERROR(INDEX(Returns!A:A,MATCH(Orders!B6377,Returns!B:B,0),),"No")</f>
        <v>No</v>
      </c>
      <c r="X6377" t="str">
        <f t="shared" si="99"/>
        <v>2016 / 04</v>
      </c>
    </row>
    <row r="6378" spans="1:24" x14ac:dyDescent="0.25">
      <c r="A6378" s="1">
        <v>6377</v>
      </c>
      <c r="B6378" s="3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IF(People!$B$2=Orders!M6378,People!$A$2,IF(People!$B$3=Orders!M6378,People!$A$3,IF(People!$B$4=Orders!M6378,People!$A$4,IF(People!$B$5=Orders!M6378,People!$A$5,0))))</f>
        <v>Chuck Magee</v>
      </c>
      <c r="W6378" t="str">
        <f>IFERROR(INDEX(Returns!A:A,MATCH(Orders!B6378,Returns!B:B,0),),"No")</f>
        <v>No</v>
      </c>
      <c r="X6378" t="str">
        <f t="shared" si="99"/>
        <v>2018 / 10</v>
      </c>
    </row>
    <row r="6379" spans="1:24" x14ac:dyDescent="0.25">
      <c r="A6379" s="1">
        <v>6378</v>
      </c>
      <c r="B6379" s="3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IF(People!$B$2=Orders!M6379,People!$A$2,IF(People!$B$3=Orders!M6379,People!$A$3,IF(People!$B$4=Orders!M6379,People!$A$4,IF(People!$B$5=Orders!M6379,People!$A$5,0))))</f>
        <v>Anna Andreadi</v>
      </c>
      <c r="W6379" t="str">
        <f>IFERROR(INDEX(Returns!A:A,MATCH(Orders!B6379,Returns!B:B,0),),"No")</f>
        <v>No</v>
      </c>
      <c r="X6379" t="str">
        <f t="shared" si="99"/>
        <v>2018 / 12</v>
      </c>
    </row>
    <row r="6380" spans="1:24" x14ac:dyDescent="0.25">
      <c r="A6380" s="1">
        <v>6379</v>
      </c>
      <c r="B6380" s="3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IF(People!$B$2=Orders!M6380,People!$A$2,IF(People!$B$3=Orders!M6380,People!$A$3,IF(People!$B$4=Orders!M6380,People!$A$4,IF(People!$B$5=Orders!M6380,People!$A$5,0))))</f>
        <v>Chuck Magee</v>
      </c>
      <c r="W6380" t="str">
        <f>IFERROR(INDEX(Returns!A:A,MATCH(Orders!B6380,Returns!B:B,0),),"No")</f>
        <v>No</v>
      </c>
      <c r="X6380" t="str">
        <f t="shared" si="99"/>
        <v>2019 / 04</v>
      </c>
    </row>
    <row r="6381" spans="1:24" x14ac:dyDescent="0.25">
      <c r="A6381" s="1">
        <v>6380</v>
      </c>
      <c r="B6381" s="3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IF(People!$B$2=Orders!M6381,People!$A$2,IF(People!$B$3=Orders!M6381,People!$A$3,IF(People!$B$4=Orders!M6381,People!$A$4,IF(People!$B$5=Orders!M6381,People!$A$5,0))))</f>
        <v>Chuck Magee</v>
      </c>
      <c r="W6381" t="str">
        <f>IFERROR(INDEX(Returns!A:A,MATCH(Orders!B6381,Returns!B:B,0),),"No")</f>
        <v>No</v>
      </c>
      <c r="X6381" t="str">
        <f t="shared" si="99"/>
        <v>2019 / 04</v>
      </c>
    </row>
    <row r="6382" spans="1:24" x14ac:dyDescent="0.25">
      <c r="A6382" s="1">
        <v>6381</v>
      </c>
      <c r="B6382" s="3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IF(People!$B$2=Orders!M6382,People!$A$2,IF(People!$B$3=Orders!M6382,People!$A$3,IF(People!$B$4=Orders!M6382,People!$A$4,IF(People!$B$5=Orders!M6382,People!$A$5,0))))</f>
        <v>Anna Andreadi</v>
      </c>
      <c r="W6382" t="str">
        <f>IFERROR(INDEX(Returns!A:A,MATCH(Orders!B6382,Returns!B:B,0),),"No")</f>
        <v>No</v>
      </c>
      <c r="X6382" t="str">
        <f t="shared" si="99"/>
        <v>2016 / 04</v>
      </c>
    </row>
    <row r="6383" spans="1:24" x14ac:dyDescent="0.25">
      <c r="A6383" s="1">
        <v>6382</v>
      </c>
      <c r="B6383" s="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IF(People!$B$2=Orders!M6383,People!$A$2,IF(People!$B$3=Orders!M6383,People!$A$3,IF(People!$B$4=Orders!M6383,People!$A$4,IF(People!$B$5=Orders!M6383,People!$A$5,0))))</f>
        <v>Chuck Magee</v>
      </c>
      <c r="W6383" t="str">
        <f>IFERROR(INDEX(Returns!A:A,MATCH(Orders!B6383,Returns!B:B,0),),"No")</f>
        <v>No</v>
      </c>
      <c r="X6383" t="str">
        <f t="shared" si="99"/>
        <v>2018 / 03</v>
      </c>
    </row>
    <row r="6384" spans="1:24" x14ac:dyDescent="0.25">
      <c r="A6384" s="1">
        <v>6383</v>
      </c>
      <c r="B6384" s="3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IF(People!$B$2=Orders!M6384,People!$A$2,IF(People!$B$3=Orders!M6384,People!$A$3,IF(People!$B$4=Orders!M6384,People!$A$4,IF(People!$B$5=Orders!M6384,People!$A$5,0))))</f>
        <v>Chuck Magee</v>
      </c>
      <c r="W6384" t="str">
        <f>IFERROR(INDEX(Returns!A:A,MATCH(Orders!B6384,Returns!B:B,0),),"No")</f>
        <v>No</v>
      </c>
      <c r="X6384" t="str">
        <f t="shared" si="99"/>
        <v>2018 / 03</v>
      </c>
    </row>
    <row r="6385" spans="1:24" x14ac:dyDescent="0.25">
      <c r="A6385" s="1">
        <v>6384</v>
      </c>
      <c r="B6385" s="3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IF(People!$B$2=Orders!M6385,People!$A$2,IF(People!$B$3=Orders!M6385,People!$A$3,IF(People!$B$4=Orders!M6385,People!$A$4,IF(People!$B$5=Orders!M6385,People!$A$5,0))))</f>
        <v>Kelly Williams</v>
      </c>
      <c r="W6385" t="str">
        <f>IFERROR(INDEX(Returns!A:A,MATCH(Orders!B6385,Returns!B:B,0),),"No")</f>
        <v>No</v>
      </c>
      <c r="X6385" t="str">
        <f t="shared" si="99"/>
        <v>2019 / 01</v>
      </c>
    </row>
    <row r="6386" spans="1:24" x14ac:dyDescent="0.25">
      <c r="A6386" s="1">
        <v>6385</v>
      </c>
      <c r="B6386" s="3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IF(People!$B$2=Orders!M6386,People!$A$2,IF(People!$B$3=Orders!M6386,People!$A$3,IF(People!$B$4=Orders!M6386,People!$A$4,IF(People!$B$5=Orders!M6386,People!$A$5,0))))</f>
        <v>Kelly Williams</v>
      </c>
      <c r="W6386" t="str">
        <f>IFERROR(INDEX(Returns!A:A,MATCH(Orders!B6386,Returns!B:B,0),),"No")</f>
        <v>No</v>
      </c>
      <c r="X6386" t="str">
        <f t="shared" si="99"/>
        <v>2019 / 01</v>
      </c>
    </row>
    <row r="6387" spans="1:24" x14ac:dyDescent="0.25">
      <c r="A6387" s="1">
        <v>6386</v>
      </c>
      <c r="B6387" s="3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IF(People!$B$2=Orders!M6387,People!$A$2,IF(People!$B$3=Orders!M6387,People!$A$3,IF(People!$B$4=Orders!M6387,People!$A$4,IF(People!$B$5=Orders!M6387,People!$A$5,0))))</f>
        <v>Kelly Williams</v>
      </c>
      <c r="W6387" t="str">
        <f>IFERROR(INDEX(Returns!A:A,MATCH(Orders!B6387,Returns!B:B,0),),"No")</f>
        <v>No</v>
      </c>
      <c r="X6387" t="str">
        <f t="shared" si="99"/>
        <v>2019 / 01</v>
      </c>
    </row>
    <row r="6388" spans="1:24" x14ac:dyDescent="0.25">
      <c r="A6388" s="1">
        <v>6387</v>
      </c>
      <c r="B6388" s="3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IF(People!$B$2=Orders!M6388,People!$A$2,IF(People!$B$3=Orders!M6388,People!$A$3,IF(People!$B$4=Orders!M6388,People!$A$4,IF(People!$B$5=Orders!M6388,People!$A$5,0))))</f>
        <v>Kelly Williams</v>
      </c>
      <c r="W6388" t="str">
        <f>IFERROR(INDEX(Returns!A:A,MATCH(Orders!B6388,Returns!B:B,0),),"No")</f>
        <v>No</v>
      </c>
      <c r="X6388" t="str">
        <f t="shared" si="99"/>
        <v>2019 / 01</v>
      </c>
    </row>
    <row r="6389" spans="1:24" x14ac:dyDescent="0.25">
      <c r="A6389" s="1">
        <v>6388</v>
      </c>
      <c r="B6389" s="3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IF(People!$B$2=Orders!M6389,People!$A$2,IF(People!$B$3=Orders!M6389,People!$A$3,IF(People!$B$4=Orders!M6389,People!$A$4,IF(People!$B$5=Orders!M6389,People!$A$5,0))))</f>
        <v>Kelly Williams</v>
      </c>
      <c r="W6389" t="str">
        <f>IFERROR(INDEX(Returns!A:A,MATCH(Orders!B6389,Returns!B:B,0),),"No")</f>
        <v>No</v>
      </c>
      <c r="X6389" t="str">
        <f t="shared" si="99"/>
        <v>2016 / 01</v>
      </c>
    </row>
    <row r="6390" spans="1:24" x14ac:dyDescent="0.25">
      <c r="A6390" s="1">
        <v>6389</v>
      </c>
      <c r="B6390" s="3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IF(People!$B$2=Orders!M6390,People!$A$2,IF(People!$B$3=Orders!M6390,People!$A$3,IF(People!$B$4=Orders!M6390,People!$A$4,IF(People!$B$5=Orders!M6390,People!$A$5,0))))</f>
        <v>Kelly Williams</v>
      </c>
      <c r="W6390" t="str">
        <f>IFERROR(INDEX(Returns!A:A,MATCH(Orders!B6390,Returns!B:B,0),),"No")</f>
        <v>No</v>
      </c>
      <c r="X6390" t="str">
        <f t="shared" si="99"/>
        <v>2016 / 01</v>
      </c>
    </row>
    <row r="6391" spans="1:24" x14ac:dyDescent="0.25">
      <c r="A6391" s="1">
        <v>6390</v>
      </c>
      <c r="B6391" s="3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IF(People!$B$2=Orders!M6391,People!$A$2,IF(People!$B$3=Orders!M6391,People!$A$3,IF(People!$B$4=Orders!M6391,People!$A$4,IF(People!$B$5=Orders!M6391,People!$A$5,0))))</f>
        <v>Cassandra Brandow</v>
      </c>
      <c r="W6391" t="str">
        <f>IFERROR(INDEX(Returns!A:A,MATCH(Orders!B6391,Returns!B:B,0),),"No")</f>
        <v>No</v>
      </c>
      <c r="X6391" t="str">
        <f t="shared" si="99"/>
        <v>2017 / 02</v>
      </c>
    </row>
    <row r="6392" spans="1:24" x14ac:dyDescent="0.25">
      <c r="A6392" s="1">
        <v>6391</v>
      </c>
      <c r="B6392" s="3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IF(People!$B$2=Orders!M6392,People!$A$2,IF(People!$B$3=Orders!M6392,People!$A$3,IF(People!$B$4=Orders!M6392,People!$A$4,IF(People!$B$5=Orders!M6392,People!$A$5,0))))</f>
        <v>Cassandra Brandow</v>
      </c>
      <c r="W6392" t="str">
        <f>IFERROR(INDEX(Returns!A:A,MATCH(Orders!B6392,Returns!B:B,0),),"No")</f>
        <v>No</v>
      </c>
      <c r="X6392" t="str">
        <f t="shared" si="99"/>
        <v>2017 / 02</v>
      </c>
    </row>
    <row r="6393" spans="1:24" x14ac:dyDescent="0.25">
      <c r="A6393" s="1">
        <v>6392</v>
      </c>
      <c r="B6393" s="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IF(People!$B$2=Orders!M6393,People!$A$2,IF(People!$B$3=Orders!M6393,People!$A$3,IF(People!$B$4=Orders!M6393,People!$A$4,IF(People!$B$5=Orders!M6393,People!$A$5,0))))</f>
        <v>Chuck Magee</v>
      </c>
      <c r="W6393" t="str">
        <f>IFERROR(INDEX(Returns!A:A,MATCH(Orders!B6393,Returns!B:B,0),),"No")</f>
        <v>No</v>
      </c>
      <c r="X6393" t="str">
        <f t="shared" si="99"/>
        <v>2018 / 12</v>
      </c>
    </row>
    <row r="6394" spans="1:24" x14ac:dyDescent="0.25">
      <c r="A6394" s="1">
        <v>6393</v>
      </c>
      <c r="B6394" s="3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IF(People!$B$2=Orders!M6394,People!$A$2,IF(People!$B$3=Orders!M6394,People!$A$3,IF(People!$B$4=Orders!M6394,People!$A$4,IF(People!$B$5=Orders!M6394,People!$A$5,0))))</f>
        <v>Chuck Magee</v>
      </c>
      <c r="W6394" t="str">
        <f>IFERROR(INDEX(Returns!A:A,MATCH(Orders!B6394,Returns!B:B,0),),"No")</f>
        <v>No</v>
      </c>
      <c r="X6394" t="str">
        <f t="shared" si="99"/>
        <v>2018 / 12</v>
      </c>
    </row>
    <row r="6395" spans="1:24" x14ac:dyDescent="0.25">
      <c r="A6395" s="1">
        <v>6394</v>
      </c>
      <c r="B6395" s="3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IF(People!$B$2=Orders!M6395,People!$A$2,IF(People!$B$3=Orders!M6395,People!$A$3,IF(People!$B$4=Orders!M6395,People!$A$4,IF(People!$B$5=Orders!M6395,People!$A$5,0))))</f>
        <v>Chuck Magee</v>
      </c>
      <c r="W6395" t="str">
        <f>IFERROR(INDEX(Returns!A:A,MATCH(Orders!B6395,Returns!B:B,0),),"No")</f>
        <v>No</v>
      </c>
      <c r="X6395" t="str">
        <f t="shared" si="99"/>
        <v>2018 / 12</v>
      </c>
    </row>
    <row r="6396" spans="1:24" x14ac:dyDescent="0.25">
      <c r="A6396" s="1">
        <v>6395</v>
      </c>
      <c r="B6396" s="3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IF(People!$B$2=Orders!M6396,People!$A$2,IF(People!$B$3=Orders!M6396,People!$A$3,IF(People!$B$4=Orders!M6396,People!$A$4,IF(People!$B$5=Orders!M6396,People!$A$5,0))))</f>
        <v>Chuck Magee</v>
      </c>
      <c r="W6396" t="str">
        <f>IFERROR(INDEX(Returns!A:A,MATCH(Orders!B6396,Returns!B:B,0),),"No")</f>
        <v>No</v>
      </c>
      <c r="X6396" t="str">
        <f t="shared" si="99"/>
        <v>2018 / 12</v>
      </c>
    </row>
    <row r="6397" spans="1:24" x14ac:dyDescent="0.25">
      <c r="A6397" s="1">
        <v>6396</v>
      </c>
      <c r="B6397" s="3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IF(People!$B$2=Orders!M6397,People!$A$2,IF(People!$B$3=Orders!M6397,People!$A$3,IF(People!$B$4=Orders!M6397,People!$A$4,IF(People!$B$5=Orders!M6397,People!$A$5,0))))</f>
        <v>Chuck Magee</v>
      </c>
      <c r="W6397" t="str">
        <f>IFERROR(INDEX(Returns!A:A,MATCH(Orders!B6397,Returns!B:B,0),),"No")</f>
        <v>No</v>
      </c>
      <c r="X6397" t="str">
        <f t="shared" si="99"/>
        <v>2018 / 12</v>
      </c>
    </row>
    <row r="6398" spans="1:24" x14ac:dyDescent="0.25">
      <c r="A6398" s="1">
        <v>6397</v>
      </c>
      <c r="B6398" s="3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IF(People!$B$2=Orders!M6398,People!$A$2,IF(People!$B$3=Orders!M6398,People!$A$3,IF(People!$B$4=Orders!M6398,People!$A$4,IF(People!$B$5=Orders!M6398,People!$A$5,0))))</f>
        <v>Chuck Magee</v>
      </c>
      <c r="W6398" t="str">
        <f>IFERROR(INDEX(Returns!A:A,MATCH(Orders!B6398,Returns!B:B,0),),"No")</f>
        <v>No</v>
      </c>
      <c r="X6398" t="str">
        <f t="shared" si="99"/>
        <v>2018 / 12</v>
      </c>
    </row>
    <row r="6399" spans="1:24" x14ac:dyDescent="0.25">
      <c r="A6399" s="1">
        <v>6398</v>
      </c>
      <c r="B6399" s="3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IF(People!$B$2=Orders!M6399,People!$A$2,IF(People!$B$3=Orders!M6399,People!$A$3,IF(People!$B$4=Orders!M6399,People!$A$4,IF(People!$B$5=Orders!M6399,People!$A$5,0))))</f>
        <v>Kelly Williams</v>
      </c>
      <c r="W6399" t="str">
        <f>IFERROR(INDEX(Returns!A:A,MATCH(Orders!B6399,Returns!B:B,0),),"No")</f>
        <v>No</v>
      </c>
      <c r="X6399" t="str">
        <f t="shared" si="99"/>
        <v>2019 / 10</v>
      </c>
    </row>
    <row r="6400" spans="1:24" x14ac:dyDescent="0.25">
      <c r="A6400" s="1">
        <v>6399</v>
      </c>
      <c r="B6400" s="3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IF(People!$B$2=Orders!M6400,People!$A$2,IF(People!$B$3=Orders!M6400,People!$A$3,IF(People!$B$4=Orders!M6400,People!$A$4,IF(People!$B$5=Orders!M6400,People!$A$5,0))))</f>
        <v>Chuck Magee</v>
      </c>
      <c r="W6400" t="str">
        <f>IFERROR(INDEX(Returns!A:A,MATCH(Orders!B6400,Returns!B:B,0),),"No")</f>
        <v>No</v>
      </c>
      <c r="X6400" t="str">
        <f t="shared" si="99"/>
        <v>2019 / 08</v>
      </c>
    </row>
    <row r="6401" spans="1:24" x14ac:dyDescent="0.25">
      <c r="A6401" s="1">
        <v>6400</v>
      </c>
      <c r="B6401" s="3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IF(People!$B$2=Orders!M6401,People!$A$2,IF(People!$B$3=Orders!M6401,People!$A$3,IF(People!$B$4=Orders!M6401,People!$A$4,IF(People!$B$5=Orders!M6401,People!$A$5,0))))</f>
        <v>Chuck Magee</v>
      </c>
      <c r="W6401" t="str">
        <f>IFERROR(INDEX(Returns!A:A,MATCH(Orders!B6401,Returns!B:B,0),),"No")</f>
        <v>No</v>
      </c>
      <c r="X6401" t="str">
        <f t="shared" si="99"/>
        <v>2019 / 08</v>
      </c>
    </row>
    <row r="6402" spans="1:24" x14ac:dyDescent="0.25">
      <c r="A6402" s="1">
        <v>6401</v>
      </c>
      <c r="B6402" s="3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IF(People!$B$2=Orders!M6402,People!$A$2,IF(People!$B$3=Orders!M6402,People!$A$3,IF(People!$B$4=Orders!M6402,People!$A$4,IF(People!$B$5=Orders!M6402,People!$A$5,0))))</f>
        <v>Chuck Magee</v>
      </c>
      <c r="W6402" t="str">
        <f>IFERROR(INDEX(Returns!A:A,MATCH(Orders!B6402,Returns!B:B,0),),"No")</f>
        <v>No</v>
      </c>
      <c r="X6402" t="str">
        <f t="shared" ref="X6402:X6465" si="100">TEXT(C6402,"ГГГГ / ММ")</f>
        <v>2019 / 08</v>
      </c>
    </row>
    <row r="6403" spans="1:24" x14ac:dyDescent="0.25">
      <c r="A6403" s="1">
        <v>6402</v>
      </c>
      <c r="B6403" s="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IF(People!$B$2=Orders!M6403,People!$A$2,IF(People!$B$3=Orders!M6403,People!$A$3,IF(People!$B$4=Orders!M6403,People!$A$4,IF(People!$B$5=Orders!M6403,People!$A$5,0))))</f>
        <v>Cassandra Brandow</v>
      </c>
      <c r="W6403" t="str">
        <f>IFERROR(INDEX(Returns!A:A,MATCH(Orders!B6403,Returns!B:B,0),),"No")</f>
        <v>No</v>
      </c>
      <c r="X6403" t="str">
        <f t="shared" si="100"/>
        <v>2019 / 05</v>
      </c>
    </row>
    <row r="6404" spans="1:24" x14ac:dyDescent="0.25">
      <c r="A6404" s="1">
        <v>6403</v>
      </c>
      <c r="B6404" s="3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IF(People!$B$2=Orders!M6404,People!$A$2,IF(People!$B$3=Orders!M6404,People!$A$3,IF(People!$B$4=Orders!M6404,People!$A$4,IF(People!$B$5=Orders!M6404,People!$A$5,0))))</f>
        <v>Cassandra Brandow</v>
      </c>
      <c r="W6404" t="str">
        <f>IFERROR(INDEX(Returns!A:A,MATCH(Orders!B6404,Returns!B:B,0),),"No")</f>
        <v>No</v>
      </c>
      <c r="X6404" t="str">
        <f t="shared" si="100"/>
        <v>2019 / 05</v>
      </c>
    </row>
    <row r="6405" spans="1:24" x14ac:dyDescent="0.25">
      <c r="A6405" s="1">
        <v>6404</v>
      </c>
      <c r="B6405" s="3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IF(People!$B$2=Orders!M6405,People!$A$2,IF(People!$B$3=Orders!M6405,People!$A$3,IF(People!$B$4=Orders!M6405,People!$A$4,IF(People!$B$5=Orders!M6405,People!$A$5,0))))</f>
        <v>Cassandra Brandow</v>
      </c>
      <c r="W6405" t="str">
        <f>IFERROR(INDEX(Returns!A:A,MATCH(Orders!B6405,Returns!B:B,0),),"No")</f>
        <v>No</v>
      </c>
      <c r="X6405" t="str">
        <f t="shared" si="100"/>
        <v>2019 / 05</v>
      </c>
    </row>
    <row r="6406" spans="1:24" x14ac:dyDescent="0.25">
      <c r="A6406" s="1">
        <v>6405</v>
      </c>
      <c r="B6406" s="3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IF(People!$B$2=Orders!M6406,People!$A$2,IF(People!$B$3=Orders!M6406,People!$A$3,IF(People!$B$4=Orders!M6406,People!$A$4,IF(People!$B$5=Orders!M6406,People!$A$5,0))))</f>
        <v>Cassandra Brandow</v>
      </c>
      <c r="W6406" t="str">
        <f>IFERROR(INDEX(Returns!A:A,MATCH(Orders!B6406,Returns!B:B,0),),"No")</f>
        <v>No</v>
      </c>
      <c r="X6406" t="str">
        <f t="shared" si="100"/>
        <v>2017 / 11</v>
      </c>
    </row>
    <row r="6407" spans="1:24" x14ac:dyDescent="0.25">
      <c r="A6407" s="1">
        <v>6406</v>
      </c>
      <c r="B6407" s="3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IF(People!$B$2=Orders!M6407,People!$A$2,IF(People!$B$3=Orders!M6407,People!$A$3,IF(People!$B$4=Orders!M6407,People!$A$4,IF(People!$B$5=Orders!M6407,People!$A$5,0))))</f>
        <v>Anna Andreadi</v>
      </c>
      <c r="W6407" t="str">
        <f>IFERROR(INDEX(Returns!A:A,MATCH(Orders!B6407,Returns!B:B,0),),"No")</f>
        <v>Yes</v>
      </c>
      <c r="X6407" t="str">
        <f t="shared" si="100"/>
        <v>2019 / 08</v>
      </c>
    </row>
    <row r="6408" spans="1:24" x14ac:dyDescent="0.25">
      <c r="A6408" s="1">
        <v>6407</v>
      </c>
      <c r="B6408" s="3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IF(People!$B$2=Orders!M6408,People!$A$2,IF(People!$B$3=Orders!M6408,People!$A$3,IF(People!$B$4=Orders!M6408,People!$A$4,IF(People!$B$5=Orders!M6408,People!$A$5,0))))</f>
        <v>Anna Andreadi</v>
      </c>
      <c r="W6408" t="str">
        <f>IFERROR(INDEX(Returns!A:A,MATCH(Orders!B6408,Returns!B:B,0),),"No")</f>
        <v>Yes</v>
      </c>
      <c r="X6408" t="str">
        <f t="shared" si="100"/>
        <v>2019 / 08</v>
      </c>
    </row>
    <row r="6409" spans="1:24" x14ac:dyDescent="0.25">
      <c r="A6409" s="1">
        <v>6408</v>
      </c>
      <c r="B6409" s="3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IF(People!$B$2=Orders!M6409,People!$A$2,IF(People!$B$3=Orders!M6409,People!$A$3,IF(People!$B$4=Orders!M6409,People!$A$4,IF(People!$B$5=Orders!M6409,People!$A$5,0))))</f>
        <v>Kelly Williams</v>
      </c>
      <c r="W6409" t="str">
        <f>IFERROR(INDEX(Returns!A:A,MATCH(Orders!B6409,Returns!B:B,0),),"No")</f>
        <v>No</v>
      </c>
      <c r="X6409" t="str">
        <f t="shared" si="100"/>
        <v>2019 / 05</v>
      </c>
    </row>
    <row r="6410" spans="1:24" x14ac:dyDescent="0.25">
      <c r="A6410" s="1">
        <v>6409</v>
      </c>
      <c r="B6410" s="3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IF(People!$B$2=Orders!M6410,People!$A$2,IF(People!$B$3=Orders!M6410,People!$A$3,IF(People!$B$4=Orders!M6410,People!$A$4,IF(People!$B$5=Orders!M6410,People!$A$5,0))))</f>
        <v>Kelly Williams</v>
      </c>
      <c r="W6410" t="str">
        <f>IFERROR(INDEX(Returns!A:A,MATCH(Orders!B6410,Returns!B:B,0),),"No")</f>
        <v>No</v>
      </c>
      <c r="X6410" t="str">
        <f t="shared" si="100"/>
        <v>2019 / 05</v>
      </c>
    </row>
    <row r="6411" spans="1:24" x14ac:dyDescent="0.25">
      <c r="A6411" s="1">
        <v>6410</v>
      </c>
      <c r="B6411" s="3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IF(People!$B$2=Orders!M6411,People!$A$2,IF(People!$B$3=Orders!M6411,People!$A$3,IF(People!$B$4=Orders!M6411,People!$A$4,IF(People!$B$5=Orders!M6411,People!$A$5,0))))</f>
        <v>Kelly Williams</v>
      </c>
      <c r="W6411" t="str">
        <f>IFERROR(INDEX(Returns!A:A,MATCH(Orders!B6411,Returns!B:B,0),),"No")</f>
        <v>No</v>
      </c>
      <c r="X6411" t="str">
        <f t="shared" si="100"/>
        <v>2019 / 05</v>
      </c>
    </row>
    <row r="6412" spans="1:24" x14ac:dyDescent="0.25">
      <c r="A6412" s="1">
        <v>6411</v>
      </c>
      <c r="B6412" s="3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IF(People!$B$2=Orders!M6412,People!$A$2,IF(People!$B$3=Orders!M6412,People!$A$3,IF(People!$B$4=Orders!M6412,People!$A$4,IF(People!$B$5=Orders!M6412,People!$A$5,0))))</f>
        <v>Kelly Williams</v>
      </c>
      <c r="W6412" t="str">
        <f>IFERROR(INDEX(Returns!A:A,MATCH(Orders!B6412,Returns!B:B,0),),"No")</f>
        <v>No</v>
      </c>
      <c r="X6412" t="str">
        <f t="shared" si="100"/>
        <v>2019 / 05</v>
      </c>
    </row>
    <row r="6413" spans="1:24" x14ac:dyDescent="0.25">
      <c r="A6413" s="1">
        <v>6412</v>
      </c>
      <c r="B6413" s="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IF(People!$B$2=Orders!M6413,People!$A$2,IF(People!$B$3=Orders!M6413,People!$A$3,IF(People!$B$4=Orders!M6413,People!$A$4,IF(People!$B$5=Orders!M6413,People!$A$5,0))))</f>
        <v>Kelly Williams</v>
      </c>
      <c r="W6413" t="str">
        <f>IFERROR(INDEX(Returns!A:A,MATCH(Orders!B6413,Returns!B:B,0),),"No")</f>
        <v>No</v>
      </c>
      <c r="X6413" t="str">
        <f t="shared" si="100"/>
        <v>2019 / 05</v>
      </c>
    </row>
    <row r="6414" spans="1:24" x14ac:dyDescent="0.25">
      <c r="A6414" s="1">
        <v>6413</v>
      </c>
      <c r="B6414" s="3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IF(People!$B$2=Orders!M6414,People!$A$2,IF(People!$B$3=Orders!M6414,People!$A$3,IF(People!$B$4=Orders!M6414,People!$A$4,IF(People!$B$5=Orders!M6414,People!$A$5,0))))</f>
        <v>Cassandra Brandow</v>
      </c>
      <c r="W6414" t="str">
        <f>IFERROR(INDEX(Returns!A:A,MATCH(Orders!B6414,Returns!B:B,0),),"No")</f>
        <v>No</v>
      </c>
      <c r="X6414" t="str">
        <f t="shared" si="100"/>
        <v>2019 / 08</v>
      </c>
    </row>
    <row r="6415" spans="1:24" x14ac:dyDescent="0.25">
      <c r="A6415" s="1">
        <v>6414</v>
      </c>
      <c r="B6415" s="3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IF(People!$B$2=Orders!M6415,People!$A$2,IF(People!$B$3=Orders!M6415,People!$A$3,IF(People!$B$4=Orders!M6415,People!$A$4,IF(People!$B$5=Orders!M6415,People!$A$5,0))))</f>
        <v>Cassandra Brandow</v>
      </c>
      <c r="W6415" t="str">
        <f>IFERROR(INDEX(Returns!A:A,MATCH(Orders!B6415,Returns!B:B,0),),"No")</f>
        <v>No</v>
      </c>
      <c r="X6415" t="str">
        <f t="shared" si="100"/>
        <v>2019 / 08</v>
      </c>
    </row>
    <row r="6416" spans="1:24" x14ac:dyDescent="0.25">
      <c r="A6416" s="1">
        <v>6415</v>
      </c>
      <c r="B6416" s="3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IF(People!$B$2=Orders!M6416,People!$A$2,IF(People!$B$3=Orders!M6416,People!$A$3,IF(People!$B$4=Orders!M6416,People!$A$4,IF(People!$B$5=Orders!M6416,People!$A$5,0))))</f>
        <v>Cassandra Brandow</v>
      </c>
      <c r="W6416" t="str">
        <f>IFERROR(INDEX(Returns!A:A,MATCH(Orders!B6416,Returns!B:B,0),),"No")</f>
        <v>No</v>
      </c>
      <c r="X6416" t="str">
        <f t="shared" si="100"/>
        <v>2019 / 11</v>
      </c>
    </row>
    <row r="6417" spans="1:24" x14ac:dyDescent="0.25">
      <c r="A6417" s="1">
        <v>6416</v>
      </c>
      <c r="B6417" s="3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IF(People!$B$2=Orders!M6417,People!$A$2,IF(People!$B$3=Orders!M6417,People!$A$3,IF(People!$B$4=Orders!M6417,People!$A$4,IF(People!$B$5=Orders!M6417,People!$A$5,0))))</f>
        <v>Anna Andreadi</v>
      </c>
      <c r="W6417" t="str">
        <f>IFERROR(INDEX(Returns!A:A,MATCH(Orders!B6417,Returns!B:B,0),),"No")</f>
        <v>No</v>
      </c>
      <c r="X6417" t="str">
        <f t="shared" si="100"/>
        <v>2019 / 08</v>
      </c>
    </row>
    <row r="6418" spans="1:24" x14ac:dyDescent="0.25">
      <c r="A6418" s="1">
        <v>6417</v>
      </c>
      <c r="B6418" s="3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IF(People!$B$2=Orders!M6418,People!$A$2,IF(People!$B$3=Orders!M6418,People!$A$3,IF(People!$B$4=Orders!M6418,People!$A$4,IF(People!$B$5=Orders!M6418,People!$A$5,0))))</f>
        <v>Chuck Magee</v>
      </c>
      <c r="W6418" t="str">
        <f>IFERROR(INDEX(Returns!A:A,MATCH(Orders!B6418,Returns!B:B,0),),"No")</f>
        <v>No</v>
      </c>
      <c r="X6418" t="str">
        <f t="shared" si="100"/>
        <v>2018 / 03</v>
      </c>
    </row>
    <row r="6419" spans="1:24" x14ac:dyDescent="0.25">
      <c r="A6419" s="1">
        <v>6418</v>
      </c>
      <c r="B6419" s="3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IF(People!$B$2=Orders!M6419,People!$A$2,IF(People!$B$3=Orders!M6419,People!$A$3,IF(People!$B$4=Orders!M6419,People!$A$4,IF(People!$B$5=Orders!M6419,People!$A$5,0))))</f>
        <v>Chuck Magee</v>
      </c>
      <c r="W6419" t="str">
        <f>IFERROR(INDEX(Returns!A:A,MATCH(Orders!B6419,Returns!B:B,0),),"No")</f>
        <v>No</v>
      </c>
      <c r="X6419" t="str">
        <f t="shared" si="100"/>
        <v>2018 / 03</v>
      </c>
    </row>
    <row r="6420" spans="1:24" x14ac:dyDescent="0.25">
      <c r="A6420" s="1">
        <v>6419</v>
      </c>
      <c r="B6420" s="3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IF(People!$B$2=Orders!M6420,People!$A$2,IF(People!$B$3=Orders!M6420,People!$A$3,IF(People!$B$4=Orders!M6420,People!$A$4,IF(People!$B$5=Orders!M6420,People!$A$5,0))))</f>
        <v>Kelly Williams</v>
      </c>
      <c r="W6420" t="str">
        <f>IFERROR(INDEX(Returns!A:A,MATCH(Orders!B6420,Returns!B:B,0),),"No")</f>
        <v>No</v>
      </c>
      <c r="X6420" t="str">
        <f t="shared" si="100"/>
        <v>2018 / 10</v>
      </c>
    </row>
    <row r="6421" spans="1:24" x14ac:dyDescent="0.25">
      <c r="A6421" s="1">
        <v>6420</v>
      </c>
      <c r="B6421" s="3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IF(People!$B$2=Orders!M6421,People!$A$2,IF(People!$B$3=Orders!M6421,People!$A$3,IF(People!$B$4=Orders!M6421,People!$A$4,IF(People!$B$5=Orders!M6421,People!$A$5,0))))</f>
        <v>Kelly Williams</v>
      </c>
      <c r="W6421" t="str">
        <f>IFERROR(INDEX(Returns!A:A,MATCH(Orders!B6421,Returns!B:B,0),),"No")</f>
        <v>No</v>
      </c>
      <c r="X6421" t="str">
        <f t="shared" si="100"/>
        <v>2018 / 10</v>
      </c>
    </row>
    <row r="6422" spans="1:24" x14ac:dyDescent="0.25">
      <c r="A6422" s="1">
        <v>6421</v>
      </c>
      <c r="B6422" s="3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IF(People!$B$2=Orders!M6422,People!$A$2,IF(People!$B$3=Orders!M6422,People!$A$3,IF(People!$B$4=Orders!M6422,People!$A$4,IF(People!$B$5=Orders!M6422,People!$A$5,0))))</f>
        <v>Kelly Williams</v>
      </c>
      <c r="W6422" t="str">
        <f>IFERROR(INDEX(Returns!A:A,MATCH(Orders!B6422,Returns!B:B,0),),"No")</f>
        <v>No</v>
      </c>
      <c r="X6422" t="str">
        <f t="shared" si="100"/>
        <v>2018 / 10</v>
      </c>
    </row>
    <row r="6423" spans="1:24" x14ac:dyDescent="0.25">
      <c r="A6423" s="1">
        <v>6422</v>
      </c>
      <c r="B6423" s="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IF(People!$B$2=Orders!M6423,People!$A$2,IF(People!$B$3=Orders!M6423,People!$A$3,IF(People!$B$4=Orders!M6423,People!$A$4,IF(People!$B$5=Orders!M6423,People!$A$5,0))))</f>
        <v>Kelly Williams</v>
      </c>
      <c r="W6423" t="str">
        <f>IFERROR(INDEX(Returns!A:A,MATCH(Orders!B6423,Returns!B:B,0),),"No")</f>
        <v>No</v>
      </c>
      <c r="X6423" t="str">
        <f t="shared" si="100"/>
        <v>2018 / 10</v>
      </c>
    </row>
    <row r="6424" spans="1:24" x14ac:dyDescent="0.25">
      <c r="A6424" s="1">
        <v>6423</v>
      </c>
      <c r="B6424" s="3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IF(People!$B$2=Orders!M6424,People!$A$2,IF(People!$B$3=Orders!M6424,People!$A$3,IF(People!$B$4=Orders!M6424,People!$A$4,IF(People!$B$5=Orders!M6424,People!$A$5,0))))</f>
        <v>Anna Andreadi</v>
      </c>
      <c r="W6424" t="str">
        <f>IFERROR(INDEX(Returns!A:A,MATCH(Orders!B6424,Returns!B:B,0),),"No")</f>
        <v>No</v>
      </c>
      <c r="X6424" t="str">
        <f t="shared" si="100"/>
        <v>2016 / 07</v>
      </c>
    </row>
    <row r="6425" spans="1:24" x14ac:dyDescent="0.25">
      <c r="A6425" s="1">
        <v>6424</v>
      </c>
      <c r="B6425" s="3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IF(People!$B$2=Orders!M6425,People!$A$2,IF(People!$B$3=Orders!M6425,People!$A$3,IF(People!$B$4=Orders!M6425,People!$A$4,IF(People!$B$5=Orders!M6425,People!$A$5,0))))</f>
        <v>Anna Andreadi</v>
      </c>
      <c r="W6425" t="str">
        <f>IFERROR(INDEX(Returns!A:A,MATCH(Orders!B6425,Returns!B:B,0),),"No")</f>
        <v>Yes</v>
      </c>
      <c r="X6425" t="str">
        <f t="shared" si="100"/>
        <v>2017 / 10</v>
      </c>
    </row>
    <row r="6426" spans="1:24" x14ac:dyDescent="0.25">
      <c r="A6426" s="1">
        <v>6425</v>
      </c>
      <c r="B6426" s="3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IF(People!$B$2=Orders!M6426,People!$A$2,IF(People!$B$3=Orders!M6426,People!$A$3,IF(People!$B$4=Orders!M6426,People!$A$4,IF(People!$B$5=Orders!M6426,People!$A$5,0))))</f>
        <v>Chuck Magee</v>
      </c>
      <c r="W6426" t="str">
        <f>IFERROR(INDEX(Returns!A:A,MATCH(Orders!B6426,Returns!B:B,0),),"No")</f>
        <v>No</v>
      </c>
      <c r="X6426" t="str">
        <f t="shared" si="100"/>
        <v>2019 / 08</v>
      </c>
    </row>
    <row r="6427" spans="1:24" x14ac:dyDescent="0.25">
      <c r="A6427" s="1">
        <v>6426</v>
      </c>
      <c r="B6427" s="3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IF(People!$B$2=Orders!M6427,People!$A$2,IF(People!$B$3=Orders!M6427,People!$A$3,IF(People!$B$4=Orders!M6427,People!$A$4,IF(People!$B$5=Orders!M6427,People!$A$5,0))))</f>
        <v>Chuck Magee</v>
      </c>
      <c r="W6427" t="str">
        <f>IFERROR(INDEX(Returns!A:A,MATCH(Orders!B6427,Returns!B:B,0),),"No")</f>
        <v>No</v>
      </c>
      <c r="X6427" t="str">
        <f t="shared" si="100"/>
        <v>2018 / 05</v>
      </c>
    </row>
    <row r="6428" spans="1:24" x14ac:dyDescent="0.25">
      <c r="A6428" s="1">
        <v>6427</v>
      </c>
      <c r="B6428" s="3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IF(People!$B$2=Orders!M6428,People!$A$2,IF(People!$B$3=Orders!M6428,People!$A$3,IF(People!$B$4=Orders!M6428,People!$A$4,IF(People!$B$5=Orders!M6428,People!$A$5,0))))</f>
        <v>Chuck Magee</v>
      </c>
      <c r="W6428" t="str">
        <f>IFERROR(INDEX(Returns!A:A,MATCH(Orders!B6428,Returns!B:B,0),),"No")</f>
        <v>No</v>
      </c>
      <c r="X6428" t="str">
        <f t="shared" si="100"/>
        <v>2018 / 05</v>
      </c>
    </row>
    <row r="6429" spans="1:24" x14ac:dyDescent="0.25">
      <c r="A6429" s="1">
        <v>6428</v>
      </c>
      <c r="B6429" s="3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IF(People!$B$2=Orders!M6429,People!$A$2,IF(People!$B$3=Orders!M6429,People!$A$3,IF(People!$B$4=Orders!M6429,People!$A$4,IF(People!$B$5=Orders!M6429,People!$A$5,0))))</f>
        <v>Chuck Magee</v>
      </c>
      <c r="W6429" t="str">
        <f>IFERROR(INDEX(Returns!A:A,MATCH(Orders!B6429,Returns!B:B,0),),"No")</f>
        <v>No</v>
      </c>
      <c r="X6429" t="str">
        <f t="shared" si="100"/>
        <v>2018 / 05</v>
      </c>
    </row>
    <row r="6430" spans="1:24" x14ac:dyDescent="0.25">
      <c r="A6430" s="1">
        <v>6429</v>
      </c>
      <c r="B6430" s="3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IF(People!$B$2=Orders!M6430,People!$A$2,IF(People!$B$3=Orders!M6430,People!$A$3,IF(People!$B$4=Orders!M6430,People!$A$4,IF(People!$B$5=Orders!M6430,People!$A$5,0))))</f>
        <v>Chuck Magee</v>
      </c>
      <c r="W6430" t="str">
        <f>IFERROR(INDEX(Returns!A:A,MATCH(Orders!B6430,Returns!B:B,0),),"No")</f>
        <v>No</v>
      </c>
      <c r="X6430" t="str">
        <f t="shared" si="100"/>
        <v>2018 / 05</v>
      </c>
    </row>
    <row r="6431" spans="1:24" x14ac:dyDescent="0.25">
      <c r="A6431" s="1">
        <v>6430</v>
      </c>
      <c r="B6431" s="3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IF(People!$B$2=Orders!M6431,People!$A$2,IF(People!$B$3=Orders!M6431,People!$A$3,IF(People!$B$4=Orders!M6431,People!$A$4,IF(People!$B$5=Orders!M6431,People!$A$5,0))))</f>
        <v>Cassandra Brandow</v>
      </c>
      <c r="W6431" t="str">
        <f>IFERROR(INDEX(Returns!A:A,MATCH(Orders!B6431,Returns!B:B,0),),"No")</f>
        <v>No</v>
      </c>
      <c r="X6431" t="str">
        <f t="shared" si="100"/>
        <v>2016 / 11</v>
      </c>
    </row>
    <row r="6432" spans="1:24" x14ac:dyDescent="0.25">
      <c r="A6432" s="1">
        <v>6431</v>
      </c>
      <c r="B6432" s="3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IF(People!$B$2=Orders!M6432,People!$A$2,IF(People!$B$3=Orders!M6432,People!$A$3,IF(People!$B$4=Orders!M6432,People!$A$4,IF(People!$B$5=Orders!M6432,People!$A$5,0))))</f>
        <v>Cassandra Brandow</v>
      </c>
      <c r="W6432" t="str">
        <f>IFERROR(INDEX(Returns!A:A,MATCH(Orders!B6432,Returns!B:B,0),),"No")</f>
        <v>No</v>
      </c>
      <c r="X6432" t="str">
        <f t="shared" si="100"/>
        <v>2016 / 11</v>
      </c>
    </row>
    <row r="6433" spans="1:24" x14ac:dyDescent="0.25">
      <c r="A6433" s="1">
        <v>6432</v>
      </c>
      <c r="B6433" s="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IF(People!$B$2=Orders!M6433,People!$A$2,IF(People!$B$3=Orders!M6433,People!$A$3,IF(People!$B$4=Orders!M6433,People!$A$4,IF(People!$B$5=Orders!M6433,People!$A$5,0))))</f>
        <v>Cassandra Brandow</v>
      </c>
      <c r="W6433" t="str">
        <f>IFERROR(INDEX(Returns!A:A,MATCH(Orders!B6433,Returns!B:B,0),),"No")</f>
        <v>No</v>
      </c>
      <c r="X6433" t="str">
        <f t="shared" si="100"/>
        <v>2016 / 11</v>
      </c>
    </row>
    <row r="6434" spans="1:24" x14ac:dyDescent="0.25">
      <c r="A6434" s="1">
        <v>6433</v>
      </c>
      <c r="B6434" s="3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IF(People!$B$2=Orders!M6434,People!$A$2,IF(People!$B$3=Orders!M6434,People!$A$3,IF(People!$B$4=Orders!M6434,People!$A$4,IF(People!$B$5=Orders!M6434,People!$A$5,0))))</f>
        <v>Cassandra Brandow</v>
      </c>
      <c r="W6434" t="str">
        <f>IFERROR(INDEX(Returns!A:A,MATCH(Orders!B6434,Returns!B:B,0),),"No")</f>
        <v>No</v>
      </c>
      <c r="X6434" t="str">
        <f t="shared" si="100"/>
        <v>2016 / 11</v>
      </c>
    </row>
    <row r="6435" spans="1:24" x14ac:dyDescent="0.25">
      <c r="A6435" s="1">
        <v>6434</v>
      </c>
      <c r="B6435" s="3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IF(People!$B$2=Orders!M6435,People!$A$2,IF(People!$B$3=Orders!M6435,People!$A$3,IF(People!$B$4=Orders!M6435,People!$A$4,IF(People!$B$5=Orders!M6435,People!$A$5,0))))</f>
        <v>Kelly Williams</v>
      </c>
      <c r="W6435" t="str">
        <f>IFERROR(INDEX(Returns!A:A,MATCH(Orders!B6435,Returns!B:B,0),),"No")</f>
        <v>No</v>
      </c>
      <c r="X6435" t="str">
        <f t="shared" si="100"/>
        <v>2017 / 03</v>
      </c>
    </row>
    <row r="6436" spans="1:24" x14ac:dyDescent="0.25">
      <c r="A6436" s="1">
        <v>6435</v>
      </c>
      <c r="B6436" s="3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IF(People!$B$2=Orders!M6436,People!$A$2,IF(People!$B$3=Orders!M6436,People!$A$3,IF(People!$B$4=Orders!M6436,People!$A$4,IF(People!$B$5=Orders!M6436,People!$A$5,0))))</f>
        <v>Kelly Williams</v>
      </c>
      <c r="W6436" t="str">
        <f>IFERROR(INDEX(Returns!A:A,MATCH(Orders!B6436,Returns!B:B,0),),"No")</f>
        <v>No</v>
      </c>
      <c r="X6436" t="str">
        <f t="shared" si="100"/>
        <v>2017 / 03</v>
      </c>
    </row>
    <row r="6437" spans="1:24" x14ac:dyDescent="0.25">
      <c r="A6437" s="1">
        <v>6436</v>
      </c>
      <c r="B6437" s="3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IF(People!$B$2=Orders!M6437,People!$A$2,IF(People!$B$3=Orders!M6437,People!$A$3,IF(People!$B$4=Orders!M6437,People!$A$4,IF(People!$B$5=Orders!M6437,People!$A$5,0))))</f>
        <v>Anna Andreadi</v>
      </c>
      <c r="W6437" t="str">
        <f>IFERROR(INDEX(Returns!A:A,MATCH(Orders!B6437,Returns!B:B,0),),"No")</f>
        <v>No</v>
      </c>
      <c r="X6437" t="str">
        <f t="shared" si="100"/>
        <v>2019 / 05</v>
      </c>
    </row>
    <row r="6438" spans="1:24" x14ac:dyDescent="0.25">
      <c r="A6438" s="1">
        <v>6437</v>
      </c>
      <c r="B6438" s="3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IF(People!$B$2=Orders!M6438,People!$A$2,IF(People!$B$3=Orders!M6438,People!$A$3,IF(People!$B$4=Orders!M6438,People!$A$4,IF(People!$B$5=Orders!M6438,People!$A$5,0))))</f>
        <v>Anna Andreadi</v>
      </c>
      <c r="W6438" t="str">
        <f>IFERROR(INDEX(Returns!A:A,MATCH(Orders!B6438,Returns!B:B,0),),"No")</f>
        <v>No</v>
      </c>
      <c r="X6438" t="str">
        <f t="shared" si="100"/>
        <v>2019 / 05</v>
      </c>
    </row>
    <row r="6439" spans="1:24" x14ac:dyDescent="0.25">
      <c r="A6439" s="1">
        <v>6438</v>
      </c>
      <c r="B6439" s="3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IF(People!$B$2=Orders!M6439,People!$A$2,IF(People!$B$3=Orders!M6439,People!$A$3,IF(People!$B$4=Orders!M6439,People!$A$4,IF(People!$B$5=Orders!M6439,People!$A$5,0))))</f>
        <v>Anna Andreadi</v>
      </c>
      <c r="W6439" t="str">
        <f>IFERROR(INDEX(Returns!A:A,MATCH(Orders!B6439,Returns!B:B,0),),"No")</f>
        <v>No</v>
      </c>
      <c r="X6439" t="str">
        <f t="shared" si="100"/>
        <v>2019 / 05</v>
      </c>
    </row>
    <row r="6440" spans="1:24" x14ac:dyDescent="0.25">
      <c r="A6440" s="1">
        <v>6439</v>
      </c>
      <c r="B6440" s="3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IF(People!$B$2=Orders!M6440,People!$A$2,IF(People!$B$3=Orders!M6440,People!$A$3,IF(People!$B$4=Orders!M6440,People!$A$4,IF(People!$B$5=Orders!M6440,People!$A$5,0))))</f>
        <v>Kelly Williams</v>
      </c>
      <c r="W6440" t="str">
        <f>IFERROR(INDEX(Returns!A:A,MATCH(Orders!B6440,Returns!B:B,0),),"No")</f>
        <v>No</v>
      </c>
      <c r="X6440" t="str">
        <f t="shared" si="100"/>
        <v>2019 / 12</v>
      </c>
    </row>
    <row r="6441" spans="1:24" x14ac:dyDescent="0.25">
      <c r="A6441" s="1">
        <v>6440</v>
      </c>
      <c r="B6441" s="3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IF(People!$B$2=Orders!M6441,People!$A$2,IF(People!$B$3=Orders!M6441,People!$A$3,IF(People!$B$4=Orders!M6441,People!$A$4,IF(People!$B$5=Orders!M6441,People!$A$5,0))))</f>
        <v>Chuck Magee</v>
      </c>
      <c r="W6441" t="str">
        <f>IFERROR(INDEX(Returns!A:A,MATCH(Orders!B6441,Returns!B:B,0),),"No")</f>
        <v>No</v>
      </c>
      <c r="X6441" t="str">
        <f t="shared" si="100"/>
        <v>2016 / 10</v>
      </c>
    </row>
    <row r="6442" spans="1:24" x14ac:dyDescent="0.25">
      <c r="A6442" s="1">
        <v>6441</v>
      </c>
      <c r="B6442" s="3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IF(People!$B$2=Orders!M6442,People!$A$2,IF(People!$B$3=Orders!M6442,People!$A$3,IF(People!$B$4=Orders!M6442,People!$A$4,IF(People!$B$5=Orders!M6442,People!$A$5,0))))</f>
        <v>Chuck Magee</v>
      </c>
      <c r="W6442" t="str">
        <f>IFERROR(INDEX(Returns!A:A,MATCH(Orders!B6442,Returns!B:B,0),),"No")</f>
        <v>No</v>
      </c>
      <c r="X6442" t="str">
        <f t="shared" si="100"/>
        <v>2018 / 10</v>
      </c>
    </row>
    <row r="6443" spans="1:24" x14ac:dyDescent="0.25">
      <c r="A6443" s="1">
        <v>6442</v>
      </c>
      <c r="B6443" s="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IF(People!$B$2=Orders!M6443,People!$A$2,IF(People!$B$3=Orders!M6443,People!$A$3,IF(People!$B$4=Orders!M6443,People!$A$4,IF(People!$B$5=Orders!M6443,People!$A$5,0))))</f>
        <v>Chuck Magee</v>
      </c>
      <c r="W6443" t="str">
        <f>IFERROR(INDEX(Returns!A:A,MATCH(Orders!B6443,Returns!B:B,0),),"No")</f>
        <v>No</v>
      </c>
      <c r="X6443" t="str">
        <f t="shared" si="100"/>
        <v>2018 / 10</v>
      </c>
    </row>
    <row r="6444" spans="1:24" x14ac:dyDescent="0.25">
      <c r="A6444" s="1">
        <v>6443</v>
      </c>
      <c r="B6444" s="3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IF(People!$B$2=Orders!M6444,People!$A$2,IF(People!$B$3=Orders!M6444,People!$A$3,IF(People!$B$4=Orders!M6444,People!$A$4,IF(People!$B$5=Orders!M6444,People!$A$5,0))))</f>
        <v>Chuck Magee</v>
      </c>
      <c r="W6444" t="str">
        <f>IFERROR(INDEX(Returns!A:A,MATCH(Orders!B6444,Returns!B:B,0),),"No")</f>
        <v>No</v>
      </c>
      <c r="X6444" t="str">
        <f t="shared" si="100"/>
        <v>2018 / 10</v>
      </c>
    </row>
    <row r="6445" spans="1:24" x14ac:dyDescent="0.25">
      <c r="A6445" s="1">
        <v>6444</v>
      </c>
      <c r="B6445" s="3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IF(People!$B$2=Orders!M6445,People!$A$2,IF(People!$B$3=Orders!M6445,People!$A$3,IF(People!$B$4=Orders!M6445,People!$A$4,IF(People!$B$5=Orders!M6445,People!$A$5,0))))</f>
        <v>Chuck Magee</v>
      </c>
      <c r="W6445" t="str">
        <f>IFERROR(INDEX(Returns!A:A,MATCH(Orders!B6445,Returns!B:B,0),),"No")</f>
        <v>No</v>
      </c>
      <c r="X6445" t="str">
        <f t="shared" si="100"/>
        <v>2018 / 10</v>
      </c>
    </row>
    <row r="6446" spans="1:24" x14ac:dyDescent="0.25">
      <c r="A6446" s="1">
        <v>6445</v>
      </c>
      <c r="B6446" s="3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IF(People!$B$2=Orders!M6446,People!$A$2,IF(People!$B$3=Orders!M6446,People!$A$3,IF(People!$B$4=Orders!M6446,People!$A$4,IF(People!$B$5=Orders!M6446,People!$A$5,0))))</f>
        <v>Chuck Magee</v>
      </c>
      <c r="W6446" t="str">
        <f>IFERROR(INDEX(Returns!A:A,MATCH(Orders!B6446,Returns!B:B,0),),"No")</f>
        <v>No</v>
      </c>
      <c r="X6446" t="str">
        <f t="shared" si="100"/>
        <v>2018 / 10</v>
      </c>
    </row>
    <row r="6447" spans="1:24" x14ac:dyDescent="0.25">
      <c r="A6447" s="1">
        <v>6446</v>
      </c>
      <c r="B6447" s="3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IF(People!$B$2=Orders!M6447,People!$A$2,IF(People!$B$3=Orders!M6447,People!$A$3,IF(People!$B$4=Orders!M6447,People!$A$4,IF(People!$B$5=Orders!M6447,People!$A$5,0))))</f>
        <v>Kelly Williams</v>
      </c>
      <c r="W6447" t="str">
        <f>IFERROR(INDEX(Returns!A:A,MATCH(Orders!B6447,Returns!B:B,0),),"No")</f>
        <v>No</v>
      </c>
      <c r="X6447" t="str">
        <f t="shared" si="100"/>
        <v>2017 / 03</v>
      </c>
    </row>
    <row r="6448" spans="1:24" x14ac:dyDescent="0.25">
      <c r="A6448" s="1">
        <v>6447</v>
      </c>
      <c r="B6448" s="3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IF(People!$B$2=Orders!M6448,People!$A$2,IF(People!$B$3=Orders!M6448,People!$A$3,IF(People!$B$4=Orders!M6448,People!$A$4,IF(People!$B$5=Orders!M6448,People!$A$5,0))))</f>
        <v>Kelly Williams</v>
      </c>
      <c r="W6448" t="str">
        <f>IFERROR(INDEX(Returns!A:A,MATCH(Orders!B6448,Returns!B:B,0),),"No")</f>
        <v>No</v>
      </c>
      <c r="X6448" t="str">
        <f t="shared" si="100"/>
        <v>2019 / 03</v>
      </c>
    </row>
    <row r="6449" spans="1:24" x14ac:dyDescent="0.25">
      <c r="A6449" s="1">
        <v>6448</v>
      </c>
      <c r="B6449" s="3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IF(People!$B$2=Orders!M6449,People!$A$2,IF(People!$B$3=Orders!M6449,People!$A$3,IF(People!$B$4=Orders!M6449,People!$A$4,IF(People!$B$5=Orders!M6449,People!$A$5,0))))</f>
        <v>Kelly Williams</v>
      </c>
      <c r="W6449" t="str">
        <f>IFERROR(INDEX(Returns!A:A,MATCH(Orders!B6449,Returns!B:B,0),),"No")</f>
        <v>No</v>
      </c>
      <c r="X6449" t="str">
        <f t="shared" si="100"/>
        <v>2019 / 03</v>
      </c>
    </row>
    <row r="6450" spans="1:24" x14ac:dyDescent="0.25">
      <c r="A6450" s="1">
        <v>6449</v>
      </c>
      <c r="B6450" s="3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IF(People!$B$2=Orders!M6450,People!$A$2,IF(People!$B$3=Orders!M6450,People!$A$3,IF(People!$B$4=Orders!M6450,People!$A$4,IF(People!$B$5=Orders!M6450,People!$A$5,0))))</f>
        <v>Kelly Williams</v>
      </c>
      <c r="W6450" t="str">
        <f>IFERROR(INDEX(Returns!A:A,MATCH(Orders!B6450,Returns!B:B,0),),"No")</f>
        <v>No</v>
      </c>
      <c r="X6450" t="str">
        <f t="shared" si="100"/>
        <v>2019 / 03</v>
      </c>
    </row>
    <row r="6451" spans="1:24" x14ac:dyDescent="0.25">
      <c r="A6451" s="1">
        <v>6450</v>
      </c>
      <c r="B6451" s="3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IF(People!$B$2=Orders!M6451,People!$A$2,IF(People!$B$3=Orders!M6451,People!$A$3,IF(People!$B$4=Orders!M6451,People!$A$4,IF(People!$B$5=Orders!M6451,People!$A$5,0))))</f>
        <v>Chuck Magee</v>
      </c>
      <c r="W6451" t="str">
        <f>IFERROR(INDEX(Returns!A:A,MATCH(Orders!B6451,Returns!B:B,0),),"No")</f>
        <v>No</v>
      </c>
      <c r="X6451" t="str">
        <f t="shared" si="100"/>
        <v>2017 / 09</v>
      </c>
    </row>
    <row r="6452" spans="1:24" x14ac:dyDescent="0.25">
      <c r="A6452" s="1">
        <v>6451</v>
      </c>
      <c r="B6452" s="3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IF(People!$B$2=Orders!M6452,People!$A$2,IF(People!$B$3=Orders!M6452,People!$A$3,IF(People!$B$4=Orders!M6452,People!$A$4,IF(People!$B$5=Orders!M6452,People!$A$5,0))))</f>
        <v>Chuck Magee</v>
      </c>
      <c r="W6452" t="str">
        <f>IFERROR(INDEX(Returns!A:A,MATCH(Orders!B6452,Returns!B:B,0),),"No")</f>
        <v>No</v>
      </c>
      <c r="X6452" t="str">
        <f t="shared" si="100"/>
        <v>2017 / 09</v>
      </c>
    </row>
    <row r="6453" spans="1:24" x14ac:dyDescent="0.25">
      <c r="A6453" s="1">
        <v>6452</v>
      </c>
      <c r="B6453" s="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IF(People!$B$2=Orders!M6453,People!$A$2,IF(People!$B$3=Orders!M6453,People!$A$3,IF(People!$B$4=Orders!M6453,People!$A$4,IF(People!$B$5=Orders!M6453,People!$A$5,0))))</f>
        <v>Chuck Magee</v>
      </c>
      <c r="W6453" t="str">
        <f>IFERROR(INDEX(Returns!A:A,MATCH(Orders!B6453,Returns!B:B,0),),"No")</f>
        <v>No</v>
      </c>
      <c r="X6453" t="str">
        <f t="shared" si="100"/>
        <v>2017 / 09</v>
      </c>
    </row>
    <row r="6454" spans="1:24" x14ac:dyDescent="0.25">
      <c r="A6454" s="1">
        <v>6453</v>
      </c>
      <c r="B6454" s="3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IF(People!$B$2=Orders!M6454,People!$A$2,IF(People!$B$3=Orders!M6454,People!$A$3,IF(People!$B$4=Orders!M6454,People!$A$4,IF(People!$B$5=Orders!M6454,People!$A$5,0))))</f>
        <v>Kelly Williams</v>
      </c>
      <c r="W6454" t="str">
        <f>IFERROR(INDEX(Returns!A:A,MATCH(Orders!B6454,Returns!B:B,0),),"No")</f>
        <v>No</v>
      </c>
      <c r="X6454" t="str">
        <f t="shared" si="100"/>
        <v>2017 / 12</v>
      </c>
    </row>
    <row r="6455" spans="1:24" x14ac:dyDescent="0.25">
      <c r="A6455" s="1">
        <v>6454</v>
      </c>
      <c r="B6455" s="3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IF(People!$B$2=Orders!M6455,People!$A$2,IF(People!$B$3=Orders!M6455,People!$A$3,IF(People!$B$4=Orders!M6455,People!$A$4,IF(People!$B$5=Orders!M6455,People!$A$5,0))))</f>
        <v>Kelly Williams</v>
      </c>
      <c r="W6455" t="str">
        <f>IFERROR(INDEX(Returns!A:A,MATCH(Orders!B6455,Returns!B:B,0),),"No")</f>
        <v>No</v>
      </c>
      <c r="X6455" t="str">
        <f t="shared" si="100"/>
        <v>2017 / 10</v>
      </c>
    </row>
    <row r="6456" spans="1:24" x14ac:dyDescent="0.25">
      <c r="A6456" s="1">
        <v>6455</v>
      </c>
      <c r="B6456" s="3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IF(People!$B$2=Orders!M6456,People!$A$2,IF(People!$B$3=Orders!M6456,People!$A$3,IF(People!$B$4=Orders!M6456,People!$A$4,IF(People!$B$5=Orders!M6456,People!$A$5,0))))</f>
        <v>Anna Andreadi</v>
      </c>
      <c r="W6456" t="str">
        <f>IFERROR(INDEX(Returns!A:A,MATCH(Orders!B6456,Returns!B:B,0),),"No")</f>
        <v>No</v>
      </c>
      <c r="X6456" t="str">
        <f t="shared" si="100"/>
        <v>2019 / 07</v>
      </c>
    </row>
    <row r="6457" spans="1:24" x14ac:dyDescent="0.25">
      <c r="A6457" s="1">
        <v>6456</v>
      </c>
      <c r="B6457" s="3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IF(People!$B$2=Orders!M6457,People!$A$2,IF(People!$B$3=Orders!M6457,People!$A$3,IF(People!$B$4=Orders!M6457,People!$A$4,IF(People!$B$5=Orders!M6457,People!$A$5,0))))</f>
        <v>Anna Andreadi</v>
      </c>
      <c r="W6457" t="str">
        <f>IFERROR(INDEX(Returns!A:A,MATCH(Orders!B6457,Returns!B:B,0),),"No")</f>
        <v>No</v>
      </c>
      <c r="X6457" t="str">
        <f t="shared" si="100"/>
        <v>2019 / 07</v>
      </c>
    </row>
    <row r="6458" spans="1:24" x14ac:dyDescent="0.25">
      <c r="A6458" s="1">
        <v>6457</v>
      </c>
      <c r="B6458" s="3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IF(People!$B$2=Orders!M6458,People!$A$2,IF(People!$B$3=Orders!M6458,People!$A$3,IF(People!$B$4=Orders!M6458,People!$A$4,IF(People!$B$5=Orders!M6458,People!$A$5,0))))</f>
        <v>Chuck Magee</v>
      </c>
      <c r="W6458" t="str">
        <f>IFERROR(INDEX(Returns!A:A,MATCH(Orders!B6458,Returns!B:B,0),),"No")</f>
        <v>No</v>
      </c>
      <c r="X6458" t="str">
        <f t="shared" si="100"/>
        <v>2016 / 08</v>
      </c>
    </row>
    <row r="6459" spans="1:24" x14ac:dyDescent="0.25">
      <c r="A6459" s="1">
        <v>6458</v>
      </c>
      <c r="B6459" s="3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IF(People!$B$2=Orders!M6459,People!$A$2,IF(People!$B$3=Orders!M6459,People!$A$3,IF(People!$B$4=Orders!M6459,People!$A$4,IF(People!$B$5=Orders!M6459,People!$A$5,0))))</f>
        <v>Chuck Magee</v>
      </c>
      <c r="W6459" t="str">
        <f>IFERROR(INDEX(Returns!A:A,MATCH(Orders!B6459,Returns!B:B,0),),"No")</f>
        <v>No</v>
      </c>
      <c r="X6459" t="str">
        <f t="shared" si="100"/>
        <v>2016 / 08</v>
      </c>
    </row>
    <row r="6460" spans="1:24" x14ac:dyDescent="0.25">
      <c r="A6460" s="1">
        <v>6459</v>
      </c>
      <c r="B6460" s="3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IF(People!$B$2=Orders!M6460,People!$A$2,IF(People!$B$3=Orders!M6460,People!$A$3,IF(People!$B$4=Orders!M6460,People!$A$4,IF(People!$B$5=Orders!M6460,People!$A$5,0))))</f>
        <v>Chuck Magee</v>
      </c>
      <c r="W6460" t="str">
        <f>IFERROR(INDEX(Returns!A:A,MATCH(Orders!B6460,Returns!B:B,0),),"No")</f>
        <v>No</v>
      </c>
      <c r="X6460" t="str">
        <f t="shared" si="100"/>
        <v>2019 / 05</v>
      </c>
    </row>
    <row r="6461" spans="1:24" x14ac:dyDescent="0.25">
      <c r="A6461" s="1">
        <v>6460</v>
      </c>
      <c r="B6461" s="3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IF(People!$B$2=Orders!M6461,People!$A$2,IF(People!$B$3=Orders!M6461,People!$A$3,IF(People!$B$4=Orders!M6461,People!$A$4,IF(People!$B$5=Orders!M6461,People!$A$5,0))))</f>
        <v>Chuck Magee</v>
      </c>
      <c r="W6461" t="str">
        <f>IFERROR(INDEX(Returns!A:A,MATCH(Orders!B6461,Returns!B:B,0),),"No")</f>
        <v>No</v>
      </c>
      <c r="X6461" t="str">
        <f t="shared" si="100"/>
        <v>2019 / 05</v>
      </c>
    </row>
    <row r="6462" spans="1:24" x14ac:dyDescent="0.25">
      <c r="A6462" s="1">
        <v>6461</v>
      </c>
      <c r="B6462" s="3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IF(People!$B$2=Orders!M6462,People!$A$2,IF(People!$B$3=Orders!M6462,People!$A$3,IF(People!$B$4=Orders!M6462,People!$A$4,IF(People!$B$5=Orders!M6462,People!$A$5,0))))</f>
        <v>Chuck Magee</v>
      </c>
      <c r="W6462" t="str">
        <f>IFERROR(INDEX(Returns!A:A,MATCH(Orders!B6462,Returns!B:B,0),),"No")</f>
        <v>No</v>
      </c>
      <c r="X6462" t="str">
        <f t="shared" si="100"/>
        <v>2019 / 05</v>
      </c>
    </row>
    <row r="6463" spans="1:24" x14ac:dyDescent="0.25">
      <c r="A6463" s="1">
        <v>6462</v>
      </c>
      <c r="B6463" s="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IF(People!$B$2=Orders!M6463,People!$A$2,IF(People!$B$3=Orders!M6463,People!$A$3,IF(People!$B$4=Orders!M6463,People!$A$4,IF(People!$B$5=Orders!M6463,People!$A$5,0))))</f>
        <v>Chuck Magee</v>
      </c>
      <c r="W6463" t="str">
        <f>IFERROR(INDEX(Returns!A:A,MATCH(Orders!B6463,Returns!B:B,0),),"No")</f>
        <v>No</v>
      </c>
      <c r="X6463" t="str">
        <f t="shared" si="100"/>
        <v>2019 / 05</v>
      </c>
    </row>
    <row r="6464" spans="1:24" x14ac:dyDescent="0.25">
      <c r="A6464" s="1">
        <v>6463</v>
      </c>
      <c r="B6464" s="3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IF(People!$B$2=Orders!M6464,People!$A$2,IF(People!$B$3=Orders!M6464,People!$A$3,IF(People!$B$4=Orders!M6464,People!$A$4,IF(People!$B$5=Orders!M6464,People!$A$5,0))))</f>
        <v>Chuck Magee</v>
      </c>
      <c r="W6464" t="str">
        <f>IFERROR(INDEX(Returns!A:A,MATCH(Orders!B6464,Returns!B:B,0),),"No")</f>
        <v>No</v>
      </c>
      <c r="X6464" t="str">
        <f t="shared" si="100"/>
        <v>2019 / 05</v>
      </c>
    </row>
    <row r="6465" spans="1:24" x14ac:dyDescent="0.25">
      <c r="A6465" s="1">
        <v>6464</v>
      </c>
      <c r="B6465" s="3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t="str">
        <f>IF(People!$B$2=Orders!M6465,People!$A$2,IF(People!$B$3=Orders!M6465,People!$A$3,IF(People!$B$4=Orders!M6465,People!$A$4,IF(People!$B$5=Orders!M6465,People!$A$5,0))))</f>
        <v>Chuck Magee</v>
      </c>
      <c r="W6465" t="str">
        <f>IFERROR(INDEX(Returns!A:A,MATCH(Orders!B6465,Returns!B:B,0),),"No")</f>
        <v>No</v>
      </c>
      <c r="X6465" t="str">
        <f t="shared" si="100"/>
        <v>2019 / 05</v>
      </c>
    </row>
    <row r="6466" spans="1:24" x14ac:dyDescent="0.25">
      <c r="A6466" s="1">
        <v>6465</v>
      </c>
      <c r="B6466" s="3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IF(People!$B$2=Orders!M6466,People!$A$2,IF(People!$B$3=Orders!M6466,People!$A$3,IF(People!$B$4=Orders!M6466,People!$A$4,IF(People!$B$5=Orders!M6466,People!$A$5,0))))</f>
        <v>Cassandra Brandow</v>
      </c>
      <c r="W6466" t="str">
        <f>IFERROR(INDEX(Returns!A:A,MATCH(Orders!B6466,Returns!B:B,0),),"No")</f>
        <v>No</v>
      </c>
      <c r="X6466" t="str">
        <f t="shared" ref="X6466:X6529" si="101">TEXT(C6466,"ГГГГ / ММ")</f>
        <v>2018 / 09</v>
      </c>
    </row>
    <row r="6467" spans="1:24" x14ac:dyDescent="0.25">
      <c r="A6467" s="1">
        <v>6466</v>
      </c>
      <c r="B6467" s="3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IF(People!$B$2=Orders!M6467,People!$A$2,IF(People!$B$3=Orders!M6467,People!$A$3,IF(People!$B$4=Orders!M6467,People!$A$4,IF(People!$B$5=Orders!M6467,People!$A$5,0))))</f>
        <v>Cassandra Brandow</v>
      </c>
      <c r="W6467" t="str">
        <f>IFERROR(INDEX(Returns!A:A,MATCH(Orders!B6467,Returns!B:B,0),),"No")</f>
        <v>No</v>
      </c>
      <c r="X6467" t="str">
        <f t="shared" si="101"/>
        <v>2017 / 11</v>
      </c>
    </row>
    <row r="6468" spans="1:24" x14ac:dyDescent="0.25">
      <c r="A6468" s="1">
        <v>6467</v>
      </c>
      <c r="B6468" s="3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IF(People!$B$2=Orders!M6468,People!$A$2,IF(People!$B$3=Orders!M6468,People!$A$3,IF(People!$B$4=Orders!M6468,People!$A$4,IF(People!$B$5=Orders!M6468,People!$A$5,0))))</f>
        <v>Anna Andreadi</v>
      </c>
      <c r="W6468" t="str">
        <f>IFERROR(INDEX(Returns!A:A,MATCH(Orders!B6468,Returns!B:B,0),),"No")</f>
        <v>No</v>
      </c>
      <c r="X6468" t="str">
        <f t="shared" si="101"/>
        <v>2019 / 05</v>
      </c>
    </row>
    <row r="6469" spans="1:24" x14ac:dyDescent="0.25">
      <c r="A6469" s="1">
        <v>6468</v>
      </c>
      <c r="B6469" s="3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IF(People!$B$2=Orders!M6469,People!$A$2,IF(People!$B$3=Orders!M6469,People!$A$3,IF(People!$B$4=Orders!M6469,People!$A$4,IF(People!$B$5=Orders!M6469,People!$A$5,0))))</f>
        <v>Chuck Magee</v>
      </c>
      <c r="W6469" t="str">
        <f>IFERROR(INDEX(Returns!A:A,MATCH(Orders!B6469,Returns!B:B,0),),"No")</f>
        <v>No</v>
      </c>
      <c r="X6469" t="str">
        <f t="shared" si="101"/>
        <v>2018 / 12</v>
      </c>
    </row>
    <row r="6470" spans="1:24" x14ac:dyDescent="0.25">
      <c r="A6470" s="1">
        <v>6469</v>
      </c>
      <c r="B6470" s="3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IF(People!$B$2=Orders!M6470,People!$A$2,IF(People!$B$3=Orders!M6470,People!$A$3,IF(People!$B$4=Orders!M6470,People!$A$4,IF(People!$B$5=Orders!M6470,People!$A$5,0))))</f>
        <v>Chuck Magee</v>
      </c>
      <c r="W6470" t="str">
        <f>IFERROR(INDEX(Returns!A:A,MATCH(Orders!B6470,Returns!B:B,0),),"No")</f>
        <v>No</v>
      </c>
      <c r="X6470" t="str">
        <f t="shared" si="101"/>
        <v>2018 / 12</v>
      </c>
    </row>
    <row r="6471" spans="1:24" x14ac:dyDescent="0.25">
      <c r="A6471" s="1">
        <v>6470</v>
      </c>
      <c r="B6471" s="3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IF(People!$B$2=Orders!M6471,People!$A$2,IF(People!$B$3=Orders!M6471,People!$A$3,IF(People!$B$4=Orders!M6471,People!$A$4,IF(People!$B$5=Orders!M6471,People!$A$5,0))))</f>
        <v>Chuck Magee</v>
      </c>
      <c r="W6471" t="str">
        <f>IFERROR(INDEX(Returns!A:A,MATCH(Orders!B6471,Returns!B:B,0),),"No")</f>
        <v>No</v>
      </c>
      <c r="X6471" t="str">
        <f t="shared" si="101"/>
        <v>2018 / 12</v>
      </c>
    </row>
    <row r="6472" spans="1:24" x14ac:dyDescent="0.25">
      <c r="A6472" s="1">
        <v>6471</v>
      </c>
      <c r="B6472" s="3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IF(People!$B$2=Orders!M6472,People!$A$2,IF(People!$B$3=Orders!M6472,People!$A$3,IF(People!$B$4=Orders!M6472,People!$A$4,IF(People!$B$5=Orders!M6472,People!$A$5,0))))</f>
        <v>Kelly Williams</v>
      </c>
      <c r="W6472" t="str">
        <f>IFERROR(INDEX(Returns!A:A,MATCH(Orders!B6472,Returns!B:B,0),),"No")</f>
        <v>No</v>
      </c>
      <c r="X6472" t="str">
        <f t="shared" si="101"/>
        <v>2017 / 08</v>
      </c>
    </row>
    <row r="6473" spans="1:24" x14ac:dyDescent="0.25">
      <c r="A6473" s="1">
        <v>6472</v>
      </c>
      <c r="B6473" s="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IF(People!$B$2=Orders!M6473,People!$A$2,IF(People!$B$3=Orders!M6473,People!$A$3,IF(People!$B$4=Orders!M6473,People!$A$4,IF(People!$B$5=Orders!M6473,People!$A$5,0))))</f>
        <v>Kelly Williams</v>
      </c>
      <c r="W6473" t="str">
        <f>IFERROR(INDEX(Returns!A:A,MATCH(Orders!B6473,Returns!B:B,0),),"No")</f>
        <v>No</v>
      </c>
      <c r="X6473" t="str">
        <f t="shared" si="101"/>
        <v>2017 / 08</v>
      </c>
    </row>
    <row r="6474" spans="1:24" x14ac:dyDescent="0.25">
      <c r="A6474" s="1">
        <v>6473</v>
      </c>
      <c r="B6474" s="3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IF(People!$B$2=Orders!M6474,People!$A$2,IF(People!$B$3=Orders!M6474,People!$A$3,IF(People!$B$4=Orders!M6474,People!$A$4,IF(People!$B$5=Orders!M6474,People!$A$5,0))))</f>
        <v>Kelly Williams</v>
      </c>
      <c r="W6474" t="str">
        <f>IFERROR(INDEX(Returns!A:A,MATCH(Orders!B6474,Returns!B:B,0),),"No")</f>
        <v>No</v>
      </c>
      <c r="X6474" t="str">
        <f t="shared" si="101"/>
        <v>2016 / 06</v>
      </c>
    </row>
    <row r="6475" spans="1:24" x14ac:dyDescent="0.25">
      <c r="A6475" s="1">
        <v>6474</v>
      </c>
      <c r="B6475" s="3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IF(People!$B$2=Orders!M6475,People!$A$2,IF(People!$B$3=Orders!M6475,People!$A$3,IF(People!$B$4=Orders!M6475,People!$A$4,IF(People!$B$5=Orders!M6475,People!$A$5,0))))</f>
        <v>Cassandra Brandow</v>
      </c>
      <c r="W6475" t="str">
        <f>IFERROR(INDEX(Returns!A:A,MATCH(Orders!B6475,Returns!B:B,0),),"No")</f>
        <v>No</v>
      </c>
      <c r="X6475" t="str">
        <f t="shared" si="101"/>
        <v>2018 / 03</v>
      </c>
    </row>
    <row r="6476" spans="1:24" x14ac:dyDescent="0.25">
      <c r="A6476" s="1">
        <v>6475</v>
      </c>
      <c r="B6476" s="3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IF(People!$B$2=Orders!M6476,People!$A$2,IF(People!$B$3=Orders!M6476,People!$A$3,IF(People!$B$4=Orders!M6476,People!$A$4,IF(People!$B$5=Orders!M6476,People!$A$5,0))))</f>
        <v>Chuck Magee</v>
      </c>
      <c r="W6476" t="str">
        <f>IFERROR(INDEX(Returns!A:A,MATCH(Orders!B6476,Returns!B:B,0),),"No")</f>
        <v>No</v>
      </c>
      <c r="X6476" t="str">
        <f t="shared" si="101"/>
        <v>2016 / 01</v>
      </c>
    </row>
    <row r="6477" spans="1:24" x14ac:dyDescent="0.25">
      <c r="A6477" s="1">
        <v>6476</v>
      </c>
      <c r="B6477" s="3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IF(People!$B$2=Orders!M6477,People!$A$2,IF(People!$B$3=Orders!M6477,People!$A$3,IF(People!$B$4=Orders!M6477,People!$A$4,IF(People!$B$5=Orders!M6477,People!$A$5,0))))</f>
        <v>Cassandra Brandow</v>
      </c>
      <c r="W6477" t="str">
        <f>IFERROR(INDEX(Returns!A:A,MATCH(Orders!B6477,Returns!B:B,0),),"No")</f>
        <v>No</v>
      </c>
      <c r="X6477" t="str">
        <f t="shared" si="101"/>
        <v>2019 / 06</v>
      </c>
    </row>
    <row r="6478" spans="1:24" x14ac:dyDescent="0.25">
      <c r="A6478" s="1">
        <v>6477</v>
      </c>
      <c r="B6478" s="3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IF(People!$B$2=Orders!M6478,People!$A$2,IF(People!$B$3=Orders!M6478,People!$A$3,IF(People!$B$4=Orders!M6478,People!$A$4,IF(People!$B$5=Orders!M6478,People!$A$5,0))))</f>
        <v>Cassandra Brandow</v>
      </c>
      <c r="W6478" t="str">
        <f>IFERROR(INDEX(Returns!A:A,MATCH(Orders!B6478,Returns!B:B,0),),"No")</f>
        <v>No</v>
      </c>
      <c r="X6478" t="str">
        <f t="shared" si="101"/>
        <v>2019 / 06</v>
      </c>
    </row>
    <row r="6479" spans="1:24" x14ac:dyDescent="0.25">
      <c r="A6479" s="1">
        <v>6478</v>
      </c>
      <c r="B6479" s="3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IF(People!$B$2=Orders!M6479,People!$A$2,IF(People!$B$3=Orders!M6479,People!$A$3,IF(People!$B$4=Orders!M6479,People!$A$4,IF(People!$B$5=Orders!M6479,People!$A$5,0))))</f>
        <v>Cassandra Brandow</v>
      </c>
      <c r="W6479" t="str">
        <f>IFERROR(INDEX(Returns!A:A,MATCH(Orders!B6479,Returns!B:B,0),),"No")</f>
        <v>No</v>
      </c>
      <c r="X6479" t="str">
        <f t="shared" si="101"/>
        <v>2019 / 06</v>
      </c>
    </row>
    <row r="6480" spans="1:24" x14ac:dyDescent="0.25">
      <c r="A6480" s="1">
        <v>6479</v>
      </c>
      <c r="B6480" s="3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IF(People!$B$2=Orders!M6480,People!$A$2,IF(People!$B$3=Orders!M6480,People!$A$3,IF(People!$B$4=Orders!M6480,People!$A$4,IF(People!$B$5=Orders!M6480,People!$A$5,0))))</f>
        <v>Cassandra Brandow</v>
      </c>
      <c r="W6480" t="str">
        <f>IFERROR(INDEX(Returns!A:A,MATCH(Orders!B6480,Returns!B:B,0),),"No")</f>
        <v>No</v>
      </c>
      <c r="X6480" t="str">
        <f t="shared" si="101"/>
        <v>2019 / 06</v>
      </c>
    </row>
    <row r="6481" spans="1:24" x14ac:dyDescent="0.25">
      <c r="A6481" s="1">
        <v>6480</v>
      </c>
      <c r="B6481" s="3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IF(People!$B$2=Orders!M6481,People!$A$2,IF(People!$B$3=Orders!M6481,People!$A$3,IF(People!$B$4=Orders!M6481,People!$A$4,IF(People!$B$5=Orders!M6481,People!$A$5,0))))</f>
        <v>Cassandra Brandow</v>
      </c>
      <c r="W6481" t="str">
        <f>IFERROR(INDEX(Returns!A:A,MATCH(Orders!B6481,Returns!B:B,0),),"No")</f>
        <v>No</v>
      </c>
      <c r="X6481" t="str">
        <f t="shared" si="101"/>
        <v>2019 / 06</v>
      </c>
    </row>
    <row r="6482" spans="1:24" x14ac:dyDescent="0.25">
      <c r="A6482" s="1">
        <v>6481</v>
      </c>
      <c r="B6482" s="3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IF(People!$B$2=Orders!M6482,People!$A$2,IF(People!$B$3=Orders!M6482,People!$A$3,IF(People!$B$4=Orders!M6482,People!$A$4,IF(People!$B$5=Orders!M6482,People!$A$5,0))))</f>
        <v>Cassandra Brandow</v>
      </c>
      <c r="W6482" t="str">
        <f>IFERROR(INDEX(Returns!A:A,MATCH(Orders!B6482,Returns!B:B,0),),"No")</f>
        <v>No</v>
      </c>
      <c r="X6482" t="str">
        <f t="shared" si="101"/>
        <v>2019 / 06</v>
      </c>
    </row>
    <row r="6483" spans="1:24" x14ac:dyDescent="0.25">
      <c r="A6483" s="1">
        <v>6482</v>
      </c>
      <c r="B6483" s="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IF(People!$B$2=Orders!M6483,People!$A$2,IF(People!$B$3=Orders!M6483,People!$A$3,IF(People!$B$4=Orders!M6483,People!$A$4,IF(People!$B$5=Orders!M6483,People!$A$5,0))))</f>
        <v>Cassandra Brandow</v>
      </c>
      <c r="W6483" t="str">
        <f>IFERROR(INDEX(Returns!A:A,MATCH(Orders!B6483,Returns!B:B,0),),"No")</f>
        <v>No</v>
      </c>
      <c r="X6483" t="str">
        <f t="shared" si="101"/>
        <v>2019 / 06</v>
      </c>
    </row>
    <row r="6484" spans="1:24" x14ac:dyDescent="0.25">
      <c r="A6484" s="1">
        <v>6483</v>
      </c>
      <c r="B6484" s="3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IF(People!$B$2=Orders!M6484,People!$A$2,IF(People!$B$3=Orders!M6484,People!$A$3,IF(People!$B$4=Orders!M6484,People!$A$4,IF(People!$B$5=Orders!M6484,People!$A$5,0))))</f>
        <v>Cassandra Brandow</v>
      </c>
      <c r="W6484" t="str">
        <f>IFERROR(INDEX(Returns!A:A,MATCH(Orders!B6484,Returns!B:B,0),),"No")</f>
        <v>No</v>
      </c>
      <c r="X6484" t="str">
        <f t="shared" si="101"/>
        <v>2019 / 06</v>
      </c>
    </row>
    <row r="6485" spans="1:24" x14ac:dyDescent="0.25">
      <c r="A6485" s="1">
        <v>6484</v>
      </c>
      <c r="B6485" s="3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IF(People!$B$2=Orders!M6485,People!$A$2,IF(People!$B$3=Orders!M6485,People!$A$3,IF(People!$B$4=Orders!M6485,People!$A$4,IF(People!$B$5=Orders!M6485,People!$A$5,0))))</f>
        <v>Chuck Magee</v>
      </c>
      <c r="W6485" t="str">
        <f>IFERROR(INDEX(Returns!A:A,MATCH(Orders!B6485,Returns!B:B,0),),"No")</f>
        <v>No</v>
      </c>
      <c r="X6485" t="str">
        <f t="shared" si="101"/>
        <v>2019 / 06</v>
      </c>
    </row>
    <row r="6486" spans="1:24" x14ac:dyDescent="0.25">
      <c r="A6486" s="1">
        <v>6485</v>
      </c>
      <c r="B6486" s="3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IF(People!$B$2=Orders!M6486,People!$A$2,IF(People!$B$3=Orders!M6486,People!$A$3,IF(People!$B$4=Orders!M6486,People!$A$4,IF(People!$B$5=Orders!M6486,People!$A$5,0))))</f>
        <v>Chuck Magee</v>
      </c>
      <c r="W6486" t="str">
        <f>IFERROR(INDEX(Returns!A:A,MATCH(Orders!B6486,Returns!B:B,0),),"No")</f>
        <v>No</v>
      </c>
      <c r="X6486" t="str">
        <f t="shared" si="101"/>
        <v>2019 / 06</v>
      </c>
    </row>
    <row r="6487" spans="1:24" x14ac:dyDescent="0.25">
      <c r="A6487" s="1">
        <v>6486</v>
      </c>
      <c r="B6487" s="3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IF(People!$B$2=Orders!M6487,People!$A$2,IF(People!$B$3=Orders!M6487,People!$A$3,IF(People!$B$4=Orders!M6487,People!$A$4,IF(People!$B$5=Orders!M6487,People!$A$5,0))))</f>
        <v>Chuck Magee</v>
      </c>
      <c r="W6487" t="str">
        <f>IFERROR(INDEX(Returns!A:A,MATCH(Orders!B6487,Returns!B:B,0),),"No")</f>
        <v>No</v>
      </c>
      <c r="X6487" t="str">
        <f t="shared" si="101"/>
        <v>2019 / 06</v>
      </c>
    </row>
    <row r="6488" spans="1:24" x14ac:dyDescent="0.25">
      <c r="A6488" s="1">
        <v>6487</v>
      </c>
      <c r="B6488" s="3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IF(People!$B$2=Orders!M6488,People!$A$2,IF(People!$B$3=Orders!M6488,People!$A$3,IF(People!$B$4=Orders!M6488,People!$A$4,IF(People!$B$5=Orders!M6488,People!$A$5,0))))</f>
        <v>Cassandra Brandow</v>
      </c>
      <c r="W6488" t="str">
        <f>IFERROR(INDEX(Returns!A:A,MATCH(Orders!B6488,Returns!B:B,0),),"No")</f>
        <v>No</v>
      </c>
      <c r="X6488" t="str">
        <f t="shared" si="101"/>
        <v>2017 / 03</v>
      </c>
    </row>
    <row r="6489" spans="1:24" x14ac:dyDescent="0.25">
      <c r="A6489" s="1">
        <v>6488</v>
      </c>
      <c r="B6489" s="3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IF(People!$B$2=Orders!M6489,People!$A$2,IF(People!$B$3=Orders!M6489,People!$A$3,IF(People!$B$4=Orders!M6489,People!$A$4,IF(People!$B$5=Orders!M6489,People!$A$5,0))))</f>
        <v>Cassandra Brandow</v>
      </c>
      <c r="W6489" t="str">
        <f>IFERROR(INDEX(Returns!A:A,MATCH(Orders!B6489,Returns!B:B,0),),"No")</f>
        <v>No</v>
      </c>
      <c r="X6489" t="str">
        <f t="shared" si="101"/>
        <v>2017 / 03</v>
      </c>
    </row>
    <row r="6490" spans="1:24" x14ac:dyDescent="0.25">
      <c r="A6490" s="1">
        <v>6489</v>
      </c>
      <c r="B6490" s="3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IF(People!$B$2=Orders!M6490,People!$A$2,IF(People!$B$3=Orders!M6490,People!$A$3,IF(People!$B$4=Orders!M6490,People!$A$4,IF(People!$B$5=Orders!M6490,People!$A$5,0))))</f>
        <v>Cassandra Brandow</v>
      </c>
      <c r="W6490" t="str">
        <f>IFERROR(INDEX(Returns!A:A,MATCH(Orders!B6490,Returns!B:B,0),),"No")</f>
        <v>No</v>
      </c>
      <c r="X6490" t="str">
        <f t="shared" si="101"/>
        <v>2017 / 03</v>
      </c>
    </row>
    <row r="6491" spans="1:24" x14ac:dyDescent="0.25">
      <c r="A6491" s="1">
        <v>6490</v>
      </c>
      <c r="B6491" s="3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IF(People!$B$2=Orders!M6491,People!$A$2,IF(People!$B$3=Orders!M6491,People!$A$3,IF(People!$B$4=Orders!M6491,People!$A$4,IF(People!$B$5=Orders!M6491,People!$A$5,0))))</f>
        <v>Chuck Magee</v>
      </c>
      <c r="W6491" t="str">
        <f>IFERROR(INDEX(Returns!A:A,MATCH(Orders!B6491,Returns!B:B,0),),"No")</f>
        <v>No</v>
      </c>
      <c r="X6491" t="str">
        <f t="shared" si="101"/>
        <v>2019 / 09</v>
      </c>
    </row>
    <row r="6492" spans="1:24" x14ac:dyDescent="0.25">
      <c r="A6492" s="1">
        <v>6491</v>
      </c>
      <c r="B6492" s="3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IF(People!$B$2=Orders!M6492,People!$A$2,IF(People!$B$3=Orders!M6492,People!$A$3,IF(People!$B$4=Orders!M6492,People!$A$4,IF(People!$B$5=Orders!M6492,People!$A$5,0))))</f>
        <v>Chuck Magee</v>
      </c>
      <c r="W6492" t="str">
        <f>IFERROR(INDEX(Returns!A:A,MATCH(Orders!B6492,Returns!B:B,0),),"No")</f>
        <v>No</v>
      </c>
      <c r="X6492" t="str">
        <f t="shared" si="101"/>
        <v>2016 / 09</v>
      </c>
    </row>
    <row r="6493" spans="1:24" x14ac:dyDescent="0.25">
      <c r="A6493" s="1">
        <v>6492</v>
      </c>
      <c r="B6493" s="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IF(People!$B$2=Orders!M6493,People!$A$2,IF(People!$B$3=Orders!M6493,People!$A$3,IF(People!$B$4=Orders!M6493,People!$A$4,IF(People!$B$5=Orders!M6493,People!$A$5,0))))</f>
        <v>Cassandra Brandow</v>
      </c>
      <c r="W6493" t="str">
        <f>IFERROR(INDEX(Returns!A:A,MATCH(Orders!B6493,Returns!B:B,0),),"No")</f>
        <v>No</v>
      </c>
      <c r="X6493" t="str">
        <f t="shared" si="101"/>
        <v>2018 / 11</v>
      </c>
    </row>
    <row r="6494" spans="1:24" x14ac:dyDescent="0.25">
      <c r="A6494" s="1">
        <v>6493</v>
      </c>
      <c r="B6494" s="3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IF(People!$B$2=Orders!M6494,People!$A$2,IF(People!$B$3=Orders!M6494,People!$A$3,IF(People!$B$4=Orders!M6494,People!$A$4,IF(People!$B$5=Orders!M6494,People!$A$5,0))))</f>
        <v>Cassandra Brandow</v>
      </c>
      <c r="W6494" t="str">
        <f>IFERROR(INDEX(Returns!A:A,MATCH(Orders!B6494,Returns!B:B,0),),"No")</f>
        <v>No</v>
      </c>
      <c r="X6494" t="str">
        <f t="shared" si="101"/>
        <v>2018 / 11</v>
      </c>
    </row>
    <row r="6495" spans="1:24" x14ac:dyDescent="0.25">
      <c r="A6495" s="1">
        <v>6494</v>
      </c>
      <c r="B6495" s="3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IF(People!$B$2=Orders!M6495,People!$A$2,IF(People!$B$3=Orders!M6495,People!$A$3,IF(People!$B$4=Orders!M6495,People!$A$4,IF(People!$B$5=Orders!M6495,People!$A$5,0))))</f>
        <v>Cassandra Brandow</v>
      </c>
      <c r="W6495" t="str">
        <f>IFERROR(INDEX(Returns!A:A,MATCH(Orders!B6495,Returns!B:B,0),),"No")</f>
        <v>No</v>
      </c>
      <c r="X6495" t="str">
        <f t="shared" si="101"/>
        <v>2018 / 11</v>
      </c>
    </row>
    <row r="6496" spans="1:24" x14ac:dyDescent="0.25">
      <c r="A6496" s="1">
        <v>6495</v>
      </c>
      <c r="B6496" s="3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IF(People!$B$2=Orders!M6496,People!$A$2,IF(People!$B$3=Orders!M6496,People!$A$3,IF(People!$B$4=Orders!M6496,People!$A$4,IF(People!$B$5=Orders!M6496,People!$A$5,0))))</f>
        <v>Kelly Williams</v>
      </c>
      <c r="W6496" t="str">
        <f>IFERROR(INDEX(Returns!A:A,MATCH(Orders!B6496,Returns!B:B,0),),"No")</f>
        <v>No</v>
      </c>
      <c r="X6496" t="str">
        <f t="shared" si="101"/>
        <v>2019 / 10</v>
      </c>
    </row>
    <row r="6497" spans="1:24" x14ac:dyDescent="0.25">
      <c r="A6497" s="1">
        <v>6496</v>
      </c>
      <c r="B6497" s="3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IF(People!$B$2=Orders!M6497,People!$A$2,IF(People!$B$3=Orders!M6497,People!$A$3,IF(People!$B$4=Orders!M6497,People!$A$4,IF(People!$B$5=Orders!M6497,People!$A$5,0))))</f>
        <v>Kelly Williams</v>
      </c>
      <c r="W6497" t="str">
        <f>IFERROR(INDEX(Returns!A:A,MATCH(Orders!B6497,Returns!B:B,0),),"No")</f>
        <v>No</v>
      </c>
      <c r="X6497" t="str">
        <f t="shared" si="101"/>
        <v>2019 / 10</v>
      </c>
    </row>
    <row r="6498" spans="1:24" x14ac:dyDescent="0.25">
      <c r="A6498" s="1">
        <v>6497</v>
      </c>
      <c r="B6498" s="3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IF(People!$B$2=Orders!M6498,People!$A$2,IF(People!$B$3=Orders!M6498,People!$A$3,IF(People!$B$4=Orders!M6498,People!$A$4,IF(People!$B$5=Orders!M6498,People!$A$5,0))))</f>
        <v>Kelly Williams</v>
      </c>
      <c r="W6498" t="str">
        <f>IFERROR(INDEX(Returns!A:A,MATCH(Orders!B6498,Returns!B:B,0),),"No")</f>
        <v>No</v>
      </c>
      <c r="X6498" t="str">
        <f t="shared" si="101"/>
        <v>2019 / 10</v>
      </c>
    </row>
    <row r="6499" spans="1:24" x14ac:dyDescent="0.25">
      <c r="A6499" s="1">
        <v>6498</v>
      </c>
      <c r="B6499" s="3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IF(People!$B$2=Orders!M6499,People!$A$2,IF(People!$B$3=Orders!M6499,People!$A$3,IF(People!$B$4=Orders!M6499,People!$A$4,IF(People!$B$5=Orders!M6499,People!$A$5,0))))</f>
        <v>Cassandra Brandow</v>
      </c>
      <c r="W6499" t="str">
        <f>IFERROR(INDEX(Returns!A:A,MATCH(Orders!B6499,Returns!B:B,0),),"No")</f>
        <v>No</v>
      </c>
      <c r="X6499" t="str">
        <f t="shared" si="101"/>
        <v>2017 / 07</v>
      </c>
    </row>
    <row r="6500" spans="1:24" x14ac:dyDescent="0.25">
      <c r="A6500" s="1">
        <v>6499</v>
      </c>
      <c r="B6500" s="3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IF(People!$B$2=Orders!M6500,People!$A$2,IF(People!$B$3=Orders!M6500,People!$A$3,IF(People!$B$4=Orders!M6500,People!$A$4,IF(People!$B$5=Orders!M6500,People!$A$5,0))))</f>
        <v>Cassandra Brandow</v>
      </c>
      <c r="W6500" t="str">
        <f>IFERROR(INDEX(Returns!A:A,MATCH(Orders!B6500,Returns!B:B,0),),"No")</f>
        <v>No</v>
      </c>
      <c r="X6500" t="str">
        <f t="shared" si="101"/>
        <v>2017 / 07</v>
      </c>
    </row>
    <row r="6501" spans="1:24" x14ac:dyDescent="0.25">
      <c r="A6501" s="1">
        <v>6500</v>
      </c>
      <c r="B6501" s="3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IF(People!$B$2=Orders!M6501,People!$A$2,IF(People!$B$3=Orders!M6501,People!$A$3,IF(People!$B$4=Orders!M6501,People!$A$4,IF(People!$B$5=Orders!M6501,People!$A$5,0))))</f>
        <v>Cassandra Brandow</v>
      </c>
      <c r="W6501" t="str">
        <f>IFERROR(INDEX(Returns!A:A,MATCH(Orders!B6501,Returns!B:B,0),),"No")</f>
        <v>No</v>
      </c>
      <c r="X6501" t="str">
        <f t="shared" si="101"/>
        <v>2017 / 07</v>
      </c>
    </row>
    <row r="6502" spans="1:24" x14ac:dyDescent="0.25">
      <c r="A6502" s="1">
        <v>6501</v>
      </c>
      <c r="B6502" s="3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IF(People!$B$2=Orders!M6502,People!$A$2,IF(People!$B$3=Orders!M6502,People!$A$3,IF(People!$B$4=Orders!M6502,People!$A$4,IF(People!$B$5=Orders!M6502,People!$A$5,0))))</f>
        <v>Cassandra Brandow</v>
      </c>
      <c r="W6502" t="str">
        <f>IFERROR(INDEX(Returns!A:A,MATCH(Orders!B6502,Returns!B:B,0),),"No")</f>
        <v>No</v>
      </c>
      <c r="X6502" t="str">
        <f t="shared" si="101"/>
        <v>2017 / 07</v>
      </c>
    </row>
    <row r="6503" spans="1:24" x14ac:dyDescent="0.25">
      <c r="A6503" s="1">
        <v>6502</v>
      </c>
      <c r="B6503" s="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IF(People!$B$2=Orders!M6503,People!$A$2,IF(People!$B$3=Orders!M6503,People!$A$3,IF(People!$B$4=Orders!M6503,People!$A$4,IF(People!$B$5=Orders!M6503,People!$A$5,0))))</f>
        <v>Chuck Magee</v>
      </c>
      <c r="W6503" t="str">
        <f>IFERROR(INDEX(Returns!A:A,MATCH(Orders!B6503,Returns!B:B,0),),"No")</f>
        <v>No</v>
      </c>
      <c r="X6503" t="str">
        <f t="shared" si="101"/>
        <v>2016 / 11</v>
      </c>
    </row>
    <row r="6504" spans="1:24" x14ac:dyDescent="0.25">
      <c r="A6504" s="1">
        <v>6503</v>
      </c>
      <c r="B6504" s="3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IF(People!$B$2=Orders!M6504,People!$A$2,IF(People!$B$3=Orders!M6504,People!$A$3,IF(People!$B$4=Orders!M6504,People!$A$4,IF(People!$B$5=Orders!M6504,People!$A$5,0))))</f>
        <v>Chuck Magee</v>
      </c>
      <c r="W6504" t="str">
        <f>IFERROR(INDEX(Returns!A:A,MATCH(Orders!B6504,Returns!B:B,0),),"No")</f>
        <v>No</v>
      </c>
      <c r="X6504" t="str">
        <f t="shared" si="101"/>
        <v>2016 / 11</v>
      </c>
    </row>
    <row r="6505" spans="1:24" x14ac:dyDescent="0.25">
      <c r="A6505" s="1">
        <v>6504</v>
      </c>
      <c r="B6505" s="3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IF(People!$B$2=Orders!M6505,People!$A$2,IF(People!$B$3=Orders!M6505,People!$A$3,IF(People!$B$4=Orders!M6505,People!$A$4,IF(People!$B$5=Orders!M6505,People!$A$5,0))))</f>
        <v>Chuck Magee</v>
      </c>
      <c r="W6505" t="str">
        <f>IFERROR(INDEX(Returns!A:A,MATCH(Orders!B6505,Returns!B:B,0),),"No")</f>
        <v>No</v>
      </c>
      <c r="X6505" t="str">
        <f t="shared" si="101"/>
        <v>2016 / 11</v>
      </c>
    </row>
    <row r="6506" spans="1:24" x14ac:dyDescent="0.25">
      <c r="A6506" s="1">
        <v>6505</v>
      </c>
      <c r="B6506" s="3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IF(People!$B$2=Orders!M6506,People!$A$2,IF(People!$B$3=Orders!M6506,People!$A$3,IF(People!$B$4=Orders!M6506,People!$A$4,IF(People!$B$5=Orders!M6506,People!$A$5,0))))</f>
        <v>Chuck Magee</v>
      </c>
      <c r="W6506" t="str">
        <f>IFERROR(INDEX(Returns!A:A,MATCH(Orders!B6506,Returns!B:B,0),),"No")</f>
        <v>No</v>
      </c>
      <c r="X6506" t="str">
        <f t="shared" si="101"/>
        <v>2019 / 11</v>
      </c>
    </row>
    <row r="6507" spans="1:24" x14ac:dyDescent="0.25">
      <c r="A6507" s="1">
        <v>6506</v>
      </c>
      <c r="B6507" s="3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IF(People!$B$2=Orders!M6507,People!$A$2,IF(People!$B$3=Orders!M6507,People!$A$3,IF(People!$B$4=Orders!M6507,People!$A$4,IF(People!$B$5=Orders!M6507,People!$A$5,0))))</f>
        <v>Kelly Williams</v>
      </c>
      <c r="W6507" t="str">
        <f>IFERROR(INDEX(Returns!A:A,MATCH(Orders!B6507,Returns!B:B,0),),"No")</f>
        <v>No</v>
      </c>
      <c r="X6507" t="str">
        <f t="shared" si="101"/>
        <v>2018 / 06</v>
      </c>
    </row>
    <row r="6508" spans="1:24" x14ac:dyDescent="0.25">
      <c r="A6508" s="1">
        <v>6507</v>
      </c>
      <c r="B6508" s="3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IF(People!$B$2=Orders!M6508,People!$A$2,IF(People!$B$3=Orders!M6508,People!$A$3,IF(People!$B$4=Orders!M6508,People!$A$4,IF(People!$B$5=Orders!M6508,People!$A$5,0))))</f>
        <v>Chuck Magee</v>
      </c>
      <c r="W6508" t="str">
        <f>IFERROR(INDEX(Returns!A:A,MATCH(Orders!B6508,Returns!B:B,0),),"No")</f>
        <v>No</v>
      </c>
      <c r="X6508" t="str">
        <f t="shared" si="101"/>
        <v>2018 / 10</v>
      </c>
    </row>
    <row r="6509" spans="1:24" x14ac:dyDescent="0.25">
      <c r="A6509" s="1">
        <v>6508</v>
      </c>
      <c r="B6509" s="3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IF(People!$B$2=Orders!M6509,People!$A$2,IF(People!$B$3=Orders!M6509,People!$A$3,IF(People!$B$4=Orders!M6509,People!$A$4,IF(People!$B$5=Orders!M6509,People!$A$5,0))))</f>
        <v>Chuck Magee</v>
      </c>
      <c r="W6509" t="str">
        <f>IFERROR(INDEX(Returns!A:A,MATCH(Orders!B6509,Returns!B:B,0),),"No")</f>
        <v>No</v>
      </c>
      <c r="X6509" t="str">
        <f t="shared" si="101"/>
        <v>2018 / 10</v>
      </c>
    </row>
    <row r="6510" spans="1:24" x14ac:dyDescent="0.25">
      <c r="A6510" s="1">
        <v>6509</v>
      </c>
      <c r="B6510" s="3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IF(People!$B$2=Orders!M6510,People!$A$2,IF(People!$B$3=Orders!M6510,People!$A$3,IF(People!$B$4=Orders!M6510,People!$A$4,IF(People!$B$5=Orders!M6510,People!$A$5,0))))</f>
        <v>Chuck Magee</v>
      </c>
      <c r="W6510" t="str">
        <f>IFERROR(INDEX(Returns!A:A,MATCH(Orders!B6510,Returns!B:B,0),),"No")</f>
        <v>No</v>
      </c>
      <c r="X6510" t="str">
        <f t="shared" si="101"/>
        <v>2019 / 12</v>
      </c>
    </row>
    <row r="6511" spans="1:24" x14ac:dyDescent="0.25">
      <c r="A6511" s="1">
        <v>6510</v>
      </c>
      <c r="B6511" s="3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IF(People!$B$2=Orders!M6511,People!$A$2,IF(People!$B$3=Orders!M6511,People!$A$3,IF(People!$B$4=Orders!M6511,People!$A$4,IF(People!$B$5=Orders!M6511,People!$A$5,0))))</f>
        <v>Chuck Magee</v>
      </c>
      <c r="W6511" t="str">
        <f>IFERROR(INDEX(Returns!A:A,MATCH(Orders!B6511,Returns!B:B,0),),"No")</f>
        <v>No</v>
      </c>
      <c r="X6511" t="str">
        <f t="shared" si="101"/>
        <v>2019 / 12</v>
      </c>
    </row>
    <row r="6512" spans="1:24" x14ac:dyDescent="0.25">
      <c r="A6512" s="1">
        <v>6511</v>
      </c>
      <c r="B6512" s="3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IF(People!$B$2=Orders!M6512,People!$A$2,IF(People!$B$3=Orders!M6512,People!$A$3,IF(People!$B$4=Orders!M6512,People!$A$4,IF(People!$B$5=Orders!M6512,People!$A$5,0))))</f>
        <v>Chuck Magee</v>
      </c>
      <c r="W6512" t="str">
        <f>IFERROR(INDEX(Returns!A:A,MATCH(Orders!B6512,Returns!B:B,0),),"No")</f>
        <v>No</v>
      </c>
      <c r="X6512" t="str">
        <f t="shared" si="101"/>
        <v>2019 / 12</v>
      </c>
    </row>
    <row r="6513" spans="1:24" x14ac:dyDescent="0.25">
      <c r="A6513" s="1">
        <v>6512</v>
      </c>
      <c r="B6513" s="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IF(People!$B$2=Orders!M6513,People!$A$2,IF(People!$B$3=Orders!M6513,People!$A$3,IF(People!$B$4=Orders!M6513,People!$A$4,IF(People!$B$5=Orders!M6513,People!$A$5,0))))</f>
        <v>Anna Andreadi</v>
      </c>
      <c r="W6513" t="str">
        <f>IFERROR(INDEX(Returns!A:A,MATCH(Orders!B6513,Returns!B:B,0),),"No")</f>
        <v>No</v>
      </c>
      <c r="X6513" t="str">
        <f t="shared" si="101"/>
        <v>2019 / 03</v>
      </c>
    </row>
    <row r="6514" spans="1:24" x14ac:dyDescent="0.25">
      <c r="A6514" s="1">
        <v>6513</v>
      </c>
      <c r="B6514" s="3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IF(People!$B$2=Orders!M6514,People!$A$2,IF(People!$B$3=Orders!M6514,People!$A$3,IF(People!$B$4=Orders!M6514,People!$A$4,IF(People!$B$5=Orders!M6514,People!$A$5,0))))</f>
        <v>Anna Andreadi</v>
      </c>
      <c r="W6514" t="str">
        <f>IFERROR(INDEX(Returns!A:A,MATCH(Orders!B6514,Returns!B:B,0),),"No")</f>
        <v>No</v>
      </c>
      <c r="X6514" t="str">
        <f t="shared" si="101"/>
        <v>2019 / 03</v>
      </c>
    </row>
    <row r="6515" spans="1:24" x14ac:dyDescent="0.25">
      <c r="A6515" s="1">
        <v>6514</v>
      </c>
      <c r="B6515" s="3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IF(People!$B$2=Orders!M6515,People!$A$2,IF(People!$B$3=Orders!M6515,People!$A$3,IF(People!$B$4=Orders!M6515,People!$A$4,IF(People!$B$5=Orders!M6515,People!$A$5,0))))</f>
        <v>Anna Andreadi</v>
      </c>
      <c r="W6515" t="str">
        <f>IFERROR(INDEX(Returns!A:A,MATCH(Orders!B6515,Returns!B:B,0),),"No")</f>
        <v>No</v>
      </c>
      <c r="X6515" t="str">
        <f t="shared" si="101"/>
        <v>2019 / 03</v>
      </c>
    </row>
    <row r="6516" spans="1:24" x14ac:dyDescent="0.25">
      <c r="A6516" s="1">
        <v>6515</v>
      </c>
      <c r="B6516" s="3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IF(People!$B$2=Orders!M6516,People!$A$2,IF(People!$B$3=Orders!M6516,People!$A$3,IF(People!$B$4=Orders!M6516,People!$A$4,IF(People!$B$5=Orders!M6516,People!$A$5,0))))</f>
        <v>Anna Andreadi</v>
      </c>
      <c r="W6516" t="str">
        <f>IFERROR(INDEX(Returns!A:A,MATCH(Orders!B6516,Returns!B:B,0),),"No")</f>
        <v>No</v>
      </c>
      <c r="X6516" t="str">
        <f t="shared" si="101"/>
        <v>2019 / 03</v>
      </c>
    </row>
    <row r="6517" spans="1:24" x14ac:dyDescent="0.25">
      <c r="A6517" s="1">
        <v>6516</v>
      </c>
      <c r="B6517" s="3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IF(People!$B$2=Orders!M6517,People!$A$2,IF(People!$B$3=Orders!M6517,People!$A$3,IF(People!$B$4=Orders!M6517,People!$A$4,IF(People!$B$5=Orders!M6517,People!$A$5,0))))</f>
        <v>Anna Andreadi</v>
      </c>
      <c r="W6517" t="str">
        <f>IFERROR(INDEX(Returns!A:A,MATCH(Orders!B6517,Returns!B:B,0),),"No")</f>
        <v>No</v>
      </c>
      <c r="X6517" t="str">
        <f t="shared" si="101"/>
        <v>2019 / 09</v>
      </c>
    </row>
    <row r="6518" spans="1:24" x14ac:dyDescent="0.25">
      <c r="A6518" s="1">
        <v>6517</v>
      </c>
      <c r="B6518" s="3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IF(People!$B$2=Orders!M6518,People!$A$2,IF(People!$B$3=Orders!M6518,People!$A$3,IF(People!$B$4=Orders!M6518,People!$A$4,IF(People!$B$5=Orders!M6518,People!$A$5,0))))</f>
        <v>Anna Andreadi</v>
      </c>
      <c r="W6518" t="str">
        <f>IFERROR(INDEX(Returns!A:A,MATCH(Orders!B6518,Returns!B:B,0),),"No")</f>
        <v>No</v>
      </c>
      <c r="X6518" t="str">
        <f t="shared" si="101"/>
        <v>2019 / 09</v>
      </c>
    </row>
    <row r="6519" spans="1:24" x14ac:dyDescent="0.25">
      <c r="A6519" s="1">
        <v>6518</v>
      </c>
      <c r="B6519" s="3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IF(People!$B$2=Orders!M6519,People!$A$2,IF(People!$B$3=Orders!M6519,People!$A$3,IF(People!$B$4=Orders!M6519,People!$A$4,IF(People!$B$5=Orders!M6519,People!$A$5,0))))</f>
        <v>Anna Andreadi</v>
      </c>
      <c r="W6519" t="str">
        <f>IFERROR(INDEX(Returns!A:A,MATCH(Orders!B6519,Returns!B:B,0),),"No")</f>
        <v>No</v>
      </c>
      <c r="X6519" t="str">
        <f t="shared" si="101"/>
        <v>2019 / 09</v>
      </c>
    </row>
    <row r="6520" spans="1:24" x14ac:dyDescent="0.25">
      <c r="A6520" s="1">
        <v>6519</v>
      </c>
      <c r="B6520" s="3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IF(People!$B$2=Orders!M6520,People!$A$2,IF(People!$B$3=Orders!M6520,People!$A$3,IF(People!$B$4=Orders!M6520,People!$A$4,IF(People!$B$5=Orders!M6520,People!$A$5,0))))</f>
        <v>Anna Andreadi</v>
      </c>
      <c r="W6520" t="str">
        <f>IFERROR(INDEX(Returns!A:A,MATCH(Orders!B6520,Returns!B:B,0),),"No")</f>
        <v>No</v>
      </c>
      <c r="X6520" t="str">
        <f t="shared" si="101"/>
        <v>2019 / 09</v>
      </c>
    </row>
    <row r="6521" spans="1:24" x14ac:dyDescent="0.25">
      <c r="A6521" s="1">
        <v>6520</v>
      </c>
      <c r="B6521" s="3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IF(People!$B$2=Orders!M6521,People!$A$2,IF(People!$B$3=Orders!M6521,People!$A$3,IF(People!$B$4=Orders!M6521,People!$A$4,IF(People!$B$5=Orders!M6521,People!$A$5,0))))</f>
        <v>Anna Andreadi</v>
      </c>
      <c r="W6521" t="str">
        <f>IFERROR(INDEX(Returns!A:A,MATCH(Orders!B6521,Returns!B:B,0),),"No")</f>
        <v>No</v>
      </c>
      <c r="X6521" t="str">
        <f t="shared" si="101"/>
        <v>2019 / 09</v>
      </c>
    </row>
    <row r="6522" spans="1:24" x14ac:dyDescent="0.25">
      <c r="A6522" s="1">
        <v>6521</v>
      </c>
      <c r="B6522" s="3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IF(People!$B$2=Orders!M6522,People!$A$2,IF(People!$B$3=Orders!M6522,People!$A$3,IF(People!$B$4=Orders!M6522,People!$A$4,IF(People!$B$5=Orders!M6522,People!$A$5,0))))</f>
        <v>Kelly Williams</v>
      </c>
      <c r="W6522" t="str">
        <f>IFERROR(INDEX(Returns!A:A,MATCH(Orders!B6522,Returns!B:B,0),),"No")</f>
        <v>No</v>
      </c>
      <c r="X6522" t="str">
        <f t="shared" si="101"/>
        <v>2019 / 01</v>
      </c>
    </row>
    <row r="6523" spans="1:24" x14ac:dyDescent="0.25">
      <c r="A6523" s="1">
        <v>6522</v>
      </c>
      <c r="B6523" s="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IF(People!$B$2=Orders!M6523,People!$A$2,IF(People!$B$3=Orders!M6523,People!$A$3,IF(People!$B$4=Orders!M6523,People!$A$4,IF(People!$B$5=Orders!M6523,People!$A$5,0))))</f>
        <v>Kelly Williams</v>
      </c>
      <c r="W6523" t="str">
        <f>IFERROR(INDEX(Returns!A:A,MATCH(Orders!B6523,Returns!B:B,0),),"No")</f>
        <v>No</v>
      </c>
      <c r="X6523" t="str">
        <f t="shared" si="101"/>
        <v>2019 / 01</v>
      </c>
    </row>
    <row r="6524" spans="1:24" x14ac:dyDescent="0.25">
      <c r="A6524" s="1">
        <v>6523</v>
      </c>
      <c r="B6524" s="3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IF(People!$B$2=Orders!M6524,People!$A$2,IF(People!$B$3=Orders!M6524,People!$A$3,IF(People!$B$4=Orders!M6524,People!$A$4,IF(People!$B$5=Orders!M6524,People!$A$5,0))))</f>
        <v>Kelly Williams</v>
      </c>
      <c r="W6524" t="str">
        <f>IFERROR(INDEX(Returns!A:A,MATCH(Orders!B6524,Returns!B:B,0),),"No")</f>
        <v>No</v>
      </c>
      <c r="X6524" t="str">
        <f t="shared" si="101"/>
        <v>2019 / 01</v>
      </c>
    </row>
    <row r="6525" spans="1:24" x14ac:dyDescent="0.25">
      <c r="A6525" s="1">
        <v>6524</v>
      </c>
      <c r="B6525" s="3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IF(People!$B$2=Orders!M6525,People!$A$2,IF(People!$B$3=Orders!M6525,People!$A$3,IF(People!$B$4=Orders!M6525,People!$A$4,IF(People!$B$5=Orders!M6525,People!$A$5,0))))</f>
        <v>Chuck Magee</v>
      </c>
      <c r="W6525" t="str">
        <f>IFERROR(INDEX(Returns!A:A,MATCH(Orders!B6525,Returns!B:B,0),),"No")</f>
        <v>No</v>
      </c>
      <c r="X6525" t="str">
        <f t="shared" si="101"/>
        <v>2018 / 07</v>
      </c>
    </row>
    <row r="6526" spans="1:24" x14ac:dyDescent="0.25">
      <c r="A6526" s="1">
        <v>6525</v>
      </c>
      <c r="B6526" s="3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IF(People!$B$2=Orders!M6526,People!$A$2,IF(People!$B$3=Orders!M6526,People!$A$3,IF(People!$B$4=Orders!M6526,People!$A$4,IF(People!$B$5=Orders!M6526,People!$A$5,0))))</f>
        <v>Chuck Magee</v>
      </c>
      <c r="W6526" t="str">
        <f>IFERROR(INDEX(Returns!A:A,MATCH(Orders!B6526,Returns!B:B,0),),"No")</f>
        <v>No</v>
      </c>
      <c r="X6526" t="str">
        <f t="shared" si="101"/>
        <v>2018 / 07</v>
      </c>
    </row>
    <row r="6527" spans="1:24" x14ac:dyDescent="0.25">
      <c r="A6527" s="1">
        <v>6526</v>
      </c>
      <c r="B6527" s="3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IF(People!$B$2=Orders!M6527,People!$A$2,IF(People!$B$3=Orders!M6527,People!$A$3,IF(People!$B$4=Orders!M6527,People!$A$4,IF(People!$B$5=Orders!M6527,People!$A$5,0))))</f>
        <v>Chuck Magee</v>
      </c>
      <c r="W6527" t="str">
        <f>IFERROR(INDEX(Returns!A:A,MATCH(Orders!B6527,Returns!B:B,0),),"No")</f>
        <v>No</v>
      </c>
      <c r="X6527" t="str">
        <f t="shared" si="101"/>
        <v>2018 / 07</v>
      </c>
    </row>
    <row r="6528" spans="1:24" x14ac:dyDescent="0.25">
      <c r="A6528" s="1">
        <v>6527</v>
      </c>
      <c r="B6528" s="3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IF(People!$B$2=Orders!M6528,People!$A$2,IF(People!$B$3=Orders!M6528,People!$A$3,IF(People!$B$4=Orders!M6528,People!$A$4,IF(People!$B$5=Orders!M6528,People!$A$5,0))))</f>
        <v>Chuck Magee</v>
      </c>
      <c r="W6528" t="str">
        <f>IFERROR(INDEX(Returns!A:A,MATCH(Orders!B6528,Returns!B:B,0),),"No")</f>
        <v>No</v>
      </c>
      <c r="X6528" t="str">
        <f t="shared" si="101"/>
        <v>2018 / 07</v>
      </c>
    </row>
    <row r="6529" spans="1:24" x14ac:dyDescent="0.25">
      <c r="A6529" s="1">
        <v>6528</v>
      </c>
      <c r="B6529" s="3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IF(People!$B$2=Orders!M6529,People!$A$2,IF(People!$B$3=Orders!M6529,People!$A$3,IF(People!$B$4=Orders!M6529,People!$A$4,IF(People!$B$5=Orders!M6529,People!$A$5,0))))</f>
        <v>Chuck Magee</v>
      </c>
      <c r="W6529" t="str">
        <f>IFERROR(INDEX(Returns!A:A,MATCH(Orders!B6529,Returns!B:B,0),),"No")</f>
        <v>No</v>
      </c>
      <c r="X6529" t="str">
        <f t="shared" si="101"/>
        <v>2018 / 12</v>
      </c>
    </row>
    <row r="6530" spans="1:24" x14ac:dyDescent="0.25">
      <c r="A6530" s="1">
        <v>6529</v>
      </c>
      <c r="B6530" s="3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IF(People!$B$2=Orders!M6530,People!$A$2,IF(People!$B$3=Orders!M6530,People!$A$3,IF(People!$B$4=Orders!M6530,People!$A$4,IF(People!$B$5=Orders!M6530,People!$A$5,0))))</f>
        <v>Chuck Magee</v>
      </c>
      <c r="W6530" t="str">
        <f>IFERROR(INDEX(Returns!A:A,MATCH(Orders!B6530,Returns!B:B,0),),"No")</f>
        <v>No</v>
      </c>
      <c r="X6530" t="str">
        <f t="shared" ref="X6530:X6593" si="102">TEXT(C6530,"ГГГГ / ММ")</f>
        <v>2016 / 12</v>
      </c>
    </row>
    <row r="6531" spans="1:24" x14ac:dyDescent="0.25">
      <c r="A6531" s="1">
        <v>6530</v>
      </c>
      <c r="B6531" s="3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IF(People!$B$2=Orders!M6531,People!$A$2,IF(People!$B$3=Orders!M6531,People!$A$3,IF(People!$B$4=Orders!M6531,People!$A$4,IF(People!$B$5=Orders!M6531,People!$A$5,0))))</f>
        <v>Kelly Williams</v>
      </c>
      <c r="W6531" t="str">
        <f>IFERROR(INDEX(Returns!A:A,MATCH(Orders!B6531,Returns!B:B,0),),"No")</f>
        <v>Yes</v>
      </c>
      <c r="X6531" t="str">
        <f t="shared" si="102"/>
        <v>2016 / 02</v>
      </c>
    </row>
    <row r="6532" spans="1:24" x14ac:dyDescent="0.25">
      <c r="A6532" s="1">
        <v>6531</v>
      </c>
      <c r="B6532" s="3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IF(People!$B$2=Orders!M6532,People!$A$2,IF(People!$B$3=Orders!M6532,People!$A$3,IF(People!$B$4=Orders!M6532,People!$A$4,IF(People!$B$5=Orders!M6532,People!$A$5,0))))</f>
        <v>Kelly Williams</v>
      </c>
      <c r="W6532" t="str">
        <f>IFERROR(INDEX(Returns!A:A,MATCH(Orders!B6532,Returns!B:B,0),),"No")</f>
        <v>Yes</v>
      </c>
      <c r="X6532" t="str">
        <f t="shared" si="102"/>
        <v>2016 / 02</v>
      </c>
    </row>
    <row r="6533" spans="1:24" x14ac:dyDescent="0.25">
      <c r="A6533" s="1">
        <v>6532</v>
      </c>
      <c r="B6533" s="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IF(People!$B$2=Orders!M6533,People!$A$2,IF(People!$B$3=Orders!M6533,People!$A$3,IF(People!$B$4=Orders!M6533,People!$A$4,IF(People!$B$5=Orders!M6533,People!$A$5,0))))</f>
        <v>Kelly Williams</v>
      </c>
      <c r="W6533" t="str">
        <f>IFERROR(INDEX(Returns!A:A,MATCH(Orders!B6533,Returns!B:B,0),),"No")</f>
        <v>No</v>
      </c>
      <c r="X6533" t="str">
        <f t="shared" si="102"/>
        <v>2019 / 12</v>
      </c>
    </row>
    <row r="6534" spans="1:24" x14ac:dyDescent="0.25">
      <c r="A6534" s="1">
        <v>6533</v>
      </c>
      <c r="B6534" s="3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IF(People!$B$2=Orders!M6534,People!$A$2,IF(People!$B$3=Orders!M6534,People!$A$3,IF(People!$B$4=Orders!M6534,People!$A$4,IF(People!$B$5=Orders!M6534,People!$A$5,0))))</f>
        <v>Kelly Williams</v>
      </c>
      <c r="W6534" t="str">
        <f>IFERROR(INDEX(Returns!A:A,MATCH(Orders!B6534,Returns!B:B,0),),"No")</f>
        <v>No</v>
      </c>
      <c r="X6534" t="str">
        <f t="shared" si="102"/>
        <v>2019 / 12</v>
      </c>
    </row>
    <row r="6535" spans="1:24" x14ac:dyDescent="0.25">
      <c r="A6535" s="1">
        <v>6534</v>
      </c>
      <c r="B6535" s="3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IF(People!$B$2=Orders!M6535,People!$A$2,IF(People!$B$3=Orders!M6535,People!$A$3,IF(People!$B$4=Orders!M6535,People!$A$4,IF(People!$B$5=Orders!M6535,People!$A$5,0))))</f>
        <v>Kelly Williams</v>
      </c>
      <c r="W6535" t="str">
        <f>IFERROR(INDEX(Returns!A:A,MATCH(Orders!B6535,Returns!B:B,0),),"No")</f>
        <v>No</v>
      </c>
      <c r="X6535" t="str">
        <f t="shared" si="102"/>
        <v>2019 / 12</v>
      </c>
    </row>
    <row r="6536" spans="1:24" x14ac:dyDescent="0.25">
      <c r="A6536" s="1">
        <v>6535</v>
      </c>
      <c r="B6536" s="3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IF(People!$B$2=Orders!M6536,People!$A$2,IF(People!$B$3=Orders!M6536,People!$A$3,IF(People!$B$4=Orders!M6536,People!$A$4,IF(People!$B$5=Orders!M6536,People!$A$5,0))))</f>
        <v>Chuck Magee</v>
      </c>
      <c r="W6536" t="str">
        <f>IFERROR(INDEX(Returns!A:A,MATCH(Orders!B6536,Returns!B:B,0),),"No")</f>
        <v>No</v>
      </c>
      <c r="X6536" t="str">
        <f t="shared" si="102"/>
        <v>2016 / 11</v>
      </c>
    </row>
    <row r="6537" spans="1:24" x14ac:dyDescent="0.25">
      <c r="A6537" s="1">
        <v>6536</v>
      </c>
      <c r="B6537" s="3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IF(People!$B$2=Orders!M6537,People!$A$2,IF(People!$B$3=Orders!M6537,People!$A$3,IF(People!$B$4=Orders!M6537,People!$A$4,IF(People!$B$5=Orders!M6537,People!$A$5,0))))</f>
        <v>Chuck Magee</v>
      </c>
      <c r="W6537" t="str">
        <f>IFERROR(INDEX(Returns!A:A,MATCH(Orders!B6537,Returns!B:B,0),),"No")</f>
        <v>No</v>
      </c>
      <c r="X6537" t="str">
        <f t="shared" si="102"/>
        <v>2016 / 11</v>
      </c>
    </row>
    <row r="6538" spans="1:24" x14ac:dyDescent="0.25">
      <c r="A6538" s="1">
        <v>6537</v>
      </c>
      <c r="B6538" s="3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IF(People!$B$2=Orders!M6538,People!$A$2,IF(People!$B$3=Orders!M6538,People!$A$3,IF(People!$B$4=Orders!M6538,People!$A$4,IF(People!$B$5=Orders!M6538,People!$A$5,0))))</f>
        <v>Cassandra Brandow</v>
      </c>
      <c r="W6538" t="str">
        <f>IFERROR(INDEX(Returns!A:A,MATCH(Orders!B6538,Returns!B:B,0),),"No")</f>
        <v>No</v>
      </c>
      <c r="X6538" t="str">
        <f t="shared" si="102"/>
        <v>2016 / 10</v>
      </c>
    </row>
    <row r="6539" spans="1:24" x14ac:dyDescent="0.25">
      <c r="A6539" s="1">
        <v>6538</v>
      </c>
      <c r="B6539" s="3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IF(People!$B$2=Orders!M6539,People!$A$2,IF(People!$B$3=Orders!M6539,People!$A$3,IF(People!$B$4=Orders!M6539,People!$A$4,IF(People!$B$5=Orders!M6539,People!$A$5,0))))</f>
        <v>Cassandra Brandow</v>
      </c>
      <c r="W6539" t="str">
        <f>IFERROR(INDEX(Returns!A:A,MATCH(Orders!B6539,Returns!B:B,0),),"No")</f>
        <v>No</v>
      </c>
      <c r="X6539" t="str">
        <f t="shared" si="102"/>
        <v>2016 / 10</v>
      </c>
    </row>
    <row r="6540" spans="1:24" x14ac:dyDescent="0.25">
      <c r="A6540" s="1">
        <v>6539</v>
      </c>
      <c r="B6540" s="3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IF(People!$B$2=Orders!M6540,People!$A$2,IF(People!$B$3=Orders!M6540,People!$A$3,IF(People!$B$4=Orders!M6540,People!$A$4,IF(People!$B$5=Orders!M6540,People!$A$5,0))))</f>
        <v>Chuck Magee</v>
      </c>
      <c r="W6540" t="str">
        <f>IFERROR(INDEX(Returns!A:A,MATCH(Orders!B6540,Returns!B:B,0),),"No")</f>
        <v>No</v>
      </c>
      <c r="X6540" t="str">
        <f t="shared" si="102"/>
        <v>2017 / 10</v>
      </c>
    </row>
    <row r="6541" spans="1:24" x14ac:dyDescent="0.25">
      <c r="A6541" s="1">
        <v>6540</v>
      </c>
      <c r="B6541" s="3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IF(People!$B$2=Orders!M6541,People!$A$2,IF(People!$B$3=Orders!M6541,People!$A$3,IF(People!$B$4=Orders!M6541,People!$A$4,IF(People!$B$5=Orders!M6541,People!$A$5,0))))</f>
        <v>Chuck Magee</v>
      </c>
      <c r="W6541" t="str">
        <f>IFERROR(INDEX(Returns!A:A,MATCH(Orders!B6541,Returns!B:B,0),),"No")</f>
        <v>No</v>
      </c>
      <c r="X6541" t="str">
        <f t="shared" si="102"/>
        <v>2017 / 10</v>
      </c>
    </row>
    <row r="6542" spans="1:24" x14ac:dyDescent="0.25">
      <c r="A6542" s="1">
        <v>6541</v>
      </c>
      <c r="B6542" s="3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IF(People!$B$2=Orders!M6542,People!$A$2,IF(People!$B$3=Orders!M6542,People!$A$3,IF(People!$B$4=Orders!M6542,People!$A$4,IF(People!$B$5=Orders!M6542,People!$A$5,0))))</f>
        <v>Anna Andreadi</v>
      </c>
      <c r="W6542" t="str">
        <f>IFERROR(INDEX(Returns!A:A,MATCH(Orders!B6542,Returns!B:B,0),),"No")</f>
        <v>Yes</v>
      </c>
      <c r="X6542" t="str">
        <f t="shared" si="102"/>
        <v>2019 / 11</v>
      </c>
    </row>
    <row r="6543" spans="1:24" x14ac:dyDescent="0.25">
      <c r="A6543" s="1">
        <v>6542</v>
      </c>
      <c r="B6543" s="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IF(People!$B$2=Orders!M6543,People!$A$2,IF(People!$B$3=Orders!M6543,People!$A$3,IF(People!$B$4=Orders!M6543,People!$A$4,IF(People!$B$5=Orders!M6543,People!$A$5,0))))</f>
        <v>Anna Andreadi</v>
      </c>
      <c r="W6543" t="str">
        <f>IFERROR(INDEX(Returns!A:A,MATCH(Orders!B6543,Returns!B:B,0),),"No")</f>
        <v>Yes</v>
      </c>
      <c r="X6543" t="str">
        <f t="shared" si="102"/>
        <v>2019 / 11</v>
      </c>
    </row>
    <row r="6544" spans="1:24" x14ac:dyDescent="0.25">
      <c r="A6544" s="1">
        <v>6543</v>
      </c>
      <c r="B6544" s="3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IF(People!$B$2=Orders!M6544,People!$A$2,IF(People!$B$3=Orders!M6544,People!$A$3,IF(People!$B$4=Orders!M6544,People!$A$4,IF(People!$B$5=Orders!M6544,People!$A$5,0))))</f>
        <v>Anna Andreadi</v>
      </c>
      <c r="W6544" t="str">
        <f>IFERROR(INDEX(Returns!A:A,MATCH(Orders!B6544,Returns!B:B,0),),"No")</f>
        <v>Yes</v>
      </c>
      <c r="X6544" t="str">
        <f t="shared" si="102"/>
        <v>2019 / 11</v>
      </c>
    </row>
    <row r="6545" spans="1:24" x14ac:dyDescent="0.25">
      <c r="A6545" s="1">
        <v>6544</v>
      </c>
      <c r="B6545" s="3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IF(People!$B$2=Orders!M6545,People!$A$2,IF(People!$B$3=Orders!M6545,People!$A$3,IF(People!$B$4=Orders!M6545,People!$A$4,IF(People!$B$5=Orders!M6545,People!$A$5,0))))</f>
        <v>Anna Andreadi</v>
      </c>
      <c r="W6545" t="str">
        <f>IFERROR(INDEX(Returns!A:A,MATCH(Orders!B6545,Returns!B:B,0),),"No")</f>
        <v>Yes</v>
      </c>
      <c r="X6545" t="str">
        <f t="shared" si="102"/>
        <v>2019 / 11</v>
      </c>
    </row>
    <row r="6546" spans="1:24" x14ac:dyDescent="0.25">
      <c r="A6546" s="1">
        <v>6545</v>
      </c>
      <c r="B6546" s="3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IF(People!$B$2=Orders!M6546,People!$A$2,IF(People!$B$3=Orders!M6546,People!$A$3,IF(People!$B$4=Orders!M6546,People!$A$4,IF(People!$B$5=Orders!M6546,People!$A$5,0))))</f>
        <v>Chuck Magee</v>
      </c>
      <c r="W6546" t="str">
        <f>IFERROR(INDEX(Returns!A:A,MATCH(Orders!B6546,Returns!B:B,0),),"No")</f>
        <v>No</v>
      </c>
      <c r="X6546" t="str">
        <f t="shared" si="102"/>
        <v>2019 / 05</v>
      </c>
    </row>
    <row r="6547" spans="1:24" x14ac:dyDescent="0.25">
      <c r="A6547" s="1">
        <v>6546</v>
      </c>
      <c r="B6547" s="3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IF(People!$B$2=Orders!M6547,People!$A$2,IF(People!$B$3=Orders!M6547,People!$A$3,IF(People!$B$4=Orders!M6547,People!$A$4,IF(People!$B$5=Orders!M6547,People!$A$5,0))))</f>
        <v>Chuck Magee</v>
      </c>
      <c r="W6547" t="str">
        <f>IFERROR(INDEX(Returns!A:A,MATCH(Orders!B6547,Returns!B:B,0),),"No")</f>
        <v>No</v>
      </c>
      <c r="X6547" t="str">
        <f t="shared" si="102"/>
        <v>2019 / 05</v>
      </c>
    </row>
    <row r="6548" spans="1:24" x14ac:dyDescent="0.25">
      <c r="A6548" s="1">
        <v>6547</v>
      </c>
      <c r="B6548" s="3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IF(People!$B$2=Orders!M6548,People!$A$2,IF(People!$B$3=Orders!M6548,People!$A$3,IF(People!$B$4=Orders!M6548,People!$A$4,IF(People!$B$5=Orders!M6548,People!$A$5,0))))</f>
        <v>Chuck Magee</v>
      </c>
      <c r="W6548" t="str">
        <f>IFERROR(INDEX(Returns!A:A,MATCH(Orders!B6548,Returns!B:B,0),),"No")</f>
        <v>No</v>
      </c>
      <c r="X6548" t="str">
        <f t="shared" si="102"/>
        <v>2019 / 05</v>
      </c>
    </row>
    <row r="6549" spans="1:24" x14ac:dyDescent="0.25">
      <c r="A6549" s="1">
        <v>6548</v>
      </c>
      <c r="B6549" s="3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IF(People!$B$2=Orders!M6549,People!$A$2,IF(People!$B$3=Orders!M6549,People!$A$3,IF(People!$B$4=Orders!M6549,People!$A$4,IF(People!$B$5=Orders!M6549,People!$A$5,0))))</f>
        <v>Kelly Williams</v>
      </c>
      <c r="W6549" t="str">
        <f>IFERROR(INDEX(Returns!A:A,MATCH(Orders!B6549,Returns!B:B,0),),"No")</f>
        <v>No</v>
      </c>
      <c r="X6549" t="str">
        <f t="shared" si="102"/>
        <v>2016 / 03</v>
      </c>
    </row>
    <row r="6550" spans="1:24" x14ac:dyDescent="0.25">
      <c r="A6550" s="1">
        <v>6549</v>
      </c>
      <c r="B6550" s="3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IF(People!$B$2=Orders!M6550,People!$A$2,IF(People!$B$3=Orders!M6550,People!$A$3,IF(People!$B$4=Orders!M6550,People!$A$4,IF(People!$B$5=Orders!M6550,People!$A$5,0))))</f>
        <v>Kelly Williams</v>
      </c>
      <c r="W6550" t="str">
        <f>IFERROR(INDEX(Returns!A:A,MATCH(Orders!B6550,Returns!B:B,0),),"No")</f>
        <v>No</v>
      </c>
      <c r="X6550" t="str">
        <f t="shared" si="102"/>
        <v>2016 / 03</v>
      </c>
    </row>
    <row r="6551" spans="1:24" x14ac:dyDescent="0.25">
      <c r="A6551" s="1">
        <v>6550</v>
      </c>
      <c r="B6551" s="3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IF(People!$B$2=Orders!M6551,People!$A$2,IF(People!$B$3=Orders!M6551,People!$A$3,IF(People!$B$4=Orders!M6551,People!$A$4,IF(People!$B$5=Orders!M6551,People!$A$5,0))))</f>
        <v>Kelly Williams</v>
      </c>
      <c r="W6551" t="str">
        <f>IFERROR(INDEX(Returns!A:A,MATCH(Orders!B6551,Returns!B:B,0),),"No")</f>
        <v>No</v>
      </c>
      <c r="X6551" t="str">
        <f t="shared" si="102"/>
        <v>2017 / 07</v>
      </c>
    </row>
    <row r="6552" spans="1:24" x14ac:dyDescent="0.25">
      <c r="A6552" s="1">
        <v>6551</v>
      </c>
      <c r="B6552" s="3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IF(People!$B$2=Orders!M6552,People!$A$2,IF(People!$B$3=Orders!M6552,People!$A$3,IF(People!$B$4=Orders!M6552,People!$A$4,IF(People!$B$5=Orders!M6552,People!$A$5,0))))</f>
        <v>Chuck Magee</v>
      </c>
      <c r="W6552" t="str">
        <f>IFERROR(INDEX(Returns!A:A,MATCH(Orders!B6552,Returns!B:B,0),),"No")</f>
        <v>No</v>
      </c>
      <c r="X6552" t="str">
        <f t="shared" si="102"/>
        <v>2017 / 11</v>
      </c>
    </row>
    <row r="6553" spans="1:24" x14ac:dyDescent="0.25">
      <c r="A6553" s="1">
        <v>6552</v>
      </c>
      <c r="B6553" s="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IF(People!$B$2=Orders!M6553,People!$A$2,IF(People!$B$3=Orders!M6553,People!$A$3,IF(People!$B$4=Orders!M6553,People!$A$4,IF(People!$B$5=Orders!M6553,People!$A$5,0))))</f>
        <v>Anna Andreadi</v>
      </c>
      <c r="W6553" t="str">
        <f>IFERROR(INDEX(Returns!A:A,MATCH(Orders!B6553,Returns!B:B,0),),"No")</f>
        <v>No</v>
      </c>
      <c r="X6553" t="str">
        <f t="shared" si="102"/>
        <v>2019 / 12</v>
      </c>
    </row>
    <row r="6554" spans="1:24" x14ac:dyDescent="0.25">
      <c r="A6554" s="1">
        <v>6553</v>
      </c>
      <c r="B6554" s="3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IF(People!$B$2=Orders!M6554,People!$A$2,IF(People!$B$3=Orders!M6554,People!$A$3,IF(People!$B$4=Orders!M6554,People!$A$4,IF(People!$B$5=Orders!M6554,People!$A$5,0))))</f>
        <v>Anna Andreadi</v>
      </c>
      <c r="W6554" t="str">
        <f>IFERROR(INDEX(Returns!A:A,MATCH(Orders!B6554,Returns!B:B,0),),"No")</f>
        <v>No</v>
      </c>
      <c r="X6554" t="str">
        <f t="shared" si="102"/>
        <v>2019 / 12</v>
      </c>
    </row>
    <row r="6555" spans="1:24" x14ac:dyDescent="0.25">
      <c r="A6555" s="1">
        <v>6554</v>
      </c>
      <c r="B6555" s="3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IF(People!$B$2=Orders!M6555,People!$A$2,IF(People!$B$3=Orders!M6555,People!$A$3,IF(People!$B$4=Orders!M6555,People!$A$4,IF(People!$B$5=Orders!M6555,People!$A$5,0))))</f>
        <v>Kelly Williams</v>
      </c>
      <c r="W6555" t="str">
        <f>IFERROR(INDEX(Returns!A:A,MATCH(Orders!B6555,Returns!B:B,0),),"No")</f>
        <v>No</v>
      </c>
      <c r="X6555" t="str">
        <f t="shared" si="102"/>
        <v>2016 / 10</v>
      </c>
    </row>
    <row r="6556" spans="1:24" x14ac:dyDescent="0.25">
      <c r="A6556" s="1">
        <v>6555</v>
      </c>
      <c r="B6556" s="3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IF(People!$B$2=Orders!M6556,People!$A$2,IF(People!$B$3=Orders!M6556,People!$A$3,IF(People!$B$4=Orders!M6556,People!$A$4,IF(People!$B$5=Orders!M6556,People!$A$5,0))))</f>
        <v>Kelly Williams</v>
      </c>
      <c r="W6556" t="str">
        <f>IFERROR(INDEX(Returns!A:A,MATCH(Orders!B6556,Returns!B:B,0),),"No")</f>
        <v>No</v>
      </c>
      <c r="X6556" t="str">
        <f t="shared" si="102"/>
        <v>2016 / 10</v>
      </c>
    </row>
    <row r="6557" spans="1:24" x14ac:dyDescent="0.25">
      <c r="A6557" s="1">
        <v>6556</v>
      </c>
      <c r="B6557" s="3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IF(People!$B$2=Orders!M6557,People!$A$2,IF(People!$B$3=Orders!M6557,People!$A$3,IF(People!$B$4=Orders!M6557,People!$A$4,IF(People!$B$5=Orders!M6557,People!$A$5,0))))</f>
        <v>Kelly Williams</v>
      </c>
      <c r="W6557" t="str">
        <f>IFERROR(INDEX(Returns!A:A,MATCH(Orders!B6557,Returns!B:B,0),),"No")</f>
        <v>No</v>
      </c>
      <c r="X6557" t="str">
        <f t="shared" si="102"/>
        <v>2016 / 10</v>
      </c>
    </row>
    <row r="6558" spans="1:24" x14ac:dyDescent="0.25">
      <c r="A6558" s="1">
        <v>6557</v>
      </c>
      <c r="B6558" s="3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IF(People!$B$2=Orders!M6558,People!$A$2,IF(People!$B$3=Orders!M6558,People!$A$3,IF(People!$B$4=Orders!M6558,People!$A$4,IF(People!$B$5=Orders!M6558,People!$A$5,0))))</f>
        <v>Kelly Williams</v>
      </c>
      <c r="W6558" t="str">
        <f>IFERROR(INDEX(Returns!A:A,MATCH(Orders!B6558,Returns!B:B,0),),"No")</f>
        <v>No</v>
      </c>
      <c r="X6558" t="str">
        <f t="shared" si="102"/>
        <v>2016 / 10</v>
      </c>
    </row>
    <row r="6559" spans="1:24" x14ac:dyDescent="0.25">
      <c r="A6559" s="1">
        <v>6558</v>
      </c>
      <c r="B6559" s="3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IF(People!$B$2=Orders!M6559,People!$A$2,IF(People!$B$3=Orders!M6559,People!$A$3,IF(People!$B$4=Orders!M6559,People!$A$4,IF(People!$B$5=Orders!M6559,People!$A$5,0))))</f>
        <v>Kelly Williams</v>
      </c>
      <c r="W6559" t="str">
        <f>IFERROR(INDEX(Returns!A:A,MATCH(Orders!B6559,Returns!B:B,0),),"No")</f>
        <v>No</v>
      </c>
      <c r="X6559" t="str">
        <f t="shared" si="102"/>
        <v>2016 / 10</v>
      </c>
    </row>
    <row r="6560" spans="1:24" x14ac:dyDescent="0.25">
      <c r="A6560" s="1">
        <v>6559</v>
      </c>
      <c r="B6560" s="3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IF(People!$B$2=Orders!M6560,People!$A$2,IF(People!$B$3=Orders!M6560,People!$A$3,IF(People!$B$4=Orders!M6560,People!$A$4,IF(People!$B$5=Orders!M6560,People!$A$5,0))))</f>
        <v>Chuck Magee</v>
      </c>
      <c r="W6560" t="str">
        <f>IFERROR(INDEX(Returns!A:A,MATCH(Orders!B6560,Returns!B:B,0),),"No")</f>
        <v>No</v>
      </c>
      <c r="X6560" t="str">
        <f t="shared" si="102"/>
        <v>2017 / 06</v>
      </c>
    </row>
    <row r="6561" spans="1:24" x14ac:dyDescent="0.25">
      <c r="A6561" s="1">
        <v>6560</v>
      </c>
      <c r="B6561" s="3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IF(People!$B$2=Orders!M6561,People!$A$2,IF(People!$B$3=Orders!M6561,People!$A$3,IF(People!$B$4=Orders!M6561,People!$A$4,IF(People!$B$5=Orders!M6561,People!$A$5,0))))</f>
        <v>Anna Andreadi</v>
      </c>
      <c r="W6561" t="str">
        <f>IFERROR(INDEX(Returns!A:A,MATCH(Orders!B6561,Returns!B:B,0),),"No")</f>
        <v>No</v>
      </c>
      <c r="X6561" t="str">
        <f t="shared" si="102"/>
        <v>2018 / 07</v>
      </c>
    </row>
    <row r="6562" spans="1:24" x14ac:dyDescent="0.25">
      <c r="A6562" s="1">
        <v>6561</v>
      </c>
      <c r="B6562" s="3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IF(People!$B$2=Orders!M6562,People!$A$2,IF(People!$B$3=Orders!M6562,People!$A$3,IF(People!$B$4=Orders!M6562,People!$A$4,IF(People!$B$5=Orders!M6562,People!$A$5,0))))</f>
        <v>Anna Andreadi</v>
      </c>
      <c r="W6562" t="str">
        <f>IFERROR(INDEX(Returns!A:A,MATCH(Orders!B6562,Returns!B:B,0),),"No")</f>
        <v>No</v>
      </c>
      <c r="X6562" t="str">
        <f t="shared" si="102"/>
        <v>2018 / 07</v>
      </c>
    </row>
    <row r="6563" spans="1:24" x14ac:dyDescent="0.25">
      <c r="A6563" s="1">
        <v>6562</v>
      </c>
      <c r="B6563" s="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IF(People!$B$2=Orders!M6563,People!$A$2,IF(People!$B$3=Orders!M6563,People!$A$3,IF(People!$B$4=Orders!M6563,People!$A$4,IF(People!$B$5=Orders!M6563,People!$A$5,0))))</f>
        <v>Kelly Williams</v>
      </c>
      <c r="W6563" t="str">
        <f>IFERROR(INDEX(Returns!A:A,MATCH(Orders!B6563,Returns!B:B,0),),"No")</f>
        <v>No</v>
      </c>
      <c r="X6563" t="str">
        <f t="shared" si="102"/>
        <v>2019 / 03</v>
      </c>
    </row>
    <row r="6564" spans="1:24" x14ac:dyDescent="0.25">
      <c r="A6564" s="1">
        <v>6563</v>
      </c>
      <c r="B6564" s="3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IF(People!$B$2=Orders!M6564,People!$A$2,IF(People!$B$3=Orders!M6564,People!$A$3,IF(People!$B$4=Orders!M6564,People!$A$4,IF(People!$B$5=Orders!M6564,People!$A$5,0))))</f>
        <v>Chuck Magee</v>
      </c>
      <c r="W6564" t="str">
        <f>IFERROR(INDEX(Returns!A:A,MATCH(Orders!B6564,Returns!B:B,0),),"No")</f>
        <v>No</v>
      </c>
      <c r="X6564" t="str">
        <f t="shared" si="102"/>
        <v>2016 / 05</v>
      </c>
    </row>
    <row r="6565" spans="1:24" x14ac:dyDescent="0.25">
      <c r="A6565" s="1">
        <v>6564</v>
      </c>
      <c r="B6565" s="3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IF(People!$B$2=Orders!M6565,People!$A$2,IF(People!$B$3=Orders!M6565,People!$A$3,IF(People!$B$4=Orders!M6565,People!$A$4,IF(People!$B$5=Orders!M6565,People!$A$5,0))))</f>
        <v>Chuck Magee</v>
      </c>
      <c r="W6565" t="str">
        <f>IFERROR(INDEX(Returns!A:A,MATCH(Orders!B6565,Returns!B:B,0),),"No")</f>
        <v>No</v>
      </c>
      <c r="X6565" t="str">
        <f t="shared" si="102"/>
        <v>2016 / 05</v>
      </c>
    </row>
    <row r="6566" spans="1:24" x14ac:dyDescent="0.25">
      <c r="A6566" s="1">
        <v>6565</v>
      </c>
      <c r="B6566" s="3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IF(People!$B$2=Orders!M6566,People!$A$2,IF(People!$B$3=Orders!M6566,People!$A$3,IF(People!$B$4=Orders!M6566,People!$A$4,IF(People!$B$5=Orders!M6566,People!$A$5,0))))</f>
        <v>Chuck Magee</v>
      </c>
      <c r="W6566" t="str">
        <f>IFERROR(INDEX(Returns!A:A,MATCH(Orders!B6566,Returns!B:B,0),),"No")</f>
        <v>No</v>
      </c>
      <c r="X6566" t="str">
        <f t="shared" si="102"/>
        <v>2016 / 05</v>
      </c>
    </row>
    <row r="6567" spans="1:24" x14ac:dyDescent="0.25">
      <c r="A6567" s="1">
        <v>6566</v>
      </c>
      <c r="B6567" s="3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IF(People!$B$2=Orders!M6567,People!$A$2,IF(People!$B$3=Orders!M6567,People!$A$3,IF(People!$B$4=Orders!M6567,People!$A$4,IF(People!$B$5=Orders!M6567,People!$A$5,0))))</f>
        <v>Chuck Magee</v>
      </c>
      <c r="W6567" t="str">
        <f>IFERROR(INDEX(Returns!A:A,MATCH(Orders!B6567,Returns!B:B,0),),"No")</f>
        <v>No</v>
      </c>
      <c r="X6567" t="str">
        <f t="shared" si="102"/>
        <v>2016 / 05</v>
      </c>
    </row>
    <row r="6568" spans="1:24" x14ac:dyDescent="0.25">
      <c r="A6568" s="1">
        <v>6567</v>
      </c>
      <c r="B6568" s="3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IF(People!$B$2=Orders!M6568,People!$A$2,IF(People!$B$3=Orders!M6568,People!$A$3,IF(People!$B$4=Orders!M6568,People!$A$4,IF(People!$B$5=Orders!M6568,People!$A$5,0))))</f>
        <v>Kelly Williams</v>
      </c>
      <c r="W6568" t="str">
        <f>IFERROR(INDEX(Returns!A:A,MATCH(Orders!B6568,Returns!B:B,0),),"No")</f>
        <v>No</v>
      </c>
      <c r="X6568" t="str">
        <f t="shared" si="102"/>
        <v>2019 / 02</v>
      </c>
    </row>
    <row r="6569" spans="1:24" x14ac:dyDescent="0.25">
      <c r="A6569" s="1">
        <v>6568</v>
      </c>
      <c r="B6569" s="3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IF(People!$B$2=Orders!M6569,People!$A$2,IF(People!$B$3=Orders!M6569,People!$A$3,IF(People!$B$4=Orders!M6569,People!$A$4,IF(People!$B$5=Orders!M6569,People!$A$5,0))))</f>
        <v>Kelly Williams</v>
      </c>
      <c r="W6569" t="str">
        <f>IFERROR(INDEX(Returns!A:A,MATCH(Orders!B6569,Returns!B:B,0),),"No")</f>
        <v>No</v>
      </c>
      <c r="X6569" t="str">
        <f t="shared" si="102"/>
        <v>2019 / 02</v>
      </c>
    </row>
    <row r="6570" spans="1:24" x14ac:dyDescent="0.25">
      <c r="A6570" s="1">
        <v>6569</v>
      </c>
      <c r="B6570" s="3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IF(People!$B$2=Orders!M6570,People!$A$2,IF(People!$B$3=Orders!M6570,People!$A$3,IF(People!$B$4=Orders!M6570,People!$A$4,IF(People!$B$5=Orders!M6570,People!$A$5,0))))</f>
        <v>Kelly Williams</v>
      </c>
      <c r="W6570" t="str">
        <f>IFERROR(INDEX(Returns!A:A,MATCH(Orders!B6570,Returns!B:B,0),),"No")</f>
        <v>No</v>
      </c>
      <c r="X6570" t="str">
        <f t="shared" si="102"/>
        <v>2016 / 04</v>
      </c>
    </row>
    <row r="6571" spans="1:24" x14ac:dyDescent="0.25">
      <c r="A6571" s="1">
        <v>6570</v>
      </c>
      <c r="B6571" s="3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IF(People!$B$2=Orders!M6571,People!$A$2,IF(People!$B$3=Orders!M6571,People!$A$3,IF(People!$B$4=Orders!M6571,People!$A$4,IF(People!$B$5=Orders!M6571,People!$A$5,0))))</f>
        <v>Kelly Williams</v>
      </c>
      <c r="W6571" t="str">
        <f>IFERROR(INDEX(Returns!A:A,MATCH(Orders!B6571,Returns!B:B,0),),"No")</f>
        <v>No</v>
      </c>
      <c r="X6571" t="str">
        <f t="shared" si="102"/>
        <v>2016 / 04</v>
      </c>
    </row>
    <row r="6572" spans="1:24" x14ac:dyDescent="0.25">
      <c r="A6572" s="1">
        <v>6571</v>
      </c>
      <c r="B6572" s="3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IF(People!$B$2=Orders!M6572,People!$A$2,IF(People!$B$3=Orders!M6572,People!$A$3,IF(People!$B$4=Orders!M6572,People!$A$4,IF(People!$B$5=Orders!M6572,People!$A$5,0))))</f>
        <v>Kelly Williams</v>
      </c>
      <c r="W6572" t="str">
        <f>IFERROR(INDEX(Returns!A:A,MATCH(Orders!B6572,Returns!B:B,0),),"No")</f>
        <v>No</v>
      </c>
      <c r="X6572" t="str">
        <f t="shared" si="102"/>
        <v>2016 / 04</v>
      </c>
    </row>
    <row r="6573" spans="1:24" x14ac:dyDescent="0.25">
      <c r="A6573" s="1">
        <v>6572</v>
      </c>
      <c r="B6573" s="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IF(People!$B$2=Orders!M6573,People!$A$2,IF(People!$B$3=Orders!M6573,People!$A$3,IF(People!$B$4=Orders!M6573,People!$A$4,IF(People!$B$5=Orders!M6573,People!$A$5,0))))</f>
        <v>Kelly Williams</v>
      </c>
      <c r="W6573" t="str">
        <f>IFERROR(INDEX(Returns!A:A,MATCH(Orders!B6573,Returns!B:B,0),),"No")</f>
        <v>No</v>
      </c>
      <c r="X6573" t="str">
        <f t="shared" si="102"/>
        <v>2016 / 04</v>
      </c>
    </row>
    <row r="6574" spans="1:24" x14ac:dyDescent="0.25">
      <c r="A6574" s="1">
        <v>6573</v>
      </c>
      <c r="B6574" s="3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IF(People!$B$2=Orders!M6574,People!$A$2,IF(People!$B$3=Orders!M6574,People!$A$3,IF(People!$B$4=Orders!M6574,People!$A$4,IF(People!$B$5=Orders!M6574,People!$A$5,0))))</f>
        <v>Anna Andreadi</v>
      </c>
      <c r="W6574" t="str">
        <f>IFERROR(INDEX(Returns!A:A,MATCH(Orders!B6574,Returns!B:B,0),),"No")</f>
        <v>No</v>
      </c>
      <c r="X6574" t="str">
        <f t="shared" si="102"/>
        <v>2018 / 05</v>
      </c>
    </row>
    <row r="6575" spans="1:24" x14ac:dyDescent="0.25">
      <c r="A6575" s="1">
        <v>6574</v>
      </c>
      <c r="B6575" s="3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IF(People!$B$2=Orders!M6575,People!$A$2,IF(People!$B$3=Orders!M6575,People!$A$3,IF(People!$B$4=Orders!M6575,People!$A$4,IF(People!$B$5=Orders!M6575,People!$A$5,0))))</f>
        <v>Chuck Magee</v>
      </c>
      <c r="W6575" t="str">
        <f>IFERROR(INDEX(Returns!A:A,MATCH(Orders!B6575,Returns!B:B,0),),"No")</f>
        <v>No</v>
      </c>
      <c r="X6575" t="str">
        <f t="shared" si="102"/>
        <v>2018 / 11</v>
      </c>
    </row>
    <row r="6576" spans="1:24" x14ac:dyDescent="0.25">
      <c r="A6576" s="1">
        <v>6575</v>
      </c>
      <c r="B6576" s="3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IF(People!$B$2=Orders!M6576,People!$A$2,IF(People!$B$3=Orders!M6576,People!$A$3,IF(People!$B$4=Orders!M6576,People!$A$4,IF(People!$B$5=Orders!M6576,People!$A$5,0))))</f>
        <v>Chuck Magee</v>
      </c>
      <c r="W6576" t="str">
        <f>IFERROR(INDEX(Returns!A:A,MATCH(Orders!B6576,Returns!B:B,0),),"No")</f>
        <v>No</v>
      </c>
      <c r="X6576" t="str">
        <f t="shared" si="102"/>
        <v>2018 / 11</v>
      </c>
    </row>
    <row r="6577" spans="1:24" x14ac:dyDescent="0.25">
      <c r="A6577" s="1">
        <v>6576</v>
      </c>
      <c r="B6577" s="3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IF(People!$B$2=Orders!M6577,People!$A$2,IF(People!$B$3=Orders!M6577,People!$A$3,IF(People!$B$4=Orders!M6577,People!$A$4,IF(People!$B$5=Orders!M6577,People!$A$5,0))))</f>
        <v>Anna Andreadi</v>
      </c>
      <c r="W6577" t="str">
        <f>IFERROR(INDEX(Returns!A:A,MATCH(Orders!B6577,Returns!B:B,0),),"No")</f>
        <v>Yes</v>
      </c>
      <c r="X6577" t="str">
        <f t="shared" si="102"/>
        <v>2019 / 03</v>
      </c>
    </row>
    <row r="6578" spans="1:24" x14ac:dyDescent="0.25">
      <c r="A6578" s="1">
        <v>6577</v>
      </c>
      <c r="B6578" s="3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IF(People!$B$2=Orders!M6578,People!$A$2,IF(People!$B$3=Orders!M6578,People!$A$3,IF(People!$B$4=Orders!M6578,People!$A$4,IF(People!$B$5=Orders!M6578,People!$A$5,0))))</f>
        <v>Anna Andreadi</v>
      </c>
      <c r="W6578" t="str">
        <f>IFERROR(INDEX(Returns!A:A,MATCH(Orders!B6578,Returns!B:B,0),),"No")</f>
        <v>Yes</v>
      </c>
      <c r="X6578" t="str">
        <f t="shared" si="102"/>
        <v>2019 / 03</v>
      </c>
    </row>
    <row r="6579" spans="1:24" x14ac:dyDescent="0.25">
      <c r="A6579" s="1">
        <v>6578</v>
      </c>
      <c r="B6579" s="3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IF(People!$B$2=Orders!M6579,People!$A$2,IF(People!$B$3=Orders!M6579,People!$A$3,IF(People!$B$4=Orders!M6579,People!$A$4,IF(People!$B$5=Orders!M6579,People!$A$5,0))))</f>
        <v>Cassandra Brandow</v>
      </c>
      <c r="W6579" t="str">
        <f>IFERROR(INDEX(Returns!A:A,MATCH(Orders!B6579,Returns!B:B,0),),"No")</f>
        <v>No</v>
      </c>
      <c r="X6579" t="str">
        <f t="shared" si="102"/>
        <v>2017 / 12</v>
      </c>
    </row>
    <row r="6580" spans="1:24" x14ac:dyDescent="0.25">
      <c r="A6580" s="1">
        <v>6579</v>
      </c>
      <c r="B6580" s="3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IF(People!$B$2=Orders!M6580,People!$A$2,IF(People!$B$3=Orders!M6580,People!$A$3,IF(People!$B$4=Orders!M6580,People!$A$4,IF(People!$B$5=Orders!M6580,People!$A$5,0))))</f>
        <v>Anna Andreadi</v>
      </c>
      <c r="W6580" t="str">
        <f>IFERROR(INDEX(Returns!A:A,MATCH(Orders!B6580,Returns!B:B,0),),"No")</f>
        <v>No</v>
      </c>
      <c r="X6580" t="str">
        <f t="shared" si="102"/>
        <v>2016 / 08</v>
      </c>
    </row>
    <row r="6581" spans="1:24" x14ac:dyDescent="0.25">
      <c r="A6581" s="1">
        <v>6580</v>
      </c>
      <c r="B6581" s="3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IF(People!$B$2=Orders!M6581,People!$A$2,IF(People!$B$3=Orders!M6581,People!$A$3,IF(People!$B$4=Orders!M6581,People!$A$4,IF(People!$B$5=Orders!M6581,People!$A$5,0))))</f>
        <v>Anna Andreadi</v>
      </c>
      <c r="W6581" t="str">
        <f>IFERROR(INDEX(Returns!A:A,MATCH(Orders!B6581,Returns!B:B,0),),"No")</f>
        <v>No</v>
      </c>
      <c r="X6581" t="str">
        <f t="shared" si="102"/>
        <v>2018 / 10</v>
      </c>
    </row>
    <row r="6582" spans="1:24" x14ac:dyDescent="0.25">
      <c r="A6582" s="1">
        <v>6581</v>
      </c>
      <c r="B6582" s="3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IF(People!$B$2=Orders!M6582,People!$A$2,IF(People!$B$3=Orders!M6582,People!$A$3,IF(People!$B$4=Orders!M6582,People!$A$4,IF(People!$B$5=Orders!M6582,People!$A$5,0))))</f>
        <v>Anna Andreadi</v>
      </c>
      <c r="W6582" t="str">
        <f>IFERROR(INDEX(Returns!A:A,MATCH(Orders!B6582,Returns!B:B,0),),"No")</f>
        <v>No</v>
      </c>
      <c r="X6582" t="str">
        <f t="shared" si="102"/>
        <v>2018 / 10</v>
      </c>
    </row>
    <row r="6583" spans="1:24" x14ac:dyDescent="0.25">
      <c r="A6583" s="1">
        <v>6582</v>
      </c>
      <c r="B6583" s="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IF(People!$B$2=Orders!M6583,People!$A$2,IF(People!$B$3=Orders!M6583,People!$A$3,IF(People!$B$4=Orders!M6583,People!$A$4,IF(People!$B$5=Orders!M6583,People!$A$5,0))))</f>
        <v>Anna Andreadi</v>
      </c>
      <c r="W6583" t="str">
        <f>IFERROR(INDEX(Returns!A:A,MATCH(Orders!B6583,Returns!B:B,0),),"No")</f>
        <v>No</v>
      </c>
      <c r="X6583" t="str">
        <f t="shared" si="102"/>
        <v>2018 / 10</v>
      </c>
    </row>
    <row r="6584" spans="1:24" x14ac:dyDescent="0.25">
      <c r="A6584" s="1">
        <v>6583</v>
      </c>
      <c r="B6584" s="3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IF(People!$B$2=Orders!M6584,People!$A$2,IF(People!$B$3=Orders!M6584,People!$A$3,IF(People!$B$4=Orders!M6584,People!$A$4,IF(People!$B$5=Orders!M6584,People!$A$5,0))))</f>
        <v>Anna Andreadi</v>
      </c>
      <c r="W6584" t="str">
        <f>IFERROR(INDEX(Returns!A:A,MATCH(Orders!B6584,Returns!B:B,0),),"No")</f>
        <v>No</v>
      </c>
      <c r="X6584" t="str">
        <f t="shared" si="102"/>
        <v>2018 / 08</v>
      </c>
    </row>
    <row r="6585" spans="1:24" x14ac:dyDescent="0.25">
      <c r="A6585" s="1">
        <v>6584</v>
      </c>
      <c r="B6585" s="3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IF(People!$B$2=Orders!M6585,People!$A$2,IF(People!$B$3=Orders!M6585,People!$A$3,IF(People!$B$4=Orders!M6585,People!$A$4,IF(People!$B$5=Orders!M6585,People!$A$5,0))))</f>
        <v>Cassandra Brandow</v>
      </c>
      <c r="W6585" t="str">
        <f>IFERROR(INDEX(Returns!A:A,MATCH(Orders!B6585,Returns!B:B,0),),"No")</f>
        <v>No</v>
      </c>
      <c r="X6585" t="str">
        <f t="shared" si="102"/>
        <v>2019 / 07</v>
      </c>
    </row>
    <row r="6586" spans="1:24" x14ac:dyDescent="0.25">
      <c r="A6586" s="1">
        <v>6585</v>
      </c>
      <c r="B6586" s="3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IF(People!$B$2=Orders!M6586,People!$A$2,IF(People!$B$3=Orders!M6586,People!$A$3,IF(People!$B$4=Orders!M6586,People!$A$4,IF(People!$B$5=Orders!M6586,People!$A$5,0))))</f>
        <v>Cassandra Brandow</v>
      </c>
      <c r="W6586" t="str">
        <f>IFERROR(INDEX(Returns!A:A,MATCH(Orders!B6586,Returns!B:B,0),),"No")</f>
        <v>No</v>
      </c>
      <c r="X6586" t="str">
        <f t="shared" si="102"/>
        <v>2019 / 07</v>
      </c>
    </row>
    <row r="6587" spans="1:24" x14ac:dyDescent="0.25">
      <c r="A6587" s="1">
        <v>6586</v>
      </c>
      <c r="B6587" s="3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IF(People!$B$2=Orders!M6587,People!$A$2,IF(People!$B$3=Orders!M6587,People!$A$3,IF(People!$B$4=Orders!M6587,People!$A$4,IF(People!$B$5=Orders!M6587,People!$A$5,0))))</f>
        <v>Cassandra Brandow</v>
      </c>
      <c r="W6587" t="str">
        <f>IFERROR(INDEX(Returns!A:A,MATCH(Orders!B6587,Returns!B:B,0),),"No")</f>
        <v>No</v>
      </c>
      <c r="X6587" t="str">
        <f t="shared" si="102"/>
        <v>2019 / 07</v>
      </c>
    </row>
    <row r="6588" spans="1:24" x14ac:dyDescent="0.25">
      <c r="A6588" s="1">
        <v>6587</v>
      </c>
      <c r="B6588" s="3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IF(People!$B$2=Orders!M6588,People!$A$2,IF(People!$B$3=Orders!M6588,People!$A$3,IF(People!$B$4=Orders!M6588,People!$A$4,IF(People!$B$5=Orders!M6588,People!$A$5,0))))</f>
        <v>Cassandra Brandow</v>
      </c>
      <c r="W6588" t="str">
        <f>IFERROR(INDEX(Returns!A:A,MATCH(Orders!B6588,Returns!B:B,0),),"No")</f>
        <v>No</v>
      </c>
      <c r="X6588" t="str">
        <f t="shared" si="102"/>
        <v>2019 / 07</v>
      </c>
    </row>
    <row r="6589" spans="1:24" x14ac:dyDescent="0.25">
      <c r="A6589" s="1">
        <v>6588</v>
      </c>
      <c r="B6589" s="3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IF(People!$B$2=Orders!M6589,People!$A$2,IF(People!$B$3=Orders!M6589,People!$A$3,IF(People!$B$4=Orders!M6589,People!$A$4,IF(People!$B$5=Orders!M6589,People!$A$5,0))))</f>
        <v>Cassandra Brandow</v>
      </c>
      <c r="W6589" t="str">
        <f>IFERROR(INDEX(Returns!A:A,MATCH(Orders!B6589,Returns!B:B,0),),"No")</f>
        <v>No</v>
      </c>
      <c r="X6589" t="str">
        <f t="shared" si="102"/>
        <v>2019 / 07</v>
      </c>
    </row>
    <row r="6590" spans="1:24" x14ac:dyDescent="0.25">
      <c r="A6590" s="1">
        <v>6589</v>
      </c>
      <c r="B6590" s="3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IF(People!$B$2=Orders!M6590,People!$A$2,IF(People!$B$3=Orders!M6590,People!$A$3,IF(People!$B$4=Orders!M6590,People!$A$4,IF(People!$B$5=Orders!M6590,People!$A$5,0))))</f>
        <v>Cassandra Brandow</v>
      </c>
      <c r="W6590" t="str">
        <f>IFERROR(INDEX(Returns!A:A,MATCH(Orders!B6590,Returns!B:B,0),),"No")</f>
        <v>No</v>
      </c>
      <c r="X6590" t="str">
        <f t="shared" si="102"/>
        <v>2019 / 07</v>
      </c>
    </row>
    <row r="6591" spans="1:24" x14ac:dyDescent="0.25">
      <c r="A6591" s="1">
        <v>6590</v>
      </c>
      <c r="B6591" s="3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IF(People!$B$2=Orders!M6591,People!$A$2,IF(People!$B$3=Orders!M6591,People!$A$3,IF(People!$B$4=Orders!M6591,People!$A$4,IF(People!$B$5=Orders!M6591,People!$A$5,0))))</f>
        <v>Cassandra Brandow</v>
      </c>
      <c r="W6591" t="str">
        <f>IFERROR(INDEX(Returns!A:A,MATCH(Orders!B6591,Returns!B:B,0),),"No")</f>
        <v>No</v>
      </c>
      <c r="X6591" t="str">
        <f t="shared" si="102"/>
        <v>2019 / 07</v>
      </c>
    </row>
    <row r="6592" spans="1:24" x14ac:dyDescent="0.25">
      <c r="A6592" s="1">
        <v>6591</v>
      </c>
      <c r="B6592" s="3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IF(People!$B$2=Orders!M6592,People!$A$2,IF(People!$B$3=Orders!M6592,People!$A$3,IF(People!$B$4=Orders!M6592,People!$A$4,IF(People!$B$5=Orders!M6592,People!$A$5,0))))</f>
        <v>Cassandra Brandow</v>
      </c>
      <c r="W6592" t="str">
        <f>IFERROR(INDEX(Returns!A:A,MATCH(Orders!B6592,Returns!B:B,0),),"No")</f>
        <v>No</v>
      </c>
      <c r="X6592" t="str">
        <f t="shared" si="102"/>
        <v>2016 / 03</v>
      </c>
    </row>
    <row r="6593" spans="1:24" x14ac:dyDescent="0.25">
      <c r="A6593" s="1">
        <v>6592</v>
      </c>
      <c r="B6593" s="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IF(People!$B$2=Orders!M6593,People!$A$2,IF(People!$B$3=Orders!M6593,People!$A$3,IF(People!$B$4=Orders!M6593,People!$A$4,IF(People!$B$5=Orders!M6593,People!$A$5,0))))</f>
        <v>Anna Andreadi</v>
      </c>
      <c r="W6593" t="str">
        <f>IFERROR(INDEX(Returns!A:A,MATCH(Orders!B6593,Returns!B:B,0),),"No")</f>
        <v>Yes</v>
      </c>
      <c r="X6593" t="str">
        <f t="shared" si="102"/>
        <v>2017 / 04</v>
      </c>
    </row>
    <row r="6594" spans="1:24" x14ac:dyDescent="0.25">
      <c r="A6594" s="1">
        <v>6593</v>
      </c>
      <c r="B6594" s="3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IF(People!$B$2=Orders!M6594,People!$A$2,IF(People!$B$3=Orders!M6594,People!$A$3,IF(People!$B$4=Orders!M6594,People!$A$4,IF(People!$B$5=Orders!M6594,People!$A$5,0))))</f>
        <v>Anna Andreadi</v>
      </c>
      <c r="W6594" t="str">
        <f>IFERROR(INDEX(Returns!A:A,MATCH(Orders!B6594,Returns!B:B,0),),"No")</f>
        <v>Yes</v>
      </c>
      <c r="X6594" t="str">
        <f t="shared" ref="X6594:X6657" si="103">TEXT(C6594,"ГГГГ / ММ")</f>
        <v>2017 / 04</v>
      </c>
    </row>
    <row r="6595" spans="1:24" x14ac:dyDescent="0.25">
      <c r="A6595" s="1">
        <v>6594</v>
      </c>
      <c r="B6595" s="3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IF(People!$B$2=Orders!M6595,People!$A$2,IF(People!$B$3=Orders!M6595,People!$A$3,IF(People!$B$4=Orders!M6595,People!$A$4,IF(People!$B$5=Orders!M6595,People!$A$5,0))))</f>
        <v>Chuck Magee</v>
      </c>
      <c r="W6595" t="str">
        <f>IFERROR(INDEX(Returns!A:A,MATCH(Orders!B6595,Returns!B:B,0),),"No")</f>
        <v>No</v>
      </c>
      <c r="X6595" t="str">
        <f t="shared" si="103"/>
        <v>2018 / 06</v>
      </c>
    </row>
    <row r="6596" spans="1:24" x14ac:dyDescent="0.25">
      <c r="A6596" s="1">
        <v>6595</v>
      </c>
      <c r="B6596" s="3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IF(People!$B$2=Orders!M6596,People!$A$2,IF(People!$B$3=Orders!M6596,People!$A$3,IF(People!$B$4=Orders!M6596,People!$A$4,IF(People!$B$5=Orders!M6596,People!$A$5,0))))</f>
        <v>Kelly Williams</v>
      </c>
      <c r="W6596" t="str">
        <f>IFERROR(INDEX(Returns!A:A,MATCH(Orders!B6596,Returns!B:B,0),),"No")</f>
        <v>No</v>
      </c>
      <c r="X6596" t="str">
        <f t="shared" si="103"/>
        <v>2017 / 05</v>
      </c>
    </row>
    <row r="6597" spans="1:24" x14ac:dyDescent="0.25">
      <c r="A6597" s="1">
        <v>6596</v>
      </c>
      <c r="B6597" s="3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IF(People!$B$2=Orders!M6597,People!$A$2,IF(People!$B$3=Orders!M6597,People!$A$3,IF(People!$B$4=Orders!M6597,People!$A$4,IF(People!$B$5=Orders!M6597,People!$A$5,0))))</f>
        <v>Chuck Magee</v>
      </c>
      <c r="W6597" t="str">
        <f>IFERROR(INDEX(Returns!A:A,MATCH(Orders!B6597,Returns!B:B,0),),"No")</f>
        <v>No</v>
      </c>
      <c r="X6597" t="str">
        <f t="shared" si="103"/>
        <v>2019 / 04</v>
      </c>
    </row>
    <row r="6598" spans="1:24" x14ac:dyDescent="0.25">
      <c r="A6598" s="1">
        <v>6597</v>
      </c>
      <c r="B6598" s="3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IF(People!$B$2=Orders!M6598,People!$A$2,IF(People!$B$3=Orders!M6598,People!$A$3,IF(People!$B$4=Orders!M6598,People!$A$4,IF(People!$B$5=Orders!M6598,People!$A$5,0))))</f>
        <v>Chuck Magee</v>
      </c>
      <c r="W6598" t="str">
        <f>IFERROR(INDEX(Returns!A:A,MATCH(Orders!B6598,Returns!B:B,0),),"No")</f>
        <v>No</v>
      </c>
      <c r="X6598" t="str">
        <f t="shared" si="103"/>
        <v>2019 / 04</v>
      </c>
    </row>
    <row r="6599" spans="1:24" x14ac:dyDescent="0.25">
      <c r="A6599" s="1">
        <v>6598</v>
      </c>
      <c r="B6599" s="3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IF(People!$B$2=Orders!M6599,People!$A$2,IF(People!$B$3=Orders!M6599,People!$A$3,IF(People!$B$4=Orders!M6599,People!$A$4,IF(People!$B$5=Orders!M6599,People!$A$5,0))))</f>
        <v>Cassandra Brandow</v>
      </c>
      <c r="W6599" t="str">
        <f>IFERROR(INDEX(Returns!A:A,MATCH(Orders!B6599,Returns!B:B,0),),"No")</f>
        <v>No</v>
      </c>
      <c r="X6599" t="str">
        <f t="shared" si="103"/>
        <v>2016 / 06</v>
      </c>
    </row>
    <row r="6600" spans="1:24" x14ac:dyDescent="0.25">
      <c r="A6600" s="1">
        <v>6599</v>
      </c>
      <c r="B6600" s="3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IF(People!$B$2=Orders!M6600,People!$A$2,IF(People!$B$3=Orders!M6600,People!$A$3,IF(People!$B$4=Orders!M6600,People!$A$4,IF(People!$B$5=Orders!M6600,People!$A$5,0))))</f>
        <v>Cassandra Brandow</v>
      </c>
      <c r="W6600" t="str">
        <f>IFERROR(INDEX(Returns!A:A,MATCH(Orders!B6600,Returns!B:B,0),),"No")</f>
        <v>No</v>
      </c>
      <c r="X6600" t="str">
        <f t="shared" si="103"/>
        <v>2016 / 06</v>
      </c>
    </row>
    <row r="6601" spans="1:24" x14ac:dyDescent="0.25">
      <c r="A6601" s="1">
        <v>6600</v>
      </c>
      <c r="B6601" s="3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IF(People!$B$2=Orders!M6601,People!$A$2,IF(People!$B$3=Orders!M6601,People!$A$3,IF(People!$B$4=Orders!M6601,People!$A$4,IF(People!$B$5=Orders!M6601,People!$A$5,0))))</f>
        <v>Chuck Magee</v>
      </c>
      <c r="W6601" t="str">
        <f>IFERROR(INDEX(Returns!A:A,MATCH(Orders!B6601,Returns!B:B,0),),"No")</f>
        <v>No</v>
      </c>
      <c r="X6601" t="str">
        <f t="shared" si="103"/>
        <v>2016 / 12</v>
      </c>
    </row>
    <row r="6602" spans="1:24" x14ac:dyDescent="0.25">
      <c r="A6602" s="1">
        <v>6601</v>
      </c>
      <c r="B6602" s="3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IF(People!$B$2=Orders!M6602,People!$A$2,IF(People!$B$3=Orders!M6602,People!$A$3,IF(People!$B$4=Orders!M6602,People!$A$4,IF(People!$B$5=Orders!M6602,People!$A$5,0))))</f>
        <v>Chuck Magee</v>
      </c>
      <c r="W6602" t="str">
        <f>IFERROR(INDEX(Returns!A:A,MATCH(Orders!B6602,Returns!B:B,0),),"No")</f>
        <v>No</v>
      </c>
      <c r="X6602" t="str">
        <f t="shared" si="103"/>
        <v>2016 / 12</v>
      </c>
    </row>
    <row r="6603" spans="1:24" x14ac:dyDescent="0.25">
      <c r="A6603" s="1">
        <v>6602</v>
      </c>
      <c r="B6603" s="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IF(People!$B$2=Orders!M6603,People!$A$2,IF(People!$B$3=Orders!M6603,People!$A$3,IF(People!$B$4=Orders!M6603,People!$A$4,IF(People!$B$5=Orders!M6603,People!$A$5,0))))</f>
        <v>Chuck Magee</v>
      </c>
      <c r="W6603" t="str">
        <f>IFERROR(INDEX(Returns!A:A,MATCH(Orders!B6603,Returns!B:B,0),),"No")</f>
        <v>No</v>
      </c>
      <c r="X6603" t="str">
        <f t="shared" si="103"/>
        <v>2016 / 12</v>
      </c>
    </row>
    <row r="6604" spans="1:24" x14ac:dyDescent="0.25">
      <c r="A6604" s="1">
        <v>6603</v>
      </c>
      <c r="B6604" s="3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IF(People!$B$2=Orders!M6604,People!$A$2,IF(People!$B$3=Orders!M6604,People!$A$3,IF(People!$B$4=Orders!M6604,People!$A$4,IF(People!$B$5=Orders!M6604,People!$A$5,0))))</f>
        <v>Chuck Magee</v>
      </c>
      <c r="W6604" t="str">
        <f>IFERROR(INDEX(Returns!A:A,MATCH(Orders!B6604,Returns!B:B,0),),"No")</f>
        <v>No</v>
      </c>
      <c r="X6604" t="str">
        <f t="shared" si="103"/>
        <v>2016 / 12</v>
      </c>
    </row>
    <row r="6605" spans="1:24" x14ac:dyDescent="0.25">
      <c r="A6605" s="1">
        <v>6604</v>
      </c>
      <c r="B6605" s="3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IF(People!$B$2=Orders!M6605,People!$A$2,IF(People!$B$3=Orders!M6605,People!$A$3,IF(People!$B$4=Orders!M6605,People!$A$4,IF(People!$B$5=Orders!M6605,People!$A$5,0))))</f>
        <v>Anna Andreadi</v>
      </c>
      <c r="W6605" t="str">
        <f>IFERROR(INDEX(Returns!A:A,MATCH(Orders!B6605,Returns!B:B,0),),"No")</f>
        <v>No</v>
      </c>
      <c r="X6605" t="str">
        <f t="shared" si="103"/>
        <v>2019 / 06</v>
      </c>
    </row>
    <row r="6606" spans="1:24" x14ac:dyDescent="0.25">
      <c r="A6606" s="1">
        <v>6605</v>
      </c>
      <c r="B6606" s="3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IF(People!$B$2=Orders!M6606,People!$A$2,IF(People!$B$3=Orders!M6606,People!$A$3,IF(People!$B$4=Orders!M6606,People!$A$4,IF(People!$B$5=Orders!M6606,People!$A$5,0))))</f>
        <v>Anna Andreadi</v>
      </c>
      <c r="W6606" t="str">
        <f>IFERROR(INDEX(Returns!A:A,MATCH(Orders!B6606,Returns!B:B,0),),"No")</f>
        <v>No</v>
      </c>
      <c r="X6606" t="str">
        <f t="shared" si="103"/>
        <v>2018 / 05</v>
      </c>
    </row>
    <row r="6607" spans="1:24" x14ac:dyDescent="0.25">
      <c r="A6607" s="1">
        <v>6606</v>
      </c>
      <c r="B6607" s="3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IF(People!$B$2=Orders!M6607,People!$A$2,IF(People!$B$3=Orders!M6607,People!$A$3,IF(People!$B$4=Orders!M6607,People!$A$4,IF(People!$B$5=Orders!M6607,People!$A$5,0))))</f>
        <v>Anna Andreadi</v>
      </c>
      <c r="W6607" t="str">
        <f>IFERROR(INDEX(Returns!A:A,MATCH(Orders!B6607,Returns!B:B,0),),"No")</f>
        <v>No</v>
      </c>
      <c r="X6607" t="str">
        <f t="shared" si="103"/>
        <v>2018 / 05</v>
      </c>
    </row>
    <row r="6608" spans="1:24" x14ac:dyDescent="0.25">
      <c r="A6608" s="1">
        <v>6607</v>
      </c>
      <c r="B6608" s="3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IF(People!$B$2=Orders!M6608,People!$A$2,IF(People!$B$3=Orders!M6608,People!$A$3,IF(People!$B$4=Orders!M6608,People!$A$4,IF(People!$B$5=Orders!M6608,People!$A$5,0))))</f>
        <v>Anna Andreadi</v>
      </c>
      <c r="W6608" t="str">
        <f>IFERROR(INDEX(Returns!A:A,MATCH(Orders!B6608,Returns!B:B,0),),"No")</f>
        <v>No</v>
      </c>
      <c r="X6608" t="str">
        <f t="shared" si="103"/>
        <v>2018 / 05</v>
      </c>
    </row>
    <row r="6609" spans="1:24" x14ac:dyDescent="0.25">
      <c r="A6609" s="1">
        <v>6608</v>
      </c>
      <c r="B6609" s="3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IF(People!$B$2=Orders!M6609,People!$A$2,IF(People!$B$3=Orders!M6609,People!$A$3,IF(People!$B$4=Orders!M6609,People!$A$4,IF(People!$B$5=Orders!M6609,People!$A$5,0))))</f>
        <v>Anna Andreadi</v>
      </c>
      <c r="W6609" t="str">
        <f>IFERROR(INDEX(Returns!A:A,MATCH(Orders!B6609,Returns!B:B,0),),"No")</f>
        <v>No</v>
      </c>
      <c r="X6609" t="str">
        <f t="shared" si="103"/>
        <v>2018 / 05</v>
      </c>
    </row>
    <row r="6610" spans="1:24" x14ac:dyDescent="0.25">
      <c r="A6610" s="1">
        <v>6609</v>
      </c>
      <c r="B6610" s="3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IF(People!$B$2=Orders!M6610,People!$A$2,IF(People!$B$3=Orders!M6610,People!$A$3,IF(People!$B$4=Orders!M6610,People!$A$4,IF(People!$B$5=Orders!M6610,People!$A$5,0))))</f>
        <v>Anna Andreadi</v>
      </c>
      <c r="W6610" t="str">
        <f>IFERROR(INDEX(Returns!A:A,MATCH(Orders!B6610,Returns!B:B,0),),"No")</f>
        <v>No</v>
      </c>
      <c r="X6610" t="str">
        <f t="shared" si="103"/>
        <v>2018 / 05</v>
      </c>
    </row>
    <row r="6611" spans="1:24" x14ac:dyDescent="0.25">
      <c r="A6611" s="1">
        <v>6610</v>
      </c>
      <c r="B6611" s="3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IF(People!$B$2=Orders!M6611,People!$A$2,IF(People!$B$3=Orders!M6611,People!$A$3,IF(People!$B$4=Orders!M6611,People!$A$4,IF(People!$B$5=Orders!M6611,People!$A$5,0))))</f>
        <v>Chuck Magee</v>
      </c>
      <c r="W6611" t="str">
        <f>IFERROR(INDEX(Returns!A:A,MATCH(Orders!B6611,Returns!B:B,0),),"No")</f>
        <v>No</v>
      </c>
      <c r="X6611" t="str">
        <f t="shared" si="103"/>
        <v>2017 / 03</v>
      </c>
    </row>
    <row r="6612" spans="1:24" x14ac:dyDescent="0.25">
      <c r="A6612" s="1">
        <v>6611</v>
      </c>
      <c r="B6612" s="3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IF(People!$B$2=Orders!M6612,People!$A$2,IF(People!$B$3=Orders!M6612,People!$A$3,IF(People!$B$4=Orders!M6612,People!$A$4,IF(People!$B$5=Orders!M6612,People!$A$5,0))))</f>
        <v>Anna Andreadi</v>
      </c>
      <c r="W6612" t="str">
        <f>IFERROR(INDEX(Returns!A:A,MATCH(Orders!B6612,Returns!B:B,0),),"No")</f>
        <v>Yes</v>
      </c>
      <c r="X6612" t="str">
        <f t="shared" si="103"/>
        <v>2018 / 10</v>
      </c>
    </row>
    <row r="6613" spans="1:24" x14ac:dyDescent="0.25">
      <c r="A6613" s="1">
        <v>6612</v>
      </c>
      <c r="B6613" s="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IF(People!$B$2=Orders!M6613,People!$A$2,IF(People!$B$3=Orders!M6613,People!$A$3,IF(People!$B$4=Orders!M6613,People!$A$4,IF(People!$B$5=Orders!M6613,People!$A$5,0))))</f>
        <v>Cassandra Brandow</v>
      </c>
      <c r="W6613" t="str">
        <f>IFERROR(INDEX(Returns!A:A,MATCH(Orders!B6613,Returns!B:B,0),),"No")</f>
        <v>Yes</v>
      </c>
      <c r="X6613" t="str">
        <f t="shared" si="103"/>
        <v>2017 / 04</v>
      </c>
    </row>
    <row r="6614" spans="1:24" x14ac:dyDescent="0.25">
      <c r="A6614" s="1">
        <v>6613</v>
      </c>
      <c r="B6614" s="3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IF(People!$B$2=Orders!M6614,People!$A$2,IF(People!$B$3=Orders!M6614,People!$A$3,IF(People!$B$4=Orders!M6614,People!$A$4,IF(People!$B$5=Orders!M6614,People!$A$5,0))))</f>
        <v>Cassandra Brandow</v>
      </c>
      <c r="W6614" t="str">
        <f>IFERROR(INDEX(Returns!A:A,MATCH(Orders!B6614,Returns!B:B,0),),"No")</f>
        <v>Yes</v>
      </c>
      <c r="X6614" t="str">
        <f t="shared" si="103"/>
        <v>2017 / 04</v>
      </c>
    </row>
    <row r="6615" spans="1:24" x14ac:dyDescent="0.25">
      <c r="A6615" s="1">
        <v>6614</v>
      </c>
      <c r="B6615" s="3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IF(People!$B$2=Orders!M6615,People!$A$2,IF(People!$B$3=Orders!M6615,People!$A$3,IF(People!$B$4=Orders!M6615,People!$A$4,IF(People!$B$5=Orders!M6615,People!$A$5,0))))</f>
        <v>Cassandra Brandow</v>
      </c>
      <c r="W6615" t="str">
        <f>IFERROR(INDEX(Returns!A:A,MATCH(Orders!B6615,Returns!B:B,0),),"No")</f>
        <v>Yes</v>
      </c>
      <c r="X6615" t="str">
        <f t="shared" si="103"/>
        <v>2017 / 04</v>
      </c>
    </row>
    <row r="6616" spans="1:24" x14ac:dyDescent="0.25">
      <c r="A6616" s="1">
        <v>6615</v>
      </c>
      <c r="B6616" s="3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IF(People!$B$2=Orders!M6616,People!$A$2,IF(People!$B$3=Orders!M6616,People!$A$3,IF(People!$B$4=Orders!M6616,People!$A$4,IF(People!$B$5=Orders!M6616,People!$A$5,0))))</f>
        <v>Cassandra Brandow</v>
      </c>
      <c r="W6616" t="str">
        <f>IFERROR(INDEX(Returns!A:A,MATCH(Orders!B6616,Returns!B:B,0),),"No")</f>
        <v>Yes</v>
      </c>
      <c r="X6616" t="str">
        <f t="shared" si="103"/>
        <v>2017 / 04</v>
      </c>
    </row>
    <row r="6617" spans="1:24" x14ac:dyDescent="0.25">
      <c r="A6617" s="1">
        <v>6616</v>
      </c>
      <c r="B6617" s="3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IF(People!$B$2=Orders!M6617,People!$A$2,IF(People!$B$3=Orders!M6617,People!$A$3,IF(People!$B$4=Orders!M6617,People!$A$4,IF(People!$B$5=Orders!M6617,People!$A$5,0))))</f>
        <v>Anna Andreadi</v>
      </c>
      <c r="W6617" t="str">
        <f>IFERROR(INDEX(Returns!A:A,MATCH(Orders!B6617,Returns!B:B,0),),"No")</f>
        <v>No</v>
      </c>
      <c r="X6617" t="str">
        <f t="shared" si="103"/>
        <v>2018 / 06</v>
      </c>
    </row>
    <row r="6618" spans="1:24" x14ac:dyDescent="0.25">
      <c r="A6618" s="1">
        <v>6617</v>
      </c>
      <c r="B6618" s="3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IF(People!$B$2=Orders!M6618,People!$A$2,IF(People!$B$3=Orders!M6618,People!$A$3,IF(People!$B$4=Orders!M6618,People!$A$4,IF(People!$B$5=Orders!M6618,People!$A$5,0))))</f>
        <v>Anna Andreadi</v>
      </c>
      <c r="W6618" t="str">
        <f>IFERROR(INDEX(Returns!A:A,MATCH(Orders!B6618,Returns!B:B,0),),"No")</f>
        <v>No</v>
      </c>
      <c r="X6618" t="str">
        <f t="shared" si="103"/>
        <v>2018 / 06</v>
      </c>
    </row>
    <row r="6619" spans="1:24" x14ac:dyDescent="0.25">
      <c r="A6619" s="1">
        <v>6618</v>
      </c>
      <c r="B6619" s="3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IF(People!$B$2=Orders!M6619,People!$A$2,IF(People!$B$3=Orders!M6619,People!$A$3,IF(People!$B$4=Orders!M6619,People!$A$4,IF(People!$B$5=Orders!M6619,People!$A$5,0))))</f>
        <v>Anna Andreadi</v>
      </c>
      <c r="W6619" t="str">
        <f>IFERROR(INDEX(Returns!A:A,MATCH(Orders!B6619,Returns!B:B,0),),"No")</f>
        <v>No</v>
      </c>
      <c r="X6619" t="str">
        <f t="shared" si="103"/>
        <v>2018 / 06</v>
      </c>
    </row>
    <row r="6620" spans="1:24" x14ac:dyDescent="0.25">
      <c r="A6620" s="1">
        <v>6619</v>
      </c>
      <c r="B6620" s="3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IF(People!$B$2=Orders!M6620,People!$A$2,IF(People!$B$3=Orders!M6620,People!$A$3,IF(People!$B$4=Orders!M6620,People!$A$4,IF(People!$B$5=Orders!M6620,People!$A$5,0))))</f>
        <v>Kelly Williams</v>
      </c>
      <c r="W6620" t="str">
        <f>IFERROR(INDEX(Returns!A:A,MATCH(Orders!B6620,Returns!B:B,0),),"No")</f>
        <v>No</v>
      </c>
      <c r="X6620" t="str">
        <f t="shared" si="103"/>
        <v>2019 / 01</v>
      </c>
    </row>
    <row r="6621" spans="1:24" x14ac:dyDescent="0.25">
      <c r="A6621" s="1">
        <v>6620</v>
      </c>
      <c r="B6621" s="3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IF(People!$B$2=Orders!M6621,People!$A$2,IF(People!$B$3=Orders!M6621,People!$A$3,IF(People!$B$4=Orders!M6621,People!$A$4,IF(People!$B$5=Orders!M6621,People!$A$5,0))))</f>
        <v>Kelly Williams</v>
      </c>
      <c r="W6621" t="str">
        <f>IFERROR(INDEX(Returns!A:A,MATCH(Orders!B6621,Returns!B:B,0),),"No")</f>
        <v>No</v>
      </c>
      <c r="X6621" t="str">
        <f t="shared" si="103"/>
        <v>2019 / 01</v>
      </c>
    </row>
    <row r="6622" spans="1:24" x14ac:dyDescent="0.25">
      <c r="A6622" s="1">
        <v>6621</v>
      </c>
      <c r="B6622" s="3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IF(People!$B$2=Orders!M6622,People!$A$2,IF(People!$B$3=Orders!M6622,People!$A$3,IF(People!$B$4=Orders!M6622,People!$A$4,IF(People!$B$5=Orders!M6622,People!$A$5,0))))</f>
        <v>Kelly Williams</v>
      </c>
      <c r="W6622" t="str">
        <f>IFERROR(INDEX(Returns!A:A,MATCH(Orders!B6622,Returns!B:B,0),),"No")</f>
        <v>No</v>
      </c>
      <c r="X6622" t="str">
        <f t="shared" si="103"/>
        <v>2019 / 01</v>
      </c>
    </row>
    <row r="6623" spans="1:24" x14ac:dyDescent="0.25">
      <c r="A6623" s="1">
        <v>6622</v>
      </c>
      <c r="B6623" s="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IF(People!$B$2=Orders!M6623,People!$A$2,IF(People!$B$3=Orders!M6623,People!$A$3,IF(People!$B$4=Orders!M6623,People!$A$4,IF(People!$B$5=Orders!M6623,People!$A$5,0))))</f>
        <v>Kelly Williams</v>
      </c>
      <c r="W6623" t="str">
        <f>IFERROR(INDEX(Returns!A:A,MATCH(Orders!B6623,Returns!B:B,0),),"No")</f>
        <v>No</v>
      </c>
      <c r="X6623" t="str">
        <f t="shared" si="103"/>
        <v>2019 / 01</v>
      </c>
    </row>
    <row r="6624" spans="1:24" x14ac:dyDescent="0.25">
      <c r="A6624" s="1">
        <v>6623</v>
      </c>
      <c r="B6624" s="3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IF(People!$B$2=Orders!M6624,People!$A$2,IF(People!$B$3=Orders!M6624,People!$A$3,IF(People!$B$4=Orders!M6624,People!$A$4,IF(People!$B$5=Orders!M6624,People!$A$5,0))))</f>
        <v>Anna Andreadi</v>
      </c>
      <c r="W6624" t="str">
        <f>IFERROR(INDEX(Returns!A:A,MATCH(Orders!B6624,Returns!B:B,0),),"No")</f>
        <v>No</v>
      </c>
      <c r="X6624" t="str">
        <f t="shared" si="103"/>
        <v>2016 / 09</v>
      </c>
    </row>
    <row r="6625" spans="1:24" x14ac:dyDescent="0.25">
      <c r="A6625" s="1">
        <v>6624</v>
      </c>
      <c r="B6625" s="3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IF(People!$B$2=Orders!M6625,People!$A$2,IF(People!$B$3=Orders!M6625,People!$A$3,IF(People!$B$4=Orders!M6625,People!$A$4,IF(People!$B$5=Orders!M6625,People!$A$5,0))))</f>
        <v>Anna Andreadi</v>
      </c>
      <c r="W6625" t="str">
        <f>IFERROR(INDEX(Returns!A:A,MATCH(Orders!B6625,Returns!B:B,0),),"No")</f>
        <v>No</v>
      </c>
      <c r="X6625" t="str">
        <f t="shared" si="103"/>
        <v>2016 / 09</v>
      </c>
    </row>
    <row r="6626" spans="1:24" x14ac:dyDescent="0.25">
      <c r="A6626" s="1">
        <v>6625</v>
      </c>
      <c r="B6626" s="3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IF(People!$B$2=Orders!M6626,People!$A$2,IF(People!$B$3=Orders!M6626,People!$A$3,IF(People!$B$4=Orders!M6626,People!$A$4,IF(People!$B$5=Orders!M6626,People!$A$5,0))))</f>
        <v>Kelly Williams</v>
      </c>
      <c r="W6626" t="str">
        <f>IFERROR(INDEX(Returns!A:A,MATCH(Orders!B6626,Returns!B:B,0),),"No")</f>
        <v>No</v>
      </c>
      <c r="X6626" t="str">
        <f t="shared" si="103"/>
        <v>2017 / 01</v>
      </c>
    </row>
    <row r="6627" spans="1:24" x14ac:dyDescent="0.25">
      <c r="A6627" s="1">
        <v>6626</v>
      </c>
      <c r="B6627" s="3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IF(People!$B$2=Orders!M6627,People!$A$2,IF(People!$B$3=Orders!M6627,People!$A$3,IF(People!$B$4=Orders!M6627,People!$A$4,IF(People!$B$5=Orders!M6627,People!$A$5,0))))</f>
        <v>Kelly Williams</v>
      </c>
      <c r="W6627" t="str">
        <f>IFERROR(INDEX(Returns!A:A,MATCH(Orders!B6627,Returns!B:B,0),),"No")</f>
        <v>No</v>
      </c>
      <c r="X6627" t="str">
        <f t="shared" si="103"/>
        <v>2017 / 01</v>
      </c>
    </row>
    <row r="6628" spans="1:24" x14ac:dyDescent="0.25">
      <c r="A6628" s="1">
        <v>6627</v>
      </c>
      <c r="B6628" s="3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IF(People!$B$2=Orders!M6628,People!$A$2,IF(People!$B$3=Orders!M6628,People!$A$3,IF(People!$B$4=Orders!M6628,People!$A$4,IF(People!$B$5=Orders!M6628,People!$A$5,0))))</f>
        <v>Chuck Magee</v>
      </c>
      <c r="W6628" t="str">
        <f>IFERROR(INDEX(Returns!A:A,MATCH(Orders!B6628,Returns!B:B,0),),"No")</f>
        <v>No</v>
      </c>
      <c r="X6628" t="str">
        <f t="shared" si="103"/>
        <v>2016 / 12</v>
      </c>
    </row>
    <row r="6629" spans="1:24" x14ac:dyDescent="0.25">
      <c r="A6629" s="1">
        <v>6628</v>
      </c>
      <c r="B6629" s="3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IF(People!$B$2=Orders!M6629,People!$A$2,IF(People!$B$3=Orders!M6629,People!$A$3,IF(People!$B$4=Orders!M6629,People!$A$4,IF(People!$B$5=Orders!M6629,People!$A$5,0))))</f>
        <v>Anna Andreadi</v>
      </c>
      <c r="W6629" t="str">
        <f>IFERROR(INDEX(Returns!A:A,MATCH(Orders!B6629,Returns!B:B,0),),"No")</f>
        <v>No</v>
      </c>
      <c r="X6629" t="str">
        <f t="shared" si="103"/>
        <v>2016 / 05</v>
      </c>
    </row>
    <row r="6630" spans="1:24" x14ac:dyDescent="0.25">
      <c r="A6630" s="1">
        <v>6629</v>
      </c>
      <c r="B6630" s="3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IF(People!$B$2=Orders!M6630,People!$A$2,IF(People!$B$3=Orders!M6630,People!$A$3,IF(People!$B$4=Orders!M6630,People!$A$4,IF(People!$B$5=Orders!M6630,People!$A$5,0))))</f>
        <v>Chuck Magee</v>
      </c>
      <c r="W6630" t="str">
        <f>IFERROR(INDEX(Returns!A:A,MATCH(Orders!B6630,Returns!B:B,0),),"No")</f>
        <v>No</v>
      </c>
      <c r="X6630" t="str">
        <f t="shared" si="103"/>
        <v>2017 / 09</v>
      </c>
    </row>
    <row r="6631" spans="1:24" x14ac:dyDescent="0.25">
      <c r="A6631" s="1">
        <v>6630</v>
      </c>
      <c r="B6631" s="3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IF(People!$B$2=Orders!M6631,People!$A$2,IF(People!$B$3=Orders!M6631,People!$A$3,IF(People!$B$4=Orders!M6631,People!$A$4,IF(People!$B$5=Orders!M6631,People!$A$5,0))))</f>
        <v>Cassandra Brandow</v>
      </c>
      <c r="W6631" t="str">
        <f>IFERROR(INDEX(Returns!A:A,MATCH(Orders!B6631,Returns!B:B,0),),"No")</f>
        <v>No</v>
      </c>
      <c r="X6631" t="str">
        <f t="shared" si="103"/>
        <v>2017 / 10</v>
      </c>
    </row>
    <row r="6632" spans="1:24" x14ac:dyDescent="0.25">
      <c r="A6632" s="1">
        <v>6631</v>
      </c>
      <c r="B6632" s="3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IF(People!$B$2=Orders!M6632,People!$A$2,IF(People!$B$3=Orders!M6632,People!$A$3,IF(People!$B$4=Orders!M6632,People!$A$4,IF(People!$B$5=Orders!M6632,People!$A$5,0))))</f>
        <v>Anna Andreadi</v>
      </c>
      <c r="W6632" t="str">
        <f>IFERROR(INDEX(Returns!A:A,MATCH(Orders!B6632,Returns!B:B,0),),"No")</f>
        <v>Yes</v>
      </c>
      <c r="X6632" t="str">
        <f t="shared" si="103"/>
        <v>2018 / 12</v>
      </c>
    </row>
    <row r="6633" spans="1:24" x14ac:dyDescent="0.25">
      <c r="A6633" s="1">
        <v>6632</v>
      </c>
      <c r="B6633" s="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IF(People!$B$2=Orders!M6633,People!$A$2,IF(People!$B$3=Orders!M6633,People!$A$3,IF(People!$B$4=Orders!M6633,People!$A$4,IF(People!$B$5=Orders!M6633,People!$A$5,0))))</f>
        <v>Anna Andreadi</v>
      </c>
      <c r="W6633" t="str">
        <f>IFERROR(INDEX(Returns!A:A,MATCH(Orders!B6633,Returns!B:B,0),),"No")</f>
        <v>Yes</v>
      </c>
      <c r="X6633" t="str">
        <f t="shared" si="103"/>
        <v>2018 / 12</v>
      </c>
    </row>
    <row r="6634" spans="1:24" x14ac:dyDescent="0.25">
      <c r="A6634" s="1">
        <v>6633</v>
      </c>
      <c r="B6634" s="3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IF(People!$B$2=Orders!M6634,People!$A$2,IF(People!$B$3=Orders!M6634,People!$A$3,IF(People!$B$4=Orders!M6634,People!$A$4,IF(People!$B$5=Orders!M6634,People!$A$5,0))))</f>
        <v>Kelly Williams</v>
      </c>
      <c r="W6634" t="str">
        <f>IFERROR(INDEX(Returns!A:A,MATCH(Orders!B6634,Returns!B:B,0),),"No")</f>
        <v>No</v>
      </c>
      <c r="X6634" t="str">
        <f t="shared" si="103"/>
        <v>2018 / 05</v>
      </c>
    </row>
    <row r="6635" spans="1:24" x14ac:dyDescent="0.25">
      <c r="A6635" s="1">
        <v>6634</v>
      </c>
      <c r="B6635" s="3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IF(People!$B$2=Orders!M6635,People!$A$2,IF(People!$B$3=Orders!M6635,People!$A$3,IF(People!$B$4=Orders!M6635,People!$A$4,IF(People!$B$5=Orders!M6635,People!$A$5,0))))</f>
        <v>Anna Andreadi</v>
      </c>
      <c r="W6635" t="str">
        <f>IFERROR(INDEX(Returns!A:A,MATCH(Orders!B6635,Returns!B:B,0),),"No")</f>
        <v>Yes</v>
      </c>
      <c r="X6635" t="str">
        <f t="shared" si="103"/>
        <v>2018 / 10</v>
      </c>
    </row>
    <row r="6636" spans="1:24" x14ac:dyDescent="0.25">
      <c r="A6636" s="1">
        <v>6635</v>
      </c>
      <c r="B6636" s="3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IF(People!$B$2=Orders!M6636,People!$A$2,IF(People!$B$3=Orders!M6636,People!$A$3,IF(People!$B$4=Orders!M6636,People!$A$4,IF(People!$B$5=Orders!M6636,People!$A$5,0))))</f>
        <v>Cassandra Brandow</v>
      </c>
      <c r="W6636" t="str">
        <f>IFERROR(INDEX(Returns!A:A,MATCH(Orders!B6636,Returns!B:B,0),),"No")</f>
        <v>No</v>
      </c>
      <c r="X6636" t="str">
        <f t="shared" si="103"/>
        <v>2019 / 05</v>
      </c>
    </row>
    <row r="6637" spans="1:24" x14ac:dyDescent="0.25">
      <c r="A6637" s="1">
        <v>6636</v>
      </c>
      <c r="B6637" s="3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IF(People!$B$2=Orders!M6637,People!$A$2,IF(People!$B$3=Orders!M6637,People!$A$3,IF(People!$B$4=Orders!M6637,People!$A$4,IF(People!$B$5=Orders!M6637,People!$A$5,0))))</f>
        <v>Cassandra Brandow</v>
      </c>
      <c r="W6637" t="str">
        <f>IFERROR(INDEX(Returns!A:A,MATCH(Orders!B6637,Returns!B:B,0),),"No")</f>
        <v>No</v>
      </c>
      <c r="X6637" t="str">
        <f t="shared" si="103"/>
        <v>2019 / 05</v>
      </c>
    </row>
    <row r="6638" spans="1:24" x14ac:dyDescent="0.25">
      <c r="A6638" s="1">
        <v>6637</v>
      </c>
      <c r="B6638" s="3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IF(People!$B$2=Orders!M6638,People!$A$2,IF(People!$B$3=Orders!M6638,People!$A$3,IF(People!$B$4=Orders!M6638,People!$A$4,IF(People!$B$5=Orders!M6638,People!$A$5,0))))</f>
        <v>Cassandra Brandow</v>
      </c>
      <c r="W6638" t="str">
        <f>IFERROR(INDEX(Returns!A:A,MATCH(Orders!B6638,Returns!B:B,0),),"No")</f>
        <v>No</v>
      </c>
      <c r="X6638" t="str">
        <f t="shared" si="103"/>
        <v>2019 / 05</v>
      </c>
    </row>
    <row r="6639" spans="1:24" x14ac:dyDescent="0.25">
      <c r="A6639" s="1">
        <v>6638</v>
      </c>
      <c r="B6639" s="3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IF(People!$B$2=Orders!M6639,People!$A$2,IF(People!$B$3=Orders!M6639,People!$A$3,IF(People!$B$4=Orders!M6639,People!$A$4,IF(People!$B$5=Orders!M6639,People!$A$5,0))))</f>
        <v>Chuck Magee</v>
      </c>
      <c r="W6639" t="str">
        <f>IFERROR(INDEX(Returns!A:A,MATCH(Orders!B6639,Returns!B:B,0),),"No")</f>
        <v>No</v>
      </c>
      <c r="X6639" t="str">
        <f t="shared" si="103"/>
        <v>2019 / 11</v>
      </c>
    </row>
    <row r="6640" spans="1:24" x14ac:dyDescent="0.25">
      <c r="A6640" s="1">
        <v>6639</v>
      </c>
      <c r="B6640" s="3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IF(People!$B$2=Orders!M6640,People!$A$2,IF(People!$B$3=Orders!M6640,People!$A$3,IF(People!$B$4=Orders!M6640,People!$A$4,IF(People!$B$5=Orders!M6640,People!$A$5,0))))</f>
        <v>Chuck Magee</v>
      </c>
      <c r="W6640" t="str">
        <f>IFERROR(INDEX(Returns!A:A,MATCH(Orders!B6640,Returns!B:B,0),),"No")</f>
        <v>No</v>
      </c>
      <c r="X6640" t="str">
        <f t="shared" si="103"/>
        <v>2019 / 11</v>
      </c>
    </row>
    <row r="6641" spans="1:24" x14ac:dyDescent="0.25">
      <c r="A6641" s="1">
        <v>6640</v>
      </c>
      <c r="B6641" s="3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IF(People!$B$2=Orders!M6641,People!$A$2,IF(People!$B$3=Orders!M6641,People!$A$3,IF(People!$B$4=Orders!M6641,People!$A$4,IF(People!$B$5=Orders!M6641,People!$A$5,0))))</f>
        <v>Chuck Magee</v>
      </c>
      <c r="W6641" t="str">
        <f>IFERROR(INDEX(Returns!A:A,MATCH(Orders!B6641,Returns!B:B,0),),"No")</f>
        <v>Yes</v>
      </c>
      <c r="X6641" t="str">
        <f t="shared" si="103"/>
        <v>2016 / 10</v>
      </c>
    </row>
    <row r="6642" spans="1:24" x14ac:dyDescent="0.25">
      <c r="A6642" s="1">
        <v>6641</v>
      </c>
      <c r="B6642" s="3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IF(People!$B$2=Orders!M6642,People!$A$2,IF(People!$B$3=Orders!M6642,People!$A$3,IF(People!$B$4=Orders!M6642,People!$A$4,IF(People!$B$5=Orders!M6642,People!$A$5,0))))</f>
        <v>Kelly Williams</v>
      </c>
      <c r="W6642" t="str">
        <f>IFERROR(INDEX(Returns!A:A,MATCH(Orders!B6642,Returns!B:B,0),),"No")</f>
        <v>No</v>
      </c>
      <c r="X6642" t="str">
        <f t="shared" si="103"/>
        <v>2019 / 08</v>
      </c>
    </row>
    <row r="6643" spans="1:24" x14ac:dyDescent="0.25">
      <c r="A6643" s="1">
        <v>6642</v>
      </c>
      <c r="B6643" s="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IF(People!$B$2=Orders!M6643,People!$A$2,IF(People!$B$3=Orders!M6643,People!$A$3,IF(People!$B$4=Orders!M6643,People!$A$4,IF(People!$B$5=Orders!M6643,People!$A$5,0))))</f>
        <v>Kelly Williams</v>
      </c>
      <c r="W6643" t="str">
        <f>IFERROR(INDEX(Returns!A:A,MATCH(Orders!B6643,Returns!B:B,0),),"No")</f>
        <v>No</v>
      </c>
      <c r="X6643" t="str">
        <f t="shared" si="103"/>
        <v>2019 / 08</v>
      </c>
    </row>
    <row r="6644" spans="1:24" x14ac:dyDescent="0.25">
      <c r="A6644" s="1">
        <v>6643</v>
      </c>
      <c r="B6644" s="3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IF(People!$B$2=Orders!M6644,People!$A$2,IF(People!$B$3=Orders!M6644,People!$A$3,IF(People!$B$4=Orders!M6644,People!$A$4,IF(People!$B$5=Orders!M6644,People!$A$5,0))))</f>
        <v>Kelly Williams</v>
      </c>
      <c r="W6644" t="str">
        <f>IFERROR(INDEX(Returns!A:A,MATCH(Orders!B6644,Returns!B:B,0),),"No")</f>
        <v>No</v>
      </c>
      <c r="X6644" t="str">
        <f t="shared" si="103"/>
        <v>2019 / 08</v>
      </c>
    </row>
    <row r="6645" spans="1:24" x14ac:dyDescent="0.25">
      <c r="A6645" s="1">
        <v>6644</v>
      </c>
      <c r="B6645" s="3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IF(People!$B$2=Orders!M6645,People!$A$2,IF(People!$B$3=Orders!M6645,People!$A$3,IF(People!$B$4=Orders!M6645,People!$A$4,IF(People!$B$5=Orders!M6645,People!$A$5,0))))</f>
        <v>Anna Andreadi</v>
      </c>
      <c r="W6645" t="str">
        <f>IFERROR(INDEX(Returns!A:A,MATCH(Orders!B6645,Returns!B:B,0),),"No")</f>
        <v>No</v>
      </c>
      <c r="X6645" t="str">
        <f t="shared" si="103"/>
        <v>2017 / 08</v>
      </c>
    </row>
    <row r="6646" spans="1:24" x14ac:dyDescent="0.25">
      <c r="A6646" s="1">
        <v>6645</v>
      </c>
      <c r="B6646" s="3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IF(People!$B$2=Orders!M6646,People!$A$2,IF(People!$B$3=Orders!M6646,People!$A$3,IF(People!$B$4=Orders!M6646,People!$A$4,IF(People!$B$5=Orders!M6646,People!$A$5,0))))</f>
        <v>Anna Andreadi</v>
      </c>
      <c r="W6646" t="str">
        <f>IFERROR(INDEX(Returns!A:A,MATCH(Orders!B6646,Returns!B:B,0),),"No")</f>
        <v>No</v>
      </c>
      <c r="X6646" t="str">
        <f t="shared" si="103"/>
        <v>2017 / 08</v>
      </c>
    </row>
    <row r="6647" spans="1:24" x14ac:dyDescent="0.25">
      <c r="A6647" s="1">
        <v>6646</v>
      </c>
      <c r="B6647" s="3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IF(People!$B$2=Orders!M6647,People!$A$2,IF(People!$B$3=Orders!M6647,People!$A$3,IF(People!$B$4=Orders!M6647,People!$A$4,IF(People!$B$5=Orders!M6647,People!$A$5,0))))</f>
        <v>Anna Andreadi</v>
      </c>
      <c r="W6647" t="str">
        <f>IFERROR(INDEX(Returns!A:A,MATCH(Orders!B6647,Returns!B:B,0),),"No")</f>
        <v>No</v>
      </c>
      <c r="X6647" t="str">
        <f t="shared" si="103"/>
        <v>2017 / 08</v>
      </c>
    </row>
    <row r="6648" spans="1:24" x14ac:dyDescent="0.25">
      <c r="A6648" s="1">
        <v>6647</v>
      </c>
      <c r="B6648" s="3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IF(People!$B$2=Orders!M6648,People!$A$2,IF(People!$B$3=Orders!M6648,People!$A$3,IF(People!$B$4=Orders!M6648,People!$A$4,IF(People!$B$5=Orders!M6648,People!$A$5,0))))</f>
        <v>Anna Andreadi</v>
      </c>
      <c r="W6648" t="str">
        <f>IFERROR(INDEX(Returns!A:A,MATCH(Orders!B6648,Returns!B:B,0),),"No")</f>
        <v>No</v>
      </c>
      <c r="X6648" t="str">
        <f t="shared" si="103"/>
        <v>2018 / 12</v>
      </c>
    </row>
    <row r="6649" spans="1:24" x14ac:dyDescent="0.25">
      <c r="A6649" s="1">
        <v>6648</v>
      </c>
      <c r="B6649" s="3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IF(People!$B$2=Orders!M6649,People!$A$2,IF(People!$B$3=Orders!M6649,People!$A$3,IF(People!$B$4=Orders!M6649,People!$A$4,IF(People!$B$5=Orders!M6649,People!$A$5,0))))</f>
        <v>Anna Andreadi</v>
      </c>
      <c r="W6649" t="str">
        <f>IFERROR(INDEX(Returns!A:A,MATCH(Orders!B6649,Returns!B:B,0),),"No")</f>
        <v>No</v>
      </c>
      <c r="X6649" t="str">
        <f t="shared" si="103"/>
        <v>2018 / 12</v>
      </c>
    </row>
    <row r="6650" spans="1:24" x14ac:dyDescent="0.25">
      <c r="A6650" s="1">
        <v>6649</v>
      </c>
      <c r="B6650" s="3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IF(People!$B$2=Orders!M6650,People!$A$2,IF(People!$B$3=Orders!M6650,People!$A$3,IF(People!$B$4=Orders!M6650,People!$A$4,IF(People!$B$5=Orders!M6650,People!$A$5,0))))</f>
        <v>Kelly Williams</v>
      </c>
      <c r="W6650" t="str">
        <f>IFERROR(INDEX(Returns!A:A,MATCH(Orders!B6650,Returns!B:B,0),),"No")</f>
        <v>No</v>
      </c>
      <c r="X6650" t="str">
        <f t="shared" si="103"/>
        <v>2019 / 09</v>
      </c>
    </row>
    <row r="6651" spans="1:24" x14ac:dyDescent="0.25">
      <c r="A6651" s="1">
        <v>6650</v>
      </c>
      <c r="B6651" s="3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IF(People!$B$2=Orders!M6651,People!$A$2,IF(People!$B$3=Orders!M6651,People!$A$3,IF(People!$B$4=Orders!M6651,People!$A$4,IF(People!$B$5=Orders!M6651,People!$A$5,0))))</f>
        <v>Kelly Williams</v>
      </c>
      <c r="W6651" t="str">
        <f>IFERROR(INDEX(Returns!A:A,MATCH(Orders!B6651,Returns!B:B,0),),"No")</f>
        <v>No</v>
      </c>
      <c r="X6651" t="str">
        <f t="shared" si="103"/>
        <v>2019 / 09</v>
      </c>
    </row>
    <row r="6652" spans="1:24" x14ac:dyDescent="0.25">
      <c r="A6652" s="1">
        <v>6651</v>
      </c>
      <c r="B6652" s="3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IF(People!$B$2=Orders!M6652,People!$A$2,IF(People!$B$3=Orders!M6652,People!$A$3,IF(People!$B$4=Orders!M6652,People!$A$4,IF(People!$B$5=Orders!M6652,People!$A$5,0))))</f>
        <v>Kelly Williams</v>
      </c>
      <c r="W6652" t="str">
        <f>IFERROR(INDEX(Returns!A:A,MATCH(Orders!B6652,Returns!B:B,0),),"No")</f>
        <v>No</v>
      </c>
      <c r="X6652" t="str">
        <f t="shared" si="103"/>
        <v>2019 / 09</v>
      </c>
    </row>
    <row r="6653" spans="1:24" x14ac:dyDescent="0.25">
      <c r="A6653" s="1">
        <v>6652</v>
      </c>
      <c r="B6653" s="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IF(People!$B$2=Orders!M6653,People!$A$2,IF(People!$B$3=Orders!M6653,People!$A$3,IF(People!$B$4=Orders!M6653,People!$A$4,IF(People!$B$5=Orders!M6653,People!$A$5,0))))</f>
        <v>Kelly Williams</v>
      </c>
      <c r="W6653" t="str">
        <f>IFERROR(INDEX(Returns!A:A,MATCH(Orders!B6653,Returns!B:B,0),),"No")</f>
        <v>No</v>
      </c>
      <c r="X6653" t="str">
        <f t="shared" si="103"/>
        <v>2019 / 09</v>
      </c>
    </row>
    <row r="6654" spans="1:24" x14ac:dyDescent="0.25">
      <c r="A6654" s="1">
        <v>6653</v>
      </c>
      <c r="B6654" s="3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IF(People!$B$2=Orders!M6654,People!$A$2,IF(People!$B$3=Orders!M6654,People!$A$3,IF(People!$B$4=Orders!M6654,People!$A$4,IF(People!$B$5=Orders!M6654,People!$A$5,0))))</f>
        <v>Kelly Williams</v>
      </c>
      <c r="W6654" t="str">
        <f>IFERROR(INDEX(Returns!A:A,MATCH(Orders!B6654,Returns!B:B,0),),"No")</f>
        <v>No</v>
      </c>
      <c r="X6654" t="str">
        <f t="shared" si="103"/>
        <v>2019 / 09</v>
      </c>
    </row>
    <row r="6655" spans="1:24" x14ac:dyDescent="0.25">
      <c r="A6655" s="1">
        <v>6654</v>
      </c>
      <c r="B6655" s="3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IF(People!$B$2=Orders!M6655,People!$A$2,IF(People!$B$3=Orders!M6655,People!$A$3,IF(People!$B$4=Orders!M6655,People!$A$4,IF(People!$B$5=Orders!M6655,People!$A$5,0))))</f>
        <v>Kelly Williams</v>
      </c>
      <c r="W6655" t="str">
        <f>IFERROR(INDEX(Returns!A:A,MATCH(Orders!B6655,Returns!B:B,0),),"No")</f>
        <v>No</v>
      </c>
      <c r="X6655" t="str">
        <f t="shared" si="103"/>
        <v>2019 / 09</v>
      </c>
    </row>
    <row r="6656" spans="1:24" x14ac:dyDescent="0.25">
      <c r="A6656" s="1">
        <v>6655</v>
      </c>
      <c r="B6656" s="3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IF(People!$B$2=Orders!M6656,People!$A$2,IF(People!$B$3=Orders!M6656,People!$A$3,IF(People!$B$4=Orders!M6656,People!$A$4,IF(People!$B$5=Orders!M6656,People!$A$5,0))))</f>
        <v>Anna Andreadi</v>
      </c>
      <c r="W6656" t="str">
        <f>IFERROR(INDEX(Returns!A:A,MATCH(Orders!B6656,Returns!B:B,0),),"No")</f>
        <v>No</v>
      </c>
      <c r="X6656" t="str">
        <f t="shared" si="103"/>
        <v>2019 / 02</v>
      </c>
    </row>
    <row r="6657" spans="1:24" x14ac:dyDescent="0.25">
      <c r="A6657" s="1">
        <v>6656</v>
      </c>
      <c r="B6657" s="3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IF(People!$B$2=Orders!M6657,People!$A$2,IF(People!$B$3=Orders!M6657,People!$A$3,IF(People!$B$4=Orders!M6657,People!$A$4,IF(People!$B$5=Orders!M6657,People!$A$5,0))))</f>
        <v>Anna Andreadi</v>
      </c>
      <c r="W6657" t="str">
        <f>IFERROR(INDEX(Returns!A:A,MATCH(Orders!B6657,Returns!B:B,0),),"No")</f>
        <v>No</v>
      </c>
      <c r="X6657" t="str">
        <f t="shared" si="103"/>
        <v>2019 / 02</v>
      </c>
    </row>
    <row r="6658" spans="1:24" x14ac:dyDescent="0.25">
      <c r="A6658" s="1">
        <v>6657</v>
      </c>
      <c r="B6658" s="3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IF(People!$B$2=Orders!M6658,People!$A$2,IF(People!$B$3=Orders!M6658,People!$A$3,IF(People!$B$4=Orders!M6658,People!$A$4,IF(People!$B$5=Orders!M6658,People!$A$5,0))))</f>
        <v>Anna Andreadi</v>
      </c>
      <c r="W6658" t="str">
        <f>IFERROR(INDEX(Returns!A:A,MATCH(Orders!B6658,Returns!B:B,0),),"No")</f>
        <v>No</v>
      </c>
      <c r="X6658" t="str">
        <f t="shared" ref="X6658:X6721" si="104">TEXT(C6658,"ГГГГ / ММ")</f>
        <v>2019 / 02</v>
      </c>
    </row>
    <row r="6659" spans="1:24" x14ac:dyDescent="0.25">
      <c r="A6659" s="1">
        <v>6658</v>
      </c>
      <c r="B6659" s="3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IF(People!$B$2=Orders!M6659,People!$A$2,IF(People!$B$3=Orders!M6659,People!$A$3,IF(People!$B$4=Orders!M6659,People!$A$4,IF(People!$B$5=Orders!M6659,People!$A$5,0))))</f>
        <v>Anna Andreadi</v>
      </c>
      <c r="W6659" t="str">
        <f>IFERROR(INDEX(Returns!A:A,MATCH(Orders!B6659,Returns!B:B,0),),"No")</f>
        <v>No</v>
      </c>
      <c r="X6659" t="str">
        <f t="shared" si="104"/>
        <v>2019 / 02</v>
      </c>
    </row>
    <row r="6660" spans="1:24" x14ac:dyDescent="0.25">
      <c r="A6660" s="1">
        <v>6659</v>
      </c>
      <c r="B6660" s="3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IF(People!$B$2=Orders!M6660,People!$A$2,IF(People!$B$3=Orders!M6660,People!$A$3,IF(People!$B$4=Orders!M6660,People!$A$4,IF(People!$B$5=Orders!M6660,People!$A$5,0))))</f>
        <v>Anna Andreadi</v>
      </c>
      <c r="W6660" t="str">
        <f>IFERROR(INDEX(Returns!A:A,MATCH(Orders!B6660,Returns!B:B,0),),"No")</f>
        <v>No</v>
      </c>
      <c r="X6660" t="str">
        <f t="shared" si="104"/>
        <v>2019 / 02</v>
      </c>
    </row>
    <row r="6661" spans="1:24" x14ac:dyDescent="0.25">
      <c r="A6661" s="1">
        <v>6660</v>
      </c>
      <c r="B6661" s="3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IF(People!$B$2=Orders!M6661,People!$A$2,IF(People!$B$3=Orders!M6661,People!$A$3,IF(People!$B$4=Orders!M6661,People!$A$4,IF(People!$B$5=Orders!M6661,People!$A$5,0))))</f>
        <v>Anna Andreadi</v>
      </c>
      <c r="W6661" t="str">
        <f>IFERROR(INDEX(Returns!A:A,MATCH(Orders!B6661,Returns!B:B,0),),"No")</f>
        <v>No</v>
      </c>
      <c r="X6661" t="str">
        <f t="shared" si="104"/>
        <v>2019 / 02</v>
      </c>
    </row>
    <row r="6662" spans="1:24" x14ac:dyDescent="0.25">
      <c r="A6662" s="1">
        <v>6661</v>
      </c>
      <c r="B6662" s="3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IF(People!$B$2=Orders!M6662,People!$A$2,IF(People!$B$3=Orders!M6662,People!$A$3,IF(People!$B$4=Orders!M6662,People!$A$4,IF(People!$B$5=Orders!M6662,People!$A$5,0))))</f>
        <v>Chuck Magee</v>
      </c>
      <c r="W6662" t="str">
        <f>IFERROR(INDEX(Returns!A:A,MATCH(Orders!B6662,Returns!B:B,0),),"No")</f>
        <v>No</v>
      </c>
      <c r="X6662" t="str">
        <f t="shared" si="104"/>
        <v>2017 / 08</v>
      </c>
    </row>
    <row r="6663" spans="1:24" x14ac:dyDescent="0.25">
      <c r="A6663" s="1">
        <v>6662</v>
      </c>
      <c r="B6663" s="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IF(People!$B$2=Orders!M6663,People!$A$2,IF(People!$B$3=Orders!M6663,People!$A$3,IF(People!$B$4=Orders!M6663,People!$A$4,IF(People!$B$5=Orders!M6663,People!$A$5,0))))</f>
        <v>Chuck Magee</v>
      </c>
      <c r="W6663" t="str">
        <f>IFERROR(INDEX(Returns!A:A,MATCH(Orders!B6663,Returns!B:B,0),),"No")</f>
        <v>No</v>
      </c>
      <c r="X6663" t="str">
        <f t="shared" si="104"/>
        <v>2017 / 08</v>
      </c>
    </row>
    <row r="6664" spans="1:24" x14ac:dyDescent="0.25">
      <c r="A6664" s="1">
        <v>6663</v>
      </c>
      <c r="B6664" s="3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IF(People!$B$2=Orders!M6664,People!$A$2,IF(People!$B$3=Orders!M6664,People!$A$3,IF(People!$B$4=Orders!M6664,People!$A$4,IF(People!$B$5=Orders!M6664,People!$A$5,0))))</f>
        <v>Chuck Magee</v>
      </c>
      <c r="W6664" t="str">
        <f>IFERROR(INDEX(Returns!A:A,MATCH(Orders!B6664,Returns!B:B,0),),"No")</f>
        <v>No</v>
      </c>
      <c r="X6664" t="str">
        <f t="shared" si="104"/>
        <v>2017 / 08</v>
      </c>
    </row>
    <row r="6665" spans="1:24" x14ac:dyDescent="0.25">
      <c r="A6665" s="1">
        <v>6664</v>
      </c>
      <c r="B6665" s="3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IF(People!$B$2=Orders!M6665,People!$A$2,IF(People!$B$3=Orders!M6665,People!$A$3,IF(People!$B$4=Orders!M6665,People!$A$4,IF(People!$B$5=Orders!M6665,People!$A$5,0))))</f>
        <v>Cassandra Brandow</v>
      </c>
      <c r="W6665" t="str">
        <f>IFERROR(INDEX(Returns!A:A,MATCH(Orders!B6665,Returns!B:B,0),),"No")</f>
        <v>No</v>
      </c>
      <c r="X6665" t="str">
        <f t="shared" si="104"/>
        <v>2019 / 10</v>
      </c>
    </row>
    <row r="6666" spans="1:24" x14ac:dyDescent="0.25">
      <c r="A6666" s="1">
        <v>6665</v>
      </c>
      <c r="B6666" s="3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IF(People!$B$2=Orders!M6666,People!$A$2,IF(People!$B$3=Orders!M6666,People!$A$3,IF(People!$B$4=Orders!M6666,People!$A$4,IF(People!$B$5=Orders!M6666,People!$A$5,0))))</f>
        <v>Cassandra Brandow</v>
      </c>
      <c r="W6666" t="str">
        <f>IFERROR(INDEX(Returns!A:A,MATCH(Orders!B6666,Returns!B:B,0),),"No")</f>
        <v>No</v>
      </c>
      <c r="X6666" t="str">
        <f t="shared" si="104"/>
        <v>2019 / 10</v>
      </c>
    </row>
    <row r="6667" spans="1:24" x14ac:dyDescent="0.25">
      <c r="A6667" s="1">
        <v>6666</v>
      </c>
      <c r="B6667" s="3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IF(People!$B$2=Orders!M6667,People!$A$2,IF(People!$B$3=Orders!M6667,People!$A$3,IF(People!$B$4=Orders!M6667,People!$A$4,IF(People!$B$5=Orders!M6667,People!$A$5,0))))</f>
        <v>Kelly Williams</v>
      </c>
      <c r="W6667" t="str">
        <f>IFERROR(INDEX(Returns!A:A,MATCH(Orders!B6667,Returns!B:B,0),),"No")</f>
        <v>No</v>
      </c>
      <c r="X6667" t="str">
        <f t="shared" si="104"/>
        <v>2018 / 07</v>
      </c>
    </row>
    <row r="6668" spans="1:24" x14ac:dyDescent="0.25">
      <c r="A6668" s="1">
        <v>6667</v>
      </c>
      <c r="B6668" s="3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IF(People!$B$2=Orders!M6668,People!$A$2,IF(People!$B$3=Orders!M6668,People!$A$3,IF(People!$B$4=Orders!M6668,People!$A$4,IF(People!$B$5=Orders!M6668,People!$A$5,0))))</f>
        <v>Chuck Magee</v>
      </c>
      <c r="W6668" t="str">
        <f>IFERROR(INDEX(Returns!A:A,MATCH(Orders!B6668,Returns!B:B,0),),"No")</f>
        <v>No</v>
      </c>
      <c r="X6668" t="str">
        <f t="shared" si="104"/>
        <v>2019 / 05</v>
      </c>
    </row>
    <row r="6669" spans="1:24" x14ac:dyDescent="0.25">
      <c r="A6669" s="1">
        <v>6668</v>
      </c>
      <c r="B6669" s="3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IF(People!$B$2=Orders!M6669,People!$A$2,IF(People!$B$3=Orders!M6669,People!$A$3,IF(People!$B$4=Orders!M6669,People!$A$4,IF(People!$B$5=Orders!M6669,People!$A$5,0))))</f>
        <v>Chuck Magee</v>
      </c>
      <c r="W6669" t="str">
        <f>IFERROR(INDEX(Returns!A:A,MATCH(Orders!B6669,Returns!B:B,0),),"No")</f>
        <v>No</v>
      </c>
      <c r="X6669" t="str">
        <f t="shared" si="104"/>
        <v>2019 / 05</v>
      </c>
    </row>
    <row r="6670" spans="1:24" x14ac:dyDescent="0.25">
      <c r="A6670" s="1">
        <v>6669</v>
      </c>
      <c r="B6670" s="3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t="str">
        <f>IF(People!$B$2=Orders!M6670,People!$A$2,IF(People!$B$3=Orders!M6670,People!$A$3,IF(People!$B$4=Orders!M6670,People!$A$4,IF(People!$B$5=Orders!M6670,People!$A$5,0))))</f>
        <v>Chuck Magee</v>
      </c>
      <c r="W6670" t="str">
        <f>IFERROR(INDEX(Returns!A:A,MATCH(Orders!B6670,Returns!B:B,0),),"No")</f>
        <v>No</v>
      </c>
      <c r="X6670" t="str">
        <f t="shared" si="104"/>
        <v>2019 / 05</v>
      </c>
    </row>
    <row r="6671" spans="1:24" x14ac:dyDescent="0.25">
      <c r="A6671" s="1">
        <v>6670</v>
      </c>
      <c r="B6671" s="3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IF(People!$B$2=Orders!M6671,People!$A$2,IF(People!$B$3=Orders!M6671,People!$A$3,IF(People!$B$4=Orders!M6671,People!$A$4,IF(People!$B$5=Orders!M6671,People!$A$5,0))))</f>
        <v>Chuck Magee</v>
      </c>
      <c r="W6671" t="str">
        <f>IFERROR(INDEX(Returns!A:A,MATCH(Orders!B6671,Returns!B:B,0),),"No")</f>
        <v>No</v>
      </c>
      <c r="X6671" t="str">
        <f t="shared" si="104"/>
        <v>2019 / 05</v>
      </c>
    </row>
    <row r="6672" spans="1:24" x14ac:dyDescent="0.25">
      <c r="A6672" s="1">
        <v>6671</v>
      </c>
      <c r="B6672" s="3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IF(People!$B$2=Orders!M6672,People!$A$2,IF(People!$B$3=Orders!M6672,People!$A$3,IF(People!$B$4=Orders!M6672,People!$A$4,IF(People!$B$5=Orders!M6672,People!$A$5,0))))</f>
        <v>Cassandra Brandow</v>
      </c>
      <c r="W6672" t="str">
        <f>IFERROR(INDEX(Returns!A:A,MATCH(Orders!B6672,Returns!B:B,0),),"No")</f>
        <v>No</v>
      </c>
      <c r="X6672" t="str">
        <f t="shared" si="104"/>
        <v>2019 / 05</v>
      </c>
    </row>
    <row r="6673" spans="1:24" x14ac:dyDescent="0.25">
      <c r="A6673" s="1">
        <v>6672</v>
      </c>
      <c r="B6673" s="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IF(People!$B$2=Orders!M6673,People!$A$2,IF(People!$B$3=Orders!M6673,People!$A$3,IF(People!$B$4=Orders!M6673,People!$A$4,IF(People!$B$5=Orders!M6673,People!$A$5,0))))</f>
        <v>Anna Andreadi</v>
      </c>
      <c r="W6673" t="str">
        <f>IFERROR(INDEX(Returns!A:A,MATCH(Orders!B6673,Returns!B:B,0),),"No")</f>
        <v>No</v>
      </c>
      <c r="X6673" t="str">
        <f t="shared" si="104"/>
        <v>2016 / 08</v>
      </c>
    </row>
    <row r="6674" spans="1:24" x14ac:dyDescent="0.25">
      <c r="A6674" s="1">
        <v>6673</v>
      </c>
      <c r="B6674" s="3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IF(People!$B$2=Orders!M6674,People!$A$2,IF(People!$B$3=Orders!M6674,People!$A$3,IF(People!$B$4=Orders!M6674,People!$A$4,IF(People!$B$5=Orders!M6674,People!$A$5,0))))</f>
        <v>Anna Andreadi</v>
      </c>
      <c r="W6674" t="str">
        <f>IFERROR(INDEX(Returns!A:A,MATCH(Orders!B6674,Returns!B:B,0),),"No")</f>
        <v>No</v>
      </c>
      <c r="X6674" t="str">
        <f t="shared" si="104"/>
        <v>2017 / 09</v>
      </c>
    </row>
    <row r="6675" spans="1:24" x14ac:dyDescent="0.25">
      <c r="A6675" s="1">
        <v>6674</v>
      </c>
      <c r="B6675" s="3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IF(People!$B$2=Orders!M6675,People!$A$2,IF(People!$B$3=Orders!M6675,People!$A$3,IF(People!$B$4=Orders!M6675,People!$A$4,IF(People!$B$5=Orders!M6675,People!$A$5,0))))</f>
        <v>Cassandra Brandow</v>
      </c>
      <c r="W6675" t="str">
        <f>IFERROR(INDEX(Returns!A:A,MATCH(Orders!B6675,Returns!B:B,0),),"No")</f>
        <v>No</v>
      </c>
      <c r="X6675" t="str">
        <f t="shared" si="104"/>
        <v>2017 / 09</v>
      </c>
    </row>
    <row r="6676" spans="1:24" x14ac:dyDescent="0.25">
      <c r="A6676" s="1">
        <v>6675</v>
      </c>
      <c r="B6676" s="3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IF(People!$B$2=Orders!M6676,People!$A$2,IF(People!$B$3=Orders!M6676,People!$A$3,IF(People!$B$4=Orders!M6676,People!$A$4,IF(People!$B$5=Orders!M6676,People!$A$5,0))))</f>
        <v>Kelly Williams</v>
      </c>
      <c r="W6676" t="str">
        <f>IFERROR(INDEX(Returns!A:A,MATCH(Orders!B6676,Returns!B:B,0),),"No")</f>
        <v>No</v>
      </c>
      <c r="X6676" t="str">
        <f t="shared" si="104"/>
        <v>2017 / 11</v>
      </c>
    </row>
    <row r="6677" spans="1:24" x14ac:dyDescent="0.25">
      <c r="A6677" s="1">
        <v>6676</v>
      </c>
      <c r="B6677" s="3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IF(People!$B$2=Orders!M6677,People!$A$2,IF(People!$B$3=Orders!M6677,People!$A$3,IF(People!$B$4=Orders!M6677,People!$A$4,IF(People!$B$5=Orders!M6677,People!$A$5,0))))</f>
        <v>Kelly Williams</v>
      </c>
      <c r="W6677" t="str">
        <f>IFERROR(INDEX(Returns!A:A,MATCH(Orders!B6677,Returns!B:B,0),),"No")</f>
        <v>No</v>
      </c>
      <c r="X6677" t="str">
        <f t="shared" si="104"/>
        <v>2017 / 11</v>
      </c>
    </row>
    <row r="6678" spans="1:24" x14ac:dyDescent="0.25">
      <c r="A6678" s="1">
        <v>6677</v>
      </c>
      <c r="B6678" s="3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IF(People!$B$2=Orders!M6678,People!$A$2,IF(People!$B$3=Orders!M6678,People!$A$3,IF(People!$B$4=Orders!M6678,People!$A$4,IF(People!$B$5=Orders!M6678,People!$A$5,0))))</f>
        <v>Kelly Williams</v>
      </c>
      <c r="W6678" t="str">
        <f>IFERROR(INDEX(Returns!A:A,MATCH(Orders!B6678,Returns!B:B,0),),"No")</f>
        <v>No</v>
      </c>
      <c r="X6678" t="str">
        <f t="shared" si="104"/>
        <v>2017 / 11</v>
      </c>
    </row>
    <row r="6679" spans="1:24" x14ac:dyDescent="0.25">
      <c r="A6679" s="1">
        <v>6678</v>
      </c>
      <c r="B6679" s="3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IF(People!$B$2=Orders!M6679,People!$A$2,IF(People!$B$3=Orders!M6679,People!$A$3,IF(People!$B$4=Orders!M6679,People!$A$4,IF(People!$B$5=Orders!M6679,People!$A$5,0))))</f>
        <v>Kelly Williams</v>
      </c>
      <c r="W6679" t="str">
        <f>IFERROR(INDEX(Returns!A:A,MATCH(Orders!B6679,Returns!B:B,0),),"No")</f>
        <v>No</v>
      </c>
      <c r="X6679" t="str">
        <f t="shared" si="104"/>
        <v>2017 / 11</v>
      </c>
    </row>
    <row r="6680" spans="1:24" x14ac:dyDescent="0.25">
      <c r="A6680" s="1">
        <v>6679</v>
      </c>
      <c r="B6680" s="3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IF(People!$B$2=Orders!M6680,People!$A$2,IF(People!$B$3=Orders!M6680,People!$A$3,IF(People!$B$4=Orders!M6680,People!$A$4,IF(People!$B$5=Orders!M6680,People!$A$5,0))))</f>
        <v>Anna Andreadi</v>
      </c>
      <c r="W6680" t="str">
        <f>IFERROR(INDEX(Returns!A:A,MATCH(Orders!B6680,Returns!B:B,0),),"No")</f>
        <v>No</v>
      </c>
      <c r="X6680" t="str">
        <f t="shared" si="104"/>
        <v>2016 / 10</v>
      </c>
    </row>
    <row r="6681" spans="1:24" x14ac:dyDescent="0.25">
      <c r="A6681" s="1">
        <v>6680</v>
      </c>
      <c r="B6681" s="3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IF(People!$B$2=Orders!M6681,People!$A$2,IF(People!$B$3=Orders!M6681,People!$A$3,IF(People!$B$4=Orders!M6681,People!$A$4,IF(People!$B$5=Orders!M6681,People!$A$5,0))))</f>
        <v>Chuck Magee</v>
      </c>
      <c r="W6681" t="str">
        <f>IFERROR(INDEX(Returns!A:A,MATCH(Orders!B6681,Returns!B:B,0),),"No")</f>
        <v>No</v>
      </c>
      <c r="X6681" t="str">
        <f t="shared" si="104"/>
        <v>2019 / 09</v>
      </c>
    </row>
    <row r="6682" spans="1:24" x14ac:dyDescent="0.25">
      <c r="A6682" s="1">
        <v>6681</v>
      </c>
      <c r="B6682" s="3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IF(People!$B$2=Orders!M6682,People!$A$2,IF(People!$B$3=Orders!M6682,People!$A$3,IF(People!$B$4=Orders!M6682,People!$A$4,IF(People!$B$5=Orders!M6682,People!$A$5,0))))</f>
        <v>Chuck Magee</v>
      </c>
      <c r="W6682" t="str">
        <f>IFERROR(INDEX(Returns!A:A,MATCH(Orders!B6682,Returns!B:B,0),),"No")</f>
        <v>No</v>
      </c>
      <c r="X6682" t="str">
        <f t="shared" si="104"/>
        <v>2019 / 09</v>
      </c>
    </row>
    <row r="6683" spans="1:24" x14ac:dyDescent="0.25">
      <c r="A6683" s="1">
        <v>6682</v>
      </c>
      <c r="B6683" s="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IF(People!$B$2=Orders!M6683,People!$A$2,IF(People!$B$3=Orders!M6683,People!$A$3,IF(People!$B$4=Orders!M6683,People!$A$4,IF(People!$B$5=Orders!M6683,People!$A$5,0))))</f>
        <v>Chuck Magee</v>
      </c>
      <c r="W6683" t="str">
        <f>IFERROR(INDEX(Returns!A:A,MATCH(Orders!B6683,Returns!B:B,0),),"No")</f>
        <v>No</v>
      </c>
      <c r="X6683" t="str">
        <f t="shared" si="104"/>
        <v>2019 / 09</v>
      </c>
    </row>
    <row r="6684" spans="1:24" x14ac:dyDescent="0.25">
      <c r="A6684" s="1">
        <v>6683</v>
      </c>
      <c r="B6684" s="3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IF(People!$B$2=Orders!M6684,People!$A$2,IF(People!$B$3=Orders!M6684,People!$A$3,IF(People!$B$4=Orders!M6684,People!$A$4,IF(People!$B$5=Orders!M6684,People!$A$5,0))))</f>
        <v>Kelly Williams</v>
      </c>
      <c r="W6684" t="str">
        <f>IFERROR(INDEX(Returns!A:A,MATCH(Orders!B6684,Returns!B:B,0),),"No")</f>
        <v>No</v>
      </c>
      <c r="X6684" t="str">
        <f t="shared" si="104"/>
        <v>2019 / 01</v>
      </c>
    </row>
    <row r="6685" spans="1:24" x14ac:dyDescent="0.25">
      <c r="A6685" s="1">
        <v>6684</v>
      </c>
      <c r="B6685" s="3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IF(People!$B$2=Orders!M6685,People!$A$2,IF(People!$B$3=Orders!M6685,People!$A$3,IF(People!$B$4=Orders!M6685,People!$A$4,IF(People!$B$5=Orders!M6685,People!$A$5,0))))</f>
        <v>Anna Andreadi</v>
      </c>
      <c r="W6685" t="str">
        <f>IFERROR(INDEX(Returns!A:A,MATCH(Orders!B6685,Returns!B:B,0),),"No")</f>
        <v>No</v>
      </c>
      <c r="X6685" t="str">
        <f t="shared" si="104"/>
        <v>2016 / 11</v>
      </c>
    </row>
    <row r="6686" spans="1:24" x14ac:dyDescent="0.25">
      <c r="A6686" s="1">
        <v>6685</v>
      </c>
      <c r="B6686" s="3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IF(People!$B$2=Orders!M6686,People!$A$2,IF(People!$B$3=Orders!M6686,People!$A$3,IF(People!$B$4=Orders!M6686,People!$A$4,IF(People!$B$5=Orders!M6686,People!$A$5,0))))</f>
        <v>Kelly Williams</v>
      </c>
      <c r="W6686" t="str">
        <f>IFERROR(INDEX(Returns!A:A,MATCH(Orders!B6686,Returns!B:B,0),),"No")</f>
        <v>No</v>
      </c>
      <c r="X6686" t="str">
        <f t="shared" si="104"/>
        <v>2017 / 12</v>
      </c>
    </row>
    <row r="6687" spans="1:24" x14ac:dyDescent="0.25">
      <c r="A6687" s="1">
        <v>6686</v>
      </c>
      <c r="B6687" s="3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IF(People!$B$2=Orders!M6687,People!$A$2,IF(People!$B$3=Orders!M6687,People!$A$3,IF(People!$B$4=Orders!M6687,People!$A$4,IF(People!$B$5=Orders!M6687,People!$A$5,0))))</f>
        <v>Kelly Williams</v>
      </c>
      <c r="W6687" t="str">
        <f>IFERROR(INDEX(Returns!A:A,MATCH(Orders!B6687,Returns!B:B,0),),"No")</f>
        <v>No</v>
      </c>
      <c r="X6687" t="str">
        <f t="shared" si="104"/>
        <v>2017 / 12</v>
      </c>
    </row>
    <row r="6688" spans="1:24" x14ac:dyDescent="0.25">
      <c r="A6688" s="1">
        <v>6687</v>
      </c>
      <c r="B6688" s="3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IF(People!$B$2=Orders!M6688,People!$A$2,IF(People!$B$3=Orders!M6688,People!$A$3,IF(People!$B$4=Orders!M6688,People!$A$4,IF(People!$B$5=Orders!M6688,People!$A$5,0))))</f>
        <v>Kelly Williams</v>
      </c>
      <c r="W6688" t="str">
        <f>IFERROR(INDEX(Returns!A:A,MATCH(Orders!B6688,Returns!B:B,0),),"No")</f>
        <v>No</v>
      </c>
      <c r="X6688" t="str">
        <f t="shared" si="104"/>
        <v>2017 / 12</v>
      </c>
    </row>
    <row r="6689" spans="1:24" x14ac:dyDescent="0.25">
      <c r="A6689" s="1">
        <v>6688</v>
      </c>
      <c r="B6689" s="3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IF(People!$B$2=Orders!M6689,People!$A$2,IF(People!$B$3=Orders!M6689,People!$A$3,IF(People!$B$4=Orders!M6689,People!$A$4,IF(People!$B$5=Orders!M6689,People!$A$5,0))))</f>
        <v>Anna Andreadi</v>
      </c>
      <c r="W6689" t="str">
        <f>IFERROR(INDEX(Returns!A:A,MATCH(Orders!B6689,Returns!B:B,0),),"No")</f>
        <v>No</v>
      </c>
      <c r="X6689" t="str">
        <f t="shared" si="104"/>
        <v>2017 / 05</v>
      </c>
    </row>
    <row r="6690" spans="1:24" x14ac:dyDescent="0.25">
      <c r="A6690" s="1">
        <v>6689</v>
      </c>
      <c r="B6690" s="3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IF(People!$B$2=Orders!M6690,People!$A$2,IF(People!$B$3=Orders!M6690,People!$A$3,IF(People!$B$4=Orders!M6690,People!$A$4,IF(People!$B$5=Orders!M6690,People!$A$5,0))))</f>
        <v>Anna Andreadi</v>
      </c>
      <c r="W6690" t="str">
        <f>IFERROR(INDEX(Returns!A:A,MATCH(Orders!B6690,Returns!B:B,0),),"No")</f>
        <v>No</v>
      </c>
      <c r="X6690" t="str">
        <f t="shared" si="104"/>
        <v>2019 / 03</v>
      </c>
    </row>
    <row r="6691" spans="1:24" x14ac:dyDescent="0.25">
      <c r="A6691" s="1">
        <v>6690</v>
      </c>
      <c r="B6691" s="3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IF(People!$B$2=Orders!M6691,People!$A$2,IF(People!$B$3=Orders!M6691,People!$A$3,IF(People!$B$4=Orders!M6691,People!$A$4,IF(People!$B$5=Orders!M6691,People!$A$5,0))))</f>
        <v>Kelly Williams</v>
      </c>
      <c r="W6691" t="str">
        <f>IFERROR(INDEX(Returns!A:A,MATCH(Orders!B6691,Returns!B:B,0),),"No")</f>
        <v>No</v>
      </c>
      <c r="X6691" t="str">
        <f t="shared" si="104"/>
        <v>2019 / 12</v>
      </c>
    </row>
    <row r="6692" spans="1:24" x14ac:dyDescent="0.25">
      <c r="A6692" s="1">
        <v>6691</v>
      </c>
      <c r="B6692" s="3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IF(People!$B$2=Orders!M6692,People!$A$2,IF(People!$B$3=Orders!M6692,People!$A$3,IF(People!$B$4=Orders!M6692,People!$A$4,IF(People!$B$5=Orders!M6692,People!$A$5,0))))</f>
        <v>Kelly Williams</v>
      </c>
      <c r="W6692" t="str">
        <f>IFERROR(INDEX(Returns!A:A,MATCH(Orders!B6692,Returns!B:B,0),),"No")</f>
        <v>No</v>
      </c>
      <c r="X6692" t="str">
        <f t="shared" si="104"/>
        <v>2019 / 07</v>
      </c>
    </row>
    <row r="6693" spans="1:24" x14ac:dyDescent="0.25">
      <c r="A6693" s="1">
        <v>6692</v>
      </c>
      <c r="B6693" s="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IF(People!$B$2=Orders!M6693,People!$A$2,IF(People!$B$3=Orders!M6693,People!$A$3,IF(People!$B$4=Orders!M6693,People!$A$4,IF(People!$B$5=Orders!M6693,People!$A$5,0))))</f>
        <v>Kelly Williams</v>
      </c>
      <c r="W6693" t="str">
        <f>IFERROR(INDEX(Returns!A:A,MATCH(Orders!B6693,Returns!B:B,0),),"No")</f>
        <v>No</v>
      </c>
      <c r="X6693" t="str">
        <f t="shared" si="104"/>
        <v>2019 / 07</v>
      </c>
    </row>
    <row r="6694" spans="1:24" x14ac:dyDescent="0.25">
      <c r="A6694" s="1">
        <v>6693</v>
      </c>
      <c r="B6694" s="3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IF(People!$B$2=Orders!M6694,People!$A$2,IF(People!$B$3=Orders!M6694,People!$A$3,IF(People!$B$4=Orders!M6694,People!$A$4,IF(People!$B$5=Orders!M6694,People!$A$5,0))))</f>
        <v>Cassandra Brandow</v>
      </c>
      <c r="W6694" t="str">
        <f>IFERROR(INDEX(Returns!A:A,MATCH(Orders!B6694,Returns!B:B,0),),"No")</f>
        <v>No</v>
      </c>
      <c r="X6694" t="str">
        <f t="shared" si="104"/>
        <v>2019 / 08</v>
      </c>
    </row>
    <row r="6695" spans="1:24" x14ac:dyDescent="0.25">
      <c r="A6695" s="1">
        <v>6694</v>
      </c>
      <c r="B6695" s="3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IF(People!$B$2=Orders!M6695,People!$A$2,IF(People!$B$3=Orders!M6695,People!$A$3,IF(People!$B$4=Orders!M6695,People!$A$4,IF(People!$B$5=Orders!M6695,People!$A$5,0))))</f>
        <v>Chuck Magee</v>
      </c>
      <c r="W6695" t="str">
        <f>IFERROR(INDEX(Returns!A:A,MATCH(Orders!B6695,Returns!B:B,0),),"No")</f>
        <v>No</v>
      </c>
      <c r="X6695" t="str">
        <f t="shared" si="104"/>
        <v>2019 / 09</v>
      </c>
    </row>
    <row r="6696" spans="1:24" x14ac:dyDescent="0.25">
      <c r="A6696" s="1">
        <v>6695</v>
      </c>
      <c r="B6696" s="3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IF(People!$B$2=Orders!M6696,People!$A$2,IF(People!$B$3=Orders!M6696,People!$A$3,IF(People!$B$4=Orders!M6696,People!$A$4,IF(People!$B$5=Orders!M6696,People!$A$5,0))))</f>
        <v>Kelly Williams</v>
      </c>
      <c r="W6696" t="str">
        <f>IFERROR(INDEX(Returns!A:A,MATCH(Orders!B6696,Returns!B:B,0),),"No")</f>
        <v>No</v>
      </c>
      <c r="X6696" t="str">
        <f t="shared" si="104"/>
        <v>2018 / 08</v>
      </c>
    </row>
    <row r="6697" spans="1:24" x14ac:dyDescent="0.25">
      <c r="A6697" s="1">
        <v>6696</v>
      </c>
      <c r="B6697" s="3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IF(People!$B$2=Orders!M6697,People!$A$2,IF(People!$B$3=Orders!M6697,People!$A$3,IF(People!$B$4=Orders!M6697,People!$A$4,IF(People!$B$5=Orders!M6697,People!$A$5,0))))</f>
        <v>Chuck Magee</v>
      </c>
      <c r="W6697" t="str">
        <f>IFERROR(INDEX(Returns!A:A,MATCH(Orders!B6697,Returns!B:B,0),),"No")</f>
        <v>No</v>
      </c>
      <c r="X6697" t="str">
        <f t="shared" si="104"/>
        <v>2018 / 12</v>
      </c>
    </row>
    <row r="6698" spans="1:24" x14ac:dyDescent="0.25">
      <c r="A6698" s="1">
        <v>6697</v>
      </c>
      <c r="B6698" s="3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IF(People!$B$2=Orders!M6698,People!$A$2,IF(People!$B$3=Orders!M6698,People!$A$3,IF(People!$B$4=Orders!M6698,People!$A$4,IF(People!$B$5=Orders!M6698,People!$A$5,0))))</f>
        <v>Chuck Magee</v>
      </c>
      <c r="W6698" t="str">
        <f>IFERROR(INDEX(Returns!A:A,MATCH(Orders!B6698,Returns!B:B,0),),"No")</f>
        <v>No</v>
      </c>
      <c r="X6698" t="str">
        <f t="shared" si="104"/>
        <v>2018 / 12</v>
      </c>
    </row>
    <row r="6699" spans="1:24" x14ac:dyDescent="0.25">
      <c r="A6699" s="1">
        <v>6698</v>
      </c>
      <c r="B6699" s="3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IF(People!$B$2=Orders!M6699,People!$A$2,IF(People!$B$3=Orders!M6699,People!$A$3,IF(People!$B$4=Orders!M6699,People!$A$4,IF(People!$B$5=Orders!M6699,People!$A$5,0))))</f>
        <v>Chuck Magee</v>
      </c>
      <c r="W6699" t="str">
        <f>IFERROR(INDEX(Returns!A:A,MATCH(Orders!B6699,Returns!B:B,0),),"No")</f>
        <v>No</v>
      </c>
      <c r="X6699" t="str">
        <f t="shared" si="104"/>
        <v>2018 / 12</v>
      </c>
    </row>
    <row r="6700" spans="1:24" x14ac:dyDescent="0.25">
      <c r="A6700" s="1">
        <v>6699</v>
      </c>
      <c r="B6700" s="3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IF(People!$B$2=Orders!M6700,People!$A$2,IF(People!$B$3=Orders!M6700,People!$A$3,IF(People!$B$4=Orders!M6700,People!$A$4,IF(People!$B$5=Orders!M6700,People!$A$5,0))))</f>
        <v>Anna Andreadi</v>
      </c>
      <c r="W6700" t="str">
        <f>IFERROR(INDEX(Returns!A:A,MATCH(Orders!B6700,Returns!B:B,0),),"No")</f>
        <v>No</v>
      </c>
      <c r="X6700" t="str">
        <f t="shared" si="104"/>
        <v>2019 / 07</v>
      </c>
    </row>
    <row r="6701" spans="1:24" x14ac:dyDescent="0.25">
      <c r="A6701" s="1">
        <v>6700</v>
      </c>
      <c r="B6701" s="3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IF(People!$B$2=Orders!M6701,People!$A$2,IF(People!$B$3=Orders!M6701,People!$A$3,IF(People!$B$4=Orders!M6701,People!$A$4,IF(People!$B$5=Orders!M6701,People!$A$5,0))))</f>
        <v>Anna Andreadi</v>
      </c>
      <c r="W6701" t="str">
        <f>IFERROR(INDEX(Returns!A:A,MATCH(Orders!B6701,Returns!B:B,0),),"No")</f>
        <v>No</v>
      </c>
      <c r="X6701" t="str">
        <f t="shared" si="104"/>
        <v>2019 / 07</v>
      </c>
    </row>
    <row r="6702" spans="1:24" x14ac:dyDescent="0.25">
      <c r="A6702" s="1">
        <v>6701</v>
      </c>
      <c r="B6702" s="3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IF(People!$B$2=Orders!M6702,People!$A$2,IF(People!$B$3=Orders!M6702,People!$A$3,IF(People!$B$4=Orders!M6702,People!$A$4,IF(People!$B$5=Orders!M6702,People!$A$5,0))))</f>
        <v>Anna Andreadi</v>
      </c>
      <c r="W6702" t="str">
        <f>IFERROR(INDEX(Returns!A:A,MATCH(Orders!B6702,Returns!B:B,0),),"No")</f>
        <v>No</v>
      </c>
      <c r="X6702" t="str">
        <f t="shared" si="104"/>
        <v>2019 / 07</v>
      </c>
    </row>
    <row r="6703" spans="1:24" x14ac:dyDescent="0.25">
      <c r="A6703" s="1">
        <v>6702</v>
      </c>
      <c r="B6703" s="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IF(People!$B$2=Orders!M6703,People!$A$2,IF(People!$B$3=Orders!M6703,People!$A$3,IF(People!$B$4=Orders!M6703,People!$A$4,IF(People!$B$5=Orders!M6703,People!$A$5,0))))</f>
        <v>Cassandra Brandow</v>
      </c>
      <c r="W6703" t="str">
        <f>IFERROR(INDEX(Returns!A:A,MATCH(Orders!B6703,Returns!B:B,0),),"No")</f>
        <v>No</v>
      </c>
      <c r="X6703" t="str">
        <f t="shared" si="104"/>
        <v>2017 / 05</v>
      </c>
    </row>
    <row r="6704" spans="1:24" x14ac:dyDescent="0.25">
      <c r="A6704" s="1">
        <v>6703</v>
      </c>
      <c r="B6704" s="3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IF(People!$B$2=Orders!M6704,People!$A$2,IF(People!$B$3=Orders!M6704,People!$A$3,IF(People!$B$4=Orders!M6704,People!$A$4,IF(People!$B$5=Orders!M6704,People!$A$5,0))))</f>
        <v>Cassandra Brandow</v>
      </c>
      <c r="W6704" t="str">
        <f>IFERROR(INDEX(Returns!A:A,MATCH(Orders!B6704,Returns!B:B,0),),"No")</f>
        <v>No</v>
      </c>
      <c r="X6704" t="str">
        <f t="shared" si="104"/>
        <v>2017 / 05</v>
      </c>
    </row>
    <row r="6705" spans="1:24" x14ac:dyDescent="0.25">
      <c r="A6705" s="1">
        <v>6704</v>
      </c>
      <c r="B6705" s="3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IF(People!$B$2=Orders!M6705,People!$A$2,IF(People!$B$3=Orders!M6705,People!$A$3,IF(People!$B$4=Orders!M6705,People!$A$4,IF(People!$B$5=Orders!M6705,People!$A$5,0))))</f>
        <v>Anna Andreadi</v>
      </c>
      <c r="W6705" t="str">
        <f>IFERROR(INDEX(Returns!A:A,MATCH(Orders!B6705,Returns!B:B,0),),"No")</f>
        <v>No</v>
      </c>
      <c r="X6705" t="str">
        <f t="shared" si="104"/>
        <v>2017 / 06</v>
      </c>
    </row>
    <row r="6706" spans="1:24" x14ac:dyDescent="0.25">
      <c r="A6706" s="1">
        <v>6705</v>
      </c>
      <c r="B6706" s="3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IF(People!$B$2=Orders!M6706,People!$A$2,IF(People!$B$3=Orders!M6706,People!$A$3,IF(People!$B$4=Orders!M6706,People!$A$4,IF(People!$B$5=Orders!M6706,People!$A$5,0))))</f>
        <v>Anna Andreadi</v>
      </c>
      <c r="W6706" t="str">
        <f>IFERROR(INDEX(Returns!A:A,MATCH(Orders!B6706,Returns!B:B,0),),"No")</f>
        <v>No</v>
      </c>
      <c r="X6706" t="str">
        <f t="shared" si="104"/>
        <v>2017 / 06</v>
      </c>
    </row>
    <row r="6707" spans="1:24" x14ac:dyDescent="0.25">
      <c r="A6707" s="1">
        <v>6706</v>
      </c>
      <c r="B6707" s="3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IF(People!$B$2=Orders!M6707,People!$A$2,IF(People!$B$3=Orders!M6707,People!$A$3,IF(People!$B$4=Orders!M6707,People!$A$4,IF(People!$B$5=Orders!M6707,People!$A$5,0))))</f>
        <v>Anna Andreadi</v>
      </c>
      <c r="W6707" t="str">
        <f>IFERROR(INDEX(Returns!A:A,MATCH(Orders!B6707,Returns!B:B,0),),"No")</f>
        <v>No</v>
      </c>
      <c r="X6707" t="str">
        <f t="shared" si="104"/>
        <v>2017 / 06</v>
      </c>
    </row>
    <row r="6708" spans="1:24" x14ac:dyDescent="0.25">
      <c r="A6708" s="1">
        <v>6707</v>
      </c>
      <c r="B6708" s="3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IF(People!$B$2=Orders!M6708,People!$A$2,IF(People!$B$3=Orders!M6708,People!$A$3,IF(People!$B$4=Orders!M6708,People!$A$4,IF(People!$B$5=Orders!M6708,People!$A$5,0))))</f>
        <v>Cassandra Brandow</v>
      </c>
      <c r="W6708" t="str">
        <f>IFERROR(INDEX(Returns!A:A,MATCH(Orders!B6708,Returns!B:B,0),),"No")</f>
        <v>No</v>
      </c>
      <c r="X6708" t="str">
        <f t="shared" si="104"/>
        <v>2018 / 09</v>
      </c>
    </row>
    <row r="6709" spans="1:24" x14ac:dyDescent="0.25">
      <c r="A6709" s="1">
        <v>6708</v>
      </c>
      <c r="B6709" s="3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IF(People!$B$2=Orders!M6709,People!$A$2,IF(People!$B$3=Orders!M6709,People!$A$3,IF(People!$B$4=Orders!M6709,People!$A$4,IF(People!$B$5=Orders!M6709,People!$A$5,0))))</f>
        <v>Chuck Magee</v>
      </c>
      <c r="W6709" t="str">
        <f>IFERROR(INDEX(Returns!A:A,MATCH(Orders!B6709,Returns!B:B,0),),"No")</f>
        <v>No</v>
      </c>
      <c r="X6709" t="str">
        <f t="shared" si="104"/>
        <v>2016 / 04</v>
      </c>
    </row>
    <row r="6710" spans="1:24" x14ac:dyDescent="0.25">
      <c r="A6710" s="1">
        <v>6709</v>
      </c>
      <c r="B6710" s="3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IF(People!$B$2=Orders!M6710,People!$A$2,IF(People!$B$3=Orders!M6710,People!$A$3,IF(People!$B$4=Orders!M6710,People!$A$4,IF(People!$B$5=Orders!M6710,People!$A$5,0))))</f>
        <v>Anna Andreadi</v>
      </c>
      <c r="W6710" t="str">
        <f>IFERROR(INDEX(Returns!A:A,MATCH(Orders!B6710,Returns!B:B,0),),"No")</f>
        <v>No</v>
      </c>
      <c r="X6710" t="str">
        <f t="shared" si="104"/>
        <v>2017 / 11</v>
      </c>
    </row>
    <row r="6711" spans="1:24" x14ac:dyDescent="0.25">
      <c r="A6711" s="1">
        <v>6710</v>
      </c>
      <c r="B6711" s="3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IF(People!$B$2=Orders!M6711,People!$A$2,IF(People!$B$3=Orders!M6711,People!$A$3,IF(People!$B$4=Orders!M6711,People!$A$4,IF(People!$B$5=Orders!M6711,People!$A$5,0))))</f>
        <v>Anna Andreadi</v>
      </c>
      <c r="W6711" t="str">
        <f>IFERROR(INDEX(Returns!A:A,MATCH(Orders!B6711,Returns!B:B,0),),"No")</f>
        <v>No</v>
      </c>
      <c r="X6711" t="str">
        <f t="shared" si="104"/>
        <v>2017 / 11</v>
      </c>
    </row>
    <row r="6712" spans="1:24" x14ac:dyDescent="0.25">
      <c r="A6712" s="1">
        <v>6711</v>
      </c>
      <c r="B6712" s="3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IF(People!$B$2=Orders!M6712,People!$A$2,IF(People!$B$3=Orders!M6712,People!$A$3,IF(People!$B$4=Orders!M6712,People!$A$4,IF(People!$B$5=Orders!M6712,People!$A$5,0))))</f>
        <v>Anna Andreadi</v>
      </c>
      <c r="W6712" t="str">
        <f>IFERROR(INDEX(Returns!A:A,MATCH(Orders!B6712,Returns!B:B,0),),"No")</f>
        <v>No</v>
      </c>
      <c r="X6712" t="str">
        <f t="shared" si="104"/>
        <v>2018 / 12</v>
      </c>
    </row>
    <row r="6713" spans="1:24" x14ac:dyDescent="0.25">
      <c r="A6713" s="1">
        <v>6712</v>
      </c>
      <c r="B6713" s="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IF(People!$B$2=Orders!M6713,People!$A$2,IF(People!$B$3=Orders!M6713,People!$A$3,IF(People!$B$4=Orders!M6713,People!$A$4,IF(People!$B$5=Orders!M6713,People!$A$5,0))))</f>
        <v>Chuck Magee</v>
      </c>
      <c r="W6713" t="str">
        <f>IFERROR(INDEX(Returns!A:A,MATCH(Orders!B6713,Returns!B:B,0),),"No")</f>
        <v>No</v>
      </c>
      <c r="X6713" t="str">
        <f t="shared" si="104"/>
        <v>2019 / 08</v>
      </c>
    </row>
    <row r="6714" spans="1:24" x14ac:dyDescent="0.25">
      <c r="A6714" s="1">
        <v>6713</v>
      </c>
      <c r="B6714" s="3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IF(People!$B$2=Orders!M6714,People!$A$2,IF(People!$B$3=Orders!M6714,People!$A$3,IF(People!$B$4=Orders!M6714,People!$A$4,IF(People!$B$5=Orders!M6714,People!$A$5,0))))</f>
        <v>Kelly Williams</v>
      </c>
      <c r="W6714" t="str">
        <f>IFERROR(INDEX(Returns!A:A,MATCH(Orders!B6714,Returns!B:B,0),),"No")</f>
        <v>No</v>
      </c>
      <c r="X6714" t="str">
        <f t="shared" si="104"/>
        <v>2019 / 12</v>
      </c>
    </row>
    <row r="6715" spans="1:24" x14ac:dyDescent="0.25">
      <c r="A6715" s="1">
        <v>6714</v>
      </c>
      <c r="B6715" s="3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IF(People!$B$2=Orders!M6715,People!$A$2,IF(People!$B$3=Orders!M6715,People!$A$3,IF(People!$B$4=Orders!M6715,People!$A$4,IF(People!$B$5=Orders!M6715,People!$A$5,0))))</f>
        <v>Kelly Williams</v>
      </c>
      <c r="W6715" t="str">
        <f>IFERROR(INDEX(Returns!A:A,MATCH(Orders!B6715,Returns!B:B,0),),"No")</f>
        <v>No</v>
      </c>
      <c r="X6715" t="str">
        <f t="shared" si="104"/>
        <v>2019 / 12</v>
      </c>
    </row>
    <row r="6716" spans="1:24" x14ac:dyDescent="0.25">
      <c r="A6716" s="1">
        <v>6715</v>
      </c>
      <c r="B6716" s="3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IF(People!$B$2=Orders!M6716,People!$A$2,IF(People!$B$3=Orders!M6716,People!$A$3,IF(People!$B$4=Orders!M6716,People!$A$4,IF(People!$B$5=Orders!M6716,People!$A$5,0))))</f>
        <v>Kelly Williams</v>
      </c>
      <c r="W6716" t="str">
        <f>IFERROR(INDEX(Returns!A:A,MATCH(Orders!B6716,Returns!B:B,0),),"No")</f>
        <v>No</v>
      </c>
      <c r="X6716" t="str">
        <f t="shared" si="104"/>
        <v>2019 / 12</v>
      </c>
    </row>
    <row r="6717" spans="1:24" x14ac:dyDescent="0.25">
      <c r="A6717" s="1">
        <v>6716</v>
      </c>
      <c r="B6717" s="3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IF(People!$B$2=Orders!M6717,People!$A$2,IF(People!$B$3=Orders!M6717,People!$A$3,IF(People!$B$4=Orders!M6717,People!$A$4,IF(People!$B$5=Orders!M6717,People!$A$5,0))))</f>
        <v>Kelly Williams</v>
      </c>
      <c r="W6717" t="str">
        <f>IFERROR(INDEX(Returns!A:A,MATCH(Orders!B6717,Returns!B:B,0),),"No")</f>
        <v>No</v>
      </c>
      <c r="X6717" t="str">
        <f t="shared" si="104"/>
        <v>2019 / 12</v>
      </c>
    </row>
    <row r="6718" spans="1:24" x14ac:dyDescent="0.25">
      <c r="A6718" s="1">
        <v>6717</v>
      </c>
      <c r="B6718" s="3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IF(People!$B$2=Orders!M6718,People!$A$2,IF(People!$B$3=Orders!M6718,People!$A$3,IF(People!$B$4=Orders!M6718,People!$A$4,IF(People!$B$5=Orders!M6718,People!$A$5,0))))</f>
        <v>Cassandra Brandow</v>
      </c>
      <c r="W6718" t="str">
        <f>IFERROR(INDEX(Returns!A:A,MATCH(Orders!B6718,Returns!B:B,0),),"No")</f>
        <v>No</v>
      </c>
      <c r="X6718" t="str">
        <f t="shared" si="104"/>
        <v>2018 / 04</v>
      </c>
    </row>
    <row r="6719" spans="1:24" x14ac:dyDescent="0.25">
      <c r="A6719" s="1">
        <v>6718</v>
      </c>
      <c r="B6719" s="3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IF(People!$B$2=Orders!M6719,People!$A$2,IF(People!$B$3=Orders!M6719,People!$A$3,IF(People!$B$4=Orders!M6719,People!$A$4,IF(People!$B$5=Orders!M6719,People!$A$5,0))))</f>
        <v>Cassandra Brandow</v>
      </c>
      <c r="W6719" t="str">
        <f>IFERROR(INDEX(Returns!A:A,MATCH(Orders!B6719,Returns!B:B,0),),"No")</f>
        <v>No</v>
      </c>
      <c r="X6719" t="str">
        <f t="shared" si="104"/>
        <v>2018 / 04</v>
      </c>
    </row>
    <row r="6720" spans="1:24" x14ac:dyDescent="0.25">
      <c r="A6720" s="1">
        <v>6719</v>
      </c>
      <c r="B6720" s="3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IF(People!$B$2=Orders!M6720,People!$A$2,IF(People!$B$3=Orders!M6720,People!$A$3,IF(People!$B$4=Orders!M6720,People!$A$4,IF(People!$B$5=Orders!M6720,People!$A$5,0))))</f>
        <v>Cassandra Brandow</v>
      </c>
      <c r="W6720" t="str">
        <f>IFERROR(INDEX(Returns!A:A,MATCH(Orders!B6720,Returns!B:B,0),),"No")</f>
        <v>No</v>
      </c>
      <c r="X6720" t="str">
        <f t="shared" si="104"/>
        <v>2018 / 04</v>
      </c>
    </row>
    <row r="6721" spans="1:24" x14ac:dyDescent="0.25">
      <c r="A6721" s="1">
        <v>6720</v>
      </c>
      <c r="B6721" s="3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IF(People!$B$2=Orders!M6721,People!$A$2,IF(People!$B$3=Orders!M6721,People!$A$3,IF(People!$B$4=Orders!M6721,People!$A$4,IF(People!$B$5=Orders!M6721,People!$A$5,0))))</f>
        <v>Cassandra Brandow</v>
      </c>
      <c r="W6721" t="str">
        <f>IFERROR(INDEX(Returns!A:A,MATCH(Orders!B6721,Returns!B:B,0),),"No")</f>
        <v>No</v>
      </c>
      <c r="X6721" t="str">
        <f t="shared" si="104"/>
        <v>2018 / 12</v>
      </c>
    </row>
    <row r="6722" spans="1:24" x14ac:dyDescent="0.25">
      <c r="A6722" s="1">
        <v>6721</v>
      </c>
      <c r="B6722" s="3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IF(People!$B$2=Orders!M6722,People!$A$2,IF(People!$B$3=Orders!M6722,People!$A$3,IF(People!$B$4=Orders!M6722,People!$A$4,IF(People!$B$5=Orders!M6722,People!$A$5,0))))</f>
        <v>Anna Andreadi</v>
      </c>
      <c r="W6722" t="str">
        <f>IFERROR(INDEX(Returns!A:A,MATCH(Orders!B6722,Returns!B:B,0),),"No")</f>
        <v>No</v>
      </c>
      <c r="X6722" t="str">
        <f t="shared" ref="X6722:X6785" si="105">TEXT(C6722,"ГГГГ / ММ")</f>
        <v>2019 / 09</v>
      </c>
    </row>
    <row r="6723" spans="1:24" x14ac:dyDescent="0.25">
      <c r="A6723" s="1">
        <v>6722</v>
      </c>
      <c r="B6723" s="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IF(People!$B$2=Orders!M6723,People!$A$2,IF(People!$B$3=Orders!M6723,People!$A$3,IF(People!$B$4=Orders!M6723,People!$A$4,IF(People!$B$5=Orders!M6723,People!$A$5,0))))</f>
        <v>Anna Andreadi</v>
      </c>
      <c r="W6723" t="str">
        <f>IFERROR(INDEX(Returns!A:A,MATCH(Orders!B6723,Returns!B:B,0),),"No")</f>
        <v>No</v>
      </c>
      <c r="X6723" t="str">
        <f t="shared" si="105"/>
        <v>2019 / 09</v>
      </c>
    </row>
    <row r="6724" spans="1:24" x14ac:dyDescent="0.25">
      <c r="A6724" s="1">
        <v>6723</v>
      </c>
      <c r="B6724" s="3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IF(People!$B$2=Orders!M6724,People!$A$2,IF(People!$B$3=Orders!M6724,People!$A$3,IF(People!$B$4=Orders!M6724,People!$A$4,IF(People!$B$5=Orders!M6724,People!$A$5,0))))</f>
        <v>Anna Andreadi</v>
      </c>
      <c r="W6724" t="str">
        <f>IFERROR(INDEX(Returns!A:A,MATCH(Orders!B6724,Returns!B:B,0),),"No")</f>
        <v>No</v>
      </c>
      <c r="X6724" t="str">
        <f t="shared" si="105"/>
        <v>2019 / 09</v>
      </c>
    </row>
    <row r="6725" spans="1:24" x14ac:dyDescent="0.25">
      <c r="A6725" s="1">
        <v>6724</v>
      </c>
      <c r="B6725" s="3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IF(People!$B$2=Orders!M6725,People!$A$2,IF(People!$B$3=Orders!M6725,People!$A$3,IF(People!$B$4=Orders!M6725,People!$A$4,IF(People!$B$5=Orders!M6725,People!$A$5,0))))</f>
        <v>Chuck Magee</v>
      </c>
      <c r="W6725" t="str">
        <f>IFERROR(INDEX(Returns!A:A,MATCH(Orders!B6725,Returns!B:B,0),),"No")</f>
        <v>No</v>
      </c>
      <c r="X6725" t="str">
        <f t="shared" si="105"/>
        <v>2019 / 09</v>
      </c>
    </row>
    <row r="6726" spans="1:24" x14ac:dyDescent="0.25">
      <c r="A6726" s="1">
        <v>6725</v>
      </c>
      <c r="B6726" s="3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IF(People!$B$2=Orders!M6726,People!$A$2,IF(People!$B$3=Orders!M6726,People!$A$3,IF(People!$B$4=Orders!M6726,People!$A$4,IF(People!$B$5=Orders!M6726,People!$A$5,0))))</f>
        <v>Anna Andreadi</v>
      </c>
      <c r="W6726" t="str">
        <f>IFERROR(INDEX(Returns!A:A,MATCH(Orders!B6726,Returns!B:B,0),),"No")</f>
        <v>No</v>
      </c>
      <c r="X6726" t="str">
        <f t="shared" si="105"/>
        <v>2018 / 09</v>
      </c>
    </row>
    <row r="6727" spans="1:24" x14ac:dyDescent="0.25">
      <c r="A6727" s="1">
        <v>6726</v>
      </c>
      <c r="B6727" s="3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IF(People!$B$2=Orders!M6727,People!$A$2,IF(People!$B$3=Orders!M6727,People!$A$3,IF(People!$B$4=Orders!M6727,People!$A$4,IF(People!$B$5=Orders!M6727,People!$A$5,0))))</f>
        <v>Anna Andreadi</v>
      </c>
      <c r="W6727" t="str">
        <f>IFERROR(INDEX(Returns!A:A,MATCH(Orders!B6727,Returns!B:B,0),),"No")</f>
        <v>No</v>
      </c>
      <c r="X6727" t="str">
        <f t="shared" si="105"/>
        <v>2018 / 09</v>
      </c>
    </row>
    <row r="6728" spans="1:24" x14ac:dyDescent="0.25">
      <c r="A6728" s="1">
        <v>6727</v>
      </c>
      <c r="B6728" s="3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IF(People!$B$2=Orders!M6728,People!$A$2,IF(People!$B$3=Orders!M6728,People!$A$3,IF(People!$B$4=Orders!M6728,People!$A$4,IF(People!$B$5=Orders!M6728,People!$A$5,0))))</f>
        <v>Anna Andreadi</v>
      </c>
      <c r="W6728" t="str">
        <f>IFERROR(INDEX(Returns!A:A,MATCH(Orders!B6728,Returns!B:B,0),),"No")</f>
        <v>No</v>
      </c>
      <c r="X6728" t="str">
        <f t="shared" si="105"/>
        <v>2018 / 09</v>
      </c>
    </row>
    <row r="6729" spans="1:24" x14ac:dyDescent="0.25">
      <c r="A6729" s="1">
        <v>6728</v>
      </c>
      <c r="B6729" s="3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IF(People!$B$2=Orders!M6729,People!$A$2,IF(People!$B$3=Orders!M6729,People!$A$3,IF(People!$B$4=Orders!M6729,People!$A$4,IF(People!$B$5=Orders!M6729,People!$A$5,0))))</f>
        <v>Kelly Williams</v>
      </c>
      <c r="W6729" t="str">
        <f>IFERROR(INDEX(Returns!A:A,MATCH(Orders!B6729,Returns!B:B,0),),"No")</f>
        <v>No</v>
      </c>
      <c r="X6729" t="str">
        <f t="shared" si="105"/>
        <v>2019 / 08</v>
      </c>
    </row>
    <row r="6730" spans="1:24" x14ac:dyDescent="0.25">
      <c r="A6730" s="1">
        <v>6729</v>
      </c>
      <c r="B6730" s="3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IF(People!$B$2=Orders!M6730,People!$A$2,IF(People!$B$3=Orders!M6730,People!$A$3,IF(People!$B$4=Orders!M6730,People!$A$4,IF(People!$B$5=Orders!M6730,People!$A$5,0))))</f>
        <v>Cassandra Brandow</v>
      </c>
      <c r="W6730" t="str">
        <f>IFERROR(INDEX(Returns!A:A,MATCH(Orders!B6730,Returns!B:B,0),),"No")</f>
        <v>No</v>
      </c>
      <c r="X6730" t="str">
        <f t="shared" si="105"/>
        <v>2018 / 11</v>
      </c>
    </row>
    <row r="6731" spans="1:24" x14ac:dyDescent="0.25">
      <c r="A6731" s="1">
        <v>6730</v>
      </c>
      <c r="B6731" s="3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IF(People!$B$2=Orders!M6731,People!$A$2,IF(People!$B$3=Orders!M6731,People!$A$3,IF(People!$B$4=Orders!M6731,People!$A$4,IF(People!$B$5=Orders!M6731,People!$A$5,0))))</f>
        <v>Cassandra Brandow</v>
      </c>
      <c r="W6731" t="str">
        <f>IFERROR(INDEX(Returns!A:A,MATCH(Orders!B6731,Returns!B:B,0),),"No")</f>
        <v>No</v>
      </c>
      <c r="X6731" t="str">
        <f t="shared" si="105"/>
        <v>2017 / 06</v>
      </c>
    </row>
    <row r="6732" spans="1:24" x14ac:dyDescent="0.25">
      <c r="A6732" s="1">
        <v>6731</v>
      </c>
      <c r="B6732" s="3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IF(People!$B$2=Orders!M6732,People!$A$2,IF(People!$B$3=Orders!M6732,People!$A$3,IF(People!$B$4=Orders!M6732,People!$A$4,IF(People!$B$5=Orders!M6732,People!$A$5,0))))</f>
        <v>Cassandra Brandow</v>
      </c>
      <c r="W6732" t="str">
        <f>IFERROR(INDEX(Returns!A:A,MATCH(Orders!B6732,Returns!B:B,0),),"No")</f>
        <v>No</v>
      </c>
      <c r="X6732" t="str">
        <f t="shared" si="105"/>
        <v>2017 / 06</v>
      </c>
    </row>
    <row r="6733" spans="1:24" x14ac:dyDescent="0.25">
      <c r="A6733" s="1">
        <v>6732</v>
      </c>
      <c r="B6733" s="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IF(People!$B$2=Orders!M6733,People!$A$2,IF(People!$B$3=Orders!M6733,People!$A$3,IF(People!$B$4=Orders!M6733,People!$A$4,IF(People!$B$5=Orders!M6733,People!$A$5,0))))</f>
        <v>Cassandra Brandow</v>
      </c>
      <c r="W6733" t="str">
        <f>IFERROR(INDEX(Returns!A:A,MATCH(Orders!B6733,Returns!B:B,0),),"No")</f>
        <v>No</v>
      </c>
      <c r="X6733" t="str">
        <f t="shared" si="105"/>
        <v>2017 / 06</v>
      </c>
    </row>
    <row r="6734" spans="1:24" x14ac:dyDescent="0.25">
      <c r="A6734" s="1">
        <v>6733</v>
      </c>
      <c r="B6734" s="3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IF(People!$B$2=Orders!M6734,People!$A$2,IF(People!$B$3=Orders!M6734,People!$A$3,IF(People!$B$4=Orders!M6734,People!$A$4,IF(People!$B$5=Orders!M6734,People!$A$5,0))))</f>
        <v>Anna Andreadi</v>
      </c>
      <c r="W6734" t="str">
        <f>IFERROR(INDEX(Returns!A:A,MATCH(Orders!B6734,Returns!B:B,0),),"No")</f>
        <v>No</v>
      </c>
      <c r="X6734" t="str">
        <f t="shared" si="105"/>
        <v>2016 / 07</v>
      </c>
    </row>
    <row r="6735" spans="1:24" x14ac:dyDescent="0.25">
      <c r="A6735" s="1">
        <v>6734</v>
      </c>
      <c r="B6735" s="3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IF(People!$B$2=Orders!M6735,People!$A$2,IF(People!$B$3=Orders!M6735,People!$A$3,IF(People!$B$4=Orders!M6735,People!$A$4,IF(People!$B$5=Orders!M6735,People!$A$5,0))))</f>
        <v>Anna Andreadi</v>
      </c>
      <c r="W6735" t="str">
        <f>IFERROR(INDEX(Returns!A:A,MATCH(Orders!B6735,Returns!B:B,0),),"No")</f>
        <v>No</v>
      </c>
      <c r="X6735" t="str">
        <f t="shared" si="105"/>
        <v>2016 / 07</v>
      </c>
    </row>
    <row r="6736" spans="1:24" x14ac:dyDescent="0.25">
      <c r="A6736" s="1">
        <v>6735</v>
      </c>
      <c r="B6736" s="3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IF(People!$B$2=Orders!M6736,People!$A$2,IF(People!$B$3=Orders!M6736,People!$A$3,IF(People!$B$4=Orders!M6736,People!$A$4,IF(People!$B$5=Orders!M6736,People!$A$5,0))))</f>
        <v>Cassandra Brandow</v>
      </c>
      <c r="W6736" t="str">
        <f>IFERROR(INDEX(Returns!A:A,MATCH(Orders!B6736,Returns!B:B,0),),"No")</f>
        <v>No</v>
      </c>
      <c r="X6736" t="str">
        <f t="shared" si="105"/>
        <v>2017 / 12</v>
      </c>
    </row>
    <row r="6737" spans="1:24" x14ac:dyDescent="0.25">
      <c r="A6737" s="1">
        <v>6736</v>
      </c>
      <c r="B6737" s="3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IF(People!$B$2=Orders!M6737,People!$A$2,IF(People!$B$3=Orders!M6737,People!$A$3,IF(People!$B$4=Orders!M6737,People!$A$4,IF(People!$B$5=Orders!M6737,People!$A$5,0))))</f>
        <v>Anna Andreadi</v>
      </c>
      <c r="W6737" t="str">
        <f>IFERROR(INDEX(Returns!A:A,MATCH(Orders!B6737,Returns!B:B,0),),"No")</f>
        <v>No</v>
      </c>
      <c r="X6737" t="str">
        <f t="shared" si="105"/>
        <v>2018 / 04</v>
      </c>
    </row>
    <row r="6738" spans="1:24" x14ac:dyDescent="0.25">
      <c r="A6738" s="1">
        <v>6737</v>
      </c>
      <c r="B6738" s="3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IF(People!$B$2=Orders!M6738,People!$A$2,IF(People!$B$3=Orders!M6738,People!$A$3,IF(People!$B$4=Orders!M6738,People!$A$4,IF(People!$B$5=Orders!M6738,People!$A$5,0))))</f>
        <v>Anna Andreadi</v>
      </c>
      <c r="W6738" t="str">
        <f>IFERROR(INDEX(Returns!A:A,MATCH(Orders!B6738,Returns!B:B,0),),"No")</f>
        <v>No</v>
      </c>
      <c r="X6738" t="str">
        <f t="shared" si="105"/>
        <v>2018 / 04</v>
      </c>
    </row>
    <row r="6739" spans="1:24" x14ac:dyDescent="0.25">
      <c r="A6739" s="1">
        <v>6738</v>
      </c>
      <c r="B6739" s="3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IF(People!$B$2=Orders!M6739,People!$A$2,IF(People!$B$3=Orders!M6739,People!$A$3,IF(People!$B$4=Orders!M6739,People!$A$4,IF(People!$B$5=Orders!M6739,People!$A$5,0))))</f>
        <v>Anna Andreadi</v>
      </c>
      <c r="W6739" t="str">
        <f>IFERROR(INDEX(Returns!A:A,MATCH(Orders!B6739,Returns!B:B,0),),"No")</f>
        <v>No</v>
      </c>
      <c r="X6739" t="str">
        <f t="shared" si="105"/>
        <v>2018 / 04</v>
      </c>
    </row>
    <row r="6740" spans="1:24" x14ac:dyDescent="0.25">
      <c r="A6740" s="1">
        <v>6739</v>
      </c>
      <c r="B6740" s="3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IF(People!$B$2=Orders!M6740,People!$A$2,IF(People!$B$3=Orders!M6740,People!$A$3,IF(People!$B$4=Orders!M6740,People!$A$4,IF(People!$B$5=Orders!M6740,People!$A$5,0))))</f>
        <v>Anna Andreadi</v>
      </c>
      <c r="W6740" t="str">
        <f>IFERROR(INDEX(Returns!A:A,MATCH(Orders!B6740,Returns!B:B,0),),"No")</f>
        <v>No</v>
      </c>
      <c r="X6740" t="str">
        <f t="shared" si="105"/>
        <v>2018 / 04</v>
      </c>
    </row>
    <row r="6741" spans="1:24" x14ac:dyDescent="0.25">
      <c r="A6741" s="1">
        <v>6740</v>
      </c>
      <c r="B6741" s="3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IF(People!$B$2=Orders!M6741,People!$A$2,IF(People!$B$3=Orders!M6741,People!$A$3,IF(People!$B$4=Orders!M6741,People!$A$4,IF(People!$B$5=Orders!M6741,People!$A$5,0))))</f>
        <v>Kelly Williams</v>
      </c>
      <c r="W6741" t="str">
        <f>IFERROR(INDEX(Returns!A:A,MATCH(Orders!B6741,Returns!B:B,0),),"No")</f>
        <v>No</v>
      </c>
      <c r="X6741" t="str">
        <f t="shared" si="105"/>
        <v>2016 / 05</v>
      </c>
    </row>
    <row r="6742" spans="1:24" x14ac:dyDescent="0.25">
      <c r="A6742" s="1">
        <v>6741</v>
      </c>
      <c r="B6742" s="3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IF(People!$B$2=Orders!M6742,People!$A$2,IF(People!$B$3=Orders!M6742,People!$A$3,IF(People!$B$4=Orders!M6742,People!$A$4,IF(People!$B$5=Orders!M6742,People!$A$5,0))))</f>
        <v>Kelly Williams</v>
      </c>
      <c r="W6742" t="str">
        <f>IFERROR(INDEX(Returns!A:A,MATCH(Orders!B6742,Returns!B:B,0),),"No")</f>
        <v>No</v>
      </c>
      <c r="X6742" t="str">
        <f t="shared" si="105"/>
        <v>2016 / 05</v>
      </c>
    </row>
    <row r="6743" spans="1:24" x14ac:dyDescent="0.25">
      <c r="A6743" s="1">
        <v>6742</v>
      </c>
      <c r="B6743" s="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IF(People!$B$2=Orders!M6743,People!$A$2,IF(People!$B$3=Orders!M6743,People!$A$3,IF(People!$B$4=Orders!M6743,People!$A$4,IF(People!$B$5=Orders!M6743,People!$A$5,0))))</f>
        <v>Kelly Williams</v>
      </c>
      <c r="W6743" t="str">
        <f>IFERROR(INDEX(Returns!A:A,MATCH(Orders!B6743,Returns!B:B,0),),"No")</f>
        <v>No</v>
      </c>
      <c r="X6743" t="str">
        <f t="shared" si="105"/>
        <v>2016 / 05</v>
      </c>
    </row>
    <row r="6744" spans="1:24" x14ac:dyDescent="0.25">
      <c r="A6744" s="1">
        <v>6743</v>
      </c>
      <c r="B6744" s="3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IF(People!$B$2=Orders!M6744,People!$A$2,IF(People!$B$3=Orders!M6744,People!$A$3,IF(People!$B$4=Orders!M6744,People!$A$4,IF(People!$B$5=Orders!M6744,People!$A$5,0))))</f>
        <v>Anna Andreadi</v>
      </c>
      <c r="W6744" t="str">
        <f>IFERROR(INDEX(Returns!A:A,MATCH(Orders!B6744,Returns!B:B,0),),"No")</f>
        <v>No</v>
      </c>
      <c r="X6744" t="str">
        <f t="shared" si="105"/>
        <v>2019 / 07</v>
      </c>
    </row>
    <row r="6745" spans="1:24" x14ac:dyDescent="0.25">
      <c r="A6745" s="1">
        <v>6744</v>
      </c>
      <c r="B6745" s="3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IF(People!$B$2=Orders!M6745,People!$A$2,IF(People!$B$3=Orders!M6745,People!$A$3,IF(People!$B$4=Orders!M6745,People!$A$4,IF(People!$B$5=Orders!M6745,People!$A$5,0))))</f>
        <v>Chuck Magee</v>
      </c>
      <c r="W6745" t="str">
        <f>IFERROR(INDEX(Returns!A:A,MATCH(Orders!B6745,Returns!B:B,0),),"No")</f>
        <v>No</v>
      </c>
      <c r="X6745" t="str">
        <f t="shared" si="105"/>
        <v>2017 / 02</v>
      </c>
    </row>
    <row r="6746" spans="1:24" x14ac:dyDescent="0.25">
      <c r="A6746" s="1">
        <v>6745</v>
      </c>
      <c r="B6746" s="3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IF(People!$B$2=Orders!M6746,People!$A$2,IF(People!$B$3=Orders!M6746,People!$A$3,IF(People!$B$4=Orders!M6746,People!$A$4,IF(People!$B$5=Orders!M6746,People!$A$5,0))))</f>
        <v>Chuck Magee</v>
      </c>
      <c r="W6746" t="str">
        <f>IFERROR(INDEX(Returns!A:A,MATCH(Orders!B6746,Returns!B:B,0),),"No")</f>
        <v>No</v>
      </c>
      <c r="X6746" t="str">
        <f t="shared" si="105"/>
        <v>2019 / 06</v>
      </c>
    </row>
    <row r="6747" spans="1:24" x14ac:dyDescent="0.25">
      <c r="A6747" s="1">
        <v>6746</v>
      </c>
      <c r="B6747" s="3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IF(People!$B$2=Orders!M6747,People!$A$2,IF(People!$B$3=Orders!M6747,People!$A$3,IF(People!$B$4=Orders!M6747,People!$A$4,IF(People!$B$5=Orders!M6747,People!$A$5,0))))</f>
        <v>Chuck Magee</v>
      </c>
      <c r="W6747" t="str">
        <f>IFERROR(INDEX(Returns!A:A,MATCH(Orders!B6747,Returns!B:B,0),),"No")</f>
        <v>No</v>
      </c>
      <c r="X6747" t="str">
        <f t="shared" si="105"/>
        <v>2019 / 06</v>
      </c>
    </row>
    <row r="6748" spans="1:24" x14ac:dyDescent="0.25">
      <c r="A6748" s="1">
        <v>6747</v>
      </c>
      <c r="B6748" s="3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IF(People!$B$2=Orders!M6748,People!$A$2,IF(People!$B$3=Orders!M6748,People!$A$3,IF(People!$B$4=Orders!M6748,People!$A$4,IF(People!$B$5=Orders!M6748,People!$A$5,0))))</f>
        <v>Chuck Magee</v>
      </c>
      <c r="W6748" t="str">
        <f>IFERROR(INDEX(Returns!A:A,MATCH(Orders!B6748,Returns!B:B,0),),"No")</f>
        <v>No</v>
      </c>
      <c r="X6748" t="str">
        <f t="shared" si="105"/>
        <v>2019 / 11</v>
      </c>
    </row>
    <row r="6749" spans="1:24" x14ac:dyDescent="0.25">
      <c r="A6749" s="1">
        <v>6748</v>
      </c>
      <c r="B6749" s="3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IF(People!$B$2=Orders!M6749,People!$A$2,IF(People!$B$3=Orders!M6749,People!$A$3,IF(People!$B$4=Orders!M6749,People!$A$4,IF(People!$B$5=Orders!M6749,People!$A$5,0))))</f>
        <v>Chuck Magee</v>
      </c>
      <c r="W6749" t="str">
        <f>IFERROR(INDEX(Returns!A:A,MATCH(Orders!B6749,Returns!B:B,0),),"No")</f>
        <v>No</v>
      </c>
      <c r="X6749" t="str">
        <f t="shared" si="105"/>
        <v>2019 / 12</v>
      </c>
    </row>
    <row r="6750" spans="1:24" x14ac:dyDescent="0.25">
      <c r="A6750" s="1">
        <v>6749</v>
      </c>
      <c r="B6750" s="3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IF(People!$B$2=Orders!M6750,People!$A$2,IF(People!$B$3=Orders!M6750,People!$A$3,IF(People!$B$4=Orders!M6750,People!$A$4,IF(People!$B$5=Orders!M6750,People!$A$5,0))))</f>
        <v>Chuck Magee</v>
      </c>
      <c r="W6750" t="str">
        <f>IFERROR(INDEX(Returns!A:A,MATCH(Orders!B6750,Returns!B:B,0),),"No")</f>
        <v>No</v>
      </c>
      <c r="X6750" t="str">
        <f t="shared" si="105"/>
        <v>2019 / 12</v>
      </c>
    </row>
    <row r="6751" spans="1:24" x14ac:dyDescent="0.25">
      <c r="A6751" s="1">
        <v>6750</v>
      </c>
      <c r="B6751" s="3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IF(People!$B$2=Orders!M6751,People!$A$2,IF(People!$B$3=Orders!M6751,People!$A$3,IF(People!$B$4=Orders!M6751,People!$A$4,IF(People!$B$5=Orders!M6751,People!$A$5,0))))</f>
        <v>Chuck Magee</v>
      </c>
      <c r="W6751" t="str">
        <f>IFERROR(INDEX(Returns!A:A,MATCH(Orders!B6751,Returns!B:B,0),),"No")</f>
        <v>No</v>
      </c>
      <c r="X6751" t="str">
        <f t="shared" si="105"/>
        <v>2019 / 12</v>
      </c>
    </row>
    <row r="6752" spans="1:24" x14ac:dyDescent="0.25">
      <c r="A6752" s="1">
        <v>6751</v>
      </c>
      <c r="B6752" s="3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IF(People!$B$2=Orders!M6752,People!$A$2,IF(People!$B$3=Orders!M6752,People!$A$3,IF(People!$B$4=Orders!M6752,People!$A$4,IF(People!$B$5=Orders!M6752,People!$A$5,0))))</f>
        <v>Chuck Magee</v>
      </c>
      <c r="W6752" t="str">
        <f>IFERROR(INDEX(Returns!A:A,MATCH(Orders!B6752,Returns!B:B,0),),"No")</f>
        <v>No</v>
      </c>
      <c r="X6752" t="str">
        <f t="shared" si="105"/>
        <v>2018 / 06</v>
      </c>
    </row>
    <row r="6753" spans="1:24" x14ac:dyDescent="0.25">
      <c r="A6753" s="1">
        <v>6752</v>
      </c>
      <c r="B6753" s="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IF(People!$B$2=Orders!M6753,People!$A$2,IF(People!$B$3=Orders!M6753,People!$A$3,IF(People!$B$4=Orders!M6753,People!$A$4,IF(People!$B$5=Orders!M6753,People!$A$5,0))))</f>
        <v>Chuck Magee</v>
      </c>
      <c r="W6753" t="str">
        <f>IFERROR(INDEX(Returns!A:A,MATCH(Orders!B6753,Returns!B:B,0),),"No")</f>
        <v>No</v>
      </c>
      <c r="X6753" t="str">
        <f t="shared" si="105"/>
        <v>2018 / 06</v>
      </c>
    </row>
    <row r="6754" spans="1:24" x14ac:dyDescent="0.25">
      <c r="A6754" s="1">
        <v>6753</v>
      </c>
      <c r="B6754" s="3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IF(People!$B$2=Orders!M6754,People!$A$2,IF(People!$B$3=Orders!M6754,People!$A$3,IF(People!$B$4=Orders!M6754,People!$A$4,IF(People!$B$5=Orders!M6754,People!$A$5,0))))</f>
        <v>Chuck Magee</v>
      </c>
      <c r="W6754" t="str">
        <f>IFERROR(INDEX(Returns!A:A,MATCH(Orders!B6754,Returns!B:B,0),),"No")</f>
        <v>No</v>
      </c>
      <c r="X6754" t="str">
        <f t="shared" si="105"/>
        <v>2018 / 06</v>
      </c>
    </row>
    <row r="6755" spans="1:24" x14ac:dyDescent="0.25">
      <c r="A6755" s="1">
        <v>6754</v>
      </c>
      <c r="B6755" s="3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IF(People!$B$2=Orders!M6755,People!$A$2,IF(People!$B$3=Orders!M6755,People!$A$3,IF(People!$B$4=Orders!M6755,People!$A$4,IF(People!$B$5=Orders!M6755,People!$A$5,0))))</f>
        <v>Chuck Magee</v>
      </c>
      <c r="W6755" t="str">
        <f>IFERROR(INDEX(Returns!A:A,MATCH(Orders!B6755,Returns!B:B,0),),"No")</f>
        <v>No</v>
      </c>
      <c r="X6755" t="str">
        <f t="shared" si="105"/>
        <v>2018 / 06</v>
      </c>
    </row>
    <row r="6756" spans="1:24" x14ac:dyDescent="0.25">
      <c r="A6756" s="1">
        <v>6755</v>
      </c>
      <c r="B6756" s="3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IF(People!$B$2=Orders!M6756,People!$A$2,IF(People!$B$3=Orders!M6756,People!$A$3,IF(People!$B$4=Orders!M6756,People!$A$4,IF(People!$B$5=Orders!M6756,People!$A$5,0))))</f>
        <v>Chuck Magee</v>
      </c>
      <c r="W6756" t="str">
        <f>IFERROR(INDEX(Returns!A:A,MATCH(Orders!B6756,Returns!B:B,0),),"No")</f>
        <v>No</v>
      </c>
      <c r="X6756" t="str">
        <f t="shared" si="105"/>
        <v>2018 / 06</v>
      </c>
    </row>
    <row r="6757" spans="1:24" x14ac:dyDescent="0.25">
      <c r="A6757" s="1">
        <v>6756</v>
      </c>
      <c r="B6757" s="3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IF(People!$B$2=Orders!M6757,People!$A$2,IF(People!$B$3=Orders!M6757,People!$A$3,IF(People!$B$4=Orders!M6757,People!$A$4,IF(People!$B$5=Orders!M6757,People!$A$5,0))))</f>
        <v>Chuck Magee</v>
      </c>
      <c r="W6757" t="str">
        <f>IFERROR(INDEX(Returns!A:A,MATCH(Orders!B6757,Returns!B:B,0),),"No")</f>
        <v>No</v>
      </c>
      <c r="X6757" t="str">
        <f t="shared" si="105"/>
        <v>2019 / 09</v>
      </c>
    </row>
    <row r="6758" spans="1:24" x14ac:dyDescent="0.25">
      <c r="A6758" s="1">
        <v>6757</v>
      </c>
      <c r="B6758" s="3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IF(People!$B$2=Orders!M6758,People!$A$2,IF(People!$B$3=Orders!M6758,People!$A$3,IF(People!$B$4=Orders!M6758,People!$A$4,IF(People!$B$5=Orders!M6758,People!$A$5,0))))</f>
        <v>Chuck Magee</v>
      </c>
      <c r="W6758" t="str">
        <f>IFERROR(INDEX(Returns!A:A,MATCH(Orders!B6758,Returns!B:B,0),),"No")</f>
        <v>No</v>
      </c>
      <c r="X6758" t="str">
        <f t="shared" si="105"/>
        <v>2019 / 09</v>
      </c>
    </row>
    <row r="6759" spans="1:24" x14ac:dyDescent="0.25">
      <c r="A6759" s="1">
        <v>6758</v>
      </c>
      <c r="B6759" s="3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IF(People!$B$2=Orders!M6759,People!$A$2,IF(People!$B$3=Orders!M6759,People!$A$3,IF(People!$B$4=Orders!M6759,People!$A$4,IF(People!$B$5=Orders!M6759,People!$A$5,0))))</f>
        <v>Chuck Magee</v>
      </c>
      <c r="W6759" t="str">
        <f>IFERROR(INDEX(Returns!A:A,MATCH(Orders!B6759,Returns!B:B,0),),"No")</f>
        <v>No</v>
      </c>
      <c r="X6759" t="str">
        <f t="shared" si="105"/>
        <v>2019 / 09</v>
      </c>
    </row>
    <row r="6760" spans="1:24" x14ac:dyDescent="0.25">
      <c r="A6760" s="1">
        <v>6759</v>
      </c>
      <c r="B6760" s="3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t="str">
        <f>IF(People!$B$2=Orders!M6760,People!$A$2,IF(People!$B$3=Orders!M6760,People!$A$3,IF(People!$B$4=Orders!M6760,People!$A$4,IF(People!$B$5=Orders!M6760,People!$A$5,0))))</f>
        <v>Chuck Magee</v>
      </c>
      <c r="W6760" t="str">
        <f>IFERROR(INDEX(Returns!A:A,MATCH(Orders!B6760,Returns!B:B,0),),"No")</f>
        <v>No</v>
      </c>
      <c r="X6760" t="str">
        <f t="shared" si="105"/>
        <v>2019 / 09</v>
      </c>
    </row>
    <row r="6761" spans="1:24" x14ac:dyDescent="0.25">
      <c r="A6761" s="1">
        <v>6760</v>
      </c>
      <c r="B6761" s="3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IF(People!$B$2=Orders!M6761,People!$A$2,IF(People!$B$3=Orders!M6761,People!$A$3,IF(People!$B$4=Orders!M6761,People!$A$4,IF(People!$B$5=Orders!M6761,People!$A$5,0))))</f>
        <v>Cassandra Brandow</v>
      </c>
      <c r="W6761" t="str">
        <f>IFERROR(INDEX(Returns!A:A,MATCH(Orders!B6761,Returns!B:B,0),),"No")</f>
        <v>No</v>
      </c>
      <c r="X6761" t="str">
        <f t="shared" si="105"/>
        <v>2019 / 12</v>
      </c>
    </row>
    <row r="6762" spans="1:24" x14ac:dyDescent="0.25">
      <c r="A6762" s="1">
        <v>6761</v>
      </c>
      <c r="B6762" s="3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t="str">
        <f>IF(People!$B$2=Orders!M6762,People!$A$2,IF(People!$B$3=Orders!M6762,People!$A$3,IF(People!$B$4=Orders!M6762,People!$A$4,IF(People!$B$5=Orders!M6762,People!$A$5,0))))</f>
        <v>Chuck Magee</v>
      </c>
      <c r="W6762" t="str">
        <f>IFERROR(INDEX(Returns!A:A,MATCH(Orders!B6762,Returns!B:B,0),),"No")</f>
        <v>No</v>
      </c>
      <c r="X6762" t="str">
        <f t="shared" si="105"/>
        <v>2019 / 06</v>
      </c>
    </row>
    <row r="6763" spans="1:24" x14ac:dyDescent="0.25">
      <c r="A6763" s="1">
        <v>6762</v>
      </c>
      <c r="B6763" s="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IF(People!$B$2=Orders!M6763,People!$A$2,IF(People!$B$3=Orders!M6763,People!$A$3,IF(People!$B$4=Orders!M6763,People!$A$4,IF(People!$B$5=Orders!M6763,People!$A$5,0))))</f>
        <v>Chuck Magee</v>
      </c>
      <c r="W6763" t="str">
        <f>IFERROR(INDEX(Returns!A:A,MATCH(Orders!B6763,Returns!B:B,0),),"No")</f>
        <v>No</v>
      </c>
      <c r="X6763" t="str">
        <f t="shared" si="105"/>
        <v>2018 / 07</v>
      </c>
    </row>
    <row r="6764" spans="1:24" x14ac:dyDescent="0.25">
      <c r="A6764" s="1">
        <v>6763</v>
      </c>
      <c r="B6764" s="3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IF(People!$B$2=Orders!M6764,People!$A$2,IF(People!$B$3=Orders!M6764,People!$A$3,IF(People!$B$4=Orders!M6764,People!$A$4,IF(People!$B$5=Orders!M6764,People!$A$5,0))))</f>
        <v>Kelly Williams</v>
      </c>
      <c r="W6764" t="str">
        <f>IFERROR(INDEX(Returns!A:A,MATCH(Orders!B6764,Returns!B:B,0),),"No")</f>
        <v>No</v>
      </c>
      <c r="X6764" t="str">
        <f t="shared" si="105"/>
        <v>2018 / 09</v>
      </c>
    </row>
    <row r="6765" spans="1:24" x14ac:dyDescent="0.25">
      <c r="A6765" s="1">
        <v>6764</v>
      </c>
      <c r="B6765" s="3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IF(People!$B$2=Orders!M6765,People!$A$2,IF(People!$B$3=Orders!M6765,People!$A$3,IF(People!$B$4=Orders!M6765,People!$A$4,IF(People!$B$5=Orders!M6765,People!$A$5,0))))</f>
        <v>Kelly Williams</v>
      </c>
      <c r="W6765" t="str">
        <f>IFERROR(INDEX(Returns!A:A,MATCH(Orders!B6765,Returns!B:B,0),),"No")</f>
        <v>No</v>
      </c>
      <c r="X6765" t="str">
        <f t="shared" si="105"/>
        <v>2018 / 09</v>
      </c>
    </row>
    <row r="6766" spans="1:24" x14ac:dyDescent="0.25">
      <c r="A6766" s="1">
        <v>6765</v>
      </c>
      <c r="B6766" s="3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IF(People!$B$2=Orders!M6766,People!$A$2,IF(People!$B$3=Orders!M6766,People!$A$3,IF(People!$B$4=Orders!M6766,People!$A$4,IF(People!$B$5=Orders!M6766,People!$A$5,0))))</f>
        <v>Kelly Williams</v>
      </c>
      <c r="W6766" t="str">
        <f>IFERROR(INDEX(Returns!A:A,MATCH(Orders!B6766,Returns!B:B,0),),"No")</f>
        <v>No</v>
      </c>
      <c r="X6766" t="str">
        <f t="shared" si="105"/>
        <v>2018 / 09</v>
      </c>
    </row>
    <row r="6767" spans="1:24" x14ac:dyDescent="0.25">
      <c r="A6767" s="1">
        <v>6766</v>
      </c>
      <c r="B6767" s="3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IF(People!$B$2=Orders!M6767,People!$A$2,IF(People!$B$3=Orders!M6767,People!$A$3,IF(People!$B$4=Orders!M6767,People!$A$4,IF(People!$B$5=Orders!M6767,People!$A$5,0))))</f>
        <v>Kelly Williams</v>
      </c>
      <c r="W6767" t="str">
        <f>IFERROR(INDEX(Returns!A:A,MATCH(Orders!B6767,Returns!B:B,0),),"No")</f>
        <v>No</v>
      </c>
      <c r="X6767" t="str">
        <f t="shared" si="105"/>
        <v>2019 / 04</v>
      </c>
    </row>
    <row r="6768" spans="1:24" x14ac:dyDescent="0.25">
      <c r="A6768" s="1">
        <v>6767</v>
      </c>
      <c r="B6768" s="3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IF(People!$B$2=Orders!M6768,People!$A$2,IF(People!$B$3=Orders!M6768,People!$A$3,IF(People!$B$4=Orders!M6768,People!$A$4,IF(People!$B$5=Orders!M6768,People!$A$5,0))))</f>
        <v>Kelly Williams</v>
      </c>
      <c r="W6768" t="str">
        <f>IFERROR(INDEX(Returns!A:A,MATCH(Orders!B6768,Returns!B:B,0),),"No")</f>
        <v>No</v>
      </c>
      <c r="X6768" t="str">
        <f t="shared" si="105"/>
        <v>2019 / 04</v>
      </c>
    </row>
    <row r="6769" spans="1:24" x14ac:dyDescent="0.25">
      <c r="A6769" s="1">
        <v>6768</v>
      </c>
      <c r="B6769" s="3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IF(People!$B$2=Orders!M6769,People!$A$2,IF(People!$B$3=Orders!M6769,People!$A$3,IF(People!$B$4=Orders!M6769,People!$A$4,IF(People!$B$5=Orders!M6769,People!$A$5,0))))</f>
        <v>Kelly Williams</v>
      </c>
      <c r="W6769" t="str">
        <f>IFERROR(INDEX(Returns!A:A,MATCH(Orders!B6769,Returns!B:B,0),),"No")</f>
        <v>No</v>
      </c>
      <c r="X6769" t="str">
        <f t="shared" si="105"/>
        <v>2019 / 04</v>
      </c>
    </row>
    <row r="6770" spans="1:24" x14ac:dyDescent="0.25">
      <c r="A6770" s="1">
        <v>6769</v>
      </c>
      <c r="B6770" s="3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IF(People!$B$2=Orders!M6770,People!$A$2,IF(People!$B$3=Orders!M6770,People!$A$3,IF(People!$B$4=Orders!M6770,People!$A$4,IF(People!$B$5=Orders!M6770,People!$A$5,0))))</f>
        <v>Chuck Magee</v>
      </c>
      <c r="W6770" t="str">
        <f>IFERROR(INDEX(Returns!A:A,MATCH(Orders!B6770,Returns!B:B,0),),"No")</f>
        <v>No</v>
      </c>
      <c r="X6770" t="str">
        <f t="shared" si="105"/>
        <v>2016 / 08</v>
      </c>
    </row>
    <row r="6771" spans="1:24" x14ac:dyDescent="0.25">
      <c r="A6771" s="1">
        <v>6770</v>
      </c>
      <c r="B6771" s="3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IF(People!$B$2=Orders!M6771,People!$A$2,IF(People!$B$3=Orders!M6771,People!$A$3,IF(People!$B$4=Orders!M6771,People!$A$4,IF(People!$B$5=Orders!M6771,People!$A$5,0))))</f>
        <v>Cassandra Brandow</v>
      </c>
      <c r="W6771" t="str">
        <f>IFERROR(INDEX(Returns!A:A,MATCH(Orders!B6771,Returns!B:B,0),),"No")</f>
        <v>No</v>
      </c>
      <c r="X6771" t="str">
        <f t="shared" si="105"/>
        <v>2019 / 09</v>
      </c>
    </row>
    <row r="6772" spans="1:24" x14ac:dyDescent="0.25">
      <c r="A6772" s="1">
        <v>6771</v>
      </c>
      <c r="B6772" s="3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IF(People!$B$2=Orders!M6772,People!$A$2,IF(People!$B$3=Orders!M6772,People!$A$3,IF(People!$B$4=Orders!M6772,People!$A$4,IF(People!$B$5=Orders!M6772,People!$A$5,0))))</f>
        <v>Anna Andreadi</v>
      </c>
      <c r="W6772" t="str">
        <f>IFERROR(INDEX(Returns!A:A,MATCH(Orders!B6772,Returns!B:B,0),),"No")</f>
        <v>No</v>
      </c>
      <c r="X6772" t="str">
        <f t="shared" si="105"/>
        <v>2019 / 12</v>
      </c>
    </row>
    <row r="6773" spans="1:24" x14ac:dyDescent="0.25">
      <c r="A6773" s="1">
        <v>6772</v>
      </c>
      <c r="B6773" s="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IF(People!$B$2=Orders!M6773,People!$A$2,IF(People!$B$3=Orders!M6773,People!$A$3,IF(People!$B$4=Orders!M6773,People!$A$4,IF(People!$B$5=Orders!M6773,People!$A$5,0))))</f>
        <v>Anna Andreadi</v>
      </c>
      <c r="W6773" t="str">
        <f>IFERROR(INDEX(Returns!A:A,MATCH(Orders!B6773,Returns!B:B,0),),"No")</f>
        <v>No</v>
      </c>
      <c r="X6773" t="str">
        <f t="shared" si="105"/>
        <v>2019 / 12</v>
      </c>
    </row>
    <row r="6774" spans="1:24" x14ac:dyDescent="0.25">
      <c r="A6774" s="1">
        <v>6773</v>
      </c>
      <c r="B6774" s="3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IF(People!$B$2=Orders!M6774,People!$A$2,IF(People!$B$3=Orders!M6774,People!$A$3,IF(People!$B$4=Orders!M6774,People!$A$4,IF(People!$B$5=Orders!M6774,People!$A$5,0))))</f>
        <v>Anna Andreadi</v>
      </c>
      <c r="W6774" t="str">
        <f>IFERROR(INDEX(Returns!A:A,MATCH(Orders!B6774,Returns!B:B,0),),"No")</f>
        <v>No</v>
      </c>
      <c r="X6774" t="str">
        <f t="shared" si="105"/>
        <v>2018 / 11</v>
      </c>
    </row>
    <row r="6775" spans="1:24" x14ac:dyDescent="0.25">
      <c r="A6775" s="1">
        <v>6774</v>
      </c>
      <c r="B6775" s="3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IF(People!$B$2=Orders!M6775,People!$A$2,IF(People!$B$3=Orders!M6775,People!$A$3,IF(People!$B$4=Orders!M6775,People!$A$4,IF(People!$B$5=Orders!M6775,People!$A$5,0))))</f>
        <v>Anna Andreadi</v>
      </c>
      <c r="W6775" t="str">
        <f>IFERROR(INDEX(Returns!A:A,MATCH(Orders!B6775,Returns!B:B,0),),"No")</f>
        <v>No</v>
      </c>
      <c r="X6775" t="str">
        <f t="shared" si="105"/>
        <v>2018 / 11</v>
      </c>
    </row>
    <row r="6776" spans="1:24" x14ac:dyDescent="0.25">
      <c r="A6776" s="1">
        <v>6775</v>
      </c>
      <c r="B6776" s="3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IF(People!$B$2=Orders!M6776,People!$A$2,IF(People!$B$3=Orders!M6776,People!$A$3,IF(People!$B$4=Orders!M6776,People!$A$4,IF(People!$B$5=Orders!M6776,People!$A$5,0))))</f>
        <v>Anna Andreadi</v>
      </c>
      <c r="W6776" t="str">
        <f>IFERROR(INDEX(Returns!A:A,MATCH(Orders!B6776,Returns!B:B,0),),"No")</f>
        <v>No</v>
      </c>
      <c r="X6776" t="str">
        <f t="shared" si="105"/>
        <v>2018 / 11</v>
      </c>
    </row>
    <row r="6777" spans="1:24" x14ac:dyDescent="0.25">
      <c r="A6777" s="1">
        <v>6776</v>
      </c>
      <c r="B6777" s="3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IF(People!$B$2=Orders!M6777,People!$A$2,IF(People!$B$3=Orders!M6777,People!$A$3,IF(People!$B$4=Orders!M6777,People!$A$4,IF(People!$B$5=Orders!M6777,People!$A$5,0))))</f>
        <v>Chuck Magee</v>
      </c>
      <c r="W6777" t="str">
        <f>IFERROR(INDEX(Returns!A:A,MATCH(Orders!B6777,Returns!B:B,0),),"No")</f>
        <v>No</v>
      </c>
      <c r="X6777" t="str">
        <f t="shared" si="105"/>
        <v>2017 / 03</v>
      </c>
    </row>
    <row r="6778" spans="1:24" x14ac:dyDescent="0.25">
      <c r="A6778" s="1">
        <v>6777</v>
      </c>
      <c r="B6778" s="3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IF(People!$B$2=Orders!M6778,People!$A$2,IF(People!$B$3=Orders!M6778,People!$A$3,IF(People!$B$4=Orders!M6778,People!$A$4,IF(People!$B$5=Orders!M6778,People!$A$5,0))))</f>
        <v>Kelly Williams</v>
      </c>
      <c r="W6778" t="str">
        <f>IFERROR(INDEX(Returns!A:A,MATCH(Orders!B6778,Returns!B:B,0),),"No")</f>
        <v>No</v>
      </c>
      <c r="X6778" t="str">
        <f t="shared" si="105"/>
        <v>2018 / 09</v>
      </c>
    </row>
    <row r="6779" spans="1:24" x14ac:dyDescent="0.25">
      <c r="A6779" s="1">
        <v>6778</v>
      </c>
      <c r="B6779" s="3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IF(People!$B$2=Orders!M6779,People!$A$2,IF(People!$B$3=Orders!M6779,People!$A$3,IF(People!$B$4=Orders!M6779,People!$A$4,IF(People!$B$5=Orders!M6779,People!$A$5,0))))</f>
        <v>Chuck Magee</v>
      </c>
      <c r="W6779" t="str">
        <f>IFERROR(INDEX(Returns!A:A,MATCH(Orders!B6779,Returns!B:B,0),),"No")</f>
        <v>No</v>
      </c>
      <c r="X6779" t="str">
        <f t="shared" si="105"/>
        <v>2019 / 01</v>
      </c>
    </row>
    <row r="6780" spans="1:24" x14ac:dyDescent="0.25">
      <c r="A6780" s="1">
        <v>6779</v>
      </c>
      <c r="B6780" s="3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IF(People!$B$2=Orders!M6780,People!$A$2,IF(People!$B$3=Orders!M6780,People!$A$3,IF(People!$B$4=Orders!M6780,People!$A$4,IF(People!$B$5=Orders!M6780,People!$A$5,0))))</f>
        <v>Chuck Magee</v>
      </c>
      <c r="W6780" t="str">
        <f>IFERROR(INDEX(Returns!A:A,MATCH(Orders!B6780,Returns!B:B,0),),"No")</f>
        <v>No</v>
      </c>
      <c r="X6780" t="str">
        <f t="shared" si="105"/>
        <v>2018 / 09</v>
      </c>
    </row>
    <row r="6781" spans="1:24" x14ac:dyDescent="0.25">
      <c r="A6781" s="1">
        <v>6780</v>
      </c>
      <c r="B6781" s="3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IF(People!$B$2=Orders!M6781,People!$A$2,IF(People!$B$3=Orders!M6781,People!$A$3,IF(People!$B$4=Orders!M6781,People!$A$4,IF(People!$B$5=Orders!M6781,People!$A$5,0))))</f>
        <v>Chuck Magee</v>
      </c>
      <c r="W6781" t="str">
        <f>IFERROR(INDEX(Returns!A:A,MATCH(Orders!B6781,Returns!B:B,0),),"No")</f>
        <v>No</v>
      </c>
      <c r="X6781" t="str">
        <f t="shared" si="105"/>
        <v>2018 / 09</v>
      </c>
    </row>
    <row r="6782" spans="1:24" x14ac:dyDescent="0.25">
      <c r="A6782" s="1">
        <v>6781</v>
      </c>
      <c r="B6782" s="3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IF(People!$B$2=Orders!M6782,People!$A$2,IF(People!$B$3=Orders!M6782,People!$A$3,IF(People!$B$4=Orders!M6782,People!$A$4,IF(People!$B$5=Orders!M6782,People!$A$5,0))))</f>
        <v>Chuck Magee</v>
      </c>
      <c r="W6782" t="str">
        <f>IFERROR(INDEX(Returns!A:A,MATCH(Orders!B6782,Returns!B:B,0),),"No")</f>
        <v>No</v>
      </c>
      <c r="X6782" t="str">
        <f t="shared" si="105"/>
        <v>2018 / 09</v>
      </c>
    </row>
    <row r="6783" spans="1:24" x14ac:dyDescent="0.25">
      <c r="A6783" s="1">
        <v>6782</v>
      </c>
      <c r="B6783" s="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IF(People!$B$2=Orders!M6783,People!$A$2,IF(People!$B$3=Orders!M6783,People!$A$3,IF(People!$B$4=Orders!M6783,People!$A$4,IF(People!$B$5=Orders!M6783,People!$A$5,0))))</f>
        <v>Chuck Magee</v>
      </c>
      <c r="W6783" t="str">
        <f>IFERROR(INDEX(Returns!A:A,MATCH(Orders!B6783,Returns!B:B,0),),"No")</f>
        <v>No</v>
      </c>
      <c r="X6783" t="str">
        <f t="shared" si="105"/>
        <v>2018 / 09</v>
      </c>
    </row>
    <row r="6784" spans="1:24" x14ac:dyDescent="0.25">
      <c r="A6784" s="1">
        <v>6783</v>
      </c>
      <c r="B6784" s="3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IF(People!$B$2=Orders!M6784,People!$A$2,IF(People!$B$3=Orders!M6784,People!$A$3,IF(People!$B$4=Orders!M6784,People!$A$4,IF(People!$B$5=Orders!M6784,People!$A$5,0))))</f>
        <v>Chuck Magee</v>
      </c>
      <c r="W6784" t="str">
        <f>IFERROR(INDEX(Returns!A:A,MATCH(Orders!B6784,Returns!B:B,0),),"No")</f>
        <v>No</v>
      </c>
      <c r="X6784" t="str">
        <f t="shared" si="105"/>
        <v>2019 / 07</v>
      </c>
    </row>
    <row r="6785" spans="1:24" x14ac:dyDescent="0.25">
      <c r="A6785" s="1">
        <v>6784</v>
      </c>
      <c r="B6785" s="3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IF(People!$B$2=Orders!M6785,People!$A$2,IF(People!$B$3=Orders!M6785,People!$A$3,IF(People!$B$4=Orders!M6785,People!$A$4,IF(People!$B$5=Orders!M6785,People!$A$5,0))))</f>
        <v>Chuck Magee</v>
      </c>
      <c r="W6785" t="str">
        <f>IFERROR(INDEX(Returns!A:A,MATCH(Orders!B6785,Returns!B:B,0),),"No")</f>
        <v>No</v>
      </c>
      <c r="X6785" t="str">
        <f t="shared" si="105"/>
        <v>2019 / 07</v>
      </c>
    </row>
    <row r="6786" spans="1:24" x14ac:dyDescent="0.25">
      <c r="A6786" s="1">
        <v>6785</v>
      </c>
      <c r="B6786" s="3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IF(People!$B$2=Orders!M6786,People!$A$2,IF(People!$B$3=Orders!M6786,People!$A$3,IF(People!$B$4=Orders!M6786,People!$A$4,IF(People!$B$5=Orders!M6786,People!$A$5,0))))</f>
        <v>Chuck Magee</v>
      </c>
      <c r="W6786" t="str">
        <f>IFERROR(INDEX(Returns!A:A,MATCH(Orders!B6786,Returns!B:B,0),),"No")</f>
        <v>No</v>
      </c>
      <c r="X6786" t="str">
        <f t="shared" ref="X6786:X6849" si="106">TEXT(C6786,"ГГГГ / ММ")</f>
        <v>2019 / 07</v>
      </c>
    </row>
    <row r="6787" spans="1:24" x14ac:dyDescent="0.25">
      <c r="A6787" s="1">
        <v>6786</v>
      </c>
      <c r="B6787" s="3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IF(People!$B$2=Orders!M6787,People!$A$2,IF(People!$B$3=Orders!M6787,People!$A$3,IF(People!$B$4=Orders!M6787,People!$A$4,IF(People!$B$5=Orders!M6787,People!$A$5,0))))</f>
        <v>Chuck Magee</v>
      </c>
      <c r="W6787" t="str">
        <f>IFERROR(INDEX(Returns!A:A,MATCH(Orders!B6787,Returns!B:B,0),),"No")</f>
        <v>No</v>
      </c>
      <c r="X6787" t="str">
        <f t="shared" si="106"/>
        <v>2019 / 07</v>
      </c>
    </row>
    <row r="6788" spans="1:24" x14ac:dyDescent="0.25">
      <c r="A6788" s="1">
        <v>6787</v>
      </c>
      <c r="B6788" s="3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IF(People!$B$2=Orders!M6788,People!$A$2,IF(People!$B$3=Orders!M6788,People!$A$3,IF(People!$B$4=Orders!M6788,People!$A$4,IF(People!$B$5=Orders!M6788,People!$A$5,0))))</f>
        <v>Chuck Magee</v>
      </c>
      <c r="W6788" t="str">
        <f>IFERROR(INDEX(Returns!A:A,MATCH(Orders!B6788,Returns!B:B,0),),"No")</f>
        <v>No</v>
      </c>
      <c r="X6788" t="str">
        <f t="shared" si="106"/>
        <v>2019 / 07</v>
      </c>
    </row>
    <row r="6789" spans="1:24" x14ac:dyDescent="0.25">
      <c r="A6789" s="1">
        <v>6788</v>
      </c>
      <c r="B6789" s="3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IF(People!$B$2=Orders!M6789,People!$A$2,IF(People!$B$3=Orders!M6789,People!$A$3,IF(People!$B$4=Orders!M6789,People!$A$4,IF(People!$B$5=Orders!M6789,People!$A$5,0))))</f>
        <v>Cassandra Brandow</v>
      </c>
      <c r="W6789" t="str">
        <f>IFERROR(INDEX(Returns!A:A,MATCH(Orders!B6789,Returns!B:B,0),),"No")</f>
        <v>No</v>
      </c>
      <c r="X6789" t="str">
        <f t="shared" si="106"/>
        <v>2017 / 09</v>
      </c>
    </row>
    <row r="6790" spans="1:24" x14ac:dyDescent="0.25">
      <c r="A6790" s="1">
        <v>6789</v>
      </c>
      <c r="B6790" s="3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IF(People!$B$2=Orders!M6790,People!$A$2,IF(People!$B$3=Orders!M6790,People!$A$3,IF(People!$B$4=Orders!M6790,People!$A$4,IF(People!$B$5=Orders!M6790,People!$A$5,0))))</f>
        <v>Cassandra Brandow</v>
      </c>
      <c r="W6790" t="str">
        <f>IFERROR(INDEX(Returns!A:A,MATCH(Orders!B6790,Returns!B:B,0),),"No")</f>
        <v>No</v>
      </c>
      <c r="X6790" t="str">
        <f t="shared" si="106"/>
        <v>2017 / 09</v>
      </c>
    </row>
    <row r="6791" spans="1:24" x14ac:dyDescent="0.25">
      <c r="A6791" s="1">
        <v>6790</v>
      </c>
      <c r="B6791" s="3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IF(People!$B$2=Orders!M6791,People!$A$2,IF(People!$B$3=Orders!M6791,People!$A$3,IF(People!$B$4=Orders!M6791,People!$A$4,IF(People!$B$5=Orders!M6791,People!$A$5,0))))</f>
        <v>Cassandra Brandow</v>
      </c>
      <c r="W6791" t="str">
        <f>IFERROR(INDEX(Returns!A:A,MATCH(Orders!B6791,Returns!B:B,0),),"No")</f>
        <v>No</v>
      </c>
      <c r="X6791" t="str">
        <f t="shared" si="106"/>
        <v>2017 / 09</v>
      </c>
    </row>
    <row r="6792" spans="1:24" x14ac:dyDescent="0.25">
      <c r="A6792" s="1">
        <v>6791</v>
      </c>
      <c r="B6792" s="3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IF(People!$B$2=Orders!M6792,People!$A$2,IF(People!$B$3=Orders!M6792,People!$A$3,IF(People!$B$4=Orders!M6792,People!$A$4,IF(People!$B$5=Orders!M6792,People!$A$5,0))))</f>
        <v>Anna Andreadi</v>
      </c>
      <c r="W6792" t="str">
        <f>IFERROR(INDEX(Returns!A:A,MATCH(Orders!B6792,Returns!B:B,0),),"No")</f>
        <v>Yes</v>
      </c>
      <c r="X6792" t="str">
        <f t="shared" si="106"/>
        <v>2018 / 11</v>
      </c>
    </row>
    <row r="6793" spans="1:24" x14ac:dyDescent="0.25">
      <c r="A6793" s="1">
        <v>6792</v>
      </c>
      <c r="B6793" s="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IF(People!$B$2=Orders!M6793,People!$A$2,IF(People!$B$3=Orders!M6793,People!$A$3,IF(People!$B$4=Orders!M6793,People!$A$4,IF(People!$B$5=Orders!M6793,People!$A$5,0))))</f>
        <v>Anna Andreadi</v>
      </c>
      <c r="W6793" t="str">
        <f>IFERROR(INDEX(Returns!A:A,MATCH(Orders!B6793,Returns!B:B,0),),"No")</f>
        <v>No</v>
      </c>
      <c r="X6793" t="str">
        <f t="shared" si="106"/>
        <v>2018 / 11</v>
      </c>
    </row>
    <row r="6794" spans="1:24" x14ac:dyDescent="0.25">
      <c r="A6794" s="1">
        <v>6793</v>
      </c>
      <c r="B6794" s="3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IF(People!$B$2=Orders!M6794,People!$A$2,IF(People!$B$3=Orders!M6794,People!$A$3,IF(People!$B$4=Orders!M6794,People!$A$4,IF(People!$B$5=Orders!M6794,People!$A$5,0))))</f>
        <v>Chuck Magee</v>
      </c>
      <c r="W6794" t="str">
        <f>IFERROR(INDEX(Returns!A:A,MATCH(Orders!B6794,Returns!B:B,0),),"No")</f>
        <v>No</v>
      </c>
      <c r="X6794" t="str">
        <f t="shared" si="106"/>
        <v>2016 / 08</v>
      </c>
    </row>
    <row r="6795" spans="1:24" x14ac:dyDescent="0.25">
      <c r="A6795" s="1">
        <v>6794</v>
      </c>
      <c r="B6795" s="3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IF(People!$B$2=Orders!M6795,People!$A$2,IF(People!$B$3=Orders!M6795,People!$A$3,IF(People!$B$4=Orders!M6795,People!$A$4,IF(People!$B$5=Orders!M6795,People!$A$5,0))))</f>
        <v>Kelly Williams</v>
      </c>
      <c r="W6795" t="str">
        <f>IFERROR(INDEX(Returns!A:A,MATCH(Orders!B6795,Returns!B:B,0),),"No")</f>
        <v>No</v>
      </c>
      <c r="X6795" t="str">
        <f t="shared" si="106"/>
        <v>2017 / 11</v>
      </c>
    </row>
    <row r="6796" spans="1:24" x14ac:dyDescent="0.25">
      <c r="A6796" s="1">
        <v>6795</v>
      </c>
      <c r="B6796" s="3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IF(People!$B$2=Orders!M6796,People!$A$2,IF(People!$B$3=Orders!M6796,People!$A$3,IF(People!$B$4=Orders!M6796,People!$A$4,IF(People!$B$5=Orders!M6796,People!$A$5,0))))</f>
        <v>Kelly Williams</v>
      </c>
      <c r="W6796" t="str">
        <f>IFERROR(INDEX(Returns!A:A,MATCH(Orders!B6796,Returns!B:B,0),),"No")</f>
        <v>No</v>
      </c>
      <c r="X6796" t="str">
        <f t="shared" si="106"/>
        <v>2017 / 11</v>
      </c>
    </row>
    <row r="6797" spans="1:24" x14ac:dyDescent="0.25">
      <c r="A6797" s="1">
        <v>6796</v>
      </c>
      <c r="B6797" s="3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IF(People!$B$2=Orders!M6797,People!$A$2,IF(People!$B$3=Orders!M6797,People!$A$3,IF(People!$B$4=Orders!M6797,People!$A$4,IF(People!$B$5=Orders!M6797,People!$A$5,0))))</f>
        <v>Kelly Williams</v>
      </c>
      <c r="W6797" t="str">
        <f>IFERROR(INDEX(Returns!A:A,MATCH(Orders!B6797,Returns!B:B,0),),"No")</f>
        <v>No</v>
      </c>
      <c r="X6797" t="str">
        <f t="shared" si="106"/>
        <v>2017 / 11</v>
      </c>
    </row>
    <row r="6798" spans="1:24" x14ac:dyDescent="0.25">
      <c r="A6798" s="1">
        <v>6797</v>
      </c>
      <c r="B6798" s="3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IF(People!$B$2=Orders!M6798,People!$A$2,IF(People!$B$3=Orders!M6798,People!$A$3,IF(People!$B$4=Orders!M6798,People!$A$4,IF(People!$B$5=Orders!M6798,People!$A$5,0))))</f>
        <v>Kelly Williams</v>
      </c>
      <c r="W6798" t="str">
        <f>IFERROR(INDEX(Returns!A:A,MATCH(Orders!B6798,Returns!B:B,0),),"No")</f>
        <v>No</v>
      </c>
      <c r="X6798" t="str">
        <f t="shared" si="106"/>
        <v>2017 / 08</v>
      </c>
    </row>
    <row r="6799" spans="1:24" x14ac:dyDescent="0.25">
      <c r="A6799" s="1">
        <v>6798</v>
      </c>
      <c r="B6799" s="3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IF(People!$B$2=Orders!M6799,People!$A$2,IF(People!$B$3=Orders!M6799,People!$A$3,IF(People!$B$4=Orders!M6799,People!$A$4,IF(People!$B$5=Orders!M6799,People!$A$5,0))))</f>
        <v>Kelly Williams</v>
      </c>
      <c r="W6799" t="str">
        <f>IFERROR(INDEX(Returns!A:A,MATCH(Orders!B6799,Returns!B:B,0),),"No")</f>
        <v>No</v>
      </c>
      <c r="X6799" t="str">
        <f t="shared" si="106"/>
        <v>2017 / 08</v>
      </c>
    </row>
    <row r="6800" spans="1:24" x14ac:dyDescent="0.25">
      <c r="A6800" s="1">
        <v>6799</v>
      </c>
      <c r="B6800" s="3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IF(People!$B$2=Orders!M6800,People!$A$2,IF(People!$B$3=Orders!M6800,People!$A$3,IF(People!$B$4=Orders!M6800,People!$A$4,IF(People!$B$5=Orders!M6800,People!$A$5,0))))</f>
        <v>Kelly Williams</v>
      </c>
      <c r="W6800" t="str">
        <f>IFERROR(INDEX(Returns!A:A,MATCH(Orders!B6800,Returns!B:B,0),),"No")</f>
        <v>No</v>
      </c>
      <c r="X6800" t="str">
        <f t="shared" si="106"/>
        <v>2017 / 08</v>
      </c>
    </row>
    <row r="6801" spans="1:24" x14ac:dyDescent="0.25">
      <c r="A6801" s="1">
        <v>6800</v>
      </c>
      <c r="B6801" s="3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IF(People!$B$2=Orders!M6801,People!$A$2,IF(People!$B$3=Orders!M6801,People!$A$3,IF(People!$B$4=Orders!M6801,People!$A$4,IF(People!$B$5=Orders!M6801,People!$A$5,0))))</f>
        <v>Anna Andreadi</v>
      </c>
      <c r="W6801" t="str">
        <f>IFERROR(INDEX(Returns!A:A,MATCH(Orders!B6801,Returns!B:B,0),),"No")</f>
        <v>No</v>
      </c>
      <c r="X6801" t="str">
        <f t="shared" si="106"/>
        <v>2018 / 12</v>
      </c>
    </row>
    <row r="6802" spans="1:24" x14ac:dyDescent="0.25">
      <c r="A6802" s="1">
        <v>6801</v>
      </c>
      <c r="B6802" s="3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IF(People!$B$2=Orders!M6802,People!$A$2,IF(People!$B$3=Orders!M6802,People!$A$3,IF(People!$B$4=Orders!M6802,People!$A$4,IF(People!$B$5=Orders!M6802,People!$A$5,0))))</f>
        <v>Anna Andreadi</v>
      </c>
      <c r="W6802" t="str">
        <f>IFERROR(INDEX(Returns!A:A,MATCH(Orders!B6802,Returns!B:B,0),),"No")</f>
        <v>No</v>
      </c>
      <c r="X6802" t="str">
        <f t="shared" si="106"/>
        <v>2018 / 12</v>
      </c>
    </row>
    <row r="6803" spans="1:24" x14ac:dyDescent="0.25">
      <c r="A6803" s="1">
        <v>6802</v>
      </c>
      <c r="B6803" s="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IF(People!$B$2=Orders!M6803,People!$A$2,IF(People!$B$3=Orders!M6803,People!$A$3,IF(People!$B$4=Orders!M6803,People!$A$4,IF(People!$B$5=Orders!M6803,People!$A$5,0))))</f>
        <v>Anna Andreadi</v>
      </c>
      <c r="W6803" t="str">
        <f>IFERROR(INDEX(Returns!A:A,MATCH(Orders!B6803,Returns!B:B,0),),"No")</f>
        <v>No</v>
      </c>
      <c r="X6803" t="str">
        <f t="shared" si="106"/>
        <v>2018 / 12</v>
      </c>
    </row>
    <row r="6804" spans="1:24" x14ac:dyDescent="0.25">
      <c r="A6804" s="1">
        <v>6803</v>
      </c>
      <c r="B6804" s="3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IF(People!$B$2=Orders!M6804,People!$A$2,IF(People!$B$3=Orders!M6804,People!$A$3,IF(People!$B$4=Orders!M6804,People!$A$4,IF(People!$B$5=Orders!M6804,People!$A$5,0))))</f>
        <v>Anna Andreadi</v>
      </c>
      <c r="W6804" t="str">
        <f>IFERROR(INDEX(Returns!A:A,MATCH(Orders!B6804,Returns!B:B,0),),"No")</f>
        <v>No</v>
      </c>
      <c r="X6804" t="str">
        <f t="shared" si="106"/>
        <v>2018 / 12</v>
      </c>
    </row>
    <row r="6805" spans="1:24" x14ac:dyDescent="0.25">
      <c r="A6805" s="1">
        <v>6804</v>
      </c>
      <c r="B6805" s="3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IF(People!$B$2=Orders!M6805,People!$A$2,IF(People!$B$3=Orders!M6805,People!$A$3,IF(People!$B$4=Orders!M6805,People!$A$4,IF(People!$B$5=Orders!M6805,People!$A$5,0))))</f>
        <v>Anna Andreadi</v>
      </c>
      <c r="W6805" t="str">
        <f>IFERROR(INDEX(Returns!A:A,MATCH(Orders!B6805,Returns!B:B,0),),"No")</f>
        <v>No</v>
      </c>
      <c r="X6805" t="str">
        <f t="shared" si="106"/>
        <v>2018 / 12</v>
      </c>
    </row>
    <row r="6806" spans="1:24" x14ac:dyDescent="0.25">
      <c r="A6806" s="1">
        <v>6805</v>
      </c>
      <c r="B6806" s="3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IF(People!$B$2=Orders!M6806,People!$A$2,IF(People!$B$3=Orders!M6806,People!$A$3,IF(People!$B$4=Orders!M6806,People!$A$4,IF(People!$B$5=Orders!M6806,People!$A$5,0))))</f>
        <v>Anna Andreadi</v>
      </c>
      <c r="W6806" t="str">
        <f>IFERROR(INDEX(Returns!A:A,MATCH(Orders!B6806,Returns!B:B,0),),"No")</f>
        <v>No</v>
      </c>
      <c r="X6806" t="str">
        <f t="shared" si="106"/>
        <v>2016 / 10</v>
      </c>
    </row>
    <row r="6807" spans="1:24" x14ac:dyDescent="0.25">
      <c r="A6807" s="1">
        <v>6806</v>
      </c>
      <c r="B6807" s="3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IF(People!$B$2=Orders!M6807,People!$A$2,IF(People!$B$3=Orders!M6807,People!$A$3,IF(People!$B$4=Orders!M6807,People!$A$4,IF(People!$B$5=Orders!M6807,People!$A$5,0))))</f>
        <v>Cassandra Brandow</v>
      </c>
      <c r="W6807" t="str">
        <f>IFERROR(INDEX(Returns!A:A,MATCH(Orders!B6807,Returns!B:B,0),),"No")</f>
        <v>No</v>
      </c>
      <c r="X6807" t="str">
        <f t="shared" si="106"/>
        <v>2016 / 11</v>
      </c>
    </row>
    <row r="6808" spans="1:24" x14ac:dyDescent="0.25">
      <c r="A6808" s="1">
        <v>6807</v>
      </c>
      <c r="B6808" s="3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IF(People!$B$2=Orders!M6808,People!$A$2,IF(People!$B$3=Orders!M6808,People!$A$3,IF(People!$B$4=Orders!M6808,People!$A$4,IF(People!$B$5=Orders!M6808,People!$A$5,0))))</f>
        <v>Anna Andreadi</v>
      </c>
      <c r="W6808" t="str">
        <f>IFERROR(INDEX(Returns!A:A,MATCH(Orders!B6808,Returns!B:B,0),),"No")</f>
        <v>No</v>
      </c>
      <c r="X6808" t="str">
        <f t="shared" si="106"/>
        <v>2019 / 12</v>
      </c>
    </row>
    <row r="6809" spans="1:24" x14ac:dyDescent="0.25">
      <c r="A6809" s="1">
        <v>6808</v>
      </c>
      <c r="B6809" s="3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IF(People!$B$2=Orders!M6809,People!$A$2,IF(People!$B$3=Orders!M6809,People!$A$3,IF(People!$B$4=Orders!M6809,People!$A$4,IF(People!$B$5=Orders!M6809,People!$A$5,0))))</f>
        <v>Kelly Williams</v>
      </c>
      <c r="W6809" t="str">
        <f>IFERROR(INDEX(Returns!A:A,MATCH(Orders!B6809,Returns!B:B,0),),"No")</f>
        <v>No</v>
      </c>
      <c r="X6809" t="str">
        <f t="shared" si="106"/>
        <v>2017 / 03</v>
      </c>
    </row>
    <row r="6810" spans="1:24" x14ac:dyDescent="0.25">
      <c r="A6810" s="1">
        <v>6809</v>
      </c>
      <c r="B6810" s="3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IF(People!$B$2=Orders!M6810,People!$A$2,IF(People!$B$3=Orders!M6810,People!$A$3,IF(People!$B$4=Orders!M6810,People!$A$4,IF(People!$B$5=Orders!M6810,People!$A$5,0))))</f>
        <v>Kelly Williams</v>
      </c>
      <c r="W6810" t="str">
        <f>IFERROR(INDEX(Returns!A:A,MATCH(Orders!B6810,Returns!B:B,0),),"No")</f>
        <v>No</v>
      </c>
      <c r="X6810" t="str">
        <f t="shared" si="106"/>
        <v>2017 / 03</v>
      </c>
    </row>
    <row r="6811" spans="1:24" x14ac:dyDescent="0.25">
      <c r="A6811" s="1">
        <v>6810</v>
      </c>
      <c r="B6811" s="3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IF(People!$B$2=Orders!M6811,People!$A$2,IF(People!$B$3=Orders!M6811,People!$A$3,IF(People!$B$4=Orders!M6811,People!$A$4,IF(People!$B$5=Orders!M6811,People!$A$5,0))))</f>
        <v>Chuck Magee</v>
      </c>
      <c r="W6811" t="str">
        <f>IFERROR(INDEX(Returns!A:A,MATCH(Orders!B6811,Returns!B:B,0),),"No")</f>
        <v>No</v>
      </c>
      <c r="X6811" t="str">
        <f t="shared" si="106"/>
        <v>2019 / 09</v>
      </c>
    </row>
    <row r="6812" spans="1:24" x14ac:dyDescent="0.25">
      <c r="A6812" s="1">
        <v>6811</v>
      </c>
      <c r="B6812" s="3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IF(People!$B$2=Orders!M6812,People!$A$2,IF(People!$B$3=Orders!M6812,People!$A$3,IF(People!$B$4=Orders!M6812,People!$A$4,IF(People!$B$5=Orders!M6812,People!$A$5,0))))</f>
        <v>Chuck Magee</v>
      </c>
      <c r="W6812" t="str">
        <f>IFERROR(INDEX(Returns!A:A,MATCH(Orders!B6812,Returns!B:B,0),),"No")</f>
        <v>No</v>
      </c>
      <c r="X6812" t="str">
        <f t="shared" si="106"/>
        <v>2019 / 09</v>
      </c>
    </row>
    <row r="6813" spans="1:24" x14ac:dyDescent="0.25">
      <c r="A6813" s="1">
        <v>6812</v>
      </c>
      <c r="B6813" s="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IF(People!$B$2=Orders!M6813,People!$A$2,IF(People!$B$3=Orders!M6813,People!$A$3,IF(People!$B$4=Orders!M6813,People!$A$4,IF(People!$B$5=Orders!M6813,People!$A$5,0))))</f>
        <v>Chuck Magee</v>
      </c>
      <c r="W6813" t="str">
        <f>IFERROR(INDEX(Returns!A:A,MATCH(Orders!B6813,Returns!B:B,0),),"No")</f>
        <v>No</v>
      </c>
      <c r="X6813" t="str">
        <f t="shared" si="106"/>
        <v>2019 / 09</v>
      </c>
    </row>
    <row r="6814" spans="1:24" x14ac:dyDescent="0.25">
      <c r="A6814" s="1">
        <v>6813</v>
      </c>
      <c r="B6814" s="3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IF(People!$B$2=Orders!M6814,People!$A$2,IF(People!$B$3=Orders!M6814,People!$A$3,IF(People!$B$4=Orders!M6814,People!$A$4,IF(People!$B$5=Orders!M6814,People!$A$5,0))))</f>
        <v>Chuck Magee</v>
      </c>
      <c r="W6814" t="str">
        <f>IFERROR(INDEX(Returns!A:A,MATCH(Orders!B6814,Returns!B:B,0),),"No")</f>
        <v>No</v>
      </c>
      <c r="X6814" t="str">
        <f t="shared" si="106"/>
        <v>2019 / 09</v>
      </c>
    </row>
    <row r="6815" spans="1:24" x14ac:dyDescent="0.25">
      <c r="A6815" s="1">
        <v>6814</v>
      </c>
      <c r="B6815" s="3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IF(People!$B$2=Orders!M6815,People!$A$2,IF(People!$B$3=Orders!M6815,People!$A$3,IF(People!$B$4=Orders!M6815,People!$A$4,IF(People!$B$5=Orders!M6815,People!$A$5,0))))</f>
        <v>Chuck Magee</v>
      </c>
      <c r="W6815" t="str">
        <f>IFERROR(INDEX(Returns!A:A,MATCH(Orders!B6815,Returns!B:B,0),),"No")</f>
        <v>No</v>
      </c>
      <c r="X6815" t="str">
        <f t="shared" si="106"/>
        <v>2019 / 09</v>
      </c>
    </row>
    <row r="6816" spans="1:24" x14ac:dyDescent="0.25">
      <c r="A6816" s="1">
        <v>6815</v>
      </c>
      <c r="B6816" s="3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IF(People!$B$2=Orders!M6816,People!$A$2,IF(People!$B$3=Orders!M6816,People!$A$3,IF(People!$B$4=Orders!M6816,People!$A$4,IF(People!$B$5=Orders!M6816,People!$A$5,0))))</f>
        <v>Chuck Magee</v>
      </c>
      <c r="W6816" t="str">
        <f>IFERROR(INDEX(Returns!A:A,MATCH(Orders!B6816,Returns!B:B,0),),"No")</f>
        <v>No</v>
      </c>
      <c r="X6816" t="str">
        <f t="shared" si="106"/>
        <v>2019 / 09</v>
      </c>
    </row>
    <row r="6817" spans="1:24" x14ac:dyDescent="0.25">
      <c r="A6817" s="1">
        <v>6816</v>
      </c>
      <c r="B6817" s="3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IF(People!$B$2=Orders!M6817,People!$A$2,IF(People!$B$3=Orders!M6817,People!$A$3,IF(People!$B$4=Orders!M6817,People!$A$4,IF(People!$B$5=Orders!M6817,People!$A$5,0))))</f>
        <v>Anna Andreadi</v>
      </c>
      <c r="W6817" t="str">
        <f>IFERROR(INDEX(Returns!A:A,MATCH(Orders!B6817,Returns!B:B,0),),"No")</f>
        <v>No</v>
      </c>
      <c r="X6817" t="str">
        <f t="shared" si="106"/>
        <v>2016 / 06</v>
      </c>
    </row>
    <row r="6818" spans="1:24" x14ac:dyDescent="0.25">
      <c r="A6818" s="1">
        <v>6817</v>
      </c>
      <c r="B6818" s="3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IF(People!$B$2=Orders!M6818,People!$A$2,IF(People!$B$3=Orders!M6818,People!$A$3,IF(People!$B$4=Orders!M6818,People!$A$4,IF(People!$B$5=Orders!M6818,People!$A$5,0))))</f>
        <v>Anna Andreadi</v>
      </c>
      <c r="W6818" t="str">
        <f>IFERROR(INDEX(Returns!A:A,MATCH(Orders!B6818,Returns!B:B,0),),"No")</f>
        <v>No</v>
      </c>
      <c r="X6818" t="str">
        <f t="shared" si="106"/>
        <v>2016 / 06</v>
      </c>
    </row>
    <row r="6819" spans="1:24" x14ac:dyDescent="0.25">
      <c r="A6819" s="1">
        <v>6818</v>
      </c>
      <c r="B6819" s="3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IF(People!$B$2=Orders!M6819,People!$A$2,IF(People!$B$3=Orders!M6819,People!$A$3,IF(People!$B$4=Orders!M6819,People!$A$4,IF(People!$B$5=Orders!M6819,People!$A$5,0))))</f>
        <v>Anna Andreadi</v>
      </c>
      <c r="W6819" t="str">
        <f>IFERROR(INDEX(Returns!A:A,MATCH(Orders!B6819,Returns!B:B,0),),"No")</f>
        <v>No</v>
      </c>
      <c r="X6819" t="str">
        <f t="shared" si="106"/>
        <v>2016 / 06</v>
      </c>
    </row>
    <row r="6820" spans="1:24" x14ac:dyDescent="0.25">
      <c r="A6820" s="1">
        <v>6819</v>
      </c>
      <c r="B6820" s="3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IF(People!$B$2=Orders!M6820,People!$A$2,IF(People!$B$3=Orders!M6820,People!$A$3,IF(People!$B$4=Orders!M6820,People!$A$4,IF(People!$B$5=Orders!M6820,People!$A$5,0))))</f>
        <v>Kelly Williams</v>
      </c>
      <c r="W6820" t="str">
        <f>IFERROR(INDEX(Returns!A:A,MATCH(Orders!B6820,Returns!B:B,0),),"No")</f>
        <v>No</v>
      </c>
      <c r="X6820" t="str">
        <f t="shared" si="106"/>
        <v>2019 / 12</v>
      </c>
    </row>
    <row r="6821" spans="1:24" x14ac:dyDescent="0.25">
      <c r="A6821" s="1">
        <v>6820</v>
      </c>
      <c r="B6821" s="3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IF(People!$B$2=Orders!M6821,People!$A$2,IF(People!$B$3=Orders!M6821,People!$A$3,IF(People!$B$4=Orders!M6821,People!$A$4,IF(People!$B$5=Orders!M6821,People!$A$5,0))))</f>
        <v>Kelly Williams</v>
      </c>
      <c r="W6821" t="str">
        <f>IFERROR(INDEX(Returns!A:A,MATCH(Orders!B6821,Returns!B:B,0),),"No")</f>
        <v>No</v>
      </c>
      <c r="X6821" t="str">
        <f t="shared" si="106"/>
        <v>2019 / 12</v>
      </c>
    </row>
    <row r="6822" spans="1:24" x14ac:dyDescent="0.25">
      <c r="A6822" s="1">
        <v>6821</v>
      </c>
      <c r="B6822" s="3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IF(People!$B$2=Orders!M6822,People!$A$2,IF(People!$B$3=Orders!M6822,People!$A$3,IF(People!$B$4=Orders!M6822,People!$A$4,IF(People!$B$5=Orders!M6822,People!$A$5,0))))</f>
        <v>Kelly Williams</v>
      </c>
      <c r="W6822" t="str">
        <f>IFERROR(INDEX(Returns!A:A,MATCH(Orders!B6822,Returns!B:B,0),),"No")</f>
        <v>No</v>
      </c>
      <c r="X6822" t="str">
        <f t="shared" si="106"/>
        <v>2019 / 12</v>
      </c>
    </row>
    <row r="6823" spans="1:24" x14ac:dyDescent="0.25">
      <c r="A6823" s="1">
        <v>6822</v>
      </c>
      <c r="B6823" s="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IF(People!$B$2=Orders!M6823,People!$A$2,IF(People!$B$3=Orders!M6823,People!$A$3,IF(People!$B$4=Orders!M6823,People!$A$4,IF(People!$B$5=Orders!M6823,People!$A$5,0))))</f>
        <v>Kelly Williams</v>
      </c>
      <c r="W6823" t="str">
        <f>IFERROR(INDEX(Returns!A:A,MATCH(Orders!B6823,Returns!B:B,0),),"No")</f>
        <v>No</v>
      </c>
      <c r="X6823" t="str">
        <f t="shared" si="106"/>
        <v>2019 / 12</v>
      </c>
    </row>
    <row r="6824" spans="1:24" x14ac:dyDescent="0.25">
      <c r="A6824" s="1">
        <v>6823</v>
      </c>
      <c r="B6824" s="3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IF(People!$B$2=Orders!M6824,People!$A$2,IF(People!$B$3=Orders!M6824,People!$A$3,IF(People!$B$4=Orders!M6824,People!$A$4,IF(People!$B$5=Orders!M6824,People!$A$5,0))))</f>
        <v>Anna Andreadi</v>
      </c>
      <c r="W6824" t="str">
        <f>IFERROR(INDEX(Returns!A:A,MATCH(Orders!B6824,Returns!B:B,0),),"No")</f>
        <v>No</v>
      </c>
      <c r="X6824" t="str">
        <f t="shared" si="106"/>
        <v>2019 / 11</v>
      </c>
    </row>
    <row r="6825" spans="1:24" x14ac:dyDescent="0.25">
      <c r="A6825" s="1">
        <v>6824</v>
      </c>
      <c r="B6825" s="3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IF(People!$B$2=Orders!M6825,People!$A$2,IF(People!$B$3=Orders!M6825,People!$A$3,IF(People!$B$4=Orders!M6825,People!$A$4,IF(People!$B$5=Orders!M6825,People!$A$5,0))))</f>
        <v>Cassandra Brandow</v>
      </c>
      <c r="W6825" t="str">
        <f>IFERROR(INDEX(Returns!A:A,MATCH(Orders!B6825,Returns!B:B,0),),"No")</f>
        <v>No</v>
      </c>
      <c r="X6825" t="str">
        <f t="shared" si="106"/>
        <v>2017 / 07</v>
      </c>
    </row>
    <row r="6826" spans="1:24" x14ac:dyDescent="0.25">
      <c r="A6826" s="1">
        <v>6825</v>
      </c>
      <c r="B6826" s="3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IF(People!$B$2=Orders!M6826,People!$A$2,IF(People!$B$3=Orders!M6826,People!$A$3,IF(People!$B$4=Orders!M6826,People!$A$4,IF(People!$B$5=Orders!M6826,People!$A$5,0))))</f>
        <v>Cassandra Brandow</v>
      </c>
      <c r="W6826" t="str">
        <f>IFERROR(INDEX(Returns!A:A,MATCH(Orders!B6826,Returns!B:B,0),),"No")</f>
        <v>No</v>
      </c>
      <c r="X6826" t="str">
        <f t="shared" si="106"/>
        <v>2017 / 07</v>
      </c>
    </row>
    <row r="6827" spans="1:24" x14ac:dyDescent="0.25">
      <c r="A6827" s="1">
        <v>6826</v>
      </c>
      <c r="B6827" s="3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IF(People!$B$2=Orders!M6827,People!$A$2,IF(People!$B$3=Orders!M6827,People!$A$3,IF(People!$B$4=Orders!M6827,People!$A$4,IF(People!$B$5=Orders!M6827,People!$A$5,0))))</f>
        <v>Kelly Williams</v>
      </c>
      <c r="W6827" t="str">
        <f>IFERROR(INDEX(Returns!A:A,MATCH(Orders!B6827,Returns!B:B,0),),"No")</f>
        <v>No</v>
      </c>
      <c r="X6827" t="str">
        <f t="shared" si="106"/>
        <v>2018 / 10</v>
      </c>
    </row>
    <row r="6828" spans="1:24" x14ac:dyDescent="0.25">
      <c r="A6828" s="1">
        <v>6827</v>
      </c>
      <c r="B6828" s="3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IF(People!$B$2=Orders!M6828,People!$A$2,IF(People!$B$3=Orders!M6828,People!$A$3,IF(People!$B$4=Orders!M6828,People!$A$4,IF(People!$B$5=Orders!M6828,People!$A$5,0))))</f>
        <v>Kelly Williams</v>
      </c>
      <c r="W6828" t="str">
        <f>IFERROR(INDEX(Returns!A:A,MATCH(Orders!B6828,Returns!B:B,0),),"No")</f>
        <v>No</v>
      </c>
      <c r="X6828" t="str">
        <f t="shared" si="106"/>
        <v>2018 / 10</v>
      </c>
    </row>
    <row r="6829" spans="1:24" x14ac:dyDescent="0.25">
      <c r="A6829" s="1">
        <v>6828</v>
      </c>
      <c r="B6829" s="3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IF(People!$B$2=Orders!M6829,People!$A$2,IF(People!$B$3=Orders!M6829,People!$A$3,IF(People!$B$4=Orders!M6829,People!$A$4,IF(People!$B$5=Orders!M6829,People!$A$5,0))))</f>
        <v>Kelly Williams</v>
      </c>
      <c r="W6829" t="str">
        <f>IFERROR(INDEX(Returns!A:A,MATCH(Orders!B6829,Returns!B:B,0),),"No")</f>
        <v>No</v>
      </c>
      <c r="X6829" t="str">
        <f t="shared" si="106"/>
        <v>2018 / 10</v>
      </c>
    </row>
    <row r="6830" spans="1:24" x14ac:dyDescent="0.25">
      <c r="A6830" s="1">
        <v>6829</v>
      </c>
      <c r="B6830" s="3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IF(People!$B$2=Orders!M6830,People!$A$2,IF(People!$B$3=Orders!M6830,People!$A$3,IF(People!$B$4=Orders!M6830,People!$A$4,IF(People!$B$5=Orders!M6830,People!$A$5,0))))</f>
        <v>Kelly Williams</v>
      </c>
      <c r="W6830" t="str">
        <f>IFERROR(INDEX(Returns!A:A,MATCH(Orders!B6830,Returns!B:B,0),),"No")</f>
        <v>No</v>
      </c>
      <c r="X6830" t="str">
        <f t="shared" si="106"/>
        <v>2018 / 10</v>
      </c>
    </row>
    <row r="6831" spans="1:24" x14ac:dyDescent="0.25">
      <c r="A6831" s="1">
        <v>6830</v>
      </c>
      <c r="B6831" s="3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IF(People!$B$2=Orders!M6831,People!$A$2,IF(People!$B$3=Orders!M6831,People!$A$3,IF(People!$B$4=Orders!M6831,People!$A$4,IF(People!$B$5=Orders!M6831,People!$A$5,0))))</f>
        <v>Kelly Williams</v>
      </c>
      <c r="W6831" t="str">
        <f>IFERROR(INDEX(Returns!A:A,MATCH(Orders!B6831,Returns!B:B,0),),"No")</f>
        <v>No</v>
      </c>
      <c r="X6831" t="str">
        <f t="shared" si="106"/>
        <v>2018 / 10</v>
      </c>
    </row>
    <row r="6832" spans="1:24" x14ac:dyDescent="0.25">
      <c r="A6832" s="1">
        <v>6831</v>
      </c>
      <c r="B6832" s="3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IF(People!$B$2=Orders!M6832,People!$A$2,IF(People!$B$3=Orders!M6832,People!$A$3,IF(People!$B$4=Orders!M6832,People!$A$4,IF(People!$B$5=Orders!M6832,People!$A$5,0))))</f>
        <v>Chuck Magee</v>
      </c>
      <c r="W6832" t="str">
        <f>IFERROR(INDEX(Returns!A:A,MATCH(Orders!B6832,Returns!B:B,0),),"No")</f>
        <v>No</v>
      </c>
      <c r="X6832" t="str">
        <f t="shared" si="106"/>
        <v>2018 / 12</v>
      </c>
    </row>
    <row r="6833" spans="1:24" x14ac:dyDescent="0.25">
      <c r="A6833" s="1">
        <v>6832</v>
      </c>
      <c r="B6833" s="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IF(People!$B$2=Orders!M6833,People!$A$2,IF(People!$B$3=Orders!M6833,People!$A$3,IF(People!$B$4=Orders!M6833,People!$A$4,IF(People!$B$5=Orders!M6833,People!$A$5,0))))</f>
        <v>Chuck Magee</v>
      </c>
      <c r="W6833" t="str">
        <f>IFERROR(INDEX(Returns!A:A,MATCH(Orders!B6833,Returns!B:B,0),),"No")</f>
        <v>No</v>
      </c>
      <c r="X6833" t="str">
        <f t="shared" si="106"/>
        <v>2019 / 07</v>
      </c>
    </row>
    <row r="6834" spans="1:24" x14ac:dyDescent="0.25">
      <c r="A6834" s="1">
        <v>6833</v>
      </c>
      <c r="B6834" s="3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IF(People!$B$2=Orders!M6834,People!$A$2,IF(People!$B$3=Orders!M6834,People!$A$3,IF(People!$B$4=Orders!M6834,People!$A$4,IF(People!$B$5=Orders!M6834,People!$A$5,0))))</f>
        <v>Kelly Williams</v>
      </c>
      <c r="W6834" t="str">
        <f>IFERROR(INDEX(Returns!A:A,MATCH(Orders!B6834,Returns!B:B,0),),"No")</f>
        <v>No</v>
      </c>
      <c r="X6834" t="str">
        <f t="shared" si="106"/>
        <v>2017 / 10</v>
      </c>
    </row>
    <row r="6835" spans="1:24" x14ac:dyDescent="0.25">
      <c r="A6835" s="1">
        <v>6834</v>
      </c>
      <c r="B6835" s="3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IF(People!$B$2=Orders!M6835,People!$A$2,IF(People!$B$3=Orders!M6835,People!$A$3,IF(People!$B$4=Orders!M6835,People!$A$4,IF(People!$B$5=Orders!M6835,People!$A$5,0))))</f>
        <v>Anna Andreadi</v>
      </c>
      <c r="W6835" t="str">
        <f>IFERROR(INDEX(Returns!A:A,MATCH(Orders!B6835,Returns!B:B,0),),"No")</f>
        <v>No</v>
      </c>
      <c r="X6835" t="str">
        <f t="shared" si="106"/>
        <v>2018 / 09</v>
      </c>
    </row>
    <row r="6836" spans="1:24" x14ac:dyDescent="0.25">
      <c r="A6836" s="1">
        <v>6835</v>
      </c>
      <c r="B6836" s="3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IF(People!$B$2=Orders!M6836,People!$A$2,IF(People!$B$3=Orders!M6836,People!$A$3,IF(People!$B$4=Orders!M6836,People!$A$4,IF(People!$B$5=Orders!M6836,People!$A$5,0))))</f>
        <v>Anna Andreadi</v>
      </c>
      <c r="W6836" t="str">
        <f>IFERROR(INDEX(Returns!A:A,MATCH(Orders!B6836,Returns!B:B,0),),"No")</f>
        <v>No</v>
      </c>
      <c r="X6836" t="str">
        <f t="shared" si="106"/>
        <v>2018 / 11</v>
      </c>
    </row>
    <row r="6837" spans="1:24" x14ac:dyDescent="0.25">
      <c r="A6837" s="1">
        <v>6836</v>
      </c>
      <c r="B6837" s="3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IF(People!$B$2=Orders!M6837,People!$A$2,IF(People!$B$3=Orders!M6837,People!$A$3,IF(People!$B$4=Orders!M6837,People!$A$4,IF(People!$B$5=Orders!M6837,People!$A$5,0))))</f>
        <v>Anna Andreadi</v>
      </c>
      <c r="W6837" t="str">
        <f>IFERROR(INDEX(Returns!A:A,MATCH(Orders!B6837,Returns!B:B,0),),"No")</f>
        <v>No</v>
      </c>
      <c r="X6837" t="str">
        <f t="shared" si="106"/>
        <v>2019 / 10</v>
      </c>
    </row>
    <row r="6838" spans="1:24" x14ac:dyDescent="0.25">
      <c r="A6838" s="1">
        <v>6837</v>
      </c>
      <c r="B6838" s="3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IF(People!$B$2=Orders!M6838,People!$A$2,IF(People!$B$3=Orders!M6838,People!$A$3,IF(People!$B$4=Orders!M6838,People!$A$4,IF(People!$B$5=Orders!M6838,People!$A$5,0))))</f>
        <v>Anna Andreadi</v>
      </c>
      <c r="W6838" t="str">
        <f>IFERROR(INDEX(Returns!A:A,MATCH(Orders!B6838,Returns!B:B,0),),"No")</f>
        <v>No</v>
      </c>
      <c r="X6838" t="str">
        <f t="shared" si="106"/>
        <v>2019 / 10</v>
      </c>
    </row>
    <row r="6839" spans="1:24" x14ac:dyDescent="0.25">
      <c r="A6839" s="1">
        <v>6838</v>
      </c>
      <c r="B6839" s="3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IF(People!$B$2=Orders!M6839,People!$A$2,IF(People!$B$3=Orders!M6839,People!$A$3,IF(People!$B$4=Orders!M6839,People!$A$4,IF(People!$B$5=Orders!M6839,People!$A$5,0))))</f>
        <v>Chuck Magee</v>
      </c>
      <c r="W6839" t="str">
        <f>IFERROR(INDEX(Returns!A:A,MATCH(Orders!B6839,Returns!B:B,0),),"No")</f>
        <v>No</v>
      </c>
      <c r="X6839" t="str">
        <f t="shared" si="106"/>
        <v>2017 / 07</v>
      </c>
    </row>
    <row r="6840" spans="1:24" x14ac:dyDescent="0.25">
      <c r="A6840" s="1">
        <v>6839</v>
      </c>
      <c r="B6840" s="3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IF(People!$B$2=Orders!M6840,People!$A$2,IF(People!$B$3=Orders!M6840,People!$A$3,IF(People!$B$4=Orders!M6840,People!$A$4,IF(People!$B$5=Orders!M6840,People!$A$5,0))))</f>
        <v>Anna Andreadi</v>
      </c>
      <c r="W6840" t="str">
        <f>IFERROR(INDEX(Returns!A:A,MATCH(Orders!B6840,Returns!B:B,0),),"No")</f>
        <v>No</v>
      </c>
      <c r="X6840" t="str">
        <f t="shared" si="106"/>
        <v>2019 / 02</v>
      </c>
    </row>
    <row r="6841" spans="1:24" x14ac:dyDescent="0.25">
      <c r="A6841" s="1">
        <v>6840</v>
      </c>
      <c r="B6841" s="3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IF(People!$B$2=Orders!M6841,People!$A$2,IF(People!$B$3=Orders!M6841,People!$A$3,IF(People!$B$4=Orders!M6841,People!$A$4,IF(People!$B$5=Orders!M6841,People!$A$5,0))))</f>
        <v>Anna Andreadi</v>
      </c>
      <c r="W6841" t="str">
        <f>IFERROR(INDEX(Returns!A:A,MATCH(Orders!B6841,Returns!B:B,0),),"No")</f>
        <v>No</v>
      </c>
      <c r="X6841" t="str">
        <f t="shared" si="106"/>
        <v>2019 / 02</v>
      </c>
    </row>
    <row r="6842" spans="1:24" x14ac:dyDescent="0.25">
      <c r="A6842" s="1">
        <v>6841</v>
      </c>
      <c r="B6842" s="3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IF(People!$B$2=Orders!M6842,People!$A$2,IF(People!$B$3=Orders!M6842,People!$A$3,IF(People!$B$4=Orders!M6842,People!$A$4,IF(People!$B$5=Orders!M6842,People!$A$5,0))))</f>
        <v>Chuck Magee</v>
      </c>
      <c r="W6842" t="str">
        <f>IFERROR(INDEX(Returns!A:A,MATCH(Orders!B6842,Returns!B:B,0),),"No")</f>
        <v>No</v>
      </c>
      <c r="X6842" t="str">
        <f t="shared" si="106"/>
        <v>2017 / 12</v>
      </c>
    </row>
    <row r="6843" spans="1:24" x14ac:dyDescent="0.25">
      <c r="A6843" s="1">
        <v>6842</v>
      </c>
      <c r="B6843" s="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IF(People!$B$2=Orders!M6843,People!$A$2,IF(People!$B$3=Orders!M6843,People!$A$3,IF(People!$B$4=Orders!M6843,People!$A$4,IF(People!$B$5=Orders!M6843,People!$A$5,0))))</f>
        <v>Cassandra Brandow</v>
      </c>
      <c r="W6843" t="str">
        <f>IFERROR(INDEX(Returns!A:A,MATCH(Orders!B6843,Returns!B:B,0),),"No")</f>
        <v>No</v>
      </c>
      <c r="X6843" t="str">
        <f t="shared" si="106"/>
        <v>2018 / 09</v>
      </c>
    </row>
    <row r="6844" spans="1:24" x14ac:dyDescent="0.25">
      <c r="A6844" s="1">
        <v>6843</v>
      </c>
      <c r="B6844" s="3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IF(People!$B$2=Orders!M6844,People!$A$2,IF(People!$B$3=Orders!M6844,People!$A$3,IF(People!$B$4=Orders!M6844,People!$A$4,IF(People!$B$5=Orders!M6844,People!$A$5,0))))</f>
        <v>Cassandra Brandow</v>
      </c>
      <c r="W6844" t="str">
        <f>IFERROR(INDEX(Returns!A:A,MATCH(Orders!B6844,Returns!B:B,0),),"No")</f>
        <v>No</v>
      </c>
      <c r="X6844" t="str">
        <f t="shared" si="106"/>
        <v>2018 / 09</v>
      </c>
    </row>
    <row r="6845" spans="1:24" x14ac:dyDescent="0.25">
      <c r="A6845" s="1">
        <v>6844</v>
      </c>
      <c r="B6845" s="3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IF(People!$B$2=Orders!M6845,People!$A$2,IF(People!$B$3=Orders!M6845,People!$A$3,IF(People!$B$4=Orders!M6845,People!$A$4,IF(People!$B$5=Orders!M6845,People!$A$5,0))))</f>
        <v>Cassandra Brandow</v>
      </c>
      <c r="W6845" t="str">
        <f>IFERROR(INDEX(Returns!A:A,MATCH(Orders!B6845,Returns!B:B,0),),"No")</f>
        <v>No</v>
      </c>
      <c r="X6845" t="str">
        <f t="shared" si="106"/>
        <v>2018 / 09</v>
      </c>
    </row>
    <row r="6846" spans="1:24" x14ac:dyDescent="0.25">
      <c r="A6846" s="1">
        <v>6845</v>
      </c>
      <c r="B6846" s="3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IF(People!$B$2=Orders!M6846,People!$A$2,IF(People!$B$3=Orders!M6846,People!$A$3,IF(People!$B$4=Orders!M6846,People!$A$4,IF(People!$B$5=Orders!M6846,People!$A$5,0))))</f>
        <v>Cassandra Brandow</v>
      </c>
      <c r="W6846" t="str">
        <f>IFERROR(INDEX(Returns!A:A,MATCH(Orders!B6846,Returns!B:B,0),),"No")</f>
        <v>No</v>
      </c>
      <c r="X6846" t="str">
        <f t="shared" si="106"/>
        <v>2018 / 09</v>
      </c>
    </row>
    <row r="6847" spans="1:24" x14ac:dyDescent="0.25">
      <c r="A6847" s="1">
        <v>6846</v>
      </c>
      <c r="B6847" s="3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IF(People!$B$2=Orders!M6847,People!$A$2,IF(People!$B$3=Orders!M6847,People!$A$3,IF(People!$B$4=Orders!M6847,People!$A$4,IF(People!$B$5=Orders!M6847,People!$A$5,0))))</f>
        <v>Anna Andreadi</v>
      </c>
      <c r="W6847" t="str">
        <f>IFERROR(INDEX(Returns!A:A,MATCH(Orders!B6847,Returns!B:B,0),),"No")</f>
        <v>No</v>
      </c>
      <c r="X6847" t="str">
        <f t="shared" si="106"/>
        <v>2016 / 07</v>
      </c>
    </row>
    <row r="6848" spans="1:24" x14ac:dyDescent="0.25">
      <c r="A6848" s="1">
        <v>6847</v>
      </c>
      <c r="B6848" s="3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IF(People!$B$2=Orders!M6848,People!$A$2,IF(People!$B$3=Orders!M6848,People!$A$3,IF(People!$B$4=Orders!M6848,People!$A$4,IF(People!$B$5=Orders!M6848,People!$A$5,0))))</f>
        <v>Anna Andreadi</v>
      </c>
      <c r="W6848" t="str">
        <f>IFERROR(INDEX(Returns!A:A,MATCH(Orders!B6848,Returns!B:B,0),),"No")</f>
        <v>No</v>
      </c>
      <c r="X6848" t="str">
        <f t="shared" si="106"/>
        <v>2018 / 05</v>
      </c>
    </row>
    <row r="6849" spans="1:24" x14ac:dyDescent="0.25">
      <c r="A6849" s="1">
        <v>6848</v>
      </c>
      <c r="B6849" s="3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IF(People!$B$2=Orders!M6849,People!$A$2,IF(People!$B$3=Orders!M6849,People!$A$3,IF(People!$B$4=Orders!M6849,People!$A$4,IF(People!$B$5=Orders!M6849,People!$A$5,0))))</f>
        <v>Anna Andreadi</v>
      </c>
      <c r="W6849" t="str">
        <f>IFERROR(INDEX(Returns!A:A,MATCH(Orders!B6849,Returns!B:B,0),),"No")</f>
        <v>No</v>
      </c>
      <c r="X6849" t="str">
        <f t="shared" si="106"/>
        <v>2018 / 07</v>
      </c>
    </row>
    <row r="6850" spans="1:24" x14ac:dyDescent="0.25">
      <c r="A6850" s="1">
        <v>6849</v>
      </c>
      <c r="B6850" s="3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IF(People!$B$2=Orders!M6850,People!$A$2,IF(People!$B$3=Orders!M6850,People!$A$3,IF(People!$B$4=Orders!M6850,People!$A$4,IF(People!$B$5=Orders!M6850,People!$A$5,0))))</f>
        <v>Kelly Williams</v>
      </c>
      <c r="W6850" t="str">
        <f>IFERROR(INDEX(Returns!A:A,MATCH(Orders!B6850,Returns!B:B,0),),"No")</f>
        <v>No</v>
      </c>
      <c r="X6850" t="str">
        <f t="shared" ref="X6850:X6913" si="107">TEXT(C6850,"ГГГГ / ММ")</f>
        <v>2018 / 06</v>
      </c>
    </row>
    <row r="6851" spans="1:24" x14ac:dyDescent="0.25">
      <c r="A6851" s="1">
        <v>6850</v>
      </c>
      <c r="B6851" s="3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IF(People!$B$2=Orders!M6851,People!$A$2,IF(People!$B$3=Orders!M6851,People!$A$3,IF(People!$B$4=Orders!M6851,People!$A$4,IF(People!$B$5=Orders!M6851,People!$A$5,0))))</f>
        <v>Anna Andreadi</v>
      </c>
      <c r="W6851" t="str">
        <f>IFERROR(INDEX(Returns!A:A,MATCH(Orders!B6851,Returns!B:B,0),),"No")</f>
        <v>No</v>
      </c>
      <c r="X6851" t="str">
        <f t="shared" si="107"/>
        <v>2016 / 04</v>
      </c>
    </row>
    <row r="6852" spans="1:24" x14ac:dyDescent="0.25">
      <c r="A6852" s="1">
        <v>6851</v>
      </c>
      <c r="B6852" s="3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IF(People!$B$2=Orders!M6852,People!$A$2,IF(People!$B$3=Orders!M6852,People!$A$3,IF(People!$B$4=Orders!M6852,People!$A$4,IF(People!$B$5=Orders!M6852,People!$A$5,0))))</f>
        <v>Kelly Williams</v>
      </c>
      <c r="W6852" t="str">
        <f>IFERROR(INDEX(Returns!A:A,MATCH(Orders!B6852,Returns!B:B,0),),"No")</f>
        <v>No</v>
      </c>
      <c r="X6852" t="str">
        <f t="shared" si="107"/>
        <v>2018 / 01</v>
      </c>
    </row>
    <row r="6853" spans="1:24" x14ac:dyDescent="0.25">
      <c r="A6853" s="1">
        <v>6852</v>
      </c>
      <c r="B6853" s="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IF(People!$B$2=Orders!M6853,People!$A$2,IF(People!$B$3=Orders!M6853,People!$A$3,IF(People!$B$4=Orders!M6853,People!$A$4,IF(People!$B$5=Orders!M6853,People!$A$5,0))))</f>
        <v>Kelly Williams</v>
      </c>
      <c r="W6853" t="str">
        <f>IFERROR(INDEX(Returns!A:A,MATCH(Orders!B6853,Returns!B:B,0),),"No")</f>
        <v>No</v>
      </c>
      <c r="X6853" t="str">
        <f t="shared" si="107"/>
        <v>2018 / 01</v>
      </c>
    </row>
    <row r="6854" spans="1:24" x14ac:dyDescent="0.25">
      <c r="A6854" s="1">
        <v>6853</v>
      </c>
      <c r="B6854" s="3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IF(People!$B$2=Orders!M6854,People!$A$2,IF(People!$B$3=Orders!M6854,People!$A$3,IF(People!$B$4=Orders!M6854,People!$A$4,IF(People!$B$5=Orders!M6854,People!$A$5,0))))</f>
        <v>Cassandra Brandow</v>
      </c>
      <c r="W6854" t="str">
        <f>IFERROR(INDEX(Returns!A:A,MATCH(Orders!B6854,Returns!B:B,0),),"No")</f>
        <v>No</v>
      </c>
      <c r="X6854" t="str">
        <f t="shared" si="107"/>
        <v>2019 / 12</v>
      </c>
    </row>
    <row r="6855" spans="1:24" x14ac:dyDescent="0.25">
      <c r="A6855" s="1">
        <v>6854</v>
      </c>
      <c r="B6855" s="3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IF(People!$B$2=Orders!M6855,People!$A$2,IF(People!$B$3=Orders!M6855,People!$A$3,IF(People!$B$4=Orders!M6855,People!$A$4,IF(People!$B$5=Orders!M6855,People!$A$5,0))))</f>
        <v>Cassandra Brandow</v>
      </c>
      <c r="W6855" t="str">
        <f>IFERROR(INDEX(Returns!A:A,MATCH(Orders!B6855,Returns!B:B,0),),"No")</f>
        <v>No</v>
      </c>
      <c r="X6855" t="str">
        <f t="shared" si="107"/>
        <v>2019 / 12</v>
      </c>
    </row>
    <row r="6856" spans="1:24" x14ac:dyDescent="0.25">
      <c r="A6856" s="1">
        <v>6855</v>
      </c>
      <c r="B6856" s="3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IF(People!$B$2=Orders!M6856,People!$A$2,IF(People!$B$3=Orders!M6856,People!$A$3,IF(People!$B$4=Orders!M6856,People!$A$4,IF(People!$B$5=Orders!M6856,People!$A$5,0))))</f>
        <v>Cassandra Brandow</v>
      </c>
      <c r="W6856" t="str">
        <f>IFERROR(INDEX(Returns!A:A,MATCH(Orders!B6856,Returns!B:B,0),),"No")</f>
        <v>No</v>
      </c>
      <c r="X6856" t="str">
        <f t="shared" si="107"/>
        <v>2019 / 12</v>
      </c>
    </row>
    <row r="6857" spans="1:24" x14ac:dyDescent="0.25">
      <c r="A6857" s="1">
        <v>6856</v>
      </c>
      <c r="B6857" s="3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IF(People!$B$2=Orders!M6857,People!$A$2,IF(People!$B$3=Orders!M6857,People!$A$3,IF(People!$B$4=Orders!M6857,People!$A$4,IF(People!$B$5=Orders!M6857,People!$A$5,0))))</f>
        <v>Cassandra Brandow</v>
      </c>
      <c r="W6857" t="str">
        <f>IFERROR(INDEX(Returns!A:A,MATCH(Orders!B6857,Returns!B:B,0),),"No")</f>
        <v>No</v>
      </c>
      <c r="X6857" t="str">
        <f t="shared" si="107"/>
        <v>2019 / 12</v>
      </c>
    </row>
    <row r="6858" spans="1:24" x14ac:dyDescent="0.25">
      <c r="A6858" s="1">
        <v>6857</v>
      </c>
      <c r="B6858" s="3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IF(People!$B$2=Orders!M6858,People!$A$2,IF(People!$B$3=Orders!M6858,People!$A$3,IF(People!$B$4=Orders!M6858,People!$A$4,IF(People!$B$5=Orders!M6858,People!$A$5,0))))</f>
        <v>Cassandra Brandow</v>
      </c>
      <c r="W6858" t="str">
        <f>IFERROR(INDEX(Returns!A:A,MATCH(Orders!B6858,Returns!B:B,0),),"No")</f>
        <v>No</v>
      </c>
      <c r="X6858" t="str">
        <f t="shared" si="107"/>
        <v>2019 / 12</v>
      </c>
    </row>
    <row r="6859" spans="1:24" x14ac:dyDescent="0.25">
      <c r="A6859" s="1">
        <v>6858</v>
      </c>
      <c r="B6859" s="3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IF(People!$B$2=Orders!M6859,People!$A$2,IF(People!$B$3=Orders!M6859,People!$A$3,IF(People!$B$4=Orders!M6859,People!$A$4,IF(People!$B$5=Orders!M6859,People!$A$5,0))))</f>
        <v>Anna Andreadi</v>
      </c>
      <c r="W6859" t="str">
        <f>IFERROR(INDEX(Returns!A:A,MATCH(Orders!B6859,Returns!B:B,0),),"No")</f>
        <v>Yes</v>
      </c>
      <c r="X6859" t="str">
        <f t="shared" si="107"/>
        <v>2019 / 04</v>
      </c>
    </row>
    <row r="6860" spans="1:24" x14ac:dyDescent="0.25">
      <c r="A6860" s="1">
        <v>6859</v>
      </c>
      <c r="B6860" s="3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IF(People!$B$2=Orders!M6860,People!$A$2,IF(People!$B$3=Orders!M6860,People!$A$3,IF(People!$B$4=Orders!M6860,People!$A$4,IF(People!$B$5=Orders!M6860,People!$A$5,0))))</f>
        <v>Anna Andreadi</v>
      </c>
      <c r="W6860" t="str">
        <f>IFERROR(INDEX(Returns!A:A,MATCH(Orders!B6860,Returns!B:B,0),),"No")</f>
        <v>Yes</v>
      </c>
      <c r="X6860" t="str">
        <f t="shared" si="107"/>
        <v>2019 / 04</v>
      </c>
    </row>
    <row r="6861" spans="1:24" x14ac:dyDescent="0.25">
      <c r="A6861" s="1">
        <v>6860</v>
      </c>
      <c r="B6861" s="3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IF(People!$B$2=Orders!M6861,People!$A$2,IF(People!$B$3=Orders!M6861,People!$A$3,IF(People!$B$4=Orders!M6861,People!$A$4,IF(People!$B$5=Orders!M6861,People!$A$5,0))))</f>
        <v>Anna Andreadi</v>
      </c>
      <c r="W6861" t="str">
        <f>IFERROR(INDEX(Returns!A:A,MATCH(Orders!B6861,Returns!B:B,0),),"No")</f>
        <v>Yes</v>
      </c>
      <c r="X6861" t="str">
        <f t="shared" si="107"/>
        <v>2019 / 04</v>
      </c>
    </row>
    <row r="6862" spans="1:24" x14ac:dyDescent="0.25">
      <c r="A6862" s="1">
        <v>6861</v>
      </c>
      <c r="B6862" s="3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IF(People!$B$2=Orders!M6862,People!$A$2,IF(People!$B$3=Orders!M6862,People!$A$3,IF(People!$B$4=Orders!M6862,People!$A$4,IF(People!$B$5=Orders!M6862,People!$A$5,0))))</f>
        <v>Anna Andreadi</v>
      </c>
      <c r="W6862" t="str">
        <f>IFERROR(INDEX(Returns!A:A,MATCH(Orders!B6862,Returns!B:B,0),),"No")</f>
        <v>Yes</v>
      </c>
      <c r="X6862" t="str">
        <f t="shared" si="107"/>
        <v>2019 / 04</v>
      </c>
    </row>
    <row r="6863" spans="1:24" x14ac:dyDescent="0.25">
      <c r="A6863" s="1">
        <v>6862</v>
      </c>
      <c r="B6863" s="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IF(People!$B$2=Orders!M6863,People!$A$2,IF(People!$B$3=Orders!M6863,People!$A$3,IF(People!$B$4=Orders!M6863,People!$A$4,IF(People!$B$5=Orders!M6863,People!$A$5,0))))</f>
        <v>Anna Andreadi</v>
      </c>
      <c r="W6863" t="str">
        <f>IFERROR(INDEX(Returns!A:A,MATCH(Orders!B6863,Returns!B:B,0),),"No")</f>
        <v>Yes</v>
      </c>
      <c r="X6863" t="str">
        <f t="shared" si="107"/>
        <v>2019 / 04</v>
      </c>
    </row>
    <row r="6864" spans="1:24" x14ac:dyDescent="0.25">
      <c r="A6864" s="1">
        <v>6863</v>
      </c>
      <c r="B6864" s="3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IF(People!$B$2=Orders!M6864,People!$A$2,IF(People!$B$3=Orders!M6864,People!$A$3,IF(People!$B$4=Orders!M6864,People!$A$4,IF(People!$B$5=Orders!M6864,People!$A$5,0))))</f>
        <v>Anna Andreadi</v>
      </c>
      <c r="W6864" t="str">
        <f>IFERROR(INDEX(Returns!A:A,MATCH(Orders!B6864,Returns!B:B,0),),"No")</f>
        <v>Yes</v>
      </c>
      <c r="X6864" t="str">
        <f t="shared" si="107"/>
        <v>2019 / 04</v>
      </c>
    </row>
    <row r="6865" spans="1:24" x14ac:dyDescent="0.25">
      <c r="A6865" s="1">
        <v>6864</v>
      </c>
      <c r="B6865" s="3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IF(People!$B$2=Orders!M6865,People!$A$2,IF(People!$B$3=Orders!M6865,People!$A$3,IF(People!$B$4=Orders!M6865,People!$A$4,IF(People!$B$5=Orders!M6865,People!$A$5,0))))</f>
        <v>Kelly Williams</v>
      </c>
      <c r="W6865" t="str">
        <f>IFERROR(INDEX(Returns!A:A,MATCH(Orders!B6865,Returns!B:B,0),),"No")</f>
        <v>No</v>
      </c>
      <c r="X6865" t="str">
        <f t="shared" si="107"/>
        <v>2019 / 12</v>
      </c>
    </row>
    <row r="6866" spans="1:24" x14ac:dyDescent="0.25">
      <c r="A6866" s="1">
        <v>6865</v>
      </c>
      <c r="B6866" s="3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IF(People!$B$2=Orders!M6866,People!$A$2,IF(People!$B$3=Orders!M6866,People!$A$3,IF(People!$B$4=Orders!M6866,People!$A$4,IF(People!$B$5=Orders!M6866,People!$A$5,0))))</f>
        <v>Anna Andreadi</v>
      </c>
      <c r="W6866" t="str">
        <f>IFERROR(INDEX(Returns!A:A,MATCH(Orders!B6866,Returns!B:B,0),),"No")</f>
        <v>No</v>
      </c>
      <c r="X6866" t="str">
        <f t="shared" si="107"/>
        <v>2018 / 08</v>
      </c>
    </row>
    <row r="6867" spans="1:24" x14ac:dyDescent="0.25">
      <c r="A6867" s="1">
        <v>6866</v>
      </c>
      <c r="B6867" s="3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IF(People!$B$2=Orders!M6867,People!$A$2,IF(People!$B$3=Orders!M6867,People!$A$3,IF(People!$B$4=Orders!M6867,People!$A$4,IF(People!$B$5=Orders!M6867,People!$A$5,0))))</f>
        <v>Anna Andreadi</v>
      </c>
      <c r="W6867" t="str">
        <f>IFERROR(INDEX(Returns!A:A,MATCH(Orders!B6867,Returns!B:B,0),),"No")</f>
        <v>No</v>
      </c>
      <c r="X6867" t="str">
        <f t="shared" si="107"/>
        <v>2018 / 08</v>
      </c>
    </row>
    <row r="6868" spans="1:24" x14ac:dyDescent="0.25">
      <c r="A6868" s="1">
        <v>6867</v>
      </c>
      <c r="B6868" s="3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IF(People!$B$2=Orders!M6868,People!$A$2,IF(People!$B$3=Orders!M6868,People!$A$3,IF(People!$B$4=Orders!M6868,People!$A$4,IF(People!$B$5=Orders!M6868,People!$A$5,0))))</f>
        <v>Anna Andreadi</v>
      </c>
      <c r="W6868" t="str">
        <f>IFERROR(INDEX(Returns!A:A,MATCH(Orders!B6868,Returns!B:B,0),),"No")</f>
        <v>No</v>
      </c>
      <c r="X6868" t="str">
        <f t="shared" si="107"/>
        <v>2018 / 08</v>
      </c>
    </row>
    <row r="6869" spans="1:24" x14ac:dyDescent="0.25">
      <c r="A6869" s="1">
        <v>6868</v>
      </c>
      <c r="B6869" s="3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IF(People!$B$2=Orders!M6869,People!$A$2,IF(People!$B$3=Orders!M6869,People!$A$3,IF(People!$B$4=Orders!M6869,People!$A$4,IF(People!$B$5=Orders!M6869,People!$A$5,0))))</f>
        <v>Anna Andreadi</v>
      </c>
      <c r="W6869" t="str">
        <f>IFERROR(INDEX(Returns!A:A,MATCH(Orders!B6869,Returns!B:B,0),),"No")</f>
        <v>No</v>
      </c>
      <c r="X6869" t="str">
        <f t="shared" si="107"/>
        <v>2018 / 08</v>
      </c>
    </row>
    <row r="6870" spans="1:24" x14ac:dyDescent="0.25">
      <c r="A6870" s="1">
        <v>6869</v>
      </c>
      <c r="B6870" s="3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IF(People!$B$2=Orders!M6870,People!$A$2,IF(People!$B$3=Orders!M6870,People!$A$3,IF(People!$B$4=Orders!M6870,People!$A$4,IF(People!$B$5=Orders!M6870,People!$A$5,0))))</f>
        <v>Anna Andreadi</v>
      </c>
      <c r="W6870" t="str">
        <f>IFERROR(INDEX(Returns!A:A,MATCH(Orders!B6870,Returns!B:B,0),),"No")</f>
        <v>No</v>
      </c>
      <c r="X6870" t="str">
        <f t="shared" si="107"/>
        <v>2018 / 08</v>
      </c>
    </row>
    <row r="6871" spans="1:24" x14ac:dyDescent="0.25">
      <c r="A6871" s="1">
        <v>6870</v>
      </c>
      <c r="B6871" s="3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IF(People!$B$2=Orders!M6871,People!$A$2,IF(People!$B$3=Orders!M6871,People!$A$3,IF(People!$B$4=Orders!M6871,People!$A$4,IF(People!$B$5=Orders!M6871,People!$A$5,0))))</f>
        <v>Anna Andreadi</v>
      </c>
      <c r="W6871" t="str">
        <f>IFERROR(INDEX(Returns!A:A,MATCH(Orders!B6871,Returns!B:B,0),),"No")</f>
        <v>No</v>
      </c>
      <c r="X6871" t="str">
        <f t="shared" si="107"/>
        <v>2018 / 08</v>
      </c>
    </row>
    <row r="6872" spans="1:24" x14ac:dyDescent="0.25">
      <c r="A6872" s="1">
        <v>6871</v>
      </c>
      <c r="B6872" s="3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IF(People!$B$2=Orders!M6872,People!$A$2,IF(People!$B$3=Orders!M6872,People!$A$3,IF(People!$B$4=Orders!M6872,People!$A$4,IF(People!$B$5=Orders!M6872,People!$A$5,0))))</f>
        <v>Anna Andreadi</v>
      </c>
      <c r="W6872" t="str">
        <f>IFERROR(INDEX(Returns!A:A,MATCH(Orders!B6872,Returns!B:B,0),),"No")</f>
        <v>No</v>
      </c>
      <c r="X6872" t="str">
        <f t="shared" si="107"/>
        <v>2018 / 08</v>
      </c>
    </row>
    <row r="6873" spans="1:24" x14ac:dyDescent="0.25">
      <c r="A6873" s="1">
        <v>6872</v>
      </c>
      <c r="B6873" s="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IF(People!$B$2=Orders!M6873,People!$A$2,IF(People!$B$3=Orders!M6873,People!$A$3,IF(People!$B$4=Orders!M6873,People!$A$4,IF(People!$B$5=Orders!M6873,People!$A$5,0))))</f>
        <v>Kelly Williams</v>
      </c>
      <c r="W6873" t="str">
        <f>IFERROR(INDEX(Returns!A:A,MATCH(Orders!B6873,Returns!B:B,0),),"No")</f>
        <v>No</v>
      </c>
      <c r="X6873" t="str">
        <f t="shared" si="107"/>
        <v>2018 / 12</v>
      </c>
    </row>
    <row r="6874" spans="1:24" x14ac:dyDescent="0.25">
      <c r="A6874" s="1">
        <v>6873</v>
      </c>
      <c r="B6874" s="3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IF(People!$B$2=Orders!M6874,People!$A$2,IF(People!$B$3=Orders!M6874,People!$A$3,IF(People!$B$4=Orders!M6874,People!$A$4,IF(People!$B$5=Orders!M6874,People!$A$5,0))))</f>
        <v>Anna Andreadi</v>
      </c>
      <c r="W6874" t="str">
        <f>IFERROR(INDEX(Returns!A:A,MATCH(Orders!B6874,Returns!B:B,0),),"No")</f>
        <v>No</v>
      </c>
      <c r="X6874" t="str">
        <f t="shared" si="107"/>
        <v>2017 / 12</v>
      </c>
    </row>
    <row r="6875" spans="1:24" x14ac:dyDescent="0.25">
      <c r="A6875" s="1">
        <v>6874</v>
      </c>
      <c r="B6875" s="3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IF(People!$B$2=Orders!M6875,People!$A$2,IF(People!$B$3=Orders!M6875,People!$A$3,IF(People!$B$4=Orders!M6875,People!$A$4,IF(People!$B$5=Orders!M6875,People!$A$5,0))))</f>
        <v>Kelly Williams</v>
      </c>
      <c r="W6875" t="str">
        <f>IFERROR(INDEX(Returns!A:A,MATCH(Orders!B6875,Returns!B:B,0),),"No")</f>
        <v>No</v>
      </c>
      <c r="X6875" t="str">
        <f t="shared" si="107"/>
        <v>2016 / 10</v>
      </c>
    </row>
    <row r="6876" spans="1:24" x14ac:dyDescent="0.25">
      <c r="A6876" s="1">
        <v>6875</v>
      </c>
      <c r="B6876" s="3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IF(People!$B$2=Orders!M6876,People!$A$2,IF(People!$B$3=Orders!M6876,People!$A$3,IF(People!$B$4=Orders!M6876,People!$A$4,IF(People!$B$5=Orders!M6876,People!$A$5,0))))</f>
        <v>Kelly Williams</v>
      </c>
      <c r="W6876" t="str">
        <f>IFERROR(INDEX(Returns!A:A,MATCH(Orders!B6876,Returns!B:B,0),),"No")</f>
        <v>No</v>
      </c>
      <c r="X6876" t="str">
        <f t="shared" si="107"/>
        <v>2016 / 10</v>
      </c>
    </row>
    <row r="6877" spans="1:24" x14ac:dyDescent="0.25">
      <c r="A6877" s="1">
        <v>6876</v>
      </c>
      <c r="B6877" s="3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IF(People!$B$2=Orders!M6877,People!$A$2,IF(People!$B$3=Orders!M6877,People!$A$3,IF(People!$B$4=Orders!M6877,People!$A$4,IF(People!$B$5=Orders!M6877,People!$A$5,0))))</f>
        <v>Cassandra Brandow</v>
      </c>
      <c r="W6877" t="str">
        <f>IFERROR(INDEX(Returns!A:A,MATCH(Orders!B6877,Returns!B:B,0),),"No")</f>
        <v>No</v>
      </c>
      <c r="X6877" t="str">
        <f t="shared" si="107"/>
        <v>2018 / 09</v>
      </c>
    </row>
    <row r="6878" spans="1:24" x14ac:dyDescent="0.25">
      <c r="A6878" s="1">
        <v>6877</v>
      </c>
      <c r="B6878" s="3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IF(People!$B$2=Orders!M6878,People!$A$2,IF(People!$B$3=Orders!M6878,People!$A$3,IF(People!$B$4=Orders!M6878,People!$A$4,IF(People!$B$5=Orders!M6878,People!$A$5,0))))</f>
        <v>Cassandra Brandow</v>
      </c>
      <c r="W6878" t="str">
        <f>IFERROR(INDEX(Returns!A:A,MATCH(Orders!B6878,Returns!B:B,0),),"No")</f>
        <v>No</v>
      </c>
      <c r="X6878" t="str">
        <f t="shared" si="107"/>
        <v>2018 / 09</v>
      </c>
    </row>
    <row r="6879" spans="1:24" x14ac:dyDescent="0.25">
      <c r="A6879" s="1">
        <v>6878</v>
      </c>
      <c r="B6879" s="3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IF(People!$B$2=Orders!M6879,People!$A$2,IF(People!$B$3=Orders!M6879,People!$A$3,IF(People!$B$4=Orders!M6879,People!$A$4,IF(People!$B$5=Orders!M6879,People!$A$5,0))))</f>
        <v>Kelly Williams</v>
      </c>
      <c r="W6879" t="str">
        <f>IFERROR(INDEX(Returns!A:A,MATCH(Orders!B6879,Returns!B:B,0),),"No")</f>
        <v>No</v>
      </c>
      <c r="X6879" t="str">
        <f t="shared" si="107"/>
        <v>2017 / 10</v>
      </c>
    </row>
    <row r="6880" spans="1:24" x14ac:dyDescent="0.25">
      <c r="A6880" s="1">
        <v>6879</v>
      </c>
      <c r="B6880" s="3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IF(People!$B$2=Orders!M6880,People!$A$2,IF(People!$B$3=Orders!M6880,People!$A$3,IF(People!$B$4=Orders!M6880,People!$A$4,IF(People!$B$5=Orders!M6880,People!$A$5,0))))</f>
        <v>Kelly Williams</v>
      </c>
      <c r="W6880" t="str">
        <f>IFERROR(INDEX(Returns!A:A,MATCH(Orders!B6880,Returns!B:B,0),),"No")</f>
        <v>No</v>
      </c>
      <c r="X6880" t="str">
        <f t="shared" si="107"/>
        <v>2017 / 10</v>
      </c>
    </row>
    <row r="6881" spans="1:24" x14ac:dyDescent="0.25">
      <c r="A6881" s="1">
        <v>6880</v>
      </c>
      <c r="B6881" s="3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IF(People!$B$2=Orders!M6881,People!$A$2,IF(People!$B$3=Orders!M6881,People!$A$3,IF(People!$B$4=Orders!M6881,People!$A$4,IF(People!$B$5=Orders!M6881,People!$A$5,0))))</f>
        <v>Anna Andreadi</v>
      </c>
      <c r="W6881" t="str">
        <f>IFERROR(INDEX(Returns!A:A,MATCH(Orders!B6881,Returns!B:B,0),),"No")</f>
        <v>No</v>
      </c>
      <c r="X6881" t="str">
        <f t="shared" si="107"/>
        <v>2017 / 12</v>
      </c>
    </row>
    <row r="6882" spans="1:24" x14ac:dyDescent="0.25">
      <c r="A6882" s="1">
        <v>6881</v>
      </c>
      <c r="B6882" s="3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IF(People!$B$2=Orders!M6882,People!$A$2,IF(People!$B$3=Orders!M6882,People!$A$3,IF(People!$B$4=Orders!M6882,People!$A$4,IF(People!$B$5=Orders!M6882,People!$A$5,0))))</f>
        <v>Anna Andreadi</v>
      </c>
      <c r="W6882" t="str">
        <f>IFERROR(INDEX(Returns!A:A,MATCH(Orders!B6882,Returns!B:B,0),),"No")</f>
        <v>No</v>
      </c>
      <c r="X6882" t="str">
        <f t="shared" si="107"/>
        <v>2017 / 12</v>
      </c>
    </row>
    <row r="6883" spans="1:24" x14ac:dyDescent="0.25">
      <c r="A6883" s="1">
        <v>6882</v>
      </c>
      <c r="B6883" s="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IF(People!$B$2=Orders!M6883,People!$A$2,IF(People!$B$3=Orders!M6883,People!$A$3,IF(People!$B$4=Orders!M6883,People!$A$4,IF(People!$B$5=Orders!M6883,People!$A$5,0))))</f>
        <v>Anna Andreadi</v>
      </c>
      <c r="W6883" t="str">
        <f>IFERROR(INDEX(Returns!A:A,MATCH(Orders!B6883,Returns!B:B,0),),"No")</f>
        <v>No</v>
      </c>
      <c r="X6883" t="str">
        <f t="shared" si="107"/>
        <v>2017 / 12</v>
      </c>
    </row>
    <row r="6884" spans="1:24" x14ac:dyDescent="0.25">
      <c r="A6884" s="1">
        <v>6883</v>
      </c>
      <c r="B6884" s="3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IF(People!$B$2=Orders!M6884,People!$A$2,IF(People!$B$3=Orders!M6884,People!$A$3,IF(People!$B$4=Orders!M6884,People!$A$4,IF(People!$B$5=Orders!M6884,People!$A$5,0))))</f>
        <v>Anna Andreadi</v>
      </c>
      <c r="W6884" t="str">
        <f>IFERROR(INDEX(Returns!A:A,MATCH(Orders!B6884,Returns!B:B,0),),"No")</f>
        <v>No</v>
      </c>
      <c r="X6884" t="str">
        <f t="shared" si="107"/>
        <v>2017 / 12</v>
      </c>
    </row>
    <row r="6885" spans="1:24" x14ac:dyDescent="0.25">
      <c r="A6885" s="1">
        <v>6884</v>
      </c>
      <c r="B6885" s="3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IF(People!$B$2=Orders!M6885,People!$A$2,IF(People!$B$3=Orders!M6885,People!$A$3,IF(People!$B$4=Orders!M6885,People!$A$4,IF(People!$B$5=Orders!M6885,People!$A$5,0))))</f>
        <v>Anna Andreadi</v>
      </c>
      <c r="W6885" t="str">
        <f>IFERROR(INDEX(Returns!A:A,MATCH(Orders!B6885,Returns!B:B,0),),"No")</f>
        <v>No</v>
      </c>
      <c r="X6885" t="str">
        <f t="shared" si="107"/>
        <v>2017 / 12</v>
      </c>
    </row>
    <row r="6886" spans="1:24" x14ac:dyDescent="0.25">
      <c r="A6886" s="1">
        <v>6885</v>
      </c>
      <c r="B6886" s="3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IF(People!$B$2=Orders!M6886,People!$A$2,IF(People!$B$3=Orders!M6886,People!$A$3,IF(People!$B$4=Orders!M6886,People!$A$4,IF(People!$B$5=Orders!M6886,People!$A$5,0))))</f>
        <v>Kelly Williams</v>
      </c>
      <c r="W6886" t="str">
        <f>IFERROR(INDEX(Returns!A:A,MATCH(Orders!B6886,Returns!B:B,0),),"No")</f>
        <v>No</v>
      </c>
      <c r="X6886" t="str">
        <f t="shared" si="107"/>
        <v>2017 / 05</v>
      </c>
    </row>
    <row r="6887" spans="1:24" x14ac:dyDescent="0.25">
      <c r="A6887" s="1">
        <v>6886</v>
      </c>
      <c r="B6887" s="3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IF(People!$B$2=Orders!M6887,People!$A$2,IF(People!$B$3=Orders!M6887,People!$A$3,IF(People!$B$4=Orders!M6887,People!$A$4,IF(People!$B$5=Orders!M6887,People!$A$5,0))))</f>
        <v>Chuck Magee</v>
      </c>
      <c r="W6887" t="str">
        <f>IFERROR(INDEX(Returns!A:A,MATCH(Orders!B6887,Returns!B:B,0),),"No")</f>
        <v>No</v>
      </c>
      <c r="X6887" t="str">
        <f t="shared" si="107"/>
        <v>2019 / 09</v>
      </c>
    </row>
    <row r="6888" spans="1:24" x14ac:dyDescent="0.25">
      <c r="A6888" s="1">
        <v>6887</v>
      </c>
      <c r="B6888" s="3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IF(People!$B$2=Orders!M6888,People!$A$2,IF(People!$B$3=Orders!M6888,People!$A$3,IF(People!$B$4=Orders!M6888,People!$A$4,IF(People!$B$5=Orders!M6888,People!$A$5,0))))</f>
        <v>Chuck Magee</v>
      </c>
      <c r="W6888" t="str">
        <f>IFERROR(INDEX(Returns!A:A,MATCH(Orders!B6888,Returns!B:B,0),),"No")</f>
        <v>No</v>
      </c>
      <c r="X6888" t="str">
        <f t="shared" si="107"/>
        <v>2019 / 09</v>
      </c>
    </row>
    <row r="6889" spans="1:24" x14ac:dyDescent="0.25">
      <c r="A6889" s="1">
        <v>6888</v>
      </c>
      <c r="B6889" s="3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IF(People!$B$2=Orders!M6889,People!$A$2,IF(People!$B$3=Orders!M6889,People!$A$3,IF(People!$B$4=Orders!M6889,People!$A$4,IF(People!$B$5=Orders!M6889,People!$A$5,0))))</f>
        <v>Anna Andreadi</v>
      </c>
      <c r="W6889" t="str">
        <f>IFERROR(INDEX(Returns!A:A,MATCH(Orders!B6889,Returns!B:B,0),),"No")</f>
        <v>No</v>
      </c>
      <c r="X6889" t="str">
        <f t="shared" si="107"/>
        <v>2019 / 04</v>
      </c>
    </row>
    <row r="6890" spans="1:24" x14ac:dyDescent="0.25">
      <c r="A6890" s="1">
        <v>6889</v>
      </c>
      <c r="B6890" s="3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IF(People!$B$2=Orders!M6890,People!$A$2,IF(People!$B$3=Orders!M6890,People!$A$3,IF(People!$B$4=Orders!M6890,People!$A$4,IF(People!$B$5=Orders!M6890,People!$A$5,0))))</f>
        <v>Anna Andreadi</v>
      </c>
      <c r="W6890" t="str">
        <f>IFERROR(INDEX(Returns!A:A,MATCH(Orders!B6890,Returns!B:B,0),),"No")</f>
        <v>No</v>
      </c>
      <c r="X6890" t="str">
        <f t="shared" si="107"/>
        <v>2019 / 04</v>
      </c>
    </row>
    <row r="6891" spans="1:24" x14ac:dyDescent="0.25">
      <c r="A6891" s="1">
        <v>6890</v>
      </c>
      <c r="B6891" s="3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IF(People!$B$2=Orders!M6891,People!$A$2,IF(People!$B$3=Orders!M6891,People!$A$3,IF(People!$B$4=Orders!M6891,People!$A$4,IF(People!$B$5=Orders!M6891,People!$A$5,0))))</f>
        <v>Cassandra Brandow</v>
      </c>
      <c r="W6891" t="str">
        <f>IFERROR(INDEX(Returns!A:A,MATCH(Orders!B6891,Returns!B:B,0),),"No")</f>
        <v>No</v>
      </c>
      <c r="X6891" t="str">
        <f t="shared" si="107"/>
        <v>2019 / 09</v>
      </c>
    </row>
    <row r="6892" spans="1:24" x14ac:dyDescent="0.25">
      <c r="A6892" s="1">
        <v>6891</v>
      </c>
      <c r="B6892" s="3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IF(People!$B$2=Orders!M6892,People!$A$2,IF(People!$B$3=Orders!M6892,People!$A$3,IF(People!$B$4=Orders!M6892,People!$A$4,IF(People!$B$5=Orders!M6892,People!$A$5,0))))</f>
        <v>Cassandra Brandow</v>
      </c>
      <c r="W6892" t="str">
        <f>IFERROR(INDEX(Returns!A:A,MATCH(Orders!B6892,Returns!B:B,0),),"No")</f>
        <v>No</v>
      </c>
      <c r="X6892" t="str">
        <f t="shared" si="107"/>
        <v>2019 / 09</v>
      </c>
    </row>
    <row r="6893" spans="1:24" x14ac:dyDescent="0.25">
      <c r="A6893" s="1">
        <v>6892</v>
      </c>
      <c r="B6893" s="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IF(People!$B$2=Orders!M6893,People!$A$2,IF(People!$B$3=Orders!M6893,People!$A$3,IF(People!$B$4=Orders!M6893,People!$A$4,IF(People!$B$5=Orders!M6893,People!$A$5,0))))</f>
        <v>Cassandra Brandow</v>
      </c>
      <c r="W6893" t="str">
        <f>IFERROR(INDEX(Returns!A:A,MATCH(Orders!B6893,Returns!B:B,0),),"No")</f>
        <v>No</v>
      </c>
      <c r="X6893" t="str">
        <f t="shared" si="107"/>
        <v>2019 / 09</v>
      </c>
    </row>
    <row r="6894" spans="1:24" x14ac:dyDescent="0.25">
      <c r="A6894" s="1">
        <v>6893</v>
      </c>
      <c r="B6894" s="3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IF(People!$B$2=Orders!M6894,People!$A$2,IF(People!$B$3=Orders!M6894,People!$A$3,IF(People!$B$4=Orders!M6894,People!$A$4,IF(People!$B$5=Orders!M6894,People!$A$5,0))))</f>
        <v>Cassandra Brandow</v>
      </c>
      <c r="W6894" t="str">
        <f>IFERROR(INDEX(Returns!A:A,MATCH(Orders!B6894,Returns!B:B,0),),"No")</f>
        <v>No</v>
      </c>
      <c r="X6894" t="str">
        <f t="shared" si="107"/>
        <v>2019 / 09</v>
      </c>
    </row>
    <row r="6895" spans="1:24" x14ac:dyDescent="0.25">
      <c r="A6895" s="1">
        <v>6894</v>
      </c>
      <c r="B6895" s="3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IF(People!$B$2=Orders!M6895,People!$A$2,IF(People!$B$3=Orders!M6895,People!$A$3,IF(People!$B$4=Orders!M6895,People!$A$4,IF(People!$B$5=Orders!M6895,People!$A$5,0))))</f>
        <v>Cassandra Brandow</v>
      </c>
      <c r="W6895" t="str">
        <f>IFERROR(INDEX(Returns!A:A,MATCH(Orders!B6895,Returns!B:B,0),),"No")</f>
        <v>No</v>
      </c>
      <c r="X6895" t="str">
        <f t="shared" si="107"/>
        <v>2019 / 09</v>
      </c>
    </row>
    <row r="6896" spans="1:24" x14ac:dyDescent="0.25">
      <c r="A6896" s="1">
        <v>6895</v>
      </c>
      <c r="B6896" s="3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IF(People!$B$2=Orders!M6896,People!$A$2,IF(People!$B$3=Orders!M6896,People!$A$3,IF(People!$B$4=Orders!M6896,People!$A$4,IF(People!$B$5=Orders!M6896,People!$A$5,0))))</f>
        <v>Cassandra Brandow</v>
      </c>
      <c r="W6896" t="str">
        <f>IFERROR(INDEX(Returns!A:A,MATCH(Orders!B6896,Returns!B:B,0),),"No")</f>
        <v>No</v>
      </c>
      <c r="X6896" t="str">
        <f t="shared" si="107"/>
        <v>2019 / 09</v>
      </c>
    </row>
    <row r="6897" spans="1:24" x14ac:dyDescent="0.25">
      <c r="A6897" s="1">
        <v>6896</v>
      </c>
      <c r="B6897" s="3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IF(People!$B$2=Orders!M6897,People!$A$2,IF(People!$B$3=Orders!M6897,People!$A$3,IF(People!$B$4=Orders!M6897,People!$A$4,IF(People!$B$5=Orders!M6897,People!$A$5,0))))</f>
        <v>Cassandra Brandow</v>
      </c>
      <c r="W6897" t="str">
        <f>IFERROR(INDEX(Returns!A:A,MATCH(Orders!B6897,Returns!B:B,0),),"No")</f>
        <v>No</v>
      </c>
      <c r="X6897" t="str">
        <f t="shared" si="107"/>
        <v>2019 / 09</v>
      </c>
    </row>
    <row r="6898" spans="1:24" x14ac:dyDescent="0.25">
      <c r="A6898" s="1">
        <v>6897</v>
      </c>
      <c r="B6898" s="3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IF(People!$B$2=Orders!M6898,People!$A$2,IF(People!$B$3=Orders!M6898,People!$A$3,IF(People!$B$4=Orders!M6898,People!$A$4,IF(People!$B$5=Orders!M6898,People!$A$5,0))))</f>
        <v>Cassandra Brandow</v>
      </c>
      <c r="W6898" t="str">
        <f>IFERROR(INDEX(Returns!A:A,MATCH(Orders!B6898,Returns!B:B,0),),"No")</f>
        <v>No</v>
      </c>
      <c r="X6898" t="str">
        <f t="shared" si="107"/>
        <v>2019 / 09</v>
      </c>
    </row>
    <row r="6899" spans="1:24" x14ac:dyDescent="0.25">
      <c r="A6899" s="1">
        <v>6898</v>
      </c>
      <c r="B6899" s="3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IF(People!$B$2=Orders!M6899,People!$A$2,IF(People!$B$3=Orders!M6899,People!$A$3,IF(People!$B$4=Orders!M6899,People!$A$4,IF(People!$B$5=Orders!M6899,People!$A$5,0))))</f>
        <v>Chuck Magee</v>
      </c>
      <c r="W6899" t="str">
        <f>IFERROR(INDEX(Returns!A:A,MATCH(Orders!B6899,Returns!B:B,0),),"No")</f>
        <v>No</v>
      </c>
      <c r="X6899" t="str">
        <f t="shared" si="107"/>
        <v>2019 / 08</v>
      </c>
    </row>
    <row r="6900" spans="1:24" x14ac:dyDescent="0.25">
      <c r="A6900" s="1">
        <v>6899</v>
      </c>
      <c r="B6900" s="3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IF(People!$B$2=Orders!M6900,People!$A$2,IF(People!$B$3=Orders!M6900,People!$A$3,IF(People!$B$4=Orders!M6900,People!$A$4,IF(People!$B$5=Orders!M6900,People!$A$5,0))))</f>
        <v>Kelly Williams</v>
      </c>
      <c r="W6900" t="str">
        <f>IFERROR(INDEX(Returns!A:A,MATCH(Orders!B6900,Returns!B:B,0),),"No")</f>
        <v>No</v>
      </c>
      <c r="X6900" t="str">
        <f t="shared" si="107"/>
        <v>2017 / 05</v>
      </c>
    </row>
    <row r="6901" spans="1:24" x14ac:dyDescent="0.25">
      <c r="A6901" s="1">
        <v>6900</v>
      </c>
      <c r="B6901" s="3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IF(People!$B$2=Orders!M6901,People!$A$2,IF(People!$B$3=Orders!M6901,People!$A$3,IF(People!$B$4=Orders!M6901,People!$A$4,IF(People!$B$5=Orders!M6901,People!$A$5,0))))</f>
        <v>Kelly Williams</v>
      </c>
      <c r="W6901" t="str">
        <f>IFERROR(INDEX(Returns!A:A,MATCH(Orders!B6901,Returns!B:B,0),),"No")</f>
        <v>No</v>
      </c>
      <c r="X6901" t="str">
        <f t="shared" si="107"/>
        <v>2017 / 05</v>
      </c>
    </row>
    <row r="6902" spans="1:24" x14ac:dyDescent="0.25">
      <c r="A6902" s="1">
        <v>6901</v>
      </c>
      <c r="B6902" s="3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IF(People!$B$2=Orders!M6902,People!$A$2,IF(People!$B$3=Orders!M6902,People!$A$3,IF(People!$B$4=Orders!M6902,People!$A$4,IF(People!$B$5=Orders!M6902,People!$A$5,0))))</f>
        <v>Chuck Magee</v>
      </c>
      <c r="W6902" t="str">
        <f>IFERROR(INDEX(Returns!A:A,MATCH(Orders!B6902,Returns!B:B,0),),"No")</f>
        <v>No</v>
      </c>
      <c r="X6902" t="str">
        <f t="shared" si="107"/>
        <v>2017 / 09</v>
      </c>
    </row>
    <row r="6903" spans="1:24" x14ac:dyDescent="0.25">
      <c r="A6903" s="1">
        <v>6902</v>
      </c>
      <c r="B6903" s="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IF(People!$B$2=Orders!M6903,People!$A$2,IF(People!$B$3=Orders!M6903,People!$A$3,IF(People!$B$4=Orders!M6903,People!$A$4,IF(People!$B$5=Orders!M6903,People!$A$5,0))))</f>
        <v>Anna Andreadi</v>
      </c>
      <c r="W6903" t="str">
        <f>IFERROR(INDEX(Returns!A:A,MATCH(Orders!B6903,Returns!B:B,0),),"No")</f>
        <v>No</v>
      </c>
      <c r="X6903" t="str">
        <f t="shared" si="107"/>
        <v>2019 / 07</v>
      </c>
    </row>
    <row r="6904" spans="1:24" x14ac:dyDescent="0.25">
      <c r="A6904" s="1">
        <v>6903</v>
      </c>
      <c r="B6904" s="3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t="str">
        <f>IF(People!$B$2=Orders!M6904,People!$A$2,IF(People!$B$3=Orders!M6904,People!$A$3,IF(People!$B$4=Orders!M6904,People!$A$4,IF(People!$B$5=Orders!M6904,People!$A$5,0))))</f>
        <v>Kelly Williams</v>
      </c>
      <c r="W6904" t="str">
        <f>IFERROR(INDEX(Returns!A:A,MATCH(Orders!B6904,Returns!B:B,0),),"No")</f>
        <v>No</v>
      </c>
      <c r="X6904" t="str">
        <f t="shared" si="107"/>
        <v>2019 / 09</v>
      </c>
    </row>
    <row r="6905" spans="1:24" x14ac:dyDescent="0.25">
      <c r="A6905" s="1">
        <v>6904</v>
      </c>
      <c r="B6905" s="3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IF(People!$B$2=Orders!M6905,People!$A$2,IF(People!$B$3=Orders!M6905,People!$A$3,IF(People!$B$4=Orders!M6905,People!$A$4,IF(People!$B$5=Orders!M6905,People!$A$5,0))))</f>
        <v>Kelly Williams</v>
      </c>
      <c r="W6905" t="str">
        <f>IFERROR(INDEX(Returns!A:A,MATCH(Orders!B6905,Returns!B:B,0),),"No")</f>
        <v>No</v>
      </c>
      <c r="X6905" t="str">
        <f t="shared" si="107"/>
        <v>2019 / 09</v>
      </c>
    </row>
    <row r="6906" spans="1:24" x14ac:dyDescent="0.25">
      <c r="A6906" s="1">
        <v>6905</v>
      </c>
      <c r="B6906" s="3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IF(People!$B$2=Orders!M6906,People!$A$2,IF(People!$B$3=Orders!M6906,People!$A$3,IF(People!$B$4=Orders!M6906,People!$A$4,IF(People!$B$5=Orders!M6906,People!$A$5,0))))</f>
        <v>Kelly Williams</v>
      </c>
      <c r="W6906" t="str">
        <f>IFERROR(INDEX(Returns!A:A,MATCH(Orders!B6906,Returns!B:B,0),),"No")</f>
        <v>No</v>
      </c>
      <c r="X6906" t="str">
        <f t="shared" si="107"/>
        <v>2019 / 09</v>
      </c>
    </row>
    <row r="6907" spans="1:24" x14ac:dyDescent="0.25">
      <c r="A6907" s="1">
        <v>6906</v>
      </c>
      <c r="B6907" s="3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IF(People!$B$2=Orders!M6907,People!$A$2,IF(People!$B$3=Orders!M6907,People!$A$3,IF(People!$B$4=Orders!M6907,People!$A$4,IF(People!$B$5=Orders!M6907,People!$A$5,0))))</f>
        <v>Anna Andreadi</v>
      </c>
      <c r="W6907" t="str">
        <f>IFERROR(INDEX(Returns!A:A,MATCH(Orders!B6907,Returns!B:B,0),),"No")</f>
        <v>No</v>
      </c>
      <c r="X6907" t="str">
        <f t="shared" si="107"/>
        <v>2019 / 12</v>
      </c>
    </row>
    <row r="6908" spans="1:24" x14ac:dyDescent="0.25">
      <c r="A6908" s="1">
        <v>6907</v>
      </c>
      <c r="B6908" s="3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IF(People!$B$2=Orders!M6908,People!$A$2,IF(People!$B$3=Orders!M6908,People!$A$3,IF(People!$B$4=Orders!M6908,People!$A$4,IF(People!$B$5=Orders!M6908,People!$A$5,0))))</f>
        <v>Kelly Williams</v>
      </c>
      <c r="W6908" t="str">
        <f>IFERROR(INDEX(Returns!A:A,MATCH(Orders!B6908,Returns!B:B,0),),"No")</f>
        <v>No</v>
      </c>
      <c r="X6908" t="str">
        <f t="shared" si="107"/>
        <v>2019 / 05</v>
      </c>
    </row>
    <row r="6909" spans="1:24" x14ac:dyDescent="0.25">
      <c r="A6909" s="1">
        <v>6908</v>
      </c>
      <c r="B6909" s="3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IF(People!$B$2=Orders!M6909,People!$A$2,IF(People!$B$3=Orders!M6909,People!$A$3,IF(People!$B$4=Orders!M6909,People!$A$4,IF(People!$B$5=Orders!M6909,People!$A$5,0))))</f>
        <v>Anna Andreadi</v>
      </c>
      <c r="W6909" t="str">
        <f>IFERROR(INDEX(Returns!A:A,MATCH(Orders!B6909,Returns!B:B,0),),"No")</f>
        <v>No</v>
      </c>
      <c r="X6909" t="str">
        <f t="shared" si="107"/>
        <v>2018 / 09</v>
      </c>
    </row>
    <row r="6910" spans="1:24" x14ac:dyDescent="0.25">
      <c r="A6910" s="1">
        <v>6909</v>
      </c>
      <c r="B6910" s="3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IF(People!$B$2=Orders!M6910,People!$A$2,IF(People!$B$3=Orders!M6910,People!$A$3,IF(People!$B$4=Orders!M6910,People!$A$4,IF(People!$B$5=Orders!M6910,People!$A$5,0))))</f>
        <v>Cassandra Brandow</v>
      </c>
      <c r="W6910" t="str">
        <f>IFERROR(INDEX(Returns!A:A,MATCH(Orders!B6910,Returns!B:B,0),),"No")</f>
        <v>No</v>
      </c>
      <c r="X6910" t="str">
        <f t="shared" si="107"/>
        <v>2019 / 12</v>
      </c>
    </row>
    <row r="6911" spans="1:24" x14ac:dyDescent="0.25">
      <c r="A6911" s="1">
        <v>6910</v>
      </c>
      <c r="B6911" s="3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IF(People!$B$2=Orders!M6911,People!$A$2,IF(People!$B$3=Orders!M6911,People!$A$3,IF(People!$B$4=Orders!M6911,People!$A$4,IF(People!$B$5=Orders!M6911,People!$A$5,0))))</f>
        <v>Chuck Magee</v>
      </c>
      <c r="W6911" t="str">
        <f>IFERROR(INDEX(Returns!A:A,MATCH(Orders!B6911,Returns!B:B,0),),"No")</f>
        <v>No</v>
      </c>
      <c r="X6911" t="str">
        <f t="shared" si="107"/>
        <v>2016 / 09</v>
      </c>
    </row>
    <row r="6912" spans="1:24" x14ac:dyDescent="0.25">
      <c r="A6912" s="1">
        <v>6911</v>
      </c>
      <c r="B6912" s="3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IF(People!$B$2=Orders!M6912,People!$A$2,IF(People!$B$3=Orders!M6912,People!$A$3,IF(People!$B$4=Orders!M6912,People!$A$4,IF(People!$B$5=Orders!M6912,People!$A$5,0))))</f>
        <v>Anna Andreadi</v>
      </c>
      <c r="W6912" t="str">
        <f>IFERROR(INDEX(Returns!A:A,MATCH(Orders!B6912,Returns!B:B,0),),"No")</f>
        <v>No</v>
      </c>
      <c r="X6912" t="str">
        <f t="shared" si="107"/>
        <v>2019 / 07</v>
      </c>
    </row>
    <row r="6913" spans="1:24" x14ac:dyDescent="0.25">
      <c r="A6913" s="1">
        <v>6912</v>
      </c>
      <c r="B6913" s="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IF(People!$B$2=Orders!M6913,People!$A$2,IF(People!$B$3=Orders!M6913,People!$A$3,IF(People!$B$4=Orders!M6913,People!$A$4,IF(People!$B$5=Orders!M6913,People!$A$5,0))))</f>
        <v>Anna Andreadi</v>
      </c>
      <c r="W6913" t="str">
        <f>IFERROR(INDEX(Returns!A:A,MATCH(Orders!B6913,Returns!B:B,0),),"No")</f>
        <v>No</v>
      </c>
      <c r="X6913" t="str">
        <f t="shared" si="107"/>
        <v>2019 / 08</v>
      </c>
    </row>
    <row r="6914" spans="1:24" x14ac:dyDescent="0.25">
      <c r="A6914" s="1">
        <v>6913</v>
      </c>
      <c r="B6914" s="3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IF(People!$B$2=Orders!M6914,People!$A$2,IF(People!$B$3=Orders!M6914,People!$A$3,IF(People!$B$4=Orders!M6914,People!$A$4,IF(People!$B$5=Orders!M6914,People!$A$5,0))))</f>
        <v>Anna Andreadi</v>
      </c>
      <c r="W6914" t="str">
        <f>IFERROR(INDEX(Returns!A:A,MATCH(Orders!B6914,Returns!B:B,0),),"No")</f>
        <v>No</v>
      </c>
      <c r="X6914" t="str">
        <f t="shared" ref="X6914:X6977" si="108">TEXT(C6914,"ГГГГ / ММ")</f>
        <v>2019 / 05</v>
      </c>
    </row>
    <row r="6915" spans="1:24" x14ac:dyDescent="0.25">
      <c r="A6915" s="1">
        <v>6914</v>
      </c>
      <c r="B6915" s="3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IF(People!$B$2=Orders!M6915,People!$A$2,IF(People!$B$3=Orders!M6915,People!$A$3,IF(People!$B$4=Orders!M6915,People!$A$4,IF(People!$B$5=Orders!M6915,People!$A$5,0))))</f>
        <v>Cassandra Brandow</v>
      </c>
      <c r="W6915" t="str">
        <f>IFERROR(INDEX(Returns!A:A,MATCH(Orders!B6915,Returns!B:B,0),),"No")</f>
        <v>No</v>
      </c>
      <c r="X6915" t="str">
        <f t="shared" si="108"/>
        <v>2017 / 06</v>
      </c>
    </row>
    <row r="6916" spans="1:24" x14ac:dyDescent="0.25">
      <c r="A6916" s="1">
        <v>6915</v>
      </c>
      <c r="B6916" s="3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IF(People!$B$2=Orders!M6916,People!$A$2,IF(People!$B$3=Orders!M6916,People!$A$3,IF(People!$B$4=Orders!M6916,People!$A$4,IF(People!$B$5=Orders!M6916,People!$A$5,0))))</f>
        <v>Kelly Williams</v>
      </c>
      <c r="W6916" t="str">
        <f>IFERROR(INDEX(Returns!A:A,MATCH(Orders!B6916,Returns!B:B,0),),"No")</f>
        <v>No</v>
      </c>
      <c r="X6916" t="str">
        <f t="shared" si="108"/>
        <v>2016 / 12</v>
      </c>
    </row>
    <row r="6917" spans="1:24" x14ac:dyDescent="0.25">
      <c r="A6917" s="1">
        <v>6916</v>
      </c>
      <c r="B6917" s="3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IF(People!$B$2=Orders!M6917,People!$A$2,IF(People!$B$3=Orders!M6917,People!$A$3,IF(People!$B$4=Orders!M6917,People!$A$4,IF(People!$B$5=Orders!M6917,People!$A$5,0))))</f>
        <v>Kelly Williams</v>
      </c>
      <c r="W6917" t="str">
        <f>IFERROR(INDEX(Returns!A:A,MATCH(Orders!B6917,Returns!B:B,0),),"No")</f>
        <v>No</v>
      </c>
      <c r="X6917" t="str">
        <f t="shared" si="108"/>
        <v>2016 / 12</v>
      </c>
    </row>
    <row r="6918" spans="1:24" x14ac:dyDescent="0.25">
      <c r="A6918" s="1">
        <v>6917</v>
      </c>
      <c r="B6918" s="3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IF(People!$B$2=Orders!M6918,People!$A$2,IF(People!$B$3=Orders!M6918,People!$A$3,IF(People!$B$4=Orders!M6918,People!$A$4,IF(People!$B$5=Orders!M6918,People!$A$5,0))))</f>
        <v>Kelly Williams</v>
      </c>
      <c r="W6918" t="str">
        <f>IFERROR(INDEX(Returns!A:A,MATCH(Orders!B6918,Returns!B:B,0),),"No")</f>
        <v>No</v>
      </c>
      <c r="X6918" t="str">
        <f t="shared" si="108"/>
        <v>2016 / 12</v>
      </c>
    </row>
    <row r="6919" spans="1:24" x14ac:dyDescent="0.25">
      <c r="A6919" s="1">
        <v>6918</v>
      </c>
      <c r="B6919" s="3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IF(People!$B$2=Orders!M6919,People!$A$2,IF(People!$B$3=Orders!M6919,People!$A$3,IF(People!$B$4=Orders!M6919,People!$A$4,IF(People!$B$5=Orders!M6919,People!$A$5,0))))</f>
        <v>Anna Andreadi</v>
      </c>
      <c r="W6919" t="str">
        <f>IFERROR(INDEX(Returns!A:A,MATCH(Orders!B6919,Returns!B:B,0),),"No")</f>
        <v>No</v>
      </c>
      <c r="X6919" t="str">
        <f t="shared" si="108"/>
        <v>2016 / 12</v>
      </c>
    </row>
    <row r="6920" spans="1:24" x14ac:dyDescent="0.25">
      <c r="A6920" s="1">
        <v>6919</v>
      </c>
      <c r="B6920" s="3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IF(People!$B$2=Orders!M6920,People!$A$2,IF(People!$B$3=Orders!M6920,People!$A$3,IF(People!$B$4=Orders!M6920,People!$A$4,IF(People!$B$5=Orders!M6920,People!$A$5,0))))</f>
        <v>Anna Andreadi</v>
      </c>
      <c r="W6920" t="str">
        <f>IFERROR(INDEX(Returns!A:A,MATCH(Orders!B6920,Returns!B:B,0),),"No")</f>
        <v>No</v>
      </c>
      <c r="X6920" t="str">
        <f t="shared" si="108"/>
        <v>2018 / 04</v>
      </c>
    </row>
    <row r="6921" spans="1:24" x14ac:dyDescent="0.25">
      <c r="A6921" s="1">
        <v>6920</v>
      </c>
      <c r="B6921" s="3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IF(People!$B$2=Orders!M6921,People!$A$2,IF(People!$B$3=Orders!M6921,People!$A$3,IF(People!$B$4=Orders!M6921,People!$A$4,IF(People!$B$5=Orders!M6921,People!$A$5,0))))</f>
        <v>Chuck Magee</v>
      </c>
      <c r="W6921" t="str">
        <f>IFERROR(INDEX(Returns!A:A,MATCH(Orders!B6921,Returns!B:B,0),),"No")</f>
        <v>No</v>
      </c>
      <c r="X6921" t="str">
        <f t="shared" si="108"/>
        <v>2017 / 05</v>
      </c>
    </row>
    <row r="6922" spans="1:24" x14ac:dyDescent="0.25">
      <c r="A6922" s="1">
        <v>6921</v>
      </c>
      <c r="B6922" s="3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IF(People!$B$2=Orders!M6922,People!$A$2,IF(People!$B$3=Orders!M6922,People!$A$3,IF(People!$B$4=Orders!M6922,People!$A$4,IF(People!$B$5=Orders!M6922,People!$A$5,0))))</f>
        <v>Anna Andreadi</v>
      </c>
      <c r="W6922" t="str">
        <f>IFERROR(INDEX(Returns!A:A,MATCH(Orders!B6922,Returns!B:B,0),),"No")</f>
        <v>No</v>
      </c>
      <c r="X6922" t="str">
        <f t="shared" si="108"/>
        <v>2019 / 02</v>
      </c>
    </row>
    <row r="6923" spans="1:24" x14ac:dyDescent="0.25">
      <c r="A6923" s="1">
        <v>6922</v>
      </c>
      <c r="B6923" s="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IF(People!$B$2=Orders!M6923,People!$A$2,IF(People!$B$3=Orders!M6923,People!$A$3,IF(People!$B$4=Orders!M6923,People!$A$4,IF(People!$B$5=Orders!M6923,People!$A$5,0))))</f>
        <v>Chuck Magee</v>
      </c>
      <c r="W6923" t="str">
        <f>IFERROR(INDEX(Returns!A:A,MATCH(Orders!B6923,Returns!B:B,0),),"No")</f>
        <v>No</v>
      </c>
      <c r="X6923" t="str">
        <f t="shared" si="108"/>
        <v>2019 / 04</v>
      </c>
    </row>
    <row r="6924" spans="1:24" x14ac:dyDescent="0.25">
      <c r="A6924" s="1">
        <v>6923</v>
      </c>
      <c r="B6924" s="3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IF(People!$B$2=Orders!M6924,People!$A$2,IF(People!$B$3=Orders!M6924,People!$A$3,IF(People!$B$4=Orders!M6924,People!$A$4,IF(People!$B$5=Orders!M6924,People!$A$5,0))))</f>
        <v>Cassandra Brandow</v>
      </c>
      <c r="W6924" t="str">
        <f>IFERROR(INDEX(Returns!A:A,MATCH(Orders!B6924,Returns!B:B,0),),"No")</f>
        <v>No</v>
      </c>
      <c r="X6924" t="str">
        <f t="shared" si="108"/>
        <v>2017 / 03</v>
      </c>
    </row>
    <row r="6925" spans="1:24" x14ac:dyDescent="0.25">
      <c r="A6925" s="1">
        <v>6924</v>
      </c>
      <c r="B6925" s="3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IF(People!$B$2=Orders!M6925,People!$A$2,IF(People!$B$3=Orders!M6925,People!$A$3,IF(People!$B$4=Orders!M6925,People!$A$4,IF(People!$B$5=Orders!M6925,People!$A$5,0))))</f>
        <v>Cassandra Brandow</v>
      </c>
      <c r="W6925" t="str">
        <f>IFERROR(INDEX(Returns!A:A,MATCH(Orders!B6925,Returns!B:B,0),),"No")</f>
        <v>No</v>
      </c>
      <c r="X6925" t="str">
        <f t="shared" si="108"/>
        <v>2017 / 03</v>
      </c>
    </row>
    <row r="6926" spans="1:24" x14ac:dyDescent="0.25">
      <c r="A6926" s="1">
        <v>6925</v>
      </c>
      <c r="B6926" s="3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IF(People!$B$2=Orders!M6926,People!$A$2,IF(People!$B$3=Orders!M6926,People!$A$3,IF(People!$B$4=Orders!M6926,People!$A$4,IF(People!$B$5=Orders!M6926,People!$A$5,0))))</f>
        <v>Chuck Magee</v>
      </c>
      <c r="W6926" t="str">
        <f>IFERROR(INDEX(Returns!A:A,MATCH(Orders!B6926,Returns!B:B,0),),"No")</f>
        <v>No</v>
      </c>
      <c r="X6926" t="str">
        <f t="shared" si="108"/>
        <v>2017 / 11</v>
      </c>
    </row>
    <row r="6927" spans="1:24" x14ac:dyDescent="0.25">
      <c r="A6927" s="1">
        <v>6926</v>
      </c>
      <c r="B6927" s="3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IF(People!$B$2=Orders!M6927,People!$A$2,IF(People!$B$3=Orders!M6927,People!$A$3,IF(People!$B$4=Orders!M6927,People!$A$4,IF(People!$B$5=Orders!M6927,People!$A$5,0))))</f>
        <v>Chuck Magee</v>
      </c>
      <c r="W6927" t="str">
        <f>IFERROR(INDEX(Returns!A:A,MATCH(Orders!B6927,Returns!B:B,0),),"No")</f>
        <v>No</v>
      </c>
      <c r="X6927" t="str">
        <f t="shared" si="108"/>
        <v>2017 / 11</v>
      </c>
    </row>
    <row r="6928" spans="1:24" x14ac:dyDescent="0.25">
      <c r="A6928" s="1">
        <v>6927</v>
      </c>
      <c r="B6928" s="3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IF(People!$B$2=Orders!M6928,People!$A$2,IF(People!$B$3=Orders!M6928,People!$A$3,IF(People!$B$4=Orders!M6928,People!$A$4,IF(People!$B$5=Orders!M6928,People!$A$5,0))))</f>
        <v>Anna Andreadi</v>
      </c>
      <c r="W6928" t="str">
        <f>IFERROR(INDEX(Returns!A:A,MATCH(Orders!B6928,Returns!B:B,0),),"No")</f>
        <v>No</v>
      </c>
      <c r="X6928" t="str">
        <f t="shared" si="108"/>
        <v>2018 / 07</v>
      </c>
    </row>
    <row r="6929" spans="1:24" x14ac:dyDescent="0.25">
      <c r="A6929" s="1">
        <v>6928</v>
      </c>
      <c r="B6929" s="3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IF(People!$B$2=Orders!M6929,People!$A$2,IF(People!$B$3=Orders!M6929,People!$A$3,IF(People!$B$4=Orders!M6929,People!$A$4,IF(People!$B$5=Orders!M6929,People!$A$5,0))))</f>
        <v>Anna Andreadi</v>
      </c>
      <c r="W6929" t="str">
        <f>IFERROR(INDEX(Returns!A:A,MATCH(Orders!B6929,Returns!B:B,0),),"No")</f>
        <v>No</v>
      </c>
      <c r="X6929" t="str">
        <f t="shared" si="108"/>
        <v>2018 / 06</v>
      </c>
    </row>
    <row r="6930" spans="1:24" x14ac:dyDescent="0.25">
      <c r="A6930" s="1">
        <v>6929</v>
      </c>
      <c r="B6930" s="3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IF(People!$B$2=Orders!M6930,People!$A$2,IF(People!$B$3=Orders!M6930,People!$A$3,IF(People!$B$4=Orders!M6930,People!$A$4,IF(People!$B$5=Orders!M6930,People!$A$5,0))))</f>
        <v>Anna Andreadi</v>
      </c>
      <c r="W6930" t="str">
        <f>IFERROR(INDEX(Returns!A:A,MATCH(Orders!B6930,Returns!B:B,0),),"No")</f>
        <v>No</v>
      </c>
      <c r="X6930" t="str">
        <f t="shared" si="108"/>
        <v>2018 / 06</v>
      </c>
    </row>
    <row r="6931" spans="1:24" x14ac:dyDescent="0.25">
      <c r="A6931" s="1">
        <v>6930</v>
      </c>
      <c r="B6931" s="3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IF(People!$B$2=Orders!M6931,People!$A$2,IF(People!$B$3=Orders!M6931,People!$A$3,IF(People!$B$4=Orders!M6931,People!$A$4,IF(People!$B$5=Orders!M6931,People!$A$5,0))))</f>
        <v>Anna Andreadi</v>
      </c>
      <c r="W6931" t="str">
        <f>IFERROR(INDEX(Returns!A:A,MATCH(Orders!B6931,Returns!B:B,0),),"No")</f>
        <v>No</v>
      </c>
      <c r="X6931" t="str">
        <f t="shared" si="108"/>
        <v>2018 / 06</v>
      </c>
    </row>
    <row r="6932" spans="1:24" x14ac:dyDescent="0.25">
      <c r="A6932" s="1">
        <v>6931</v>
      </c>
      <c r="B6932" s="3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IF(People!$B$2=Orders!M6932,People!$A$2,IF(People!$B$3=Orders!M6932,People!$A$3,IF(People!$B$4=Orders!M6932,People!$A$4,IF(People!$B$5=Orders!M6932,People!$A$5,0))))</f>
        <v>Anna Andreadi</v>
      </c>
      <c r="W6932" t="str">
        <f>IFERROR(INDEX(Returns!A:A,MATCH(Orders!B6932,Returns!B:B,0),),"No")</f>
        <v>No</v>
      </c>
      <c r="X6932" t="str">
        <f t="shared" si="108"/>
        <v>2018 / 06</v>
      </c>
    </row>
    <row r="6933" spans="1:24" x14ac:dyDescent="0.25">
      <c r="A6933" s="1">
        <v>6932</v>
      </c>
      <c r="B6933" s="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IF(People!$B$2=Orders!M6933,People!$A$2,IF(People!$B$3=Orders!M6933,People!$A$3,IF(People!$B$4=Orders!M6933,People!$A$4,IF(People!$B$5=Orders!M6933,People!$A$5,0))))</f>
        <v>Chuck Magee</v>
      </c>
      <c r="W6933" t="str">
        <f>IFERROR(INDEX(Returns!A:A,MATCH(Orders!B6933,Returns!B:B,0),),"No")</f>
        <v>No</v>
      </c>
      <c r="X6933" t="str">
        <f t="shared" si="108"/>
        <v>2016 / 07</v>
      </c>
    </row>
    <row r="6934" spans="1:24" x14ac:dyDescent="0.25">
      <c r="A6934" s="1">
        <v>6933</v>
      </c>
      <c r="B6934" s="3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IF(People!$B$2=Orders!M6934,People!$A$2,IF(People!$B$3=Orders!M6934,People!$A$3,IF(People!$B$4=Orders!M6934,People!$A$4,IF(People!$B$5=Orders!M6934,People!$A$5,0))))</f>
        <v>Chuck Magee</v>
      </c>
      <c r="W6934" t="str">
        <f>IFERROR(INDEX(Returns!A:A,MATCH(Orders!B6934,Returns!B:B,0),),"No")</f>
        <v>No</v>
      </c>
      <c r="X6934" t="str">
        <f t="shared" si="108"/>
        <v>2016 / 07</v>
      </c>
    </row>
    <row r="6935" spans="1:24" x14ac:dyDescent="0.25">
      <c r="A6935" s="1">
        <v>6934</v>
      </c>
      <c r="B6935" s="3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IF(People!$B$2=Orders!M6935,People!$A$2,IF(People!$B$3=Orders!M6935,People!$A$3,IF(People!$B$4=Orders!M6935,People!$A$4,IF(People!$B$5=Orders!M6935,People!$A$5,0))))</f>
        <v>Chuck Magee</v>
      </c>
      <c r="W6935" t="str">
        <f>IFERROR(INDEX(Returns!A:A,MATCH(Orders!B6935,Returns!B:B,0),),"No")</f>
        <v>No</v>
      </c>
      <c r="X6935" t="str">
        <f t="shared" si="108"/>
        <v>2016 / 07</v>
      </c>
    </row>
    <row r="6936" spans="1:24" x14ac:dyDescent="0.25">
      <c r="A6936" s="1">
        <v>6935</v>
      </c>
      <c r="B6936" s="3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IF(People!$B$2=Orders!M6936,People!$A$2,IF(People!$B$3=Orders!M6936,People!$A$3,IF(People!$B$4=Orders!M6936,People!$A$4,IF(People!$B$5=Orders!M6936,People!$A$5,0))))</f>
        <v>Chuck Magee</v>
      </c>
      <c r="W6936" t="str">
        <f>IFERROR(INDEX(Returns!A:A,MATCH(Orders!B6936,Returns!B:B,0),),"No")</f>
        <v>No</v>
      </c>
      <c r="X6936" t="str">
        <f t="shared" si="108"/>
        <v>2016 / 07</v>
      </c>
    </row>
    <row r="6937" spans="1:24" x14ac:dyDescent="0.25">
      <c r="A6937" s="1">
        <v>6936</v>
      </c>
      <c r="B6937" s="3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IF(People!$B$2=Orders!M6937,People!$A$2,IF(People!$B$3=Orders!M6937,People!$A$3,IF(People!$B$4=Orders!M6937,People!$A$4,IF(People!$B$5=Orders!M6937,People!$A$5,0))))</f>
        <v>Kelly Williams</v>
      </c>
      <c r="W6937" t="str">
        <f>IFERROR(INDEX(Returns!A:A,MATCH(Orders!B6937,Returns!B:B,0),),"No")</f>
        <v>No</v>
      </c>
      <c r="X6937" t="str">
        <f t="shared" si="108"/>
        <v>2019 / 11</v>
      </c>
    </row>
    <row r="6938" spans="1:24" x14ac:dyDescent="0.25">
      <c r="A6938" s="1">
        <v>6937</v>
      </c>
      <c r="B6938" s="3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IF(People!$B$2=Orders!M6938,People!$A$2,IF(People!$B$3=Orders!M6938,People!$A$3,IF(People!$B$4=Orders!M6938,People!$A$4,IF(People!$B$5=Orders!M6938,People!$A$5,0))))</f>
        <v>Kelly Williams</v>
      </c>
      <c r="W6938" t="str">
        <f>IFERROR(INDEX(Returns!A:A,MATCH(Orders!B6938,Returns!B:B,0),),"No")</f>
        <v>No</v>
      </c>
      <c r="X6938" t="str">
        <f t="shared" si="108"/>
        <v>2018 / 09</v>
      </c>
    </row>
    <row r="6939" spans="1:24" x14ac:dyDescent="0.25">
      <c r="A6939" s="1">
        <v>6938</v>
      </c>
      <c r="B6939" s="3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IF(People!$B$2=Orders!M6939,People!$A$2,IF(People!$B$3=Orders!M6939,People!$A$3,IF(People!$B$4=Orders!M6939,People!$A$4,IF(People!$B$5=Orders!M6939,People!$A$5,0))))</f>
        <v>Kelly Williams</v>
      </c>
      <c r="W6939" t="str">
        <f>IFERROR(INDEX(Returns!A:A,MATCH(Orders!B6939,Returns!B:B,0),),"No")</f>
        <v>No</v>
      </c>
      <c r="X6939" t="str">
        <f t="shared" si="108"/>
        <v>2016 / 06</v>
      </c>
    </row>
    <row r="6940" spans="1:24" x14ac:dyDescent="0.25">
      <c r="A6940" s="1">
        <v>6939</v>
      </c>
      <c r="B6940" s="3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IF(People!$B$2=Orders!M6940,People!$A$2,IF(People!$B$3=Orders!M6940,People!$A$3,IF(People!$B$4=Orders!M6940,People!$A$4,IF(People!$B$5=Orders!M6940,People!$A$5,0))))</f>
        <v>Anna Andreadi</v>
      </c>
      <c r="W6940" t="str">
        <f>IFERROR(INDEX(Returns!A:A,MATCH(Orders!B6940,Returns!B:B,0),),"No")</f>
        <v>No</v>
      </c>
      <c r="X6940" t="str">
        <f t="shared" si="108"/>
        <v>2018 / 11</v>
      </c>
    </row>
    <row r="6941" spans="1:24" x14ac:dyDescent="0.25">
      <c r="A6941" s="1">
        <v>6940</v>
      </c>
      <c r="B6941" s="3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IF(People!$B$2=Orders!M6941,People!$A$2,IF(People!$B$3=Orders!M6941,People!$A$3,IF(People!$B$4=Orders!M6941,People!$A$4,IF(People!$B$5=Orders!M6941,People!$A$5,0))))</f>
        <v>Chuck Magee</v>
      </c>
      <c r="W6941" t="str">
        <f>IFERROR(INDEX(Returns!A:A,MATCH(Orders!B6941,Returns!B:B,0),),"No")</f>
        <v>No</v>
      </c>
      <c r="X6941" t="str">
        <f t="shared" si="108"/>
        <v>2019 / 06</v>
      </c>
    </row>
    <row r="6942" spans="1:24" x14ac:dyDescent="0.25">
      <c r="A6942" s="1">
        <v>6941</v>
      </c>
      <c r="B6942" s="3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IF(People!$B$2=Orders!M6942,People!$A$2,IF(People!$B$3=Orders!M6942,People!$A$3,IF(People!$B$4=Orders!M6942,People!$A$4,IF(People!$B$5=Orders!M6942,People!$A$5,0))))</f>
        <v>Chuck Magee</v>
      </c>
      <c r="W6942" t="str">
        <f>IFERROR(INDEX(Returns!A:A,MATCH(Orders!B6942,Returns!B:B,0),),"No")</f>
        <v>No</v>
      </c>
      <c r="X6942" t="str">
        <f t="shared" si="108"/>
        <v>2019 / 06</v>
      </c>
    </row>
    <row r="6943" spans="1:24" x14ac:dyDescent="0.25">
      <c r="A6943" s="1">
        <v>6942</v>
      </c>
      <c r="B6943" s="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IF(People!$B$2=Orders!M6943,People!$A$2,IF(People!$B$3=Orders!M6943,People!$A$3,IF(People!$B$4=Orders!M6943,People!$A$4,IF(People!$B$5=Orders!M6943,People!$A$5,0))))</f>
        <v>Chuck Magee</v>
      </c>
      <c r="W6943" t="str">
        <f>IFERROR(INDEX(Returns!A:A,MATCH(Orders!B6943,Returns!B:B,0),),"No")</f>
        <v>No</v>
      </c>
      <c r="X6943" t="str">
        <f t="shared" si="108"/>
        <v>2019 / 06</v>
      </c>
    </row>
    <row r="6944" spans="1:24" x14ac:dyDescent="0.25">
      <c r="A6944" s="1">
        <v>6943</v>
      </c>
      <c r="B6944" s="3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IF(People!$B$2=Orders!M6944,People!$A$2,IF(People!$B$3=Orders!M6944,People!$A$3,IF(People!$B$4=Orders!M6944,People!$A$4,IF(People!$B$5=Orders!M6944,People!$A$5,0))))</f>
        <v>Chuck Magee</v>
      </c>
      <c r="W6944" t="str">
        <f>IFERROR(INDEX(Returns!A:A,MATCH(Orders!B6944,Returns!B:B,0),),"No")</f>
        <v>No</v>
      </c>
      <c r="X6944" t="str">
        <f t="shared" si="108"/>
        <v>2019 / 06</v>
      </c>
    </row>
    <row r="6945" spans="1:24" x14ac:dyDescent="0.25">
      <c r="A6945" s="1">
        <v>6944</v>
      </c>
      <c r="B6945" s="3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IF(People!$B$2=Orders!M6945,People!$A$2,IF(People!$B$3=Orders!M6945,People!$A$3,IF(People!$B$4=Orders!M6945,People!$A$4,IF(People!$B$5=Orders!M6945,People!$A$5,0))))</f>
        <v>Anna Andreadi</v>
      </c>
      <c r="W6945" t="str">
        <f>IFERROR(INDEX(Returns!A:A,MATCH(Orders!B6945,Returns!B:B,0),),"No")</f>
        <v>No</v>
      </c>
      <c r="X6945" t="str">
        <f t="shared" si="108"/>
        <v>2017 / 07</v>
      </c>
    </row>
    <row r="6946" spans="1:24" x14ac:dyDescent="0.25">
      <c r="A6946" s="1">
        <v>6945</v>
      </c>
      <c r="B6946" s="3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IF(People!$B$2=Orders!M6946,People!$A$2,IF(People!$B$3=Orders!M6946,People!$A$3,IF(People!$B$4=Orders!M6946,People!$A$4,IF(People!$B$5=Orders!M6946,People!$A$5,0))))</f>
        <v>Chuck Magee</v>
      </c>
      <c r="W6946" t="str">
        <f>IFERROR(INDEX(Returns!A:A,MATCH(Orders!B6946,Returns!B:B,0),),"No")</f>
        <v>No</v>
      </c>
      <c r="X6946" t="str">
        <f t="shared" si="108"/>
        <v>2016 / 09</v>
      </c>
    </row>
    <row r="6947" spans="1:24" x14ac:dyDescent="0.25">
      <c r="A6947" s="1">
        <v>6946</v>
      </c>
      <c r="B6947" s="3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IF(People!$B$2=Orders!M6947,People!$A$2,IF(People!$B$3=Orders!M6947,People!$A$3,IF(People!$B$4=Orders!M6947,People!$A$4,IF(People!$B$5=Orders!M6947,People!$A$5,0))))</f>
        <v>Chuck Magee</v>
      </c>
      <c r="W6947" t="str">
        <f>IFERROR(INDEX(Returns!A:A,MATCH(Orders!B6947,Returns!B:B,0),),"No")</f>
        <v>No</v>
      </c>
      <c r="X6947" t="str">
        <f t="shared" si="108"/>
        <v>2018 / 09</v>
      </c>
    </row>
    <row r="6948" spans="1:24" x14ac:dyDescent="0.25">
      <c r="A6948" s="1">
        <v>6947</v>
      </c>
      <c r="B6948" s="3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IF(People!$B$2=Orders!M6948,People!$A$2,IF(People!$B$3=Orders!M6948,People!$A$3,IF(People!$B$4=Orders!M6948,People!$A$4,IF(People!$B$5=Orders!M6948,People!$A$5,0))))</f>
        <v>Anna Andreadi</v>
      </c>
      <c r="W6948" t="str">
        <f>IFERROR(INDEX(Returns!A:A,MATCH(Orders!B6948,Returns!B:B,0),),"No")</f>
        <v>No</v>
      </c>
      <c r="X6948" t="str">
        <f t="shared" si="108"/>
        <v>2017 / 11</v>
      </c>
    </row>
    <row r="6949" spans="1:24" x14ac:dyDescent="0.25">
      <c r="A6949" s="1">
        <v>6948</v>
      </c>
      <c r="B6949" s="3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IF(People!$B$2=Orders!M6949,People!$A$2,IF(People!$B$3=Orders!M6949,People!$A$3,IF(People!$B$4=Orders!M6949,People!$A$4,IF(People!$B$5=Orders!M6949,People!$A$5,0))))</f>
        <v>Kelly Williams</v>
      </c>
      <c r="W6949" t="str">
        <f>IFERROR(INDEX(Returns!A:A,MATCH(Orders!B6949,Returns!B:B,0),),"No")</f>
        <v>No</v>
      </c>
      <c r="X6949" t="str">
        <f t="shared" si="108"/>
        <v>2017 / 04</v>
      </c>
    </row>
    <row r="6950" spans="1:24" x14ac:dyDescent="0.25">
      <c r="A6950" s="1">
        <v>6949</v>
      </c>
      <c r="B6950" s="3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IF(People!$B$2=Orders!M6950,People!$A$2,IF(People!$B$3=Orders!M6950,People!$A$3,IF(People!$B$4=Orders!M6950,People!$A$4,IF(People!$B$5=Orders!M6950,People!$A$5,0))))</f>
        <v>Kelly Williams</v>
      </c>
      <c r="W6950" t="str">
        <f>IFERROR(INDEX(Returns!A:A,MATCH(Orders!B6950,Returns!B:B,0),),"No")</f>
        <v>No</v>
      </c>
      <c r="X6950" t="str">
        <f t="shared" si="108"/>
        <v>2017 / 04</v>
      </c>
    </row>
    <row r="6951" spans="1:24" x14ac:dyDescent="0.25">
      <c r="A6951" s="1">
        <v>6950</v>
      </c>
      <c r="B6951" s="3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IF(People!$B$2=Orders!M6951,People!$A$2,IF(People!$B$3=Orders!M6951,People!$A$3,IF(People!$B$4=Orders!M6951,People!$A$4,IF(People!$B$5=Orders!M6951,People!$A$5,0))))</f>
        <v>Chuck Magee</v>
      </c>
      <c r="W6951" t="str">
        <f>IFERROR(INDEX(Returns!A:A,MATCH(Orders!B6951,Returns!B:B,0),),"No")</f>
        <v>No</v>
      </c>
      <c r="X6951" t="str">
        <f t="shared" si="108"/>
        <v>2019 / 11</v>
      </c>
    </row>
    <row r="6952" spans="1:24" x14ac:dyDescent="0.25">
      <c r="A6952" s="1">
        <v>6951</v>
      </c>
      <c r="B6952" s="3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IF(People!$B$2=Orders!M6952,People!$A$2,IF(People!$B$3=Orders!M6952,People!$A$3,IF(People!$B$4=Orders!M6952,People!$A$4,IF(People!$B$5=Orders!M6952,People!$A$5,0))))</f>
        <v>Chuck Magee</v>
      </c>
      <c r="W6952" t="str">
        <f>IFERROR(INDEX(Returns!A:A,MATCH(Orders!B6952,Returns!B:B,0),),"No")</f>
        <v>No</v>
      </c>
      <c r="X6952" t="str">
        <f t="shared" si="108"/>
        <v>2019 / 11</v>
      </c>
    </row>
    <row r="6953" spans="1:24" x14ac:dyDescent="0.25">
      <c r="A6953" s="1">
        <v>6952</v>
      </c>
      <c r="B6953" s="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IF(People!$B$2=Orders!M6953,People!$A$2,IF(People!$B$3=Orders!M6953,People!$A$3,IF(People!$B$4=Orders!M6953,People!$A$4,IF(People!$B$5=Orders!M6953,People!$A$5,0))))</f>
        <v>Kelly Williams</v>
      </c>
      <c r="W6953" t="str">
        <f>IFERROR(INDEX(Returns!A:A,MATCH(Orders!B6953,Returns!B:B,0),),"No")</f>
        <v>No</v>
      </c>
      <c r="X6953" t="str">
        <f t="shared" si="108"/>
        <v>2017 / 11</v>
      </c>
    </row>
    <row r="6954" spans="1:24" x14ac:dyDescent="0.25">
      <c r="A6954" s="1">
        <v>6953</v>
      </c>
      <c r="B6954" s="3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IF(People!$B$2=Orders!M6954,People!$A$2,IF(People!$B$3=Orders!M6954,People!$A$3,IF(People!$B$4=Orders!M6954,People!$A$4,IF(People!$B$5=Orders!M6954,People!$A$5,0))))</f>
        <v>Anna Andreadi</v>
      </c>
      <c r="W6954" t="str">
        <f>IFERROR(INDEX(Returns!A:A,MATCH(Orders!B6954,Returns!B:B,0),),"No")</f>
        <v>No</v>
      </c>
      <c r="X6954" t="str">
        <f t="shared" si="108"/>
        <v>2017 / 10</v>
      </c>
    </row>
    <row r="6955" spans="1:24" x14ac:dyDescent="0.25">
      <c r="A6955" s="1">
        <v>6954</v>
      </c>
      <c r="B6955" s="3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IF(People!$B$2=Orders!M6955,People!$A$2,IF(People!$B$3=Orders!M6955,People!$A$3,IF(People!$B$4=Orders!M6955,People!$A$4,IF(People!$B$5=Orders!M6955,People!$A$5,0))))</f>
        <v>Anna Andreadi</v>
      </c>
      <c r="W6955" t="str">
        <f>IFERROR(INDEX(Returns!A:A,MATCH(Orders!B6955,Returns!B:B,0),),"No")</f>
        <v>No</v>
      </c>
      <c r="X6955" t="str">
        <f t="shared" si="108"/>
        <v>2017 / 10</v>
      </c>
    </row>
    <row r="6956" spans="1:24" x14ac:dyDescent="0.25">
      <c r="A6956" s="1">
        <v>6955</v>
      </c>
      <c r="B6956" s="3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IF(People!$B$2=Orders!M6956,People!$A$2,IF(People!$B$3=Orders!M6956,People!$A$3,IF(People!$B$4=Orders!M6956,People!$A$4,IF(People!$B$5=Orders!M6956,People!$A$5,0))))</f>
        <v>Anna Andreadi</v>
      </c>
      <c r="W6956" t="str">
        <f>IFERROR(INDEX(Returns!A:A,MATCH(Orders!B6956,Returns!B:B,0),),"No")</f>
        <v>No</v>
      </c>
      <c r="X6956" t="str">
        <f t="shared" si="108"/>
        <v>2017 / 10</v>
      </c>
    </row>
    <row r="6957" spans="1:24" x14ac:dyDescent="0.25">
      <c r="A6957" s="1">
        <v>6956</v>
      </c>
      <c r="B6957" s="3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IF(People!$B$2=Orders!M6957,People!$A$2,IF(People!$B$3=Orders!M6957,People!$A$3,IF(People!$B$4=Orders!M6957,People!$A$4,IF(People!$B$5=Orders!M6957,People!$A$5,0))))</f>
        <v>Anna Andreadi</v>
      </c>
      <c r="W6957" t="str">
        <f>IFERROR(INDEX(Returns!A:A,MATCH(Orders!B6957,Returns!B:B,0),),"No")</f>
        <v>No</v>
      </c>
      <c r="X6957" t="str">
        <f t="shared" si="108"/>
        <v>2017 / 04</v>
      </c>
    </row>
    <row r="6958" spans="1:24" x14ac:dyDescent="0.25">
      <c r="A6958" s="1">
        <v>6957</v>
      </c>
      <c r="B6958" s="3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IF(People!$B$2=Orders!M6958,People!$A$2,IF(People!$B$3=Orders!M6958,People!$A$3,IF(People!$B$4=Orders!M6958,People!$A$4,IF(People!$B$5=Orders!M6958,People!$A$5,0))))</f>
        <v>Cassandra Brandow</v>
      </c>
      <c r="W6958" t="str">
        <f>IFERROR(INDEX(Returns!A:A,MATCH(Orders!B6958,Returns!B:B,0),),"No")</f>
        <v>No</v>
      </c>
      <c r="X6958" t="str">
        <f t="shared" si="108"/>
        <v>2018 / 07</v>
      </c>
    </row>
    <row r="6959" spans="1:24" x14ac:dyDescent="0.25">
      <c r="A6959" s="1">
        <v>6958</v>
      </c>
      <c r="B6959" s="3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IF(People!$B$2=Orders!M6959,People!$A$2,IF(People!$B$3=Orders!M6959,People!$A$3,IF(People!$B$4=Orders!M6959,People!$A$4,IF(People!$B$5=Orders!M6959,People!$A$5,0))))</f>
        <v>Cassandra Brandow</v>
      </c>
      <c r="W6959" t="str">
        <f>IFERROR(INDEX(Returns!A:A,MATCH(Orders!B6959,Returns!B:B,0),),"No")</f>
        <v>No</v>
      </c>
      <c r="X6959" t="str">
        <f t="shared" si="108"/>
        <v>2018 / 07</v>
      </c>
    </row>
    <row r="6960" spans="1:24" x14ac:dyDescent="0.25">
      <c r="A6960" s="1">
        <v>6959</v>
      </c>
      <c r="B6960" s="3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IF(People!$B$2=Orders!M6960,People!$A$2,IF(People!$B$3=Orders!M6960,People!$A$3,IF(People!$B$4=Orders!M6960,People!$A$4,IF(People!$B$5=Orders!M6960,People!$A$5,0))))</f>
        <v>Anna Andreadi</v>
      </c>
      <c r="W6960" t="str">
        <f>IFERROR(INDEX(Returns!A:A,MATCH(Orders!B6960,Returns!B:B,0),),"No")</f>
        <v>No</v>
      </c>
      <c r="X6960" t="str">
        <f t="shared" si="108"/>
        <v>2017 / 09</v>
      </c>
    </row>
    <row r="6961" spans="1:24" x14ac:dyDescent="0.25">
      <c r="A6961" s="1">
        <v>6960</v>
      </c>
      <c r="B6961" s="3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IF(People!$B$2=Orders!M6961,People!$A$2,IF(People!$B$3=Orders!M6961,People!$A$3,IF(People!$B$4=Orders!M6961,People!$A$4,IF(People!$B$5=Orders!M6961,People!$A$5,0))))</f>
        <v>Anna Andreadi</v>
      </c>
      <c r="W6961" t="str">
        <f>IFERROR(INDEX(Returns!A:A,MATCH(Orders!B6961,Returns!B:B,0),),"No")</f>
        <v>No</v>
      </c>
      <c r="X6961" t="str">
        <f t="shared" si="108"/>
        <v>2017 / 09</v>
      </c>
    </row>
    <row r="6962" spans="1:24" x14ac:dyDescent="0.25">
      <c r="A6962" s="1">
        <v>6961</v>
      </c>
      <c r="B6962" s="3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IF(People!$B$2=Orders!M6962,People!$A$2,IF(People!$B$3=Orders!M6962,People!$A$3,IF(People!$B$4=Orders!M6962,People!$A$4,IF(People!$B$5=Orders!M6962,People!$A$5,0))))</f>
        <v>Anna Andreadi</v>
      </c>
      <c r="W6962" t="str">
        <f>IFERROR(INDEX(Returns!A:A,MATCH(Orders!B6962,Returns!B:B,0),),"No")</f>
        <v>No</v>
      </c>
      <c r="X6962" t="str">
        <f t="shared" si="108"/>
        <v>2017 / 09</v>
      </c>
    </row>
    <row r="6963" spans="1:24" x14ac:dyDescent="0.25">
      <c r="A6963" s="1">
        <v>6962</v>
      </c>
      <c r="B6963" s="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IF(People!$B$2=Orders!M6963,People!$A$2,IF(People!$B$3=Orders!M6963,People!$A$3,IF(People!$B$4=Orders!M6963,People!$A$4,IF(People!$B$5=Orders!M6963,People!$A$5,0))))</f>
        <v>Anna Andreadi</v>
      </c>
      <c r="W6963" t="str">
        <f>IFERROR(INDEX(Returns!A:A,MATCH(Orders!B6963,Returns!B:B,0),),"No")</f>
        <v>No</v>
      </c>
      <c r="X6963" t="str">
        <f t="shared" si="108"/>
        <v>2019 / 11</v>
      </c>
    </row>
    <row r="6964" spans="1:24" x14ac:dyDescent="0.25">
      <c r="A6964" s="1">
        <v>6963</v>
      </c>
      <c r="B6964" s="3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IF(People!$B$2=Orders!M6964,People!$A$2,IF(People!$B$3=Orders!M6964,People!$A$3,IF(People!$B$4=Orders!M6964,People!$A$4,IF(People!$B$5=Orders!M6964,People!$A$5,0))))</f>
        <v>Cassandra Brandow</v>
      </c>
      <c r="W6964" t="str">
        <f>IFERROR(INDEX(Returns!A:A,MATCH(Orders!B6964,Returns!B:B,0),),"No")</f>
        <v>No</v>
      </c>
      <c r="X6964" t="str">
        <f t="shared" si="108"/>
        <v>2018 / 07</v>
      </c>
    </row>
    <row r="6965" spans="1:24" x14ac:dyDescent="0.25">
      <c r="A6965" s="1">
        <v>6964</v>
      </c>
      <c r="B6965" s="3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IF(People!$B$2=Orders!M6965,People!$A$2,IF(People!$B$3=Orders!M6965,People!$A$3,IF(People!$B$4=Orders!M6965,People!$A$4,IF(People!$B$5=Orders!M6965,People!$A$5,0))))</f>
        <v>Cassandra Brandow</v>
      </c>
      <c r="W6965" t="str">
        <f>IFERROR(INDEX(Returns!A:A,MATCH(Orders!B6965,Returns!B:B,0),),"No")</f>
        <v>No</v>
      </c>
      <c r="X6965" t="str">
        <f t="shared" si="108"/>
        <v>2018 / 07</v>
      </c>
    </row>
    <row r="6966" spans="1:24" x14ac:dyDescent="0.25">
      <c r="A6966" s="1">
        <v>6965</v>
      </c>
      <c r="B6966" s="3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IF(People!$B$2=Orders!M6966,People!$A$2,IF(People!$B$3=Orders!M6966,People!$A$3,IF(People!$B$4=Orders!M6966,People!$A$4,IF(People!$B$5=Orders!M6966,People!$A$5,0))))</f>
        <v>Cassandra Brandow</v>
      </c>
      <c r="W6966" t="str">
        <f>IFERROR(INDEX(Returns!A:A,MATCH(Orders!B6966,Returns!B:B,0),),"No")</f>
        <v>No</v>
      </c>
      <c r="X6966" t="str">
        <f t="shared" si="108"/>
        <v>2018 / 07</v>
      </c>
    </row>
    <row r="6967" spans="1:24" x14ac:dyDescent="0.25">
      <c r="A6967" s="1">
        <v>6966</v>
      </c>
      <c r="B6967" s="3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IF(People!$B$2=Orders!M6967,People!$A$2,IF(People!$B$3=Orders!M6967,People!$A$3,IF(People!$B$4=Orders!M6967,People!$A$4,IF(People!$B$5=Orders!M6967,People!$A$5,0))))</f>
        <v>Cassandra Brandow</v>
      </c>
      <c r="W6967" t="str">
        <f>IFERROR(INDEX(Returns!A:A,MATCH(Orders!B6967,Returns!B:B,0),),"No")</f>
        <v>No</v>
      </c>
      <c r="X6967" t="str">
        <f t="shared" si="108"/>
        <v>2018 / 07</v>
      </c>
    </row>
    <row r="6968" spans="1:24" x14ac:dyDescent="0.25">
      <c r="A6968" s="1">
        <v>6967</v>
      </c>
      <c r="B6968" s="3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IF(People!$B$2=Orders!M6968,People!$A$2,IF(People!$B$3=Orders!M6968,People!$A$3,IF(People!$B$4=Orders!M6968,People!$A$4,IF(People!$B$5=Orders!M6968,People!$A$5,0))))</f>
        <v>Cassandra Brandow</v>
      </c>
      <c r="W6968" t="str">
        <f>IFERROR(INDEX(Returns!A:A,MATCH(Orders!B6968,Returns!B:B,0),),"No")</f>
        <v>No</v>
      </c>
      <c r="X6968" t="str">
        <f t="shared" si="108"/>
        <v>2018 / 07</v>
      </c>
    </row>
    <row r="6969" spans="1:24" x14ac:dyDescent="0.25">
      <c r="A6969" s="1">
        <v>6968</v>
      </c>
      <c r="B6969" s="3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IF(People!$B$2=Orders!M6969,People!$A$2,IF(People!$B$3=Orders!M6969,People!$A$3,IF(People!$B$4=Orders!M6969,People!$A$4,IF(People!$B$5=Orders!M6969,People!$A$5,0))))</f>
        <v>Cassandra Brandow</v>
      </c>
      <c r="W6969" t="str">
        <f>IFERROR(INDEX(Returns!A:A,MATCH(Orders!B6969,Returns!B:B,0),),"No")</f>
        <v>No</v>
      </c>
      <c r="X6969" t="str">
        <f t="shared" si="108"/>
        <v>2018 / 07</v>
      </c>
    </row>
    <row r="6970" spans="1:24" x14ac:dyDescent="0.25">
      <c r="A6970" s="1">
        <v>6969</v>
      </c>
      <c r="B6970" s="3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IF(People!$B$2=Orders!M6970,People!$A$2,IF(People!$B$3=Orders!M6970,People!$A$3,IF(People!$B$4=Orders!M6970,People!$A$4,IF(People!$B$5=Orders!M6970,People!$A$5,0))))</f>
        <v>Chuck Magee</v>
      </c>
      <c r="W6970" t="str">
        <f>IFERROR(INDEX(Returns!A:A,MATCH(Orders!B6970,Returns!B:B,0),),"No")</f>
        <v>No</v>
      </c>
      <c r="X6970" t="str">
        <f t="shared" si="108"/>
        <v>2017 / 10</v>
      </c>
    </row>
    <row r="6971" spans="1:24" x14ac:dyDescent="0.25">
      <c r="A6971" s="1">
        <v>6970</v>
      </c>
      <c r="B6971" s="3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IF(People!$B$2=Orders!M6971,People!$A$2,IF(People!$B$3=Orders!M6971,People!$A$3,IF(People!$B$4=Orders!M6971,People!$A$4,IF(People!$B$5=Orders!M6971,People!$A$5,0))))</f>
        <v>Anna Andreadi</v>
      </c>
      <c r="W6971" t="str">
        <f>IFERROR(INDEX(Returns!A:A,MATCH(Orders!B6971,Returns!B:B,0),),"No")</f>
        <v>No</v>
      </c>
      <c r="X6971" t="str">
        <f t="shared" si="108"/>
        <v>2018 / 01</v>
      </c>
    </row>
    <row r="6972" spans="1:24" x14ac:dyDescent="0.25">
      <c r="A6972" s="1">
        <v>6971</v>
      </c>
      <c r="B6972" s="3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IF(People!$B$2=Orders!M6972,People!$A$2,IF(People!$B$3=Orders!M6972,People!$A$3,IF(People!$B$4=Orders!M6972,People!$A$4,IF(People!$B$5=Orders!M6972,People!$A$5,0))))</f>
        <v>Anna Andreadi</v>
      </c>
      <c r="W6972" t="str">
        <f>IFERROR(INDEX(Returns!A:A,MATCH(Orders!B6972,Returns!B:B,0),),"No")</f>
        <v>Yes</v>
      </c>
      <c r="X6972" t="str">
        <f t="shared" si="108"/>
        <v>2019 / 09</v>
      </c>
    </row>
    <row r="6973" spans="1:24" x14ac:dyDescent="0.25">
      <c r="A6973" s="1">
        <v>6972</v>
      </c>
      <c r="B6973" s="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IF(People!$B$2=Orders!M6973,People!$A$2,IF(People!$B$3=Orders!M6973,People!$A$3,IF(People!$B$4=Orders!M6973,People!$A$4,IF(People!$B$5=Orders!M6973,People!$A$5,0))))</f>
        <v>Anna Andreadi</v>
      </c>
      <c r="W6973" t="str">
        <f>IFERROR(INDEX(Returns!A:A,MATCH(Orders!B6973,Returns!B:B,0),),"No")</f>
        <v>Yes</v>
      </c>
      <c r="X6973" t="str">
        <f t="shared" si="108"/>
        <v>2019 / 09</v>
      </c>
    </row>
    <row r="6974" spans="1:24" x14ac:dyDescent="0.25">
      <c r="A6974" s="1">
        <v>6973</v>
      </c>
      <c r="B6974" s="3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IF(People!$B$2=Orders!M6974,People!$A$2,IF(People!$B$3=Orders!M6974,People!$A$3,IF(People!$B$4=Orders!M6974,People!$A$4,IF(People!$B$5=Orders!M6974,People!$A$5,0))))</f>
        <v>Anna Andreadi</v>
      </c>
      <c r="W6974" t="str">
        <f>IFERROR(INDEX(Returns!A:A,MATCH(Orders!B6974,Returns!B:B,0),),"No")</f>
        <v>Yes</v>
      </c>
      <c r="X6974" t="str">
        <f t="shared" si="108"/>
        <v>2019 / 09</v>
      </c>
    </row>
    <row r="6975" spans="1:24" x14ac:dyDescent="0.25">
      <c r="A6975" s="1">
        <v>6974</v>
      </c>
      <c r="B6975" s="3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IF(People!$B$2=Orders!M6975,People!$A$2,IF(People!$B$3=Orders!M6975,People!$A$3,IF(People!$B$4=Orders!M6975,People!$A$4,IF(People!$B$5=Orders!M6975,People!$A$5,0))))</f>
        <v>Anna Andreadi</v>
      </c>
      <c r="W6975" t="str">
        <f>IFERROR(INDEX(Returns!A:A,MATCH(Orders!B6975,Returns!B:B,0),),"No")</f>
        <v>Yes</v>
      </c>
      <c r="X6975" t="str">
        <f t="shared" si="108"/>
        <v>2019 / 09</v>
      </c>
    </row>
    <row r="6976" spans="1:24" x14ac:dyDescent="0.25">
      <c r="A6976" s="1">
        <v>6975</v>
      </c>
      <c r="B6976" s="3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IF(People!$B$2=Orders!M6976,People!$A$2,IF(People!$B$3=Orders!M6976,People!$A$3,IF(People!$B$4=Orders!M6976,People!$A$4,IF(People!$B$5=Orders!M6976,People!$A$5,0))))</f>
        <v>Kelly Williams</v>
      </c>
      <c r="W6976" t="str">
        <f>IFERROR(INDEX(Returns!A:A,MATCH(Orders!B6976,Returns!B:B,0),),"No")</f>
        <v>No</v>
      </c>
      <c r="X6976" t="str">
        <f t="shared" si="108"/>
        <v>2019 / 09</v>
      </c>
    </row>
    <row r="6977" spans="1:24" x14ac:dyDescent="0.25">
      <c r="A6977" s="1">
        <v>6976</v>
      </c>
      <c r="B6977" s="3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IF(People!$B$2=Orders!M6977,People!$A$2,IF(People!$B$3=Orders!M6977,People!$A$3,IF(People!$B$4=Orders!M6977,People!$A$4,IF(People!$B$5=Orders!M6977,People!$A$5,0))))</f>
        <v>Anna Andreadi</v>
      </c>
      <c r="W6977" t="str">
        <f>IFERROR(INDEX(Returns!A:A,MATCH(Orders!B6977,Returns!B:B,0),),"No")</f>
        <v>Yes</v>
      </c>
      <c r="X6977" t="str">
        <f t="shared" si="108"/>
        <v>2017 / 06</v>
      </c>
    </row>
    <row r="6978" spans="1:24" x14ac:dyDescent="0.25">
      <c r="A6978" s="1">
        <v>6977</v>
      </c>
      <c r="B6978" s="3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IF(People!$B$2=Orders!M6978,People!$A$2,IF(People!$B$3=Orders!M6978,People!$A$3,IF(People!$B$4=Orders!M6978,People!$A$4,IF(People!$B$5=Orders!M6978,People!$A$5,0))))</f>
        <v>Anna Andreadi</v>
      </c>
      <c r="W6978" t="str">
        <f>IFERROR(INDEX(Returns!A:A,MATCH(Orders!B6978,Returns!B:B,0),),"No")</f>
        <v>Yes</v>
      </c>
      <c r="X6978" t="str">
        <f t="shared" ref="X6978:X7041" si="109">TEXT(C6978,"ГГГГ / ММ")</f>
        <v>2017 / 06</v>
      </c>
    </row>
    <row r="6979" spans="1:24" x14ac:dyDescent="0.25">
      <c r="A6979" s="1">
        <v>6978</v>
      </c>
      <c r="B6979" s="3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IF(People!$B$2=Orders!M6979,People!$A$2,IF(People!$B$3=Orders!M6979,People!$A$3,IF(People!$B$4=Orders!M6979,People!$A$4,IF(People!$B$5=Orders!M6979,People!$A$5,0))))</f>
        <v>Cassandra Brandow</v>
      </c>
      <c r="W6979" t="str">
        <f>IFERROR(INDEX(Returns!A:A,MATCH(Orders!B6979,Returns!B:B,0),),"No")</f>
        <v>No</v>
      </c>
      <c r="X6979" t="str">
        <f t="shared" si="109"/>
        <v>2018 / 11</v>
      </c>
    </row>
    <row r="6980" spans="1:24" x14ac:dyDescent="0.25">
      <c r="A6980" s="1">
        <v>6979</v>
      </c>
      <c r="B6980" s="3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IF(People!$B$2=Orders!M6980,People!$A$2,IF(People!$B$3=Orders!M6980,People!$A$3,IF(People!$B$4=Orders!M6980,People!$A$4,IF(People!$B$5=Orders!M6980,People!$A$5,0))))</f>
        <v>Cassandra Brandow</v>
      </c>
      <c r="W6980" t="str">
        <f>IFERROR(INDEX(Returns!A:A,MATCH(Orders!B6980,Returns!B:B,0),),"No")</f>
        <v>No</v>
      </c>
      <c r="X6980" t="str">
        <f t="shared" si="109"/>
        <v>2019 / 11</v>
      </c>
    </row>
    <row r="6981" spans="1:24" x14ac:dyDescent="0.25">
      <c r="A6981" s="1">
        <v>6980</v>
      </c>
      <c r="B6981" s="3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IF(People!$B$2=Orders!M6981,People!$A$2,IF(People!$B$3=Orders!M6981,People!$A$3,IF(People!$B$4=Orders!M6981,People!$A$4,IF(People!$B$5=Orders!M6981,People!$A$5,0))))</f>
        <v>Anna Andreadi</v>
      </c>
      <c r="W6981" t="str">
        <f>IFERROR(INDEX(Returns!A:A,MATCH(Orders!B6981,Returns!B:B,0),),"No")</f>
        <v>No</v>
      </c>
      <c r="X6981" t="str">
        <f t="shared" si="109"/>
        <v>2019 / 01</v>
      </c>
    </row>
    <row r="6982" spans="1:24" x14ac:dyDescent="0.25">
      <c r="A6982" s="1">
        <v>6981</v>
      </c>
      <c r="B6982" s="3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IF(People!$B$2=Orders!M6982,People!$A$2,IF(People!$B$3=Orders!M6982,People!$A$3,IF(People!$B$4=Orders!M6982,People!$A$4,IF(People!$B$5=Orders!M6982,People!$A$5,0))))</f>
        <v>Chuck Magee</v>
      </c>
      <c r="W6982" t="str">
        <f>IFERROR(INDEX(Returns!A:A,MATCH(Orders!B6982,Returns!B:B,0),),"No")</f>
        <v>No</v>
      </c>
      <c r="X6982" t="str">
        <f t="shared" si="109"/>
        <v>2016 / 11</v>
      </c>
    </row>
    <row r="6983" spans="1:24" x14ac:dyDescent="0.25">
      <c r="A6983" s="1">
        <v>6982</v>
      </c>
      <c r="B6983" s="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IF(People!$B$2=Orders!M6983,People!$A$2,IF(People!$B$3=Orders!M6983,People!$A$3,IF(People!$B$4=Orders!M6983,People!$A$4,IF(People!$B$5=Orders!M6983,People!$A$5,0))))</f>
        <v>Chuck Magee</v>
      </c>
      <c r="W6983" t="str">
        <f>IFERROR(INDEX(Returns!A:A,MATCH(Orders!B6983,Returns!B:B,0),),"No")</f>
        <v>No</v>
      </c>
      <c r="X6983" t="str">
        <f t="shared" si="109"/>
        <v>2016 / 11</v>
      </c>
    </row>
    <row r="6984" spans="1:24" x14ac:dyDescent="0.25">
      <c r="A6984" s="1">
        <v>6983</v>
      </c>
      <c r="B6984" s="3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IF(People!$B$2=Orders!M6984,People!$A$2,IF(People!$B$3=Orders!M6984,People!$A$3,IF(People!$B$4=Orders!M6984,People!$A$4,IF(People!$B$5=Orders!M6984,People!$A$5,0))))</f>
        <v>Kelly Williams</v>
      </c>
      <c r="W6984" t="str">
        <f>IFERROR(INDEX(Returns!A:A,MATCH(Orders!B6984,Returns!B:B,0),),"No")</f>
        <v>No</v>
      </c>
      <c r="X6984" t="str">
        <f t="shared" si="109"/>
        <v>2018 / 09</v>
      </c>
    </row>
    <row r="6985" spans="1:24" x14ac:dyDescent="0.25">
      <c r="A6985" s="1">
        <v>6984</v>
      </c>
      <c r="B6985" s="3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IF(People!$B$2=Orders!M6985,People!$A$2,IF(People!$B$3=Orders!M6985,People!$A$3,IF(People!$B$4=Orders!M6985,People!$A$4,IF(People!$B$5=Orders!M6985,People!$A$5,0))))</f>
        <v>Kelly Williams</v>
      </c>
      <c r="W6985" t="str">
        <f>IFERROR(INDEX(Returns!A:A,MATCH(Orders!B6985,Returns!B:B,0),),"No")</f>
        <v>No</v>
      </c>
      <c r="X6985" t="str">
        <f t="shared" si="109"/>
        <v>2018 / 09</v>
      </c>
    </row>
    <row r="6986" spans="1:24" x14ac:dyDescent="0.25">
      <c r="A6986" s="1">
        <v>6985</v>
      </c>
      <c r="B6986" s="3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IF(People!$B$2=Orders!M6986,People!$A$2,IF(People!$B$3=Orders!M6986,People!$A$3,IF(People!$B$4=Orders!M6986,People!$A$4,IF(People!$B$5=Orders!M6986,People!$A$5,0))))</f>
        <v>Kelly Williams</v>
      </c>
      <c r="W6986" t="str">
        <f>IFERROR(INDEX(Returns!A:A,MATCH(Orders!B6986,Returns!B:B,0),),"No")</f>
        <v>No</v>
      </c>
      <c r="X6986" t="str">
        <f t="shared" si="109"/>
        <v>2018 / 09</v>
      </c>
    </row>
    <row r="6987" spans="1:24" x14ac:dyDescent="0.25">
      <c r="A6987" s="1">
        <v>6986</v>
      </c>
      <c r="B6987" s="3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IF(People!$B$2=Orders!M6987,People!$A$2,IF(People!$B$3=Orders!M6987,People!$A$3,IF(People!$B$4=Orders!M6987,People!$A$4,IF(People!$B$5=Orders!M6987,People!$A$5,0))))</f>
        <v>Kelly Williams</v>
      </c>
      <c r="W6987" t="str">
        <f>IFERROR(INDEX(Returns!A:A,MATCH(Orders!B6987,Returns!B:B,0),),"No")</f>
        <v>No</v>
      </c>
      <c r="X6987" t="str">
        <f t="shared" si="109"/>
        <v>2018 / 09</v>
      </c>
    </row>
    <row r="6988" spans="1:24" x14ac:dyDescent="0.25">
      <c r="A6988" s="1">
        <v>6987</v>
      </c>
      <c r="B6988" s="3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IF(People!$B$2=Orders!M6988,People!$A$2,IF(People!$B$3=Orders!M6988,People!$A$3,IF(People!$B$4=Orders!M6988,People!$A$4,IF(People!$B$5=Orders!M6988,People!$A$5,0))))</f>
        <v>Kelly Williams</v>
      </c>
      <c r="W6988" t="str">
        <f>IFERROR(INDEX(Returns!A:A,MATCH(Orders!B6988,Returns!B:B,0),),"No")</f>
        <v>No</v>
      </c>
      <c r="X6988" t="str">
        <f t="shared" si="109"/>
        <v>2018 / 09</v>
      </c>
    </row>
    <row r="6989" spans="1:24" x14ac:dyDescent="0.25">
      <c r="A6989" s="1">
        <v>6988</v>
      </c>
      <c r="B6989" s="3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IF(People!$B$2=Orders!M6989,People!$A$2,IF(People!$B$3=Orders!M6989,People!$A$3,IF(People!$B$4=Orders!M6989,People!$A$4,IF(People!$B$5=Orders!M6989,People!$A$5,0))))</f>
        <v>Kelly Williams</v>
      </c>
      <c r="W6989" t="str">
        <f>IFERROR(INDEX(Returns!A:A,MATCH(Orders!B6989,Returns!B:B,0),),"No")</f>
        <v>No</v>
      </c>
      <c r="X6989" t="str">
        <f t="shared" si="109"/>
        <v>2018 / 09</v>
      </c>
    </row>
    <row r="6990" spans="1:24" x14ac:dyDescent="0.25">
      <c r="A6990" s="1">
        <v>6989</v>
      </c>
      <c r="B6990" s="3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IF(People!$B$2=Orders!M6990,People!$A$2,IF(People!$B$3=Orders!M6990,People!$A$3,IF(People!$B$4=Orders!M6990,People!$A$4,IF(People!$B$5=Orders!M6990,People!$A$5,0))))</f>
        <v>Cassandra Brandow</v>
      </c>
      <c r="W6990" t="str">
        <f>IFERROR(INDEX(Returns!A:A,MATCH(Orders!B6990,Returns!B:B,0),),"No")</f>
        <v>No</v>
      </c>
      <c r="X6990" t="str">
        <f t="shared" si="109"/>
        <v>2019 / 11</v>
      </c>
    </row>
    <row r="6991" spans="1:24" x14ac:dyDescent="0.25">
      <c r="A6991" s="1">
        <v>6990</v>
      </c>
      <c r="B6991" s="3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IF(People!$B$2=Orders!M6991,People!$A$2,IF(People!$B$3=Orders!M6991,People!$A$3,IF(People!$B$4=Orders!M6991,People!$A$4,IF(People!$B$5=Orders!M6991,People!$A$5,0))))</f>
        <v>Kelly Williams</v>
      </c>
      <c r="W6991" t="str">
        <f>IFERROR(INDEX(Returns!A:A,MATCH(Orders!B6991,Returns!B:B,0),),"No")</f>
        <v>No</v>
      </c>
      <c r="X6991" t="str">
        <f t="shared" si="109"/>
        <v>2019 / 12</v>
      </c>
    </row>
    <row r="6992" spans="1:24" x14ac:dyDescent="0.25">
      <c r="A6992" s="1">
        <v>6991</v>
      </c>
      <c r="B6992" s="3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IF(People!$B$2=Orders!M6992,People!$A$2,IF(People!$B$3=Orders!M6992,People!$A$3,IF(People!$B$4=Orders!M6992,People!$A$4,IF(People!$B$5=Orders!M6992,People!$A$5,0))))</f>
        <v>Cassandra Brandow</v>
      </c>
      <c r="W6992" t="str">
        <f>IFERROR(INDEX(Returns!A:A,MATCH(Orders!B6992,Returns!B:B,0),),"No")</f>
        <v>No</v>
      </c>
      <c r="X6992" t="str">
        <f t="shared" si="109"/>
        <v>2017 / 11</v>
      </c>
    </row>
    <row r="6993" spans="1:24" x14ac:dyDescent="0.25">
      <c r="A6993" s="1">
        <v>6992</v>
      </c>
      <c r="B6993" s="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IF(People!$B$2=Orders!M6993,People!$A$2,IF(People!$B$3=Orders!M6993,People!$A$3,IF(People!$B$4=Orders!M6993,People!$A$4,IF(People!$B$5=Orders!M6993,People!$A$5,0))))</f>
        <v>Cassandra Brandow</v>
      </c>
      <c r="W6993" t="str">
        <f>IFERROR(INDEX(Returns!A:A,MATCH(Orders!B6993,Returns!B:B,0),),"No")</f>
        <v>No</v>
      </c>
      <c r="X6993" t="str">
        <f t="shared" si="109"/>
        <v>2017 / 11</v>
      </c>
    </row>
    <row r="6994" spans="1:24" x14ac:dyDescent="0.25">
      <c r="A6994" s="1">
        <v>6993</v>
      </c>
      <c r="B6994" s="3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IF(People!$B$2=Orders!M6994,People!$A$2,IF(People!$B$3=Orders!M6994,People!$A$3,IF(People!$B$4=Orders!M6994,People!$A$4,IF(People!$B$5=Orders!M6994,People!$A$5,0))))</f>
        <v>Cassandra Brandow</v>
      </c>
      <c r="W6994" t="str">
        <f>IFERROR(INDEX(Returns!A:A,MATCH(Orders!B6994,Returns!B:B,0),),"No")</f>
        <v>No</v>
      </c>
      <c r="X6994" t="str">
        <f t="shared" si="109"/>
        <v>2017 / 11</v>
      </c>
    </row>
    <row r="6995" spans="1:24" x14ac:dyDescent="0.25">
      <c r="A6995" s="1">
        <v>6994</v>
      </c>
      <c r="B6995" s="3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IF(People!$B$2=Orders!M6995,People!$A$2,IF(People!$B$3=Orders!M6995,People!$A$3,IF(People!$B$4=Orders!M6995,People!$A$4,IF(People!$B$5=Orders!M6995,People!$A$5,0))))</f>
        <v>Cassandra Brandow</v>
      </c>
      <c r="W6995" t="str">
        <f>IFERROR(INDEX(Returns!A:A,MATCH(Orders!B6995,Returns!B:B,0),),"No")</f>
        <v>No</v>
      </c>
      <c r="X6995" t="str">
        <f t="shared" si="109"/>
        <v>2017 / 11</v>
      </c>
    </row>
    <row r="6996" spans="1:24" x14ac:dyDescent="0.25">
      <c r="A6996" s="1">
        <v>6995</v>
      </c>
      <c r="B6996" s="3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IF(People!$B$2=Orders!M6996,People!$A$2,IF(People!$B$3=Orders!M6996,People!$A$3,IF(People!$B$4=Orders!M6996,People!$A$4,IF(People!$B$5=Orders!M6996,People!$A$5,0))))</f>
        <v>Cassandra Brandow</v>
      </c>
      <c r="W6996" t="str">
        <f>IFERROR(INDEX(Returns!A:A,MATCH(Orders!B6996,Returns!B:B,0),),"No")</f>
        <v>No</v>
      </c>
      <c r="X6996" t="str">
        <f t="shared" si="109"/>
        <v>2017 / 11</v>
      </c>
    </row>
    <row r="6997" spans="1:24" x14ac:dyDescent="0.25">
      <c r="A6997" s="1">
        <v>6996</v>
      </c>
      <c r="B6997" s="3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IF(People!$B$2=Orders!M6997,People!$A$2,IF(People!$B$3=Orders!M6997,People!$A$3,IF(People!$B$4=Orders!M6997,People!$A$4,IF(People!$B$5=Orders!M6997,People!$A$5,0))))</f>
        <v>Anna Andreadi</v>
      </c>
      <c r="W6997" t="str">
        <f>IFERROR(INDEX(Returns!A:A,MATCH(Orders!B6997,Returns!B:B,0),),"No")</f>
        <v>No</v>
      </c>
      <c r="X6997" t="str">
        <f t="shared" si="109"/>
        <v>2017 / 11</v>
      </c>
    </row>
    <row r="6998" spans="1:24" x14ac:dyDescent="0.25">
      <c r="A6998" s="1">
        <v>6997</v>
      </c>
      <c r="B6998" s="3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IF(People!$B$2=Orders!M6998,People!$A$2,IF(People!$B$3=Orders!M6998,People!$A$3,IF(People!$B$4=Orders!M6998,People!$A$4,IF(People!$B$5=Orders!M6998,People!$A$5,0))))</f>
        <v>Kelly Williams</v>
      </c>
      <c r="W6998" t="str">
        <f>IFERROR(INDEX(Returns!A:A,MATCH(Orders!B6998,Returns!B:B,0),),"No")</f>
        <v>No</v>
      </c>
      <c r="X6998" t="str">
        <f t="shared" si="109"/>
        <v>2019 / 12</v>
      </c>
    </row>
    <row r="6999" spans="1:24" x14ac:dyDescent="0.25">
      <c r="A6999" s="1">
        <v>6998</v>
      </c>
      <c r="B6999" s="3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IF(People!$B$2=Orders!M6999,People!$A$2,IF(People!$B$3=Orders!M6999,People!$A$3,IF(People!$B$4=Orders!M6999,People!$A$4,IF(People!$B$5=Orders!M6999,People!$A$5,0))))</f>
        <v>Kelly Williams</v>
      </c>
      <c r="W6999" t="str">
        <f>IFERROR(INDEX(Returns!A:A,MATCH(Orders!B6999,Returns!B:B,0),),"No")</f>
        <v>No</v>
      </c>
      <c r="X6999" t="str">
        <f t="shared" si="109"/>
        <v>2019 / 12</v>
      </c>
    </row>
    <row r="7000" spans="1:24" x14ac:dyDescent="0.25">
      <c r="A7000" s="1">
        <v>6999</v>
      </c>
      <c r="B7000" s="3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IF(People!$B$2=Orders!M7000,People!$A$2,IF(People!$B$3=Orders!M7000,People!$A$3,IF(People!$B$4=Orders!M7000,People!$A$4,IF(People!$B$5=Orders!M7000,People!$A$5,0))))</f>
        <v>Anna Andreadi</v>
      </c>
      <c r="W7000" t="str">
        <f>IFERROR(INDEX(Returns!A:A,MATCH(Orders!B7000,Returns!B:B,0),),"No")</f>
        <v>No</v>
      </c>
      <c r="X7000" t="str">
        <f t="shared" si="109"/>
        <v>2018 / 09</v>
      </c>
    </row>
    <row r="7001" spans="1:24" x14ac:dyDescent="0.25">
      <c r="A7001" s="1">
        <v>7000</v>
      </c>
      <c r="B7001" s="3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IF(People!$B$2=Orders!M7001,People!$A$2,IF(People!$B$3=Orders!M7001,People!$A$3,IF(People!$B$4=Orders!M7001,People!$A$4,IF(People!$B$5=Orders!M7001,People!$A$5,0))))</f>
        <v>Cassandra Brandow</v>
      </c>
      <c r="W7001" t="str">
        <f>IFERROR(INDEX(Returns!A:A,MATCH(Orders!B7001,Returns!B:B,0),),"No")</f>
        <v>No</v>
      </c>
      <c r="X7001" t="str">
        <f t="shared" si="109"/>
        <v>2019 / 05</v>
      </c>
    </row>
    <row r="7002" spans="1:24" x14ac:dyDescent="0.25">
      <c r="A7002" s="1">
        <v>7001</v>
      </c>
      <c r="B7002" s="3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IF(People!$B$2=Orders!M7002,People!$A$2,IF(People!$B$3=Orders!M7002,People!$A$3,IF(People!$B$4=Orders!M7002,People!$A$4,IF(People!$B$5=Orders!M7002,People!$A$5,0))))</f>
        <v>Cassandra Brandow</v>
      </c>
      <c r="W7002" t="str">
        <f>IFERROR(INDEX(Returns!A:A,MATCH(Orders!B7002,Returns!B:B,0),),"No")</f>
        <v>No</v>
      </c>
      <c r="X7002" t="str">
        <f t="shared" si="109"/>
        <v>2019 / 05</v>
      </c>
    </row>
    <row r="7003" spans="1:24" x14ac:dyDescent="0.25">
      <c r="A7003" s="1">
        <v>7002</v>
      </c>
      <c r="B7003" s="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IF(People!$B$2=Orders!M7003,People!$A$2,IF(People!$B$3=Orders!M7003,People!$A$3,IF(People!$B$4=Orders!M7003,People!$A$4,IF(People!$B$5=Orders!M7003,People!$A$5,0))))</f>
        <v>Kelly Williams</v>
      </c>
      <c r="W7003" t="str">
        <f>IFERROR(INDEX(Returns!A:A,MATCH(Orders!B7003,Returns!B:B,0),),"No")</f>
        <v>No</v>
      </c>
      <c r="X7003" t="str">
        <f t="shared" si="109"/>
        <v>2017 / 03</v>
      </c>
    </row>
    <row r="7004" spans="1:24" x14ac:dyDescent="0.25">
      <c r="A7004" s="1">
        <v>7003</v>
      </c>
      <c r="B7004" s="3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IF(People!$B$2=Orders!M7004,People!$A$2,IF(People!$B$3=Orders!M7004,People!$A$3,IF(People!$B$4=Orders!M7004,People!$A$4,IF(People!$B$5=Orders!M7004,People!$A$5,0))))</f>
        <v>Anna Andreadi</v>
      </c>
      <c r="W7004" t="str">
        <f>IFERROR(INDEX(Returns!A:A,MATCH(Orders!B7004,Returns!B:B,0),),"No")</f>
        <v>No</v>
      </c>
      <c r="X7004" t="str">
        <f t="shared" si="109"/>
        <v>2016 / 08</v>
      </c>
    </row>
    <row r="7005" spans="1:24" x14ac:dyDescent="0.25">
      <c r="A7005" s="1">
        <v>7004</v>
      </c>
      <c r="B7005" s="3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IF(People!$B$2=Orders!M7005,People!$A$2,IF(People!$B$3=Orders!M7005,People!$A$3,IF(People!$B$4=Orders!M7005,People!$A$4,IF(People!$B$5=Orders!M7005,People!$A$5,0))))</f>
        <v>Anna Andreadi</v>
      </c>
      <c r="W7005" t="str">
        <f>IFERROR(INDEX(Returns!A:A,MATCH(Orders!B7005,Returns!B:B,0),),"No")</f>
        <v>No</v>
      </c>
      <c r="X7005" t="str">
        <f t="shared" si="109"/>
        <v>2016 / 08</v>
      </c>
    </row>
    <row r="7006" spans="1:24" x14ac:dyDescent="0.25">
      <c r="A7006" s="1">
        <v>7005</v>
      </c>
      <c r="B7006" s="3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IF(People!$B$2=Orders!M7006,People!$A$2,IF(People!$B$3=Orders!M7006,People!$A$3,IF(People!$B$4=Orders!M7006,People!$A$4,IF(People!$B$5=Orders!M7006,People!$A$5,0))))</f>
        <v>Kelly Williams</v>
      </c>
      <c r="W7006" t="str">
        <f>IFERROR(INDEX(Returns!A:A,MATCH(Orders!B7006,Returns!B:B,0),),"No")</f>
        <v>No</v>
      </c>
      <c r="X7006" t="str">
        <f t="shared" si="109"/>
        <v>2016 / 12</v>
      </c>
    </row>
    <row r="7007" spans="1:24" x14ac:dyDescent="0.25">
      <c r="A7007" s="1">
        <v>7006</v>
      </c>
      <c r="B7007" s="3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IF(People!$B$2=Orders!M7007,People!$A$2,IF(People!$B$3=Orders!M7007,People!$A$3,IF(People!$B$4=Orders!M7007,People!$A$4,IF(People!$B$5=Orders!M7007,People!$A$5,0))))</f>
        <v>Chuck Magee</v>
      </c>
      <c r="W7007" t="str">
        <f>IFERROR(INDEX(Returns!A:A,MATCH(Orders!B7007,Returns!B:B,0),),"No")</f>
        <v>No</v>
      </c>
      <c r="X7007" t="str">
        <f t="shared" si="109"/>
        <v>2017 / 11</v>
      </c>
    </row>
    <row r="7008" spans="1:24" x14ac:dyDescent="0.25">
      <c r="A7008" s="1">
        <v>7007</v>
      </c>
      <c r="B7008" s="3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IF(People!$B$2=Orders!M7008,People!$A$2,IF(People!$B$3=Orders!M7008,People!$A$3,IF(People!$B$4=Orders!M7008,People!$A$4,IF(People!$B$5=Orders!M7008,People!$A$5,0))))</f>
        <v>Kelly Williams</v>
      </c>
      <c r="W7008" t="str">
        <f>IFERROR(INDEX(Returns!A:A,MATCH(Orders!B7008,Returns!B:B,0),),"No")</f>
        <v>No</v>
      </c>
      <c r="X7008" t="str">
        <f t="shared" si="109"/>
        <v>2016 / 12</v>
      </c>
    </row>
    <row r="7009" spans="1:24" x14ac:dyDescent="0.25">
      <c r="A7009" s="1">
        <v>7008</v>
      </c>
      <c r="B7009" s="3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IF(People!$B$2=Orders!M7009,People!$A$2,IF(People!$B$3=Orders!M7009,People!$A$3,IF(People!$B$4=Orders!M7009,People!$A$4,IF(People!$B$5=Orders!M7009,People!$A$5,0))))</f>
        <v>Chuck Magee</v>
      </c>
      <c r="W7009" t="str">
        <f>IFERROR(INDEX(Returns!A:A,MATCH(Orders!B7009,Returns!B:B,0),),"No")</f>
        <v>No</v>
      </c>
      <c r="X7009" t="str">
        <f t="shared" si="109"/>
        <v>2017 / 08</v>
      </c>
    </row>
    <row r="7010" spans="1:24" x14ac:dyDescent="0.25">
      <c r="A7010" s="1">
        <v>7009</v>
      </c>
      <c r="B7010" s="3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IF(People!$B$2=Orders!M7010,People!$A$2,IF(People!$B$3=Orders!M7010,People!$A$3,IF(People!$B$4=Orders!M7010,People!$A$4,IF(People!$B$5=Orders!M7010,People!$A$5,0))))</f>
        <v>Chuck Magee</v>
      </c>
      <c r="W7010" t="str">
        <f>IFERROR(INDEX(Returns!A:A,MATCH(Orders!B7010,Returns!B:B,0),),"No")</f>
        <v>No</v>
      </c>
      <c r="X7010" t="str">
        <f t="shared" si="109"/>
        <v>2017 / 08</v>
      </c>
    </row>
    <row r="7011" spans="1:24" x14ac:dyDescent="0.25">
      <c r="A7011" s="1">
        <v>7010</v>
      </c>
      <c r="B7011" s="3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IF(People!$B$2=Orders!M7011,People!$A$2,IF(People!$B$3=Orders!M7011,People!$A$3,IF(People!$B$4=Orders!M7011,People!$A$4,IF(People!$B$5=Orders!M7011,People!$A$5,0))))</f>
        <v>Chuck Magee</v>
      </c>
      <c r="W7011" t="str">
        <f>IFERROR(INDEX(Returns!A:A,MATCH(Orders!B7011,Returns!B:B,0),),"No")</f>
        <v>No</v>
      </c>
      <c r="X7011" t="str">
        <f t="shared" si="109"/>
        <v>2017 / 08</v>
      </c>
    </row>
    <row r="7012" spans="1:24" x14ac:dyDescent="0.25">
      <c r="A7012" s="1">
        <v>7011</v>
      </c>
      <c r="B7012" s="3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IF(People!$B$2=Orders!M7012,People!$A$2,IF(People!$B$3=Orders!M7012,People!$A$3,IF(People!$B$4=Orders!M7012,People!$A$4,IF(People!$B$5=Orders!M7012,People!$A$5,0))))</f>
        <v>Chuck Magee</v>
      </c>
      <c r="W7012" t="str">
        <f>IFERROR(INDEX(Returns!A:A,MATCH(Orders!B7012,Returns!B:B,0),),"No")</f>
        <v>No</v>
      </c>
      <c r="X7012" t="str">
        <f t="shared" si="109"/>
        <v>2016 / 05</v>
      </c>
    </row>
    <row r="7013" spans="1:24" x14ac:dyDescent="0.25">
      <c r="A7013" s="1">
        <v>7012</v>
      </c>
      <c r="B7013" s="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IF(People!$B$2=Orders!M7013,People!$A$2,IF(People!$B$3=Orders!M7013,People!$A$3,IF(People!$B$4=Orders!M7013,People!$A$4,IF(People!$B$5=Orders!M7013,People!$A$5,0))))</f>
        <v>Chuck Magee</v>
      </c>
      <c r="W7013" t="str">
        <f>IFERROR(INDEX(Returns!A:A,MATCH(Orders!B7013,Returns!B:B,0),),"No")</f>
        <v>No</v>
      </c>
      <c r="X7013" t="str">
        <f t="shared" si="109"/>
        <v>2016 / 05</v>
      </c>
    </row>
    <row r="7014" spans="1:24" x14ac:dyDescent="0.25">
      <c r="A7014" s="1">
        <v>7013</v>
      </c>
      <c r="B7014" s="3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IF(People!$B$2=Orders!M7014,People!$A$2,IF(People!$B$3=Orders!M7014,People!$A$3,IF(People!$B$4=Orders!M7014,People!$A$4,IF(People!$B$5=Orders!M7014,People!$A$5,0))))</f>
        <v>Chuck Magee</v>
      </c>
      <c r="W7014" t="str">
        <f>IFERROR(INDEX(Returns!A:A,MATCH(Orders!B7014,Returns!B:B,0),),"No")</f>
        <v>No</v>
      </c>
      <c r="X7014" t="str">
        <f t="shared" si="109"/>
        <v>2016 / 05</v>
      </c>
    </row>
    <row r="7015" spans="1:24" x14ac:dyDescent="0.25">
      <c r="A7015" s="1">
        <v>7014</v>
      </c>
      <c r="B7015" s="3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IF(People!$B$2=Orders!M7015,People!$A$2,IF(People!$B$3=Orders!M7015,People!$A$3,IF(People!$B$4=Orders!M7015,People!$A$4,IF(People!$B$5=Orders!M7015,People!$A$5,0))))</f>
        <v>Anna Andreadi</v>
      </c>
      <c r="W7015" t="str">
        <f>IFERROR(INDEX(Returns!A:A,MATCH(Orders!B7015,Returns!B:B,0),),"No")</f>
        <v>No</v>
      </c>
      <c r="X7015" t="str">
        <f t="shared" si="109"/>
        <v>2019 / 12</v>
      </c>
    </row>
    <row r="7016" spans="1:24" x14ac:dyDescent="0.25">
      <c r="A7016" s="1">
        <v>7015</v>
      </c>
      <c r="B7016" s="3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IF(People!$B$2=Orders!M7016,People!$A$2,IF(People!$B$3=Orders!M7016,People!$A$3,IF(People!$B$4=Orders!M7016,People!$A$4,IF(People!$B$5=Orders!M7016,People!$A$5,0))))</f>
        <v>Cassandra Brandow</v>
      </c>
      <c r="W7016" t="str">
        <f>IFERROR(INDEX(Returns!A:A,MATCH(Orders!B7016,Returns!B:B,0),),"No")</f>
        <v>No</v>
      </c>
      <c r="X7016" t="str">
        <f t="shared" si="109"/>
        <v>2016 / 03</v>
      </c>
    </row>
    <row r="7017" spans="1:24" x14ac:dyDescent="0.25">
      <c r="A7017" s="1">
        <v>7016</v>
      </c>
      <c r="B7017" s="3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IF(People!$B$2=Orders!M7017,People!$A$2,IF(People!$B$3=Orders!M7017,People!$A$3,IF(People!$B$4=Orders!M7017,People!$A$4,IF(People!$B$5=Orders!M7017,People!$A$5,0))))</f>
        <v>Cassandra Brandow</v>
      </c>
      <c r="W7017" t="str">
        <f>IFERROR(INDEX(Returns!A:A,MATCH(Orders!B7017,Returns!B:B,0),),"No")</f>
        <v>No</v>
      </c>
      <c r="X7017" t="str">
        <f t="shared" si="109"/>
        <v>2016 / 03</v>
      </c>
    </row>
    <row r="7018" spans="1:24" x14ac:dyDescent="0.25">
      <c r="A7018" s="1">
        <v>7017</v>
      </c>
      <c r="B7018" s="3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IF(People!$B$2=Orders!M7018,People!$A$2,IF(People!$B$3=Orders!M7018,People!$A$3,IF(People!$B$4=Orders!M7018,People!$A$4,IF(People!$B$5=Orders!M7018,People!$A$5,0))))</f>
        <v>Cassandra Brandow</v>
      </c>
      <c r="W7018" t="str">
        <f>IFERROR(INDEX(Returns!A:A,MATCH(Orders!B7018,Returns!B:B,0),),"No")</f>
        <v>No</v>
      </c>
      <c r="X7018" t="str">
        <f t="shared" si="109"/>
        <v>2016 / 03</v>
      </c>
    </row>
    <row r="7019" spans="1:24" x14ac:dyDescent="0.25">
      <c r="A7019" s="1">
        <v>7018</v>
      </c>
      <c r="B7019" s="3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IF(People!$B$2=Orders!M7019,People!$A$2,IF(People!$B$3=Orders!M7019,People!$A$3,IF(People!$B$4=Orders!M7019,People!$A$4,IF(People!$B$5=Orders!M7019,People!$A$5,0))))</f>
        <v>Cassandra Brandow</v>
      </c>
      <c r="W7019" t="str">
        <f>IFERROR(INDEX(Returns!A:A,MATCH(Orders!B7019,Returns!B:B,0),),"No")</f>
        <v>No</v>
      </c>
      <c r="X7019" t="str">
        <f t="shared" si="109"/>
        <v>2016 / 03</v>
      </c>
    </row>
    <row r="7020" spans="1:24" x14ac:dyDescent="0.25">
      <c r="A7020" s="1">
        <v>7019</v>
      </c>
      <c r="B7020" s="3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IF(People!$B$2=Orders!M7020,People!$A$2,IF(People!$B$3=Orders!M7020,People!$A$3,IF(People!$B$4=Orders!M7020,People!$A$4,IF(People!$B$5=Orders!M7020,People!$A$5,0))))</f>
        <v>Chuck Magee</v>
      </c>
      <c r="W7020" t="str">
        <f>IFERROR(INDEX(Returns!A:A,MATCH(Orders!B7020,Returns!B:B,0),),"No")</f>
        <v>No</v>
      </c>
      <c r="X7020" t="str">
        <f t="shared" si="109"/>
        <v>2018 / 06</v>
      </c>
    </row>
    <row r="7021" spans="1:24" x14ac:dyDescent="0.25">
      <c r="A7021" s="1">
        <v>7020</v>
      </c>
      <c r="B7021" s="3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IF(People!$B$2=Orders!M7021,People!$A$2,IF(People!$B$3=Orders!M7021,People!$A$3,IF(People!$B$4=Orders!M7021,People!$A$4,IF(People!$B$5=Orders!M7021,People!$A$5,0))))</f>
        <v>Anna Andreadi</v>
      </c>
      <c r="W7021" t="str">
        <f>IFERROR(INDEX(Returns!A:A,MATCH(Orders!B7021,Returns!B:B,0),),"No")</f>
        <v>No</v>
      </c>
      <c r="X7021" t="str">
        <f t="shared" si="109"/>
        <v>2016 / 08</v>
      </c>
    </row>
    <row r="7022" spans="1:24" x14ac:dyDescent="0.25">
      <c r="A7022" s="1">
        <v>7021</v>
      </c>
      <c r="B7022" s="3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IF(People!$B$2=Orders!M7022,People!$A$2,IF(People!$B$3=Orders!M7022,People!$A$3,IF(People!$B$4=Orders!M7022,People!$A$4,IF(People!$B$5=Orders!M7022,People!$A$5,0))))</f>
        <v>Anna Andreadi</v>
      </c>
      <c r="W7022" t="str">
        <f>IFERROR(INDEX(Returns!A:A,MATCH(Orders!B7022,Returns!B:B,0),),"No")</f>
        <v>No</v>
      </c>
      <c r="X7022" t="str">
        <f t="shared" si="109"/>
        <v>2016 / 08</v>
      </c>
    </row>
    <row r="7023" spans="1:24" x14ac:dyDescent="0.25">
      <c r="A7023" s="1">
        <v>7022</v>
      </c>
      <c r="B7023" s="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IF(People!$B$2=Orders!M7023,People!$A$2,IF(People!$B$3=Orders!M7023,People!$A$3,IF(People!$B$4=Orders!M7023,People!$A$4,IF(People!$B$5=Orders!M7023,People!$A$5,0))))</f>
        <v>Anna Andreadi</v>
      </c>
      <c r="W7023" t="str">
        <f>IFERROR(INDEX(Returns!A:A,MATCH(Orders!B7023,Returns!B:B,0),),"No")</f>
        <v>No</v>
      </c>
      <c r="X7023" t="str">
        <f t="shared" si="109"/>
        <v>2016 / 08</v>
      </c>
    </row>
    <row r="7024" spans="1:24" x14ac:dyDescent="0.25">
      <c r="A7024" s="1">
        <v>7023</v>
      </c>
      <c r="B7024" s="3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IF(People!$B$2=Orders!M7024,People!$A$2,IF(People!$B$3=Orders!M7024,People!$A$3,IF(People!$B$4=Orders!M7024,People!$A$4,IF(People!$B$5=Orders!M7024,People!$A$5,0))))</f>
        <v>Anna Andreadi</v>
      </c>
      <c r="W7024" t="str">
        <f>IFERROR(INDEX(Returns!A:A,MATCH(Orders!B7024,Returns!B:B,0),),"No")</f>
        <v>No</v>
      </c>
      <c r="X7024" t="str">
        <f t="shared" si="109"/>
        <v>2016 / 08</v>
      </c>
    </row>
    <row r="7025" spans="1:24" x14ac:dyDescent="0.25">
      <c r="A7025" s="1">
        <v>7024</v>
      </c>
      <c r="B7025" s="3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IF(People!$B$2=Orders!M7025,People!$A$2,IF(People!$B$3=Orders!M7025,People!$A$3,IF(People!$B$4=Orders!M7025,People!$A$4,IF(People!$B$5=Orders!M7025,People!$A$5,0))))</f>
        <v>Anna Andreadi</v>
      </c>
      <c r="W7025" t="str">
        <f>IFERROR(INDEX(Returns!A:A,MATCH(Orders!B7025,Returns!B:B,0),),"No")</f>
        <v>No</v>
      </c>
      <c r="X7025" t="str">
        <f t="shared" si="109"/>
        <v>2016 / 08</v>
      </c>
    </row>
    <row r="7026" spans="1:24" x14ac:dyDescent="0.25">
      <c r="A7026" s="1">
        <v>7025</v>
      </c>
      <c r="B7026" s="3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IF(People!$B$2=Orders!M7026,People!$A$2,IF(People!$B$3=Orders!M7026,People!$A$3,IF(People!$B$4=Orders!M7026,People!$A$4,IF(People!$B$5=Orders!M7026,People!$A$5,0))))</f>
        <v>Anna Andreadi</v>
      </c>
      <c r="W7026" t="str">
        <f>IFERROR(INDEX(Returns!A:A,MATCH(Orders!B7026,Returns!B:B,0),),"No")</f>
        <v>No</v>
      </c>
      <c r="X7026" t="str">
        <f t="shared" si="109"/>
        <v>2016 / 08</v>
      </c>
    </row>
    <row r="7027" spans="1:24" x14ac:dyDescent="0.25">
      <c r="A7027" s="1">
        <v>7026</v>
      </c>
      <c r="B7027" s="3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IF(People!$B$2=Orders!M7027,People!$A$2,IF(People!$B$3=Orders!M7027,People!$A$3,IF(People!$B$4=Orders!M7027,People!$A$4,IF(People!$B$5=Orders!M7027,People!$A$5,0))))</f>
        <v>Chuck Magee</v>
      </c>
      <c r="W7027" t="str">
        <f>IFERROR(INDEX(Returns!A:A,MATCH(Orders!B7027,Returns!B:B,0),),"No")</f>
        <v>No</v>
      </c>
      <c r="X7027" t="str">
        <f t="shared" si="109"/>
        <v>2019 / 02</v>
      </c>
    </row>
    <row r="7028" spans="1:24" x14ac:dyDescent="0.25">
      <c r="A7028" s="1">
        <v>7027</v>
      </c>
      <c r="B7028" s="3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IF(People!$B$2=Orders!M7028,People!$A$2,IF(People!$B$3=Orders!M7028,People!$A$3,IF(People!$B$4=Orders!M7028,People!$A$4,IF(People!$B$5=Orders!M7028,People!$A$5,0))))</f>
        <v>Chuck Magee</v>
      </c>
      <c r="W7028" t="str">
        <f>IFERROR(INDEX(Returns!A:A,MATCH(Orders!B7028,Returns!B:B,0),),"No")</f>
        <v>No</v>
      </c>
      <c r="X7028" t="str">
        <f t="shared" si="109"/>
        <v>2019 / 02</v>
      </c>
    </row>
    <row r="7029" spans="1:24" x14ac:dyDescent="0.25">
      <c r="A7029" s="1">
        <v>7028</v>
      </c>
      <c r="B7029" s="3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IF(People!$B$2=Orders!M7029,People!$A$2,IF(People!$B$3=Orders!M7029,People!$A$3,IF(People!$B$4=Orders!M7029,People!$A$4,IF(People!$B$5=Orders!M7029,People!$A$5,0))))</f>
        <v>Chuck Magee</v>
      </c>
      <c r="W7029" t="str">
        <f>IFERROR(INDEX(Returns!A:A,MATCH(Orders!B7029,Returns!B:B,0),),"No")</f>
        <v>No</v>
      </c>
      <c r="X7029" t="str">
        <f t="shared" si="109"/>
        <v>2019 / 01</v>
      </c>
    </row>
    <row r="7030" spans="1:24" x14ac:dyDescent="0.25">
      <c r="A7030" s="1">
        <v>7029</v>
      </c>
      <c r="B7030" s="3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IF(People!$B$2=Orders!M7030,People!$A$2,IF(People!$B$3=Orders!M7030,People!$A$3,IF(People!$B$4=Orders!M7030,People!$A$4,IF(People!$B$5=Orders!M7030,People!$A$5,0))))</f>
        <v>Kelly Williams</v>
      </c>
      <c r="W7030" t="str">
        <f>IFERROR(INDEX(Returns!A:A,MATCH(Orders!B7030,Returns!B:B,0),),"No")</f>
        <v>No</v>
      </c>
      <c r="X7030" t="str">
        <f t="shared" si="109"/>
        <v>2018 / 12</v>
      </c>
    </row>
    <row r="7031" spans="1:24" x14ac:dyDescent="0.25">
      <c r="A7031" s="1">
        <v>7030</v>
      </c>
      <c r="B7031" s="3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IF(People!$B$2=Orders!M7031,People!$A$2,IF(People!$B$3=Orders!M7031,People!$A$3,IF(People!$B$4=Orders!M7031,People!$A$4,IF(People!$B$5=Orders!M7031,People!$A$5,0))))</f>
        <v>Chuck Magee</v>
      </c>
      <c r="W7031" t="str">
        <f>IFERROR(INDEX(Returns!A:A,MATCH(Orders!B7031,Returns!B:B,0),),"No")</f>
        <v>No</v>
      </c>
      <c r="X7031" t="str">
        <f t="shared" si="109"/>
        <v>2018 / 11</v>
      </c>
    </row>
    <row r="7032" spans="1:24" x14ac:dyDescent="0.25">
      <c r="A7032" s="1">
        <v>7031</v>
      </c>
      <c r="B7032" s="3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IF(People!$B$2=Orders!M7032,People!$A$2,IF(People!$B$3=Orders!M7032,People!$A$3,IF(People!$B$4=Orders!M7032,People!$A$4,IF(People!$B$5=Orders!M7032,People!$A$5,0))))</f>
        <v>Chuck Magee</v>
      </c>
      <c r="W7032" t="str">
        <f>IFERROR(INDEX(Returns!A:A,MATCH(Orders!B7032,Returns!B:B,0),),"No")</f>
        <v>No</v>
      </c>
      <c r="X7032" t="str">
        <f t="shared" si="109"/>
        <v>2018 / 11</v>
      </c>
    </row>
    <row r="7033" spans="1:24" x14ac:dyDescent="0.25">
      <c r="A7033" s="1">
        <v>7032</v>
      </c>
      <c r="B7033" s="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IF(People!$B$2=Orders!M7033,People!$A$2,IF(People!$B$3=Orders!M7033,People!$A$3,IF(People!$B$4=Orders!M7033,People!$A$4,IF(People!$B$5=Orders!M7033,People!$A$5,0))))</f>
        <v>Chuck Magee</v>
      </c>
      <c r="W7033" t="str">
        <f>IFERROR(INDEX(Returns!A:A,MATCH(Orders!B7033,Returns!B:B,0),),"No")</f>
        <v>No</v>
      </c>
      <c r="X7033" t="str">
        <f t="shared" si="109"/>
        <v>2018 / 11</v>
      </c>
    </row>
    <row r="7034" spans="1:24" x14ac:dyDescent="0.25">
      <c r="A7034" s="1">
        <v>7033</v>
      </c>
      <c r="B7034" s="3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IF(People!$B$2=Orders!M7034,People!$A$2,IF(People!$B$3=Orders!M7034,People!$A$3,IF(People!$B$4=Orders!M7034,People!$A$4,IF(People!$B$5=Orders!M7034,People!$A$5,0))))</f>
        <v>Chuck Magee</v>
      </c>
      <c r="W7034" t="str">
        <f>IFERROR(INDEX(Returns!A:A,MATCH(Orders!B7034,Returns!B:B,0),),"No")</f>
        <v>No</v>
      </c>
      <c r="X7034" t="str">
        <f t="shared" si="109"/>
        <v>2018 / 11</v>
      </c>
    </row>
    <row r="7035" spans="1:24" x14ac:dyDescent="0.25">
      <c r="A7035" s="1">
        <v>7034</v>
      </c>
      <c r="B7035" s="3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IF(People!$B$2=Orders!M7035,People!$A$2,IF(People!$B$3=Orders!M7035,People!$A$3,IF(People!$B$4=Orders!M7035,People!$A$4,IF(People!$B$5=Orders!M7035,People!$A$5,0))))</f>
        <v>Chuck Magee</v>
      </c>
      <c r="W7035" t="str">
        <f>IFERROR(INDEX(Returns!A:A,MATCH(Orders!B7035,Returns!B:B,0),),"No")</f>
        <v>No</v>
      </c>
      <c r="X7035" t="str">
        <f t="shared" si="109"/>
        <v>2018 / 11</v>
      </c>
    </row>
    <row r="7036" spans="1:24" x14ac:dyDescent="0.25">
      <c r="A7036" s="1">
        <v>7035</v>
      </c>
      <c r="B7036" s="3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IF(People!$B$2=Orders!M7036,People!$A$2,IF(People!$B$3=Orders!M7036,People!$A$3,IF(People!$B$4=Orders!M7036,People!$A$4,IF(People!$B$5=Orders!M7036,People!$A$5,0))))</f>
        <v>Chuck Magee</v>
      </c>
      <c r="W7036" t="str">
        <f>IFERROR(INDEX(Returns!A:A,MATCH(Orders!B7036,Returns!B:B,0),),"No")</f>
        <v>No</v>
      </c>
      <c r="X7036" t="str">
        <f t="shared" si="109"/>
        <v>2018 / 11</v>
      </c>
    </row>
    <row r="7037" spans="1:24" x14ac:dyDescent="0.25">
      <c r="A7037" s="1">
        <v>7036</v>
      </c>
      <c r="B7037" s="3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IF(People!$B$2=Orders!M7037,People!$A$2,IF(People!$B$3=Orders!M7037,People!$A$3,IF(People!$B$4=Orders!M7037,People!$A$4,IF(People!$B$5=Orders!M7037,People!$A$5,0))))</f>
        <v>Anna Andreadi</v>
      </c>
      <c r="W7037" t="str">
        <f>IFERROR(INDEX(Returns!A:A,MATCH(Orders!B7037,Returns!B:B,0),),"No")</f>
        <v>No</v>
      </c>
      <c r="X7037" t="str">
        <f t="shared" si="109"/>
        <v>2019 / 11</v>
      </c>
    </row>
    <row r="7038" spans="1:24" x14ac:dyDescent="0.25">
      <c r="A7038" s="1">
        <v>7037</v>
      </c>
      <c r="B7038" s="3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IF(People!$B$2=Orders!M7038,People!$A$2,IF(People!$B$3=Orders!M7038,People!$A$3,IF(People!$B$4=Orders!M7038,People!$A$4,IF(People!$B$5=Orders!M7038,People!$A$5,0))))</f>
        <v>Cassandra Brandow</v>
      </c>
      <c r="W7038" t="str">
        <f>IFERROR(INDEX(Returns!A:A,MATCH(Orders!B7038,Returns!B:B,0),),"No")</f>
        <v>No</v>
      </c>
      <c r="X7038" t="str">
        <f t="shared" si="109"/>
        <v>2016 / 05</v>
      </c>
    </row>
    <row r="7039" spans="1:24" x14ac:dyDescent="0.25">
      <c r="A7039" s="1">
        <v>7038</v>
      </c>
      <c r="B7039" s="3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IF(People!$B$2=Orders!M7039,People!$A$2,IF(People!$B$3=Orders!M7039,People!$A$3,IF(People!$B$4=Orders!M7039,People!$A$4,IF(People!$B$5=Orders!M7039,People!$A$5,0))))</f>
        <v>Cassandra Brandow</v>
      </c>
      <c r="W7039" t="str">
        <f>IFERROR(INDEX(Returns!A:A,MATCH(Orders!B7039,Returns!B:B,0),),"No")</f>
        <v>No</v>
      </c>
      <c r="X7039" t="str">
        <f t="shared" si="109"/>
        <v>2019 / 09</v>
      </c>
    </row>
    <row r="7040" spans="1:24" x14ac:dyDescent="0.25">
      <c r="A7040" s="1">
        <v>7039</v>
      </c>
      <c r="B7040" s="3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IF(People!$B$2=Orders!M7040,People!$A$2,IF(People!$B$3=Orders!M7040,People!$A$3,IF(People!$B$4=Orders!M7040,People!$A$4,IF(People!$B$5=Orders!M7040,People!$A$5,0))))</f>
        <v>Cassandra Brandow</v>
      </c>
      <c r="W7040" t="str">
        <f>IFERROR(INDEX(Returns!A:A,MATCH(Orders!B7040,Returns!B:B,0),),"No")</f>
        <v>No</v>
      </c>
      <c r="X7040" t="str">
        <f t="shared" si="109"/>
        <v>2019 / 09</v>
      </c>
    </row>
    <row r="7041" spans="1:24" x14ac:dyDescent="0.25">
      <c r="A7041" s="1">
        <v>7040</v>
      </c>
      <c r="B7041" s="3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IF(People!$B$2=Orders!M7041,People!$A$2,IF(People!$B$3=Orders!M7041,People!$A$3,IF(People!$B$4=Orders!M7041,People!$A$4,IF(People!$B$5=Orders!M7041,People!$A$5,0))))</f>
        <v>Chuck Magee</v>
      </c>
      <c r="W7041" t="str">
        <f>IFERROR(INDEX(Returns!A:A,MATCH(Orders!B7041,Returns!B:B,0),),"No")</f>
        <v>No</v>
      </c>
      <c r="X7041" t="str">
        <f t="shared" si="109"/>
        <v>2019 / 12</v>
      </c>
    </row>
    <row r="7042" spans="1:24" x14ac:dyDescent="0.25">
      <c r="A7042" s="1">
        <v>7041</v>
      </c>
      <c r="B7042" s="3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IF(People!$B$2=Orders!M7042,People!$A$2,IF(People!$B$3=Orders!M7042,People!$A$3,IF(People!$B$4=Orders!M7042,People!$A$4,IF(People!$B$5=Orders!M7042,People!$A$5,0))))</f>
        <v>Chuck Magee</v>
      </c>
      <c r="W7042" t="str">
        <f>IFERROR(INDEX(Returns!A:A,MATCH(Orders!B7042,Returns!B:B,0),),"No")</f>
        <v>No</v>
      </c>
      <c r="X7042" t="str">
        <f t="shared" ref="X7042:X7105" si="110">TEXT(C7042,"ГГГГ / ММ")</f>
        <v>2019 / 12</v>
      </c>
    </row>
    <row r="7043" spans="1:24" x14ac:dyDescent="0.25">
      <c r="A7043" s="1">
        <v>7042</v>
      </c>
      <c r="B7043" s="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IF(People!$B$2=Orders!M7043,People!$A$2,IF(People!$B$3=Orders!M7043,People!$A$3,IF(People!$B$4=Orders!M7043,People!$A$4,IF(People!$B$5=Orders!M7043,People!$A$5,0))))</f>
        <v>Chuck Magee</v>
      </c>
      <c r="W7043" t="str">
        <f>IFERROR(INDEX(Returns!A:A,MATCH(Orders!B7043,Returns!B:B,0),),"No")</f>
        <v>No</v>
      </c>
      <c r="X7043" t="str">
        <f t="shared" si="110"/>
        <v>2019 / 12</v>
      </c>
    </row>
    <row r="7044" spans="1:24" x14ac:dyDescent="0.25">
      <c r="A7044" s="1">
        <v>7043</v>
      </c>
      <c r="B7044" s="3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IF(People!$B$2=Orders!M7044,People!$A$2,IF(People!$B$3=Orders!M7044,People!$A$3,IF(People!$B$4=Orders!M7044,People!$A$4,IF(People!$B$5=Orders!M7044,People!$A$5,0))))</f>
        <v>Chuck Magee</v>
      </c>
      <c r="W7044" t="str">
        <f>IFERROR(INDEX(Returns!A:A,MATCH(Orders!B7044,Returns!B:B,0),),"No")</f>
        <v>No</v>
      </c>
      <c r="X7044" t="str">
        <f t="shared" si="110"/>
        <v>2019 / 07</v>
      </c>
    </row>
    <row r="7045" spans="1:24" x14ac:dyDescent="0.25">
      <c r="A7045" s="1">
        <v>7044</v>
      </c>
      <c r="B7045" s="3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IF(People!$B$2=Orders!M7045,People!$A$2,IF(People!$B$3=Orders!M7045,People!$A$3,IF(People!$B$4=Orders!M7045,People!$A$4,IF(People!$B$5=Orders!M7045,People!$A$5,0))))</f>
        <v>Chuck Magee</v>
      </c>
      <c r="W7045" t="str">
        <f>IFERROR(INDEX(Returns!A:A,MATCH(Orders!B7045,Returns!B:B,0),),"No")</f>
        <v>No</v>
      </c>
      <c r="X7045" t="str">
        <f t="shared" si="110"/>
        <v>2019 / 07</v>
      </c>
    </row>
    <row r="7046" spans="1:24" x14ac:dyDescent="0.25">
      <c r="A7046" s="1">
        <v>7045</v>
      </c>
      <c r="B7046" s="3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IF(People!$B$2=Orders!M7046,People!$A$2,IF(People!$B$3=Orders!M7046,People!$A$3,IF(People!$B$4=Orders!M7046,People!$A$4,IF(People!$B$5=Orders!M7046,People!$A$5,0))))</f>
        <v>Chuck Magee</v>
      </c>
      <c r="W7046" t="str">
        <f>IFERROR(INDEX(Returns!A:A,MATCH(Orders!B7046,Returns!B:B,0),),"No")</f>
        <v>No</v>
      </c>
      <c r="X7046" t="str">
        <f t="shared" si="110"/>
        <v>2019 / 07</v>
      </c>
    </row>
    <row r="7047" spans="1:24" x14ac:dyDescent="0.25">
      <c r="A7047" s="1">
        <v>7046</v>
      </c>
      <c r="B7047" s="3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IF(People!$B$2=Orders!M7047,People!$A$2,IF(People!$B$3=Orders!M7047,People!$A$3,IF(People!$B$4=Orders!M7047,People!$A$4,IF(People!$B$5=Orders!M7047,People!$A$5,0))))</f>
        <v>Kelly Williams</v>
      </c>
      <c r="W7047" t="str">
        <f>IFERROR(INDEX(Returns!A:A,MATCH(Orders!B7047,Returns!B:B,0),),"No")</f>
        <v>No</v>
      </c>
      <c r="X7047" t="str">
        <f t="shared" si="110"/>
        <v>2018 / 11</v>
      </c>
    </row>
    <row r="7048" spans="1:24" x14ac:dyDescent="0.25">
      <c r="A7048" s="1">
        <v>7047</v>
      </c>
      <c r="B7048" s="3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IF(People!$B$2=Orders!M7048,People!$A$2,IF(People!$B$3=Orders!M7048,People!$A$3,IF(People!$B$4=Orders!M7048,People!$A$4,IF(People!$B$5=Orders!M7048,People!$A$5,0))))</f>
        <v>Anna Andreadi</v>
      </c>
      <c r="W7048" t="str">
        <f>IFERROR(INDEX(Returns!A:A,MATCH(Orders!B7048,Returns!B:B,0),),"No")</f>
        <v>No</v>
      </c>
      <c r="X7048" t="str">
        <f t="shared" si="110"/>
        <v>2016 / 04</v>
      </c>
    </row>
    <row r="7049" spans="1:24" x14ac:dyDescent="0.25">
      <c r="A7049" s="1">
        <v>7048</v>
      </c>
      <c r="B7049" s="3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IF(People!$B$2=Orders!M7049,People!$A$2,IF(People!$B$3=Orders!M7049,People!$A$3,IF(People!$B$4=Orders!M7049,People!$A$4,IF(People!$B$5=Orders!M7049,People!$A$5,0))))</f>
        <v>Anna Andreadi</v>
      </c>
      <c r="W7049" t="str">
        <f>IFERROR(INDEX(Returns!A:A,MATCH(Orders!B7049,Returns!B:B,0),),"No")</f>
        <v>No</v>
      </c>
      <c r="X7049" t="str">
        <f t="shared" si="110"/>
        <v>2016 / 04</v>
      </c>
    </row>
    <row r="7050" spans="1:24" x14ac:dyDescent="0.25">
      <c r="A7050" s="1">
        <v>7049</v>
      </c>
      <c r="B7050" s="3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IF(People!$B$2=Orders!M7050,People!$A$2,IF(People!$B$3=Orders!M7050,People!$A$3,IF(People!$B$4=Orders!M7050,People!$A$4,IF(People!$B$5=Orders!M7050,People!$A$5,0))))</f>
        <v>Cassandra Brandow</v>
      </c>
      <c r="W7050" t="str">
        <f>IFERROR(INDEX(Returns!A:A,MATCH(Orders!B7050,Returns!B:B,0),),"No")</f>
        <v>No</v>
      </c>
      <c r="X7050" t="str">
        <f t="shared" si="110"/>
        <v>2018 / 08</v>
      </c>
    </row>
    <row r="7051" spans="1:24" x14ac:dyDescent="0.25">
      <c r="A7051" s="1">
        <v>7050</v>
      </c>
      <c r="B7051" s="3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IF(People!$B$2=Orders!M7051,People!$A$2,IF(People!$B$3=Orders!M7051,People!$A$3,IF(People!$B$4=Orders!M7051,People!$A$4,IF(People!$B$5=Orders!M7051,People!$A$5,0))))</f>
        <v>Anna Andreadi</v>
      </c>
      <c r="W7051" t="str">
        <f>IFERROR(INDEX(Returns!A:A,MATCH(Orders!B7051,Returns!B:B,0),),"No")</f>
        <v>No</v>
      </c>
      <c r="X7051" t="str">
        <f t="shared" si="110"/>
        <v>2016 / 09</v>
      </c>
    </row>
    <row r="7052" spans="1:24" x14ac:dyDescent="0.25">
      <c r="A7052" s="1">
        <v>7051</v>
      </c>
      <c r="B7052" s="3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IF(People!$B$2=Orders!M7052,People!$A$2,IF(People!$B$3=Orders!M7052,People!$A$3,IF(People!$B$4=Orders!M7052,People!$A$4,IF(People!$B$5=Orders!M7052,People!$A$5,0))))</f>
        <v>Anna Andreadi</v>
      </c>
      <c r="W7052" t="str">
        <f>IFERROR(INDEX(Returns!A:A,MATCH(Orders!B7052,Returns!B:B,0),),"No")</f>
        <v>Yes</v>
      </c>
      <c r="X7052" t="str">
        <f t="shared" si="110"/>
        <v>2018 / 12</v>
      </c>
    </row>
    <row r="7053" spans="1:24" x14ac:dyDescent="0.25">
      <c r="A7053" s="1">
        <v>7052</v>
      </c>
      <c r="B7053" s="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IF(People!$B$2=Orders!M7053,People!$A$2,IF(People!$B$3=Orders!M7053,People!$A$3,IF(People!$B$4=Orders!M7053,People!$A$4,IF(People!$B$5=Orders!M7053,People!$A$5,0))))</f>
        <v>Anna Andreadi</v>
      </c>
      <c r="W7053" t="str">
        <f>IFERROR(INDEX(Returns!A:A,MATCH(Orders!B7053,Returns!B:B,0),),"No")</f>
        <v>Yes</v>
      </c>
      <c r="X7053" t="str">
        <f t="shared" si="110"/>
        <v>2018 / 12</v>
      </c>
    </row>
    <row r="7054" spans="1:24" x14ac:dyDescent="0.25">
      <c r="A7054" s="1">
        <v>7053</v>
      </c>
      <c r="B7054" s="3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IF(People!$B$2=Orders!M7054,People!$A$2,IF(People!$B$3=Orders!M7054,People!$A$3,IF(People!$B$4=Orders!M7054,People!$A$4,IF(People!$B$5=Orders!M7054,People!$A$5,0))))</f>
        <v>Anna Andreadi</v>
      </c>
      <c r="W7054" t="str">
        <f>IFERROR(INDEX(Returns!A:A,MATCH(Orders!B7054,Returns!B:B,0),),"No")</f>
        <v>Yes</v>
      </c>
      <c r="X7054" t="str">
        <f t="shared" si="110"/>
        <v>2018 / 12</v>
      </c>
    </row>
    <row r="7055" spans="1:24" x14ac:dyDescent="0.25">
      <c r="A7055" s="1">
        <v>7054</v>
      </c>
      <c r="B7055" s="3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IF(People!$B$2=Orders!M7055,People!$A$2,IF(People!$B$3=Orders!M7055,People!$A$3,IF(People!$B$4=Orders!M7055,People!$A$4,IF(People!$B$5=Orders!M7055,People!$A$5,0))))</f>
        <v>Anna Andreadi</v>
      </c>
      <c r="W7055" t="str">
        <f>IFERROR(INDEX(Returns!A:A,MATCH(Orders!B7055,Returns!B:B,0),),"No")</f>
        <v>Yes</v>
      </c>
      <c r="X7055" t="str">
        <f t="shared" si="110"/>
        <v>2018 / 12</v>
      </c>
    </row>
    <row r="7056" spans="1:24" x14ac:dyDescent="0.25">
      <c r="A7056" s="1">
        <v>7055</v>
      </c>
      <c r="B7056" s="3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IF(People!$B$2=Orders!M7056,People!$A$2,IF(People!$B$3=Orders!M7056,People!$A$3,IF(People!$B$4=Orders!M7056,People!$A$4,IF(People!$B$5=Orders!M7056,People!$A$5,0))))</f>
        <v>Anna Andreadi</v>
      </c>
      <c r="W7056" t="str">
        <f>IFERROR(INDEX(Returns!A:A,MATCH(Orders!B7056,Returns!B:B,0),),"No")</f>
        <v>Yes</v>
      </c>
      <c r="X7056" t="str">
        <f t="shared" si="110"/>
        <v>2018 / 12</v>
      </c>
    </row>
    <row r="7057" spans="1:24" x14ac:dyDescent="0.25">
      <c r="A7057" s="1">
        <v>7056</v>
      </c>
      <c r="B7057" s="3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IF(People!$B$2=Orders!M7057,People!$A$2,IF(People!$B$3=Orders!M7057,People!$A$3,IF(People!$B$4=Orders!M7057,People!$A$4,IF(People!$B$5=Orders!M7057,People!$A$5,0))))</f>
        <v>Anna Andreadi</v>
      </c>
      <c r="W7057" t="str">
        <f>IFERROR(INDEX(Returns!A:A,MATCH(Orders!B7057,Returns!B:B,0),),"No")</f>
        <v>Yes</v>
      </c>
      <c r="X7057" t="str">
        <f t="shared" si="110"/>
        <v>2018 / 12</v>
      </c>
    </row>
    <row r="7058" spans="1:24" x14ac:dyDescent="0.25">
      <c r="A7058" s="1">
        <v>7057</v>
      </c>
      <c r="B7058" s="3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IF(People!$B$2=Orders!M7058,People!$A$2,IF(People!$B$3=Orders!M7058,People!$A$3,IF(People!$B$4=Orders!M7058,People!$A$4,IF(People!$B$5=Orders!M7058,People!$A$5,0))))</f>
        <v>Anna Andreadi</v>
      </c>
      <c r="W7058" t="str">
        <f>IFERROR(INDEX(Returns!A:A,MATCH(Orders!B7058,Returns!B:B,0),),"No")</f>
        <v>Yes</v>
      </c>
      <c r="X7058" t="str">
        <f t="shared" si="110"/>
        <v>2018 / 12</v>
      </c>
    </row>
    <row r="7059" spans="1:24" x14ac:dyDescent="0.25">
      <c r="A7059" s="1">
        <v>7058</v>
      </c>
      <c r="B7059" s="3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IF(People!$B$2=Orders!M7059,People!$A$2,IF(People!$B$3=Orders!M7059,People!$A$3,IF(People!$B$4=Orders!M7059,People!$A$4,IF(People!$B$5=Orders!M7059,People!$A$5,0))))</f>
        <v>Anna Andreadi</v>
      </c>
      <c r="W7059" t="str">
        <f>IFERROR(INDEX(Returns!A:A,MATCH(Orders!B7059,Returns!B:B,0),),"No")</f>
        <v>Yes</v>
      </c>
      <c r="X7059" t="str">
        <f t="shared" si="110"/>
        <v>2018 / 12</v>
      </c>
    </row>
    <row r="7060" spans="1:24" x14ac:dyDescent="0.25">
      <c r="A7060" s="1">
        <v>7059</v>
      </c>
      <c r="B7060" s="3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IF(People!$B$2=Orders!M7060,People!$A$2,IF(People!$B$3=Orders!M7060,People!$A$3,IF(People!$B$4=Orders!M7060,People!$A$4,IF(People!$B$5=Orders!M7060,People!$A$5,0))))</f>
        <v>Anna Andreadi</v>
      </c>
      <c r="W7060" t="str">
        <f>IFERROR(INDEX(Returns!A:A,MATCH(Orders!B7060,Returns!B:B,0),),"No")</f>
        <v>Yes</v>
      </c>
      <c r="X7060" t="str">
        <f t="shared" si="110"/>
        <v>2018 / 12</v>
      </c>
    </row>
    <row r="7061" spans="1:24" x14ac:dyDescent="0.25">
      <c r="A7061" s="1">
        <v>7060</v>
      </c>
      <c r="B7061" s="3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IF(People!$B$2=Orders!M7061,People!$A$2,IF(People!$B$3=Orders!M7061,People!$A$3,IF(People!$B$4=Orders!M7061,People!$A$4,IF(People!$B$5=Orders!M7061,People!$A$5,0))))</f>
        <v>Anna Andreadi</v>
      </c>
      <c r="W7061" t="str">
        <f>IFERROR(INDEX(Returns!A:A,MATCH(Orders!B7061,Returns!B:B,0),),"No")</f>
        <v>Yes</v>
      </c>
      <c r="X7061" t="str">
        <f t="shared" si="110"/>
        <v>2018 / 12</v>
      </c>
    </row>
    <row r="7062" spans="1:24" x14ac:dyDescent="0.25">
      <c r="A7062" s="1">
        <v>7061</v>
      </c>
      <c r="B7062" s="3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IF(People!$B$2=Orders!M7062,People!$A$2,IF(People!$B$3=Orders!M7062,People!$A$3,IF(People!$B$4=Orders!M7062,People!$A$4,IF(People!$B$5=Orders!M7062,People!$A$5,0))))</f>
        <v>Anna Andreadi</v>
      </c>
      <c r="W7062" t="str">
        <f>IFERROR(INDEX(Returns!A:A,MATCH(Orders!B7062,Returns!B:B,0),),"No")</f>
        <v>Yes</v>
      </c>
      <c r="X7062" t="str">
        <f t="shared" si="110"/>
        <v>2018 / 12</v>
      </c>
    </row>
    <row r="7063" spans="1:24" x14ac:dyDescent="0.25">
      <c r="A7063" s="1">
        <v>7062</v>
      </c>
      <c r="B7063" s="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IF(People!$B$2=Orders!M7063,People!$A$2,IF(People!$B$3=Orders!M7063,People!$A$3,IF(People!$B$4=Orders!M7063,People!$A$4,IF(People!$B$5=Orders!M7063,People!$A$5,0))))</f>
        <v>Anna Andreadi</v>
      </c>
      <c r="W7063" t="str">
        <f>IFERROR(INDEX(Returns!A:A,MATCH(Orders!B7063,Returns!B:B,0),),"No")</f>
        <v>No</v>
      </c>
      <c r="X7063" t="str">
        <f t="shared" si="110"/>
        <v>2017 / 02</v>
      </c>
    </row>
    <row r="7064" spans="1:24" x14ac:dyDescent="0.25">
      <c r="A7064" s="1">
        <v>7063</v>
      </c>
      <c r="B7064" s="3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IF(People!$B$2=Orders!M7064,People!$A$2,IF(People!$B$3=Orders!M7064,People!$A$3,IF(People!$B$4=Orders!M7064,People!$A$4,IF(People!$B$5=Orders!M7064,People!$A$5,0))))</f>
        <v>Anna Andreadi</v>
      </c>
      <c r="W7064" t="str">
        <f>IFERROR(INDEX(Returns!A:A,MATCH(Orders!B7064,Returns!B:B,0),),"No")</f>
        <v>No</v>
      </c>
      <c r="X7064" t="str">
        <f t="shared" si="110"/>
        <v>2018 / 12</v>
      </c>
    </row>
    <row r="7065" spans="1:24" x14ac:dyDescent="0.25">
      <c r="A7065" s="1">
        <v>7064</v>
      </c>
      <c r="B7065" s="3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IF(People!$B$2=Orders!M7065,People!$A$2,IF(People!$B$3=Orders!M7065,People!$A$3,IF(People!$B$4=Orders!M7065,People!$A$4,IF(People!$B$5=Orders!M7065,People!$A$5,0))))</f>
        <v>Anna Andreadi</v>
      </c>
      <c r="W7065" t="str">
        <f>IFERROR(INDEX(Returns!A:A,MATCH(Orders!B7065,Returns!B:B,0),),"No")</f>
        <v>No</v>
      </c>
      <c r="X7065" t="str">
        <f t="shared" si="110"/>
        <v>2019 / 08</v>
      </c>
    </row>
    <row r="7066" spans="1:24" x14ac:dyDescent="0.25">
      <c r="A7066" s="1">
        <v>7065</v>
      </c>
      <c r="B7066" s="3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IF(People!$B$2=Orders!M7066,People!$A$2,IF(People!$B$3=Orders!M7066,People!$A$3,IF(People!$B$4=Orders!M7066,People!$A$4,IF(People!$B$5=Orders!M7066,People!$A$5,0))))</f>
        <v>Chuck Magee</v>
      </c>
      <c r="W7066" t="str">
        <f>IFERROR(INDEX(Returns!A:A,MATCH(Orders!B7066,Returns!B:B,0),),"No")</f>
        <v>No</v>
      </c>
      <c r="X7066" t="str">
        <f t="shared" si="110"/>
        <v>2019 / 02</v>
      </c>
    </row>
    <row r="7067" spans="1:24" x14ac:dyDescent="0.25">
      <c r="A7067" s="1">
        <v>7066</v>
      </c>
      <c r="B7067" s="3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IF(People!$B$2=Orders!M7067,People!$A$2,IF(People!$B$3=Orders!M7067,People!$A$3,IF(People!$B$4=Orders!M7067,People!$A$4,IF(People!$B$5=Orders!M7067,People!$A$5,0))))</f>
        <v>Anna Andreadi</v>
      </c>
      <c r="W7067" t="str">
        <f>IFERROR(INDEX(Returns!A:A,MATCH(Orders!B7067,Returns!B:B,0),),"No")</f>
        <v>No</v>
      </c>
      <c r="X7067" t="str">
        <f t="shared" si="110"/>
        <v>2016 / 12</v>
      </c>
    </row>
    <row r="7068" spans="1:24" x14ac:dyDescent="0.25">
      <c r="A7068" s="1">
        <v>7067</v>
      </c>
      <c r="B7068" s="3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IF(People!$B$2=Orders!M7068,People!$A$2,IF(People!$B$3=Orders!M7068,People!$A$3,IF(People!$B$4=Orders!M7068,People!$A$4,IF(People!$B$5=Orders!M7068,People!$A$5,0))))</f>
        <v>Anna Andreadi</v>
      </c>
      <c r="W7068" t="str">
        <f>IFERROR(INDEX(Returns!A:A,MATCH(Orders!B7068,Returns!B:B,0),),"No")</f>
        <v>No</v>
      </c>
      <c r="X7068" t="str">
        <f t="shared" si="110"/>
        <v>2018 / 05</v>
      </c>
    </row>
    <row r="7069" spans="1:24" x14ac:dyDescent="0.25">
      <c r="A7069" s="1">
        <v>7068</v>
      </c>
      <c r="B7069" s="3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IF(People!$B$2=Orders!M7069,People!$A$2,IF(People!$B$3=Orders!M7069,People!$A$3,IF(People!$B$4=Orders!M7069,People!$A$4,IF(People!$B$5=Orders!M7069,People!$A$5,0))))</f>
        <v>Kelly Williams</v>
      </c>
      <c r="W7069" t="str">
        <f>IFERROR(INDEX(Returns!A:A,MATCH(Orders!B7069,Returns!B:B,0),),"No")</f>
        <v>No</v>
      </c>
      <c r="X7069" t="str">
        <f t="shared" si="110"/>
        <v>2018 / 05</v>
      </c>
    </row>
    <row r="7070" spans="1:24" x14ac:dyDescent="0.25">
      <c r="A7070" s="1">
        <v>7069</v>
      </c>
      <c r="B7070" s="3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IF(People!$B$2=Orders!M7070,People!$A$2,IF(People!$B$3=Orders!M7070,People!$A$3,IF(People!$B$4=Orders!M7070,People!$A$4,IF(People!$B$5=Orders!M7070,People!$A$5,0))))</f>
        <v>Kelly Williams</v>
      </c>
      <c r="W7070" t="str">
        <f>IFERROR(INDEX(Returns!A:A,MATCH(Orders!B7070,Returns!B:B,0),),"No")</f>
        <v>No</v>
      </c>
      <c r="X7070" t="str">
        <f t="shared" si="110"/>
        <v>2018 / 05</v>
      </c>
    </row>
    <row r="7071" spans="1:24" x14ac:dyDescent="0.25">
      <c r="A7071" s="1">
        <v>7070</v>
      </c>
      <c r="B7071" s="3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IF(People!$B$2=Orders!M7071,People!$A$2,IF(People!$B$3=Orders!M7071,People!$A$3,IF(People!$B$4=Orders!M7071,People!$A$4,IF(People!$B$5=Orders!M7071,People!$A$5,0))))</f>
        <v>Anna Andreadi</v>
      </c>
      <c r="W7071" t="str">
        <f>IFERROR(INDEX(Returns!A:A,MATCH(Orders!B7071,Returns!B:B,0),),"No")</f>
        <v>No</v>
      </c>
      <c r="X7071" t="str">
        <f t="shared" si="110"/>
        <v>2016 / 08</v>
      </c>
    </row>
    <row r="7072" spans="1:24" x14ac:dyDescent="0.25">
      <c r="A7072" s="1">
        <v>7071</v>
      </c>
      <c r="B7072" s="3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IF(People!$B$2=Orders!M7072,People!$A$2,IF(People!$B$3=Orders!M7072,People!$A$3,IF(People!$B$4=Orders!M7072,People!$A$4,IF(People!$B$5=Orders!M7072,People!$A$5,0))))</f>
        <v>Kelly Williams</v>
      </c>
      <c r="W7072" t="str">
        <f>IFERROR(INDEX(Returns!A:A,MATCH(Orders!B7072,Returns!B:B,0),),"No")</f>
        <v>No</v>
      </c>
      <c r="X7072" t="str">
        <f t="shared" si="110"/>
        <v>2018 / 09</v>
      </c>
    </row>
    <row r="7073" spans="1:24" x14ac:dyDescent="0.25">
      <c r="A7073" s="1">
        <v>7072</v>
      </c>
      <c r="B7073" s="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IF(People!$B$2=Orders!M7073,People!$A$2,IF(People!$B$3=Orders!M7073,People!$A$3,IF(People!$B$4=Orders!M7073,People!$A$4,IF(People!$B$5=Orders!M7073,People!$A$5,0))))</f>
        <v>Kelly Williams</v>
      </c>
      <c r="W7073" t="str">
        <f>IFERROR(INDEX(Returns!A:A,MATCH(Orders!B7073,Returns!B:B,0),),"No")</f>
        <v>No</v>
      </c>
      <c r="X7073" t="str">
        <f t="shared" si="110"/>
        <v>2018 / 07</v>
      </c>
    </row>
    <row r="7074" spans="1:24" x14ac:dyDescent="0.25">
      <c r="A7074" s="1">
        <v>7073</v>
      </c>
      <c r="B7074" s="3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IF(People!$B$2=Orders!M7074,People!$A$2,IF(People!$B$3=Orders!M7074,People!$A$3,IF(People!$B$4=Orders!M7074,People!$A$4,IF(People!$B$5=Orders!M7074,People!$A$5,0))))</f>
        <v>Kelly Williams</v>
      </c>
      <c r="W7074" t="str">
        <f>IFERROR(INDEX(Returns!A:A,MATCH(Orders!B7074,Returns!B:B,0),),"No")</f>
        <v>No</v>
      </c>
      <c r="X7074" t="str">
        <f t="shared" si="110"/>
        <v>2018 / 07</v>
      </c>
    </row>
    <row r="7075" spans="1:24" x14ac:dyDescent="0.25">
      <c r="A7075" s="1">
        <v>7074</v>
      </c>
      <c r="B7075" s="3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IF(People!$B$2=Orders!M7075,People!$A$2,IF(People!$B$3=Orders!M7075,People!$A$3,IF(People!$B$4=Orders!M7075,People!$A$4,IF(People!$B$5=Orders!M7075,People!$A$5,0))))</f>
        <v>Kelly Williams</v>
      </c>
      <c r="W7075" t="str">
        <f>IFERROR(INDEX(Returns!A:A,MATCH(Orders!B7075,Returns!B:B,0),),"No")</f>
        <v>No</v>
      </c>
      <c r="X7075" t="str">
        <f t="shared" si="110"/>
        <v>2018 / 07</v>
      </c>
    </row>
    <row r="7076" spans="1:24" x14ac:dyDescent="0.25">
      <c r="A7076" s="1">
        <v>7075</v>
      </c>
      <c r="B7076" s="3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IF(People!$B$2=Orders!M7076,People!$A$2,IF(People!$B$3=Orders!M7076,People!$A$3,IF(People!$B$4=Orders!M7076,People!$A$4,IF(People!$B$5=Orders!M7076,People!$A$5,0))))</f>
        <v>Kelly Williams</v>
      </c>
      <c r="W7076" t="str">
        <f>IFERROR(INDEX(Returns!A:A,MATCH(Orders!B7076,Returns!B:B,0),),"No")</f>
        <v>No</v>
      </c>
      <c r="X7076" t="str">
        <f t="shared" si="110"/>
        <v>2018 / 07</v>
      </c>
    </row>
    <row r="7077" spans="1:24" x14ac:dyDescent="0.25">
      <c r="A7077" s="1">
        <v>7076</v>
      </c>
      <c r="B7077" s="3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IF(People!$B$2=Orders!M7077,People!$A$2,IF(People!$B$3=Orders!M7077,People!$A$3,IF(People!$B$4=Orders!M7077,People!$A$4,IF(People!$B$5=Orders!M7077,People!$A$5,0))))</f>
        <v>Kelly Williams</v>
      </c>
      <c r="W7077" t="str">
        <f>IFERROR(INDEX(Returns!A:A,MATCH(Orders!B7077,Returns!B:B,0),),"No")</f>
        <v>No</v>
      </c>
      <c r="X7077" t="str">
        <f t="shared" si="110"/>
        <v>2018 / 07</v>
      </c>
    </row>
    <row r="7078" spans="1:24" x14ac:dyDescent="0.25">
      <c r="A7078" s="1">
        <v>7077</v>
      </c>
      <c r="B7078" s="3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IF(People!$B$2=Orders!M7078,People!$A$2,IF(People!$B$3=Orders!M7078,People!$A$3,IF(People!$B$4=Orders!M7078,People!$A$4,IF(People!$B$5=Orders!M7078,People!$A$5,0))))</f>
        <v>Anna Andreadi</v>
      </c>
      <c r="W7078" t="str">
        <f>IFERROR(INDEX(Returns!A:A,MATCH(Orders!B7078,Returns!B:B,0),),"No")</f>
        <v>No</v>
      </c>
      <c r="X7078" t="str">
        <f t="shared" si="110"/>
        <v>2018 / 05</v>
      </c>
    </row>
    <row r="7079" spans="1:24" x14ac:dyDescent="0.25">
      <c r="A7079" s="1">
        <v>7078</v>
      </c>
      <c r="B7079" s="3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IF(People!$B$2=Orders!M7079,People!$A$2,IF(People!$B$3=Orders!M7079,People!$A$3,IF(People!$B$4=Orders!M7079,People!$A$4,IF(People!$B$5=Orders!M7079,People!$A$5,0))))</f>
        <v>Cassandra Brandow</v>
      </c>
      <c r="W7079" t="str">
        <f>IFERROR(INDEX(Returns!A:A,MATCH(Orders!B7079,Returns!B:B,0),),"No")</f>
        <v>Yes</v>
      </c>
      <c r="X7079" t="str">
        <f t="shared" si="110"/>
        <v>2018 / 09</v>
      </c>
    </row>
    <row r="7080" spans="1:24" x14ac:dyDescent="0.25">
      <c r="A7080" s="1">
        <v>7079</v>
      </c>
      <c r="B7080" s="3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IF(People!$B$2=Orders!M7080,People!$A$2,IF(People!$B$3=Orders!M7080,People!$A$3,IF(People!$B$4=Orders!M7080,People!$A$4,IF(People!$B$5=Orders!M7080,People!$A$5,0))))</f>
        <v>Cassandra Brandow</v>
      </c>
      <c r="W7080" t="str">
        <f>IFERROR(INDEX(Returns!A:A,MATCH(Orders!B7080,Returns!B:B,0),),"No")</f>
        <v>Yes</v>
      </c>
      <c r="X7080" t="str">
        <f t="shared" si="110"/>
        <v>2018 / 09</v>
      </c>
    </row>
    <row r="7081" spans="1:24" x14ac:dyDescent="0.25">
      <c r="A7081" s="1">
        <v>7080</v>
      </c>
      <c r="B7081" s="3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IF(People!$B$2=Orders!M7081,People!$A$2,IF(People!$B$3=Orders!M7081,People!$A$3,IF(People!$B$4=Orders!M7081,People!$A$4,IF(People!$B$5=Orders!M7081,People!$A$5,0))))</f>
        <v>Cassandra Brandow</v>
      </c>
      <c r="W7081" t="str">
        <f>IFERROR(INDEX(Returns!A:A,MATCH(Orders!B7081,Returns!B:B,0),),"No")</f>
        <v>Yes</v>
      </c>
      <c r="X7081" t="str">
        <f t="shared" si="110"/>
        <v>2018 / 09</v>
      </c>
    </row>
    <row r="7082" spans="1:24" x14ac:dyDescent="0.25">
      <c r="A7082" s="1">
        <v>7081</v>
      </c>
      <c r="B7082" s="3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IF(People!$B$2=Orders!M7082,People!$A$2,IF(People!$B$3=Orders!M7082,People!$A$3,IF(People!$B$4=Orders!M7082,People!$A$4,IF(People!$B$5=Orders!M7082,People!$A$5,0))))</f>
        <v>Cassandra Brandow</v>
      </c>
      <c r="W7082" t="str">
        <f>IFERROR(INDEX(Returns!A:A,MATCH(Orders!B7082,Returns!B:B,0),),"No")</f>
        <v>Yes</v>
      </c>
      <c r="X7082" t="str">
        <f t="shared" si="110"/>
        <v>2018 / 09</v>
      </c>
    </row>
    <row r="7083" spans="1:24" x14ac:dyDescent="0.25">
      <c r="A7083" s="1">
        <v>7082</v>
      </c>
      <c r="B7083" s="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IF(People!$B$2=Orders!M7083,People!$A$2,IF(People!$B$3=Orders!M7083,People!$A$3,IF(People!$B$4=Orders!M7083,People!$A$4,IF(People!$B$5=Orders!M7083,People!$A$5,0))))</f>
        <v>Cassandra Brandow</v>
      </c>
      <c r="W7083" t="str">
        <f>IFERROR(INDEX(Returns!A:A,MATCH(Orders!B7083,Returns!B:B,0),),"No")</f>
        <v>Yes</v>
      </c>
      <c r="X7083" t="str">
        <f t="shared" si="110"/>
        <v>2018 / 09</v>
      </c>
    </row>
    <row r="7084" spans="1:24" x14ac:dyDescent="0.25">
      <c r="A7084" s="1">
        <v>7083</v>
      </c>
      <c r="B7084" s="3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IF(People!$B$2=Orders!M7084,People!$A$2,IF(People!$B$3=Orders!M7084,People!$A$3,IF(People!$B$4=Orders!M7084,People!$A$4,IF(People!$B$5=Orders!M7084,People!$A$5,0))))</f>
        <v>Cassandra Brandow</v>
      </c>
      <c r="W7084" t="str">
        <f>IFERROR(INDEX(Returns!A:A,MATCH(Orders!B7084,Returns!B:B,0),),"No")</f>
        <v>Yes</v>
      </c>
      <c r="X7084" t="str">
        <f t="shared" si="110"/>
        <v>2018 / 09</v>
      </c>
    </row>
    <row r="7085" spans="1:24" x14ac:dyDescent="0.25">
      <c r="A7085" s="1">
        <v>7084</v>
      </c>
      <c r="B7085" s="3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IF(People!$B$2=Orders!M7085,People!$A$2,IF(People!$B$3=Orders!M7085,People!$A$3,IF(People!$B$4=Orders!M7085,People!$A$4,IF(People!$B$5=Orders!M7085,People!$A$5,0))))</f>
        <v>Anna Andreadi</v>
      </c>
      <c r="W7085" t="str">
        <f>IFERROR(INDEX(Returns!A:A,MATCH(Orders!B7085,Returns!B:B,0),),"No")</f>
        <v>No</v>
      </c>
      <c r="X7085" t="str">
        <f t="shared" si="110"/>
        <v>2019 / 07</v>
      </c>
    </row>
    <row r="7086" spans="1:24" x14ac:dyDescent="0.25">
      <c r="A7086" s="1">
        <v>7085</v>
      </c>
      <c r="B7086" s="3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IF(People!$B$2=Orders!M7086,People!$A$2,IF(People!$B$3=Orders!M7086,People!$A$3,IF(People!$B$4=Orders!M7086,People!$A$4,IF(People!$B$5=Orders!M7086,People!$A$5,0))))</f>
        <v>Anna Andreadi</v>
      </c>
      <c r="W7086" t="str">
        <f>IFERROR(INDEX(Returns!A:A,MATCH(Orders!B7086,Returns!B:B,0),),"No")</f>
        <v>No</v>
      </c>
      <c r="X7086" t="str">
        <f t="shared" si="110"/>
        <v>2019 / 07</v>
      </c>
    </row>
    <row r="7087" spans="1:24" x14ac:dyDescent="0.25">
      <c r="A7087" s="1">
        <v>7086</v>
      </c>
      <c r="B7087" s="3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IF(People!$B$2=Orders!M7087,People!$A$2,IF(People!$B$3=Orders!M7087,People!$A$3,IF(People!$B$4=Orders!M7087,People!$A$4,IF(People!$B$5=Orders!M7087,People!$A$5,0))))</f>
        <v>Chuck Magee</v>
      </c>
      <c r="W7087" t="str">
        <f>IFERROR(INDEX(Returns!A:A,MATCH(Orders!B7087,Returns!B:B,0),),"No")</f>
        <v>No</v>
      </c>
      <c r="X7087" t="str">
        <f t="shared" si="110"/>
        <v>2019 / 09</v>
      </c>
    </row>
    <row r="7088" spans="1:24" x14ac:dyDescent="0.25">
      <c r="A7088" s="1">
        <v>7087</v>
      </c>
      <c r="B7088" s="3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IF(People!$B$2=Orders!M7088,People!$A$2,IF(People!$B$3=Orders!M7088,People!$A$3,IF(People!$B$4=Orders!M7088,People!$A$4,IF(People!$B$5=Orders!M7088,People!$A$5,0))))</f>
        <v>Chuck Magee</v>
      </c>
      <c r="W7088" t="str">
        <f>IFERROR(INDEX(Returns!A:A,MATCH(Orders!B7088,Returns!B:B,0),),"No")</f>
        <v>No</v>
      </c>
      <c r="X7088" t="str">
        <f t="shared" si="110"/>
        <v>2019 / 09</v>
      </c>
    </row>
    <row r="7089" spans="1:24" x14ac:dyDescent="0.25">
      <c r="A7089" s="1">
        <v>7088</v>
      </c>
      <c r="B7089" s="3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IF(People!$B$2=Orders!M7089,People!$A$2,IF(People!$B$3=Orders!M7089,People!$A$3,IF(People!$B$4=Orders!M7089,People!$A$4,IF(People!$B$5=Orders!M7089,People!$A$5,0))))</f>
        <v>Anna Andreadi</v>
      </c>
      <c r="W7089" t="str">
        <f>IFERROR(INDEX(Returns!A:A,MATCH(Orders!B7089,Returns!B:B,0),),"No")</f>
        <v>No</v>
      </c>
      <c r="X7089" t="str">
        <f t="shared" si="110"/>
        <v>2019 / 08</v>
      </c>
    </row>
    <row r="7090" spans="1:24" x14ac:dyDescent="0.25">
      <c r="A7090" s="1">
        <v>7089</v>
      </c>
      <c r="B7090" s="3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IF(People!$B$2=Orders!M7090,People!$A$2,IF(People!$B$3=Orders!M7090,People!$A$3,IF(People!$B$4=Orders!M7090,People!$A$4,IF(People!$B$5=Orders!M7090,People!$A$5,0))))</f>
        <v>Anna Andreadi</v>
      </c>
      <c r="W7090" t="str">
        <f>IFERROR(INDEX(Returns!A:A,MATCH(Orders!B7090,Returns!B:B,0),),"No")</f>
        <v>No</v>
      </c>
      <c r="X7090" t="str">
        <f t="shared" si="110"/>
        <v>2017 / 10</v>
      </c>
    </row>
    <row r="7091" spans="1:24" x14ac:dyDescent="0.25">
      <c r="A7091" s="1">
        <v>7090</v>
      </c>
      <c r="B7091" s="3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IF(People!$B$2=Orders!M7091,People!$A$2,IF(People!$B$3=Orders!M7091,People!$A$3,IF(People!$B$4=Orders!M7091,People!$A$4,IF(People!$B$5=Orders!M7091,People!$A$5,0))))</f>
        <v>Anna Andreadi</v>
      </c>
      <c r="W7091" t="str">
        <f>IFERROR(INDEX(Returns!A:A,MATCH(Orders!B7091,Returns!B:B,0),),"No")</f>
        <v>No</v>
      </c>
      <c r="X7091" t="str">
        <f t="shared" si="110"/>
        <v>2019 / 06</v>
      </c>
    </row>
    <row r="7092" spans="1:24" x14ac:dyDescent="0.25">
      <c r="A7092" s="1">
        <v>7091</v>
      </c>
      <c r="B7092" s="3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IF(People!$B$2=Orders!M7092,People!$A$2,IF(People!$B$3=Orders!M7092,People!$A$3,IF(People!$B$4=Orders!M7092,People!$A$4,IF(People!$B$5=Orders!M7092,People!$A$5,0))))</f>
        <v>Cassandra Brandow</v>
      </c>
      <c r="W7092" t="str">
        <f>IFERROR(INDEX(Returns!A:A,MATCH(Orders!B7092,Returns!B:B,0),),"No")</f>
        <v>No</v>
      </c>
      <c r="X7092" t="str">
        <f t="shared" si="110"/>
        <v>2017 / 01</v>
      </c>
    </row>
    <row r="7093" spans="1:24" x14ac:dyDescent="0.25">
      <c r="A7093" s="1">
        <v>7092</v>
      </c>
      <c r="B7093" s="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IF(People!$B$2=Orders!M7093,People!$A$2,IF(People!$B$3=Orders!M7093,People!$A$3,IF(People!$B$4=Orders!M7093,People!$A$4,IF(People!$B$5=Orders!M7093,People!$A$5,0))))</f>
        <v>Cassandra Brandow</v>
      </c>
      <c r="W7093" t="str">
        <f>IFERROR(INDEX(Returns!A:A,MATCH(Orders!B7093,Returns!B:B,0),),"No")</f>
        <v>No</v>
      </c>
      <c r="X7093" t="str">
        <f t="shared" si="110"/>
        <v>2017 / 01</v>
      </c>
    </row>
    <row r="7094" spans="1:24" x14ac:dyDescent="0.25">
      <c r="A7094" s="1">
        <v>7093</v>
      </c>
      <c r="B7094" s="3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IF(People!$B$2=Orders!M7094,People!$A$2,IF(People!$B$3=Orders!M7094,People!$A$3,IF(People!$B$4=Orders!M7094,People!$A$4,IF(People!$B$5=Orders!M7094,People!$A$5,0))))</f>
        <v>Cassandra Brandow</v>
      </c>
      <c r="W7094" t="str">
        <f>IFERROR(INDEX(Returns!A:A,MATCH(Orders!B7094,Returns!B:B,0),),"No")</f>
        <v>No</v>
      </c>
      <c r="X7094" t="str">
        <f t="shared" si="110"/>
        <v>2017 / 01</v>
      </c>
    </row>
    <row r="7095" spans="1:24" x14ac:dyDescent="0.25">
      <c r="A7095" s="1">
        <v>7094</v>
      </c>
      <c r="B7095" s="3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IF(People!$B$2=Orders!M7095,People!$A$2,IF(People!$B$3=Orders!M7095,People!$A$3,IF(People!$B$4=Orders!M7095,People!$A$4,IF(People!$B$5=Orders!M7095,People!$A$5,0))))</f>
        <v>Cassandra Brandow</v>
      </c>
      <c r="W7095" t="str">
        <f>IFERROR(INDEX(Returns!A:A,MATCH(Orders!B7095,Returns!B:B,0),),"No")</f>
        <v>No</v>
      </c>
      <c r="X7095" t="str">
        <f t="shared" si="110"/>
        <v>2017 / 01</v>
      </c>
    </row>
    <row r="7096" spans="1:24" x14ac:dyDescent="0.25">
      <c r="A7096" s="1">
        <v>7095</v>
      </c>
      <c r="B7096" s="3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IF(People!$B$2=Orders!M7096,People!$A$2,IF(People!$B$3=Orders!M7096,People!$A$3,IF(People!$B$4=Orders!M7096,People!$A$4,IF(People!$B$5=Orders!M7096,People!$A$5,0))))</f>
        <v>Kelly Williams</v>
      </c>
      <c r="W7096" t="str">
        <f>IFERROR(INDEX(Returns!A:A,MATCH(Orders!B7096,Returns!B:B,0),),"No")</f>
        <v>No</v>
      </c>
      <c r="X7096" t="str">
        <f t="shared" si="110"/>
        <v>2017 / 02</v>
      </c>
    </row>
    <row r="7097" spans="1:24" x14ac:dyDescent="0.25">
      <c r="A7097" s="1">
        <v>7096</v>
      </c>
      <c r="B7097" s="3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IF(People!$B$2=Orders!M7097,People!$A$2,IF(People!$B$3=Orders!M7097,People!$A$3,IF(People!$B$4=Orders!M7097,People!$A$4,IF(People!$B$5=Orders!M7097,People!$A$5,0))))</f>
        <v>Chuck Magee</v>
      </c>
      <c r="W7097" t="str">
        <f>IFERROR(INDEX(Returns!A:A,MATCH(Orders!B7097,Returns!B:B,0),),"No")</f>
        <v>No</v>
      </c>
      <c r="X7097" t="str">
        <f t="shared" si="110"/>
        <v>2018 / 08</v>
      </c>
    </row>
    <row r="7098" spans="1:24" x14ac:dyDescent="0.25">
      <c r="A7098" s="1">
        <v>7097</v>
      </c>
      <c r="B7098" s="3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IF(People!$B$2=Orders!M7098,People!$A$2,IF(People!$B$3=Orders!M7098,People!$A$3,IF(People!$B$4=Orders!M7098,People!$A$4,IF(People!$B$5=Orders!M7098,People!$A$5,0))))</f>
        <v>Chuck Magee</v>
      </c>
      <c r="W7098" t="str">
        <f>IFERROR(INDEX(Returns!A:A,MATCH(Orders!B7098,Returns!B:B,0),),"No")</f>
        <v>No</v>
      </c>
      <c r="X7098" t="str">
        <f t="shared" si="110"/>
        <v>2018 / 08</v>
      </c>
    </row>
    <row r="7099" spans="1:24" x14ac:dyDescent="0.25">
      <c r="A7099" s="1">
        <v>7098</v>
      </c>
      <c r="B7099" s="3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IF(People!$B$2=Orders!M7099,People!$A$2,IF(People!$B$3=Orders!M7099,People!$A$3,IF(People!$B$4=Orders!M7099,People!$A$4,IF(People!$B$5=Orders!M7099,People!$A$5,0))))</f>
        <v>Chuck Magee</v>
      </c>
      <c r="W7099" t="str">
        <f>IFERROR(INDEX(Returns!A:A,MATCH(Orders!B7099,Returns!B:B,0),),"No")</f>
        <v>No</v>
      </c>
      <c r="X7099" t="str">
        <f t="shared" si="110"/>
        <v>2018 / 08</v>
      </c>
    </row>
    <row r="7100" spans="1:24" x14ac:dyDescent="0.25">
      <c r="A7100" s="1">
        <v>7099</v>
      </c>
      <c r="B7100" s="3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IF(People!$B$2=Orders!M7100,People!$A$2,IF(People!$B$3=Orders!M7100,People!$A$3,IF(People!$B$4=Orders!M7100,People!$A$4,IF(People!$B$5=Orders!M7100,People!$A$5,0))))</f>
        <v>Chuck Magee</v>
      </c>
      <c r="W7100" t="str">
        <f>IFERROR(INDEX(Returns!A:A,MATCH(Orders!B7100,Returns!B:B,0),),"No")</f>
        <v>No</v>
      </c>
      <c r="X7100" t="str">
        <f t="shared" si="110"/>
        <v>2019 / 11</v>
      </c>
    </row>
    <row r="7101" spans="1:24" x14ac:dyDescent="0.25">
      <c r="A7101" s="1">
        <v>7100</v>
      </c>
      <c r="B7101" s="3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IF(People!$B$2=Orders!M7101,People!$A$2,IF(People!$B$3=Orders!M7101,People!$A$3,IF(People!$B$4=Orders!M7101,People!$A$4,IF(People!$B$5=Orders!M7101,People!$A$5,0))))</f>
        <v>Chuck Magee</v>
      </c>
      <c r="W7101" t="str">
        <f>IFERROR(INDEX(Returns!A:A,MATCH(Orders!B7101,Returns!B:B,0),),"No")</f>
        <v>No</v>
      </c>
      <c r="X7101" t="str">
        <f t="shared" si="110"/>
        <v>2017 / 12</v>
      </c>
    </row>
    <row r="7102" spans="1:24" x14ac:dyDescent="0.25">
      <c r="A7102" s="1">
        <v>7101</v>
      </c>
      <c r="B7102" s="3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IF(People!$B$2=Orders!M7102,People!$A$2,IF(People!$B$3=Orders!M7102,People!$A$3,IF(People!$B$4=Orders!M7102,People!$A$4,IF(People!$B$5=Orders!M7102,People!$A$5,0))))</f>
        <v>Anna Andreadi</v>
      </c>
      <c r="W7102" t="str">
        <f>IFERROR(INDEX(Returns!A:A,MATCH(Orders!B7102,Returns!B:B,0),),"No")</f>
        <v>No</v>
      </c>
      <c r="X7102" t="str">
        <f t="shared" si="110"/>
        <v>2016 / 11</v>
      </c>
    </row>
    <row r="7103" spans="1:24" x14ac:dyDescent="0.25">
      <c r="A7103" s="1">
        <v>7102</v>
      </c>
      <c r="B7103" s="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IF(People!$B$2=Orders!M7103,People!$A$2,IF(People!$B$3=Orders!M7103,People!$A$3,IF(People!$B$4=Orders!M7103,People!$A$4,IF(People!$B$5=Orders!M7103,People!$A$5,0))))</f>
        <v>Kelly Williams</v>
      </c>
      <c r="W7103" t="str">
        <f>IFERROR(INDEX(Returns!A:A,MATCH(Orders!B7103,Returns!B:B,0),),"No")</f>
        <v>No</v>
      </c>
      <c r="X7103" t="str">
        <f t="shared" si="110"/>
        <v>2018 / 08</v>
      </c>
    </row>
    <row r="7104" spans="1:24" x14ac:dyDescent="0.25">
      <c r="A7104" s="1">
        <v>7103</v>
      </c>
      <c r="B7104" s="3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IF(People!$B$2=Orders!M7104,People!$A$2,IF(People!$B$3=Orders!M7104,People!$A$3,IF(People!$B$4=Orders!M7104,People!$A$4,IF(People!$B$5=Orders!M7104,People!$A$5,0))))</f>
        <v>Chuck Magee</v>
      </c>
      <c r="W7104" t="str">
        <f>IFERROR(INDEX(Returns!A:A,MATCH(Orders!B7104,Returns!B:B,0),),"No")</f>
        <v>No</v>
      </c>
      <c r="X7104" t="str">
        <f t="shared" si="110"/>
        <v>2016 / 09</v>
      </c>
    </row>
    <row r="7105" spans="1:24" x14ac:dyDescent="0.25">
      <c r="A7105" s="1">
        <v>7104</v>
      </c>
      <c r="B7105" s="3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IF(People!$B$2=Orders!M7105,People!$A$2,IF(People!$B$3=Orders!M7105,People!$A$3,IF(People!$B$4=Orders!M7105,People!$A$4,IF(People!$B$5=Orders!M7105,People!$A$5,0))))</f>
        <v>Anna Andreadi</v>
      </c>
      <c r="W7105" t="str">
        <f>IFERROR(INDEX(Returns!A:A,MATCH(Orders!B7105,Returns!B:B,0),),"No")</f>
        <v>No</v>
      </c>
      <c r="X7105" t="str">
        <f t="shared" si="110"/>
        <v>2019 / 09</v>
      </c>
    </row>
    <row r="7106" spans="1:24" x14ac:dyDescent="0.25">
      <c r="A7106" s="1">
        <v>7105</v>
      </c>
      <c r="B7106" s="3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IF(People!$B$2=Orders!M7106,People!$A$2,IF(People!$B$3=Orders!M7106,People!$A$3,IF(People!$B$4=Orders!M7106,People!$A$4,IF(People!$B$5=Orders!M7106,People!$A$5,0))))</f>
        <v>Chuck Magee</v>
      </c>
      <c r="W7106" t="str">
        <f>IFERROR(INDEX(Returns!A:A,MATCH(Orders!B7106,Returns!B:B,0),),"No")</f>
        <v>No</v>
      </c>
      <c r="X7106" t="str">
        <f t="shared" ref="X7106:X7169" si="111">TEXT(C7106,"ГГГГ / ММ")</f>
        <v>2019 / 06</v>
      </c>
    </row>
    <row r="7107" spans="1:24" x14ac:dyDescent="0.25">
      <c r="A7107" s="1">
        <v>7106</v>
      </c>
      <c r="B7107" s="3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IF(People!$B$2=Orders!M7107,People!$A$2,IF(People!$B$3=Orders!M7107,People!$A$3,IF(People!$B$4=Orders!M7107,People!$A$4,IF(People!$B$5=Orders!M7107,People!$A$5,0))))</f>
        <v>Chuck Magee</v>
      </c>
      <c r="W7107" t="str">
        <f>IFERROR(INDEX(Returns!A:A,MATCH(Orders!B7107,Returns!B:B,0),),"No")</f>
        <v>No</v>
      </c>
      <c r="X7107" t="str">
        <f t="shared" si="111"/>
        <v>2019 / 06</v>
      </c>
    </row>
    <row r="7108" spans="1:24" x14ac:dyDescent="0.25">
      <c r="A7108" s="1">
        <v>7107</v>
      </c>
      <c r="B7108" s="3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IF(People!$B$2=Orders!M7108,People!$A$2,IF(People!$B$3=Orders!M7108,People!$A$3,IF(People!$B$4=Orders!M7108,People!$A$4,IF(People!$B$5=Orders!M7108,People!$A$5,0))))</f>
        <v>Chuck Magee</v>
      </c>
      <c r="W7108" t="str">
        <f>IFERROR(INDEX(Returns!A:A,MATCH(Orders!B7108,Returns!B:B,0),),"No")</f>
        <v>No</v>
      </c>
      <c r="X7108" t="str">
        <f t="shared" si="111"/>
        <v>2019 / 06</v>
      </c>
    </row>
    <row r="7109" spans="1:24" x14ac:dyDescent="0.25">
      <c r="A7109" s="1">
        <v>7108</v>
      </c>
      <c r="B7109" s="3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IF(People!$B$2=Orders!M7109,People!$A$2,IF(People!$B$3=Orders!M7109,People!$A$3,IF(People!$B$4=Orders!M7109,People!$A$4,IF(People!$B$5=Orders!M7109,People!$A$5,0))))</f>
        <v>Chuck Magee</v>
      </c>
      <c r="W7109" t="str">
        <f>IFERROR(INDEX(Returns!A:A,MATCH(Orders!B7109,Returns!B:B,0),),"No")</f>
        <v>No</v>
      </c>
      <c r="X7109" t="str">
        <f t="shared" si="111"/>
        <v>2018 / 04</v>
      </c>
    </row>
    <row r="7110" spans="1:24" x14ac:dyDescent="0.25">
      <c r="A7110" s="1">
        <v>7109</v>
      </c>
      <c r="B7110" s="3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IF(People!$B$2=Orders!M7110,People!$A$2,IF(People!$B$3=Orders!M7110,People!$A$3,IF(People!$B$4=Orders!M7110,People!$A$4,IF(People!$B$5=Orders!M7110,People!$A$5,0))))</f>
        <v>Chuck Magee</v>
      </c>
      <c r="W7110" t="str">
        <f>IFERROR(INDEX(Returns!A:A,MATCH(Orders!B7110,Returns!B:B,0),),"No")</f>
        <v>No</v>
      </c>
      <c r="X7110" t="str">
        <f t="shared" si="111"/>
        <v>2018 / 04</v>
      </c>
    </row>
    <row r="7111" spans="1:24" x14ac:dyDescent="0.25">
      <c r="A7111" s="1">
        <v>7110</v>
      </c>
      <c r="B7111" s="3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IF(People!$B$2=Orders!M7111,People!$A$2,IF(People!$B$3=Orders!M7111,People!$A$3,IF(People!$B$4=Orders!M7111,People!$A$4,IF(People!$B$5=Orders!M7111,People!$A$5,0))))</f>
        <v>Chuck Magee</v>
      </c>
      <c r="W7111" t="str">
        <f>IFERROR(INDEX(Returns!A:A,MATCH(Orders!B7111,Returns!B:B,0),),"No")</f>
        <v>No</v>
      </c>
      <c r="X7111" t="str">
        <f t="shared" si="111"/>
        <v>2018 / 04</v>
      </c>
    </row>
    <row r="7112" spans="1:24" x14ac:dyDescent="0.25">
      <c r="A7112" s="1">
        <v>7111</v>
      </c>
      <c r="B7112" s="3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IF(People!$B$2=Orders!M7112,People!$A$2,IF(People!$B$3=Orders!M7112,People!$A$3,IF(People!$B$4=Orders!M7112,People!$A$4,IF(People!$B$5=Orders!M7112,People!$A$5,0))))</f>
        <v>Chuck Magee</v>
      </c>
      <c r="W7112" t="str">
        <f>IFERROR(INDEX(Returns!A:A,MATCH(Orders!B7112,Returns!B:B,0),),"No")</f>
        <v>No</v>
      </c>
      <c r="X7112" t="str">
        <f t="shared" si="111"/>
        <v>2018 / 04</v>
      </c>
    </row>
    <row r="7113" spans="1:24" x14ac:dyDescent="0.25">
      <c r="A7113" s="1">
        <v>7112</v>
      </c>
      <c r="B7113" s="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IF(People!$B$2=Orders!M7113,People!$A$2,IF(People!$B$3=Orders!M7113,People!$A$3,IF(People!$B$4=Orders!M7113,People!$A$4,IF(People!$B$5=Orders!M7113,People!$A$5,0))))</f>
        <v>Chuck Magee</v>
      </c>
      <c r="W7113" t="str">
        <f>IFERROR(INDEX(Returns!A:A,MATCH(Orders!B7113,Returns!B:B,0),),"No")</f>
        <v>No</v>
      </c>
      <c r="X7113" t="str">
        <f t="shared" si="111"/>
        <v>2018 / 04</v>
      </c>
    </row>
    <row r="7114" spans="1:24" x14ac:dyDescent="0.25">
      <c r="A7114" s="1">
        <v>7113</v>
      </c>
      <c r="B7114" s="3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IF(People!$B$2=Orders!M7114,People!$A$2,IF(People!$B$3=Orders!M7114,People!$A$3,IF(People!$B$4=Orders!M7114,People!$A$4,IF(People!$B$5=Orders!M7114,People!$A$5,0))))</f>
        <v>Chuck Magee</v>
      </c>
      <c r="W7114" t="str">
        <f>IFERROR(INDEX(Returns!A:A,MATCH(Orders!B7114,Returns!B:B,0),),"No")</f>
        <v>No</v>
      </c>
      <c r="X7114" t="str">
        <f t="shared" si="111"/>
        <v>2018 / 04</v>
      </c>
    </row>
    <row r="7115" spans="1:24" x14ac:dyDescent="0.25">
      <c r="A7115" s="1">
        <v>7114</v>
      </c>
      <c r="B7115" s="3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IF(People!$B$2=Orders!M7115,People!$A$2,IF(People!$B$3=Orders!M7115,People!$A$3,IF(People!$B$4=Orders!M7115,People!$A$4,IF(People!$B$5=Orders!M7115,People!$A$5,0))))</f>
        <v>Chuck Magee</v>
      </c>
      <c r="W7115" t="str">
        <f>IFERROR(INDEX(Returns!A:A,MATCH(Orders!B7115,Returns!B:B,0),),"No")</f>
        <v>No</v>
      </c>
      <c r="X7115" t="str">
        <f t="shared" si="111"/>
        <v>2018 / 04</v>
      </c>
    </row>
    <row r="7116" spans="1:24" x14ac:dyDescent="0.25">
      <c r="A7116" s="1">
        <v>7115</v>
      </c>
      <c r="B7116" s="3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IF(People!$B$2=Orders!M7116,People!$A$2,IF(People!$B$3=Orders!M7116,People!$A$3,IF(People!$B$4=Orders!M7116,People!$A$4,IF(People!$B$5=Orders!M7116,People!$A$5,0))))</f>
        <v>Anna Andreadi</v>
      </c>
      <c r="W7116" t="str">
        <f>IFERROR(INDEX(Returns!A:A,MATCH(Orders!B7116,Returns!B:B,0),),"No")</f>
        <v>No</v>
      </c>
      <c r="X7116" t="str">
        <f t="shared" si="111"/>
        <v>2018 / 05</v>
      </c>
    </row>
    <row r="7117" spans="1:24" x14ac:dyDescent="0.25">
      <c r="A7117" s="1">
        <v>7116</v>
      </c>
      <c r="B7117" s="3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IF(People!$B$2=Orders!M7117,People!$A$2,IF(People!$B$3=Orders!M7117,People!$A$3,IF(People!$B$4=Orders!M7117,People!$A$4,IF(People!$B$5=Orders!M7117,People!$A$5,0))))</f>
        <v>Anna Andreadi</v>
      </c>
      <c r="W7117" t="str">
        <f>IFERROR(INDEX(Returns!A:A,MATCH(Orders!B7117,Returns!B:B,0),),"No")</f>
        <v>No</v>
      </c>
      <c r="X7117" t="str">
        <f t="shared" si="111"/>
        <v>2018 / 05</v>
      </c>
    </row>
    <row r="7118" spans="1:24" x14ac:dyDescent="0.25">
      <c r="A7118" s="1">
        <v>7117</v>
      </c>
      <c r="B7118" s="3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IF(People!$B$2=Orders!M7118,People!$A$2,IF(People!$B$3=Orders!M7118,People!$A$3,IF(People!$B$4=Orders!M7118,People!$A$4,IF(People!$B$5=Orders!M7118,People!$A$5,0))))</f>
        <v>Anna Andreadi</v>
      </c>
      <c r="W7118" t="str">
        <f>IFERROR(INDEX(Returns!A:A,MATCH(Orders!B7118,Returns!B:B,0),),"No")</f>
        <v>No</v>
      </c>
      <c r="X7118" t="str">
        <f t="shared" si="111"/>
        <v>2016 / 10</v>
      </c>
    </row>
    <row r="7119" spans="1:24" x14ac:dyDescent="0.25">
      <c r="A7119" s="1">
        <v>7118</v>
      </c>
      <c r="B7119" s="3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IF(People!$B$2=Orders!M7119,People!$A$2,IF(People!$B$3=Orders!M7119,People!$A$3,IF(People!$B$4=Orders!M7119,People!$A$4,IF(People!$B$5=Orders!M7119,People!$A$5,0))))</f>
        <v>Anna Andreadi</v>
      </c>
      <c r="W7119" t="str">
        <f>IFERROR(INDEX(Returns!A:A,MATCH(Orders!B7119,Returns!B:B,0),),"No")</f>
        <v>No</v>
      </c>
      <c r="X7119" t="str">
        <f t="shared" si="111"/>
        <v>2016 / 10</v>
      </c>
    </row>
    <row r="7120" spans="1:24" x14ac:dyDescent="0.25">
      <c r="A7120" s="1">
        <v>7119</v>
      </c>
      <c r="B7120" s="3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IF(People!$B$2=Orders!M7120,People!$A$2,IF(People!$B$3=Orders!M7120,People!$A$3,IF(People!$B$4=Orders!M7120,People!$A$4,IF(People!$B$5=Orders!M7120,People!$A$5,0))))</f>
        <v>Chuck Magee</v>
      </c>
      <c r="W7120" t="str">
        <f>IFERROR(INDEX(Returns!A:A,MATCH(Orders!B7120,Returns!B:B,0),),"No")</f>
        <v>No</v>
      </c>
      <c r="X7120" t="str">
        <f t="shared" si="111"/>
        <v>2019 / 02</v>
      </c>
    </row>
    <row r="7121" spans="1:24" x14ac:dyDescent="0.25">
      <c r="A7121" s="1">
        <v>7120</v>
      </c>
      <c r="B7121" s="3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IF(People!$B$2=Orders!M7121,People!$A$2,IF(People!$B$3=Orders!M7121,People!$A$3,IF(People!$B$4=Orders!M7121,People!$A$4,IF(People!$B$5=Orders!M7121,People!$A$5,0))))</f>
        <v>Anna Andreadi</v>
      </c>
      <c r="W7121" t="str">
        <f>IFERROR(INDEX(Returns!A:A,MATCH(Orders!B7121,Returns!B:B,0),),"No")</f>
        <v>Yes</v>
      </c>
      <c r="X7121" t="str">
        <f t="shared" si="111"/>
        <v>2019 / 11</v>
      </c>
    </row>
    <row r="7122" spans="1:24" x14ac:dyDescent="0.25">
      <c r="A7122" s="1">
        <v>7121</v>
      </c>
      <c r="B7122" s="3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IF(People!$B$2=Orders!M7122,People!$A$2,IF(People!$B$3=Orders!M7122,People!$A$3,IF(People!$B$4=Orders!M7122,People!$A$4,IF(People!$B$5=Orders!M7122,People!$A$5,0))))</f>
        <v>Cassandra Brandow</v>
      </c>
      <c r="W7122" t="str">
        <f>IFERROR(INDEX(Returns!A:A,MATCH(Orders!B7122,Returns!B:B,0),),"No")</f>
        <v>No</v>
      </c>
      <c r="X7122" t="str">
        <f t="shared" si="111"/>
        <v>2016 / 01</v>
      </c>
    </row>
    <row r="7123" spans="1:24" x14ac:dyDescent="0.25">
      <c r="A7123" s="1">
        <v>7122</v>
      </c>
      <c r="B7123" s="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IF(People!$B$2=Orders!M7123,People!$A$2,IF(People!$B$3=Orders!M7123,People!$A$3,IF(People!$B$4=Orders!M7123,People!$A$4,IF(People!$B$5=Orders!M7123,People!$A$5,0))))</f>
        <v>Anna Andreadi</v>
      </c>
      <c r="W7123" t="str">
        <f>IFERROR(INDEX(Returns!A:A,MATCH(Orders!B7123,Returns!B:B,0),),"No")</f>
        <v>No</v>
      </c>
      <c r="X7123" t="str">
        <f t="shared" si="111"/>
        <v>2019 / 12</v>
      </c>
    </row>
    <row r="7124" spans="1:24" x14ac:dyDescent="0.25">
      <c r="A7124" s="1">
        <v>7123</v>
      </c>
      <c r="B7124" s="3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IF(People!$B$2=Orders!M7124,People!$A$2,IF(People!$B$3=Orders!M7124,People!$A$3,IF(People!$B$4=Orders!M7124,People!$A$4,IF(People!$B$5=Orders!M7124,People!$A$5,0))))</f>
        <v>Anna Andreadi</v>
      </c>
      <c r="W7124" t="str">
        <f>IFERROR(INDEX(Returns!A:A,MATCH(Orders!B7124,Returns!B:B,0),),"No")</f>
        <v>No</v>
      </c>
      <c r="X7124" t="str">
        <f t="shared" si="111"/>
        <v>2019 / 12</v>
      </c>
    </row>
    <row r="7125" spans="1:24" x14ac:dyDescent="0.25">
      <c r="A7125" s="1">
        <v>7124</v>
      </c>
      <c r="B7125" s="3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IF(People!$B$2=Orders!M7125,People!$A$2,IF(People!$B$3=Orders!M7125,People!$A$3,IF(People!$B$4=Orders!M7125,People!$A$4,IF(People!$B$5=Orders!M7125,People!$A$5,0))))</f>
        <v>Chuck Magee</v>
      </c>
      <c r="W7125" t="str">
        <f>IFERROR(INDEX(Returns!A:A,MATCH(Orders!B7125,Returns!B:B,0),),"No")</f>
        <v>No</v>
      </c>
      <c r="X7125" t="str">
        <f t="shared" si="111"/>
        <v>2017 / 08</v>
      </c>
    </row>
    <row r="7126" spans="1:24" x14ac:dyDescent="0.25">
      <c r="A7126" s="1">
        <v>7125</v>
      </c>
      <c r="B7126" s="3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IF(People!$B$2=Orders!M7126,People!$A$2,IF(People!$B$3=Orders!M7126,People!$A$3,IF(People!$B$4=Orders!M7126,People!$A$4,IF(People!$B$5=Orders!M7126,People!$A$5,0))))</f>
        <v>Chuck Magee</v>
      </c>
      <c r="W7126" t="str">
        <f>IFERROR(INDEX(Returns!A:A,MATCH(Orders!B7126,Returns!B:B,0),),"No")</f>
        <v>No</v>
      </c>
      <c r="X7126" t="str">
        <f t="shared" si="111"/>
        <v>2017 / 08</v>
      </c>
    </row>
    <row r="7127" spans="1:24" x14ac:dyDescent="0.25">
      <c r="A7127" s="1">
        <v>7126</v>
      </c>
      <c r="B7127" s="3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IF(People!$B$2=Orders!M7127,People!$A$2,IF(People!$B$3=Orders!M7127,People!$A$3,IF(People!$B$4=Orders!M7127,People!$A$4,IF(People!$B$5=Orders!M7127,People!$A$5,0))))</f>
        <v>Cassandra Brandow</v>
      </c>
      <c r="W7127" t="str">
        <f>IFERROR(INDEX(Returns!A:A,MATCH(Orders!B7127,Returns!B:B,0),),"No")</f>
        <v>No</v>
      </c>
      <c r="X7127" t="str">
        <f t="shared" si="111"/>
        <v>2018 / 09</v>
      </c>
    </row>
    <row r="7128" spans="1:24" x14ac:dyDescent="0.25">
      <c r="A7128" s="1">
        <v>7127</v>
      </c>
      <c r="B7128" s="3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IF(People!$B$2=Orders!M7128,People!$A$2,IF(People!$B$3=Orders!M7128,People!$A$3,IF(People!$B$4=Orders!M7128,People!$A$4,IF(People!$B$5=Orders!M7128,People!$A$5,0))))</f>
        <v>Cassandra Brandow</v>
      </c>
      <c r="W7128" t="str">
        <f>IFERROR(INDEX(Returns!A:A,MATCH(Orders!B7128,Returns!B:B,0),),"No")</f>
        <v>No</v>
      </c>
      <c r="X7128" t="str">
        <f t="shared" si="111"/>
        <v>2018 / 09</v>
      </c>
    </row>
    <row r="7129" spans="1:24" x14ac:dyDescent="0.25">
      <c r="A7129" s="1">
        <v>7128</v>
      </c>
      <c r="B7129" s="3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IF(People!$B$2=Orders!M7129,People!$A$2,IF(People!$B$3=Orders!M7129,People!$A$3,IF(People!$B$4=Orders!M7129,People!$A$4,IF(People!$B$5=Orders!M7129,People!$A$5,0))))</f>
        <v>Chuck Magee</v>
      </c>
      <c r="W7129" t="str">
        <f>IFERROR(INDEX(Returns!A:A,MATCH(Orders!B7129,Returns!B:B,0),),"No")</f>
        <v>No</v>
      </c>
      <c r="X7129" t="str">
        <f t="shared" si="111"/>
        <v>2018 / 11</v>
      </c>
    </row>
    <row r="7130" spans="1:24" x14ac:dyDescent="0.25">
      <c r="A7130" s="1">
        <v>7129</v>
      </c>
      <c r="B7130" s="3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IF(People!$B$2=Orders!M7130,People!$A$2,IF(People!$B$3=Orders!M7130,People!$A$3,IF(People!$B$4=Orders!M7130,People!$A$4,IF(People!$B$5=Orders!M7130,People!$A$5,0))))</f>
        <v>Chuck Magee</v>
      </c>
      <c r="W7130" t="str">
        <f>IFERROR(INDEX(Returns!A:A,MATCH(Orders!B7130,Returns!B:B,0),),"No")</f>
        <v>No</v>
      </c>
      <c r="X7130" t="str">
        <f t="shared" si="111"/>
        <v>2018 / 11</v>
      </c>
    </row>
    <row r="7131" spans="1:24" x14ac:dyDescent="0.25">
      <c r="A7131" s="1">
        <v>7130</v>
      </c>
      <c r="B7131" s="3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IF(People!$B$2=Orders!M7131,People!$A$2,IF(People!$B$3=Orders!M7131,People!$A$3,IF(People!$B$4=Orders!M7131,People!$A$4,IF(People!$B$5=Orders!M7131,People!$A$5,0))))</f>
        <v>Cassandra Brandow</v>
      </c>
      <c r="W7131" t="str">
        <f>IFERROR(INDEX(Returns!A:A,MATCH(Orders!B7131,Returns!B:B,0),),"No")</f>
        <v>No</v>
      </c>
      <c r="X7131" t="str">
        <f t="shared" si="111"/>
        <v>2018 / 04</v>
      </c>
    </row>
    <row r="7132" spans="1:24" x14ac:dyDescent="0.25">
      <c r="A7132" s="1">
        <v>7131</v>
      </c>
      <c r="B7132" s="3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IF(People!$B$2=Orders!M7132,People!$A$2,IF(People!$B$3=Orders!M7132,People!$A$3,IF(People!$B$4=Orders!M7132,People!$A$4,IF(People!$B$5=Orders!M7132,People!$A$5,0))))</f>
        <v>Cassandra Brandow</v>
      </c>
      <c r="W7132" t="str">
        <f>IFERROR(INDEX(Returns!A:A,MATCH(Orders!B7132,Returns!B:B,0),),"No")</f>
        <v>No</v>
      </c>
      <c r="X7132" t="str">
        <f t="shared" si="111"/>
        <v>2018 / 04</v>
      </c>
    </row>
    <row r="7133" spans="1:24" x14ac:dyDescent="0.25">
      <c r="A7133" s="1">
        <v>7132</v>
      </c>
      <c r="B7133" s="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IF(People!$B$2=Orders!M7133,People!$A$2,IF(People!$B$3=Orders!M7133,People!$A$3,IF(People!$B$4=Orders!M7133,People!$A$4,IF(People!$B$5=Orders!M7133,People!$A$5,0))))</f>
        <v>Kelly Williams</v>
      </c>
      <c r="W7133" t="str">
        <f>IFERROR(INDEX(Returns!A:A,MATCH(Orders!B7133,Returns!B:B,0),),"No")</f>
        <v>No</v>
      </c>
      <c r="X7133" t="str">
        <f t="shared" si="111"/>
        <v>2019 / 11</v>
      </c>
    </row>
    <row r="7134" spans="1:24" x14ac:dyDescent="0.25">
      <c r="A7134" s="1">
        <v>7133</v>
      </c>
      <c r="B7134" s="3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IF(People!$B$2=Orders!M7134,People!$A$2,IF(People!$B$3=Orders!M7134,People!$A$3,IF(People!$B$4=Orders!M7134,People!$A$4,IF(People!$B$5=Orders!M7134,People!$A$5,0))))</f>
        <v>Kelly Williams</v>
      </c>
      <c r="W7134" t="str">
        <f>IFERROR(INDEX(Returns!A:A,MATCH(Orders!B7134,Returns!B:B,0),),"No")</f>
        <v>No</v>
      </c>
      <c r="X7134" t="str">
        <f t="shared" si="111"/>
        <v>2019 / 11</v>
      </c>
    </row>
    <row r="7135" spans="1:24" x14ac:dyDescent="0.25">
      <c r="A7135" s="1">
        <v>7134</v>
      </c>
      <c r="B7135" s="3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IF(People!$B$2=Orders!M7135,People!$A$2,IF(People!$B$3=Orders!M7135,People!$A$3,IF(People!$B$4=Orders!M7135,People!$A$4,IF(People!$B$5=Orders!M7135,People!$A$5,0))))</f>
        <v>Kelly Williams</v>
      </c>
      <c r="W7135" t="str">
        <f>IFERROR(INDEX(Returns!A:A,MATCH(Orders!B7135,Returns!B:B,0),),"No")</f>
        <v>No</v>
      </c>
      <c r="X7135" t="str">
        <f t="shared" si="111"/>
        <v>2019 / 11</v>
      </c>
    </row>
    <row r="7136" spans="1:24" x14ac:dyDescent="0.25">
      <c r="A7136" s="1">
        <v>7135</v>
      </c>
      <c r="B7136" s="3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IF(People!$B$2=Orders!M7136,People!$A$2,IF(People!$B$3=Orders!M7136,People!$A$3,IF(People!$B$4=Orders!M7136,People!$A$4,IF(People!$B$5=Orders!M7136,People!$A$5,0))))</f>
        <v>Kelly Williams</v>
      </c>
      <c r="W7136" t="str">
        <f>IFERROR(INDEX(Returns!A:A,MATCH(Orders!B7136,Returns!B:B,0),),"No")</f>
        <v>No</v>
      </c>
      <c r="X7136" t="str">
        <f t="shared" si="111"/>
        <v>2019 / 11</v>
      </c>
    </row>
    <row r="7137" spans="1:24" x14ac:dyDescent="0.25">
      <c r="A7137" s="1">
        <v>7136</v>
      </c>
      <c r="B7137" s="3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IF(People!$B$2=Orders!M7137,People!$A$2,IF(People!$B$3=Orders!M7137,People!$A$3,IF(People!$B$4=Orders!M7137,People!$A$4,IF(People!$B$5=Orders!M7137,People!$A$5,0))))</f>
        <v>Kelly Williams</v>
      </c>
      <c r="W7137" t="str">
        <f>IFERROR(INDEX(Returns!A:A,MATCH(Orders!B7137,Returns!B:B,0),),"No")</f>
        <v>No</v>
      </c>
      <c r="X7137" t="str">
        <f t="shared" si="111"/>
        <v>2019 / 11</v>
      </c>
    </row>
    <row r="7138" spans="1:24" x14ac:dyDescent="0.25">
      <c r="A7138" s="1">
        <v>7137</v>
      </c>
      <c r="B7138" s="3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IF(People!$B$2=Orders!M7138,People!$A$2,IF(People!$B$3=Orders!M7138,People!$A$3,IF(People!$B$4=Orders!M7138,People!$A$4,IF(People!$B$5=Orders!M7138,People!$A$5,0))))</f>
        <v>Cassandra Brandow</v>
      </c>
      <c r="W7138" t="str">
        <f>IFERROR(INDEX(Returns!A:A,MATCH(Orders!B7138,Returns!B:B,0),),"No")</f>
        <v>No</v>
      </c>
      <c r="X7138" t="str">
        <f t="shared" si="111"/>
        <v>2017 / 11</v>
      </c>
    </row>
    <row r="7139" spans="1:24" x14ac:dyDescent="0.25">
      <c r="A7139" s="1">
        <v>7138</v>
      </c>
      <c r="B7139" s="3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IF(People!$B$2=Orders!M7139,People!$A$2,IF(People!$B$3=Orders!M7139,People!$A$3,IF(People!$B$4=Orders!M7139,People!$A$4,IF(People!$B$5=Orders!M7139,People!$A$5,0))))</f>
        <v>Cassandra Brandow</v>
      </c>
      <c r="W7139" t="str">
        <f>IFERROR(INDEX(Returns!A:A,MATCH(Orders!B7139,Returns!B:B,0),),"No")</f>
        <v>No</v>
      </c>
      <c r="X7139" t="str">
        <f t="shared" si="111"/>
        <v>2017 / 11</v>
      </c>
    </row>
    <row r="7140" spans="1:24" x14ac:dyDescent="0.25">
      <c r="A7140" s="1">
        <v>7139</v>
      </c>
      <c r="B7140" s="3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IF(People!$B$2=Orders!M7140,People!$A$2,IF(People!$B$3=Orders!M7140,People!$A$3,IF(People!$B$4=Orders!M7140,People!$A$4,IF(People!$B$5=Orders!M7140,People!$A$5,0))))</f>
        <v>Cassandra Brandow</v>
      </c>
      <c r="W7140" t="str">
        <f>IFERROR(INDEX(Returns!A:A,MATCH(Orders!B7140,Returns!B:B,0),),"No")</f>
        <v>No</v>
      </c>
      <c r="X7140" t="str">
        <f t="shared" si="111"/>
        <v>2017 / 11</v>
      </c>
    </row>
    <row r="7141" spans="1:24" x14ac:dyDescent="0.25">
      <c r="A7141" s="1">
        <v>7140</v>
      </c>
      <c r="B7141" s="3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IF(People!$B$2=Orders!M7141,People!$A$2,IF(People!$B$3=Orders!M7141,People!$A$3,IF(People!$B$4=Orders!M7141,People!$A$4,IF(People!$B$5=Orders!M7141,People!$A$5,0))))</f>
        <v>Cassandra Brandow</v>
      </c>
      <c r="W7141" t="str">
        <f>IFERROR(INDEX(Returns!A:A,MATCH(Orders!B7141,Returns!B:B,0),),"No")</f>
        <v>No</v>
      </c>
      <c r="X7141" t="str">
        <f t="shared" si="111"/>
        <v>2017 / 11</v>
      </c>
    </row>
    <row r="7142" spans="1:24" x14ac:dyDescent="0.25">
      <c r="A7142" s="1">
        <v>7141</v>
      </c>
      <c r="B7142" s="3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IF(People!$B$2=Orders!M7142,People!$A$2,IF(People!$B$3=Orders!M7142,People!$A$3,IF(People!$B$4=Orders!M7142,People!$A$4,IF(People!$B$5=Orders!M7142,People!$A$5,0))))</f>
        <v>Kelly Williams</v>
      </c>
      <c r="W7142" t="str">
        <f>IFERROR(INDEX(Returns!A:A,MATCH(Orders!B7142,Returns!B:B,0),),"No")</f>
        <v>No</v>
      </c>
      <c r="X7142" t="str">
        <f t="shared" si="111"/>
        <v>2019 / 09</v>
      </c>
    </row>
    <row r="7143" spans="1:24" x14ac:dyDescent="0.25">
      <c r="A7143" s="1">
        <v>7142</v>
      </c>
      <c r="B7143" s="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IF(People!$B$2=Orders!M7143,People!$A$2,IF(People!$B$3=Orders!M7143,People!$A$3,IF(People!$B$4=Orders!M7143,People!$A$4,IF(People!$B$5=Orders!M7143,People!$A$5,0))))</f>
        <v>Kelly Williams</v>
      </c>
      <c r="W7143" t="str">
        <f>IFERROR(INDEX(Returns!A:A,MATCH(Orders!B7143,Returns!B:B,0),),"No")</f>
        <v>No</v>
      </c>
      <c r="X7143" t="str">
        <f t="shared" si="111"/>
        <v>2019 / 09</v>
      </c>
    </row>
    <row r="7144" spans="1:24" x14ac:dyDescent="0.25">
      <c r="A7144" s="1">
        <v>7143</v>
      </c>
      <c r="B7144" s="3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IF(People!$B$2=Orders!M7144,People!$A$2,IF(People!$B$3=Orders!M7144,People!$A$3,IF(People!$B$4=Orders!M7144,People!$A$4,IF(People!$B$5=Orders!M7144,People!$A$5,0))))</f>
        <v>Cassandra Brandow</v>
      </c>
      <c r="W7144" t="str">
        <f>IFERROR(INDEX(Returns!A:A,MATCH(Orders!B7144,Returns!B:B,0),),"No")</f>
        <v>No</v>
      </c>
      <c r="X7144" t="str">
        <f t="shared" si="111"/>
        <v>2016 / 11</v>
      </c>
    </row>
    <row r="7145" spans="1:24" x14ac:dyDescent="0.25">
      <c r="A7145" s="1">
        <v>7144</v>
      </c>
      <c r="B7145" s="3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IF(People!$B$2=Orders!M7145,People!$A$2,IF(People!$B$3=Orders!M7145,People!$A$3,IF(People!$B$4=Orders!M7145,People!$A$4,IF(People!$B$5=Orders!M7145,People!$A$5,0))))</f>
        <v>Chuck Magee</v>
      </c>
      <c r="W7145" t="str">
        <f>IFERROR(INDEX(Returns!A:A,MATCH(Orders!B7145,Returns!B:B,0),),"No")</f>
        <v>No</v>
      </c>
      <c r="X7145" t="str">
        <f t="shared" si="111"/>
        <v>2019 / 03</v>
      </c>
    </row>
    <row r="7146" spans="1:24" x14ac:dyDescent="0.25">
      <c r="A7146" s="1">
        <v>7145</v>
      </c>
      <c r="B7146" s="3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IF(People!$B$2=Orders!M7146,People!$A$2,IF(People!$B$3=Orders!M7146,People!$A$3,IF(People!$B$4=Orders!M7146,People!$A$4,IF(People!$B$5=Orders!M7146,People!$A$5,0))))</f>
        <v>Chuck Magee</v>
      </c>
      <c r="W7146" t="str">
        <f>IFERROR(INDEX(Returns!A:A,MATCH(Orders!B7146,Returns!B:B,0),),"No")</f>
        <v>No</v>
      </c>
      <c r="X7146" t="str">
        <f t="shared" si="111"/>
        <v>2019 / 03</v>
      </c>
    </row>
    <row r="7147" spans="1:24" x14ac:dyDescent="0.25">
      <c r="A7147" s="1">
        <v>7146</v>
      </c>
      <c r="B7147" s="3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IF(People!$B$2=Orders!M7147,People!$A$2,IF(People!$B$3=Orders!M7147,People!$A$3,IF(People!$B$4=Orders!M7147,People!$A$4,IF(People!$B$5=Orders!M7147,People!$A$5,0))))</f>
        <v>Chuck Magee</v>
      </c>
      <c r="W7147" t="str">
        <f>IFERROR(INDEX(Returns!A:A,MATCH(Orders!B7147,Returns!B:B,0),),"No")</f>
        <v>No</v>
      </c>
      <c r="X7147" t="str">
        <f t="shared" si="111"/>
        <v>2019 / 03</v>
      </c>
    </row>
    <row r="7148" spans="1:24" x14ac:dyDescent="0.25">
      <c r="A7148" s="1">
        <v>7147</v>
      </c>
      <c r="B7148" s="3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IF(People!$B$2=Orders!M7148,People!$A$2,IF(People!$B$3=Orders!M7148,People!$A$3,IF(People!$B$4=Orders!M7148,People!$A$4,IF(People!$B$5=Orders!M7148,People!$A$5,0))))</f>
        <v>Chuck Magee</v>
      </c>
      <c r="W7148" t="str">
        <f>IFERROR(INDEX(Returns!A:A,MATCH(Orders!B7148,Returns!B:B,0),),"No")</f>
        <v>No</v>
      </c>
      <c r="X7148" t="str">
        <f t="shared" si="111"/>
        <v>2019 / 03</v>
      </c>
    </row>
    <row r="7149" spans="1:24" x14ac:dyDescent="0.25">
      <c r="A7149" s="1">
        <v>7148</v>
      </c>
      <c r="B7149" s="3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IF(People!$B$2=Orders!M7149,People!$A$2,IF(People!$B$3=Orders!M7149,People!$A$3,IF(People!$B$4=Orders!M7149,People!$A$4,IF(People!$B$5=Orders!M7149,People!$A$5,0))))</f>
        <v>Chuck Magee</v>
      </c>
      <c r="W7149" t="str">
        <f>IFERROR(INDEX(Returns!A:A,MATCH(Orders!B7149,Returns!B:B,0),),"No")</f>
        <v>No</v>
      </c>
      <c r="X7149" t="str">
        <f t="shared" si="111"/>
        <v>2018 / 06</v>
      </c>
    </row>
    <row r="7150" spans="1:24" x14ac:dyDescent="0.25">
      <c r="A7150" s="1">
        <v>7149</v>
      </c>
      <c r="B7150" s="3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IF(People!$B$2=Orders!M7150,People!$A$2,IF(People!$B$3=Orders!M7150,People!$A$3,IF(People!$B$4=Orders!M7150,People!$A$4,IF(People!$B$5=Orders!M7150,People!$A$5,0))))</f>
        <v>Chuck Magee</v>
      </c>
      <c r="W7150" t="str">
        <f>IFERROR(INDEX(Returns!A:A,MATCH(Orders!B7150,Returns!B:B,0),),"No")</f>
        <v>No</v>
      </c>
      <c r="X7150" t="str">
        <f t="shared" si="111"/>
        <v>2018 / 06</v>
      </c>
    </row>
    <row r="7151" spans="1:24" x14ac:dyDescent="0.25">
      <c r="A7151" s="1">
        <v>7150</v>
      </c>
      <c r="B7151" s="3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IF(People!$B$2=Orders!M7151,People!$A$2,IF(People!$B$3=Orders!M7151,People!$A$3,IF(People!$B$4=Orders!M7151,People!$A$4,IF(People!$B$5=Orders!M7151,People!$A$5,0))))</f>
        <v>Kelly Williams</v>
      </c>
      <c r="W7151" t="str">
        <f>IFERROR(INDEX(Returns!A:A,MATCH(Orders!B7151,Returns!B:B,0),),"No")</f>
        <v>No</v>
      </c>
      <c r="X7151" t="str">
        <f t="shared" si="111"/>
        <v>2017 / 06</v>
      </c>
    </row>
    <row r="7152" spans="1:24" x14ac:dyDescent="0.25">
      <c r="A7152" s="1">
        <v>7151</v>
      </c>
      <c r="B7152" s="3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IF(People!$B$2=Orders!M7152,People!$A$2,IF(People!$B$3=Orders!M7152,People!$A$3,IF(People!$B$4=Orders!M7152,People!$A$4,IF(People!$B$5=Orders!M7152,People!$A$5,0))))</f>
        <v>Cassandra Brandow</v>
      </c>
      <c r="W7152" t="str">
        <f>IFERROR(INDEX(Returns!A:A,MATCH(Orders!B7152,Returns!B:B,0),),"No")</f>
        <v>No</v>
      </c>
      <c r="X7152" t="str">
        <f t="shared" si="111"/>
        <v>2019 / 12</v>
      </c>
    </row>
    <row r="7153" spans="1:24" x14ac:dyDescent="0.25">
      <c r="A7153" s="1">
        <v>7152</v>
      </c>
      <c r="B7153" s="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IF(People!$B$2=Orders!M7153,People!$A$2,IF(People!$B$3=Orders!M7153,People!$A$3,IF(People!$B$4=Orders!M7153,People!$A$4,IF(People!$B$5=Orders!M7153,People!$A$5,0))))</f>
        <v>Anna Andreadi</v>
      </c>
      <c r="W7153" t="str">
        <f>IFERROR(INDEX(Returns!A:A,MATCH(Orders!B7153,Returns!B:B,0),),"No")</f>
        <v>No</v>
      </c>
      <c r="X7153" t="str">
        <f t="shared" si="111"/>
        <v>2019 / 12</v>
      </c>
    </row>
    <row r="7154" spans="1:24" x14ac:dyDescent="0.25">
      <c r="A7154" s="1">
        <v>7153</v>
      </c>
      <c r="B7154" s="3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IF(People!$B$2=Orders!M7154,People!$A$2,IF(People!$B$3=Orders!M7154,People!$A$3,IF(People!$B$4=Orders!M7154,People!$A$4,IF(People!$B$5=Orders!M7154,People!$A$5,0))))</f>
        <v>Cassandra Brandow</v>
      </c>
      <c r="W7154" t="str">
        <f>IFERROR(INDEX(Returns!A:A,MATCH(Orders!B7154,Returns!B:B,0),),"No")</f>
        <v>No</v>
      </c>
      <c r="X7154" t="str">
        <f t="shared" si="111"/>
        <v>2016 / 10</v>
      </c>
    </row>
    <row r="7155" spans="1:24" x14ac:dyDescent="0.25">
      <c r="A7155" s="1">
        <v>7154</v>
      </c>
      <c r="B7155" s="3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IF(People!$B$2=Orders!M7155,People!$A$2,IF(People!$B$3=Orders!M7155,People!$A$3,IF(People!$B$4=Orders!M7155,People!$A$4,IF(People!$B$5=Orders!M7155,People!$A$5,0))))</f>
        <v>Kelly Williams</v>
      </c>
      <c r="W7155" t="str">
        <f>IFERROR(INDEX(Returns!A:A,MATCH(Orders!B7155,Returns!B:B,0),),"No")</f>
        <v>No</v>
      </c>
      <c r="X7155" t="str">
        <f t="shared" si="111"/>
        <v>2017 / 12</v>
      </c>
    </row>
    <row r="7156" spans="1:24" x14ac:dyDescent="0.25">
      <c r="A7156" s="1">
        <v>7155</v>
      </c>
      <c r="B7156" s="3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IF(People!$B$2=Orders!M7156,People!$A$2,IF(People!$B$3=Orders!M7156,People!$A$3,IF(People!$B$4=Orders!M7156,People!$A$4,IF(People!$B$5=Orders!M7156,People!$A$5,0))))</f>
        <v>Cassandra Brandow</v>
      </c>
      <c r="W7156" t="str">
        <f>IFERROR(INDEX(Returns!A:A,MATCH(Orders!B7156,Returns!B:B,0),),"No")</f>
        <v>Yes</v>
      </c>
      <c r="X7156" t="str">
        <f t="shared" si="111"/>
        <v>2017 / 12</v>
      </c>
    </row>
    <row r="7157" spans="1:24" x14ac:dyDescent="0.25">
      <c r="A7157" s="1">
        <v>7156</v>
      </c>
      <c r="B7157" s="3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IF(People!$B$2=Orders!M7157,People!$A$2,IF(People!$B$3=Orders!M7157,People!$A$3,IF(People!$B$4=Orders!M7157,People!$A$4,IF(People!$B$5=Orders!M7157,People!$A$5,0))))</f>
        <v>Cassandra Brandow</v>
      </c>
      <c r="W7157" t="str">
        <f>IFERROR(INDEX(Returns!A:A,MATCH(Orders!B7157,Returns!B:B,0),),"No")</f>
        <v>Yes</v>
      </c>
      <c r="X7157" t="str">
        <f t="shared" si="111"/>
        <v>2017 / 12</v>
      </c>
    </row>
    <row r="7158" spans="1:24" x14ac:dyDescent="0.25">
      <c r="A7158" s="1">
        <v>7157</v>
      </c>
      <c r="B7158" s="3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IF(People!$B$2=Orders!M7158,People!$A$2,IF(People!$B$3=Orders!M7158,People!$A$3,IF(People!$B$4=Orders!M7158,People!$A$4,IF(People!$B$5=Orders!M7158,People!$A$5,0))))</f>
        <v>Chuck Magee</v>
      </c>
      <c r="W7158" t="str">
        <f>IFERROR(INDEX(Returns!A:A,MATCH(Orders!B7158,Returns!B:B,0),),"No")</f>
        <v>No</v>
      </c>
      <c r="X7158" t="str">
        <f t="shared" si="111"/>
        <v>2019 / 04</v>
      </c>
    </row>
    <row r="7159" spans="1:24" x14ac:dyDescent="0.25">
      <c r="A7159" s="1">
        <v>7158</v>
      </c>
      <c r="B7159" s="3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IF(People!$B$2=Orders!M7159,People!$A$2,IF(People!$B$3=Orders!M7159,People!$A$3,IF(People!$B$4=Orders!M7159,People!$A$4,IF(People!$B$5=Orders!M7159,People!$A$5,0))))</f>
        <v>Anna Andreadi</v>
      </c>
      <c r="W7159" t="str">
        <f>IFERROR(INDEX(Returns!A:A,MATCH(Orders!B7159,Returns!B:B,0),),"No")</f>
        <v>No</v>
      </c>
      <c r="X7159" t="str">
        <f t="shared" si="111"/>
        <v>2018 / 03</v>
      </c>
    </row>
    <row r="7160" spans="1:24" x14ac:dyDescent="0.25">
      <c r="A7160" s="1">
        <v>7159</v>
      </c>
      <c r="B7160" s="3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IF(People!$B$2=Orders!M7160,People!$A$2,IF(People!$B$3=Orders!M7160,People!$A$3,IF(People!$B$4=Orders!M7160,People!$A$4,IF(People!$B$5=Orders!M7160,People!$A$5,0))))</f>
        <v>Anna Andreadi</v>
      </c>
      <c r="W7160" t="str">
        <f>IFERROR(INDEX(Returns!A:A,MATCH(Orders!B7160,Returns!B:B,0),),"No")</f>
        <v>No</v>
      </c>
      <c r="X7160" t="str">
        <f t="shared" si="111"/>
        <v>2018 / 03</v>
      </c>
    </row>
    <row r="7161" spans="1:24" x14ac:dyDescent="0.25">
      <c r="A7161" s="1">
        <v>7160</v>
      </c>
      <c r="B7161" s="3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IF(People!$B$2=Orders!M7161,People!$A$2,IF(People!$B$3=Orders!M7161,People!$A$3,IF(People!$B$4=Orders!M7161,People!$A$4,IF(People!$B$5=Orders!M7161,People!$A$5,0))))</f>
        <v>Kelly Williams</v>
      </c>
      <c r="W7161" t="str">
        <f>IFERROR(INDEX(Returns!A:A,MATCH(Orders!B7161,Returns!B:B,0),),"No")</f>
        <v>No</v>
      </c>
      <c r="X7161" t="str">
        <f t="shared" si="111"/>
        <v>2017 / 05</v>
      </c>
    </row>
    <row r="7162" spans="1:24" x14ac:dyDescent="0.25">
      <c r="A7162" s="1">
        <v>7161</v>
      </c>
      <c r="B7162" s="3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t="str">
        <f>IF(People!$B$2=Orders!M7162,People!$A$2,IF(People!$B$3=Orders!M7162,People!$A$3,IF(People!$B$4=Orders!M7162,People!$A$4,IF(People!$B$5=Orders!M7162,People!$A$5,0))))</f>
        <v>Kelly Williams</v>
      </c>
      <c r="W7162" t="str">
        <f>IFERROR(INDEX(Returns!A:A,MATCH(Orders!B7162,Returns!B:B,0),),"No")</f>
        <v>No</v>
      </c>
      <c r="X7162" t="str">
        <f t="shared" si="111"/>
        <v>2017 / 05</v>
      </c>
    </row>
    <row r="7163" spans="1:24" x14ac:dyDescent="0.25">
      <c r="A7163" s="1">
        <v>7162</v>
      </c>
      <c r="B7163" s="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IF(People!$B$2=Orders!M7163,People!$A$2,IF(People!$B$3=Orders!M7163,People!$A$3,IF(People!$B$4=Orders!M7163,People!$A$4,IF(People!$B$5=Orders!M7163,People!$A$5,0))))</f>
        <v>Cassandra Brandow</v>
      </c>
      <c r="W7163" t="str">
        <f>IFERROR(INDEX(Returns!A:A,MATCH(Orders!B7163,Returns!B:B,0),),"No")</f>
        <v>No</v>
      </c>
      <c r="X7163" t="str">
        <f t="shared" si="111"/>
        <v>2016 / 07</v>
      </c>
    </row>
    <row r="7164" spans="1:24" x14ac:dyDescent="0.25">
      <c r="A7164" s="1">
        <v>7163</v>
      </c>
      <c r="B7164" s="3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IF(People!$B$2=Orders!M7164,People!$A$2,IF(People!$B$3=Orders!M7164,People!$A$3,IF(People!$B$4=Orders!M7164,People!$A$4,IF(People!$B$5=Orders!M7164,People!$A$5,0))))</f>
        <v>Cassandra Brandow</v>
      </c>
      <c r="W7164" t="str">
        <f>IFERROR(INDEX(Returns!A:A,MATCH(Orders!B7164,Returns!B:B,0),),"No")</f>
        <v>No</v>
      </c>
      <c r="X7164" t="str">
        <f t="shared" si="111"/>
        <v>2016 / 07</v>
      </c>
    </row>
    <row r="7165" spans="1:24" x14ac:dyDescent="0.25">
      <c r="A7165" s="1">
        <v>7164</v>
      </c>
      <c r="B7165" s="3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IF(People!$B$2=Orders!M7165,People!$A$2,IF(People!$B$3=Orders!M7165,People!$A$3,IF(People!$B$4=Orders!M7165,People!$A$4,IF(People!$B$5=Orders!M7165,People!$A$5,0))))</f>
        <v>Chuck Magee</v>
      </c>
      <c r="W7165" t="str">
        <f>IFERROR(INDEX(Returns!A:A,MATCH(Orders!B7165,Returns!B:B,0),),"No")</f>
        <v>No</v>
      </c>
      <c r="X7165" t="str">
        <f t="shared" si="111"/>
        <v>2016 / 04</v>
      </c>
    </row>
    <row r="7166" spans="1:24" x14ac:dyDescent="0.25">
      <c r="A7166" s="1">
        <v>7165</v>
      </c>
      <c r="B7166" s="3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IF(People!$B$2=Orders!M7166,People!$A$2,IF(People!$B$3=Orders!M7166,People!$A$3,IF(People!$B$4=Orders!M7166,People!$A$4,IF(People!$B$5=Orders!M7166,People!$A$5,0))))</f>
        <v>Chuck Magee</v>
      </c>
      <c r="W7166" t="str">
        <f>IFERROR(INDEX(Returns!A:A,MATCH(Orders!B7166,Returns!B:B,0),),"No")</f>
        <v>No</v>
      </c>
      <c r="X7166" t="str">
        <f t="shared" si="111"/>
        <v>2016 / 04</v>
      </c>
    </row>
    <row r="7167" spans="1:24" x14ac:dyDescent="0.25">
      <c r="A7167" s="1">
        <v>7166</v>
      </c>
      <c r="B7167" s="3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IF(People!$B$2=Orders!M7167,People!$A$2,IF(People!$B$3=Orders!M7167,People!$A$3,IF(People!$B$4=Orders!M7167,People!$A$4,IF(People!$B$5=Orders!M7167,People!$A$5,0))))</f>
        <v>Chuck Magee</v>
      </c>
      <c r="W7167" t="str">
        <f>IFERROR(INDEX(Returns!A:A,MATCH(Orders!B7167,Returns!B:B,0),),"No")</f>
        <v>No</v>
      </c>
      <c r="X7167" t="str">
        <f t="shared" si="111"/>
        <v>2018 / 09</v>
      </c>
    </row>
    <row r="7168" spans="1:24" x14ac:dyDescent="0.25">
      <c r="A7168" s="1">
        <v>7167</v>
      </c>
      <c r="B7168" s="3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IF(People!$B$2=Orders!M7168,People!$A$2,IF(People!$B$3=Orders!M7168,People!$A$3,IF(People!$B$4=Orders!M7168,People!$A$4,IF(People!$B$5=Orders!M7168,People!$A$5,0))))</f>
        <v>Anna Andreadi</v>
      </c>
      <c r="W7168" t="str">
        <f>IFERROR(INDEX(Returns!A:A,MATCH(Orders!B7168,Returns!B:B,0),),"No")</f>
        <v>No</v>
      </c>
      <c r="X7168" t="str">
        <f t="shared" si="111"/>
        <v>2016 / 07</v>
      </c>
    </row>
    <row r="7169" spans="1:24" x14ac:dyDescent="0.25">
      <c r="A7169" s="1">
        <v>7168</v>
      </c>
      <c r="B7169" s="3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IF(People!$B$2=Orders!M7169,People!$A$2,IF(People!$B$3=Orders!M7169,People!$A$3,IF(People!$B$4=Orders!M7169,People!$A$4,IF(People!$B$5=Orders!M7169,People!$A$5,0))))</f>
        <v>Anna Andreadi</v>
      </c>
      <c r="W7169" t="str">
        <f>IFERROR(INDEX(Returns!A:A,MATCH(Orders!B7169,Returns!B:B,0),),"No")</f>
        <v>No</v>
      </c>
      <c r="X7169" t="str">
        <f t="shared" si="111"/>
        <v>2016 / 07</v>
      </c>
    </row>
    <row r="7170" spans="1:24" x14ac:dyDescent="0.25">
      <c r="A7170" s="1">
        <v>7169</v>
      </c>
      <c r="B7170" s="3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IF(People!$B$2=Orders!M7170,People!$A$2,IF(People!$B$3=Orders!M7170,People!$A$3,IF(People!$B$4=Orders!M7170,People!$A$4,IF(People!$B$5=Orders!M7170,People!$A$5,0))))</f>
        <v>Anna Andreadi</v>
      </c>
      <c r="W7170" t="str">
        <f>IFERROR(INDEX(Returns!A:A,MATCH(Orders!B7170,Returns!B:B,0),),"No")</f>
        <v>No</v>
      </c>
      <c r="X7170" t="str">
        <f t="shared" ref="X7170:X7233" si="112">TEXT(C7170,"ГГГГ / ММ")</f>
        <v>2016 / 07</v>
      </c>
    </row>
    <row r="7171" spans="1:24" x14ac:dyDescent="0.25">
      <c r="A7171" s="1">
        <v>7170</v>
      </c>
      <c r="B7171" s="3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IF(People!$B$2=Orders!M7171,People!$A$2,IF(People!$B$3=Orders!M7171,People!$A$3,IF(People!$B$4=Orders!M7171,People!$A$4,IF(People!$B$5=Orders!M7171,People!$A$5,0))))</f>
        <v>Anna Andreadi</v>
      </c>
      <c r="W7171" t="str">
        <f>IFERROR(INDEX(Returns!A:A,MATCH(Orders!B7171,Returns!B:B,0),),"No")</f>
        <v>No</v>
      </c>
      <c r="X7171" t="str">
        <f t="shared" si="112"/>
        <v>2016 / 07</v>
      </c>
    </row>
    <row r="7172" spans="1:24" x14ac:dyDescent="0.25">
      <c r="A7172" s="1">
        <v>7171</v>
      </c>
      <c r="B7172" s="3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IF(People!$B$2=Orders!M7172,People!$A$2,IF(People!$B$3=Orders!M7172,People!$A$3,IF(People!$B$4=Orders!M7172,People!$A$4,IF(People!$B$5=Orders!M7172,People!$A$5,0))))</f>
        <v>Chuck Magee</v>
      </c>
      <c r="W7172" t="str">
        <f>IFERROR(INDEX(Returns!A:A,MATCH(Orders!B7172,Returns!B:B,0),),"No")</f>
        <v>No</v>
      </c>
      <c r="X7172" t="str">
        <f t="shared" si="112"/>
        <v>2019 / 10</v>
      </c>
    </row>
    <row r="7173" spans="1:24" x14ac:dyDescent="0.25">
      <c r="A7173" s="1">
        <v>7172</v>
      </c>
      <c r="B7173" s="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IF(People!$B$2=Orders!M7173,People!$A$2,IF(People!$B$3=Orders!M7173,People!$A$3,IF(People!$B$4=Orders!M7173,People!$A$4,IF(People!$B$5=Orders!M7173,People!$A$5,0))))</f>
        <v>Anna Andreadi</v>
      </c>
      <c r="W7173" t="str">
        <f>IFERROR(INDEX(Returns!A:A,MATCH(Orders!B7173,Returns!B:B,0),),"No")</f>
        <v>No</v>
      </c>
      <c r="X7173" t="str">
        <f t="shared" si="112"/>
        <v>2019 / 04</v>
      </c>
    </row>
    <row r="7174" spans="1:24" x14ac:dyDescent="0.25">
      <c r="A7174" s="1">
        <v>7173</v>
      </c>
      <c r="B7174" s="3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IF(People!$B$2=Orders!M7174,People!$A$2,IF(People!$B$3=Orders!M7174,People!$A$3,IF(People!$B$4=Orders!M7174,People!$A$4,IF(People!$B$5=Orders!M7174,People!$A$5,0))))</f>
        <v>Kelly Williams</v>
      </c>
      <c r="W7174" t="str">
        <f>IFERROR(INDEX(Returns!A:A,MATCH(Orders!B7174,Returns!B:B,0),),"No")</f>
        <v>No</v>
      </c>
      <c r="X7174" t="str">
        <f t="shared" si="112"/>
        <v>2019 / 03</v>
      </c>
    </row>
    <row r="7175" spans="1:24" x14ac:dyDescent="0.25">
      <c r="A7175" s="1">
        <v>7174</v>
      </c>
      <c r="B7175" s="3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IF(People!$B$2=Orders!M7175,People!$A$2,IF(People!$B$3=Orders!M7175,People!$A$3,IF(People!$B$4=Orders!M7175,People!$A$4,IF(People!$B$5=Orders!M7175,People!$A$5,0))))</f>
        <v>Kelly Williams</v>
      </c>
      <c r="W7175" t="str">
        <f>IFERROR(INDEX(Returns!A:A,MATCH(Orders!B7175,Returns!B:B,0),),"No")</f>
        <v>No</v>
      </c>
      <c r="X7175" t="str">
        <f t="shared" si="112"/>
        <v>2019 / 03</v>
      </c>
    </row>
    <row r="7176" spans="1:24" x14ac:dyDescent="0.25">
      <c r="A7176" s="1">
        <v>7175</v>
      </c>
      <c r="B7176" s="3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IF(People!$B$2=Orders!M7176,People!$A$2,IF(People!$B$3=Orders!M7176,People!$A$3,IF(People!$B$4=Orders!M7176,People!$A$4,IF(People!$B$5=Orders!M7176,People!$A$5,0))))</f>
        <v>Kelly Williams</v>
      </c>
      <c r="W7176" t="str">
        <f>IFERROR(INDEX(Returns!A:A,MATCH(Orders!B7176,Returns!B:B,0),),"No")</f>
        <v>No</v>
      </c>
      <c r="X7176" t="str">
        <f t="shared" si="112"/>
        <v>2019 / 03</v>
      </c>
    </row>
    <row r="7177" spans="1:24" x14ac:dyDescent="0.25">
      <c r="A7177" s="1">
        <v>7176</v>
      </c>
      <c r="B7177" s="3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IF(People!$B$2=Orders!M7177,People!$A$2,IF(People!$B$3=Orders!M7177,People!$A$3,IF(People!$B$4=Orders!M7177,People!$A$4,IF(People!$B$5=Orders!M7177,People!$A$5,0))))</f>
        <v>Kelly Williams</v>
      </c>
      <c r="W7177" t="str">
        <f>IFERROR(INDEX(Returns!A:A,MATCH(Orders!B7177,Returns!B:B,0),),"No")</f>
        <v>No</v>
      </c>
      <c r="X7177" t="str">
        <f t="shared" si="112"/>
        <v>2019 / 03</v>
      </c>
    </row>
    <row r="7178" spans="1:24" x14ac:dyDescent="0.25">
      <c r="A7178" s="1">
        <v>7177</v>
      </c>
      <c r="B7178" s="3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IF(People!$B$2=Orders!M7178,People!$A$2,IF(People!$B$3=Orders!M7178,People!$A$3,IF(People!$B$4=Orders!M7178,People!$A$4,IF(People!$B$5=Orders!M7178,People!$A$5,0))))</f>
        <v>Kelly Williams</v>
      </c>
      <c r="W7178" t="str">
        <f>IFERROR(INDEX(Returns!A:A,MATCH(Orders!B7178,Returns!B:B,0),),"No")</f>
        <v>No</v>
      </c>
      <c r="X7178" t="str">
        <f t="shared" si="112"/>
        <v>2019 / 03</v>
      </c>
    </row>
    <row r="7179" spans="1:24" x14ac:dyDescent="0.25">
      <c r="A7179" s="1">
        <v>7178</v>
      </c>
      <c r="B7179" s="3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IF(People!$B$2=Orders!M7179,People!$A$2,IF(People!$B$3=Orders!M7179,People!$A$3,IF(People!$B$4=Orders!M7179,People!$A$4,IF(People!$B$5=Orders!M7179,People!$A$5,0))))</f>
        <v>Chuck Magee</v>
      </c>
      <c r="W7179" t="str">
        <f>IFERROR(INDEX(Returns!A:A,MATCH(Orders!B7179,Returns!B:B,0),),"No")</f>
        <v>No</v>
      </c>
      <c r="X7179" t="str">
        <f t="shared" si="112"/>
        <v>2019 / 05</v>
      </c>
    </row>
    <row r="7180" spans="1:24" x14ac:dyDescent="0.25">
      <c r="A7180" s="1">
        <v>7179</v>
      </c>
      <c r="B7180" s="3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IF(People!$B$2=Orders!M7180,People!$A$2,IF(People!$B$3=Orders!M7180,People!$A$3,IF(People!$B$4=Orders!M7180,People!$A$4,IF(People!$B$5=Orders!M7180,People!$A$5,0))))</f>
        <v>Chuck Magee</v>
      </c>
      <c r="W7180" t="str">
        <f>IFERROR(INDEX(Returns!A:A,MATCH(Orders!B7180,Returns!B:B,0),),"No")</f>
        <v>No</v>
      </c>
      <c r="X7180" t="str">
        <f t="shared" si="112"/>
        <v>2019 / 05</v>
      </c>
    </row>
    <row r="7181" spans="1:24" x14ac:dyDescent="0.25">
      <c r="A7181" s="1">
        <v>7180</v>
      </c>
      <c r="B7181" s="3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IF(People!$B$2=Orders!M7181,People!$A$2,IF(People!$B$3=Orders!M7181,People!$A$3,IF(People!$B$4=Orders!M7181,People!$A$4,IF(People!$B$5=Orders!M7181,People!$A$5,0))))</f>
        <v>Chuck Magee</v>
      </c>
      <c r="W7181" t="str">
        <f>IFERROR(INDEX(Returns!A:A,MATCH(Orders!B7181,Returns!B:B,0),),"No")</f>
        <v>No</v>
      </c>
      <c r="X7181" t="str">
        <f t="shared" si="112"/>
        <v>2018 / 11</v>
      </c>
    </row>
    <row r="7182" spans="1:24" x14ac:dyDescent="0.25">
      <c r="A7182" s="1">
        <v>7181</v>
      </c>
      <c r="B7182" s="3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IF(People!$B$2=Orders!M7182,People!$A$2,IF(People!$B$3=Orders!M7182,People!$A$3,IF(People!$B$4=Orders!M7182,People!$A$4,IF(People!$B$5=Orders!M7182,People!$A$5,0))))</f>
        <v>Cassandra Brandow</v>
      </c>
      <c r="W7182" t="str">
        <f>IFERROR(INDEX(Returns!A:A,MATCH(Orders!B7182,Returns!B:B,0),),"No")</f>
        <v>No</v>
      </c>
      <c r="X7182" t="str">
        <f t="shared" si="112"/>
        <v>2016 / 01</v>
      </c>
    </row>
    <row r="7183" spans="1:24" x14ac:dyDescent="0.25">
      <c r="A7183" s="1">
        <v>7182</v>
      </c>
      <c r="B7183" s="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IF(People!$B$2=Orders!M7183,People!$A$2,IF(People!$B$3=Orders!M7183,People!$A$3,IF(People!$B$4=Orders!M7183,People!$A$4,IF(People!$B$5=Orders!M7183,People!$A$5,0))))</f>
        <v>Chuck Magee</v>
      </c>
      <c r="W7183" t="str">
        <f>IFERROR(INDEX(Returns!A:A,MATCH(Orders!B7183,Returns!B:B,0),),"No")</f>
        <v>No</v>
      </c>
      <c r="X7183" t="str">
        <f t="shared" si="112"/>
        <v>2018 / 12</v>
      </c>
    </row>
    <row r="7184" spans="1:24" x14ac:dyDescent="0.25">
      <c r="A7184" s="1">
        <v>7183</v>
      </c>
      <c r="B7184" s="3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IF(People!$B$2=Orders!M7184,People!$A$2,IF(People!$B$3=Orders!M7184,People!$A$3,IF(People!$B$4=Orders!M7184,People!$A$4,IF(People!$B$5=Orders!M7184,People!$A$5,0))))</f>
        <v>Anna Andreadi</v>
      </c>
      <c r="W7184" t="str">
        <f>IFERROR(INDEX(Returns!A:A,MATCH(Orders!B7184,Returns!B:B,0),),"No")</f>
        <v>Yes</v>
      </c>
      <c r="X7184" t="str">
        <f t="shared" si="112"/>
        <v>2019 / 04</v>
      </c>
    </row>
    <row r="7185" spans="1:24" x14ac:dyDescent="0.25">
      <c r="A7185" s="1">
        <v>7184</v>
      </c>
      <c r="B7185" s="3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IF(People!$B$2=Orders!M7185,People!$A$2,IF(People!$B$3=Orders!M7185,People!$A$3,IF(People!$B$4=Orders!M7185,People!$A$4,IF(People!$B$5=Orders!M7185,People!$A$5,0))))</f>
        <v>Chuck Magee</v>
      </c>
      <c r="W7185" t="str">
        <f>IFERROR(INDEX(Returns!A:A,MATCH(Orders!B7185,Returns!B:B,0),),"No")</f>
        <v>No</v>
      </c>
      <c r="X7185" t="str">
        <f t="shared" si="112"/>
        <v>2019 / 04</v>
      </c>
    </row>
    <row r="7186" spans="1:24" x14ac:dyDescent="0.25">
      <c r="A7186" s="1">
        <v>7185</v>
      </c>
      <c r="B7186" s="3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IF(People!$B$2=Orders!M7186,People!$A$2,IF(People!$B$3=Orders!M7186,People!$A$3,IF(People!$B$4=Orders!M7186,People!$A$4,IF(People!$B$5=Orders!M7186,People!$A$5,0))))</f>
        <v>Kelly Williams</v>
      </c>
      <c r="W7186" t="str">
        <f>IFERROR(INDEX(Returns!A:A,MATCH(Orders!B7186,Returns!B:B,0),),"No")</f>
        <v>No</v>
      </c>
      <c r="X7186" t="str">
        <f t="shared" si="112"/>
        <v>2019 / 08</v>
      </c>
    </row>
    <row r="7187" spans="1:24" x14ac:dyDescent="0.25">
      <c r="A7187" s="1">
        <v>7186</v>
      </c>
      <c r="B7187" s="3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IF(People!$B$2=Orders!M7187,People!$A$2,IF(People!$B$3=Orders!M7187,People!$A$3,IF(People!$B$4=Orders!M7187,People!$A$4,IF(People!$B$5=Orders!M7187,People!$A$5,0))))</f>
        <v>Kelly Williams</v>
      </c>
      <c r="W7187" t="str">
        <f>IFERROR(INDEX(Returns!A:A,MATCH(Orders!B7187,Returns!B:B,0),),"No")</f>
        <v>No</v>
      </c>
      <c r="X7187" t="str">
        <f t="shared" si="112"/>
        <v>2019 / 08</v>
      </c>
    </row>
    <row r="7188" spans="1:24" x14ac:dyDescent="0.25">
      <c r="A7188" s="1">
        <v>7187</v>
      </c>
      <c r="B7188" s="3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IF(People!$B$2=Orders!M7188,People!$A$2,IF(People!$B$3=Orders!M7188,People!$A$3,IF(People!$B$4=Orders!M7188,People!$A$4,IF(People!$B$5=Orders!M7188,People!$A$5,0))))</f>
        <v>Kelly Williams</v>
      </c>
      <c r="W7188" t="str">
        <f>IFERROR(INDEX(Returns!A:A,MATCH(Orders!B7188,Returns!B:B,0),),"No")</f>
        <v>No</v>
      </c>
      <c r="X7188" t="str">
        <f t="shared" si="112"/>
        <v>2019 / 08</v>
      </c>
    </row>
    <row r="7189" spans="1:24" x14ac:dyDescent="0.25">
      <c r="A7189" s="1">
        <v>7188</v>
      </c>
      <c r="B7189" s="3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IF(People!$B$2=Orders!M7189,People!$A$2,IF(People!$B$3=Orders!M7189,People!$A$3,IF(People!$B$4=Orders!M7189,People!$A$4,IF(People!$B$5=Orders!M7189,People!$A$5,0))))</f>
        <v>Kelly Williams</v>
      </c>
      <c r="W7189" t="str">
        <f>IFERROR(INDEX(Returns!A:A,MATCH(Orders!B7189,Returns!B:B,0),),"No")</f>
        <v>No</v>
      </c>
      <c r="X7189" t="str">
        <f t="shared" si="112"/>
        <v>2019 / 08</v>
      </c>
    </row>
    <row r="7190" spans="1:24" x14ac:dyDescent="0.25">
      <c r="A7190" s="1">
        <v>7189</v>
      </c>
      <c r="B7190" s="3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IF(People!$B$2=Orders!M7190,People!$A$2,IF(People!$B$3=Orders!M7190,People!$A$3,IF(People!$B$4=Orders!M7190,People!$A$4,IF(People!$B$5=Orders!M7190,People!$A$5,0))))</f>
        <v>Kelly Williams</v>
      </c>
      <c r="W7190" t="str">
        <f>IFERROR(INDEX(Returns!A:A,MATCH(Orders!B7190,Returns!B:B,0),),"No")</f>
        <v>No</v>
      </c>
      <c r="X7190" t="str">
        <f t="shared" si="112"/>
        <v>2019 / 08</v>
      </c>
    </row>
    <row r="7191" spans="1:24" x14ac:dyDescent="0.25">
      <c r="A7191" s="1">
        <v>7190</v>
      </c>
      <c r="B7191" s="3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IF(People!$B$2=Orders!M7191,People!$A$2,IF(People!$B$3=Orders!M7191,People!$A$3,IF(People!$B$4=Orders!M7191,People!$A$4,IF(People!$B$5=Orders!M7191,People!$A$5,0))))</f>
        <v>Anna Andreadi</v>
      </c>
      <c r="W7191" t="str">
        <f>IFERROR(INDEX(Returns!A:A,MATCH(Orders!B7191,Returns!B:B,0),),"No")</f>
        <v>No</v>
      </c>
      <c r="X7191" t="str">
        <f t="shared" si="112"/>
        <v>2018 / 11</v>
      </c>
    </row>
    <row r="7192" spans="1:24" x14ac:dyDescent="0.25">
      <c r="A7192" s="1">
        <v>7191</v>
      </c>
      <c r="B7192" s="3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IF(People!$B$2=Orders!M7192,People!$A$2,IF(People!$B$3=Orders!M7192,People!$A$3,IF(People!$B$4=Orders!M7192,People!$A$4,IF(People!$B$5=Orders!M7192,People!$A$5,0))))</f>
        <v>Anna Andreadi</v>
      </c>
      <c r="W7192" t="str">
        <f>IFERROR(INDEX(Returns!A:A,MATCH(Orders!B7192,Returns!B:B,0),),"No")</f>
        <v>No</v>
      </c>
      <c r="X7192" t="str">
        <f t="shared" si="112"/>
        <v>2018 / 11</v>
      </c>
    </row>
    <row r="7193" spans="1:24" x14ac:dyDescent="0.25">
      <c r="A7193" s="1">
        <v>7192</v>
      </c>
      <c r="B7193" s="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IF(People!$B$2=Orders!M7193,People!$A$2,IF(People!$B$3=Orders!M7193,People!$A$3,IF(People!$B$4=Orders!M7193,People!$A$4,IF(People!$B$5=Orders!M7193,People!$A$5,0))))</f>
        <v>Cassandra Brandow</v>
      </c>
      <c r="W7193" t="str">
        <f>IFERROR(INDEX(Returns!A:A,MATCH(Orders!B7193,Returns!B:B,0),),"No")</f>
        <v>No</v>
      </c>
      <c r="X7193" t="str">
        <f t="shared" si="112"/>
        <v>2018 / 10</v>
      </c>
    </row>
    <row r="7194" spans="1:24" x14ac:dyDescent="0.25">
      <c r="A7194" s="1">
        <v>7193</v>
      </c>
      <c r="B7194" s="3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IF(People!$B$2=Orders!M7194,People!$A$2,IF(People!$B$3=Orders!M7194,People!$A$3,IF(People!$B$4=Orders!M7194,People!$A$4,IF(People!$B$5=Orders!M7194,People!$A$5,0))))</f>
        <v>Cassandra Brandow</v>
      </c>
      <c r="W7194" t="str">
        <f>IFERROR(INDEX(Returns!A:A,MATCH(Orders!B7194,Returns!B:B,0),),"No")</f>
        <v>No</v>
      </c>
      <c r="X7194" t="str">
        <f t="shared" si="112"/>
        <v>2018 / 10</v>
      </c>
    </row>
    <row r="7195" spans="1:24" x14ac:dyDescent="0.25">
      <c r="A7195" s="1">
        <v>7194</v>
      </c>
      <c r="B7195" s="3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IF(People!$B$2=Orders!M7195,People!$A$2,IF(People!$B$3=Orders!M7195,People!$A$3,IF(People!$B$4=Orders!M7195,People!$A$4,IF(People!$B$5=Orders!M7195,People!$A$5,0))))</f>
        <v>Cassandra Brandow</v>
      </c>
      <c r="W7195" t="str">
        <f>IFERROR(INDEX(Returns!A:A,MATCH(Orders!B7195,Returns!B:B,0),),"No")</f>
        <v>No</v>
      </c>
      <c r="X7195" t="str">
        <f t="shared" si="112"/>
        <v>2018 / 02</v>
      </c>
    </row>
    <row r="7196" spans="1:24" x14ac:dyDescent="0.25">
      <c r="A7196" s="1">
        <v>7195</v>
      </c>
      <c r="B7196" s="3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IF(People!$B$2=Orders!M7196,People!$A$2,IF(People!$B$3=Orders!M7196,People!$A$3,IF(People!$B$4=Orders!M7196,People!$A$4,IF(People!$B$5=Orders!M7196,People!$A$5,0))))</f>
        <v>Cassandra Brandow</v>
      </c>
      <c r="W7196" t="str">
        <f>IFERROR(INDEX(Returns!A:A,MATCH(Orders!B7196,Returns!B:B,0),),"No")</f>
        <v>No</v>
      </c>
      <c r="X7196" t="str">
        <f t="shared" si="112"/>
        <v>2018 / 02</v>
      </c>
    </row>
    <row r="7197" spans="1:24" x14ac:dyDescent="0.25">
      <c r="A7197" s="1">
        <v>7196</v>
      </c>
      <c r="B7197" s="3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IF(People!$B$2=Orders!M7197,People!$A$2,IF(People!$B$3=Orders!M7197,People!$A$3,IF(People!$B$4=Orders!M7197,People!$A$4,IF(People!$B$5=Orders!M7197,People!$A$5,0))))</f>
        <v>Anna Andreadi</v>
      </c>
      <c r="W7197" t="str">
        <f>IFERROR(INDEX(Returns!A:A,MATCH(Orders!B7197,Returns!B:B,0),),"No")</f>
        <v>No</v>
      </c>
      <c r="X7197" t="str">
        <f t="shared" si="112"/>
        <v>2018 / 11</v>
      </c>
    </row>
    <row r="7198" spans="1:24" x14ac:dyDescent="0.25">
      <c r="A7198" s="1">
        <v>7197</v>
      </c>
      <c r="B7198" s="3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IF(People!$B$2=Orders!M7198,People!$A$2,IF(People!$B$3=Orders!M7198,People!$A$3,IF(People!$B$4=Orders!M7198,People!$A$4,IF(People!$B$5=Orders!M7198,People!$A$5,0))))</f>
        <v>Anna Andreadi</v>
      </c>
      <c r="W7198" t="str">
        <f>IFERROR(INDEX(Returns!A:A,MATCH(Orders!B7198,Returns!B:B,0),),"No")</f>
        <v>Yes</v>
      </c>
      <c r="X7198" t="str">
        <f t="shared" si="112"/>
        <v>2016 / 04</v>
      </c>
    </row>
    <row r="7199" spans="1:24" x14ac:dyDescent="0.25">
      <c r="A7199" s="1">
        <v>7198</v>
      </c>
      <c r="B7199" s="3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IF(People!$B$2=Orders!M7199,People!$A$2,IF(People!$B$3=Orders!M7199,People!$A$3,IF(People!$B$4=Orders!M7199,People!$A$4,IF(People!$B$5=Orders!M7199,People!$A$5,0))))</f>
        <v>Anna Andreadi</v>
      </c>
      <c r="W7199" t="str">
        <f>IFERROR(INDEX(Returns!A:A,MATCH(Orders!B7199,Returns!B:B,0),),"No")</f>
        <v>Yes</v>
      </c>
      <c r="X7199" t="str">
        <f t="shared" si="112"/>
        <v>2016 / 04</v>
      </c>
    </row>
    <row r="7200" spans="1:24" x14ac:dyDescent="0.25">
      <c r="A7200" s="1">
        <v>7199</v>
      </c>
      <c r="B7200" s="3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IF(People!$B$2=Orders!M7200,People!$A$2,IF(People!$B$3=Orders!M7200,People!$A$3,IF(People!$B$4=Orders!M7200,People!$A$4,IF(People!$B$5=Orders!M7200,People!$A$5,0))))</f>
        <v>Chuck Magee</v>
      </c>
      <c r="W7200" t="str">
        <f>IFERROR(INDEX(Returns!A:A,MATCH(Orders!B7200,Returns!B:B,0),),"No")</f>
        <v>No</v>
      </c>
      <c r="X7200" t="str">
        <f t="shared" si="112"/>
        <v>2017 / 08</v>
      </c>
    </row>
    <row r="7201" spans="1:24" x14ac:dyDescent="0.25">
      <c r="A7201" s="1">
        <v>7200</v>
      </c>
      <c r="B7201" s="3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t="str">
        <f>IF(People!$B$2=Orders!M7201,People!$A$2,IF(People!$B$3=Orders!M7201,People!$A$3,IF(People!$B$4=Orders!M7201,People!$A$4,IF(People!$B$5=Orders!M7201,People!$A$5,0))))</f>
        <v>Chuck Magee</v>
      </c>
      <c r="W7201" t="str">
        <f>IFERROR(INDEX(Returns!A:A,MATCH(Orders!B7201,Returns!B:B,0),),"No")</f>
        <v>No</v>
      </c>
      <c r="X7201" t="str">
        <f t="shared" si="112"/>
        <v>2017 / 08</v>
      </c>
    </row>
    <row r="7202" spans="1:24" x14ac:dyDescent="0.25">
      <c r="A7202" s="1">
        <v>7201</v>
      </c>
      <c r="B7202" s="3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IF(People!$B$2=Orders!M7202,People!$A$2,IF(People!$B$3=Orders!M7202,People!$A$3,IF(People!$B$4=Orders!M7202,People!$A$4,IF(People!$B$5=Orders!M7202,People!$A$5,0))))</f>
        <v>Cassandra Brandow</v>
      </c>
      <c r="W7202" t="str">
        <f>IFERROR(INDEX(Returns!A:A,MATCH(Orders!B7202,Returns!B:B,0),),"No")</f>
        <v>No</v>
      </c>
      <c r="X7202" t="str">
        <f t="shared" si="112"/>
        <v>2018 / 11</v>
      </c>
    </row>
    <row r="7203" spans="1:24" x14ac:dyDescent="0.25">
      <c r="A7203" s="1">
        <v>7202</v>
      </c>
      <c r="B7203" s="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IF(People!$B$2=Orders!M7203,People!$A$2,IF(People!$B$3=Orders!M7203,People!$A$3,IF(People!$B$4=Orders!M7203,People!$A$4,IF(People!$B$5=Orders!M7203,People!$A$5,0))))</f>
        <v>Cassandra Brandow</v>
      </c>
      <c r="W7203" t="str">
        <f>IFERROR(INDEX(Returns!A:A,MATCH(Orders!B7203,Returns!B:B,0),),"No")</f>
        <v>No</v>
      </c>
      <c r="X7203" t="str">
        <f t="shared" si="112"/>
        <v>2018 / 11</v>
      </c>
    </row>
    <row r="7204" spans="1:24" x14ac:dyDescent="0.25">
      <c r="A7204" s="1">
        <v>7203</v>
      </c>
      <c r="B7204" s="3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IF(People!$B$2=Orders!M7204,People!$A$2,IF(People!$B$3=Orders!M7204,People!$A$3,IF(People!$B$4=Orders!M7204,People!$A$4,IF(People!$B$5=Orders!M7204,People!$A$5,0))))</f>
        <v>Chuck Magee</v>
      </c>
      <c r="W7204" t="str">
        <f>IFERROR(INDEX(Returns!A:A,MATCH(Orders!B7204,Returns!B:B,0),),"No")</f>
        <v>No</v>
      </c>
      <c r="X7204" t="str">
        <f t="shared" si="112"/>
        <v>2018 / 10</v>
      </c>
    </row>
    <row r="7205" spans="1:24" x14ac:dyDescent="0.25">
      <c r="A7205" s="1">
        <v>7204</v>
      </c>
      <c r="B7205" s="3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IF(People!$B$2=Orders!M7205,People!$A$2,IF(People!$B$3=Orders!M7205,People!$A$3,IF(People!$B$4=Orders!M7205,People!$A$4,IF(People!$B$5=Orders!M7205,People!$A$5,0))))</f>
        <v>Kelly Williams</v>
      </c>
      <c r="W7205" t="str">
        <f>IFERROR(INDEX(Returns!A:A,MATCH(Orders!B7205,Returns!B:B,0),),"No")</f>
        <v>No</v>
      </c>
      <c r="X7205" t="str">
        <f t="shared" si="112"/>
        <v>2016 / 12</v>
      </c>
    </row>
    <row r="7206" spans="1:24" x14ac:dyDescent="0.25">
      <c r="A7206" s="1">
        <v>7205</v>
      </c>
      <c r="B7206" s="3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IF(People!$B$2=Orders!M7206,People!$A$2,IF(People!$B$3=Orders!M7206,People!$A$3,IF(People!$B$4=Orders!M7206,People!$A$4,IF(People!$B$5=Orders!M7206,People!$A$5,0))))</f>
        <v>Chuck Magee</v>
      </c>
      <c r="W7206" t="str">
        <f>IFERROR(INDEX(Returns!A:A,MATCH(Orders!B7206,Returns!B:B,0),),"No")</f>
        <v>No</v>
      </c>
      <c r="X7206" t="str">
        <f t="shared" si="112"/>
        <v>2017 / 09</v>
      </c>
    </row>
    <row r="7207" spans="1:24" x14ac:dyDescent="0.25">
      <c r="A7207" s="1">
        <v>7206</v>
      </c>
      <c r="B7207" s="3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IF(People!$B$2=Orders!M7207,People!$A$2,IF(People!$B$3=Orders!M7207,People!$A$3,IF(People!$B$4=Orders!M7207,People!$A$4,IF(People!$B$5=Orders!M7207,People!$A$5,0))))</f>
        <v>Anna Andreadi</v>
      </c>
      <c r="W7207" t="str">
        <f>IFERROR(INDEX(Returns!A:A,MATCH(Orders!B7207,Returns!B:B,0),),"No")</f>
        <v>Yes</v>
      </c>
      <c r="X7207" t="str">
        <f t="shared" si="112"/>
        <v>2019 / 10</v>
      </c>
    </row>
    <row r="7208" spans="1:24" x14ac:dyDescent="0.25">
      <c r="A7208" s="1">
        <v>7207</v>
      </c>
      <c r="B7208" s="3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IF(People!$B$2=Orders!M7208,People!$A$2,IF(People!$B$3=Orders!M7208,People!$A$3,IF(People!$B$4=Orders!M7208,People!$A$4,IF(People!$B$5=Orders!M7208,People!$A$5,0))))</f>
        <v>Anna Andreadi</v>
      </c>
      <c r="W7208" t="str">
        <f>IFERROR(INDEX(Returns!A:A,MATCH(Orders!B7208,Returns!B:B,0),),"No")</f>
        <v>Yes</v>
      </c>
      <c r="X7208" t="str">
        <f t="shared" si="112"/>
        <v>2019 / 10</v>
      </c>
    </row>
    <row r="7209" spans="1:24" x14ac:dyDescent="0.25">
      <c r="A7209" s="1">
        <v>7208</v>
      </c>
      <c r="B7209" s="3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IF(People!$B$2=Orders!M7209,People!$A$2,IF(People!$B$3=Orders!M7209,People!$A$3,IF(People!$B$4=Orders!M7209,People!$A$4,IF(People!$B$5=Orders!M7209,People!$A$5,0))))</f>
        <v>Anna Andreadi</v>
      </c>
      <c r="W7209" t="str">
        <f>IFERROR(INDEX(Returns!A:A,MATCH(Orders!B7209,Returns!B:B,0),),"No")</f>
        <v>No</v>
      </c>
      <c r="X7209" t="str">
        <f t="shared" si="112"/>
        <v>2018 / 09</v>
      </c>
    </row>
    <row r="7210" spans="1:24" x14ac:dyDescent="0.25">
      <c r="A7210" s="1">
        <v>7209</v>
      </c>
      <c r="B7210" s="3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IF(People!$B$2=Orders!M7210,People!$A$2,IF(People!$B$3=Orders!M7210,People!$A$3,IF(People!$B$4=Orders!M7210,People!$A$4,IF(People!$B$5=Orders!M7210,People!$A$5,0))))</f>
        <v>Anna Andreadi</v>
      </c>
      <c r="W7210" t="str">
        <f>IFERROR(INDEX(Returns!A:A,MATCH(Orders!B7210,Returns!B:B,0),),"No")</f>
        <v>No</v>
      </c>
      <c r="X7210" t="str">
        <f t="shared" si="112"/>
        <v>2018 / 09</v>
      </c>
    </row>
    <row r="7211" spans="1:24" x14ac:dyDescent="0.25">
      <c r="A7211" s="1">
        <v>7210</v>
      </c>
      <c r="B7211" s="3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IF(People!$B$2=Orders!M7211,People!$A$2,IF(People!$B$3=Orders!M7211,People!$A$3,IF(People!$B$4=Orders!M7211,People!$A$4,IF(People!$B$5=Orders!M7211,People!$A$5,0))))</f>
        <v>Anna Andreadi</v>
      </c>
      <c r="W7211" t="str">
        <f>IFERROR(INDEX(Returns!A:A,MATCH(Orders!B7211,Returns!B:B,0),),"No")</f>
        <v>No</v>
      </c>
      <c r="X7211" t="str">
        <f t="shared" si="112"/>
        <v>2018 / 09</v>
      </c>
    </row>
    <row r="7212" spans="1:24" x14ac:dyDescent="0.25">
      <c r="A7212" s="1">
        <v>7211</v>
      </c>
      <c r="B7212" s="3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IF(People!$B$2=Orders!M7212,People!$A$2,IF(People!$B$3=Orders!M7212,People!$A$3,IF(People!$B$4=Orders!M7212,People!$A$4,IF(People!$B$5=Orders!M7212,People!$A$5,0))))</f>
        <v>Anna Andreadi</v>
      </c>
      <c r="W7212" t="str">
        <f>IFERROR(INDEX(Returns!A:A,MATCH(Orders!B7212,Returns!B:B,0),),"No")</f>
        <v>Yes</v>
      </c>
      <c r="X7212" t="str">
        <f t="shared" si="112"/>
        <v>2018 / 06</v>
      </c>
    </row>
    <row r="7213" spans="1:24" x14ac:dyDescent="0.25">
      <c r="A7213" s="1">
        <v>7212</v>
      </c>
      <c r="B7213" s="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IF(People!$B$2=Orders!M7213,People!$A$2,IF(People!$B$3=Orders!M7213,People!$A$3,IF(People!$B$4=Orders!M7213,People!$A$4,IF(People!$B$5=Orders!M7213,People!$A$5,0))))</f>
        <v>Anna Andreadi</v>
      </c>
      <c r="W7213" t="str">
        <f>IFERROR(INDEX(Returns!A:A,MATCH(Orders!B7213,Returns!B:B,0),),"No")</f>
        <v>Yes</v>
      </c>
      <c r="X7213" t="str">
        <f t="shared" si="112"/>
        <v>2018 / 06</v>
      </c>
    </row>
    <row r="7214" spans="1:24" x14ac:dyDescent="0.25">
      <c r="A7214" s="1">
        <v>7213</v>
      </c>
      <c r="B7214" s="3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IF(People!$B$2=Orders!M7214,People!$A$2,IF(People!$B$3=Orders!M7214,People!$A$3,IF(People!$B$4=Orders!M7214,People!$A$4,IF(People!$B$5=Orders!M7214,People!$A$5,0))))</f>
        <v>Anna Andreadi</v>
      </c>
      <c r="W7214" t="str">
        <f>IFERROR(INDEX(Returns!A:A,MATCH(Orders!B7214,Returns!B:B,0),),"No")</f>
        <v>Yes</v>
      </c>
      <c r="X7214" t="str">
        <f t="shared" si="112"/>
        <v>2018 / 06</v>
      </c>
    </row>
    <row r="7215" spans="1:24" x14ac:dyDescent="0.25">
      <c r="A7215" s="1">
        <v>7214</v>
      </c>
      <c r="B7215" s="3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IF(People!$B$2=Orders!M7215,People!$A$2,IF(People!$B$3=Orders!M7215,People!$A$3,IF(People!$B$4=Orders!M7215,People!$A$4,IF(People!$B$5=Orders!M7215,People!$A$5,0))))</f>
        <v>Anna Andreadi</v>
      </c>
      <c r="W7215" t="str">
        <f>IFERROR(INDEX(Returns!A:A,MATCH(Orders!B7215,Returns!B:B,0),),"No")</f>
        <v>Yes</v>
      </c>
      <c r="X7215" t="str">
        <f t="shared" si="112"/>
        <v>2019 / 10</v>
      </c>
    </row>
    <row r="7216" spans="1:24" x14ac:dyDescent="0.25">
      <c r="A7216" s="1">
        <v>7215</v>
      </c>
      <c r="B7216" s="3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IF(People!$B$2=Orders!M7216,People!$A$2,IF(People!$B$3=Orders!M7216,People!$A$3,IF(People!$B$4=Orders!M7216,People!$A$4,IF(People!$B$5=Orders!M7216,People!$A$5,0))))</f>
        <v>Kelly Williams</v>
      </c>
      <c r="W7216" t="str">
        <f>IFERROR(INDEX(Returns!A:A,MATCH(Orders!B7216,Returns!B:B,0),),"No")</f>
        <v>No</v>
      </c>
      <c r="X7216" t="str">
        <f t="shared" si="112"/>
        <v>2017 / 09</v>
      </c>
    </row>
    <row r="7217" spans="1:24" x14ac:dyDescent="0.25">
      <c r="A7217" s="1">
        <v>7216</v>
      </c>
      <c r="B7217" s="3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IF(People!$B$2=Orders!M7217,People!$A$2,IF(People!$B$3=Orders!M7217,People!$A$3,IF(People!$B$4=Orders!M7217,People!$A$4,IF(People!$B$5=Orders!M7217,People!$A$5,0))))</f>
        <v>Kelly Williams</v>
      </c>
      <c r="W7217" t="str">
        <f>IFERROR(INDEX(Returns!A:A,MATCH(Orders!B7217,Returns!B:B,0),),"No")</f>
        <v>No</v>
      </c>
      <c r="X7217" t="str">
        <f t="shared" si="112"/>
        <v>2017 / 09</v>
      </c>
    </row>
    <row r="7218" spans="1:24" x14ac:dyDescent="0.25">
      <c r="A7218" s="1">
        <v>7217</v>
      </c>
      <c r="B7218" s="3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IF(People!$B$2=Orders!M7218,People!$A$2,IF(People!$B$3=Orders!M7218,People!$A$3,IF(People!$B$4=Orders!M7218,People!$A$4,IF(People!$B$5=Orders!M7218,People!$A$5,0))))</f>
        <v>Anna Andreadi</v>
      </c>
      <c r="W7218" t="str">
        <f>IFERROR(INDEX(Returns!A:A,MATCH(Orders!B7218,Returns!B:B,0),),"No")</f>
        <v>Yes</v>
      </c>
      <c r="X7218" t="str">
        <f t="shared" si="112"/>
        <v>2017 / 05</v>
      </c>
    </row>
    <row r="7219" spans="1:24" x14ac:dyDescent="0.25">
      <c r="A7219" s="1">
        <v>7218</v>
      </c>
      <c r="B7219" s="3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IF(People!$B$2=Orders!M7219,People!$A$2,IF(People!$B$3=Orders!M7219,People!$A$3,IF(People!$B$4=Orders!M7219,People!$A$4,IF(People!$B$5=Orders!M7219,People!$A$5,0))))</f>
        <v>Anna Andreadi</v>
      </c>
      <c r="W7219" t="str">
        <f>IFERROR(INDEX(Returns!A:A,MATCH(Orders!B7219,Returns!B:B,0),),"No")</f>
        <v>Yes</v>
      </c>
      <c r="X7219" t="str">
        <f t="shared" si="112"/>
        <v>2017 / 05</v>
      </c>
    </row>
    <row r="7220" spans="1:24" x14ac:dyDescent="0.25">
      <c r="A7220" s="1">
        <v>7219</v>
      </c>
      <c r="B7220" s="3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IF(People!$B$2=Orders!M7220,People!$A$2,IF(People!$B$3=Orders!M7220,People!$A$3,IF(People!$B$4=Orders!M7220,People!$A$4,IF(People!$B$5=Orders!M7220,People!$A$5,0))))</f>
        <v>Anna Andreadi</v>
      </c>
      <c r="W7220" t="str">
        <f>IFERROR(INDEX(Returns!A:A,MATCH(Orders!B7220,Returns!B:B,0),),"No")</f>
        <v>Yes</v>
      </c>
      <c r="X7220" t="str">
        <f t="shared" si="112"/>
        <v>2017 / 05</v>
      </c>
    </row>
    <row r="7221" spans="1:24" x14ac:dyDescent="0.25">
      <c r="A7221" s="1">
        <v>7220</v>
      </c>
      <c r="B7221" s="3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IF(People!$B$2=Orders!M7221,People!$A$2,IF(People!$B$3=Orders!M7221,People!$A$3,IF(People!$B$4=Orders!M7221,People!$A$4,IF(People!$B$5=Orders!M7221,People!$A$5,0))))</f>
        <v>Anna Andreadi</v>
      </c>
      <c r="W7221" t="str">
        <f>IFERROR(INDEX(Returns!A:A,MATCH(Orders!B7221,Returns!B:B,0),),"No")</f>
        <v>Yes</v>
      </c>
      <c r="X7221" t="str">
        <f t="shared" si="112"/>
        <v>2017 / 05</v>
      </c>
    </row>
    <row r="7222" spans="1:24" x14ac:dyDescent="0.25">
      <c r="A7222" s="1">
        <v>7221</v>
      </c>
      <c r="B7222" s="3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IF(People!$B$2=Orders!M7222,People!$A$2,IF(People!$B$3=Orders!M7222,People!$A$3,IF(People!$B$4=Orders!M7222,People!$A$4,IF(People!$B$5=Orders!M7222,People!$A$5,0))))</f>
        <v>Chuck Magee</v>
      </c>
      <c r="W7222" t="str">
        <f>IFERROR(INDEX(Returns!A:A,MATCH(Orders!B7222,Returns!B:B,0),),"No")</f>
        <v>No</v>
      </c>
      <c r="X7222" t="str">
        <f t="shared" si="112"/>
        <v>2019 / 01</v>
      </c>
    </row>
    <row r="7223" spans="1:24" x14ac:dyDescent="0.25">
      <c r="A7223" s="1">
        <v>7222</v>
      </c>
      <c r="B7223" s="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IF(People!$B$2=Orders!M7223,People!$A$2,IF(People!$B$3=Orders!M7223,People!$A$3,IF(People!$B$4=Orders!M7223,People!$A$4,IF(People!$B$5=Orders!M7223,People!$A$5,0))))</f>
        <v>Chuck Magee</v>
      </c>
      <c r="W7223" t="str">
        <f>IFERROR(INDEX(Returns!A:A,MATCH(Orders!B7223,Returns!B:B,0),),"No")</f>
        <v>No</v>
      </c>
      <c r="X7223" t="str">
        <f t="shared" si="112"/>
        <v>2019 / 01</v>
      </c>
    </row>
    <row r="7224" spans="1:24" x14ac:dyDescent="0.25">
      <c r="A7224" s="1">
        <v>7223</v>
      </c>
      <c r="B7224" s="3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IF(People!$B$2=Orders!M7224,People!$A$2,IF(People!$B$3=Orders!M7224,People!$A$3,IF(People!$B$4=Orders!M7224,People!$A$4,IF(People!$B$5=Orders!M7224,People!$A$5,0))))</f>
        <v>Kelly Williams</v>
      </c>
      <c r="W7224" t="str">
        <f>IFERROR(INDEX(Returns!A:A,MATCH(Orders!B7224,Returns!B:B,0),),"No")</f>
        <v>No</v>
      </c>
      <c r="X7224" t="str">
        <f t="shared" si="112"/>
        <v>2019 / 09</v>
      </c>
    </row>
    <row r="7225" spans="1:24" x14ac:dyDescent="0.25">
      <c r="A7225" s="1">
        <v>7224</v>
      </c>
      <c r="B7225" s="3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IF(People!$B$2=Orders!M7225,People!$A$2,IF(People!$B$3=Orders!M7225,People!$A$3,IF(People!$B$4=Orders!M7225,People!$A$4,IF(People!$B$5=Orders!M7225,People!$A$5,0))))</f>
        <v>Anna Andreadi</v>
      </c>
      <c r="W7225" t="str">
        <f>IFERROR(INDEX(Returns!A:A,MATCH(Orders!B7225,Returns!B:B,0),),"No")</f>
        <v>No</v>
      </c>
      <c r="X7225" t="str">
        <f t="shared" si="112"/>
        <v>2018 / 07</v>
      </c>
    </row>
    <row r="7226" spans="1:24" x14ac:dyDescent="0.25">
      <c r="A7226" s="1">
        <v>7225</v>
      </c>
      <c r="B7226" s="3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IF(People!$B$2=Orders!M7226,People!$A$2,IF(People!$B$3=Orders!M7226,People!$A$3,IF(People!$B$4=Orders!M7226,People!$A$4,IF(People!$B$5=Orders!M7226,People!$A$5,0))))</f>
        <v>Anna Andreadi</v>
      </c>
      <c r="W7226" t="str">
        <f>IFERROR(INDEX(Returns!A:A,MATCH(Orders!B7226,Returns!B:B,0),),"No")</f>
        <v>No</v>
      </c>
      <c r="X7226" t="str">
        <f t="shared" si="112"/>
        <v>2018 / 07</v>
      </c>
    </row>
    <row r="7227" spans="1:24" x14ac:dyDescent="0.25">
      <c r="A7227" s="1">
        <v>7226</v>
      </c>
      <c r="B7227" s="3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IF(People!$B$2=Orders!M7227,People!$A$2,IF(People!$B$3=Orders!M7227,People!$A$3,IF(People!$B$4=Orders!M7227,People!$A$4,IF(People!$B$5=Orders!M7227,People!$A$5,0))))</f>
        <v>Anna Andreadi</v>
      </c>
      <c r="W7227" t="str">
        <f>IFERROR(INDEX(Returns!A:A,MATCH(Orders!B7227,Returns!B:B,0),),"No")</f>
        <v>No</v>
      </c>
      <c r="X7227" t="str">
        <f t="shared" si="112"/>
        <v>2018 / 07</v>
      </c>
    </row>
    <row r="7228" spans="1:24" x14ac:dyDescent="0.25">
      <c r="A7228" s="1">
        <v>7227</v>
      </c>
      <c r="B7228" s="3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IF(People!$B$2=Orders!M7228,People!$A$2,IF(People!$B$3=Orders!M7228,People!$A$3,IF(People!$B$4=Orders!M7228,People!$A$4,IF(People!$B$5=Orders!M7228,People!$A$5,0))))</f>
        <v>Chuck Magee</v>
      </c>
      <c r="W7228" t="str">
        <f>IFERROR(INDEX(Returns!A:A,MATCH(Orders!B7228,Returns!B:B,0),),"No")</f>
        <v>No</v>
      </c>
      <c r="X7228" t="str">
        <f t="shared" si="112"/>
        <v>2019 / 02</v>
      </c>
    </row>
    <row r="7229" spans="1:24" x14ac:dyDescent="0.25">
      <c r="A7229" s="1">
        <v>7228</v>
      </c>
      <c r="B7229" s="3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IF(People!$B$2=Orders!M7229,People!$A$2,IF(People!$B$3=Orders!M7229,People!$A$3,IF(People!$B$4=Orders!M7229,People!$A$4,IF(People!$B$5=Orders!M7229,People!$A$5,0))))</f>
        <v>Chuck Magee</v>
      </c>
      <c r="W7229" t="str">
        <f>IFERROR(INDEX(Returns!A:A,MATCH(Orders!B7229,Returns!B:B,0),),"No")</f>
        <v>No</v>
      </c>
      <c r="X7229" t="str">
        <f t="shared" si="112"/>
        <v>2019 / 02</v>
      </c>
    </row>
    <row r="7230" spans="1:24" x14ac:dyDescent="0.25">
      <c r="A7230" s="1">
        <v>7229</v>
      </c>
      <c r="B7230" s="3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IF(People!$B$2=Orders!M7230,People!$A$2,IF(People!$B$3=Orders!M7230,People!$A$3,IF(People!$B$4=Orders!M7230,People!$A$4,IF(People!$B$5=Orders!M7230,People!$A$5,0))))</f>
        <v>Anna Andreadi</v>
      </c>
      <c r="W7230" t="str">
        <f>IFERROR(INDEX(Returns!A:A,MATCH(Orders!B7230,Returns!B:B,0),),"No")</f>
        <v>No</v>
      </c>
      <c r="X7230" t="str">
        <f t="shared" si="112"/>
        <v>2016 / 07</v>
      </c>
    </row>
    <row r="7231" spans="1:24" x14ac:dyDescent="0.25">
      <c r="A7231" s="1">
        <v>7230</v>
      </c>
      <c r="B7231" s="3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IF(People!$B$2=Orders!M7231,People!$A$2,IF(People!$B$3=Orders!M7231,People!$A$3,IF(People!$B$4=Orders!M7231,People!$A$4,IF(People!$B$5=Orders!M7231,People!$A$5,0))))</f>
        <v>Anna Andreadi</v>
      </c>
      <c r="W7231" t="str">
        <f>IFERROR(INDEX(Returns!A:A,MATCH(Orders!B7231,Returns!B:B,0),),"No")</f>
        <v>No</v>
      </c>
      <c r="X7231" t="str">
        <f t="shared" si="112"/>
        <v>2016 / 07</v>
      </c>
    </row>
    <row r="7232" spans="1:24" x14ac:dyDescent="0.25">
      <c r="A7232" s="1">
        <v>7231</v>
      </c>
      <c r="B7232" s="3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IF(People!$B$2=Orders!M7232,People!$A$2,IF(People!$B$3=Orders!M7232,People!$A$3,IF(People!$B$4=Orders!M7232,People!$A$4,IF(People!$B$5=Orders!M7232,People!$A$5,0))))</f>
        <v>Chuck Magee</v>
      </c>
      <c r="W7232" t="str">
        <f>IFERROR(INDEX(Returns!A:A,MATCH(Orders!B7232,Returns!B:B,0),),"No")</f>
        <v>No</v>
      </c>
      <c r="X7232" t="str">
        <f t="shared" si="112"/>
        <v>2019 / 03</v>
      </c>
    </row>
    <row r="7233" spans="1:24" x14ac:dyDescent="0.25">
      <c r="A7233" s="1">
        <v>7232</v>
      </c>
      <c r="B7233" s="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IF(People!$B$2=Orders!M7233,People!$A$2,IF(People!$B$3=Orders!M7233,People!$A$3,IF(People!$B$4=Orders!M7233,People!$A$4,IF(People!$B$5=Orders!M7233,People!$A$5,0))))</f>
        <v>Chuck Magee</v>
      </c>
      <c r="W7233" t="str">
        <f>IFERROR(INDEX(Returns!A:A,MATCH(Orders!B7233,Returns!B:B,0),),"No")</f>
        <v>No</v>
      </c>
      <c r="X7233" t="str">
        <f t="shared" si="112"/>
        <v>2019 / 03</v>
      </c>
    </row>
    <row r="7234" spans="1:24" x14ac:dyDescent="0.25">
      <c r="A7234" s="1">
        <v>7233</v>
      </c>
      <c r="B7234" s="3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IF(People!$B$2=Orders!M7234,People!$A$2,IF(People!$B$3=Orders!M7234,People!$A$3,IF(People!$B$4=Orders!M7234,People!$A$4,IF(People!$B$5=Orders!M7234,People!$A$5,0))))</f>
        <v>Chuck Magee</v>
      </c>
      <c r="W7234" t="str">
        <f>IFERROR(INDEX(Returns!A:A,MATCH(Orders!B7234,Returns!B:B,0),),"No")</f>
        <v>No</v>
      </c>
      <c r="X7234" t="str">
        <f t="shared" ref="X7234:X7297" si="113">TEXT(C7234,"ГГГГ / ММ")</f>
        <v>2019 / 03</v>
      </c>
    </row>
    <row r="7235" spans="1:24" x14ac:dyDescent="0.25">
      <c r="A7235" s="1">
        <v>7234</v>
      </c>
      <c r="B7235" s="3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IF(People!$B$2=Orders!M7235,People!$A$2,IF(People!$B$3=Orders!M7235,People!$A$3,IF(People!$B$4=Orders!M7235,People!$A$4,IF(People!$B$5=Orders!M7235,People!$A$5,0))))</f>
        <v>Chuck Magee</v>
      </c>
      <c r="W7235" t="str">
        <f>IFERROR(INDEX(Returns!A:A,MATCH(Orders!B7235,Returns!B:B,0),),"No")</f>
        <v>No</v>
      </c>
      <c r="X7235" t="str">
        <f t="shared" si="113"/>
        <v>2018 / 03</v>
      </c>
    </row>
    <row r="7236" spans="1:24" x14ac:dyDescent="0.25">
      <c r="A7236" s="1">
        <v>7235</v>
      </c>
      <c r="B7236" s="3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IF(People!$B$2=Orders!M7236,People!$A$2,IF(People!$B$3=Orders!M7236,People!$A$3,IF(People!$B$4=Orders!M7236,People!$A$4,IF(People!$B$5=Orders!M7236,People!$A$5,0))))</f>
        <v>Chuck Magee</v>
      </c>
      <c r="W7236" t="str">
        <f>IFERROR(INDEX(Returns!A:A,MATCH(Orders!B7236,Returns!B:B,0),),"No")</f>
        <v>No</v>
      </c>
      <c r="X7236" t="str">
        <f t="shared" si="113"/>
        <v>2018 / 03</v>
      </c>
    </row>
    <row r="7237" spans="1:24" x14ac:dyDescent="0.25">
      <c r="A7237" s="1">
        <v>7236</v>
      </c>
      <c r="B7237" s="3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IF(People!$B$2=Orders!M7237,People!$A$2,IF(People!$B$3=Orders!M7237,People!$A$3,IF(People!$B$4=Orders!M7237,People!$A$4,IF(People!$B$5=Orders!M7237,People!$A$5,0))))</f>
        <v>Chuck Magee</v>
      </c>
      <c r="W7237" t="str">
        <f>IFERROR(INDEX(Returns!A:A,MATCH(Orders!B7237,Returns!B:B,0),),"No")</f>
        <v>No</v>
      </c>
      <c r="X7237" t="str">
        <f t="shared" si="113"/>
        <v>2018 / 03</v>
      </c>
    </row>
    <row r="7238" spans="1:24" x14ac:dyDescent="0.25">
      <c r="A7238" s="1">
        <v>7237</v>
      </c>
      <c r="B7238" s="3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IF(People!$B$2=Orders!M7238,People!$A$2,IF(People!$B$3=Orders!M7238,People!$A$3,IF(People!$B$4=Orders!M7238,People!$A$4,IF(People!$B$5=Orders!M7238,People!$A$5,0))))</f>
        <v>Anna Andreadi</v>
      </c>
      <c r="W7238" t="str">
        <f>IFERROR(INDEX(Returns!A:A,MATCH(Orders!B7238,Returns!B:B,0),),"No")</f>
        <v>No</v>
      </c>
      <c r="X7238" t="str">
        <f t="shared" si="113"/>
        <v>2016 / 12</v>
      </c>
    </row>
    <row r="7239" spans="1:24" x14ac:dyDescent="0.25">
      <c r="A7239" s="1">
        <v>7238</v>
      </c>
      <c r="B7239" s="3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IF(People!$B$2=Orders!M7239,People!$A$2,IF(People!$B$3=Orders!M7239,People!$A$3,IF(People!$B$4=Orders!M7239,People!$A$4,IF(People!$B$5=Orders!M7239,People!$A$5,0))))</f>
        <v>Chuck Magee</v>
      </c>
      <c r="W7239" t="str">
        <f>IFERROR(INDEX(Returns!A:A,MATCH(Orders!B7239,Returns!B:B,0),),"No")</f>
        <v>No</v>
      </c>
      <c r="X7239" t="str">
        <f t="shared" si="113"/>
        <v>2018 / 07</v>
      </c>
    </row>
    <row r="7240" spans="1:24" x14ac:dyDescent="0.25">
      <c r="A7240" s="1">
        <v>7239</v>
      </c>
      <c r="B7240" s="3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IF(People!$B$2=Orders!M7240,People!$A$2,IF(People!$B$3=Orders!M7240,People!$A$3,IF(People!$B$4=Orders!M7240,People!$A$4,IF(People!$B$5=Orders!M7240,People!$A$5,0))))</f>
        <v>Anna Andreadi</v>
      </c>
      <c r="W7240" t="str">
        <f>IFERROR(INDEX(Returns!A:A,MATCH(Orders!B7240,Returns!B:B,0),),"No")</f>
        <v>No</v>
      </c>
      <c r="X7240" t="str">
        <f t="shared" si="113"/>
        <v>2018 / 12</v>
      </c>
    </row>
    <row r="7241" spans="1:24" x14ac:dyDescent="0.25">
      <c r="A7241" s="1">
        <v>7240</v>
      </c>
      <c r="B7241" s="3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IF(People!$B$2=Orders!M7241,People!$A$2,IF(People!$B$3=Orders!M7241,People!$A$3,IF(People!$B$4=Orders!M7241,People!$A$4,IF(People!$B$5=Orders!M7241,People!$A$5,0))))</f>
        <v>Anna Andreadi</v>
      </c>
      <c r="W7241" t="str">
        <f>IFERROR(INDEX(Returns!A:A,MATCH(Orders!B7241,Returns!B:B,0),),"No")</f>
        <v>No</v>
      </c>
      <c r="X7241" t="str">
        <f t="shared" si="113"/>
        <v>2018 / 12</v>
      </c>
    </row>
    <row r="7242" spans="1:24" x14ac:dyDescent="0.25">
      <c r="A7242" s="1">
        <v>7241</v>
      </c>
      <c r="B7242" s="3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IF(People!$B$2=Orders!M7242,People!$A$2,IF(People!$B$3=Orders!M7242,People!$A$3,IF(People!$B$4=Orders!M7242,People!$A$4,IF(People!$B$5=Orders!M7242,People!$A$5,0))))</f>
        <v>Anna Andreadi</v>
      </c>
      <c r="W7242" t="str">
        <f>IFERROR(INDEX(Returns!A:A,MATCH(Orders!B7242,Returns!B:B,0),),"No")</f>
        <v>Yes</v>
      </c>
      <c r="X7242" t="str">
        <f t="shared" si="113"/>
        <v>2019 / 04</v>
      </c>
    </row>
    <row r="7243" spans="1:24" x14ac:dyDescent="0.25">
      <c r="A7243" s="1">
        <v>7242</v>
      </c>
      <c r="B7243" s="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IF(People!$B$2=Orders!M7243,People!$A$2,IF(People!$B$3=Orders!M7243,People!$A$3,IF(People!$B$4=Orders!M7243,People!$A$4,IF(People!$B$5=Orders!M7243,People!$A$5,0))))</f>
        <v>Anna Andreadi</v>
      </c>
      <c r="W7243" t="str">
        <f>IFERROR(INDEX(Returns!A:A,MATCH(Orders!B7243,Returns!B:B,0),),"No")</f>
        <v>Yes</v>
      </c>
      <c r="X7243" t="str">
        <f t="shared" si="113"/>
        <v>2019 / 04</v>
      </c>
    </row>
    <row r="7244" spans="1:24" x14ac:dyDescent="0.25">
      <c r="A7244" s="1">
        <v>7243</v>
      </c>
      <c r="B7244" s="3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IF(People!$B$2=Orders!M7244,People!$A$2,IF(People!$B$3=Orders!M7244,People!$A$3,IF(People!$B$4=Orders!M7244,People!$A$4,IF(People!$B$5=Orders!M7244,People!$A$5,0))))</f>
        <v>Anna Andreadi</v>
      </c>
      <c r="W7244" t="str">
        <f>IFERROR(INDEX(Returns!A:A,MATCH(Orders!B7244,Returns!B:B,0),),"No")</f>
        <v>Yes</v>
      </c>
      <c r="X7244" t="str">
        <f t="shared" si="113"/>
        <v>2019 / 04</v>
      </c>
    </row>
    <row r="7245" spans="1:24" x14ac:dyDescent="0.25">
      <c r="A7245" s="1">
        <v>7244</v>
      </c>
      <c r="B7245" s="3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IF(People!$B$2=Orders!M7245,People!$A$2,IF(People!$B$3=Orders!M7245,People!$A$3,IF(People!$B$4=Orders!M7245,People!$A$4,IF(People!$B$5=Orders!M7245,People!$A$5,0))))</f>
        <v>Chuck Magee</v>
      </c>
      <c r="W7245" t="str">
        <f>IFERROR(INDEX(Returns!A:A,MATCH(Orders!B7245,Returns!B:B,0),),"No")</f>
        <v>No</v>
      </c>
      <c r="X7245" t="str">
        <f t="shared" si="113"/>
        <v>2019 / 08</v>
      </c>
    </row>
    <row r="7246" spans="1:24" x14ac:dyDescent="0.25">
      <c r="A7246" s="1">
        <v>7245</v>
      </c>
      <c r="B7246" s="3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IF(People!$B$2=Orders!M7246,People!$A$2,IF(People!$B$3=Orders!M7246,People!$A$3,IF(People!$B$4=Orders!M7246,People!$A$4,IF(People!$B$5=Orders!M7246,People!$A$5,0))))</f>
        <v>Anna Andreadi</v>
      </c>
      <c r="W7246" t="str">
        <f>IFERROR(INDEX(Returns!A:A,MATCH(Orders!B7246,Returns!B:B,0),),"No")</f>
        <v>Yes</v>
      </c>
      <c r="X7246" t="str">
        <f t="shared" si="113"/>
        <v>2019 / 05</v>
      </c>
    </row>
    <row r="7247" spans="1:24" x14ac:dyDescent="0.25">
      <c r="A7247" s="1">
        <v>7246</v>
      </c>
      <c r="B7247" s="3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IF(People!$B$2=Orders!M7247,People!$A$2,IF(People!$B$3=Orders!M7247,People!$A$3,IF(People!$B$4=Orders!M7247,People!$A$4,IF(People!$B$5=Orders!M7247,People!$A$5,0))))</f>
        <v>Anna Andreadi</v>
      </c>
      <c r="W7247" t="str">
        <f>IFERROR(INDEX(Returns!A:A,MATCH(Orders!B7247,Returns!B:B,0),),"No")</f>
        <v>No</v>
      </c>
      <c r="X7247" t="str">
        <f t="shared" si="113"/>
        <v>2019 / 02</v>
      </c>
    </row>
    <row r="7248" spans="1:24" x14ac:dyDescent="0.25">
      <c r="A7248" s="1">
        <v>7247</v>
      </c>
      <c r="B7248" s="3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IF(People!$B$2=Orders!M7248,People!$A$2,IF(People!$B$3=Orders!M7248,People!$A$3,IF(People!$B$4=Orders!M7248,People!$A$4,IF(People!$B$5=Orders!M7248,People!$A$5,0))))</f>
        <v>Chuck Magee</v>
      </c>
      <c r="W7248" t="str">
        <f>IFERROR(INDEX(Returns!A:A,MATCH(Orders!B7248,Returns!B:B,0),),"No")</f>
        <v>No</v>
      </c>
      <c r="X7248" t="str">
        <f t="shared" si="113"/>
        <v>2016 / 03</v>
      </c>
    </row>
    <row r="7249" spans="1:24" x14ac:dyDescent="0.25">
      <c r="A7249" s="1">
        <v>7248</v>
      </c>
      <c r="B7249" s="3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IF(People!$B$2=Orders!M7249,People!$A$2,IF(People!$B$3=Orders!M7249,People!$A$3,IF(People!$B$4=Orders!M7249,People!$A$4,IF(People!$B$5=Orders!M7249,People!$A$5,0))))</f>
        <v>Chuck Magee</v>
      </c>
      <c r="W7249" t="str">
        <f>IFERROR(INDEX(Returns!A:A,MATCH(Orders!B7249,Returns!B:B,0),),"No")</f>
        <v>No</v>
      </c>
      <c r="X7249" t="str">
        <f t="shared" si="113"/>
        <v>2016 / 03</v>
      </c>
    </row>
    <row r="7250" spans="1:24" x14ac:dyDescent="0.25">
      <c r="A7250" s="1">
        <v>7249</v>
      </c>
      <c r="B7250" s="3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IF(People!$B$2=Orders!M7250,People!$A$2,IF(People!$B$3=Orders!M7250,People!$A$3,IF(People!$B$4=Orders!M7250,People!$A$4,IF(People!$B$5=Orders!M7250,People!$A$5,0))))</f>
        <v>Chuck Magee</v>
      </c>
      <c r="W7250" t="str">
        <f>IFERROR(INDEX(Returns!A:A,MATCH(Orders!B7250,Returns!B:B,0),),"No")</f>
        <v>No</v>
      </c>
      <c r="X7250" t="str">
        <f t="shared" si="113"/>
        <v>2016 / 03</v>
      </c>
    </row>
    <row r="7251" spans="1:24" x14ac:dyDescent="0.25">
      <c r="A7251" s="1">
        <v>7250</v>
      </c>
      <c r="B7251" s="3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IF(People!$B$2=Orders!M7251,People!$A$2,IF(People!$B$3=Orders!M7251,People!$A$3,IF(People!$B$4=Orders!M7251,People!$A$4,IF(People!$B$5=Orders!M7251,People!$A$5,0))))</f>
        <v>Anna Andreadi</v>
      </c>
      <c r="W7251" t="str">
        <f>IFERROR(INDEX(Returns!A:A,MATCH(Orders!B7251,Returns!B:B,0),),"No")</f>
        <v>No</v>
      </c>
      <c r="X7251" t="str">
        <f t="shared" si="113"/>
        <v>2017 / 06</v>
      </c>
    </row>
    <row r="7252" spans="1:24" x14ac:dyDescent="0.25">
      <c r="A7252" s="1">
        <v>7251</v>
      </c>
      <c r="B7252" s="3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IF(People!$B$2=Orders!M7252,People!$A$2,IF(People!$B$3=Orders!M7252,People!$A$3,IF(People!$B$4=Orders!M7252,People!$A$4,IF(People!$B$5=Orders!M7252,People!$A$5,0))))</f>
        <v>Anna Andreadi</v>
      </c>
      <c r="W7252" t="str">
        <f>IFERROR(INDEX(Returns!A:A,MATCH(Orders!B7252,Returns!B:B,0),),"No")</f>
        <v>No</v>
      </c>
      <c r="X7252" t="str">
        <f t="shared" si="113"/>
        <v>2017 / 06</v>
      </c>
    </row>
    <row r="7253" spans="1:24" x14ac:dyDescent="0.25">
      <c r="A7253" s="1">
        <v>7252</v>
      </c>
      <c r="B7253" s="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IF(People!$B$2=Orders!M7253,People!$A$2,IF(People!$B$3=Orders!M7253,People!$A$3,IF(People!$B$4=Orders!M7253,People!$A$4,IF(People!$B$5=Orders!M7253,People!$A$5,0))))</f>
        <v>Cassandra Brandow</v>
      </c>
      <c r="W7253" t="str">
        <f>IFERROR(INDEX(Returns!A:A,MATCH(Orders!B7253,Returns!B:B,0),),"No")</f>
        <v>No</v>
      </c>
      <c r="X7253" t="str">
        <f t="shared" si="113"/>
        <v>2018 / 08</v>
      </c>
    </row>
    <row r="7254" spans="1:24" x14ac:dyDescent="0.25">
      <c r="A7254" s="1">
        <v>7253</v>
      </c>
      <c r="B7254" s="3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IF(People!$B$2=Orders!M7254,People!$A$2,IF(People!$B$3=Orders!M7254,People!$A$3,IF(People!$B$4=Orders!M7254,People!$A$4,IF(People!$B$5=Orders!M7254,People!$A$5,0))))</f>
        <v>Kelly Williams</v>
      </c>
      <c r="W7254" t="str">
        <f>IFERROR(INDEX(Returns!A:A,MATCH(Orders!B7254,Returns!B:B,0),),"No")</f>
        <v>No</v>
      </c>
      <c r="X7254" t="str">
        <f t="shared" si="113"/>
        <v>2018 / 09</v>
      </c>
    </row>
    <row r="7255" spans="1:24" x14ac:dyDescent="0.25">
      <c r="A7255" s="1">
        <v>7254</v>
      </c>
      <c r="B7255" s="3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IF(People!$B$2=Orders!M7255,People!$A$2,IF(People!$B$3=Orders!M7255,People!$A$3,IF(People!$B$4=Orders!M7255,People!$A$4,IF(People!$B$5=Orders!M7255,People!$A$5,0))))</f>
        <v>Kelly Williams</v>
      </c>
      <c r="W7255" t="str">
        <f>IFERROR(INDEX(Returns!A:A,MATCH(Orders!B7255,Returns!B:B,0),),"No")</f>
        <v>No</v>
      </c>
      <c r="X7255" t="str">
        <f t="shared" si="113"/>
        <v>2018 / 05</v>
      </c>
    </row>
    <row r="7256" spans="1:24" x14ac:dyDescent="0.25">
      <c r="A7256" s="1">
        <v>7255</v>
      </c>
      <c r="B7256" s="3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IF(People!$B$2=Orders!M7256,People!$A$2,IF(People!$B$3=Orders!M7256,People!$A$3,IF(People!$B$4=Orders!M7256,People!$A$4,IF(People!$B$5=Orders!M7256,People!$A$5,0))))</f>
        <v>Kelly Williams</v>
      </c>
      <c r="W7256" t="str">
        <f>IFERROR(INDEX(Returns!A:A,MATCH(Orders!B7256,Returns!B:B,0),),"No")</f>
        <v>No</v>
      </c>
      <c r="X7256" t="str">
        <f t="shared" si="113"/>
        <v>2018 / 05</v>
      </c>
    </row>
    <row r="7257" spans="1:24" x14ac:dyDescent="0.25">
      <c r="A7257" s="1">
        <v>7256</v>
      </c>
      <c r="B7257" s="3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IF(People!$B$2=Orders!M7257,People!$A$2,IF(People!$B$3=Orders!M7257,People!$A$3,IF(People!$B$4=Orders!M7257,People!$A$4,IF(People!$B$5=Orders!M7257,People!$A$5,0))))</f>
        <v>Kelly Williams</v>
      </c>
      <c r="W7257" t="str">
        <f>IFERROR(INDEX(Returns!A:A,MATCH(Orders!B7257,Returns!B:B,0),),"No")</f>
        <v>No</v>
      </c>
      <c r="X7257" t="str">
        <f t="shared" si="113"/>
        <v>2018 / 05</v>
      </c>
    </row>
    <row r="7258" spans="1:24" x14ac:dyDescent="0.25">
      <c r="A7258" s="1">
        <v>7257</v>
      </c>
      <c r="B7258" s="3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IF(People!$B$2=Orders!M7258,People!$A$2,IF(People!$B$3=Orders!M7258,People!$A$3,IF(People!$B$4=Orders!M7258,People!$A$4,IF(People!$B$5=Orders!M7258,People!$A$5,0))))</f>
        <v>Kelly Williams</v>
      </c>
      <c r="W7258" t="str">
        <f>IFERROR(INDEX(Returns!A:A,MATCH(Orders!B7258,Returns!B:B,0),),"No")</f>
        <v>No</v>
      </c>
      <c r="X7258" t="str">
        <f t="shared" si="113"/>
        <v>2018 / 05</v>
      </c>
    </row>
    <row r="7259" spans="1:24" x14ac:dyDescent="0.25">
      <c r="A7259" s="1">
        <v>7258</v>
      </c>
      <c r="B7259" s="3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IF(People!$B$2=Orders!M7259,People!$A$2,IF(People!$B$3=Orders!M7259,People!$A$3,IF(People!$B$4=Orders!M7259,People!$A$4,IF(People!$B$5=Orders!M7259,People!$A$5,0))))</f>
        <v>Kelly Williams</v>
      </c>
      <c r="W7259" t="str">
        <f>IFERROR(INDEX(Returns!A:A,MATCH(Orders!B7259,Returns!B:B,0),),"No")</f>
        <v>No</v>
      </c>
      <c r="X7259" t="str">
        <f t="shared" si="113"/>
        <v>2018 / 05</v>
      </c>
    </row>
    <row r="7260" spans="1:24" x14ac:dyDescent="0.25">
      <c r="A7260" s="1">
        <v>7259</v>
      </c>
      <c r="B7260" s="3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IF(People!$B$2=Orders!M7260,People!$A$2,IF(People!$B$3=Orders!M7260,People!$A$3,IF(People!$B$4=Orders!M7260,People!$A$4,IF(People!$B$5=Orders!M7260,People!$A$5,0))))</f>
        <v>Kelly Williams</v>
      </c>
      <c r="W7260" t="str">
        <f>IFERROR(INDEX(Returns!A:A,MATCH(Orders!B7260,Returns!B:B,0),),"No")</f>
        <v>No</v>
      </c>
      <c r="X7260" t="str">
        <f t="shared" si="113"/>
        <v>2018 / 05</v>
      </c>
    </row>
    <row r="7261" spans="1:24" x14ac:dyDescent="0.25">
      <c r="A7261" s="1">
        <v>7260</v>
      </c>
      <c r="B7261" s="3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IF(People!$B$2=Orders!M7261,People!$A$2,IF(People!$B$3=Orders!M7261,People!$A$3,IF(People!$B$4=Orders!M7261,People!$A$4,IF(People!$B$5=Orders!M7261,People!$A$5,0))))</f>
        <v>Kelly Williams</v>
      </c>
      <c r="W7261" t="str">
        <f>IFERROR(INDEX(Returns!A:A,MATCH(Orders!B7261,Returns!B:B,0),),"No")</f>
        <v>No</v>
      </c>
      <c r="X7261" t="str">
        <f t="shared" si="113"/>
        <v>2018 / 05</v>
      </c>
    </row>
    <row r="7262" spans="1:24" x14ac:dyDescent="0.25">
      <c r="A7262" s="1">
        <v>7261</v>
      </c>
      <c r="B7262" s="3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IF(People!$B$2=Orders!M7262,People!$A$2,IF(People!$B$3=Orders!M7262,People!$A$3,IF(People!$B$4=Orders!M7262,People!$A$4,IF(People!$B$5=Orders!M7262,People!$A$5,0))))</f>
        <v>Kelly Williams</v>
      </c>
      <c r="W7262" t="str">
        <f>IFERROR(INDEX(Returns!A:A,MATCH(Orders!B7262,Returns!B:B,0),),"No")</f>
        <v>No</v>
      </c>
      <c r="X7262" t="str">
        <f t="shared" si="113"/>
        <v>2018 / 05</v>
      </c>
    </row>
    <row r="7263" spans="1:24" x14ac:dyDescent="0.25">
      <c r="A7263" s="1">
        <v>7262</v>
      </c>
      <c r="B7263" s="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IF(People!$B$2=Orders!M7263,People!$A$2,IF(People!$B$3=Orders!M7263,People!$A$3,IF(People!$B$4=Orders!M7263,People!$A$4,IF(People!$B$5=Orders!M7263,People!$A$5,0))))</f>
        <v>Anna Andreadi</v>
      </c>
      <c r="W7263" t="str">
        <f>IFERROR(INDEX(Returns!A:A,MATCH(Orders!B7263,Returns!B:B,0),),"No")</f>
        <v>No</v>
      </c>
      <c r="X7263" t="str">
        <f t="shared" si="113"/>
        <v>2019 / 06</v>
      </c>
    </row>
    <row r="7264" spans="1:24" x14ac:dyDescent="0.25">
      <c r="A7264" s="1">
        <v>7263</v>
      </c>
      <c r="B7264" s="3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IF(People!$B$2=Orders!M7264,People!$A$2,IF(People!$B$3=Orders!M7264,People!$A$3,IF(People!$B$4=Orders!M7264,People!$A$4,IF(People!$B$5=Orders!M7264,People!$A$5,0))))</f>
        <v>Chuck Magee</v>
      </c>
      <c r="W7264" t="str">
        <f>IFERROR(INDEX(Returns!A:A,MATCH(Orders!B7264,Returns!B:B,0),),"No")</f>
        <v>No</v>
      </c>
      <c r="X7264" t="str">
        <f t="shared" si="113"/>
        <v>2019 / 10</v>
      </c>
    </row>
    <row r="7265" spans="1:24" x14ac:dyDescent="0.25">
      <c r="A7265" s="1">
        <v>7264</v>
      </c>
      <c r="B7265" s="3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IF(People!$B$2=Orders!M7265,People!$A$2,IF(People!$B$3=Orders!M7265,People!$A$3,IF(People!$B$4=Orders!M7265,People!$A$4,IF(People!$B$5=Orders!M7265,People!$A$5,0))))</f>
        <v>Chuck Magee</v>
      </c>
      <c r="W7265" t="str">
        <f>IFERROR(INDEX(Returns!A:A,MATCH(Orders!B7265,Returns!B:B,0),),"No")</f>
        <v>No</v>
      </c>
      <c r="X7265" t="str">
        <f t="shared" si="113"/>
        <v>2019 / 10</v>
      </c>
    </row>
    <row r="7266" spans="1:24" x14ac:dyDescent="0.25">
      <c r="A7266" s="1">
        <v>7265</v>
      </c>
      <c r="B7266" s="3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IF(People!$B$2=Orders!M7266,People!$A$2,IF(People!$B$3=Orders!M7266,People!$A$3,IF(People!$B$4=Orders!M7266,People!$A$4,IF(People!$B$5=Orders!M7266,People!$A$5,0))))</f>
        <v>Cassandra Brandow</v>
      </c>
      <c r="W7266" t="str">
        <f>IFERROR(INDEX(Returns!A:A,MATCH(Orders!B7266,Returns!B:B,0),),"No")</f>
        <v>No</v>
      </c>
      <c r="X7266" t="str">
        <f t="shared" si="113"/>
        <v>2019 / 06</v>
      </c>
    </row>
    <row r="7267" spans="1:24" x14ac:dyDescent="0.25">
      <c r="A7267" s="1">
        <v>7266</v>
      </c>
      <c r="B7267" s="3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IF(People!$B$2=Orders!M7267,People!$A$2,IF(People!$B$3=Orders!M7267,People!$A$3,IF(People!$B$4=Orders!M7267,People!$A$4,IF(People!$B$5=Orders!M7267,People!$A$5,0))))</f>
        <v>Kelly Williams</v>
      </c>
      <c r="W7267" t="str">
        <f>IFERROR(INDEX(Returns!A:A,MATCH(Orders!B7267,Returns!B:B,0),),"No")</f>
        <v>No</v>
      </c>
      <c r="X7267" t="str">
        <f t="shared" si="113"/>
        <v>2016 / 11</v>
      </c>
    </row>
    <row r="7268" spans="1:24" x14ac:dyDescent="0.25">
      <c r="A7268" s="1">
        <v>7267</v>
      </c>
      <c r="B7268" s="3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IF(People!$B$2=Orders!M7268,People!$A$2,IF(People!$B$3=Orders!M7268,People!$A$3,IF(People!$B$4=Orders!M7268,People!$A$4,IF(People!$B$5=Orders!M7268,People!$A$5,0))))</f>
        <v>Cassandra Brandow</v>
      </c>
      <c r="W7268" t="str">
        <f>IFERROR(INDEX(Returns!A:A,MATCH(Orders!B7268,Returns!B:B,0),),"No")</f>
        <v>No</v>
      </c>
      <c r="X7268" t="str">
        <f t="shared" si="113"/>
        <v>2019 / 08</v>
      </c>
    </row>
    <row r="7269" spans="1:24" x14ac:dyDescent="0.25">
      <c r="A7269" s="1">
        <v>7268</v>
      </c>
      <c r="B7269" s="3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IF(People!$B$2=Orders!M7269,People!$A$2,IF(People!$B$3=Orders!M7269,People!$A$3,IF(People!$B$4=Orders!M7269,People!$A$4,IF(People!$B$5=Orders!M7269,People!$A$5,0))))</f>
        <v>Cassandra Brandow</v>
      </c>
      <c r="W7269" t="str">
        <f>IFERROR(INDEX(Returns!A:A,MATCH(Orders!B7269,Returns!B:B,0),),"No")</f>
        <v>No</v>
      </c>
      <c r="X7269" t="str">
        <f t="shared" si="113"/>
        <v>2019 / 08</v>
      </c>
    </row>
    <row r="7270" spans="1:24" x14ac:dyDescent="0.25">
      <c r="A7270" s="1">
        <v>7269</v>
      </c>
      <c r="B7270" s="3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IF(People!$B$2=Orders!M7270,People!$A$2,IF(People!$B$3=Orders!M7270,People!$A$3,IF(People!$B$4=Orders!M7270,People!$A$4,IF(People!$B$5=Orders!M7270,People!$A$5,0))))</f>
        <v>Cassandra Brandow</v>
      </c>
      <c r="W7270" t="str">
        <f>IFERROR(INDEX(Returns!A:A,MATCH(Orders!B7270,Returns!B:B,0),),"No")</f>
        <v>Yes</v>
      </c>
      <c r="X7270" t="str">
        <f t="shared" si="113"/>
        <v>2018 / 01</v>
      </c>
    </row>
    <row r="7271" spans="1:24" x14ac:dyDescent="0.25">
      <c r="A7271" s="1">
        <v>7270</v>
      </c>
      <c r="B7271" s="3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IF(People!$B$2=Orders!M7271,People!$A$2,IF(People!$B$3=Orders!M7271,People!$A$3,IF(People!$B$4=Orders!M7271,People!$A$4,IF(People!$B$5=Orders!M7271,People!$A$5,0))))</f>
        <v>Cassandra Brandow</v>
      </c>
      <c r="W7271" t="str">
        <f>IFERROR(INDEX(Returns!A:A,MATCH(Orders!B7271,Returns!B:B,0),),"No")</f>
        <v>Yes</v>
      </c>
      <c r="X7271" t="str">
        <f t="shared" si="113"/>
        <v>2018 / 01</v>
      </c>
    </row>
    <row r="7272" spans="1:24" x14ac:dyDescent="0.25">
      <c r="A7272" s="1">
        <v>7271</v>
      </c>
      <c r="B7272" s="3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IF(People!$B$2=Orders!M7272,People!$A$2,IF(People!$B$3=Orders!M7272,People!$A$3,IF(People!$B$4=Orders!M7272,People!$A$4,IF(People!$B$5=Orders!M7272,People!$A$5,0))))</f>
        <v>Anna Andreadi</v>
      </c>
      <c r="W7272" t="str">
        <f>IFERROR(INDEX(Returns!A:A,MATCH(Orders!B7272,Returns!B:B,0),),"No")</f>
        <v>No</v>
      </c>
      <c r="X7272" t="str">
        <f t="shared" si="113"/>
        <v>2018 / 09</v>
      </c>
    </row>
    <row r="7273" spans="1:24" x14ac:dyDescent="0.25">
      <c r="A7273" s="1">
        <v>7272</v>
      </c>
      <c r="B7273" s="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IF(People!$B$2=Orders!M7273,People!$A$2,IF(People!$B$3=Orders!M7273,People!$A$3,IF(People!$B$4=Orders!M7273,People!$A$4,IF(People!$B$5=Orders!M7273,People!$A$5,0))))</f>
        <v>Anna Andreadi</v>
      </c>
      <c r="W7273" t="str">
        <f>IFERROR(INDEX(Returns!A:A,MATCH(Orders!B7273,Returns!B:B,0),),"No")</f>
        <v>No</v>
      </c>
      <c r="X7273" t="str">
        <f t="shared" si="113"/>
        <v>2018 / 09</v>
      </c>
    </row>
    <row r="7274" spans="1:24" x14ac:dyDescent="0.25">
      <c r="A7274" s="1">
        <v>7273</v>
      </c>
      <c r="B7274" s="3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IF(People!$B$2=Orders!M7274,People!$A$2,IF(People!$B$3=Orders!M7274,People!$A$3,IF(People!$B$4=Orders!M7274,People!$A$4,IF(People!$B$5=Orders!M7274,People!$A$5,0))))</f>
        <v>Cassandra Brandow</v>
      </c>
      <c r="W7274" t="str">
        <f>IFERROR(INDEX(Returns!A:A,MATCH(Orders!B7274,Returns!B:B,0),),"No")</f>
        <v>No</v>
      </c>
      <c r="X7274" t="str">
        <f t="shared" si="113"/>
        <v>2018 / 10</v>
      </c>
    </row>
    <row r="7275" spans="1:24" x14ac:dyDescent="0.25">
      <c r="A7275" s="1">
        <v>7274</v>
      </c>
      <c r="B7275" s="3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IF(People!$B$2=Orders!M7275,People!$A$2,IF(People!$B$3=Orders!M7275,People!$A$3,IF(People!$B$4=Orders!M7275,People!$A$4,IF(People!$B$5=Orders!M7275,People!$A$5,0))))</f>
        <v>Cassandra Brandow</v>
      </c>
      <c r="W7275" t="str">
        <f>IFERROR(INDEX(Returns!A:A,MATCH(Orders!B7275,Returns!B:B,0),),"No")</f>
        <v>No</v>
      </c>
      <c r="X7275" t="str">
        <f t="shared" si="113"/>
        <v>2018 / 10</v>
      </c>
    </row>
    <row r="7276" spans="1:24" x14ac:dyDescent="0.25">
      <c r="A7276" s="1">
        <v>7275</v>
      </c>
      <c r="B7276" s="3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IF(People!$B$2=Orders!M7276,People!$A$2,IF(People!$B$3=Orders!M7276,People!$A$3,IF(People!$B$4=Orders!M7276,People!$A$4,IF(People!$B$5=Orders!M7276,People!$A$5,0))))</f>
        <v>Anna Andreadi</v>
      </c>
      <c r="W7276" t="str">
        <f>IFERROR(INDEX(Returns!A:A,MATCH(Orders!B7276,Returns!B:B,0),),"No")</f>
        <v>No</v>
      </c>
      <c r="X7276" t="str">
        <f t="shared" si="113"/>
        <v>2017 / 11</v>
      </c>
    </row>
    <row r="7277" spans="1:24" x14ac:dyDescent="0.25">
      <c r="A7277" s="1">
        <v>7276</v>
      </c>
      <c r="B7277" s="3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IF(People!$B$2=Orders!M7277,People!$A$2,IF(People!$B$3=Orders!M7277,People!$A$3,IF(People!$B$4=Orders!M7277,People!$A$4,IF(People!$B$5=Orders!M7277,People!$A$5,0))))</f>
        <v>Anna Andreadi</v>
      </c>
      <c r="W7277" t="str">
        <f>IFERROR(INDEX(Returns!A:A,MATCH(Orders!B7277,Returns!B:B,0),),"No")</f>
        <v>No</v>
      </c>
      <c r="X7277" t="str">
        <f t="shared" si="113"/>
        <v>2017 / 11</v>
      </c>
    </row>
    <row r="7278" spans="1:24" x14ac:dyDescent="0.25">
      <c r="A7278" s="1">
        <v>7277</v>
      </c>
      <c r="B7278" s="3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IF(People!$B$2=Orders!M7278,People!$A$2,IF(People!$B$3=Orders!M7278,People!$A$3,IF(People!$B$4=Orders!M7278,People!$A$4,IF(People!$B$5=Orders!M7278,People!$A$5,0))))</f>
        <v>Cassandra Brandow</v>
      </c>
      <c r="W7278" t="str">
        <f>IFERROR(INDEX(Returns!A:A,MATCH(Orders!B7278,Returns!B:B,0),),"No")</f>
        <v>No</v>
      </c>
      <c r="X7278" t="str">
        <f t="shared" si="113"/>
        <v>2016 / 11</v>
      </c>
    </row>
    <row r="7279" spans="1:24" x14ac:dyDescent="0.25">
      <c r="A7279" s="1">
        <v>7278</v>
      </c>
      <c r="B7279" s="3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IF(People!$B$2=Orders!M7279,People!$A$2,IF(People!$B$3=Orders!M7279,People!$A$3,IF(People!$B$4=Orders!M7279,People!$A$4,IF(People!$B$5=Orders!M7279,People!$A$5,0))))</f>
        <v>Anna Andreadi</v>
      </c>
      <c r="W7279" t="str">
        <f>IFERROR(INDEX(Returns!A:A,MATCH(Orders!B7279,Returns!B:B,0),),"No")</f>
        <v>No</v>
      </c>
      <c r="X7279" t="str">
        <f t="shared" si="113"/>
        <v>2018 / 07</v>
      </c>
    </row>
    <row r="7280" spans="1:24" x14ac:dyDescent="0.25">
      <c r="A7280" s="1">
        <v>7279</v>
      </c>
      <c r="B7280" s="3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IF(People!$B$2=Orders!M7280,People!$A$2,IF(People!$B$3=Orders!M7280,People!$A$3,IF(People!$B$4=Orders!M7280,People!$A$4,IF(People!$B$5=Orders!M7280,People!$A$5,0))))</f>
        <v>Anna Andreadi</v>
      </c>
      <c r="W7280" t="str">
        <f>IFERROR(INDEX(Returns!A:A,MATCH(Orders!B7280,Returns!B:B,0),),"No")</f>
        <v>No</v>
      </c>
      <c r="X7280" t="str">
        <f t="shared" si="113"/>
        <v>2018 / 07</v>
      </c>
    </row>
    <row r="7281" spans="1:24" x14ac:dyDescent="0.25">
      <c r="A7281" s="1">
        <v>7280</v>
      </c>
      <c r="B7281" s="3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IF(People!$B$2=Orders!M7281,People!$A$2,IF(People!$B$3=Orders!M7281,People!$A$3,IF(People!$B$4=Orders!M7281,People!$A$4,IF(People!$B$5=Orders!M7281,People!$A$5,0))))</f>
        <v>Anna Andreadi</v>
      </c>
      <c r="W7281" t="str">
        <f>IFERROR(INDEX(Returns!A:A,MATCH(Orders!B7281,Returns!B:B,0),),"No")</f>
        <v>No</v>
      </c>
      <c r="X7281" t="str">
        <f t="shared" si="113"/>
        <v>2018 / 05</v>
      </c>
    </row>
    <row r="7282" spans="1:24" x14ac:dyDescent="0.25">
      <c r="A7282" s="1">
        <v>7281</v>
      </c>
      <c r="B7282" s="3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IF(People!$B$2=Orders!M7282,People!$A$2,IF(People!$B$3=Orders!M7282,People!$A$3,IF(People!$B$4=Orders!M7282,People!$A$4,IF(People!$B$5=Orders!M7282,People!$A$5,0))))</f>
        <v>Chuck Magee</v>
      </c>
      <c r="W7282" t="str">
        <f>IFERROR(INDEX(Returns!A:A,MATCH(Orders!B7282,Returns!B:B,0),),"No")</f>
        <v>No</v>
      </c>
      <c r="X7282" t="str">
        <f t="shared" si="113"/>
        <v>2017 / 02</v>
      </c>
    </row>
    <row r="7283" spans="1:24" x14ac:dyDescent="0.25">
      <c r="A7283" s="1">
        <v>7282</v>
      </c>
      <c r="B7283" s="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IF(People!$B$2=Orders!M7283,People!$A$2,IF(People!$B$3=Orders!M7283,People!$A$3,IF(People!$B$4=Orders!M7283,People!$A$4,IF(People!$B$5=Orders!M7283,People!$A$5,0))))</f>
        <v>Anna Andreadi</v>
      </c>
      <c r="W7283" t="str">
        <f>IFERROR(INDEX(Returns!A:A,MATCH(Orders!B7283,Returns!B:B,0),),"No")</f>
        <v>No</v>
      </c>
      <c r="X7283" t="str">
        <f t="shared" si="113"/>
        <v>2019 / 10</v>
      </c>
    </row>
    <row r="7284" spans="1:24" x14ac:dyDescent="0.25">
      <c r="A7284" s="1">
        <v>7283</v>
      </c>
      <c r="B7284" s="3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IF(People!$B$2=Orders!M7284,People!$A$2,IF(People!$B$3=Orders!M7284,People!$A$3,IF(People!$B$4=Orders!M7284,People!$A$4,IF(People!$B$5=Orders!M7284,People!$A$5,0))))</f>
        <v>Kelly Williams</v>
      </c>
      <c r="W7284" t="str">
        <f>IFERROR(INDEX(Returns!A:A,MATCH(Orders!B7284,Returns!B:B,0),),"No")</f>
        <v>No</v>
      </c>
      <c r="X7284" t="str">
        <f t="shared" si="113"/>
        <v>2019 / 06</v>
      </c>
    </row>
    <row r="7285" spans="1:24" x14ac:dyDescent="0.25">
      <c r="A7285" s="1">
        <v>7284</v>
      </c>
      <c r="B7285" s="3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IF(People!$B$2=Orders!M7285,People!$A$2,IF(People!$B$3=Orders!M7285,People!$A$3,IF(People!$B$4=Orders!M7285,People!$A$4,IF(People!$B$5=Orders!M7285,People!$A$5,0))))</f>
        <v>Chuck Magee</v>
      </c>
      <c r="W7285" t="str">
        <f>IFERROR(INDEX(Returns!A:A,MATCH(Orders!B7285,Returns!B:B,0),),"No")</f>
        <v>No</v>
      </c>
      <c r="X7285" t="str">
        <f t="shared" si="113"/>
        <v>2019 / 09</v>
      </c>
    </row>
    <row r="7286" spans="1:24" x14ac:dyDescent="0.25">
      <c r="A7286" s="1">
        <v>7285</v>
      </c>
      <c r="B7286" s="3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IF(People!$B$2=Orders!M7286,People!$A$2,IF(People!$B$3=Orders!M7286,People!$A$3,IF(People!$B$4=Orders!M7286,People!$A$4,IF(People!$B$5=Orders!M7286,People!$A$5,0))))</f>
        <v>Chuck Magee</v>
      </c>
      <c r="W7286" t="str">
        <f>IFERROR(INDEX(Returns!A:A,MATCH(Orders!B7286,Returns!B:B,0),),"No")</f>
        <v>No</v>
      </c>
      <c r="X7286" t="str">
        <f t="shared" si="113"/>
        <v>2019 / 09</v>
      </c>
    </row>
    <row r="7287" spans="1:24" x14ac:dyDescent="0.25">
      <c r="A7287" s="1">
        <v>7286</v>
      </c>
      <c r="B7287" s="3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IF(People!$B$2=Orders!M7287,People!$A$2,IF(People!$B$3=Orders!M7287,People!$A$3,IF(People!$B$4=Orders!M7287,People!$A$4,IF(People!$B$5=Orders!M7287,People!$A$5,0))))</f>
        <v>Anna Andreadi</v>
      </c>
      <c r="W7287" t="str">
        <f>IFERROR(INDEX(Returns!A:A,MATCH(Orders!B7287,Returns!B:B,0),),"No")</f>
        <v>No</v>
      </c>
      <c r="X7287" t="str">
        <f t="shared" si="113"/>
        <v>2019 / 10</v>
      </c>
    </row>
    <row r="7288" spans="1:24" x14ac:dyDescent="0.25">
      <c r="A7288" s="1">
        <v>7287</v>
      </c>
      <c r="B7288" s="3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IF(People!$B$2=Orders!M7288,People!$A$2,IF(People!$B$3=Orders!M7288,People!$A$3,IF(People!$B$4=Orders!M7288,People!$A$4,IF(People!$B$5=Orders!M7288,People!$A$5,0))))</f>
        <v>Kelly Williams</v>
      </c>
      <c r="W7288" t="str">
        <f>IFERROR(INDEX(Returns!A:A,MATCH(Orders!B7288,Returns!B:B,0),),"No")</f>
        <v>No</v>
      </c>
      <c r="X7288" t="str">
        <f t="shared" si="113"/>
        <v>2018 / 06</v>
      </c>
    </row>
    <row r="7289" spans="1:24" x14ac:dyDescent="0.25">
      <c r="A7289" s="1">
        <v>7288</v>
      </c>
      <c r="B7289" s="3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IF(People!$B$2=Orders!M7289,People!$A$2,IF(People!$B$3=Orders!M7289,People!$A$3,IF(People!$B$4=Orders!M7289,People!$A$4,IF(People!$B$5=Orders!M7289,People!$A$5,0))))</f>
        <v>Kelly Williams</v>
      </c>
      <c r="W7289" t="str">
        <f>IFERROR(INDEX(Returns!A:A,MATCH(Orders!B7289,Returns!B:B,0),),"No")</f>
        <v>No</v>
      </c>
      <c r="X7289" t="str">
        <f t="shared" si="113"/>
        <v>2018 / 06</v>
      </c>
    </row>
    <row r="7290" spans="1:24" x14ac:dyDescent="0.25">
      <c r="A7290" s="1">
        <v>7289</v>
      </c>
      <c r="B7290" s="3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IF(People!$B$2=Orders!M7290,People!$A$2,IF(People!$B$3=Orders!M7290,People!$A$3,IF(People!$B$4=Orders!M7290,People!$A$4,IF(People!$B$5=Orders!M7290,People!$A$5,0))))</f>
        <v>Kelly Williams</v>
      </c>
      <c r="W7290" t="str">
        <f>IFERROR(INDEX(Returns!A:A,MATCH(Orders!B7290,Returns!B:B,0),),"No")</f>
        <v>No</v>
      </c>
      <c r="X7290" t="str">
        <f t="shared" si="113"/>
        <v>2016 / 09</v>
      </c>
    </row>
    <row r="7291" spans="1:24" x14ac:dyDescent="0.25">
      <c r="A7291" s="1">
        <v>7290</v>
      </c>
      <c r="B7291" s="3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IF(People!$B$2=Orders!M7291,People!$A$2,IF(People!$B$3=Orders!M7291,People!$A$3,IF(People!$B$4=Orders!M7291,People!$A$4,IF(People!$B$5=Orders!M7291,People!$A$5,0))))</f>
        <v>Anna Andreadi</v>
      </c>
      <c r="W7291" t="str">
        <f>IFERROR(INDEX(Returns!A:A,MATCH(Orders!B7291,Returns!B:B,0),),"No")</f>
        <v>No</v>
      </c>
      <c r="X7291" t="str">
        <f t="shared" si="113"/>
        <v>2018 / 01</v>
      </c>
    </row>
    <row r="7292" spans="1:24" x14ac:dyDescent="0.25">
      <c r="A7292" s="1">
        <v>7291</v>
      </c>
      <c r="B7292" s="3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IF(People!$B$2=Orders!M7292,People!$A$2,IF(People!$B$3=Orders!M7292,People!$A$3,IF(People!$B$4=Orders!M7292,People!$A$4,IF(People!$B$5=Orders!M7292,People!$A$5,0))))</f>
        <v>Anna Andreadi</v>
      </c>
      <c r="W7292" t="str">
        <f>IFERROR(INDEX(Returns!A:A,MATCH(Orders!B7292,Returns!B:B,0),),"No")</f>
        <v>No</v>
      </c>
      <c r="X7292" t="str">
        <f t="shared" si="113"/>
        <v>2018 / 01</v>
      </c>
    </row>
    <row r="7293" spans="1:24" x14ac:dyDescent="0.25">
      <c r="A7293" s="1">
        <v>7292</v>
      </c>
      <c r="B7293" s="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IF(People!$B$2=Orders!M7293,People!$A$2,IF(People!$B$3=Orders!M7293,People!$A$3,IF(People!$B$4=Orders!M7293,People!$A$4,IF(People!$B$5=Orders!M7293,People!$A$5,0))))</f>
        <v>Anna Andreadi</v>
      </c>
      <c r="W7293" t="str">
        <f>IFERROR(INDEX(Returns!A:A,MATCH(Orders!B7293,Returns!B:B,0),),"No")</f>
        <v>No</v>
      </c>
      <c r="X7293" t="str">
        <f t="shared" si="113"/>
        <v>2018 / 01</v>
      </c>
    </row>
    <row r="7294" spans="1:24" x14ac:dyDescent="0.25">
      <c r="A7294" s="1">
        <v>7293</v>
      </c>
      <c r="B7294" s="3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IF(People!$B$2=Orders!M7294,People!$A$2,IF(People!$B$3=Orders!M7294,People!$A$3,IF(People!$B$4=Orders!M7294,People!$A$4,IF(People!$B$5=Orders!M7294,People!$A$5,0))))</f>
        <v>Cassandra Brandow</v>
      </c>
      <c r="W7294" t="str">
        <f>IFERROR(INDEX(Returns!A:A,MATCH(Orders!B7294,Returns!B:B,0),),"No")</f>
        <v>No</v>
      </c>
      <c r="X7294" t="str">
        <f t="shared" si="113"/>
        <v>2019 / 12</v>
      </c>
    </row>
    <row r="7295" spans="1:24" x14ac:dyDescent="0.25">
      <c r="A7295" s="1">
        <v>7294</v>
      </c>
      <c r="B7295" s="3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IF(People!$B$2=Orders!M7295,People!$A$2,IF(People!$B$3=Orders!M7295,People!$A$3,IF(People!$B$4=Orders!M7295,People!$A$4,IF(People!$B$5=Orders!M7295,People!$A$5,0))))</f>
        <v>Anna Andreadi</v>
      </c>
      <c r="W7295" t="str">
        <f>IFERROR(INDEX(Returns!A:A,MATCH(Orders!B7295,Returns!B:B,0),),"No")</f>
        <v>No</v>
      </c>
      <c r="X7295" t="str">
        <f t="shared" si="113"/>
        <v>2018 / 01</v>
      </c>
    </row>
    <row r="7296" spans="1:24" x14ac:dyDescent="0.25">
      <c r="A7296" s="1">
        <v>7295</v>
      </c>
      <c r="B7296" s="3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IF(People!$B$2=Orders!M7296,People!$A$2,IF(People!$B$3=Orders!M7296,People!$A$3,IF(People!$B$4=Orders!M7296,People!$A$4,IF(People!$B$5=Orders!M7296,People!$A$5,0))))</f>
        <v>Anna Andreadi</v>
      </c>
      <c r="W7296" t="str">
        <f>IFERROR(INDEX(Returns!A:A,MATCH(Orders!B7296,Returns!B:B,0),),"No")</f>
        <v>No</v>
      </c>
      <c r="X7296" t="str">
        <f t="shared" si="113"/>
        <v>2017 / 05</v>
      </c>
    </row>
    <row r="7297" spans="1:24" x14ac:dyDescent="0.25">
      <c r="A7297" s="1">
        <v>7296</v>
      </c>
      <c r="B7297" s="3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IF(People!$B$2=Orders!M7297,People!$A$2,IF(People!$B$3=Orders!M7297,People!$A$3,IF(People!$B$4=Orders!M7297,People!$A$4,IF(People!$B$5=Orders!M7297,People!$A$5,0))))</f>
        <v>Kelly Williams</v>
      </c>
      <c r="W7297" t="str">
        <f>IFERROR(INDEX(Returns!A:A,MATCH(Orders!B7297,Returns!B:B,0),),"No")</f>
        <v>No</v>
      </c>
      <c r="X7297" t="str">
        <f t="shared" si="113"/>
        <v>2016 / 05</v>
      </c>
    </row>
    <row r="7298" spans="1:24" x14ac:dyDescent="0.25">
      <c r="A7298" s="1">
        <v>7297</v>
      </c>
      <c r="B7298" s="3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IF(People!$B$2=Orders!M7298,People!$A$2,IF(People!$B$3=Orders!M7298,People!$A$3,IF(People!$B$4=Orders!M7298,People!$A$4,IF(People!$B$5=Orders!M7298,People!$A$5,0))))</f>
        <v>Kelly Williams</v>
      </c>
      <c r="W7298" t="str">
        <f>IFERROR(INDEX(Returns!A:A,MATCH(Orders!B7298,Returns!B:B,0),),"No")</f>
        <v>No</v>
      </c>
      <c r="X7298" t="str">
        <f t="shared" ref="X7298:X7361" si="114">TEXT(C7298,"ГГГГ / ММ")</f>
        <v>2016 / 05</v>
      </c>
    </row>
    <row r="7299" spans="1:24" x14ac:dyDescent="0.25">
      <c r="A7299" s="1">
        <v>7298</v>
      </c>
      <c r="B7299" s="3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IF(People!$B$2=Orders!M7299,People!$A$2,IF(People!$B$3=Orders!M7299,People!$A$3,IF(People!$B$4=Orders!M7299,People!$A$4,IF(People!$B$5=Orders!M7299,People!$A$5,0))))</f>
        <v>Chuck Magee</v>
      </c>
      <c r="W7299" t="str">
        <f>IFERROR(INDEX(Returns!A:A,MATCH(Orders!B7299,Returns!B:B,0),),"No")</f>
        <v>No</v>
      </c>
      <c r="X7299" t="str">
        <f t="shared" si="114"/>
        <v>2017 / 02</v>
      </c>
    </row>
    <row r="7300" spans="1:24" x14ac:dyDescent="0.25">
      <c r="A7300" s="1">
        <v>7299</v>
      </c>
      <c r="B7300" s="3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IF(People!$B$2=Orders!M7300,People!$A$2,IF(People!$B$3=Orders!M7300,People!$A$3,IF(People!$B$4=Orders!M7300,People!$A$4,IF(People!$B$5=Orders!M7300,People!$A$5,0))))</f>
        <v>Kelly Williams</v>
      </c>
      <c r="W7300" t="str">
        <f>IFERROR(INDEX(Returns!A:A,MATCH(Orders!B7300,Returns!B:B,0),),"No")</f>
        <v>No</v>
      </c>
      <c r="X7300" t="str">
        <f t="shared" si="114"/>
        <v>2016 / 11</v>
      </c>
    </row>
    <row r="7301" spans="1:24" x14ac:dyDescent="0.25">
      <c r="A7301" s="1">
        <v>7300</v>
      </c>
      <c r="B7301" s="3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IF(People!$B$2=Orders!M7301,People!$A$2,IF(People!$B$3=Orders!M7301,People!$A$3,IF(People!$B$4=Orders!M7301,People!$A$4,IF(People!$B$5=Orders!M7301,People!$A$5,0))))</f>
        <v>Kelly Williams</v>
      </c>
      <c r="W7301" t="str">
        <f>IFERROR(INDEX(Returns!A:A,MATCH(Orders!B7301,Returns!B:B,0),),"No")</f>
        <v>No</v>
      </c>
      <c r="X7301" t="str">
        <f t="shared" si="114"/>
        <v>2016 / 11</v>
      </c>
    </row>
    <row r="7302" spans="1:24" x14ac:dyDescent="0.25">
      <c r="A7302" s="1">
        <v>7301</v>
      </c>
      <c r="B7302" s="3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IF(People!$B$2=Orders!M7302,People!$A$2,IF(People!$B$3=Orders!M7302,People!$A$3,IF(People!$B$4=Orders!M7302,People!$A$4,IF(People!$B$5=Orders!M7302,People!$A$5,0))))</f>
        <v>Kelly Williams</v>
      </c>
      <c r="W7302" t="str">
        <f>IFERROR(INDEX(Returns!A:A,MATCH(Orders!B7302,Returns!B:B,0),),"No")</f>
        <v>No</v>
      </c>
      <c r="X7302" t="str">
        <f t="shared" si="114"/>
        <v>2016 / 11</v>
      </c>
    </row>
    <row r="7303" spans="1:24" x14ac:dyDescent="0.25">
      <c r="A7303" s="1">
        <v>7302</v>
      </c>
      <c r="B7303" s="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IF(People!$B$2=Orders!M7303,People!$A$2,IF(People!$B$3=Orders!M7303,People!$A$3,IF(People!$B$4=Orders!M7303,People!$A$4,IF(People!$B$5=Orders!M7303,People!$A$5,0))))</f>
        <v>Kelly Williams</v>
      </c>
      <c r="W7303" t="str">
        <f>IFERROR(INDEX(Returns!A:A,MATCH(Orders!B7303,Returns!B:B,0),),"No")</f>
        <v>No</v>
      </c>
      <c r="X7303" t="str">
        <f t="shared" si="114"/>
        <v>2016 / 11</v>
      </c>
    </row>
    <row r="7304" spans="1:24" x14ac:dyDescent="0.25">
      <c r="A7304" s="1">
        <v>7303</v>
      </c>
      <c r="B7304" s="3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IF(People!$B$2=Orders!M7304,People!$A$2,IF(People!$B$3=Orders!M7304,People!$A$3,IF(People!$B$4=Orders!M7304,People!$A$4,IF(People!$B$5=Orders!M7304,People!$A$5,0))))</f>
        <v>Kelly Williams</v>
      </c>
      <c r="W7304" t="str">
        <f>IFERROR(INDEX(Returns!A:A,MATCH(Orders!B7304,Returns!B:B,0),),"No")</f>
        <v>No</v>
      </c>
      <c r="X7304" t="str">
        <f t="shared" si="114"/>
        <v>2016 / 11</v>
      </c>
    </row>
    <row r="7305" spans="1:24" x14ac:dyDescent="0.25">
      <c r="A7305" s="1">
        <v>7304</v>
      </c>
      <c r="B7305" s="3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IF(People!$B$2=Orders!M7305,People!$A$2,IF(People!$B$3=Orders!M7305,People!$A$3,IF(People!$B$4=Orders!M7305,People!$A$4,IF(People!$B$5=Orders!M7305,People!$A$5,0))))</f>
        <v>Cassandra Brandow</v>
      </c>
      <c r="W7305" t="str">
        <f>IFERROR(INDEX(Returns!A:A,MATCH(Orders!B7305,Returns!B:B,0),),"No")</f>
        <v>No</v>
      </c>
      <c r="X7305" t="str">
        <f t="shared" si="114"/>
        <v>2019 / 09</v>
      </c>
    </row>
    <row r="7306" spans="1:24" x14ac:dyDescent="0.25">
      <c r="A7306" s="1">
        <v>7305</v>
      </c>
      <c r="B7306" s="3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IF(People!$B$2=Orders!M7306,People!$A$2,IF(People!$B$3=Orders!M7306,People!$A$3,IF(People!$B$4=Orders!M7306,People!$A$4,IF(People!$B$5=Orders!M7306,People!$A$5,0))))</f>
        <v>Cassandra Brandow</v>
      </c>
      <c r="W7306" t="str">
        <f>IFERROR(INDEX(Returns!A:A,MATCH(Orders!B7306,Returns!B:B,0),),"No")</f>
        <v>No</v>
      </c>
      <c r="X7306" t="str">
        <f t="shared" si="114"/>
        <v>2019 / 09</v>
      </c>
    </row>
    <row r="7307" spans="1:24" x14ac:dyDescent="0.25">
      <c r="A7307" s="1">
        <v>7306</v>
      </c>
      <c r="B7307" s="3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IF(People!$B$2=Orders!M7307,People!$A$2,IF(People!$B$3=Orders!M7307,People!$A$3,IF(People!$B$4=Orders!M7307,People!$A$4,IF(People!$B$5=Orders!M7307,People!$A$5,0))))</f>
        <v>Kelly Williams</v>
      </c>
      <c r="W7307" t="str">
        <f>IFERROR(INDEX(Returns!A:A,MATCH(Orders!B7307,Returns!B:B,0),),"No")</f>
        <v>No</v>
      </c>
      <c r="X7307" t="str">
        <f t="shared" si="114"/>
        <v>2016 / 03</v>
      </c>
    </row>
    <row r="7308" spans="1:24" x14ac:dyDescent="0.25">
      <c r="A7308" s="1">
        <v>7307</v>
      </c>
      <c r="B7308" s="3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IF(People!$B$2=Orders!M7308,People!$A$2,IF(People!$B$3=Orders!M7308,People!$A$3,IF(People!$B$4=Orders!M7308,People!$A$4,IF(People!$B$5=Orders!M7308,People!$A$5,0))))</f>
        <v>Anna Andreadi</v>
      </c>
      <c r="W7308" t="str">
        <f>IFERROR(INDEX(Returns!A:A,MATCH(Orders!B7308,Returns!B:B,0),),"No")</f>
        <v>No</v>
      </c>
      <c r="X7308" t="str">
        <f t="shared" si="114"/>
        <v>2018 / 11</v>
      </c>
    </row>
    <row r="7309" spans="1:24" x14ac:dyDescent="0.25">
      <c r="A7309" s="1">
        <v>7308</v>
      </c>
      <c r="B7309" s="3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IF(People!$B$2=Orders!M7309,People!$A$2,IF(People!$B$3=Orders!M7309,People!$A$3,IF(People!$B$4=Orders!M7309,People!$A$4,IF(People!$B$5=Orders!M7309,People!$A$5,0))))</f>
        <v>Anna Andreadi</v>
      </c>
      <c r="W7309" t="str">
        <f>IFERROR(INDEX(Returns!A:A,MATCH(Orders!B7309,Returns!B:B,0),),"No")</f>
        <v>No</v>
      </c>
      <c r="X7309" t="str">
        <f t="shared" si="114"/>
        <v>2018 / 11</v>
      </c>
    </row>
    <row r="7310" spans="1:24" x14ac:dyDescent="0.25">
      <c r="A7310" s="1">
        <v>7309</v>
      </c>
      <c r="B7310" s="3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IF(People!$B$2=Orders!M7310,People!$A$2,IF(People!$B$3=Orders!M7310,People!$A$3,IF(People!$B$4=Orders!M7310,People!$A$4,IF(People!$B$5=Orders!M7310,People!$A$5,0))))</f>
        <v>Anna Andreadi</v>
      </c>
      <c r="W7310" t="str">
        <f>IFERROR(INDEX(Returns!A:A,MATCH(Orders!B7310,Returns!B:B,0),),"No")</f>
        <v>No</v>
      </c>
      <c r="X7310" t="str">
        <f t="shared" si="114"/>
        <v>2018 / 11</v>
      </c>
    </row>
    <row r="7311" spans="1:24" x14ac:dyDescent="0.25">
      <c r="A7311" s="1">
        <v>7310</v>
      </c>
      <c r="B7311" s="3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IF(People!$B$2=Orders!M7311,People!$A$2,IF(People!$B$3=Orders!M7311,People!$A$3,IF(People!$B$4=Orders!M7311,People!$A$4,IF(People!$B$5=Orders!M7311,People!$A$5,0))))</f>
        <v>Chuck Magee</v>
      </c>
      <c r="W7311" t="str">
        <f>IFERROR(INDEX(Returns!A:A,MATCH(Orders!B7311,Returns!B:B,0),),"No")</f>
        <v>No</v>
      </c>
      <c r="X7311" t="str">
        <f t="shared" si="114"/>
        <v>2019 / 06</v>
      </c>
    </row>
    <row r="7312" spans="1:24" x14ac:dyDescent="0.25">
      <c r="A7312" s="1">
        <v>7311</v>
      </c>
      <c r="B7312" s="3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IF(People!$B$2=Orders!M7312,People!$A$2,IF(People!$B$3=Orders!M7312,People!$A$3,IF(People!$B$4=Orders!M7312,People!$A$4,IF(People!$B$5=Orders!M7312,People!$A$5,0))))</f>
        <v>Kelly Williams</v>
      </c>
      <c r="W7312" t="str">
        <f>IFERROR(INDEX(Returns!A:A,MATCH(Orders!B7312,Returns!B:B,0),),"No")</f>
        <v>No</v>
      </c>
      <c r="X7312" t="str">
        <f t="shared" si="114"/>
        <v>2017 / 08</v>
      </c>
    </row>
    <row r="7313" spans="1:24" x14ac:dyDescent="0.25">
      <c r="A7313" s="1">
        <v>7312</v>
      </c>
      <c r="B7313" s="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IF(People!$B$2=Orders!M7313,People!$A$2,IF(People!$B$3=Orders!M7313,People!$A$3,IF(People!$B$4=Orders!M7313,People!$A$4,IF(People!$B$5=Orders!M7313,People!$A$5,0))))</f>
        <v>Cassandra Brandow</v>
      </c>
      <c r="W7313" t="str">
        <f>IFERROR(INDEX(Returns!A:A,MATCH(Orders!B7313,Returns!B:B,0),),"No")</f>
        <v>No</v>
      </c>
      <c r="X7313" t="str">
        <f t="shared" si="114"/>
        <v>2017 / 10</v>
      </c>
    </row>
    <row r="7314" spans="1:24" x14ac:dyDescent="0.25">
      <c r="A7314" s="1">
        <v>7313</v>
      </c>
      <c r="B7314" s="3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IF(People!$B$2=Orders!M7314,People!$A$2,IF(People!$B$3=Orders!M7314,People!$A$3,IF(People!$B$4=Orders!M7314,People!$A$4,IF(People!$B$5=Orders!M7314,People!$A$5,0))))</f>
        <v>Cassandra Brandow</v>
      </c>
      <c r="W7314" t="str">
        <f>IFERROR(INDEX(Returns!A:A,MATCH(Orders!B7314,Returns!B:B,0),),"No")</f>
        <v>No</v>
      </c>
      <c r="X7314" t="str">
        <f t="shared" si="114"/>
        <v>2017 / 10</v>
      </c>
    </row>
    <row r="7315" spans="1:24" x14ac:dyDescent="0.25">
      <c r="A7315" s="1">
        <v>7314</v>
      </c>
      <c r="B7315" s="3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IF(People!$B$2=Orders!M7315,People!$A$2,IF(People!$B$3=Orders!M7315,People!$A$3,IF(People!$B$4=Orders!M7315,People!$A$4,IF(People!$B$5=Orders!M7315,People!$A$5,0))))</f>
        <v>Cassandra Brandow</v>
      </c>
      <c r="W7315" t="str">
        <f>IFERROR(INDEX(Returns!A:A,MATCH(Orders!B7315,Returns!B:B,0),),"No")</f>
        <v>No</v>
      </c>
      <c r="X7315" t="str">
        <f t="shared" si="114"/>
        <v>2017 / 10</v>
      </c>
    </row>
    <row r="7316" spans="1:24" x14ac:dyDescent="0.25">
      <c r="A7316" s="1">
        <v>7315</v>
      </c>
      <c r="B7316" s="3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IF(People!$B$2=Orders!M7316,People!$A$2,IF(People!$B$3=Orders!M7316,People!$A$3,IF(People!$B$4=Orders!M7316,People!$A$4,IF(People!$B$5=Orders!M7316,People!$A$5,0))))</f>
        <v>Kelly Williams</v>
      </c>
      <c r="W7316" t="str">
        <f>IFERROR(INDEX(Returns!A:A,MATCH(Orders!B7316,Returns!B:B,0),),"No")</f>
        <v>No</v>
      </c>
      <c r="X7316" t="str">
        <f t="shared" si="114"/>
        <v>2018 / 05</v>
      </c>
    </row>
    <row r="7317" spans="1:24" x14ac:dyDescent="0.25">
      <c r="A7317" s="1">
        <v>7316</v>
      </c>
      <c r="B7317" s="3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IF(People!$B$2=Orders!M7317,People!$A$2,IF(People!$B$3=Orders!M7317,People!$A$3,IF(People!$B$4=Orders!M7317,People!$A$4,IF(People!$B$5=Orders!M7317,People!$A$5,0))))</f>
        <v>Chuck Magee</v>
      </c>
      <c r="W7317" t="str">
        <f>IFERROR(INDEX(Returns!A:A,MATCH(Orders!B7317,Returns!B:B,0),),"No")</f>
        <v>No</v>
      </c>
      <c r="X7317" t="str">
        <f t="shared" si="114"/>
        <v>2019 / 05</v>
      </c>
    </row>
    <row r="7318" spans="1:24" x14ac:dyDescent="0.25">
      <c r="A7318" s="1">
        <v>7317</v>
      </c>
      <c r="B7318" s="3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IF(People!$B$2=Orders!M7318,People!$A$2,IF(People!$B$3=Orders!M7318,People!$A$3,IF(People!$B$4=Orders!M7318,People!$A$4,IF(People!$B$5=Orders!M7318,People!$A$5,0))))</f>
        <v>Chuck Magee</v>
      </c>
      <c r="W7318" t="str">
        <f>IFERROR(INDEX(Returns!A:A,MATCH(Orders!B7318,Returns!B:B,0),),"No")</f>
        <v>No</v>
      </c>
      <c r="X7318" t="str">
        <f t="shared" si="114"/>
        <v>2018 / 10</v>
      </c>
    </row>
    <row r="7319" spans="1:24" x14ac:dyDescent="0.25">
      <c r="A7319" s="1">
        <v>7318</v>
      </c>
      <c r="B7319" s="3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IF(People!$B$2=Orders!M7319,People!$A$2,IF(People!$B$3=Orders!M7319,People!$A$3,IF(People!$B$4=Orders!M7319,People!$A$4,IF(People!$B$5=Orders!M7319,People!$A$5,0))))</f>
        <v>Anna Andreadi</v>
      </c>
      <c r="W7319" t="str">
        <f>IFERROR(INDEX(Returns!A:A,MATCH(Orders!B7319,Returns!B:B,0),),"No")</f>
        <v>No</v>
      </c>
      <c r="X7319" t="str">
        <f t="shared" si="114"/>
        <v>2019 / 11</v>
      </c>
    </row>
    <row r="7320" spans="1:24" x14ac:dyDescent="0.25">
      <c r="A7320" s="1">
        <v>7319</v>
      </c>
      <c r="B7320" s="3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IF(People!$B$2=Orders!M7320,People!$A$2,IF(People!$B$3=Orders!M7320,People!$A$3,IF(People!$B$4=Orders!M7320,People!$A$4,IF(People!$B$5=Orders!M7320,People!$A$5,0))))</f>
        <v>Anna Andreadi</v>
      </c>
      <c r="W7320" t="str">
        <f>IFERROR(INDEX(Returns!A:A,MATCH(Orders!B7320,Returns!B:B,0),),"No")</f>
        <v>No</v>
      </c>
      <c r="X7320" t="str">
        <f t="shared" si="114"/>
        <v>2019 / 11</v>
      </c>
    </row>
    <row r="7321" spans="1:24" x14ac:dyDescent="0.25">
      <c r="A7321" s="1">
        <v>7320</v>
      </c>
      <c r="B7321" s="3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IF(People!$B$2=Orders!M7321,People!$A$2,IF(People!$B$3=Orders!M7321,People!$A$3,IF(People!$B$4=Orders!M7321,People!$A$4,IF(People!$B$5=Orders!M7321,People!$A$5,0))))</f>
        <v>Chuck Magee</v>
      </c>
      <c r="W7321" t="str">
        <f>IFERROR(INDEX(Returns!A:A,MATCH(Orders!B7321,Returns!B:B,0),),"No")</f>
        <v>No</v>
      </c>
      <c r="X7321" t="str">
        <f t="shared" si="114"/>
        <v>2019 / 11</v>
      </c>
    </row>
    <row r="7322" spans="1:24" x14ac:dyDescent="0.25">
      <c r="A7322" s="1">
        <v>7321</v>
      </c>
      <c r="B7322" s="3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IF(People!$B$2=Orders!M7322,People!$A$2,IF(People!$B$3=Orders!M7322,People!$A$3,IF(People!$B$4=Orders!M7322,People!$A$4,IF(People!$B$5=Orders!M7322,People!$A$5,0))))</f>
        <v>Chuck Magee</v>
      </c>
      <c r="W7322" t="str">
        <f>IFERROR(INDEX(Returns!A:A,MATCH(Orders!B7322,Returns!B:B,0),),"No")</f>
        <v>No</v>
      </c>
      <c r="X7322" t="str">
        <f t="shared" si="114"/>
        <v>2019 / 11</v>
      </c>
    </row>
    <row r="7323" spans="1:24" x14ac:dyDescent="0.25">
      <c r="A7323" s="1">
        <v>7322</v>
      </c>
      <c r="B7323" s="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IF(People!$B$2=Orders!M7323,People!$A$2,IF(People!$B$3=Orders!M7323,People!$A$3,IF(People!$B$4=Orders!M7323,People!$A$4,IF(People!$B$5=Orders!M7323,People!$A$5,0))))</f>
        <v>Kelly Williams</v>
      </c>
      <c r="W7323" t="str">
        <f>IFERROR(INDEX(Returns!A:A,MATCH(Orders!B7323,Returns!B:B,0),),"No")</f>
        <v>No</v>
      </c>
      <c r="X7323" t="str">
        <f t="shared" si="114"/>
        <v>2019 / 09</v>
      </c>
    </row>
    <row r="7324" spans="1:24" x14ac:dyDescent="0.25">
      <c r="A7324" s="1">
        <v>7323</v>
      </c>
      <c r="B7324" s="3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IF(People!$B$2=Orders!M7324,People!$A$2,IF(People!$B$3=Orders!M7324,People!$A$3,IF(People!$B$4=Orders!M7324,People!$A$4,IF(People!$B$5=Orders!M7324,People!$A$5,0))))</f>
        <v>Kelly Williams</v>
      </c>
      <c r="W7324" t="str">
        <f>IFERROR(INDEX(Returns!A:A,MATCH(Orders!B7324,Returns!B:B,0),),"No")</f>
        <v>No</v>
      </c>
      <c r="X7324" t="str">
        <f t="shared" si="114"/>
        <v>2019 / 09</v>
      </c>
    </row>
    <row r="7325" spans="1:24" x14ac:dyDescent="0.25">
      <c r="A7325" s="1">
        <v>7324</v>
      </c>
      <c r="B7325" s="3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IF(People!$B$2=Orders!M7325,People!$A$2,IF(People!$B$3=Orders!M7325,People!$A$3,IF(People!$B$4=Orders!M7325,People!$A$4,IF(People!$B$5=Orders!M7325,People!$A$5,0))))</f>
        <v>Chuck Magee</v>
      </c>
      <c r="W7325" t="str">
        <f>IFERROR(INDEX(Returns!A:A,MATCH(Orders!B7325,Returns!B:B,0),),"No")</f>
        <v>No</v>
      </c>
      <c r="X7325" t="str">
        <f t="shared" si="114"/>
        <v>2019 / 12</v>
      </c>
    </row>
    <row r="7326" spans="1:24" x14ac:dyDescent="0.25">
      <c r="A7326" s="1">
        <v>7325</v>
      </c>
      <c r="B7326" s="3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IF(People!$B$2=Orders!M7326,People!$A$2,IF(People!$B$3=Orders!M7326,People!$A$3,IF(People!$B$4=Orders!M7326,People!$A$4,IF(People!$B$5=Orders!M7326,People!$A$5,0))))</f>
        <v>Chuck Magee</v>
      </c>
      <c r="W7326" t="str">
        <f>IFERROR(INDEX(Returns!A:A,MATCH(Orders!B7326,Returns!B:B,0),),"No")</f>
        <v>No</v>
      </c>
      <c r="X7326" t="str">
        <f t="shared" si="114"/>
        <v>2019 / 12</v>
      </c>
    </row>
    <row r="7327" spans="1:24" x14ac:dyDescent="0.25">
      <c r="A7327" s="1">
        <v>7326</v>
      </c>
      <c r="B7327" s="3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IF(People!$B$2=Orders!M7327,People!$A$2,IF(People!$B$3=Orders!M7327,People!$A$3,IF(People!$B$4=Orders!M7327,People!$A$4,IF(People!$B$5=Orders!M7327,People!$A$5,0))))</f>
        <v>Anna Andreadi</v>
      </c>
      <c r="W7327" t="str">
        <f>IFERROR(INDEX(Returns!A:A,MATCH(Orders!B7327,Returns!B:B,0),),"No")</f>
        <v>No</v>
      </c>
      <c r="X7327" t="str">
        <f t="shared" si="114"/>
        <v>2019 / 11</v>
      </c>
    </row>
    <row r="7328" spans="1:24" x14ac:dyDescent="0.25">
      <c r="A7328" s="1">
        <v>7327</v>
      </c>
      <c r="B7328" s="3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IF(People!$B$2=Orders!M7328,People!$A$2,IF(People!$B$3=Orders!M7328,People!$A$3,IF(People!$B$4=Orders!M7328,People!$A$4,IF(People!$B$5=Orders!M7328,People!$A$5,0))))</f>
        <v>Anna Andreadi</v>
      </c>
      <c r="W7328" t="str">
        <f>IFERROR(INDEX(Returns!A:A,MATCH(Orders!B7328,Returns!B:B,0),),"No")</f>
        <v>No</v>
      </c>
      <c r="X7328" t="str">
        <f t="shared" si="114"/>
        <v>2019 / 11</v>
      </c>
    </row>
    <row r="7329" spans="1:24" x14ac:dyDescent="0.25">
      <c r="A7329" s="1">
        <v>7328</v>
      </c>
      <c r="B7329" s="3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IF(People!$B$2=Orders!M7329,People!$A$2,IF(People!$B$3=Orders!M7329,People!$A$3,IF(People!$B$4=Orders!M7329,People!$A$4,IF(People!$B$5=Orders!M7329,People!$A$5,0))))</f>
        <v>Anna Andreadi</v>
      </c>
      <c r="W7329" t="str">
        <f>IFERROR(INDEX(Returns!A:A,MATCH(Orders!B7329,Returns!B:B,0),),"No")</f>
        <v>No</v>
      </c>
      <c r="X7329" t="str">
        <f t="shared" si="114"/>
        <v>2016 / 03</v>
      </c>
    </row>
    <row r="7330" spans="1:24" x14ac:dyDescent="0.25">
      <c r="A7330" s="1">
        <v>7329</v>
      </c>
      <c r="B7330" s="3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IF(People!$B$2=Orders!M7330,People!$A$2,IF(People!$B$3=Orders!M7330,People!$A$3,IF(People!$B$4=Orders!M7330,People!$A$4,IF(People!$B$5=Orders!M7330,People!$A$5,0))))</f>
        <v>Anna Andreadi</v>
      </c>
      <c r="W7330" t="str">
        <f>IFERROR(INDEX(Returns!A:A,MATCH(Orders!B7330,Returns!B:B,0),),"No")</f>
        <v>No</v>
      </c>
      <c r="X7330" t="str">
        <f t="shared" si="114"/>
        <v>2016 / 03</v>
      </c>
    </row>
    <row r="7331" spans="1:24" x14ac:dyDescent="0.25">
      <c r="A7331" s="1">
        <v>7330</v>
      </c>
      <c r="B7331" s="3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IF(People!$B$2=Orders!M7331,People!$A$2,IF(People!$B$3=Orders!M7331,People!$A$3,IF(People!$B$4=Orders!M7331,People!$A$4,IF(People!$B$5=Orders!M7331,People!$A$5,0))))</f>
        <v>Anna Andreadi</v>
      </c>
      <c r="W7331" t="str">
        <f>IFERROR(INDEX(Returns!A:A,MATCH(Orders!B7331,Returns!B:B,0),),"No")</f>
        <v>No</v>
      </c>
      <c r="X7331" t="str">
        <f t="shared" si="114"/>
        <v>2016 / 03</v>
      </c>
    </row>
    <row r="7332" spans="1:24" x14ac:dyDescent="0.25">
      <c r="A7332" s="1">
        <v>7331</v>
      </c>
      <c r="B7332" s="3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IF(People!$B$2=Orders!M7332,People!$A$2,IF(People!$B$3=Orders!M7332,People!$A$3,IF(People!$B$4=Orders!M7332,People!$A$4,IF(People!$B$5=Orders!M7332,People!$A$5,0))))</f>
        <v>Kelly Williams</v>
      </c>
      <c r="W7332" t="str">
        <f>IFERROR(INDEX(Returns!A:A,MATCH(Orders!B7332,Returns!B:B,0),),"No")</f>
        <v>No</v>
      </c>
      <c r="X7332" t="str">
        <f t="shared" si="114"/>
        <v>2018 / 11</v>
      </c>
    </row>
    <row r="7333" spans="1:24" x14ac:dyDescent="0.25">
      <c r="A7333" s="1">
        <v>7332</v>
      </c>
      <c r="B7333" s="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IF(People!$B$2=Orders!M7333,People!$A$2,IF(People!$B$3=Orders!M7333,People!$A$3,IF(People!$B$4=Orders!M7333,People!$A$4,IF(People!$B$5=Orders!M7333,People!$A$5,0))))</f>
        <v>Chuck Magee</v>
      </c>
      <c r="W7333" t="str">
        <f>IFERROR(INDEX(Returns!A:A,MATCH(Orders!B7333,Returns!B:B,0),),"No")</f>
        <v>No</v>
      </c>
      <c r="X7333" t="str">
        <f t="shared" si="114"/>
        <v>2019 / 10</v>
      </c>
    </row>
    <row r="7334" spans="1:24" x14ac:dyDescent="0.25">
      <c r="A7334" s="1">
        <v>7333</v>
      </c>
      <c r="B7334" s="3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IF(People!$B$2=Orders!M7334,People!$A$2,IF(People!$B$3=Orders!M7334,People!$A$3,IF(People!$B$4=Orders!M7334,People!$A$4,IF(People!$B$5=Orders!M7334,People!$A$5,0))))</f>
        <v>Chuck Magee</v>
      </c>
      <c r="W7334" t="str">
        <f>IFERROR(INDEX(Returns!A:A,MATCH(Orders!B7334,Returns!B:B,0),),"No")</f>
        <v>No</v>
      </c>
      <c r="X7334" t="str">
        <f t="shared" si="114"/>
        <v>2019 / 10</v>
      </c>
    </row>
    <row r="7335" spans="1:24" x14ac:dyDescent="0.25">
      <c r="A7335" s="1">
        <v>7334</v>
      </c>
      <c r="B7335" s="3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IF(People!$B$2=Orders!M7335,People!$A$2,IF(People!$B$3=Orders!M7335,People!$A$3,IF(People!$B$4=Orders!M7335,People!$A$4,IF(People!$B$5=Orders!M7335,People!$A$5,0))))</f>
        <v>Cassandra Brandow</v>
      </c>
      <c r="W7335" t="str">
        <f>IFERROR(INDEX(Returns!A:A,MATCH(Orders!B7335,Returns!B:B,0),),"No")</f>
        <v>No</v>
      </c>
      <c r="X7335" t="str">
        <f t="shared" si="114"/>
        <v>2017 / 04</v>
      </c>
    </row>
    <row r="7336" spans="1:24" x14ac:dyDescent="0.25">
      <c r="A7336" s="1">
        <v>7335</v>
      </c>
      <c r="B7336" s="3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IF(People!$B$2=Orders!M7336,People!$A$2,IF(People!$B$3=Orders!M7336,People!$A$3,IF(People!$B$4=Orders!M7336,People!$A$4,IF(People!$B$5=Orders!M7336,People!$A$5,0))))</f>
        <v>Cassandra Brandow</v>
      </c>
      <c r="W7336" t="str">
        <f>IFERROR(INDEX(Returns!A:A,MATCH(Orders!B7336,Returns!B:B,0),),"No")</f>
        <v>No</v>
      </c>
      <c r="X7336" t="str">
        <f t="shared" si="114"/>
        <v>2017 / 04</v>
      </c>
    </row>
    <row r="7337" spans="1:24" x14ac:dyDescent="0.25">
      <c r="A7337" s="1">
        <v>7336</v>
      </c>
      <c r="B7337" s="3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IF(People!$B$2=Orders!M7337,People!$A$2,IF(People!$B$3=Orders!M7337,People!$A$3,IF(People!$B$4=Orders!M7337,People!$A$4,IF(People!$B$5=Orders!M7337,People!$A$5,0))))</f>
        <v>Chuck Magee</v>
      </c>
      <c r="W7337" t="str">
        <f>IFERROR(INDEX(Returns!A:A,MATCH(Orders!B7337,Returns!B:B,0),),"No")</f>
        <v>No</v>
      </c>
      <c r="X7337" t="str">
        <f t="shared" si="114"/>
        <v>2017 / 12</v>
      </c>
    </row>
    <row r="7338" spans="1:24" x14ac:dyDescent="0.25">
      <c r="A7338" s="1">
        <v>7337</v>
      </c>
      <c r="B7338" s="3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IF(People!$B$2=Orders!M7338,People!$A$2,IF(People!$B$3=Orders!M7338,People!$A$3,IF(People!$B$4=Orders!M7338,People!$A$4,IF(People!$B$5=Orders!M7338,People!$A$5,0))))</f>
        <v>Chuck Magee</v>
      </c>
      <c r="W7338" t="str">
        <f>IFERROR(INDEX(Returns!A:A,MATCH(Orders!B7338,Returns!B:B,0),),"No")</f>
        <v>No</v>
      </c>
      <c r="X7338" t="str">
        <f t="shared" si="114"/>
        <v>2017 / 12</v>
      </c>
    </row>
    <row r="7339" spans="1:24" x14ac:dyDescent="0.25">
      <c r="A7339" s="1">
        <v>7338</v>
      </c>
      <c r="B7339" s="3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IF(People!$B$2=Orders!M7339,People!$A$2,IF(People!$B$3=Orders!M7339,People!$A$3,IF(People!$B$4=Orders!M7339,People!$A$4,IF(People!$B$5=Orders!M7339,People!$A$5,0))))</f>
        <v>Anna Andreadi</v>
      </c>
      <c r="W7339" t="str">
        <f>IFERROR(INDEX(Returns!A:A,MATCH(Orders!B7339,Returns!B:B,0),),"No")</f>
        <v>No</v>
      </c>
      <c r="X7339" t="str">
        <f t="shared" si="114"/>
        <v>2019 / 09</v>
      </c>
    </row>
    <row r="7340" spans="1:24" x14ac:dyDescent="0.25">
      <c r="A7340" s="1">
        <v>7339</v>
      </c>
      <c r="B7340" s="3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IF(People!$B$2=Orders!M7340,People!$A$2,IF(People!$B$3=Orders!M7340,People!$A$3,IF(People!$B$4=Orders!M7340,People!$A$4,IF(People!$B$5=Orders!M7340,People!$A$5,0))))</f>
        <v>Chuck Magee</v>
      </c>
      <c r="W7340" t="str">
        <f>IFERROR(INDEX(Returns!A:A,MATCH(Orders!B7340,Returns!B:B,0),),"No")</f>
        <v>No</v>
      </c>
      <c r="X7340" t="str">
        <f t="shared" si="114"/>
        <v>2016 / 12</v>
      </c>
    </row>
    <row r="7341" spans="1:24" x14ac:dyDescent="0.25">
      <c r="A7341" s="1">
        <v>7340</v>
      </c>
      <c r="B7341" s="3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IF(People!$B$2=Orders!M7341,People!$A$2,IF(People!$B$3=Orders!M7341,People!$A$3,IF(People!$B$4=Orders!M7341,People!$A$4,IF(People!$B$5=Orders!M7341,People!$A$5,0))))</f>
        <v>Chuck Magee</v>
      </c>
      <c r="W7341" t="str">
        <f>IFERROR(INDEX(Returns!A:A,MATCH(Orders!B7341,Returns!B:B,0),),"No")</f>
        <v>No</v>
      </c>
      <c r="X7341" t="str">
        <f t="shared" si="114"/>
        <v>2017 / 07</v>
      </c>
    </row>
    <row r="7342" spans="1:24" x14ac:dyDescent="0.25">
      <c r="A7342" s="1">
        <v>7341</v>
      </c>
      <c r="B7342" s="3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IF(People!$B$2=Orders!M7342,People!$A$2,IF(People!$B$3=Orders!M7342,People!$A$3,IF(People!$B$4=Orders!M7342,People!$A$4,IF(People!$B$5=Orders!M7342,People!$A$5,0))))</f>
        <v>Cassandra Brandow</v>
      </c>
      <c r="W7342" t="str">
        <f>IFERROR(INDEX(Returns!A:A,MATCH(Orders!B7342,Returns!B:B,0),),"No")</f>
        <v>No</v>
      </c>
      <c r="X7342" t="str">
        <f t="shared" si="114"/>
        <v>2016 / 07</v>
      </c>
    </row>
    <row r="7343" spans="1:24" x14ac:dyDescent="0.25">
      <c r="A7343" s="1">
        <v>7342</v>
      </c>
      <c r="B7343" s="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IF(People!$B$2=Orders!M7343,People!$A$2,IF(People!$B$3=Orders!M7343,People!$A$3,IF(People!$B$4=Orders!M7343,People!$A$4,IF(People!$B$5=Orders!M7343,People!$A$5,0))))</f>
        <v>Cassandra Brandow</v>
      </c>
      <c r="W7343" t="str">
        <f>IFERROR(INDEX(Returns!A:A,MATCH(Orders!B7343,Returns!B:B,0),),"No")</f>
        <v>No</v>
      </c>
      <c r="X7343" t="str">
        <f t="shared" si="114"/>
        <v>2016 / 07</v>
      </c>
    </row>
    <row r="7344" spans="1:24" x14ac:dyDescent="0.25">
      <c r="A7344" s="1">
        <v>7343</v>
      </c>
      <c r="B7344" s="3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IF(People!$B$2=Orders!M7344,People!$A$2,IF(People!$B$3=Orders!M7344,People!$A$3,IF(People!$B$4=Orders!M7344,People!$A$4,IF(People!$B$5=Orders!M7344,People!$A$5,0))))</f>
        <v>Cassandra Brandow</v>
      </c>
      <c r="W7344" t="str">
        <f>IFERROR(INDEX(Returns!A:A,MATCH(Orders!B7344,Returns!B:B,0),),"No")</f>
        <v>No</v>
      </c>
      <c r="X7344" t="str">
        <f t="shared" si="114"/>
        <v>2016 / 07</v>
      </c>
    </row>
    <row r="7345" spans="1:24" x14ac:dyDescent="0.25">
      <c r="A7345" s="1">
        <v>7344</v>
      </c>
      <c r="B7345" s="3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IF(People!$B$2=Orders!M7345,People!$A$2,IF(People!$B$3=Orders!M7345,People!$A$3,IF(People!$B$4=Orders!M7345,People!$A$4,IF(People!$B$5=Orders!M7345,People!$A$5,0))))</f>
        <v>Chuck Magee</v>
      </c>
      <c r="W7345" t="str">
        <f>IFERROR(INDEX(Returns!A:A,MATCH(Orders!B7345,Returns!B:B,0),),"No")</f>
        <v>No</v>
      </c>
      <c r="X7345" t="str">
        <f t="shared" si="114"/>
        <v>2016 / 12</v>
      </c>
    </row>
    <row r="7346" spans="1:24" x14ac:dyDescent="0.25">
      <c r="A7346" s="1">
        <v>7345</v>
      </c>
      <c r="B7346" s="3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IF(People!$B$2=Orders!M7346,People!$A$2,IF(People!$B$3=Orders!M7346,People!$A$3,IF(People!$B$4=Orders!M7346,People!$A$4,IF(People!$B$5=Orders!M7346,People!$A$5,0))))</f>
        <v>Cassandra Brandow</v>
      </c>
      <c r="W7346" t="str">
        <f>IFERROR(INDEX(Returns!A:A,MATCH(Orders!B7346,Returns!B:B,0),),"No")</f>
        <v>No</v>
      </c>
      <c r="X7346" t="str">
        <f t="shared" si="114"/>
        <v>2019 / 12</v>
      </c>
    </row>
    <row r="7347" spans="1:24" x14ac:dyDescent="0.25">
      <c r="A7347" s="1">
        <v>7346</v>
      </c>
      <c r="B7347" s="3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IF(People!$B$2=Orders!M7347,People!$A$2,IF(People!$B$3=Orders!M7347,People!$A$3,IF(People!$B$4=Orders!M7347,People!$A$4,IF(People!$B$5=Orders!M7347,People!$A$5,0))))</f>
        <v>Cassandra Brandow</v>
      </c>
      <c r="W7347" t="str">
        <f>IFERROR(INDEX(Returns!A:A,MATCH(Orders!B7347,Returns!B:B,0),),"No")</f>
        <v>No</v>
      </c>
      <c r="X7347" t="str">
        <f t="shared" si="114"/>
        <v>2019 / 12</v>
      </c>
    </row>
    <row r="7348" spans="1:24" x14ac:dyDescent="0.25">
      <c r="A7348" s="1">
        <v>7347</v>
      </c>
      <c r="B7348" s="3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IF(People!$B$2=Orders!M7348,People!$A$2,IF(People!$B$3=Orders!M7348,People!$A$3,IF(People!$B$4=Orders!M7348,People!$A$4,IF(People!$B$5=Orders!M7348,People!$A$5,0))))</f>
        <v>Cassandra Brandow</v>
      </c>
      <c r="W7348" t="str">
        <f>IFERROR(INDEX(Returns!A:A,MATCH(Orders!B7348,Returns!B:B,0),),"No")</f>
        <v>No</v>
      </c>
      <c r="X7348" t="str">
        <f t="shared" si="114"/>
        <v>2019 / 12</v>
      </c>
    </row>
    <row r="7349" spans="1:24" x14ac:dyDescent="0.25">
      <c r="A7349" s="1">
        <v>7348</v>
      </c>
      <c r="B7349" s="3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IF(People!$B$2=Orders!M7349,People!$A$2,IF(People!$B$3=Orders!M7349,People!$A$3,IF(People!$B$4=Orders!M7349,People!$A$4,IF(People!$B$5=Orders!M7349,People!$A$5,0))))</f>
        <v>Cassandra Brandow</v>
      </c>
      <c r="W7349" t="str">
        <f>IFERROR(INDEX(Returns!A:A,MATCH(Orders!B7349,Returns!B:B,0),),"No")</f>
        <v>No</v>
      </c>
      <c r="X7349" t="str">
        <f t="shared" si="114"/>
        <v>2019 / 12</v>
      </c>
    </row>
    <row r="7350" spans="1:24" x14ac:dyDescent="0.25">
      <c r="A7350" s="1">
        <v>7349</v>
      </c>
      <c r="B7350" s="3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IF(People!$B$2=Orders!M7350,People!$A$2,IF(People!$B$3=Orders!M7350,People!$A$3,IF(People!$B$4=Orders!M7350,People!$A$4,IF(People!$B$5=Orders!M7350,People!$A$5,0))))</f>
        <v>Kelly Williams</v>
      </c>
      <c r="W7350" t="str">
        <f>IFERROR(INDEX(Returns!A:A,MATCH(Orders!B7350,Returns!B:B,0),),"No")</f>
        <v>No</v>
      </c>
      <c r="X7350" t="str">
        <f t="shared" si="114"/>
        <v>2016 / 03</v>
      </c>
    </row>
    <row r="7351" spans="1:24" x14ac:dyDescent="0.25">
      <c r="A7351" s="1">
        <v>7350</v>
      </c>
      <c r="B7351" s="3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IF(People!$B$2=Orders!M7351,People!$A$2,IF(People!$B$3=Orders!M7351,People!$A$3,IF(People!$B$4=Orders!M7351,People!$A$4,IF(People!$B$5=Orders!M7351,People!$A$5,0))))</f>
        <v>Kelly Williams</v>
      </c>
      <c r="W7351" t="str">
        <f>IFERROR(INDEX(Returns!A:A,MATCH(Orders!B7351,Returns!B:B,0),),"No")</f>
        <v>No</v>
      </c>
      <c r="X7351" t="str">
        <f t="shared" si="114"/>
        <v>2019 / 10</v>
      </c>
    </row>
    <row r="7352" spans="1:24" x14ac:dyDescent="0.25">
      <c r="A7352" s="1">
        <v>7351</v>
      </c>
      <c r="B7352" s="3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IF(People!$B$2=Orders!M7352,People!$A$2,IF(People!$B$3=Orders!M7352,People!$A$3,IF(People!$B$4=Orders!M7352,People!$A$4,IF(People!$B$5=Orders!M7352,People!$A$5,0))))</f>
        <v>Kelly Williams</v>
      </c>
      <c r="W7352" t="str">
        <f>IFERROR(INDEX(Returns!A:A,MATCH(Orders!B7352,Returns!B:B,0),),"No")</f>
        <v>No</v>
      </c>
      <c r="X7352" t="str">
        <f t="shared" si="114"/>
        <v>2019 / 10</v>
      </c>
    </row>
    <row r="7353" spans="1:24" x14ac:dyDescent="0.25">
      <c r="A7353" s="1">
        <v>7352</v>
      </c>
      <c r="B7353" s="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IF(People!$B$2=Orders!M7353,People!$A$2,IF(People!$B$3=Orders!M7353,People!$A$3,IF(People!$B$4=Orders!M7353,People!$A$4,IF(People!$B$5=Orders!M7353,People!$A$5,0))))</f>
        <v>Anna Andreadi</v>
      </c>
      <c r="W7353" t="str">
        <f>IFERROR(INDEX(Returns!A:A,MATCH(Orders!B7353,Returns!B:B,0),),"No")</f>
        <v>No</v>
      </c>
      <c r="X7353" t="str">
        <f t="shared" si="114"/>
        <v>2019 / 11</v>
      </c>
    </row>
    <row r="7354" spans="1:24" x14ac:dyDescent="0.25">
      <c r="A7354" s="1">
        <v>7353</v>
      </c>
      <c r="B7354" s="3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IF(People!$B$2=Orders!M7354,People!$A$2,IF(People!$B$3=Orders!M7354,People!$A$3,IF(People!$B$4=Orders!M7354,People!$A$4,IF(People!$B$5=Orders!M7354,People!$A$5,0))))</f>
        <v>Chuck Magee</v>
      </c>
      <c r="W7354" t="str">
        <f>IFERROR(INDEX(Returns!A:A,MATCH(Orders!B7354,Returns!B:B,0),),"No")</f>
        <v>No</v>
      </c>
      <c r="X7354" t="str">
        <f t="shared" si="114"/>
        <v>2019 / 03</v>
      </c>
    </row>
    <row r="7355" spans="1:24" x14ac:dyDescent="0.25">
      <c r="A7355" s="1">
        <v>7354</v>
      </c>
      <c r="B7355" s="3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IF(People!$B$2=Orders!M7355,People!$A$2,IF(People!$B$3=Orders!M7355,People!$A$3,IF(People!$B$4=Orders!M7355,People!$A$4,IF(People!$B$5=Orders!M7355,People!$A$5,0))))</f>
        <v>Chuck Magee</v>
      </c>
      <c r="W7355" t="str">
        <f>IFERROR(INDEX(Returns!A:A,MATCH(Orders!B7355,Returns!B:B,0),),"No")</f>
        <v>No</v>
      </c>
      <c r="X7355" t="str">
        <f t="shared" si="114"/>
        <v>2018 / 09</v>
      </c>
    </row>
    <row r="7356" spans="1:24" x14ac:dyDescent="0.25">
      <c r="A7356" s="1">
        <v>7355</v>
      </c>
      <c r="B7356" s="3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IF(People!$B$2=Orders!M7356,People!$A$2,IF(People!$B$3=Orders!M7356,People!$A$3,IF(People!$B$4=Orders!M7356,People!$A$4,IF(People!$B$5=Orders!M7356,People!$A$5,0))))</f>
        <v>Anna Andreadi</v>
      </c>
      <c r="W7356" t="str">
        <f>IFERROR(INDEX(Returns!A:A,MATCH(Orders!B7356,Returns!B:B,0),),"No")</f>
        <v>No</v>
      </c>
      <c r="X7356" t="str">
        <f t="shared" si="114"/>
        <v>2019 / 02</v>
      </c>
    </row>
    <row r="7357" spans="1:24" x14ac:dyDescent="0.25">
      <c r="A7357" s="1">
        <v>7356</v>
      </c>
      <c r="B7357" s="3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IF(People!$B$2=Orders!M7357,People!$A$2,IF(People!$B$3=Orders!M7357,People!$A$3,IF(People!$B$4=Orders!M7357,People!$A$4,IF(People!$B$5=Orders!M7357,People!$A$5,0))))</f>
        <v>Kelly Williams</v>
      </c>
      <c r="W7357" t="str">
        <f>IFERROR(INDEX(Returns!A:A,MATCH(Orders!B7357,Returns!B:B,0),),"No")</f>
        <v>No</v>
      </c>
      <c r="X7357" t="str">
        <f t="shared" si="114"/>
        <v>2017 / 12</v>
      </c>
    </row>
    <row r="7358" spans="1:24" x14ac:dyDescent="0.25">
      <c r="A7358" s="1">
        <v>7357</v>
      </c>
      <c r="B7358" s="3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IF(People!$B$2=Orders!M7358,People!$A$2,IF(People!$B$3=Orders!M7358,People!$A$3,IF(People!$B$4=Orders!M7358,People!$A$4,IF(People!$B$5=Orders!M7358,People!$A$5,0))))</f>
        <v>Anna Andreadi</v>
      </c>
      <c r="W7358" t="str">
        <f>IFERROR(INDEX(Returns!A:A,MATCH(Orders!B7358,Returns!B:B,0),),"No")</f>
        <v>No</v>
      </c>
      <c r="X7358" t="str">
        <f t="shared" si="114"/>
        <v>2018 / 10</v>
      </c>
    </row>
    <row r="7359" spans="1:24" x14ac:dyDescent="0.25">
      <c r="A7359" s="1">
        <v>7358</v>
      </c>
      <c r="B7359" s="3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IF(People!$B$2=Orders!M7359,People!$A$2,IF(People!$B$3=Orders!M7359,People!$A$3,IF(People!$B$4=Orders!M7359,People!$A$4,IF(People!$B$5=Orders!M7359,People!$A$5,0))))</f>
        <v>Anna Andreadi</v>
      </c>
      <c r="W7359" t="str">
        <f>IFERROR(INDEX(Returns!A:A,MATCH(Orders!B7359,Returns!B:B,0),),"No")</f>
        <v>No</v>
      </c>
      <c r="X7359" t="str">
        <f t="shared" si="114"/>
        <v>2018 / 10</v>
      </c>
    </row>
    <row r="7360" spans="1:24" x14ac:dyDescent="0.25">
      <c r="A7360" s="1">
        <v>7359</v>
      </c>
      <c r="B7360" s="3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IF(People!$B$2=Orders!M7360,People!$A$2,IF(People!$B$3=Orders!M7360,People!$A$3,IF(People!$B$4=Orders!M7360,People!$A$4,IF(People!$B$5=Orders!M7360,People!$A$5,0))))</f>
        <v>Chuck Magee</v>
      </c>
      <c r="W7360" t="str">
        <f>IFERROR(INDEX(Returns!A:A,MATCH(Orders!B7360,Returns!B:B,0),),"No")</f>
        <v>No</v>
      </c>
      <c r="X7360" t="str">
        <f t="shared" si="114"/>
        <v>2016 / 12</v>
      </c>
    </row>
    <row r="7361" spans="1:24" x14ac:dyDescent="0.25">
      <c r="A7361" s="1">
        <v>7360</v>
      </c>
      <c r="B7361" s="3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IF(People!$B$2=Orders!M7361,People!$A$2,IF(People!$B$3=Orders!M7361,People!$A$3,IF(People!$B$4=Orders!M7361,People!$A$4,IF(People!$B$5=Orders!M7361,People!$A$5,0))))</f>
        <v>Chuck Magee</v>
      </c>
      <c r="W7361" t="str">
        <f>IFERROR(INDEX(Returns!A:A,MATCH(Orders!B7361,Returns!B:B,0),),"No")</f>
        <v>No</v>
      </c>
      <c r="X7361" t="str">
        <f t="shared" si="114"/>
        <v>2016 / 12</v>
      </c>
    </row>
    <row r="7362" spans="1:24" x14ac:dyDescent="0.25">
      <c r="A7362" s="1">
        <v>7361</v>
      </c>
      <c r="B7362" s="3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IF(People!$B$2=Orders!M7362,People!$A$2,IF(People!$B$3=Orders!M7362,People!$A$3,IF(People!$B$4=Orders!M7362,People!$A$4,IF(People!$B$5=Orders!M7362,People!$A$5,0))))</f>
        <v>Anna Andreadi</v>
      </c>
      <c r="W7362" t="str">
        <f>IFERROR(INDEX(Returns!A:A,MATCH(Orders!B7362,Returns!B:B,0),),"No")</f>
        <v>No</v>
      </c>
      <c r="X7362" t="str">
        <f t="shared" ref="X7362:X7425" si="115">TEXT(C7362,"ГГГГ / ММ")</f>
        <v>2018 / 04</v>
      </c>
    </row>
    <row r="7363" spans="1:24" x14ac:dyDescent="0.25">
      <c r="A7363" s="1">
        <v>7362</v>
      </c>
      <c r="B7363" s="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IF(People!$B$2=Orders!M7363,People!$A$2,IF(People!$B$3=Orders!M7363,People!$A$3,IF(People!$B$4=Orders!M7363,People!$A$4,IF(People!$B$5=Orders!M7363,People!$A$5,0))))</f>
        <v>Anna Andreadi</v>
      </c>
      <c r="W7363" t="str">
        <f>IFERROR(INDEX(Returns!A:A,MATCH(Orders!B7363,Returns!B:B,0),),"No")</f>
        <v>No</v>
      </c>
      <c r="X7363" t="str">
        <f t="shared" si="115"/>
        <v>2018 / 04</v>
      </c>
    </row>
    <row r="7364" spans="1:24" x14ac:dyDescent="0.25">
      <c r="A7364" s="1">
        <v>7363</v>
      </c>
      <c r="B7364" s="3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IF(People!$B$2=Orders!M7364,People!$A$2,IF(People!$B$3=Orders!M7364,People!$A$3,IF(People!$B$4=Orders!M7364,People!$A$4,IF(People!$B$5=Orders!M7364,People!$A$5,0))))</f>
        <v>Anna Andreadi</v>
      </c>
      <c r="W7364" t="str">
        <f>IFERROR(INDEX(Returns!A:A,MATCH(Orders!B7364,Returns!B:B,0),),"No")</f>
        <v>No</v>
      </c>
      <c r="X7364" t="str">
        <f t="shared" si="115"/>
        <v>2018 / 04</v>
      </c>
    </row>
    <row r="7365" spans="1:24" x14ac:dyDescent="0.25">
      <c r="A7365" s="1">
        <v>7364</v>
      </c>
      <c r="B7365" s="3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IF(People!$B$2=Orders!M7365,People!$A$2,IF(People!$B$3=Orders!M7365,People!$A$3,IF(People!$B$4=Orders!M7365,People!$A$4,IF(People!$B$5=Orders!M7365,People!$A$5,0))))</f>
        <v>Chuck Magee</v>
      </c>
      <c r="W7365" t="str">
        <f>IFERROR(INDEX(Returns!A:A,MATCH(Orders!B7365,Returns!B:B,0),),"No")</f>
        <v>No</v>
      </c>
      <c r="X7365" t="str">
        <f t="shared" si="115"/>
        <v>2018 / 11</v>
      </c>
    </row>
    <row r="7366" spans="1:24" x14ac:dyDescent="0.25">
      <c r="A7366" s="1">
        <v>7365</v>
      </c>
      <c r="B7366" s="3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IF(People!$B$2=Orders!M7366,People!$A$2,IF(People!$B$3=Orders!M7366,People!$A$3,IF(People!$B$4=Orders!M7366,People!$A$4,IF(People!$B$5=Orders!M7366,People!$A$5,0))))</f>
        <v>Chuck Magee</v>
      </c>
      <c r="W7366" t="str">
        <f>IFERROR(INDEX(Returns!A:A,MATCH(Orders!B7366,Returns!B:B,0),),"No")</f>
        <v>No</v>
      </c>
      <c r="X7366" t="str">
        <f t="shared" si="115"/>
        <v>2018 / 11</v>
      </c>
    </row>
    <row r="7367" spans="1:24" x14ac:dyDescent="0.25">
      <c r="A7367" s="1">
        <v>7366</v>
      </c>
      <c r="B7367" s="3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IF(People!$B$2=Orders!M7367,People!$A$2,IF(People!$B$3=Orders!M7367,People!$A$3,IF(People!$B$4=Orders!M7367,People!$A$4,IF(People!$B$5=Orders!M7367,People!$A$5,0))))</f>
        <v>Chuck Magee</v>
      </c>
      <c r="W7367" t="str">
        <f>IFERROR(INDEX(Returns!A:A,MATCH(Orders!B7367,Returns!B:B,0),),"No")</f>
        <v>No</v>
      </c>
      <c r="X7367" t="str">
        <f t="shared" si="115"/>
        <v>2018 / 11</v>
      </c>
    </row>
    <row r="7368" spans="1:24" x14ac:dyDescent="0.25">
      <c r="A7368" s="1">
        <v>7367</v>
      </c>
      <c r="B7368" s="3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IF(People!$B$2=Orders!M7368,People!$A$2,IF(People!$B$3=Orders!M7368,People!$A$3,IF(People!$B$4=Orders!M7368,People!$A$4,IF(People!$B$5=Orders!M7368,People!$A$5,0))))</f>
        <v>Chuck Magee</v>
      </c>
      <c r="W7368" t="str">
        <f>IFERROR(INDEX(Returns!A:A,MATCH(Orders!B7368,Returns!B:B,0),),"No")</f>
        <v>No</v>
      </c>
      <c r="X7368" t="str">
        <f t="shared" si="115"/>
        <v>2018 / 11</v>
      </c>
    </row>
    <row r="7369" spans="1:24" x14ac:dyDescent="0.25">
      <c r="A7369" s="1">
        <v>7368</v>
      </c>
      <c r="B7369" s="3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IF(People!$B$2=Orders!M7369,People!$A$2,IF(People!$B$3=Orders!M7369,People!$A$3,IF(People!$B$4=Orders!M7369,People!$A$4,IF(People!$B$5=Orders!M7369,People!$A$5,0))))</f>
        <v>Chuck Magee</v>
      </c>
      <c r="W7369" t="str">
        <f>IFERROR(INDEX(Returns!A:A,MATCH(Orders!B7369,Returns!B:B,0),),"No")</f>
        <v>No</v>
      </c>
      <c r="X7369" t="str">
        <f t="shared" si="115"/>
        <v>2018 / 11</v>
      </c>
    </row>
    <row r="7370" spans="1:24" x14ac:dyDescent="0.25">
      <c r="A7370" s="1">
        <v>7369</v>
      </c>
      <c r="B7370" s="3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IF(People!$B$2=Orders!M7370,People!$A$2,IF(People!$B$3=Orders!M7370,People!$A$3,IF(People!$B$4=Orders!M7370,People!$A$4,IF(People!$B$5=Orders!M7370,People!$A$5,0))))</f>
        <v>Cassandra Brandow</v>
      </c>
      <c r="W7370" t="str">
        <f>IFERROR(INDEX(Returns!A:A,MATCH(Orders!B7370,Returns!B:B,0),),"No")</f>
        <v>No</v>
      </c>
      <c r="X7370" t="str">
        <f t="shared" si="115"/>
        <v>2019 / 04</v>
      </c>
    </row>
    <row r="7371" spans="1:24" x14ac:dyDescent="0.25">
      <c r="A7371" s="1">
        <v>7370</v>
      </c>
      <c r="B7371" s="3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IF(People!$B$2=Orders!M7371,People!$A$2,IF(People!$B$3=Orders!M7371,People!$A$3,IF(People!$B$4=Orders!M7371,People!$A$4,IF(People!$B$5=Orders!M7371,People!$A$5,0))))</f>
        <v>Cassandra Brandow</v>
      </c>
      <c r="W7371" t="str">
        <f>IFERROR(INDEX(Returns!A:A,MATCH(Orders!B7371,Returns!B:B,0),),"No")</f>
        <v>No</v>
      </c>
      <c r="X7371" t="str">
        <f t="shared" si="115"/>
        <v>2017 / 03</v>
      </c>
    </row>
    <row r="7372" spans="1:24" x14ac:dyDescent="0.25">
      <c r="A7372" s="1">
        <v>7371</v>
      </c>
      <c r="B7372" s="3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IF(People!$B$2=Orders!M7372,People!$A$2,IF(People!$B$3=Orders!M7372,People!$A$3,IF(People!$B$4=Orders!M7372,People!$A$4,IF(People!$B$5=Orders!M7372,People!$A$5,0))))</f>
        <v>Kelly Williams</v>
      </c>
      <c r="W7372" t="str">
        <f>IFERROR(INDEX(Returns!A:A,MATCH(Orders!B7372,Returns!B:B,0),),"No")</f>
        <v>No</v>
      </c>
      <c r="X7372" t="str">
        <f t="shared" si="115"/>
        <v>2016 / 10</v>
      </c>
    </row>
    <row r="7373" spans="1:24" x14ac:dyDescent="0.25">
      <c r="A7373" s="1">
        <v>7372</v>
      </c>
      <c r="B7373" s="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IF(People!$B$2=Orders!M7373,People!$A$2,IF(People!$B$3=Orders!M7373,People!$A$3,IF(People!$B$4=Orders!M7373,People!$A$4,IF(People!$B$5=Orders!M7373,People!$A$5,0))))</f>
        <v>Anna Andreadi</v>
      </c>
      <c r="W7373" t="str">
        <f>IFERROR(INDEX(Returns!A:A,MATCH(Orders!B7373,Returns!B:B,0),),"No")</f>
        <v>No</v>
      </c>
      <c r="X7373" t="str">
        <f t="shared" si="115"/>
        <v>2019 / 01</v>
      </c>
    </row>
    <row r="7374" spans="1:24" x14ac:dyDescent="0.25">
      <c r="A7374" s="1">
        <v>7373</v>
      </c>
      <c r="B7374" s="3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IF(People!$B$2=Orders!M7374,People!$A$2,IF(People!$B$3=Orders!M7374,People!$A$3,IF(People!$B$4=Orders!M7374,People!$A$4,IF(People!$B$5=Orders!M7374,People!$A$5,0))))</f>
        <v>Anna Andreadi</v>
      </c>
      <c r="W7374" t="str">
        <f>IFERROR(INDEX(Returns!A:A,MATCH(Orders!B7374,Returns!B:B,0),),"No")</f>
        <v>No</v>
      </c>
      <c r="X7374" t="str">
        <f t="shared" si="115"/>
        <v>2019 / 01</v>
      </c>
    </row>
    <row r="7375" spans="1:24" x14ac:dyDescent="0.25">
      <c r="A7375" s="1">
        <v>7374</v>
      </c>
      <c r="B7375" s="3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IF(People!$B$2=Orders!M7375,People!$A$2,IF(People!$B$3=Orders!M7375,People!$A$3,IF(People!$B$4=Orders!M7375,People!$A$4,IF(People!$B$5=Orders!M7375,People!$A$5,0))))</f>
        <v>Anna Andreadi</v>
      </c>
      <c r="W7375" t="str">
        <f>IFERROR(INDEX(Returns!A:A,MATCH(Orders!B7375,Returns!B:B,0),),"No")</f>
        <v>No</v>
      </c>
      <c r="X7375" t="str">
        <f t="shared" si="115"/>
        <v>2019 / 01</v>
      </c>
    </row>
    <row r="7376" spans="1:24" x14ac:dyDescent="0.25">
      <c r="A7376" s="1">
        <v>7375</v>
      </c>
      <c r="B7376" s="3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IF(People!$B$2=Orders!M7376,People!$A$2,IF(People!$B$3=Orders!M7376,People!$A$3,IF(People!$B$4=Orders!M7376,People!$A$4,IF(People!$B$5=Orders!M7376,People!$A$5,0))))</f>
        <v>Anna Andreadi</v>
      </c>
      <c r="W7376" t="str">
        <f>IFERROR(INDEX(Returns!A:A,MATCH(Orders!B7376,Returns!B:B,0),),"No")</f>
        <v>No</v>
      </c>
      <c r="X7376" t="str">
        <f t="shared" si="115"/>
        <v>2019 / 01</v>
      </c>
    </row>
    <row r="7377" spans="1:24" x14ac:dyDescent="0.25">
      <c r="A7377" s="1">
        <v>7376</v>
      </c>
      <c r="B7377" s="3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IF(People!$B$2=Orders!M7377,People!$A$2,IF(People!$B$3=Orders!M7377,People!$A$3,IF(People!$B$4=Orders!M7377,People!$A$4,IF(People!$B$5=Orders!M7377,People!$A$5,0))))</f>
        <v>Anna Andreadi</v>
      </c>
      <c r="W7377" t="str">
        <f>IFERROR(INDEX(Returns!A:A,MATCH(Orders!B7377,Returns!B:B,0),),"No")</f>
        <v>No</v>
      </c>
      <c r="X7377" t="str">
        <f t="shared" si="115"/>
        <v>2019 / 08</v>
      </c>
    </row>
    <row r="7378" spans="1:24" x14ac:dyDescent="0.25">
      <c r="A7378" s="1">
        <v>7377</v>
      </c>
      <c r="B7378" s="3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IF(People!$B$2=Orders!M7378,People!$A$2,IF(People!$B$3=Orders!M7378,People!$A$3,IF(People!$B$4=Orders!M7378,People!$A$4,IF(People!$B$5=Orders!M7378,People!$A$5,0))))</f>
        <v>Kelly Williams</v>
      </c>
      <c r="W7378" t="str">
        <f>IFERROR(INDEX(Returns!A:A,MATCH(Orders!B7378,Returns!B:B,0),),"No")</f>
        <v>No</v>
      </c>
      <c r="X7378" t="str">
        <f t="shared" si="115"/>
        <v>2019 / 11</v>
      </c>
    </row>
    <row r="7379" spans="1:24" x14ac:dyDescent="0.25">
      <c r="A7379" s="1">
        <v>7378</v>
      </c>
      <c r="B7379" s="3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IF(People!$B$2=Orders!M7379,People!$A$2,IF(People!$B$3=Orders!M7379,People!$A$3,IF(People!$B$4=Orders!M7379,People!$A$4,IF(People!$B$5=Orders!M7379,People!$A$5,0))))</f>
        <v>Anna Andreadi</v>
      </c>
      <c r="W7379" t="str">
        <f>IFERROR(INDEX(Returns!A:A,MATCH(Orders!B7379,Returns!B:B,0),),"No")</f>
        <v>No</v>
      </c>
      <c r="X7379" t="str">
        <f t="shared" si="115"/>
        <v>2016 / 09</v>
      </c>
    </row>
    <row r="7380" spans="1:24" x14ac:dyDescent="0.25">
      <c r="A7380" s="1">
        <v>7379</v>
      </c>
      <c r="B7380" s="3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IF(People!$B$2=Orders!M7380,People!$A$2,IF(People!$B$3=Orders!M7380,People!$A$3,IF(People!$B$4=Orders!M7380,People!$A$4,IF(People!$B$5=Orders!M7380,People!$A$5,0))))</f>
        <v>Cassandra Brandow</v>
      </c>
      <c r="W7380" t="str">
        <f>IFERROR(INDEX(Returns!A:A,MATCH(Orders!B7380,Returns!B:B,0),),"No")</f>
        <v>No</v>
      </c>
      <c r="X7380" t="str">
        <f t="shared" si="115"/>
        <v>2017 / 05</v>
      </c>
    </row>
    <row r="7381" spans="1:24" x14ac:dyDescent="0.25">
      <c r="A7381" s="1">
        <v>7380</v>
      </c>
      <c r="B7381" s="3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IF(People!$B$2=Orders!M7381,People!$A$2,IF(People!$B$3=Orders!M7381,People!$A$3,IF(People!$B$4=Orders!M7381,People!$A$4,IF(People!$B$5=Orders!M7381,People!$A$5,0))))</f>
        <v>Kelly Williams</v>
      </c>
      <c r="W7381" t="str">
        <f>IFERROR(INDEX(Returns!A:A,MATCH(Orders!B7381,Returns!B:B,0),),"No")</f>
        <v>No</v>
      </c>
      <c r="X7381" t="str">
        <f t="shared" si="115"/>
        <v>2018 / 09</v>
      </c>
    </row>
    <row r="7382" spans="1:24" x14ac:dyDescent="0.25">
      <c r="A7382" s="1">
        <v>7381</v>
      </c>
      <c r="B7382" s="3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IF(People!$B$2=Orders!M7382,People!$A$2,IF(People!$B$3=Orders!M7382,People!$A$3,IF(People!$B$4=Orders!M7382,People!$A$4,IF(People!$B$5=Orders!M7382,People!$A$5,0))))</f>
        <v>Kelly Williams</v>
      </c>
      <c r="W7382" t="str">
        <f>IFERROR(INDEX(Returns!A:A,MATCH(Orders!B7382,Returns!B:B,0),),"No")</f>
        <v>No</v>
      </c>
      <c r="X7382" t="str">
        <f t="shared" si="115"/>
        <v>2018 / 09</v>
      </c>
    </row>
    <row r="7383" spans="1:24" x14ac:dyDescent="0.25">
      <c r="A7383" s="1">
        <v>7382</v>
      </c>
      <c r="B7383" s="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IF(People!$B$2=Orders!M7383,People!$A$2,IF(People!$B$3=Orders!M7383,People!$A$3,IF(People!$B$4=Orders!M7383,People!$A$4,IF(People!$B$5=Orders!M7383,People!$A$5,0))))</f>
        <v>Kelly Williams</v>
      </c>
      <c r="W7383" t="str">
        <f>IFERROR(INDEX(Returns!A:A,MATCH(Orders!B7383,Returns!B:B,0),),"No")</f>
        <v>No</v>
      </c>
      <c r="X7383" t="str">
        <f t="shared" si="115"/>
        <v>2018 / 09</v>
      </c>
    </row>
    <row r="7384" spans="1:24" x14ac:dyDescent="0.25">
      <c r="A7384" s="1">
        <v>7383</v>
      </c>
      <c r="B7384" s="3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IF(People!$B$2=Orders!M7384,People!$A$2,IF(People!$B$3=Orders!M7384,People!$A$3,IF(People!$B$4=Orders!M7384,People!$A$4,IF(People!$B$5=Orders!M7384,People!$A$5,0))))</f>
        <v>Kelly Williams</v>
      </c>
      <c r="W7384" t="str">
        <f>IFERROR(INDEX(Returns!A:A,MATCH(Orders!B7384,Returns!B:B,0),),"No")</f>
        <v>No</v>
      </c>
      <c r="X7384" t="str">
        <f t="shared" si="115"/>
        <v>2018 / 09</v>
      </c>
    </row>
    <row r="7385" spans="1:24" x14ac:dyDescent="0.25">
      <c r="A7385" s="1">
        <v>7384</v>
      </c>
      <c r="B7385" s="3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IF(People!$B$2=Orders!M7385,People!$A$2,IF(People!$B$3=Orders!M7385,People!$A$3,IF(People!$B$4=Orders!M7385,People!$A$4,IF(People!$B$5=Orders!M7385,People!$A$5,0))))</f>
        <v>Kelly Williams</v>
      </c>
      <c r="W7385" t="str">
        <f>IFERROR(INDEX(Returns!A:A,MATCH(Orders!B7385,Returns!B:B,0),),"No")</f>
        <v>No</v>
      </c>
      <c r="X7385" t="str">
        <f t="shared" si="115"/>
        <v>2018 / 09</v>
      </c>
    </row>
    <row r="7386" spans="1:24" x14ac:dyDescent="0.25">
      <c r="A7386" s="1">
        <v>7385</v>
      </c>
      <c r="B7386" s="3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IF(People!$B$2=Orders!M7386,People!$A$2,IF(People!$B$3=Orders!M7386,People!$A$3,IF(People!$B$4=Orders!M7386,People!$A$4,IF(People!$B$5=Orders!M7386,People!$A$5,0))))</f>
        <v>Kelly Williams</v>
      </c>
      <c r="W7386" t="str">
        <f>IFERROR(INDEX(Returns!A:A,MATCH(Orders!B7386,Returns!B:B,0),),"No")</f>
        <v>No</v>
      </c>
      <c r="X7386" t="str">
        <f t="shared" si="115"/>
        <v>2018 / 09</v>
      </c>
    </row>
    <row r="7387" spans="1:24" x14ac:dyDescent="0.25">
      <c r="A7387" s="1">
        <v>7386</v>
      </c>
      <c r="B7387" s="3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IF(People!$B$2=Orders!M7387,People!$A$2,IF(People!$B$3=Orders!M7387,People!$A$3,IF(People!$B$4=Orders!M7387,People!$A$4,IF(People!$B$5=Orders!M7387,People!$A$5,0))))</f>
        <v>Kelly Williams</v>
      </c>
      <c r="W7387" t="str">
        <f>IFERROR(INDEX(Returns!A:A,MATCH(Orders!B7387,Returns!B:B,0),),"No")</f>
        <v>No</v>
      </c>
      <c r="X7387" t="str">
        <f t="shared" si="115"/>
        <v>2018 / 09</v>
      </c>
    </row>
    <row r="7388" spans="1:24" x14ac:dyDescent="0.25">
      <c r="A7388" s="1">
        <v>7387</v>
      </c>
      <c r="B7388" s="3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IF(People!$B$2=Orders!M7388,People!$A$2,IF(People!$B$3=Orders!M7388,People!$A$3,IF(People!$B$4=Orders!M7388,People!$A$4,IF(People!$B$5=Orders!M7388,People!$A$5,0))))</f>
        <v>Kelly Williams</v>
      </c>
      <c r="W7388" t="str">
        <f>IFERROR(INDEX(Returns!A:A,MATCH(Orders!B7388,Returns!B:B,0),),"No")</f>
        <v>No</v>
      </c>
      <c r="X7388" t="str">
        <f t="shared" si="115"/>
        <v>2018 / 09</v>
      </c>
    </row>
    <row r="7389" spans="1:24" x14ac:dyDescent="0.25">
      <c r="A7389" s="1">
        <v>7388</v>
      </c>
      <c r="B7389" s="3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IF(People!$B$2=Orders!M7389,People!$A$2,IF(People!$B$3=Orders!M7389,People!$A$3,IF(People!$B$4=Orders!M7389,People!$A$4,IF(People!$B$5=Orders!M7389,People!$A$5,0))))</f>
        <v>Kelly Williams</v>
      </c>
      <c r="W7389" t="str">
        <f>IFERROR(INDEX(Returns!A:A,MATCH(Orders!B7389,Returns!B:B,0),),"No")</f>
        <v>No</v>
      </c>
      <c r="X7389" t="str">
        <f t="shared" si="115"/>
        <v>2018 / 09</v>
      </c>
    </row>
    <row r="7390" spans="1:24" x14ac:dyDescent="0.25">
      <c r="A7390" s="1">
        <v>7389</v>
      </c>
      <c r="B7390" s="3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IF(People!$B$2=Orders!M7390,People!$A$2,IF(People!$B$3=Orders!M7390,People!$A$3,IF(People!$B$4=Orders!M7390,People!$A$4,IF(People!$B$5=Orders!M7390,People!$A$5,0))))</f>
        <v>Kelly Williams</v>
      </c>
      <c r="W7390" t="str">
        <f>IFERROR(INDEX(Returns!A:A,MATCH(Orders!B7390,Returns!B:B,0),),"No")</f>
        <v>No</v>
      </c>
      <c r="X7390" t="str">
        <f t="shared" si="115"/>
        <v>2018 / 09</v>
      </c>
    </row>
    <row r="7391" spans="1:24" x14ac:dyDescent="0.25">
      <c r="A7391" s="1">
        <v>7390</v>
      </c>
      <c r="B7391" s="3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IF(People!$B$2=Orders!M7391,People!$A$2,IF(People!$B$3=Orders!M7391,People!$A$3,IF(People!$B$4=Orders!M7391,People!$A$4,IF(People!$B$5=Orders!M7391,People!$A$5,0))))</f>
        <v>Cassandra Brandow</v>
      </c>
      <c r="W7391" t="str">
        <f>IFERROR(INDEX(Returns!A:A,MATCH(Orders!B7391,Returns!B:B,0),),"No")</f>
        <v>No</v>
      </c>
      <c r="X7391" t="str">
        <f t="shared" si="115"/>
        <v>2019 / 11</v>
      </c>
    </row>
    <row r="7392" spans="1:24" x14ac:dyDescent="0.25">
      <c r="A7392" s="1">
        <v>7391</v>
      </c>
      <c r="B7392" s="3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IF(People!$B$2=Orders!M7392,People!$A$2,IF(People!$B$3=Orders!M7392,People!$A$3,IF(People!$B$4=Orders!M7392,People!$A$4,IF(People!$B$5=Orders!M7392,People!$A$5,0))))</f>
        <v>Cassandra Brandow</v>
      </c>
      <c r="W7392" t="str">
        <f>IFERROR(INDEX(Returns!A:A,MATCH(Orders!B7392,Returns!B:B,0),),"No")</f>
        <v>No</v>
      </c>
      <c r="X7392" t="str">
        <f t="shared" si="115"/>
        <v>2019 / 11</v>
      </c>
    </row>
    <row r="7393" spans="1:24" x14ac:dyDescent="0.25">
      <c r="A7393" s="1">
        <v>7392</v>
      </c>
      <c r="B7393" s="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IF(People!$B$2=Orders!M7393,People!$A$2,IF(People!$B$3=Orders!M7393,People!$A$3,IF(People!$B$4=Orders!M7393,People!$A$4,IF(People!$B$5=Orders!M7393,People!$A$5,0))))</f>
        <v>Chuck Magee</v>
      </c>
      <c r="W7393" t="str">
        <f>IFERROR(INDEX(Returns!A:A,MATCH(Orders!B7393,Returns!B:B,0),),"No")</f>
        <v>No</v>
      </c>
      <c r="X7393" t="str">
        <f t="shared" si="115"/>
        <v>2019 / 12</v>
      </c>
    </row>
    <row r="7394" spans="1:24" x14ac:dyDescent="0.25">
      <c r="A7394" s="1">
        <v>7393</v>
      </c>
      <c r="B7394" s="3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IF(People!$B$2=Orders!M7394,People!$A$2,IF(People!$B$3=Orders!M7394,People!$A$3,IF(People!$B$4=Orders!M7394,People!$A$4,IF(People!$B$5=Orders!M7394,People!$A$5,0))))</f>
        <v>Anna Andreadi</v>
      </c>
      <c r="W7394" t="str">
        <f>IFERROR(INDEX(Returns!A:A,MATCH(Orders!B7394,Returns!B:B,0),),"No")</f>
        <v>No</v>
      </c>
      <c r="X7394" t="str">
        <f t="shared" si="115"/>
        <v>2019 / 05</v>
      </c>
    </row>
    <row r="7395" spans="1:24" x14ac:dyDescent="0.25">
      <c r="A7395" s="1">
        <v>7394</v>
      </c>
      <c r="B7395" s="3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IF(People!$B$2=Orders!M7395,People!$A$2,IF(People!$B$3=Orders!M7395,People!$A$3,IF(People!$B$4=Orders!M7395,People!$A$4,IF(People!$B$5=Orders!M7395,People!$A$5,0))))</f>
        <v>Anna Andreadi</v>
      </c>
      <c r="W7395" t="str">
        <f>IFERROR(INDEX(Returns!A:A,MATCH(Orders!B7395,Returns!B:B,0),),"No")</f>
        <v>No</v>
      </c>
      <c r="X7395" t="str">
        <f t="shared" si="115"/>
        <v>2019 / 05</v>
      </c>
    </row>
    <row r="7396" spans="1:24" x14ac:dyDescent="0.25">
      <c r="A7396" s="1">
        <v>7395</v>
      </c>
      <c r="B7396" s="3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IF(People!$B$2=Orders!M7396,People!$A$2,IF(People!$B$3=Orders!M7396,People!$A$3,IF(People!$B$4=Orders!M7396,People!$A$4,IF(People!$B$5=Orders!M7396,People!$A$5,0))))</f>
        <v>Anna Andreadi</v>
      </c>
      <c r="W7396" t="str">
        <f>IFERROR(INDEX(Returns!A:A,MATCH(Orders!B7396,Returns!B:B,0),),"No")</f>
        <v>No</v>
      </c>
      <c r="X7396" t="str">
        <f t="shared" si="115"/>
        <v>2019 / 05</v>
      </c>
    </row>
    <row r="7397" spans="1:24" x14ac:dyDescent="0.25">
      <c r="A7397" s="1">
        <v>7396</v>
      </c>
      <c r="B7397" s="3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IF(People!$B$2=Orders!M7397,People!$A$2,IF(People!$B$3=Orders!M7397,People!$A$3,IF(People!$B$4=Orders!M7397,People!$A$4,IF(People!$B$5=Orders!M7397,People!$A$5,0))))</f>
        <v>Chuck Magee</v>
      </c>
      <c r="W7397" t="str">
        <f>IFERROR(INDEX(Returns!A:A,MATCH(Orders!B7397,Returns!B:B,0),),"No")</f>
        <v>No</v>
      </c>
      <c r="X7397" t="str">
        <f t="shared" si="115"/>
        <v>2018 / 12</v>
      </c>
    </row>
    <row r="7398" spans="1:24" x14ac:dyDescent="0.25">
      <c r="A7398" s="1">
        <v>7397</v>
      </c>
      <c r="B7398" s="3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IF(People!$B$2=Orders!M7398,People!$A$2,IF(People!$B$3=Orders!M7398,People!$A$3,IF(People!$B$4=Orders!M7398,People!$A$4,IF(People!$B$5=Orders!M7398,People!$A$5,0))))</f>
        <v>Chuck Magee</v>
      </c>
      <c r="W7398" t="str">
        <f>IFERROR(INDEX(Returns!A:A,MATCH(Orders!B7398,Returns!B:B,0),),"No")</f>
        <v>No</v>
      </c>
      <c r="X7398" t="str">
        <f t="shared" si="115"/>
        <v>2018 / 12</v>
      </c>
    </row>
    <row r="7399" spans="1:24" x14ac:dyDescent="0.25">
      <c r="A7399" s="1">
        <v>7398</v>
      </c>
      <c r="B7399" s="3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IF(People!$B$2=Orders!M7399,People!$A$2,IF(People!$B$3=Orders!M7399,People!$A$3,IF(People!$B$4=Orders!M7399,People!$A$4,IF(People!$B$5=Orders!M7399,People!$A$5,0))))</f>
        <v>Chuck Magee</v>
      </c>
      <c r="W7399" t="str">
        <f>IFERROR(INDEX(Returns!A:A,MATCH(Orders!B7399,Returns!B:B,0),),"No")</f>
        <v>No</v>
      </c>
      <c r="X7399" t="str">
        <f t="shared" si="115"/>
        <v>2016 / 09</v>
      </c>
    </row>
    <row r="7400" spans="1:24" x14ac:dyDescent="0.25">
      <c r="A7400" s="1">
        <v>7399</v>
      </c>
      <c r="B7400" s="3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IF(People!$B$2=Orders!M7400,People!$A$2,IF(People!$B$3=Orders!M7400,People!$A$3,IF(People!$B$4=Orders!M7400,People!$A$4,IF(People!$B$5=Orders!M7400,People!$A$5,0))))</f>
        <v>Kelly Williams</v>
      </c>
      <c r="W7400" t="str">
        <f>IFERROR(INDEX(Returns!A:A,MATCH(Orders!B7400,Returns!B:B,0),),"No")</f>
        <v>No</v>
      </c>
      <c r="X7400" t="str">
        <f t="shared" si="115"/>
        <v>2016 / 07</v>
      </c>
    </row>
    <row r="7401" spans="1:24" x14ac:dyDescent="0.25">
      <c r="A7401" s="1">
        <v>7400</v>
      </c>
      <c r="B7401" s="3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IF(People!$B$2=Orders!M7401,People!$A$2,IF(People!$B$3=Orders!M7401,People!$A$3,IF(People!$B$4=Orders!M7401,People!$A$4,IF(People!$B$5=Orders!M7401,People!$A$5,0))))</f>
        <v>Kelly Williams</v>
      </c>
      <c r="W7401" t="str">
        <f>IFERROR(INDEX(Returns!A:A,MATCH(Orders!B7401,Returns!B:B,0),),"No")</f>
        <v>No</v>
      </c>
      <c r="X7401" t="str">
        <f t="shared" si="115"/>
        <v>2016 / 07</v>
      </c>
    </row>
    <row r="7402" spans="1:24" x14ac:dyDescent="0.25">
      <c r="A7402" s="1">
        <v>7401</v>
      </c>
      <c r="B7402" s="3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IF(People!$B$2=Orders!M7402,People!$A$2,IF(People!$B$3=Orders!M7402,People!$A$3,IF(People!$B$4=Orders!M7402,People!$A$4,IF(People!$B$5=Orders!M7402,People!$A$5,0))))</f>
        <v>Anna Andreadi</v>
      </c>
      <c r="W7402" t="str">
        <f>IFERROR(INDEX(Returns!A:A,MATCH(Orders!B7402,Returns!B:B,0),),"No")</f>
        <v>No</v>
      </c>
      <c r="X7402" t="str">
        <f t="shared" si="115"/>
        <v>2018 / 09</v>
      </c>
    </row>
    <row r="7403" spans="1:24" x14ac:dyDescent="0.25">
      <c r="A7403" s="1">
        <v>7402</v>
      </c>
      <c r="B7403" s="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IF(People!$B$2=Orders!M7403,People!$A$2,IF(People!$B$3=Orders!M7403,People!$A$3,IF(People!$B$4=Orders!M7403,People!$A$4,IF(People!$B$5=Orders!M7403,People!$A$5,0))))</f>
        <v>Anna Andreadi</v>
      </c>
      <c r="W7403" t="str">
        <f>IFERROR(INDEX(Returns!A:A,MATCH(Orders!B7403,Returns!B:B,0),),"No")</f>
        <v>No</v>
      </c>
      <c r="X7403" t="str">
        <f t="shared" si="115"/>
        <v>2018 / 09</v>
      </c>
    </row>
    <row r="7404" spans="1:24" x14ac:dyDescent="0.25">
      <c r="A7404" s="1">
        <v>7403</v>
      </c>
      <c r="B7404" s="3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IF(People!$B$2=Orders!M7404,People!$A$2,IF(People!$B$3=Orders!M7404,People!$A$3,IF(People!$B$4=Orders!M7404,People!$A$4,IF(People!$B$5=Orders!M7404,People!$A$5,0))))</f>
        <v>Chuck Magee</v>
      </c>
      <c r="W7404" t="str">
        <f>IFERROR(INDEX(Returns!A:A,MATCH(Orders!B7404,Returns!B:B,0),),"No")</f>
        <v>No</v>
      </c>
      <c r="X7404" t="str">
        <f t="shared" si="115"/>
        <v>2019 / 08</v>
      </c>
    </row>
    <row r="7405" spans="1:24" x14ac:dyDescent="0.25">
      <c r="A7405" s="1">
        <v>7404</v>
      </c>
      <c r="B7405" s="3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IF(People!$B$2=Orders!M7405,People!$A$2,IF(People!$B$3=Orders!M7405,People!$A$3,IF(People!$B$4=Orders!M7405,People!$A$4,IF(People!$B$5=Orders!M7405,People!$A$5,0))))</f>
        <v>Anna Andreadi</v>
      </c>
      <c r="W7405" t="str">
        <f>IFERROR(INDEX(Returns!A:A,MATCH(Orders!B7405,Returns!B:B,0),),"No")</f>
        <v>No</v>
      </c>
      <c r="X7405" t="str">
        <f t="shared" si="115"/>
        <v>2017 / 05</v>
      </c>
    </row>
    <row r="7406" spans="1:24" x14ac:dyDescent="0.25">
      <c r="A7406" s="1">
        <v>7405</v>
      </c>
      <c r="B7406" s="3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IF(People!$B$2=Orders!M7406,People!$A$2,IF(People!$B$3=Orders!M7406,People!$A$3,IF(People!$B$4=Orders!M7406,People!$A$4,IF(People!$B$5=Orders!M7406,People!$A$5,0))))</f>
        <v>Anna Andreadi</v>
      </c>
      <c r="W7406" t="str">
        <f>IFERROR(INDEX(Returns!A:A,MATCH(Orders!B7406,Returns!B:B,0),),"No")</f>
        <v>No</v>
      </c>
      <c r="X7406" t="str">
        <f t="shared" si="115"/>
        <v>2017 / 05</v>
      </c>
    </row>
    <row r="7407" spans="1:24" x14ac:dyDescent="0.25">
      <c r="A7407" s="1">
        <v>7406</v>
      </c>
      <c r="B7407" s="3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IF(People!$B$2=Orders!M7407,People!$A$2,IF(People!$B$3=Orders!M7407,People!$A$3,IF(People!$B$4=Orders!M7407,People!$A$4,IF(People!$B$5=Orders!M7407,People!$A$5,0))))</f>
        <v>Anna Andreadi</v>
      </c>
      <c r="W7407" t="str">
        <f>IFERROR(INDEX(Returns!A:A,MATCH(Orders!B7407,Returns!B:B,0),),"No")</f>
        <v>No</v>
      </c>
      <c r="X7407" t="str">
        <f t="shared" si="115"/>
        <v>2017 / 05</v>
      </c>
    </row>
    <row r="7408" spans="1:24" x14ac:dyDescent="0.25">
      <c r="A7408" s="1">
        <v>7407</v>
      </c>
      <c r="B7408" s="3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IF(People!$B$2=Orders!M7408,People!$A$2,IF(People!$B$3=Orders!M7408,People!$A$3,IF(People!$B$4=Orders!M7408,People!$A$4,IF(People!$B$5=Orders!M7408,People!$A$5,0))))</f>
        <v>Anna Andreadi</v>
      </c>
      <c r="W7408" t="str">
        <f>IFERROR(INDEX(Returns!A:A,MATCH(Orders!B7408,Returns!B:B,0),),"No")</f>
        <v>No</v>
      </c>
      <c r="X7408" t="str">
        <f t="shared" si="115"/>
        <v>2017 / 05</v>
      </c>
    </row>
    <row r="7409" spans="1:24" x14ac:dyDescent="0.25">
      <c r="A7409" s="1">
        <v>7408</v>
      </c>
      <c r="B7409" s="3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IF(People!$B$2=Orders!M7409,People!$A$2,IF(People!$B$3=Orders!M7409,People!$A$3,IF(People!$B$4=Orders!M7409,People!$A$4,IF(People!$B$5=Orders!M7409,People!$A$5,0))))</f>
        <v>Kelly Williams</v>
      </c>
      <c r="W7409" t="str">
        <f>IFERROR(INDEX(Returns!A:A,MATCH(Orders!B7409,Returns!B:B,0),),"No")</f>
        <v>No</v>
      </c>
      <c r="X7409" t="str">
        <f t="shared" si="115"/>
        <v>2019 / 01</v>
      </c>
    </row>
    <row r="7410" spans="1:24" x14ac:dyDescent="0.25">
      <c r="A7410" s="1">
        <v>7409</v>
      </c>
      <c r="B7410" s="3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IF(People!$B$2=Orders!M7410,People!$A$2,IF(People!$B$3=Orders!M7410,People!$A$3,IF(People!$B$4=Orders!M7410,People!$A$4,IF(People!$B$5=Orders!M7410,People!$A$5,0))))</f>
        <v>Anna Andreadi</v>
      </c>
      <c r="W7410" t="str">
        <f>IFERROR(INDEX(Returns!A:A,MATCH(Orders!B7410,Returns!B:B,0),),"No")</f>
        <v>No</v>
      </c>
      <c r="X7410" t="str">
        <f t="shared" si="115"/>
        <v>2018 / 05</v>
      </c>
    </row>
    <row r="7411" spans="1:24" x14ac:dyDescent="0.25">
      <c r="A7411" s="1">
        <v>7410</v>
      </c>
      <c r="B7411" s="3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IF(People!$B$2=Orders!M7411,People!$A$2,IF(People!$B$3=Orders!M7411,People!$A$3,IF(People!$B$4=Orders!M7411,People!$A$4,IF(People!$B$5=Orders!M7411,People!$A$5,0))))</f>
        <v>Chuck Magee</v>
      </c>
      <c r="W7411" t="str">
        <f>IFERROR(INDEX(Returns!A:A,MATCH(Orders!B7411,Returns!B:B,0),),"No")</f>
        <v>No</v>
      </c>
      <c r="X7411" t="str">
        <f t="shared" si="115"/>
        <v>2016 / 04</v>
      </c>
    </row>
    <row r="7412" spans="1:24" x14ac:dyDescent="0.25">
      <c r="A7412" s="1">
        <v>7411</v>
      </c>
      <c r="B7412" s="3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IF(People!$B$2=Orders!M7412,People!$A$2,IF(People!$B$3=Orders!M7412,People!$A$3,IF(People!$B$4=Orders!M7412,People!$A$4,IF(People!$B$5=Orders!M7412,People!$A$5,0))))</f>
        <v>Chuck Magee</v>
      </c>
      <c r="W7412" t="str">
        <f>IFERROR(INDEX(Returns!A:A,MATCH(Orders!B7412,Returns!B:B,0),),"No")</f>
        <v>No</v>
      </c>
      <c r="X7412" t="str">
        <f t="shared" si="115"/>
        <v>2016 / 07</v>
      </c>
    </row>
    <row r="7413" spans="1:24" x14ac:dyDescent="0.25">
      <c r="A7413" s="1">
        <v>7412</v>
      </c>
      <c r="B7413" s="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IF(People!$B$2=Orders!M7413,People!$A$2,IF(People!$B$3=Orders!M7413,People!$A$3,IF(People!$B$4=Orders!M7413,People!$A$4,IF(People!$B$5=Orders!M7413,People!$A$5,0))))</f>
        <v>Anna Andreadi</v>
      </c>
      <c r="W7413" t="str">
        <f>IFERROR(INDEX(Returns!A:A,MATCH(Orders!B7413,Returns!B:B,0),),"No")</f>
        <v>No</v>
      </c>
      <c r="X7413" t="str">
        <f t="shared" si="115"/>
        <v>2019 / 05</v>
      </c>
    </row>
    <row r="7414" spans="1:24" x14ac:dyDescent="0.25">
      <c r="A7414" s="1">
        <v>7413</v>
      </c>
      <c r="B7414" s="3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IF(People!$B$2=Orders!M7414,People!$A$2,IF(People!$B$3=Orders!M7414,People!$A$3,IF(People!$B$4=Orders!M7414,People!$A$4,IF(People!$B$5=Orders!M7414,People!$A$5,0))))</f>
        <v>Anna Andreadi</v>
      </c>
      <c r="W7414" t="str">
        <f>IFERROR(INDEX(Returns!A:A,MATCH(Orders!B7414,Returns!B:B,0),),"No")</f>
        <v>No</v>
      </c>
      <c r="X7414" t="str">
        <f t="shared" si="115"/>
        <v>2019 / 05</v>
      </c>
    </row>
    <row r="7415" spans="1:24" x14ac:dyDescent="0.25">
      <c r="A7415" s="1">
        <v>7414</v>
      </c>
      <c r="B7415" s="3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IF(People!$B$2=Orders!M7415,People!$A$2,IF(People!$B$3=Orders!M7415,People!$A$3,IF(People!$B$4=Orders!M7415,People!$A$4,IF(People!$B$5=Orders!M7415,People!$A$5,0))))</f>
        <v>Anna Andreadi</v>
      </c>
      <c r="W7415" t="str">
        <f>IFERROR(INDEX(Returns!A:A,MATCH(Orders!B7415,Returns!B:B,0),),"No")</f>
        <v>No</v>
      </c>
      <c r="X7415" t="str">
        <f t="shared" si="115"/>
        <v>2019 / 05</v>
      </c>
    </row>
    <row r="7416" spans="1:24" x14ac:dyDescent="0.25">
      <c r="A7416" s="1">
        <v>7415</v>
      </c>
      <c r="B7416" s="3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IF(People!$B$2=Orders!M7416,People!$A$2,IF(People!$B$3=Orders!M7416,People!$A$3,IF(People!$B$4=Orders!M7416,People!$A$4,IF(People!$B$5=Orders!M7416,People!$A$5,0))))</f>
        <v>Chuck Magee</v>
      </c>
      <c r="W7416" t="str">
        <f>IFERROR(INDEX(Returns!A:A,MATCH(Orders!B7416,Returns!B:B,0),),"No")</f>
        <v>No</v>
      </c>
      <c r="X7416" t="str">
        <f t="shared" si="115"/>
        <v>2018 / 03</v>
      </c>
    </row>
    <row r="7417" spans="1:24" x14ac:dyDescent="0.25">
      <c r="A7417" s="1">
        <v>7416</v>
      </c>
      <c r="B7417" s="3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IF(People!$B$2=Orders!M7417,People!$A$2,IF(People!$B$3=Orders!M7417,People!$A$3,IF(People!$B$4=Orders!M7417,People!$A$4,IF(People!$B$5=Orders!M7417,People!$A$5,0))))</f>
        <v>Chuck Magee</v>
      </c>
      <c r="W7417" t="str">
        <f>IFERROR(INDEX(Returns!A:A,MATCH(Orders!B7417,Returns!B:B,0),),"No")</f>
        <v>No</v>
      </c>
      <c r="X7417" t="str">
        <f t="shared" si="115"/>
        <v>2018 / 03</v>
      </c>
    </row>
    <row r="7418" spans="1:24" x14ac:dyDescent="0.25">
      <c r="A7418" s="1">
        <v>7417</v>
      </c>
      <c r="B7418" s="3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IF(People!$B$2=Orders!M7418,People!$A$2,IF(People!$B$3=Orders!M7418,People!$A$3,IF(People!$B$4=Orders!M7418,People!$A$4,IF(People!$B$5=Orders!M7418,People!$A$5,0))))</f>
        <v>Chuck Magee</v>
      </c>
      <c r="W7418" t="str">
        <f>IFERROR(INDEX(Returns!A:A,MATCH(Orders!B7418,Returns!B:B,0),),"No")</f>
        <v>No</v>
      </c>
      <c r="X7418" t="str">
        <f t="shared" si="115"/>
        <v>2018 / 03</v>
      </c>
    </row>
    <row r="7419" spans="1:24" x14ac:dyDescent="0.25">
      <c r="A7419" s="1">
        <v>7418</v>
      </c>
      <c r="B7419" s="3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IF(People!$B$2=Orders!M7419,People!$A$2,IF(People!$B$3=Orders!M7419,People!$A$3,IF(People!$B$4=Orders!M7419,People!$A$4,IF(People!$B$5=Orders!M7419,People!$A$5,0))))</f>
        <v>Chuck Magee</v>
      </c>
      <c r="W7419" t="str">
        <f>IFERROR(INDEX(Returns!A:A,MATCH(Orders!B7419,Returns!B:B,0),),"No")</f>
        <v>No</v>
      </c>
      <c r="X7419" t="str">
        <f t="shared" si="115"/>
        <v>2018 / 03</v>
      </c>
    </row>
    <row r="7420" spans="1:24" x14ac:dyDescent="0.25">
      <c r="A7420" s="1">
        <v>7419</v>
      </c>
      <c r="B7420" s="3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IF(People!$B$2=Orders!M7420,People!$A$2,IF(People!$B$3=Orders!M7420,People!$A$3,IF(People!$B$4=Orders!M7420,People!$A$4,IF(People!$B$5=Orders!M7420,People!$A$5,0))))</f>
        <v>Chuck Magee</v>
      </c>
      <c r="W7420" t="str">
        <f>IFERROR(INDEX(Returns!A:A,MATCH(Orders!B7420,Returns!B:B,0),),"No")</f>
        <v>No</v>
      </c>
      <c r="X7420" t="str">
        <f t="shared" si="115"/>
        <v>2018 / 03</v>
      </c>
    </row>
    <row r="7421" spans="1:24" x14ac:dyDescent="0.25">
      <c r="A7421" s="1">
        <v>7420</v>
      </c>
      <c r="B7421" s="3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IF(People!$B$2=Orders!M7421,People!$A$2,IF(People!$B$3=Orders!M7421,People!$A$3,IF(People!$B$4=Orders!M7421,People!$A$4,IF(People!$B$5=Orders!M7421,People!$A$5,0))))</f>
        <v>Chuck Magee</v>
      </c>
      <c r="W7421" t="str">
        <f>IFERROR(INDEX(Returns!A:A,MATCH(Orders!B7421,Returns!B:B,0),),"No")</f>
        <v>No</v>
      </c>
      <c r="X7421" t="str">
        <f t="shared" si="115"/>
        <v>2018 / 03</v>
      </c>
    </row>
    <row r="7422" spans="1:24" x14ac:dyDescent="0.25">
      <c r="A7422" s="1">
        <v>7421</v>
      </c>
      <c r="B7422" s="3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IF(People!$B$2=Orders!M7422,People!$A$2,IF(People!$B$3=Orders!M7422,People!$A$3,IF(People!$B$4=Orders!M7422,People!$A$4,IF(People!$B$5=Orders!M7422,People!$A$5,0))))</f>
        <v>Chuck Magee</v>
      </c>
      <c r="W7422" t="str">
        <f>IFERROR(INDEX(Returns!A:A,MATCH(Orders!B7422,Returns!B:B,0),),"No")</f>
        <v>No</v>
      </c>
      <c r="X7422" t="str">
        <f t="shared" si="115"/>
        <v>2018 / 03</v>
      </c>
    </row>
    <row r="7423" spans="1:24" x14ac:dyDescent="0.25">
      <c r="A7423" s="1">
        <v>7422</v>
      </c>
      <c r="B7423" s="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IF(People!$B$2=Orders!M7423,People!$A$2,IF(People!$B$3=Orders!M7423,People!$A$3,IF(People!$B$4=Orders!M7423,People!$A$4,IF(People!$B$5=Orders!M7423,People!$A$5,0))))</f>
        <v>Chuck Magee</v>
      </c>
      <c r="W7423" t="str">
        <f>IFERROR(INDEX(Returns!A:A,MATCH(Orders!B7423,Returns!B:B,0),),"No")</f>
        <v>No</v>
      </c>
      <c r="X7423" t="str">
        <f t="shared" si="115"/>
        <v>2018 / 03</v>
      </c>
    </row>
    <row r="7424" spans="1:24" x14ac:dyDescent="0.25">
      <c r="A7424" s="1">
        <v>7423</v>
      </c>
      <c r="B7424" s="3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IF(People!$B$2=Orders!M7424,People!$A$2,IF(People!$B$3=Orders!M7424,People!$A$3,IF(People!$B$4=Orders!M7424,People!$A$4,IF(People!$B$5=Orders!M7424,People!$A$5,0))))</f>
        <v>Chuck Magee</v>
      </c>
      <c r="W7424" t="str">
        <f>IFERROR(INDEX(Returns!A:A,MATCH(Orders!B7424,Returns!B:B,0),),"No")</f>
        <v>No</v>
      </c>
      <c r="X7424" t="str">
        <f t="shared" si="115"/>
        <v>2018 / 03</v>
      </c>
    </row>
    <row r="7425" spans="1:24" x14ac:dyDescent="0.25">
      <c r="A7425" s="1">
        <v>7424</v>
      </c>
      <c r="B7425" s="3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IF(People!$B$2=Orders!M7425,People!$A$2,IF(People!$B$3=Orders!M7425,People!$A$3,IF(People!$B$4=Orders!M7425,People!$A$4,IF(People!$B$5=Orders!M7425,People!$A$5,0))))</f>
        <v>Chuck Magee</v>
      </c>
      <c r="W7425" t="str">
        <f>IFERROR(INDEX(Returns!A:A,MATCH(Orders!B7425,Returns!B:B,0),),"No")</f>
        <v>No</v>
      </c>
      <c r="X7425" t="str">
        <f t="shared" si="115"/>
        <v>2019 / 04</v>
      </c>
    </row>
    <row r="7426" spans="1:24" x14ac:dyDescent="0.25">
      <c r="A7426" s="1">
        <v>7425</v>
      </c>
      <c r="B7426" s="3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IF(People!$B$2=Orders!M7426,People!$A$2,IF(People!$B$3=Orders!M7426,People!$A$3,IF(People!$B$4=Orders!M7426,People!$A$4,IF(People!$B$5=Orders!M7426,People!$A$5,0))))</f>
        <v>Chuck Magee</v>
      </c>
      <c r="W7426" t="str">
        <f>IFERROR(INDEX(Returns!A:A,MATCH(Orders!B7426,Returns!B:B,0),),"No")</f>
        <v>No</v>
      </c>
      <c r="X7426" t="str">
        <f t="shared" ref="X7426:X7489" si="116">TEXT(C7426,"ГГГГ / ММ")</f>
        <v>2019 / 04</v>
      </c>
    </row>
    <row r="7427" spans="1:24" x14ac:dyDescent="0.25">
      <c r="A7427" s="1">
        <v>7426</v>
      </c>
      <c r="B7427" s="3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IF(People!$B$2=Orders!M7427,People!$A$2,IF(People!$B$3=Orders!M7427,People!$A$3,IF(People!$B$4=Orders!M7427,People!$A$4,IF(People!$B$5=Orders!M7427,People!$A$5,0))))</f>
        <v>Kelly Williams</v>
      </c>
      <c r="W7427" t="str">
        <f>IFERROR(INDEX(Returns!A:A,MATCH(Orders!B7427,Returns!B:B,0),),"No")</f>
        <v>No</v>
      </c>
      <c r="X7427" t="str">
        <f t="shared" si="116"/>
        <v>2018 / 06</v>
      </c>
    </row>
    <row r="7428" spans="1:24" x14ac:dyDescent="0.25">
      <c r="A7428" s="1">
        <v>7427</v>
      </c>
      <c r="B7428" s="3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IF(People!$B$2=Orders!M7428,People!$A$2,IF(People!$B$3=Orders!M7428,People!$A$3,IF(People!$B$4=Orders!M7428,People!$A$4,IF(People!$B$5=Orders!M7428,People!$A$5,0))))</f>
        <v>Kelly Williams</v>
      </c>
      <c r="W7428" t="str">
        <f>IFERROR(INDEX(Returns!A:A,MATCH(Orders!B7428,Returns!B:B,0),),"No")</f>
        <v>No</v>
      </c>
      <c r="X7428" t="str">
        <f t="shared" si="116"/>
        <v>2018 / 06</v>
      </c>
    </row>
    <row r="7429" spans="1:24" x14ac:dyDescent="0.25">
      <c r="A7429" s="1">
        <v>7428</v>
      </c>
      <c r="B7429" s="3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IF(People!$B$2=Orders!M7429,People!$A$2,IF(People!$B$3=Orders!M7429,People!$A$3,IF(People!$B$4=Orders!M7429,People!$A$4,IF(People!$B$5=Orders!M7429,People!$A$5,0))))</f>
        <v>Cassandra Brandow</v>
      </c>
      <c r="W7429" t="str">
        <f>IFERROR(INDEX(Returns!A:A,MATCH(Orders!B7429,Returns!B:B,0),),"No")</f>
        <v>Yes</v>
      </c>
      <c r="X7429" t="str">
        <f t="shared" si="116"/>
        <v>2016 / 03</v>
      </c>
    </row>
    <row r="7430" spans="1:24" x14ac:dyDescent="0.25">
      <c r="A7430" s="1">
        <v>7429</v>
      </c>
      <c r="B7430" s="3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IF(People!$B$2=Orders!M7430,People!$A$2,IF(People!$B$3=Orders!M7430,People!$A$3,IF(People!$B$4=Orders!M7430,People!$A$4,IF(People!$B$5=Orders!M7430,People!$A$5,0))))</f>
        <v>Cassandra Brandow</v>
      </c>
      <c r="W7430" t="str">
        <f>IFERROR(INDEX(Returns!A:A,MATCH(Orders!B7430,Returns!B:B,0),),"No")</f>
        <v>Yes</v>
      </c>
      <c r="X7430" t="str">
        <f t="shared" si="116"/>
        <v>2016 / 03</v>
      </c>
    </row>
    <row r="7431" spans="1:24" x14ac:dyDescent="0.25">
      <c r="A7431" s="1">
        <v>7430</v>
      </c>
      <c r="B7431" s="3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IF(People!$B$2=Orders!M7431,People!$A$2,IF(People!$B$3=Orders!M7431,People!$A$3,IF(People!$B$4=Orders!M7431,People!$A$4,IF(People!$B$5=Orders!M7431,People!$A$5,0))))</f>
        <v>Cassandra Brandow</v>
      </c>
      <c r="W7431" t="str">
        <f>IFERROR(INDEX(Returns!A:A,MATCH(Orders!B7431,Returns!B:B,0),),"No")</f>
        <v>Yes</v>
      </c>
      <c r="X7431" t="str">
        <f t="shared" si="116"/>
        <v>2016 / 03</v>
      </c>
    </row>
    <row r="7432" spans="1:24" x14ac:dyDescent="0.25">
      <c r="A7432" s="1">
        <v>7431</v>
      </c>
      <c r="B7432" s="3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t="str">
        <f>IF(People!$B$2=Orders!M7432,People!$A$2,IF(People!$B$3=Orders!M7432,People!$A$3,IF(People!$B$4=Orders!M7432,People!$A$4,IF(People!$B$5=Orders!M7432,People!$A$5,0))))</f>
        <v>Cassandra Brandow</v>
      </c>
      <c r="W7432" t="str">
        <f>IFERROR(INDEX(Returns!A:A,MATCH(Orders!B7432,Returns!B:B,0),),"No")</f>
        <v>Yes</v>
      </c>
      <c r="X7432" t="str">
        <f t="shared" si="116"/>
        <v>2016 / 03</v>
      </c>
    </row>
    <row r="7433" spans="1:24" x14ac:dyDescent="0.25">
      <c r="A7433" s="1">
        <v>7432</v>
      </c>
      <c r="B7433" s="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IF(People!$B$2=Orders!M7433,People!$A$2,IF(People!$B$3=Orders!M7433,People!$A$3,IF(People!$B$4=Orders!M7433,People!$A$4,IF(People!$B$5=Orders!M7433,People!$A$5,0))))</f>
        <v>Cassandra Brandow</v>
      </c>
      <c r="W7433" t="str">
        <f>IFERROR(INDEX(Returns!A:A,MATCH(Orders!B7433,Returns!B:B,0),),"No")</f>
        <v>Yes</v>
      </c>
      <c r="X7433" t="str">
        <f t="shared" si="116"/>
        <v>2016 / 03</v>
      </c>
    </row>
    <row r="7434" spans="1:24" x14ac:dyDescent="0.25">
      <c r="A7434" s="1">
        <v>7433</v>
      </c>
      <c r="B7434" s="3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IF(People!$B$2=Orders!M7434,People!$A$2,IF(People!$B$3=Orders!M7434,People!$A$3,IF(People!$B$4=Orders!M7434,People!$A$4,IF(People!$B$5=Orders!M7434,People!$A$5,0))))</f>
        <v>Anna Andreadi</v>
      </c>
      <c r="W7434" t="str">
        <f>IFERROR(INDEX(Returns!A:A,MATCH(Orders!B7434,Returns!B:B,0),),"No")</f>
        <v>No</v>
      </c>
      <c r="X7434" t="str">
        <f t="shared" si="116"/>
        <v>2016 / 08</v>
      </c>
    </row>
    <row r="7435" spans="1:24" x14ac:dyDescent="0.25">
      <c r="A7435" s="1">
        <v>7434</v>
      </c>
      <c r="B7435" s="3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IF(People!$B$2=Orders!M7435,People!$A$2,IF(People!$B$3=Orders!M7435,People!$A$3,IF(People!$B$4=Orders!M7435,People!$A$4,IF(People!$B$5=Orders!M7435,People!$A$5,0))))</f>
        <v>Anna Andreadi</v>
      </c>
      <c r="W7435" t="str">
        <f>IFERROR(INDEX(Returns!A:A,MATCH(Orders!B7435,Returns!B:B,0),),"No")</f>
        <v>No</v>
      </c>
      <c r="X7435" t="str">
        <f t="shared" si="116"/>
        <v>2016 / 08</v>
      </c>
    </row>
    <row r="7436" spans="1:24" x14ac:dyDescent="0.25">
      <c r="A7436" s="1">
        <v>7435</v>
      </c>
      <c r="B7436" s="3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IF(People!$B$2=Orders!M7436,People!$A$2,IF(People!$B$3=Orders!M7436,People!$A$3,IF(People!$B$4=Orders!M7436,People!$A$4,IF(People!$B$5=Orders!M7436,People!$A$5,0))))</f>
        <v>Anna Andreadi</v>
      </c>
      <c r="W7436" t="str">
        <f>IFERROR(INDEX(Returns!A:A,MATCH(Orders!B7436,Returns!B:B,0),),"No")</f>
        <v>No</v>
      </c>
      <c r="X7436" t="str">
        <f t="shared" si="116"/>
        <v>2017 / 07</v>
      </c>
    </row>
    <row r="7437" spans="1:24" x14ac:dyDescent="0.25">
      <c r="A7437" s="1">
        <v>7436</v>
      </c>
      <c r="B7437" s="3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IF(People!$B$2=Orders!M7437,People!$A$2,IF(People!$B$3=Orders!M7437,People!$A$3,IF(People!$B$4=Orders!M7437,People!$A$4,IF(People!$B$5=Orders!M7437,People!$A$5,0))))</f>
        <v>Anna Andreadi</v>
      </c>
      <c r="W7437" t="str">
        <f>IFERROR(INDEX(Returns!A:A,MATCH(Orders!B7437,Returns!B:B,0),),"No")</f>
        <v>No</v>
      </c>
      <c r="X7437" t="str">
        <f t="shared" si="116"/>
        <v>2017 / 07</v>
      </c>
    </row>
    <row r="7438" spans="1:24" x14ac:dyDescent="0.25">
      <c r="A7438" s="1">
        <v>7437</v>
      </c>
      <c r="B7438" s="3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IF(People!$B$2=Orders!M7438,People!$A$2,IF(People!$B$3=Orders!M7438,People!$A$3,IF(People!$B$4=Orders!M7438,People!$A$4,IF(People!$B$5=Orders!M7438,People!$A$5,0))))</f>
        <v>Anna Andreadi</v>
      </c>
      <c r="W7438" t="str">
        <f>IFERROR(INDEX(Returns!A:A,MATCH(Orders!B7438,Returns!B:B,0),),"No")</f>
        <v>No</v>
      </c>
      <c r="X7438" t="str">
        <f t="shared" si="116"/>
        <v>2017 / 07</v>
      </c>
    </row>
    <row r="7439" spans="1:24" x14ac:dyDescent="0.25">
      <c r="A7439" s="1">
        <v>7438</v>
      </c>
      <c r="B7439" s="3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IF(People!$B$2=Orders!M7439,People!$A$2,IF(People!$B$3=Orders!M7439,People!$A$3,IF(People!$B$4=Orders!M7439,People!$A$4,IF(People!$B$5=Orders!M7439,People!$A$5,0))))</f>
        <v>Anna Andreadi</v>
      </c>
      <c r="W7439" t="str">
        <f>IFERROR(INDEX(Returns!A:A,MATCH(Orders!B7439,Returns!B:B,0),),"No")</f>
        <v>No</v>
      </c>
      <c r="X7439" t="str">
        <f t="shared" si="116"/>
        <v>2016 / 02</v>
      </c>
    </row>
    <row r="7440" spans="1:24" x14ac:dyDescent="0.25">
      <c r="A7440" s="1">
        <v>7439</v>
      </c>
      <c r="B7440" s="3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IF(People!$B$2=Orders!M7440,People!$A$2,IF(People!$B$3=Orders!M7440,People!$A$3,IF(People!$B$4=Orders!M7440,People!$A$4,IF(People!$B$5=Orders!M7440,People!$A$5,0))))</f>
        <v>Anna Andreadi</v>
      </c>
      <c r="W7440" t="str">
        <f>IFERROR(INDEX(Returns!A:A,MATCH(Orders!B7440,Returns!B:B,0),),"No")</f>
        <v>No</v>
      </c>
      <c r="X7440" t="str">
        <f t="shared" si="116"/>
        <v>2017 / 03</v>
      </c>
    </row>
    <row r="7441" spans="1:24" x14ac:dyDescent="0.25">
      <c r="A7441" s="1">
        <v>7440</v>
      </c>
      <c r="B7441" s="3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IF(People!$B$2=Orders!M7441,People!$A$2,IF(People!$B$3=Orders!M7441,People!$A$3,IF(People!$B$4=Orders!M7441,People!$A$4,IF(People!$B$5=Orders!M7441,People!$A$5,0))))</f>
        <v>Anna Andreadi</v>
      </c>
      <c r="W7441" t="str">
        <f>IFERROR(INDEX(Returns!A:A,MATCH(Orders!B7441,Returns!B:B,0),),"No")</f>
        <v>No</v>
      </c>
      <c r="X7441" t="str">
        <f t="shared" si="116"/>
        <v>2019 / 09</v>
      </c>
    </row>
    <row r="7442" spans="1:24" x14ac:dyDescent="0.25">
      <c r="A7442" s="1">
        <v>7441</v>
      </c>
      <c r="B7442" s="3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IF(People!$B$2=Orders!M7442,People!$A$2,IF(People!$B$3=Orders!M7442,People!$A$3,IF(People!$B$4=Orders!M7442,People!$A$4,IF(People!$B$5=Orders!M7442,People!$A$5,0))))</f>
        <v>Anna Andreadi</v>
      </c>
      <c r="W7442" t="str">
        <f>IFERROR(INDEX(Returns!A:A,MATCH(Orders!B7442,Returns!B:B,0),),"No")</f>
        <v>No</v>
      </c>
      <c r="X7442" t="str">
        <f t="shared" si="116"/>
        <v>2019 / 09</v>
      </c>
    </row>
    <row r="7443" spans="1:24" x14ac:dyDescent="0.25">
      <c r="A7443" s="1">
        <v>7442</v>
      </c>
      <c r="B7443" s="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IF(People!$B$2=Orders!M7443,People!$A$2,IF(People!$B$3=Orders!M7443,People!$A$3,IF(People!$B$4=Orders!M7443,People!$A$4,IF(People!$B$5=Orders!M7443,People!$A$5,0))))</f>
        <v>Anna Andreadi</v>
      </c>
      <c r="W7443" t="str">
        <f>IFERROR(INDEX(Returns!A:A,MATCH(Orders!B7443,Returns!B:B,0),),"No")</f>
        <v>No</v>
      </c>
      <c r="X7443" t="str">
        <f t="shared" si="116"/>
        <v>2017 / 11</v>
      </c>
    </row>
    <row r="7444" spans="1:24" x14ac:dyDescent="0.25">
      <c r="A7444" s="1">
        <v>7443</v>
      </c>
      <c r="B7444" s="3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IF(People!$B$2=Orders!M7444,People!$A$2,IF(People!$B$3=Orders!M7444,People!$A$3,IF(People!$B$4=Orders!M7444,People!$A$4,IF(People!$B$5=Orders!M7444,People!$A$5,0))))</f>
        <v>Kelly Williams</v>
      </c>
      <c r="W7444" t="str">
        <f>IFERROR(INDEX(Returns!A:A,MATCH(Orders!B7444,Returns!B:B,0),),"No")</f>
        <v>No</v>
      </c>
      <c r="X7444" t="str">
        <f t="shared" si="116"/>
        <v>2016 / 12</v>
      </c>
    </row>
    <row r="7445" spans="1:24" x14ac:dyDescent="0.25">
      <c r="A7445" s="1">
        <v>7444</v>
      </c>
      <c r="B7445" s="3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IF(People!$B$2=Orders!M7445,People!$A$2,IF(People!$B$3=Orders!M7445,People!$A$3,IF(People!$B$4=Orders!M7445,People!$A$4,IF(People!$B$5=Orders!M7445,People!$A$5,0))))</f>
        <v>Kelly Williams</v>
      </c>
      <c r="W7445" t="str">
        <f>IFERROR(INDEX(Returns!A:A,MATCH(Orders!B7445,Returns!B:B,0),),"No")</f>
        <v>No</v>
      </c>
      <c r="X7445" t="str">
        <f t="shared" si="116"/>
        <v>2016 / 12</v>
      </c>
    </row>
    <row r="7446" spans="1:24" x14ac:dyDescent="0.25">
      <c r="A7446" s="1">
        <v>7445</v>
      </c>
      <c r="B7446" s="3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IF(People!$B$2=Orders!M7446,People!$A$2,IF(People!$B$3=Orders!M7446,People!$A$3,IF(People!$B$4=Orders!M7446,People!$A$4,IF(People!$B$5=Orders!M7446,People!$A$5,0))))</f>
        <v>Kelly Williams</v>
      </c>
      <c r="W7446" t="str">
        <f>IFERROR(INDEX(Returns!A:A,MATCH(Orders!B7446,Returns!B:B,0),),"No")</f>
        <v>No</v>
      </c>
      <c r="X7446" t="str">
        <f t="shared" si="116"/>
        <v>2019 / 02</v>
      </c>
    </row>
    <row r="7447" spans="1:24" x14ac:dyDescent="0.25">
      <c r="A7447" s="1">
        <v>7446</v>
      </c>
      <c r="B7447" s="3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IF(People!$B$2=Orders!M7447,People!$A$2,IF(People!$B$3=Orders!M7447,People!$A$3,IF(People!$B$4=Orders!M7447,People!$A$4,IF(People!$B$5=Orders!M7447,People!$A$5,0))))</f>
        <v>Kelly Williams</v>
      </c>
      <c r="W7447" t="str">
        <f>IFERROR(INDEX(Returns!A:A,MATCH(Orders!B7447,Returns!B:B,0),),"No")</f>
        <v>No</v>
      </c>
      <c r="X7447" t="str">
        <f t="shared" si="116"/>
        <v>2019 / 02</v>
      </c>
    </row>
    <row r="7448" spans="1:24" x14ac:dyDescent="0.25">
      <c r="A7448" s="1">
        <v>7447</v>
      </c>
      <c r="B7448" s="3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IF(People!$B$2=Orders!M7448,People!$A$2,IF(People!$B$3=Orders!M7448,People!$A$3,IF(People!$B$4=Orders!M7448,People!$A$4,IF(People!$B$5=Orders!M7448,People!$A$5,0))))</f>
        <v>Kelly Williams</v>
      </c>
      <c r="W7448" t="str">
        <f>IFERROR(INDEX(Returns!A:A,MATCH(Orders!B7448,Returns!B:B,0),),"No")</f>
        <v>No</v>
      </c>
      <c r="X7448" t="str">
        <f t="shared" si="116"/>
        <v>2019 / 02</v>
      </c>
    </row>
    <row r="7449" spans="1:24" x14ac:dyDescent="0.25">
      <c r="A7449" s="1">
        <v>7448</v>
      </c>
      <c r="B7449" s="3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IF(People!$B$2=Orders!M7449,People!$A$2,IF(People!$B$3=Orders!M7449,People!$A$3,IF(People!$B$4=Orders!M7449,People!$A$4,IF(People!$B$5=Orders!M7449,People!$A$5,0))))</f>
        <v>Kelly Williams</v>
      </c>
      <c r="W7449" t="str">
        <f>IFERROR(INDEX(Returns!A:A,MATCH(Orders!B7449,Returns!B:B,0),),"No")</f>
        <v>No</v>
      </c>
      <c r="X7449" t="str">
        <f t="shared" si="116"/>
        <v>2019 / 02</v>
      </c>
    </row>
    <row r="7450" spans="1:24" x14ac:dyDescent="0.25">
      <c r="A7450" s="1">
        <v>7449</v>
      </c>
      <c r="B7450" s="3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IF(People!$B$2=Orders!M7450,People!$A$2,IF(People!$B$3=Orders!M7450,People!$A$3,IF(People!$B$4=Orders!M7450,People!$A$4,IF(People!$B$5=Orders!M7450,People!$A$5,0))))</f>
        <v>Cassandra Brandow</v>
      </c>
      <c r="W7450" t="str">
        <f>IFERROR(INDEX(Returns!A:A,MATCH(Orders!B7450,Returns!B:B,0),),"No")</f>
        <v>No</v>
      </c>
      <c r="X7450" t="str">
        <f t="shared" si="116"/>
        <v>2019 / 11</v>
      </c>
    </row>
    <row r="7451" spans="1:24" x14ac:dyDescent="0.25">
      <c r="A7451" s="1">
        <v>7450</v>
      </c>
      <c r="B7451" s="3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IF(People!$B$2=Orders!M7451,People!$A$2,IF(People!$B$3=Orders!M7451,People!$A$3,IF(People!$B$4=Orders!M7451,People!$A$4,IF(People!$B$5=Orders!M7451,People!$A$5,0))))</f>
        <v>Kelly Williams</v>
      </c>
      <c r="W7451" t="str">
        <f>IFERROR(INDEX(Returns!A:A,MATCH(Orders!B7451,Returns!B:B,0),),"No")</f>
        <v>No</v>
      </c>
      <c r="X7451" t="str">
        <f t="shared" si="116"/>
        <v>2019 / 09</v>
      </c>
    </row>
    <row r="7452" spans="1:24" x14ac:dyDescent="0.25">
      <c r="A7452" s="1">
        <v>7451</v>
      </c>
      <c r="B7452" s="3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IF(People!$B$2=Orders!M7452,People!$A$2,IF(People!$B$3=Orders!M7452,People!$A$3,IF(People!$B$4=Orders!M7452,People!$A$4,IF(People!$B$5=Orders!M7452,People!$A$5,0))))</f>
        <v>Kelly Williams</v>
      </c>
      <c r="W7452" t="str">
        <f>IFERROR(INDEX(Returns!A:A,MATCH(Orders!B7452,Returns!B:B,0),),"No")</f>
        <v>No</v>
      </c>
      <c r="X7452" t="str">
        <f t="shared" si="116"/>
        <v>2019 / 09</v>
      </c>
    </row>
    <row r="7453" spans="1:24" x14ac:dyDescent="0.25">
      <c r="A7453" s="1">
        <v>7452</v>
      </c>
      <c r="B7453" s="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IF(People!$B$2=Orders!M7453,People!$A$2,IF(People!$B$3=Orders!M7453,People!$A$3,IF(People!$B$4=Orders!M7453,People!$A$4,IF(People!$B$5=Orders!M7453,People!$A$5,0))))</f>
        <v>Kelly Williams</v>
      </c>
      <c r="W7453" t="str">
        <f>IFERROR(INDEX(Returns!A:A,MATCH(Orders!B7453,Returns!B:B,0),),"No")</f>
        <v>No</v>
      </c>
      <c r="X7453" t="str">
        <f t="shared" si="116"/>
        <v>2019 / 09</v>
      </c>
    </row>
    <row r="7454" spans="1:24" x14ac:dyDescent="0.25">
      <c r="A7454" s="1">
        <v>7453</v>
      </c>
      <c r="B7454" s="3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IF(People!$B$2=Orders!M7454,People!$A$2,IF(People!$B$3=Orders!M7454,People!$A$3,IF(People!$B$4=Orders!M7454,People!$A$4,IF(People!$B$5=Orders!M7454,People!$A$5,0))))</f>
        <v>Kelly Williams</v>
      </c>
      <c r="W7454" t="str">
        <f>IFERROR(INDEX(Returns!A:A,MATCH(Orders!B7454,Returns!B:B,0),),"No")</f>
        <v>No</v>
      </c>
      <c r="X7454" t="str">
        <f t="shared" si="116"/>
        <v>2019 / 09</v>
      </c>
    </row>
    <row r="7455" spans="1:24" x14ac:dyDescent="0.25">
      <c r="A7455" s="1">
        <v>7454</v>
      </c>
      <c r="B7455" s="3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IF(People!$B$2=Orders!M7455,People!$A$2,IF(People!$B$3=Orders!M7455,People!$A$3,IF(People!$B$4=Orders!M7455,People!$A$4,IF(People!$B$5=Orders!M7455,People!$A$5,0))))</f>
        <v>Kelly Williams</v>
      </c>
      <c r="W7455" t="str">
        <f>IFERROR(INDEX(Returns!A:A,MATCH(Orders!B7455,Returns!B:B,0),),"No")</f>
        <v>No</v>
      </c>
      <c r="X7455" t="str">
        <f t="shared" si="116"/>
        <v>2019 / 06</v>
      </c>
    </row>
    <row r="7456" spans="1:24" x14ac:dyDescent="0.25">
      <c r="A7456" s="1">
        <v>7455</v>
      </c>
      <c r="B7456" s="3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IF(People!$B$2=Orders!M7456,People!$A$2,IF(People!$B$3=Orders!M7456,People!$A$3,IF(People!$B$4=Orders!M7456,People!$A$4,IF(People!$B$5=Orders!M7456,People!$A$5,0))))</f>
        <v>Kelly Williams</v>
      </c>
      <c r="W7456" t="str">
        <f>IFERROR(INDEX(Returns!A:A,MATCH(Orders!B7456,Returns!B:B,0),),"No")</f>
        <v>No</v>
      </c>
      <c r="X7456" t="str">
        <f t="shared" si="116"/>
        <v>2018 / 07</v>
      </c>
    </row>
    <row r="7457" spans="1:24" x14ac:dyDescent="0.25">
      <c r="A7457" s="1">
        <v>7456</v>
      </c>
      <c r="B7457" s="3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IF(People!$B$2=Orders!M7457,People!$A$2,IF(People!$B$3=Orders!M7457,People!$A$3,IF(People!$B$4=Orders!M7457,People!$A$4,IF(People!$B$5=Orders!M7457,People!$A$5,0))))</f>
        <v>Kelly Williams</v>
      </c>
      <c r="W7457" t="str">
        <f>IFERROR(INDEX(Returns!A:A,MATCH(Orders!B7457,Returns!B:B,0),),"No")</f>
        <v>No</v>
      </c>
      <c r="X7457" t="str">
        <f t="shared" si="116"/>
        <v>2018 / 07</v>
      </c>
    </row>
    <row r="7458" spans="1:24" x14ac:dyDescent="0.25">
      <c r="A7458" s="1">
        <v>7457</v>
      </c>
      <c r="B7458" s="3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IF(People!$B$2=Orders!M7458,People!$A$2,IF(People!$B$3=Orders!M7458,People!$A$3,IF(People!$B$4=Orders!M7458,People!$A$4,IF(People!$B$5=Orders!M7458,People!$A$5,0))))</f>
        <v>Cassandra Brandow</v>
      </c>
      <c r="W7458" t="str">
        <f>IFERROR(INDEX(Returns!A:A,MATCH(Orders!B7458,Returns!B:B,0),),"No")</f>
        <v>No</v>
      </c>
      <c r="X7458" t="str">
        <f t="shared" si="116"/>
        <v>2017 / 04</v>
      </c>
    </row>
    <row r="7459" spans="1:24" x14ac:dyDescent="0.25">
      <c r="A7459" s="1">
        <v>7458</v>
      </c>
      <c r="B7459" s="3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IF(People!$B$2=Orders!M7459,People!$A$2,IF(People!$B$3=Orders!M7459,People!$A$3,IF(People!$B$4=Orders!M7459,People!$A$4,IF(People!$B$5=Orders!M7459,People!$A$5,0))))</f>
        <v>Cassandra Brandow</v>
      </c>
      <c r="W7459" t="str">
        <f>IFERROR(INDEX(Returns!A:A,MATCH(Orders!B7459,Returns!B:B,0),),"No")</f>
        <v>No</v>
      </c>
      <c r="X7459" t="str">
        <f t="shared" si="116"/>
        <v>2017 / 04</v>
      </c>
    </row>
    <row r="7460" spans="1:24" x14ac:dyDescent="0.25">
      <c r="A7460" s="1">
        <v>7459</v>
      </c>
      <c r="B7460" s="3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IF(People!$B$2=Orders!M7460,People!$A$2,IF(People!$B$3=Orders!M7460,People!$A$3,IF(People!$B$4=Orders!M7460,People!$A$4,IF(People!$B$5=Orders!M7460,People!$A$5,0))))</f>
        <v>Cassandra Brandow</v>
      </c>
      <c r="W7460" t="str">
        <f>IFERROR(INDEX(Returns!A:A,MATCH(Orders!B7460,Returns!B:B,0),),"No")</f>
        <v>No</v>
      </c>
      <c r="X7460" t="str">
        <f t="shared" si="116"/>
        <v>2017 / 04</v>
      </c>
    </row>
    <row r="7461" spans="1:24" x14ac:dyDescent="0.25">
      <c r="A7461" s="1">
        <v>7460</v>
      </c>
      <c r="B7461" s="3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IF(People!$B$2=Orders!M7461,People!$A$2,IF(People!$B$3=Orders!M7461,People!$A$3,IF(People!$B$4=Orders!M7461,People!$A$4,IF(People!$B$5=Orders!M7461,People!$A$5,0))))</f>
        <v>Cassandra Brandow</v>
      </c>
      <c r="W7461" t="str">
        <f>IFERROR(INDEX(Returns!A:A,MATCH(Orders!B7461,Returns!B:B,0),),"No")</f>
        <v>No</v>
      </c>
      <c r="X7461" t="str">
        <f t="shared" si="116"/>
        <v>2017 / 04</v>
      </c>
    </row>
    <row r="7462" spans="1:24" x14ac:dyDescent="0.25">
      <c r="A7462" s="1">
        <v>7461</v>
      </c>
      <c r="B7462" s="3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IF(People!$B$2=Orders!M7462,People!$A$2,IF(People!$B$3=Orders!M7462,People!$A$3,IF(People!$B$4=Orders!M7462,People!$A$4,IF(People!$B$5=Orders!M7462,People!$A$5,0))))</f>
        <v>Anna Andreadi</v>
      </c>
      <c r="W7462" t="str">
        <f>IFERROR(INDEX(Returns!A:A,MATCH(Orders!B7462,Returns!B:B,0),),"No")</f>
        <v>Yes</v>
      </c>
      <c r="X7462" t="str">
        <f t="shared" si="116"/>
        <v>2017 / 04</v>
      </c>
    </row>
    <row r="7463" spans="1:24" x14ac:dyDescent="0.25">
      <c r="A7463" s="1">
        <v>7462</v>
      </c>
      <c r="B7463" s="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IF(People!$B$2=Orders!M7463,People!$A$2,IF(People!$B$3=Orders!M7463,People!$A$3,IF(People!$B$4=Orders!M7463,People!$A$4,IF(People!$B$5=Orders!M7463,People!$A$5,0))))</f>
        <v>Anna Andreadi</v>
      </c>
      <c r="W7463" t="str">
        <f>IFERROR(INDEX(Returns!A:A,MATCH(Orders!B7463,Returns!B:B,0),),"No")</f>
        <v>Yes</v>
      </c>
      <c r="X7463" t="str">
        <f t="shared" si="116"/>
        <v>2017 / 04</v>
      </c>
    </row>
    <row r="7464" spans="1:24" x14ac:dyDescent="0.25">
      <c r="A7464" s="1">
        <v>7463</v>
      </c>
      <c r="B7464" s="3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IF(People!$B$2=Orders!M7464,People!$A$2,IF(People!$B$3=Orders!M7464,People!$A$3,IF(People!$B$4=Orders!M7464,People!$A$4,IF(People!$B$5=Orders!M7464,People!$A$5,0))))</f>
        <v>Anna Andreadi</v>
      </c>
      <c r="W7464" t="str">
        <f>IFERROR(INDEX(Returns!A:A,MATCH(Orders!B7464,Returns!B:B,0),),"No")</f>
        <v>No</v>
      </c>
      <c r="X7464" t="str">
        <f t="shared" si="116"/>
        <v>2017 / 02</v>
      </c>
    </row>
    <row r="7465" spans="1:24" x14ac:dyDescent="0.25">
      <c r="A7465" s="1">
        <v>7464</v>
      </c>
      <c r="B7465" s="3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IF(People!$B$2=Orders!M7465,People!$A$2,IF(People!$B$3=Orders!M7465,People!$A$3,IF(People!$B$4=Orders!M7465,People!$A$4,IF(People!$B$5=Orders!M7465,People!$A$5,0))))</f>
        <v>Anna Andreadi</v>
      </c>
      <c r="W7465" t="str">
        <f>IFERROR(INDEX(Returns!A:A,MATCH(Orders!B7465,Returns!B:B,0),),"No")</f>
        <v>No</v>
      </c>
      <c r="X7465" t="str">
        <f t="shared" si="116"/>
        <v>2018 / 09</v>
      </c>
    </row>
    <row r="7466" spans="1:24" x14ac:dyDescent="0.25">
      <c r="A7466" s="1">
        <v>7465</v>
      </c>
      <c r="B7466" s="3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IF(People!$B$2=Orders!M7466,People!$A$2,IF(People!$B$3=Orders!M7466,People!$A$3,IF(People!$B$4=Orders!M7466,People!$A$4,IF(People!$B$5=Orders!M7466,People!$A$5,0))))</f>
        <v>Anna Andreadi</v>
      </c>
      <c r="W7466" t="str">
        <f>IFERROR(INDEX(Returns!A:A,MATCH(Orders!B7466,Returns!B:B,0),),"No")</f>
        <v>No</v>
      </c>
      <c r="X7466" t="str">
        <f t="shared" si="116"/>
        <v>2018 / 09</v>
      </c>
    </row>
    <row r="7467" spans="1:24" x14ac:dyDescent="0.25">
      <c r="A7467" s="1">
        <v>7466</v>
      </c>
      <c r="B7467" s="3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IF(People!$B$2=Orders!M7467,People!$A$2,IF(People!$B$3=Orders!M7467,People!$A$3,IF(People!$B$4=Orders!M7467,People!$A$4,IF(People!$B$5=Orders!M7467,People!$A$5,0))))</f>
        <v>Anna Andreadi</v>
      </c>
      <c r="W7467" t="str">
        <f>IFERROR(INDEX(Returns!A:A,MATCH(Orders!B7467,Returns!B:B,0),),"No")</f>
        <v>No</v>
      </c>
      <c r="X7467" t="str">
        <f t="shared" si="116"/>
        <v>2018 / 09</v>
      </c>
    </row>
    <row r="7468" spans="1:24" x14ac:dyDescent="0.25">
      <c r="A7468" s="1">
        <v>7467</v>
      </c>
      <c r="B7468" s="3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IF(People!$B$2=Orders!M7468,People!$A$2,IF(People!$B$3=Orders!M7468,People!$A$3,IF(People!$B$4=Orders!M7468,People!$A$4,IF(People!$B$5=Orders!M7468,People!$A$5,0))))</f>
        <v>Anna Andreadi</v>
      </c>
      <c r="W7468" t="str">
        <f>IFERROR(INDEX(Returns!A:A,MATCH(Orders!B7468,Returns!B:B,0),),"No")</f>
        <v>Yes</v>
      </c>
      <c r="X7468" t="str">
        <f t="shared" si="116"/>
        <v>2018 / 05</v>
      </c>
    </row>
    <row r="7469" spans="1:24" x14ac:dyDescent="0.25">
      <c r="A7469" s="1">
        <v>7468</v>
      </c>
      <c r="B7469" s="3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IF(People!$B$2=Orders!M7469,People!$A$2,IF(People!$B$3=Orders!M7469,People!$A$3,IF(People!$B$4=Orders!M7469,People!$A$4,IF(People!$B$5=Orders!M7469,People!$A$5,0))))</f>
        <v>Anna Andreadi</v>
      </c>
      <c r="W7469" t="str">
        <f>IFERROR(INDEX(Returns!A:A,MATCH(Orders!B7469,Returns!B:B,0),),"No")</f>
        <v>No</v>
      </c>
      <c r="X7469" t="str">
        <f t="shared" si="116"/>
        <v>2019 / 11</v>
      </c>
    </row>
    <row r="7470" spans="1:24" x14ac:dyDescent="0.25">
      <c r="A7470" s="1">
        <v>7469</v>
      </c>
      <c r="B7470" s="3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IF(People!$B$2=Orders!M7470,People!$A$2,IF(People!$B$3=Orders!M7470,People!$A$3,IF(People!$B$4=Orders!M7470,People!$A$4,IF(People!$B$5=Orders!M7470,People!$A$5,0))))</f>
        <v>Chuck Magee</v>
      </c>
      <c r="W7470" t="str">
        <f>IFERROR(INDEX(Returns!A:A,MATCH(Orders!B7470,Returns!B:B,0),),"No")</f>
        <v>No</v>
      </c>
      <c r="X7470" t="str">
        <f t="shared" si="116"/>
        <v>2016 / 09</v>
      </c>
    </row>
    <row r="7471" spans="1:24" x14ac:dyDescent="0.25">
      <c r="A7471" s="1">
        <v>7470</v>
      </c>
      <c r="B7471" s="3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IF(People!$B$2=Orders!M7471,People!$A$2,IF(People!$B$3=Orders!M7471,People!$A$3,IF(People!$B$4=Orders!M7471,People!$A$4,IF(People!$B$5=Orders!M7471,People!$A$5,0))))</f>
        <v>Chuck Magee</v>
      </c>
      <c r="W7471" t="str">
        <f>IFERROR(INDEX(Returns!A:A,MATCH(Orders!B7471,Returns!B:B,0),),"No")</f>
        <v>No</v>
      </c>
      <c r="X7471" t="str">
        <f t="shared" si="116"/>
        <v>2016 / 09</v>
      </c>
    </row>
    <row r="7472" spans="1:24" x14ac:dyDescent="0.25">
      <c r="A7472" s="1">
        <v>7471</v>
      </c>
      <c r="B7472" s="3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IF(People!$B$2=Orders!M7472,People!$A$2,IF(People!$B$3=Orders!M7472,People!$A$3,IF(People!$B$4=Orders!M7472,People!$A$4,IF(People!$B$5=Orders!M7472,People!$A$5,0))))</f>
        <v>Chuck Magee</v>
      </c>
      <c r="W7472" t="str">
        <f>IFERROR(INDEX(Returns!A:A,MATCH(Orders!B7472,Returns!B:B,0),),"No")</f>
        <v>No</v>
      </c>
      <c r="X7472" t="str">
        <f t="shared" si="116"/>
        <v>2017 / 09</v>
      </c>
    </row>
    <row r="7473" spans="1:24" x14ac:dyDescent="0.25">
      <c r="A7473" s="1">
        <v>7472</v>
      </c>
      <c r="B7473" s="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IF(People!$B$2=Orders!M7473,People!$A$2,IF(People!$B$3=Orders!M7473,People!$A$3,IF(People!$B$4=Orders!M7473,People!$A$4,IF(People!$B$5=Orders!M7473,People!$A$5,0))))</f>
        <v>Chuck Magee</v>
      </c>
      <c r="W7473" t="str">
        <f>IFERROR(INDEX(Returns!A:A,MATCH(Orders!B7473,Returns!B:B,0),),"No")</f>
        <v>No</v>
      </c>
      <c r="X7473" t="str">
        <f t="shared" si="116"/>
        <v>2017 / 09</v>
      </c>
    </row>
    <row r="7474" spans="1:24" x14ac:dyDescent="0.25">
      <c r="A7474" s="1">
        <v>7473</v>
      </c>
      <c r="B7474" s="3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IF(People!$B$2=Orders!M7474,People!$A$2,IF(People!$B$3=Orders!M7474,People!$A$3,IF(People!$B$4=Orders!M7474,People!$A$4,IF(People!$B$5=Orders!M7474,People!$A$5,0))))</f>
        <v>Anna Andreadi</v>
      </c>
      <c r="W7474" t="str">
        <f>IFERROR(INDEX(Returns!A:A,MATCH(Orders!B7474,Returns!B:B,0),),"No")</f>
        <v>No</v>
      </c>
      <c r="X7474" t="str">
        <f t="shared" si="116"/>
        <v>2018 / 07</v>
      </c>
    </row>
    <row r="7475" spans="1:24" x14ac:dyDescent="0.25">
      <c r="A7475" s="1">
        <v>7474</v>
      </c>
      <c r="B7475" s="3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IF(People!$B$2=Orders!M7475,People!$A$2,IF(People!$B$3=Orders!M7475,People!$A$3,IF(People!$B$4=Orders!M7475,People!$A$4,IF(People!$B$5=Orders!M7475,People!$A$5,0))))</f>
        <v>Kelly Williams</v>
      </c>
      <c r="W7475" t="str">
        <f>IFERROR(INDEX(Returns!A:A,MATCH(Orders!B7475,Returns!B:B,0),),"No")</f>
        <v>No</v>
      </c>
      <c r="X7475" t="str">
        <f t="shared" si="116"/>
        <v>2018 / 04</v>
      </c>
    </row>
    <row r="7476" spans="1:24" x14ac:dyDescent="0.25">
      <c r="A7476" s="1">
        <v>7475</v>
      </c>
      <c r="B7476" s="3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IF(People!$B$2=Orders!M7476,People!$A$2,IF(People!$B$3=Orders!M7476,People!$A$3,IF(People!$B$4=Orders!M7476,People!$A$4,IF(People!$B$5=Orders!M7476,People!$A$5,0))))</f>
        <v>Cassandra Brandow</v>
      </c>
      <c r="W7476" t="str">
        <f>IFERROR(INDEX(Returns!A:A,MATCH(Orders!B7476,Returns!B:B,0),),"No")</f>
        <v>No</v>
      </c>
      <c r="X7476" t="str">
        <f t="shared" si="116"/>
        <v>2016 / 01</v>
      </c>
    </row>
    <row r="7477" spans="1:24" x14ac:dyDescent="0.25">
      <c r="A7477" s="1">
        <v>7476</v>
      </c>
      <c r="B7477" s="3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IF(People!$B$2=Orders!M7477,People!$A$2,IF(People!$B$3=Orders!M7477,People!$A$3,IF(People!$B$4=Orders!M7477,People!$A$4,IF(People!$B$5=Orders!M7477,People!$A$5,0))))</f>
        <v>Cassandra Brandow</v>
      </c>
      <c r="W7477" t="str">
        <f>IFERROR(INDEX(Returns!A:A,MATCH(Orders!B7477,Returns!B:B,0),),"No")</f>
        <v>No</v>
      </c>
      <c r="X7477" t="str">
        <f t="shared" si="116"/>
        <v>2016 / 01</v>
      </c>
    </row>
    <row r="7478" spans="1:24" x14ac:dyDescent="0.25">
      <c r="A7478" s="1">
        <v>7477</v>
      </c>
      <c r="B7478" s="3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IF(People!$B$2=Orders!M7478,People!$A$2,IF(People!$B$3=Orders!M7478,People!$A$3,IF(People!$B$4=Orders!M7478,People!$A$4,IF(People!$B$5=Orders!M7478,People!$A$5,0))))</f>
        <v>Cassandra Brandow</v>
      </c>
      <c r="W7478" t="str">
        <f>IFERROR(INDEX(Returns!A:A,MATCH(Orders!B7478,Returns!B:B,0),),"No")</f>
        <v>No</v>
      </c>
      <c r="X7478" t="str">
        <f t="shared" si="116"/>
        <v>2016 / 01</v>
      </c>
    </row>
    <row r="7479" spans="1:24" x14ac:dyDescent="0.25">
      <c r="A7479" s="1">
        <v>7478</v>
      </c>
      <c r="B7479" s="3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IF(People!$B$2=Orders!M7479,People!$A$2,IF(People!$B$3=Orders!M7479,People!$A$3,IF(People!$B$4=Orders!M7479,People!$A$4,IF(People!$B$5=Orders!M7479,People!$A$5,0))))</f>
        <v>Cassandra Brandow</v>
      </c>
      <c r="W7479" t="str">
        <f>IFERROR(INDEX(Returns!A:A,MATCH(Orders!B7479,Returns!B:B,0),),"No")</f>
        <v>No</v>
      </c>
      <c r="X7479" t="str">
        <f t="shared" si="116"/>
        <v>2016 / 01</v>
      </c>
    </row>
    <row r="7480" spans="1:24" x14ac:dyDescent="0.25">
      <c r="A7480" s="1">
        <v>7479</v>
      </c>
      <c r="B7480" s="3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IF(People!$B$2=Orders!M7480,People!$A$2,IF(People!$B$3=Orders!M7480,People!$A$3,IF(People!$B$4=Orders!M7480,People!$A$4,IF(People!$B$5=Orders!M7480,People!$A$5,0))))</f>
        <v>Cassandra Brandow</v>
      </c>
      <c r="W7480" t="str">
        <f>IFERROR(INDEX(Returns!A:A,MATCH(Orders!B7480,Returns!B:B,0),),"No")</f>
        <v>No</v>
      </c>
      <c r="X7480" t="str">
        <f t="shared" si="116"/>
        <v>2016 / 01</v>
      </c>
    </row>
    <row r="7481" spans="1:24" x14ac:dyDescent="0.25">
      <c r="A7481" s="1">
        <v>7480</v>
      </c>
      <c r="B7481" s="3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IF(People!$B$2=Orders!M7481,People!$A$2,IF(People!$B$3=Orders!M7481,People!$A$3,IF(People!$B$4=Orders!M7481,People!$A$4,IF(People!$B$5=Orders!M7481,People!$A$5,0))))</f>
        <v>Cassandra Brandow</v>
      </c>
      <c r="W7481" t="str">
        <f>IFERROR(INDEX(Returns!A:A,MATCH(Orders!B7481,Returns!B:B,0),),"No")</f>
        <v>No</v>
      </c>
      <c r="X7481" t="str">
        <f t="shared" si="116"/>
        <v>2016 / 01</v>
      </c>
    </row>
    <row r="7482" spans="1:24" x14ac:dyDescent="0.25">
      <c r="A7482" s="1">
        <v>7481</v>
      </c>
      <c r="B7482" s="3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IF(People!$B$2=Orders!M7482,People!$A$2,IF(People!$B$3=Orders!M7482,People!$A$3,IF(People!$B$4=Orders!M7482,People!$A$4,IF(People!$B$5=Orders!M7482,People!$A$5,0))))</f>
        <v>Cassandra Brandow</v>
      </c>
      <c r="W7482" t="str">
        <f>IFERROR(INDEX(Returns!A:A,MATCH(Orders!B7482,Returns!B:B,0),),"No")</f>
        <v>No</v>
      </c>
      <c r="X7482" t="str">
        <f t="shared" si="116"/>
        <v>2016 / 01</v>
      </c>
    </row>
    <row r="7483" spans="1:24" x14ac:dyDescent="0.25">
      <c r="A7483" s="1">
        <v>7482</v>
      </c>
      <c r="B7483" s="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IF(People!$B$2=Orders!M7483,People!$A$2,IF(People!$B$3=Orders!M7483,People!$A$3,IF(People!$B$4=Orders!M7483,People!$A$4,IF(People!$B$5=Orders!M7483,People!$A$5,0))))</f>
        <v>Anna Andreadi</v>
      </c>
      <c r="W7483" t="str">
        <f>IFERROR(INDEX(Returns!A:A,MATCH(Orders!B7483,Returns!B:B,0),),"No")</f>
        <v>No</v>
      </c>
      <c r="X7483" t="str">
        <f t="shared" si="116"/>
        <v>2018 / 09</v>
      </c>
    </row>
    <row r="7484" spans="1:24" x14ac:dyDescent="0.25">
      <c r="A7484" s="1">
        <v>7483</v>
      </c>
      <c r="B7484" s="3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IF(People!$B$2=Orders!M7484,People!$A$2,IF(People!$B$3=Orders!M7484,People!$A$3,IF(People!$B$4=Orders!M7484,People!$A$4,IF(People!$B$5=Orders!M7484,People!$A$5,0))))</f>
        <v>Chuck Magee</v>
      </c>
      <c r="W7484" t="str">
        <f>IFERROR(INDEX(Returns!A:A,MATCH(Orders!B7484,Returns!B:B,0),),"No")</f>
        <v>No</v>
      </c>
      <c r="X7484" t="str">
        <f t="shared" si="116"/>
        <v>2016 / 09</v>
      </c>
    </row>
    <row r="7485" spans="1:24" x14ac:dyDescent="0.25">
      <c r="A7485" s="1">
        <v>7484</v>
      </c>
      <c r="B7485" s="3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IF(People!$B$2=Orders!M7485,People!$A$2,IF(People!$B$3=Orders!M7485,People!$A$3,IF(People!$B$4=Orders!M7485,People!$A$4,IF(People!$B$5=Orders!M7485,People!$A$5,0))))</f>
        <v>Chuck Magee</v>
      </c>
      <c r="W7485" t="str">
        <f>IFERROR(INDEX(Returns!A:A,MATCH(Orders!B7485,Returns!B:B,0),),"No")</f>
        <v>No</v>
      </c>
      <c r="X7485" t="str">
        <f t="shared" si="116"/>
        <v>2016 / 12</v>
      </c>
    </row>
    <row r="7486" spans="1:24" x14ac:dyDescent="0.25">
      <c r="A7486" s="1">
        <v>7485</v>
      </c>
      <c r="B7486" s="3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IF(People!$B$2=Orders!M7486,People!$A$2,IF(People!$B$3=Orders!M7486,People!$A$3,IF(People!$B$4=Orders!M7486,People!$A$4,IF(People!$B$5=Orders!M7486,People!$A$5,0))))</f>
        <v>Kelly Williams</v>
      </c>
      <c r="W7486" t="str">
        <f>IFERROR(INDEX(Returns!A:A,MATCH(Orders!B7486,Returns!B:B,0),),"No")</f>
        <v>No</v>
      </c>
      <c r="X7486" t="str">
        <f t="shared" si="116"/>
        <v>2019 / 12</v>
      </c>
    </row>
    <row r="7487" spans="1:24" x14ac:dyDescent="0.25">
      <c r="A7487" s="1">
        <v>7486</v>
      </c>
      <c r="B7487" s="3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IF(People!$B$2=Orders!M7487,People!$A$2,IF(People!$B$3=Orders!M7487,People!$A$3,IF(People!$B$4=Orders!M7487,People!$A$4,IF(People!$B$5=Orders!M7487,People!$A$5,0))))</f>
        <v>Kelly Williams</v>
      </c>
      <c r="W7487" t="str">
        <f>IFERROR(INDEX(Returns!A:A,MATCH(Orders!B7487,Returns!B:B,0),),"No")</f>
        <v>No</v>
      </c>
      <c r="X7487" t="str">
        <f t="shared" si="116"/>
        <v>2019 / 12</v>
      </c>
    </row>
    <row r="7488" spans="1:24" x14ac:dyDescent="0.25">
      <c r="A7488" s="1">
        <v>7487</v>
      </c>
      <c r="B7488" s="3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IF(People!$B$2=Orders!M7488,People!$A$2,IF(People!$B$3=Orders!M7488,People!$A$3,IF(People!$B$4=Orders!M7488,People!$A$4,IF(People!$B$5=Orders!M7488,People!$A$5,0))))</f>
        <v>Chuck Magee</v>
      </c>
      <c r="W7488" t="str">
        <f>IFERROR(INDEX(Returns!A:A,MATCH(Orders!B7488,Returns!B:B,0),),"No")</f>
        <v>No</v>
      </c>
      <c r="X7488" t="str">
        <f t="shared" si="116"/>
        <v>2017 / 12</v>
      </c>
    </row>
    <row r="7489" spans="1:24" x14ac:dyDescent="0.25">
      <c r="A7489" s="1">
        <v>7488</v>
      </c>
      <c r="B7489" s="3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IF(People!$B$2=Orders!M7489,People!$A$2,IF(People!$B$3=Orders!M7489,People!$A$3,IF(People!$B$4=Orders!M7489,People!$A$4,IF(People!$B$5=Orders!M7489,People!$A$5,0))))</f>
        <v>Chuck Magee</v>
      </c>
      <c r="W7489" t="str">
        <f>IFERROR(INDEX(Returns!A:A,MATCH(Orders!B7489,Returns!B:B,0),),"No")</f>
        <v>No</v>
      </c>
      <c r="X7489" t="str">
        <f t="shared" si="116"/>
        <v>2017 / 12</v>
      </c>
    </row>
    <row r="7490" spans="1:24" x14ac:dyDescent="0.25">
      <c r="A7490" s="1">
        <v>7489</v>
      </c>
      <c r="B7490" s="3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IF(People!$B$2=Orders!M7490,People!$A$2,IF(People!$B$3=Orders!M7490,People!$A$3,IF(People!$B$4=Orders!M7490,People!$A$4,IF(People!$B$5=Orders!M7490,People!$A$5,0))))</f>
        <v>Chuck Magee</v>
      </c>
      <c r="W7490" t="str">
        <f>IFERROR(INDEX(Returns!A:A,MATCH(Orders!B7490,Returns!B:B,0),),"No")</f>
        <v>No</v>
      </c>
      <c r="X7490" t="str">
        <f t="shared" ref="X7490:X7553" si="117">TEXT(C7490,"ГГГГ / ММ")</f>
        <v>2017 / 12</v>
      </c>
    </row>
    <row r="7491" spans="1:24" x14ac:dyDescent="0.25">
      <c r="A7491" s="1">
        <v>7490</v>
      </c>
      <c r="B7491" s="3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IF(People!$B$2=Orders!M7491,People!$A$2,IF(People!$B$3=Orders!M7491,People!$A$3,IF(People!$B$4=Orders!M7491,People!$A$4,IF(People!$B$5=Orders!M7491,People!$A$5,0))))</f>
        <v>Anna Andreadi</v>
      </c>
      <c r="W7491" t="str">
        <f>IFERROR(INDEX(Returns!A:A,MATCH(Orders!B7491,Returns!B:B,0),),"No")</f>
        <v>Yes</v>
      </c>
      <c r="X7491" t="str">
        <f t="shared" si="117"/>
        <v>2019 / 11</v>
      </c>
    </row>
    <row r="7492" spans="1:24" x14ac:dyDescent="0.25">
      <c r="A7492" s="1">
        <v>7491</v>
      </c>
      <c r="B7492" s="3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IF(People!$B$2=Orders!M7492,People!$A$2,IF(People!$B$3=Orders!M7492,People!$A$3,IF(People!$B$4=Orders!M7492,People!$A$4,IF(People!$B$5=Orders!M7492,People!$A$5,0))))</f>
        <v>Anna Andreadi</v>
      </c>
      <c r="W7492" t="str">
        <f>IFERROR(INDEX(Returns!A:A,MATCH(Orders!B7492,Returns!B:B,0),),"No")</f>
        <v>No</v>
      </c>
      <c r="X7492" t="str">
        <f t="shared" si="117"/>
        <v>2017 / 09</v>
      </c>
    </row>
    <row r="7493" spans="1:24" x14ac:dyDescent="0.25">
      <c r="A7493" s="1">
        <v>7492</v>
      </c>
      <c r="B7493" s="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IF(People!$B$2=Orders!M7493,People!$A$2,IF(People!$B$3=Orders!M7493,People!$A$3,IF(People!$B$4=Orders!M7493,People!$A$4,IF(People!$B$5=Orders!M7493,People!$A$5,0))))</f>
        <v>Chuck Magee</v>
      </c>
      <c r="W7493" t="str">
        <f>IFERROR(INDEX(Returns!A:A,MATCH(Orders!B7493,Returns!B:B,0),),"No")</f>
        <v>No</v>
      </c>
      <c r="X7493" t="str">
        <f t="shared" si="117"/>
        <v>2019 / 11</v>
      </c>
    </row>
    <row r="7494" spans="1:24" x14ac:dyDescent="0.25">
      <c r="A7494" s="1">
        <v>7493</v>
      </c>
      <c r="B7494" s="3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IF(People!$B$2=Orders!M7494,People!$A$2,IF(People!$B$3=Orders!M7494,People!$A$3,IF(People!$B$4=Orders!M7494,People!$A$4,IF(People!$B$5=Orders!M7494,People!$A$5,0))))</f>
        <v>Kelly Williams</v>
      </c>
      <c r="W7494" t="str">
        <f>IFERROR(INDEX(Returns!A:A,MATCH(Orders!B7494,Returns!B:B,0),),"No")</f>
        <v>No</v>
      </c>
      <c r="X7494" t="str">
        <f t="shared" si="117"/>
        <v>2019 / 09</v>
      </c>
    </row>
    <row r="7495" spans="1:24" x14ac:dyDescent="0.25">
      <c r="A7495" s="1">
        <v>7494</v>
      </c>
      <c r="B7495" s="3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IF(People!$B$2=Orders!M7495,People!$A$2,IF(People!$B$3=Orders!M7495,People!$A$3,IF(People!$B$4=Orders!M7495,People!$A$4,IF(People!$B$5=Orders!M7495,People!$A$5,0))))</f>
        <v>Kelly Williams</v>
      </c>
      <c r="W7495" t="str">
        <f>IFERROR(INDEX(Returns!A:A,MATCH(Orders!B7495,Returns!B:B,0),),"No")</f>
        <v>No</v>
      </c>
      <c r="X7495" t="str">
        <f t="shared" si="117"/>
        <v>2019 / 09</v>
      </c>
    </row>
    <row r="7496" spans="1:24" x14ac:dyDescent="0.25">
      <c r="A7496" s="1">
        <v>7495</v>
      </c>
      <c r="B7496" s="3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IF(People!$B$2=Orders!M7496,People!$A$2,IF(People!$B$3=Orders!M7496,People!$A$3,IF(People!$B$4=Orders!M7496,People!$A$4,IF(People!$B$5=Orders!M7496,People!$A$5,0))))</f>
        <v>Kelly Williams</v>
      </c>
      <c r="W7496" t="str">
        <f>IFERROR(INDEX(Returns!A:A,MATCH(Orders!B7496,Returns!B:B,0),),"No")</f>
        <v>No</v>
      </c>
      <c r="X7496" t="str">
        <f t="shared" si="117"/>
        <v>2019 / 09</v>
      </c>
    </row>
    <row r="7497" spans="1:24" x14ac:dyDescent="0.25">
      <c r="A7497" s="1">
        <v>7496</v>
      </c>
      <c r="B7497" s="3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IF(People!$B$2=Orders!M7497,People!$A$2,IF(People!$B$3=Orders!M7497,People!$A$3,IF(People!$B$4=Orders!M7497,People!$A$4,IF(People!$B$5=Orders!M7497,People!$A$5,0))))</f>
        <v>Anna Andreadi</v>
      </c>
      <c r="W7497" t="str">
        <f>IFERROR(INDEX(Returns!A:A,MATCH(Orders!B7497,Returns!B:B,0),),"No")</f>
        <v>No</v>
      </c>
      <c r="X7497" t="str">
        <f t="shared" si="117"/>
        <v>2019 / 07</v>
      </c>
    </row>
    <row r="7498" spans="1:24" x14ac:dyDescent="0.25">
      <c r="A7498" s="1">
        <v>7497</v>
      </c>
      <c r="B7498" s="3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IF(People!$B$2=Orders!M7498,People!$A$2,IF(People!$B$3=Orders!M7498,People!$A$3,IF(People!$B$4=Orders!M7498,People!$A$4,IF(People!$B$5=Orders!M7498,People!$A$5,0))))</f>
        <v>Anna Andreadi</v>
      </c>
      <c r="W7498" t="str">
        <f>IFERROR(INDEX(Returns!A:A,MATCH(Orders!B7498,Returns!B:B,0),),"No")</f>
        <v>No</v>
      </c>
      <c r="X7498" t="str">
        <f t="shared" si="117"/>
        <v>2019 / 07</v>
      </c>
    </row>
    <row r="7499" spans="1:24" x14ac:dyDescent="0.25">
      <c r="A7499" s="1">
        <v>7498</v>
      </c>
      <c r="B7499" s="3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IF(People!$B$2=Orders!M7499,People!$A$2,IF(People!$B$3=Orders!M7499,People!$A$3,IF(People!$B$4=Orders!M7499,People!$A$4,IF(People!$B$5=Orders!M7499,People!$A$5,0))))</f>
        <v>Anna Andreadi</v>
      </c>
      <c r="W7499" t="str">
        <f>IFERROR(INDEX(Returns!A:A,MATCH(Orders!B7499,Returns!B:B,0),),"No")</f>
        <v>No</v>
      </c>
      <c r="X7499" t="str">
        <f t="shared" si="117"/>
        <v>2019 / 07</v>
      </c>
    </row>
    <row r="7500" spans="1:24" x14ac:dyDescent="0.25">
      <c r="A7500" s="1">
        <v>7499</v>
      </c>
      <c r="B7500" s="3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IF(People!$B$2=Orders!M7500,People!$A$2,IF(People!$B$3=Orders!M7500,People!$A$3,IF(People!$B$4=Orders!M7500,People!$A$4,IF(People!$B$5=Orders!M7500,People!$A$5,0))))</f>
        <v>Anna Andreadi</v>
      </c>
      <c r="W7500" t="str">
        <f>IFERROR(INDEX(Returns!A:A,MATCH(Orders!B7500,Returns!B:B,0),),"No")</f>
        <v>No</v>
      </c>
      <c r="X7500" t="str">
        <f t="shared" si="117"/>
        <v>2019 / 07</v>
      </c>
    </row>
    <row r="7501" spans="1:24" x14ac:dyDescent="0.25">
      <c r="A7501" s="1">
        <v>7500</v>
      </c>
      <c r="B7501" s="3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IF(People!$B$2=Orders!M7501,People!$A$2,IF(People!$B$3=Orders!M7501,People!$A$3,IF(People!$B$4=Orders!M7501,People!$A$4,IF(People!$B$5=Orders!M7501,People!$A$5,0))))</f>
        <v>Anna Andreadi</v>
      </c>
      <c r="W7501" t="str">
        <f>IFERROR(INDEX(Returns!A:A,MATCH(Orders!B7501,Returns!B:B,0),),"No")</f>
        <v>No</v>
      </c>
      <c r="X7501" t="str">
        <f t="shared" si="117"/>
        <v>2019 / 07</v>
      </c>
    </row>
    <row r="7502" spans="1:24" x14ac:dyDescent="0.25">
      <c r="A7502" s="1">
        <v>7501</v>
      </c>
      <c r="B7502" s="3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IF(People!$B$2=Orders!M7502,People!$A$2,IF(People!$B$3=Orders!M7502,People!$A$3,IF(People!$B$4=Orders!M7502,People!$A$4,IF(People!$B$5=Orders!M7502,People!$A$5,0))))</f>
        <v>Anna Andreadi</v>
      </c>
      <c r="W7502" t="str">
        <f>IFERROR(INDEX(Returns!A:A,MATCH(Orders!B7502,Returns!B:B,0),),"No")</f>
        <v>No</v>
      </c>
      <c r="X7502" t="str">
        <f t="shared" si="117"/>
        <v>2019 / 07</v>
      </c>
    </row>
    <row r="7503" spans="1:24" x14ac:dyDescent="0.25">
      <c r="A7503" s="1">
        <v>7502</v>
      </c>
      <c r="B7503" s="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IF(People!$B$2=Orders!M7503,People!$A$2,IF(People!$B$3=Orders!M7503,People!$A$3,IF(People!$B$4=Orders!M7503,People!$A$4,IF(People!$B$5=Orders!M7503,People!$A$5,0))))</f>
        <v>Anna Andreadi</v>
      </c>
      <c r="W7503" t="str">
        <f>IFERROR(INDEX(Returns!A:A,MATCH(Orders!B7503,Returns!B:B,0),),"No")</f>
        <v>No</v>
      </c>
      <c r="X7503" t="str">
        <f t="shared" si="117"/>
        <v>2019 / 07</v>
      </c>
    </row>
    <row r="7504" spans="1:24" x14ac:dyDescent="0.25">
      <c r="A7504" s="1">
        <v>7503</v>
      </c>
      <c r="B7504" s="3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IF(People!$B$2=Orders!M7504,People!$A$2,IF(People!$B$3=Orders!M7504,People!$A$3,IF(People!$B$4=Orders!M7504,People!$A$4,IF(People!$B$5=Orders!M7504,People!$A$5,0))))</f>
        <v>Anna Andreadi</v>
      </c>
      <c r="W7504" t="str">
        <f>IFERROR(INDEX(Returns!A:A,MATCH(Orders!B7504,Returns!B:B,0),),"No")</f>
        <v>No</v>
      </c>
      <c r="X7504" t="str">
        <f t="shared" si="117"/>
        <v>2019 / 03</v>
      </c>
    </row>
    <row r="7505" spans="1:24" x14ac:dyDescent="0.25">
      <c r="A7505" s="1">
        <v>7504</v>
      </c>
      <c r="B7505" s="3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IF(People!$B$2=Orders!M7505,People!$A$2,IF(People!$B$3=Orders!M7505,People!$A$3,IF(People!$B$4=Orders!M7505,People!$A$4,IF(People!$B$5=Orders!M7505,People!$A$5,0))))</f>
        <v>Anna Andreadi</v>
      </c>
      <c r="W7505" t="str">
        <f>IFERROR(INDEX(Returns!A:A,MATCH(Orders!B7505,Returns!B:B,0),),"No")</f>
        <v>No</v>
      </c>
      <c r="X7505" t="str">
        <f t="shared" si="117"/>
        <v>2019 / 03</v>
      </c>
    </row>
    <row r="7506" spans="1:24" x14ac:dyDescent="0.25">
      <c r="A7506" s="1">
        <v>7505</v>
      </c>
      <c r="B7506" s="3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IF(People!$B$2=Orders!M7506,People!$A$2,IF(People!$B$3=Orders!M7506,People!$A$3,IF(People!$B$4=Orders!M7506,People!$A$4,IF(People!$B$5=Orders!M7506,People!$A$5,0))))</f>
        <v>Chuck Magee</v>
      </c>
      <c r="W7506" t="str">
        <f>IFERROR(INDEX(Returns!A:A,MATCH(Orders!B7506,Returns!B:B,0),),"No")</f>
        <v>No</v>
      </c>
      <c r="X7506" t="str">
        <f t="shared" si="117"/>
        <v>2018 / 01</v>
      </c>
    </row>
    <row r="7507" spans="1:24" x14ac:dyDescent="0.25">
      <c r="A7507" s="1">
        <v>7506</v>
      </c>
      <c r="B7507" s="3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IF(People!$B$2=Orders!M7507,People!$A$2,IF(People!$B$3=Orders!M7507,People!$A$3,IF(People!$B$4=Orders!M7507,People!$A$4,IF(People!$B$5=Orders!M7507,People!$A$5,0))))</f>
        <v>Kelly Williams</v>
      </c>
      <c r="W7507" t="str">
        <f>IFERROR(INDEX(Returns!A:A,MATCH(Orders!B7507,Returns!B:B,0),),"No")</f>
        <v>No</v>
      </c>
      <c r="X7507" t="str">
        <f t="shared" si="117"/>
        <v>2019 / 06</v>
      </c>
    </row>
    <row r="7508" spans="1:24" x14ac:dyDescent="0.25">
      <c r="A7508" s="1">
        <v>7507</v>
      </c>
      <c r="B7508" s="3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IF(People!$B$2=Orders!M7508,People!$A$2,IF(People!$B$3=Orders!M7508,People!$A$3,IF(People!$B$4=Orders!M7508,People!$A$4,IF(People!$B$5=Orders!M7508,People!$A$5,0))))</f>
        <v>Anna Andreadi</v>
      </c>
      <c r="W7508" t="str">
        <f>IFERROR(INDEX(Returns!A:A,MATCH(Orders!B7508,Returns!B:B,0),),"No")</f>
        <v>No</v>
      </c>
      <c r="X7508" t="str">
        <f t="shared" si="117"/>
        <v>2016 / 11</v>
      </c>
    </row>
    <row r="7509" spans="1:24" x14ac:dyDescent="0.25">
      <c r="A7509" s="1">
        <v>7508</v>
      </c>
      <c r="B7509" s="3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IF(People!$B$2=Orders!M7509,People!$A$2,IF(People!$B$3=Orders!M7509,People!$A$3,IF(People!$B$4=Orders!M7509,People!$A$4,IF(People!$B$5=Orders!M7509,People!$A$5,0))))</f>
        <v>Anna Andreadi</v>
      </c>
      <c r="W7509" t="str">
        <f>IFERROR(INDEX(Returns!A:A,MATCH(Orders!B7509,Returns!B:B,0),),"No")</f>
        <v>No</v>
      </c>
      <c r="X7509" t="str">
        <f t="shared" si="117"/>
        <v>2016 / 11</v>
      </c>
    </row>
    <row r="7510" spans="1:24" x14ac:dyDescent="0.25">
      <c r="A7510" s="1">
        <v>7509</v>
      </c>
      <c r="B7510" s="3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IF(People!$B$2=Orders!M7510,People!$A$2,IF(People!$B$3=Orders!M7510,People!$A$3,IF(People!$B$4=Orders!M7510,People!$A$4,IF(People!$B$5=Orders!M7510,People!$A$5,0))))</f>
        <v>Chuck Magee</v>
      </c>
      <c r="W7510" t="str">
        <f>IFERROR(INDEX(Returns!A:A,MATCH(Orders!B7510,Returns!B:B,0),),"No")</f>
        <v>No</v>
      </c>
      <c r="X7510" t="str">
        <f t="shared" si="117"/>
        <v>2019 / 07</v>
      </c>
    </row>
    <row r="7511" spans="1:24" x14ac:dyDescent="0.25">
      <c r="A7511" s="1">
        <v>7510</v>
      </c>
      <c r="B7511" s="3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IF(People!$B$2=Orders!M7511,People!$A$2,IF(People!$B$3=Orders!M7511,People!$A$3,IF(People!$B$4=Orders!M7511,People!$A$4,IF(People!$B$5=Orders!M7511,People!$A$5,0))))</f>
        <v>Chuck Magee</v>
      </c>
      <c r="W7511" t="str">
        <f>IFERROR(INDEX(Returns!A:A,MATCH(Orders!B7511,Returns!B:B,0),),"No")</f>
        <v>No</v>
      </c>
      <c r="X7511" t="str">
        <f t="shared" si="117"/>
        <v>2019 / 07</v>
      </c>
    </row>
    <row r="7512" spans="1:24" x14ac:dyDescent="0.25">
      <c r="A7512" s="1">
        <v>7511</v>
      </c>
      <c r="B7512" s="3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IF(People!$B$2=Orders!M7512,People!$A$2,IF(People!$B$3=Orders!M7512,People!$A$3,IF(People!$B$4=Orders!M7512,People!$A$4,IF(People!$B$5=Orders!M7512,People!$A$5,0))))</f>
        <v>Chuck Magee</v>
      </c>
      <c r="W7512" t="str">
        <f>IFERROR(INDEX(Returns!A:A,MATCH(Orders!B7512,Returns!B:B,0),),"No")</f>
        <v>No</v>
      </c>
      <c r="X7512" t="str">
        <f t="shared" si="117"/>
        <v>2019 / 07</v>
      </c>
    </row>
    <row r="7513" spans="1:24" x14ac:dyDescent="0.25">
      <c r="A7513" s="1">
        <v>7512</v>
      </c>
      <c r="B7513" s="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IF(People!$B$2=Orders!M7513,People!$A$2,IF(People!$B$3=Orders!M7513,People!$A$3,IF(People!$B$4=Orders!M7513,People!$A$4,IF(People!$B$5=Orders!M7513,People!$A$5,0))))</f>
        <v>Chuck Magee</v>
      </c>
      <c r="W7513" t="str">
        <f>IFERROR(INDEX(Returns!A:A,MATCH(Orders!B7513,Returns!B:B,0),),"No")</f>
        <v>No</v>
      </c>
      <c r="X7513" t="str">
        <f t="shared" si="117"/>
        <v>2019 / 07</v>
      </c>
    </row>
    <row r="7514" spans="1:24" x14ac:dyDescent="0.25">
      <c r="A7514" s="1">
        <v>7513</v>
      </c>
      <c r="B7514" s="3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IF(People!$B$2=Orders!M7514,People!$A$2,IF(People!$B$3=Orders!M7514,People!$A$3,IF(People!$B$4=Orders!M7514,People!$A$4,IF(People!$B$5=Orders!M7514,People!$A$5,0))))</f>
        <v>Chuck Magee</v>
      </c>
      <c r="W7514" t="str">
        <f>IFERROR(INDEX(Returns!A:A,MATCH(Orders!B7514,Returns!B:B,0),),"No")</f>
        <v>No</v>
      </c>
      <c r="X7514" t="str">
        <f t="shared" si="117"/>
        <v>2019 / 07</v>
      </c>
    </row>
    <row r="7515" spans="1:24" x14ac:dyDescent="0.25">
      <c r="A7515" s="1">
        <v>7514</v>
      </c>
      <c r="B7515" s="3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IF(People!$B$2=Orders!M7515,People!$A$2,IF(People!$B$3=Orders!M7515,People!$A$3,IF(People!$B$4=Orders!M7515,People!$A$4,IF(People!$B$5=Orders!M7515,People!$A$5,0))))</f>
        <v>Chuck Magee</v>
      </c>
      <c r="W7515" t="str">
        <f>IFERROR(INDEX(Returns!A:A,MATCH(Orders!B7515,Returns!B:B,0),),"No")</f>
        <v>No</v>
      </c>
      <c r="X7515" t="str">
        <f t="shared" si="117"/>
        <v>2019 / 07</v>
      </c>
    </row>
    <row r="7516" spans="1:24" x14ac:dyDescent="0.25">
      <c r="A7516" s="1">
        <v>7515</v>
      </c>
      <c r="B7516" s="3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IF(People!$B$2=Orders!M7516,People!$A$2,IF(People!$B$3=Orders!M7516,People!$A$3,IF(People!$B$4=Orders!M7516,People!$A$4,IF(People!$B$5=Orders!M7516,People!$A$5,0))))</f>
        <v>Cassandra Brandow</v>
      </c>
      <c r="W7516" t="str">
        <f>IFERROR(INDEX(Returns!A:A,MATCH(Orders!B7516,Returns!B:B,0),),"No")</f>
        <v>No</v>
      </c>
      <c r="X7516" t="str">
        <f t="shared" si="117"/>
        <v>2019 / 12</v>
      </c>
    </row>
    <row r="7517" spans="1:24" x14ac:dyDescent="0.25">
      <c r="A7517" s="1">
        <v>7516</v>
      </c>
      <c r="B7517" s="3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IF(People!$B$2=Orders!M7517,People!$A$2,IF(People!$B$3=Orders!M7517,People!$A$3,IF(People!$B$4=Orders!M7517,People!$A$4,IF(People!$B$5=Orders!M7517,People!$A$5,0))))</f>
        <v>Cassandra Brandow</v>
      </c>
      <c r="W7517" t="str">
        <f>IFERROR(INDEX(Returns!A:A,MATCH(Orders!B7517,Returns!B:B,0),),"No")</f>
        <v>No</v>
      </c>
      <c r="X7517" t="str">
        <f t="shared" si="117"/>
        <v>2019 / 12</v>
      </c>
    </row>
    <row r="7518" spans="1:24" x14ac:dyDescent="0.25">
      <c r="A7518" s="1">
        <v>7517</v>
      </c>
      <c r="B7518" s="3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IF(People!$B$2=Orders!M7518,People!$A$2,IF(People!$B$3=Orders!M7518,People!$A$3,IF(People!$B$4=Orders!M7518,People!$A$4,IF(People!$B$5=Orders!M7518,People!$A$5,0))))</f>
        <v>Cassandra Brandow</v>
      </c>
      <c r="W7518" t="str">
        <f>IFERROR(INDEX(Returns!A:A,MATCH(Orders!B7518,Returns!B:B,0),),"No")</f>
        <v>No</v>
      </c>
      <c r="X7518" t="str">
        <f t="shared" si="117"/>
        <v>2019 / 12</v>
      </c>
    </row>
    <row r="7519" spans="1:24" x14ac:dyDescent="0.25">
      <c r="A7519" s="1">
        <v>7518</v>
      </c>
      <c r="B7519" s="3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IF(People!$B$2=Orders!M7519,People!$A$2,IF(People!$B$3=Orders!M7519,People!$A$3,IF(People!$B$4=Orders!M7519,People!$A$4,IF(People!$B$5=Orders!M7519,People!$A$5,0))))</f>
        <v>Cassandra Brandow</v>
      </c>
      <c r="W7519" t="str">
        <f>IFERROR(INDEX(Returns!A:A,MATCH(Orders!B7519,Returns!B:B,0),),"No")</f>
        <v>No</v>
      </c>
      <c r="X7519" t="str">
        <f t="shared" si="117"/>
        <v>2019 / 12</v>
      </c>
    </row>
    <row r="7520" spans="1:24" x14ac:dyDescent="0.25">
      <c r="A7520" s="1">
        <v>7519</v>
      </c>
      <c r="B7520" s="3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IF(People!$B$2=Orders!M7520,People!$A$2,IF(People!$B$3=Orders!M7520,People!$A$3,IF(People!$B$4=Orders!M7520,People!$A$4,IF(People!$B$5=Orders!M7520,People!$A$5,0))))</f>
        <v>Cassandra Brandow</v>
      </c>
      <c r="W7520" t="str">
        <f>IFERROR(INDEX(Returns!A:A,MATCH(Orders!B7520,Returns!B:B,0),),"No")</f>
        <v>No</v>
      </c>
      <c r="X7520" t="str">
        <f t="shared" si="117"/>
        <v>2019 / 12</v>
      </c>
    </row>
    <row r="7521" spans="1:24" x14ac:dyDescent="0.25">
      <c r="A7521" s="1">
        <v>7520</v>
      </c>
      <c r="B7521" s="3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IF(People!$B$2=Orders!M7521,People!$A$2,IF(People!$B$3=Orders!M7521,People!$A$3,IF(People!$B$4=Orders!M7521,People!$A$4,IF(People!$B$5=Orders!M7521,People!$A$5,0))))</f>
        <v>Cassandra Brandow</v>
      </c>
      <c r="W7521" t="str">
        <f>IFERROR(INDEX(Returns!A:A,MATCH(Orders!B7521,Returns!B:B,0),),"No")</f>
        <v>No</v>
      </c>
      <c r="X7521" t="str">
        <f t="shared" si="117"/>
        <v>2019 / 12</v>
      </c>
    </row>
    <row r="7522" spans="1:24" x14ac:dyDescent="0.25">
      <c r="A7522" s="1">
        <v>7521</v>
      </c>
      <c r="B7522" s="3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IF(People!$B$2=Orders!M7522,People!$A$2,IF(People!$B$3=Orders!M7522,People!$A$3,IF(People!$B$4=Orders!M7522,People!$A$4,IF(People!$B$5=Orders!M7522,People!$A$5,0))))</f>
        <v>Cassandra Brandow</v>
      </c>
      <c r="W7522" t="str">
        <f>IFERROR(INDEX(Returns!A:A,MATCH(Orders!B7522,Returns!B:B,0),),"No")</f>
        <v>No</v>
      </c>
      <c r="X7522" t="str">
        <f t="shared" si="117"/>
        <v>2019 / 12</v>
      </c>
    </row>
    <row r="7523" spans="1:24" x14ac:dyDescent="0.25">
      <c r="A7523" s="1">
        <v>7522</v>
      </c>
      <c r="B7523" s="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IF(People!$B$2=Orders!M7523,People!$A$2,IF(People!$B$3=Orders!M7523,People!$A$3,IF(People!$B$4=Orders!M7523,People!$A$4,IF(People!$B$5=Orders!M7523,People!$A$5,0))))</f>
        <v>Chuck Magee</v>
      </c>
      <c r="W7523" t="str">
        <f>IFERROR(INDEX(Returns!A:A,MATCH(Orders!B7523,Returns!B:B,0),),"No")</f>
        <v>No</v>
      </c>
      <c r="X7523" t="str">
        <f t="shared" si="117"/>
        <v>2018 / 09</v>
      </c>
    </row>
    <row r="7524" spans="1:24" x14ac:dyDescent="0.25">
      <c r="A7524" s="1">
        <v>7523</v>
      </c>
      <c r="B7524" s="3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IF(People!$B$2=Orders!M7524,People!$A$2,IF(People!$B$3=Orders!M7524,People!$A$3,IF(People!$B$4=Orders!M7524,People!$A$4,IF(People!$B$5=Orders!M7524,People!$A$5,0))))</f>
        <v>Chuck Magee</v>
      </c>
      <c r="W7524" t="str">
        <f>IFERROR(INDEX(Returns!A:A,MATCH(Orders!B7524,Returns!B:B,0),),"No")</f>
        <v>No</v>
      </c>
      <c r="X7524" t="str">
        <f t="shared" si="117"/>
        <v>2018 / 09</v>
      </c>
    </row>
    <row r="7525" spans="1:24" x14ac:dyDescent="0.25">
      <c r="A7525" s="1">
        <v>7524</v>
      </c>
      <c r="B7525" s="3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IF(People!$B$2=Orders!M7525,People!$A$2,IF(People!$B$3=Orders!M7525,People!$A$3,IF(People!$B$4=Orders!M7525,People!$A$4,IF(People!$B$5=Orders!M7525,People!$A$5,0))))</f>
        <v>Chuck Magee</v>
      </c>
      <c r="W7525" t="str">
        <f>IFERROR(INDEX(Returns!A:A,MATCH(Orders!B7525,Returns!B:B,0),),"No")</f>
        <v>No</v>
      </c>
      <c r="X7525" t="str">
        <f t="shared" si="117"/>
        <v>2018 / 09</v>
      </c>
    </row>
    <row r="7526" spans="1:24" x14ac:dyDescent="0.25">
      <c r="A7526" s="1">
        <v>7525</v>
      </c>
      <c r="B7526" s="3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IF(People!$B$2=Orders!M7526,People!$A$2,IF(People!$B$3=Orders!M7526,People!$A$3,IF(People!$B$4=Orders!M7526,People!$A$4,IF(People!$B$5=Orders!M7526,People!$A$5,0))))</f>
        <v>Anna Andreadi</v>
      </c>
      <c r="W7526" t="str">
        <f>IFERROR(INDEX(Returns!A:A,MATCH(Orders!B7526,Returns!B:B,0),),"No")</f>
        <v>No</v>
      </c>
      <c r="X7526" t="str">
        <f t="shared" si="117"/>
        <v>2016 / 09</v>
      </c>
    </row>
    <row r="7527" spans="1:24" x14ac:dyDescent="0.25">
      <c r="A7527" s="1">
        <v>7526</v>
      </c>
      <c r="B7527" s="3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IF(People!$B$2=Orders!M7527,People!$A$2,IF(People!$B$3=Orders!M7527,People!$A$3,IF(People!$B$4=Orders!M7527,People!$A$4,IF(People!$B$5=Orders!M7527,People!$A$5,0))))</f>
        <v>Anna Andreadi</v>
      </c>
      <c r="W7527" t="str">
        <f>IFERROR(INDEX(Returns!A:A,MATCH(Orders!B7527,Returns!B:B,0),),"No")</f>
        <v>No</v>
      </c>
      <c r="X7527" t="str">
        <f t="shared" si="117"/>
        <v>2016 / 09</v>
      </c>
    </row>
    <row r="7528" spans="1:24" x14ac:dyDescent="0.25">
      <c r="A7528" s="1">
        <v>7527</v>
      </c>
      <c r="B7528" s="3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IF(People!$B$2=Orders!M7528,People!$A$2,IF(People!$B$3=Orders!M7528,People!$A$3,IF(People!$B$4=Orders!M7528,People!$A$4,IF(People!$B$5=Orders!M7528,People!$A$5,0))))</f>
        <v>Anna Andreadi</v>
      </c>
      <c r="W7528" t="str">
        <f>IFERROR(INDEX(Returns!A:A,MATCH(Orders!B7528,Returns!B:B,0),),"No")</f>
        <v>No</v>
      </c>
      <c r="X7528" t="str">
        <f t="shared" si="117"/>
        <v>2019 / 09</v>
      </c>
    </row>
    <row r="7529" spans="1:24" x14ac:dyDescent="0.25">
      <c r="A7529" s="1">
        <v>7528</v>
      </c>
      <c r="B7529" s="3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IF(People!$B$2=Orders!M7529,People!$A$2,IF(People!$B$3=Orders!M7529,People!$A$3,IF(People!$B$4=Orders!M7529,People!$A$4,IF(People!$B$5=Orders!M7529,People!$A$5,0))))</f>
        <v>Anna Andreadi</v>
      </c>
      <c r="W7529" t="str">
        <f>IFERROR(INDEX(Returns!A:A,MATCH(Orders!B7529,Returns!B:B,0),),"No")</f>
        <v>No</v>
      </c>
      <c r="X7529" t="str">
        <f t="shared" si="117"/>
        <v>2019 / 09</v>
      </c>
    </row>
    <row r="7530" spans="1:24" x14ac:dyDescent="0.25">
      <c r="A7530" s="1">
        <v>7529</v>
      </c>
      <c r="B7530" s="3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IF(People!$B$2=Orders!M7530,People!$A$2,IF(People!$B$3=Orders!M7530,People!$A$3,IF(People!$B$4=Orders!M7530,People!$A$4,IF(People!$B$5=Orders!M7530,People!$A$5,0))))</f>
        <v>Anna Andreadi</v>
      </c>
      <c r="W7530" t="str">
        <f>IFERROR(INDEX(Returns!A:A,MATCH(Orders!B7530,Returns!B:B,0),),"No")</f>
        <v>No</v>
      </c>
      <c r="X7530" t="str">
        <f t="shared" si="117"/>
        <v>2019 / 09</v>
      </c>
    </row>
    <row r="7531" spans="1:24" x14ac:dyDescent="0.25">
      <c r="A7531" s="1">
        <v>7530</v>
      </c>
      <c r="B7531" s="3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IF(People!$B$2=Orders!M7531,People!$A$2,IF(People!$B$3=Orders!M7531,People!$A$3,IF(People!$B$4=Orders!M7531,People!$A$4,IF(People!$B$5=Orders!M7531,People!$A$5,0))))</f>
        <v>Anna Andreadi</v>
      </c>
      <c r="W7531" t="str">
        <f>IFERROR(INDEX(Returns!A:A,MATCH(Orders!B7531,Returns!B:B,0),),"No")</f>
        <v>No</v>
      </c>
      <c r="X7531" t="str">
        <f t="shared" si="117"/>
        <v>2019 / 09</v>
      </c>
    </row>
    <row r="7532" spans="1:24" x14ac:dyDescent="0.25">
      <c r="A7532" s="1">
        <v>7531</v>
      </c>
      <c r="B7532" s="3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IF(People!$B$2=Orders!M7532,People!$A$2,IF(People!$B$3=Orders!M7532,People!$A$3,IF(People!$B$4=Orders!M7532,People!$A$4,IF(People!$B$5=Orders!M7532,People!$A$5,0))))</f>
        <v>Anna Andreadi</v>
      </c>
      <c r="W7532" t="str">
        <f>IFERROR(INDEX(Returns!A:A,MATCH(Orders!B7532,Returns!B:B,0),),"No")</f>
        <v>No</v>
      </c>
      <c r="X7532" t="str">
        <f t="shared" si="117"/>
        <v>2019 / 09</v>
      </c>
    </row>
    <row r="7533" spans="1:24" x14ac:dyDescent="0.25">
      <c r="A7533" s="1">
        <v>7532</v>
      </c>
      <c r="B7533" s="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IF(People!$B$2=Orders!M7533,People!$A$2,IF(People!$B$3=Orders!M7533,People!$A$3,IF(People!$B$4=Orders!M7533,People!$A$4,IF(People!$B$5=Orders!M7533,People!$A$5,0))))</f>
        <v>Anna Andreadi</v>
      </c>
      <c r="W7533" t="str">
        <f>IFERROR(INDEX(Returns!A:A,MATCH(Orders!B7533,Returns!B:B,0),),"No")</f>
        <v>No</v>
      </c>
      <c r="X7533" t="str">
        <f t="shared" si="117"/>
        <v>2018 / 06</v>
      </c>
    </row>
    <row r="7534" spans="1:24" x14ac:dyDescent="0.25">
      <c r="A7534" s="1">
        <v>7533</v>
      </c>
      <c r="B7534" s="3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IF(People!$B$2=Orders!M7534,People!$A$2,IF(People!$B$3=Orders!M7534,People!$A$3,IF(People!$B$4=Orders!M7534,People!$A$4,IF(People!$B$5=Orders!M7534,People!$A$5,0))))</f>
        <v>Anna Andreadi</v>
      </c>
      <c r="W7534" t="str">
        <f>IFERROR(INDEX(Returns!A:A,MATCH(Orders!B7534,Returns!B:B,0),),"No")</f>
        <v>No</v>
      </c>
      <c r="X7534" t="str">
        <f t="shared" si="117"/>
        <v>2018 / 06</v>
      </c>
    </row>
    <row r="7535" spans="1:24" x14ac:dyDescent="0.25">
      <c r="A7535" s="1">
        <v>7534</v>
      </c>
      <c r="B7535" s="3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IF(People!$B$2=Orders!M7535,People!$A$2,IF(People!$B$3=Orders!M7535,People!$A$3,IF(People!$B$4=Orders!M7535,People!$A$4,IF(People!$B$5=Orders!M7535,People!$A$5,0))))</f>
        <v>Cassandra Brandow</v>
      </c>
      <c r="W7535" t="str">
        <f>IFERROR(INDEX(Returns!A:A,MATCH(Orders!B7535,Returns!B:B,0),),"No")</f>
        <v>No</v>
      </c>
      <c r="X7535" t="str">
        <f t="shared" si="117"/>
        <v>2019 / 02</v>
      </c>
    </row>
    <row r="7536" spans="1:24" x14ac:dyDescent="0.25">
      <c r="A7536" s="1">
        <v>7535</v>
      </c>
      <c r="B7536" s="3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IF(People!$B$2=Orders!M7536,People!$A$2,IF(People!$B$3=Orders!M7536,People!$A$3,IF(People!$B$4=Orders!M7536,People!$A$4,IF(People!$B$5=Orders!M7536,People!$A$5,0))))</f>
        <v>Cassandra Brandow</v>
      </c>
      <c r="W7536" t="str">
        <f>IFERROR(INDEX(Returns!A:A,MATCH(Orders!B7536,Returns!B:B,0),),"No")</f>
        <v>No</v>
      </c>
      <c r="X7536" t="str">
        <f t="shared" si="117"/>
        <v>2019 / 02</v>
      </c>
    </row>
    <row r="7537" spans="1:24" x14ac:dyDescent="0.25">
      <c r="A7537" s="1">
        <v>7536</v>
      </c>
      <c r="B7537" s="3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IF(People!$B$2=Orders!M7537,People!$A$2,IF(People!$B$3=Orders!M7537,People!$A$3,IF(People!$B$4=Orders!M7537,People!$A$4,IF(People!$B$5=Orders!M7537,People!$A$5,0))))</f>
        <v>Anna Andreadi</v>
      </c>
      <c r="W7537" t="str">
        <f>IFERROR(INDEX(Returns!A:A,MATCH(Orders!B7537,Returns!B:B,0),),"No")</f>
        <v>No</v>
      </c>
      <c r="X7537" t="str">
        <f t="shared" si="117"/>
        <v>2019 / 03</v>
      </c>
    </row>
    <row r="7538" spans="1:24" x14ac:dyDescent="0.25">
      <c r="A7538" s="1">
        <v>7537</v>
      </c>
      <c r="B7538" s="3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IF(People!$B$2=Orders!M7538,People!$A$2,IF(People!$B$3=Orders!M7538,People!$A$3,IF(People!$B$4=Orders!M7538,People!$A$4,IF(People!$B$5=Orders!M7538,People!$A$5,0))))</f>
        <v>Kelly Williams</v>
      </c>
      <c r="W7538" t="str">
        <f>IFERROR(INDEX(Returns!A:A,MATCH(Orders!B7538,Returns!B:B,0),),"No")</f>
        <v>No</v>
      </c>
      <c r="X7538" t="str">
        <f t="shared" si="117"/>
        <v>2019 / 12</v>
      </c>
    </row>
    <row r="7539" spans="1:24" x14ac:dyDescent="0.25">
      <c r="A7539" s="1">
        <v>7538</v>
      </c>
      <c r="B7539" s="3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IF(People!$B$2=Orders!M7539,People!$A$2,IF(People!$B$3=Orders!M7539,People!$A$3,IF(People!$B$4=Orders!M7539,People!$A$4,IF(People!$B$5=Orders!M7539,People!$A$5,0))))</f>
        <v>Anna Andreadi</v>
      </c>
      <c r="W7539" t="str">
        <f>IFERROR(INDEX(Returns!A:A,MATCH(Orders!B7539,Returns!B:B,0),),"No")</f>
        <v>No</v>
      </c>
      <c r="X7539" t="str">
        <f t="shared" si="117"/>
        <v>2018 / 02</v>
      </c>
    </row>
    <row r="7540" spans="1:24" x14ac:dyDescent="0.25">
      <c r="A7540" s="1">
        <v>7539</v>
      </c>
      <c r="B7540" s="3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IF(People!$B$2=Orders!M7540,People!$A$2,IF(People!$B$3=Orders!M7540,People!$A$3,IF(People!$B$4=Orders!M7540,People!$A$4,IF(People!$B$5=Orders!M7540,People!$A$5,0))))</f>
        <v>Anna Andreadi</v>
      </c>
      <c r="W7540" t="str">
        <f>IFERROR(INDEX(Returns!A:A,MATCH(Orders!B7540,Returns!B:B,0),),"No")</f>
        <v>No</v>
      </c>
      <c r="X7540" t="str">
        <f t="shared" si="117"/>
        <v>2019 / 12</v>
      </c>
    </row>
    <row r="7541" spans="1:24" x14ac:dyDescent="0.25">
      <c r="A7541" s="1">
        <v>7540</v>
      </c>
      <c r="B7541" s="3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IF(People!$B$2=Orders!M7541,People!$A$2,IF(People!$B$3=Orders!M7541,People!$A$3,IF(People!$B$4=Orders!M7541,People!$A$4,IF(People!$B$5=Orders!M7541,People!$A$5,0))))</f>
        <v>Anna Andreadi</v>
      </c>
      <c r="W7541" t="str">
        <f>IFERROR(INDEX(Returns!A:A,MATCH(Orders!B7541,Returns!B:B,0),),"No")</f>
        <v>No</v>
      </c>
      <c r="X7541" t="str">
        <f t="shared" si="117"/>
        <v>2019 / 12</v>
      </c>
    </row>
    <row r="7542" spans="1:24" x14ac:dyDescent="0.25">
      <c r="A7542" s="1">
        <v>7541</v>
      </c>
      <c r="B7542" s="3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IF(People!$B$2=Orders!M7542,People!$A$2,IF(People!$B$3=Orders!M7542,People!$A$3,IF(People!$B$4=Orders!M7542,People!$A$4,IF(People!$B$5=Orders!M7542,People!$A$5,0))))</f>
        <v>Anna Andreadi</v>
      </c>
      <c r="W7542" t="str">
        <f>IFERROR(INDEX(Returns!A:A,MATCH(Orders!B7542,Returns!B:B,0),),"No")</f>
        <v>No</v>
      </c>
      <c r="X7542" t="str">
        <f t="shared" si="117"/>
        <v>2019 / 12</v>
      </c>
    </row>
    <row r="7543" spans="1:24" x14ac:dyDescent="0.25">
      <c r="A7543" s="1">
        <v>7542</v>
      </c>
      <c r="B7543" s="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IF(People!$B$2=Orders!M7543,People!$A$2,IF(People!$B$3=Orders!M7543,People!$A$3,IF(People!$B$4=Orders!M7543,People!$A$4,IF(People!$B$5=Orders!M7543,People!$A$5,0))))</f>
        <v>Anna Andreadi</v>
      </c>
      <c r="W7543" t="str">
        <f>IFERROR(INDEX(Returns!A:A,MATCH(Orders!B7543,Returns!B:B,0),),"No")</f>
        <v>No</v>
      </c>
      <c r="X7543" t="str">
        <f t="shared" si="117"/>
        <v>2019 / 12</v>
      </c>
    </row>
    <row r="7544" spans="1:24" x14ac:dyDescent="0.25">
      <c r="A7544" s="1">
        <v>7543</v>
      </c>
      <c r="B7544" s="3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IF(People!$B$2=Orders!M7544,People!$A$2,IF(People!$B$3=Orders!M7544,People!$A$3,IF(People!$B$4=Orders!M7544,People!$A$4,IF(People!$B$5=Orders!M7544,People!$A$5,0))))</f>
        <v>Anna Andreadi</v>
      </c>
      <c r="W7544" t="str">
        <f>IFERROR(INDEX(Returns!A:A,MATCH(Orders!B7544,Returns!B:B,0),),"No")</f>
        <v>No</v>
      </c>
      <c r="X7544" t="str">
        <f t="shared" si="117"/>
        <v>2019 / 12</v>
      </c>
    </row>
    <row r="7545" spans="1:24" x14ac:dyDescent="0.25">
      <c r="A7545" s="1">
        <v>7544</v>
      </c>
      <c r="B7545" s="3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IF(People!$B$2=Orders!M7545,People!$A$2,IF(People!$B$3=Orders!M7545,People!$A$3,IF(People!$B$4=Orders!M7545,People!$A$4,IF(People!$B$5=Orders!M7545,People!$A$5,0))))</f>
        <v>Anna Andreadi</v>
      </c>
      <c r="W7545" t="str">
        <f>IFERROR(INDEX(Returns!A:A,MATCH(Orders!B7545,Returns!B:B,0),),"No")</f>
        <v>No</v>
      </c>
      <c r="X7545" t="str">
        <f t="shared" si="117"/>
        <v>2019 / 12</v>
      </c>
    </row>
    <row r="7546" spans="1:24" x14ac:dyDescent="0.25">
      <c r="A7546" s="1">
        <v>7545</v>
      </c>
      <c r="B7546" s="3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IF(People!$B$2=Orders!M7546,People!$A$2,IF(People!$B$3=Orders!M7546,People!$A$3,IF(People!$B$4=Orders!M7546,People!$A$4,IF(People!$B$5=Orders!M7546,People!$A$5,0))))</f>
        <v>Anna Andreadi</v>
      </c>
      <c r="W7546" t="str">
        <f>IFERROR(INDEX(Returns!A:A,MATCH(Orders!B7546,Returns!B:B,0),),"No")</f>
        <v>No</v>
      </c>
      <c r="X7546" t="str">
        <f t="shared" si="117"/>
        <v>2019 / 12</v>
      </c>
    </row>
    <row r="7547" spans="1:24" x14ac:dyDescent="0.25">
      <c r="A7547" s="1">
        <v>7546</v>
      </c>
      <c r="B7547" s="3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IF(People!$B$2=Orders!M7547,People!$A$2,IF(People!$B$3=Orders!M7547,People!$A$3,IF(People!$B$4=Orders!M7547,People!$A$4,IF(People!$B$5=Orders!M7547,People!$A$5,0))))</f>
        <v>Kelly Williams</v>
      </c>
      <c r="W7547" t="str">
        <f>IFERROR(INDEX(Returns!A:A,MATCH(Orders!B7547,Returns!B:B,0),),"No")</f>
        <v>No</v>
      </c>
      <c r="X7547" t="str">
        <f t="shared" si="117"/>
        <v>2016 / 10</v>
      </c>
    </row>
    <row r="7548" spans="1:24" x14ac:dyDescent="0.25">
      <c r="A7548" s="1">
        <v>7547</v>
      </c>
      <c r="B7548" s="3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IF(People!$B$2=Orders!M7548,People!$A$2,IF(People!$B$3=Orders!M7548,People!$A$3,IF(People!$B$4=Orders!M7548,People!$A$4,IF(People!$B$5=Orders!M7548,People!$A$5,0))))</f>
        <v>Kelly Williams</v>
      </c>
      <c r="W7548" t="str">
        <f>IFERROR(INDEX(Returns!A:A,MATCH(Orders!B7548,Returns!B:B,0),),"No")</f>
        <v>No</v>
      </c>
      <c r="X7548" t="str">
        <f t="shared" si="117"/>
        <v>2016 / 10</v>
      </c>
    </row>
    <row r="7549" spans="1:24" x14ac:dyDescent="0.25">
      <c r="A7549" s="1">
        <v>7548</v>
      </c>
      <c r="B7549" s="3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IF(People!$B$2=Orders!M7549,People!$A$2,IF(People!$B$3=Orders!M7549,People!$A$3,IF(People!$B$4=Orders!M7549,People!$A$4,IF(People!$B$5=Orders!M7549,People!$A$5,0))))</f>
        <v>Kelly Williams</v>
      </c>
      <c r="W7549" t="str">
        <f>IFERROR(INDEX(Returns!A:A,MATCH(Orders!B7549,Returns!B:B,0),),"No")</f>
        <v>No</v>
      </c>
      <c r="X7549" t="str">
        <f t="shared" si="117"/>
        <v>2016 / 10</v>
      </c>
    </row>
    <row r="7550" spans="1:24" x14ac:dyDescent="0.25">
      <c r="A7550" s="1">
        <v>7549</v>
      </c>
      <c r="B7550" s="3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IF(People!$B$2=Orders!M7550,People!$A$2,IF(People!$B$3=Orders!M7550,People!$A$3,IF(People!$B$4=Orders!M7550,People!$A$4,IF(People!$B$5=Orders!M7550,People!$A$5,0))))</f>
        <v>Kelly Williams</v>
      </c>
      <c r="W7550" t="str">
        <f>IFERROR(INDEX(Returns!A:A,MATCH(Orders!B7550,Returns!B:B,0),),"No")</f>
        <v>No</v>
      </c>
      <c r="X7550" t="str">
        <f t="shared" si="117"/>
        <v>2016 / 10</v>
      </c>
    </row>
    <row r="7551" spans="1:24" x14ac:dyDescent="0.25">
      <c r="A7551" s="1">
        <v>7550</v>
      </c>
      <c r="B7551" s="3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IF(People!$B$2=Orders!M7551,People!$A$2,IF(People!$B$3=Orders!M7551,People!$A$3,IF(People!$B$4=Orders!M7551,People!$A$4,IF(People!$B$5=Orders!M7551,People!$A$5,0))))</f>
        <v>Kelly Williams</v>
      </c>
      <c r="W7551" t="str">
        <f>IFERROR(INDEX(Returns!A:A,MATCH(Orders!B7551,Returns!B:B,0),),"No")</f>
        <v>No</v>
      </c>
      <c r="X7551" t="str">
        <f t="shared" si="117"/>
        <v>2018 / 09</v>
      </c>
    </row>
    <row r="7552" spans="1:24" x14ac:dyDescent="0.25">
      <c r="A7552" s="1">
        <v>7551</v>
      </c>
      <c r="B7552" s="3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IF(People!$B$2=Orders!M7552,People!$A$2,IF(People!$B$3=Orders!M7552,People!$A$3,IF(People!$B$4=Orders!M7552,People!$A$4,IF(People!$B$5=Orders!M7552,People!$A$5,0))))</f>
        <v>Chuck Magee</v>
      </c>
      <c r="W7552" t="str">
        <f>IFERROR(INDEX(Returns!A:A,MATCH(Orders!B7552,Returns!B:B,0),),"No")</f>
        <v>No</v>
      </c>
      <c r="X7552" t="str">
        <f t="shared" si="117"/>
        <v>2016 / 11</v>
      </c>
    </row>
    <row r="7553" spans="1:24" x14ac:dyDescent="0.25">
      <c r="A7553" s="1">
        <v>7552</v>
      </c>
      <c r="B7553" s="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IF(People!$B$2=Orders!M7553,People!$A$2,IF(People!$B$3=Orders!M7553,People!$A$3,IF(People!$B$4=Orders!M7553,People!$A$4,IF(People!$B$5=Orders!M7553,People!$A$5,0))))</f>
        <v>Chuck Magee</v>
      </c>
      <c r="W7553" t="str">
        <f>IFERROR(INDEX(Returns!A:A,MATCH(Orders!B7553,Returns!B:B,0),),"No")</f>
        <v>No</v>
      </c>
      <c r="X7553" t="str">
        <f t="shared" si="117"/>
        <v>2016 / 11</v>
      </c>
    </row>
    <row r="7554" spans="1:24" x14ac:dyDescent="0.25">
      <c r="A7554" s="1">
        <v>7553</v>
      </c>
      <c r="B7554" s="3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IF(People!$B$2=Orders!M7554,People!$A$2,IF(People!$B$3=Orders!M7554,People!$A$3,IF(People!$B$4=Orders!M7554,People!$A$4,IF(People!$B$5=Orders!M7554,People!$A$5,0))))</f>
        <v>Chuck Magee</v>
      </c>
      <c r="W7554" t="str">
        <f>IFERROR(INDEX(Returns!A:A,MATCH(Orders!B7554,Returns!B:B,0),),"No")</f>
        <v>No</v>
      </c>
      <c r="X7554" t="str">
        <f t="shared" ref="X7554:X7617" si="118">TEXT(C7554,"ГГГГ / ММ")</f>
        <v>2016 / 11</v>
      </c>
    </row>
    <row r="7555" spans="1:24" x14ac:dyDescent="0.25">
      <c r="A7555" s="1">
        <v>7554</v>
      </c>
      <c r="B7555" s="3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IF(People!$B$2=Orders!M7555,People!$A$2,IF(People!$B$3=Orders!M7555,People!$A$3,IF(People!$B$4=Orders!M7555,People!$A$4,IF(People!$B$5=Orders!M7555,People!$A$5,0))))</f>
        <v>Chuck Magee</v>
      </c>
      <c r="W7555" t="str">
        <f>IFERROR(INDEX(Returns!A:A,MATCH(Orders!B7555,Returns!B:B,0),),"No")</f>
        <v>No</v>
      </c>
      <c r="X7555" t="str">
        <f t="shared" si="118"/>
        <v>2016 / 11</v>
      </c>
    </row>
    <row r="7556" spans="1:24" x14ac:dyDescent="0.25">
      <c r="A7556" s="1">
        <v>7555</v>
      </c>
      <c r="B7556" s="3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IF(People!$B$2=Orders!M7556,People!$A$2,IF(People!$B$3=Orders!M7556,People!$A$3,IF(People!$B$4=Orders!M7556,People!$A$4,IF(People!$B$5=Orders!M7556,People!$A$5,0))))</f>
        <v>Chuck Magee</v>
      </c>
      <c r="W7556" t="str">
        <f>IFERROR(INDEX(Returns!A:A,MATCH(Orders!B7556,Returns!B:B,0),),"No")</f>
        <v>No</v>
      </c>
      <c r="X7556" t="str">
        <f t="shared" si="118"/>
        <v>2016 / 05</v>
      </c>
    </row>
    <row r="7557" spans="1:24" x14ac:dyDescent="0.25">
      <c r="A7557" s="1">
        <v>7556</v>
      </c>
      <c r="B7557" s="3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IF(People!$B$2=Orders!M7557,People!$A$2,IF(People!$B$3=Orders!M7557,People!$A$3,IF(People!$B$4=Orders!M7557,People!$A$4,IF(People!$B$5=Orders!M7557,People!$A$5,0))))</f>
        <v>Chuck Magee</v>
      </c>
      <c r="W7557" t="str">
        <f>IFERROR(INDEX(Returns!A:A,MATCH(Orders!B7557,Returns!B:B,0),),"No")</f>
        <v>No</v>
      </c>
      <c r="X7557" t="str">
        <f t="shared" si="118"/>
        <v>2016 / 05</v>
      </c>
    </row>
    <row r="7558" spans="1:24" x14ac:dyDescent="0.25">
      <c r="A7558" s="1">
        <v>7557</v>
      </c>
      <c r="B7558" s="3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IF(People!$B$2=Orders!M7558,People!$A$2,IF(People!$B$3=Orders!M7558,People!$A$3,IF(People!$B$4=Orders!M7558,People!$A$4,IF(People!$B$5=Orders!M7558,People!$A$5,0))))</f>
        <v>Kelly Williams</v>
      </c>
      <c r="W7558" t="str">
        <f>IFERROR(INDEX(Returns!A:A,MATCH(Orders!B7558,Returns!B:B,0),),"No")</f>
        <v>No</v>
      </c>
      <c r="X7558" t="str">
        <f t="shared" si="118"/>
        <v>2019 / 11</v>
      </c>
    </row>
    <row r="7559" spans="1:24" x14ac:dyDescent="0.25">
      <c r="A7559" s="1">
        <v>7558</v>
      </c>
      <c r="B7559" s="3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IF(People!$B$2=Orders!M7559,People!$A$2,IF(People!$B$3=Orders!M7559,People!$A$3,IF(People!$B$4=Orders!M7559,People!$A$4,IF(People!$B$5=Orders!M7559,People!$A$5,0))))</f>
        <v>Kelly Williams</v>
      </c>
      <c r="W7559" t="str">
        <f>IFERROR(INDEX(Returns!A:A,MATCH(Orders!B7559,Returns!B:B,0),),"No")</f>
        <v>No</v>
      </c>
      <c r="X7559" t="str">
        <f t="shared" si="118"/>
        <v>2019 / 11</v>
      </c>
    </row>
    <row r="7560" spans="1:24" x14ac:dyDescent="0.25">
      <c r="A7560" s="1">
        <v>7559</v>
      </c>
      <c r="B7560" s="3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IF(People!$B$2=Orders!M7560,People!$A$2,IF(People!$B$3=Orders!M7560,People!$A$3,IF(People!$B$4=Orders!M7560,People!$A$4,IF(People!$B$5=Orders!M7560,People!$A$5,0))))</f>
        <v>Chuck Magee</v>
      </c>
      <c r="W7560" t="str">
        <f>IFERROR(INDEX(Returns!A:A,MATCH(Orders!B7560,Returns!B:B,0),),"No")</f>
        <v>No</v>
      </c>
      <c r="X7560" t="str">
        <f t="shared" si="118"/>
        <v>2016 / 11</v>
      </c>
    </row>
    <row r="7561" spans="1:24" x14ac:dyDescent="0.25">
      <c r="A7561" s="1">
        <v>7560</v>
      </c>
      <c r="B7561" s="3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IF(People!$B$2=Orders!M7561,People!$A$2,IF(People!$B$3=Orders!M7561,People!$A$3,IF(People!$B$4=Orders!M7561,People!$A$4,IF(People!$B$5=Orders!M7561,People!$A$5,0))))</f>
        <v>Chuck Magee</v>
      </c>
      <c r="W7561" t="str">
        <f>IFERROR(INDEX(Returns!A:A,MATCH(Orders!B7561,Returns!B:B,0),),"No")</f>
        <v>No</v>
      </c>
      <c r="X7561" t="str">
        <f t="shared" si="118"/>
        <v>2016 / 11</v>
      </c>
    </row>
    <row r="7562" spans="1:24" x14ac:dyDescent="0.25">
      <c r="A7562" s="1">
        <v>7561</v>
      </c>
      <c r="B7562" s="3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IF(People!$B$2=Orders!M7562,People!$A$2,IF(People!$B$3=Orders!M7562,People!$A$3,IF(People!$B$4=Orders!M7562,People!$A$4,IF(People!$B$5=Orders!M7562,People!$A$5,0))))</f>
        <v>Chuck Magee</v>
      </c>
      <c r="W7562" t="str">
        <f>IFERROR(INDEX(Returns!A:A,MATCH(Orders!B7562,Returns!B:B,0),),"No")</f>
        <v>No</v>
      </c>
      <c r="X7562" t="str">
        <f t="shared" si="118"/>
        <v>2016 / 11</v>
      </c>
    </row>
    <row r="7563" spans="1:24" x14ac:dyDescent="0.25">
      <c r="A7563" s="1">
        <v>7562</v>
      </c>
      <c r="B7563" s="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IF(People!$B$2=Orders!M7563,People!$A$2,IF(People!$B$3=Orders!M7563,People!$A$3,IF(People!$B$4=Orders!M7563,People!$A$4,IF(People!$B$5=Orders!M7563,People!$A$5,0))))</f>
        <v>Chuck Magee</v>
      </c>
      <c r="W7563" t="str">
        <f>IFERROR(INDEX(Returns!A:A,MATCH(Orders!B7563,Returns!B:B,0),),"No")</f>
        <v>No</v>
      </c>
      <c r="X7563" t="str">
        <f t="shared" si="118"/>
        <v>2018 / 12</v>
      </c>
    </row>
    <row r="7564" spans="1:24" x14ac:dyDescent="0.25">
      <c r="A7564" s="1">
        <v>7563</v>
      </c>
      <c r="B7564" s="3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IF(People!$B$2=Orders!M7564,People!$A$2,IF(People!$B$3=Orders!M7564,People!$A$3,IF(People!$B$4=Orders!M7564,People!$A$4,IF(People!$B$5=Orders!M7564,People!$A$5,0))))</f>
        <v>Kelly Williams</v>
      </c>
      <c r="W7564" t="str">
        <f>IFERROR(INDEX(Returns!A:A,MATCH(Orders!B7564,Returns!B:B,0),),"No")</f>
        <v>No</v>
      </c>
      <c r="X7564" t="str">
        <f t="shared" si="118"/>
        <v>2018 / 09</v>
      </c>
    </row>
    <row r="7565" spans="1:24" x14ac:dyDescent="0.25">
      <c r="A7565" s="1">
        <v>7564</v>
      </c>
      <c r="B7565" s="3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IF(People!$B$2=Orders!M7565,People!$A$2,IF(People!$B$3=Orders!M7565,People!$A$3,IF(People!$B$4=Orders!M7565,People!$A$4,IF(People!$B$5=Orders!M7565,People!$A$5,0))))</f>
        <v>Anna Andreadi</v>
      </c>
      <c r="W7565" t="str">
        <f>IFERROR(INDEX(Returns!A:A,MATCH(Orders!B7565,Returns!B:B,0),),"No")</f>
        <v>No</v>
      </c>
      <c r="X7565" t="str">
        <f t="shared" si="118"/>
        <v>2019 / 10</v>
      </c>
    </row>
    <row r="7566" spans="1:24" x14ac:dyDescent="0.25">
      <c r="A7566" s="1">
        <v>7565</v>
      </c>
      <c r="B7566" s="3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IF(People!$B$2=Orders!M7566,People!$A$2,IF(People!$B$3=Orders!M7566,People!$A$3,IF(People!$B$4=Orders!M7566,People!$A$4,IF(People!$B$5=Orders!M7566,People!$A$5,0))))</f>
        <v>Anna Andreadi</v>
      </c>
      <c r="W7566" t="str">
        <f>IFERROR(INDEX(Returns!A:A,MATCH(Orders!B7566,Returns!B:B,0),),"No")</f>
        <v>No</v>
      </c>
      <c r="X7566" t="str">
        <f t="shared" si="118"/>
        <v>2018 / 01</v>
      </c>
    </row>
    <row r="7567" spans="1:24" x14ac:dyDescent="0.25">
      <c r="A7567" s="1">
        <v>7566</v>
      </c>
      <c r="B7567" s="3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IF(People!$B$2=Orders!M7567,People!$A$2,IF(People!$B$3=Orders!M7567,People!$A$3,IF(People!$B$4=Orders!M7567,People!$A$4,IF(People!$B$5=Orders!M7567,People!$A$5,0))))</f>
        <v>Anna Andreadi</v>
      </c>
      <c r="W7567" t="str">
        <f>IFERROR(INDEX(Returns!A:A,MATCH(Orders!B7567,Returns!B:B,0),),"No")</f>
        <v>No</v>
      </c>
      <c r="X7567" t="str">
        <f t="shared" si="118"/>
        <v>2018 / 01</v>
      </c>
    </row>
    <row r="7568" spans="1:24" x14ac:dyDescent="0.25">
      <c r="A7568" s="1">
        <v>7567</v>
      </c>
      <c r="B7568" s="3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IF(People!$B$2=Orders!M7568,People!$A$2,IF(People!$B$3=Orders!M7568,People!$A$3,IF(People!$B$4=Orders!M7568,People!$A$4,IF(People!$B$5=Orders!M7568,People!$A$5,0))))</f>
        <v>Kelly Williams</v>
      </c>
      <c r="W7568" t="str">
        <f>IFERROR(INDEX(Returns!A:A,MATCH(Orders!B7568,Returns!B:B,0),),"No")</f>
        <v>No</v>
      </c>
      <c r="X7568" t="str">
        <f t="shared" si="118"/>
        <v>2019 / 04</v>
      </c>
    </row>
    <row r="7569" spans="1:24" x14ac:dyDescent="0.25">
      <c r="A7569" s="1">
        <v>7568</v>
      </c>
      <c r="B7569" s="3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IF(People!$B$2=Orders!M7569,People!$A$2,IF(People!$B$3=Orders!M7569,People!$A$3,IF(People!$B$4=Orders!M7569,People!$A$4,IF(People!$B$5=Orders!M7569,People!$A$5,0))))</f>
        <v>Kelly Williams</v>
      </c>
      <c r="W7569" t="str">
        <f>IFERROR(INDEX(Returns!A:A,MATCH(Orders!B7569,Returns!B:B,0),),"No")</f>
        <v>No</v>
      </c>
      <c r="X7569" t="str">
        <f t="shared" si="118"/>
        <v>2019 / 04</v>
      </c>
    </row>
    <row r="7570" spans="1:24" x14ac:dyDescent="0.25">
      <c r="A7570" s="1">
        <v>7569</v>
      </c>
      <c r="B7570" s="3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IF(People!$B$2=Orders!M7570,People!$A$2,IF(People!$B$3=Orders!M7570,People!$A$3,IF(People!$B$4=Orders!M7570,People!$A$4,IF(People!$B$5=Orders!M7570,People!$A$5,0))))</f>
        <v>Anna Andreadi</v>
      </c>
      <c r="W7570" t="str">
        <f>IFERROR(INDEX(Returns!A:A,MATCH(Orders!B7570,Returns!B:B,0),),"No")</f>
        <v>No</v>
      </c>
      <c r="X7570" t="str">
        <f t="shared" si="118"/>
        <v>2016 / 12</v>
      </c>
    </row>
    <row r="7571" spans="1:24" x14ac:dyDescent="0.25">
      <c r="A7571" s="1">
        <v>7570</v>
      </c>
      <c r="B7571" s="3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IF(People!$B$2=Orders!M7571,People!$A$2,IF(People!$B$3=Orders!M7571,People!$A$3,IF(People!$B$4=Orders!M7571,People!$A$4,IF(People!$B$5=Orders!M7571,People!$A$5,0))))</f>
        <v>Anna Andreadi</v>
      </c>
      <c r="W7571" t="str">
        <f>IFERROR(INDEX(Returns!A:A,MATCH(Orders!B7571,Returns!B:B,0),),"No")</f>
        <v>No</v>
      </c>
      <c r="X7571" t="str">
        <f t="shared" si="118"/>
        <v>2016 / 12</v>
      </c>
    </row>
    <row r="7572" spans="1:24" x14ac:dyDescent="0.25">
      <c r="A7572" s="1">
        <v>7571</v>
      </c>
      <c r="B7572" s="3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IF(People!$B$2=Orders!M7572,People!$A$2,IF(People!$B$3=Orders!M7572,People!$A$3,IF(People!$B$4=Orders!M7572,People!$A$4,IF(People!$B$5=Orders!M7572,People!$A$5,0))))</f>
        <v>Anna Andreadi</v>
      </c>
      <c r="W7572" t="str">
        <f>IFERROR(INDEX(Returns!A:A,MATCH(Orders!B7572,Returns!B:B,0),),"No")</f>
        <v>No</v>
      </c>
      <c r="X7572" t="str">
        <f t="shared" si="118"/>
        <v>2016 / 12</v>
      </c>
    </row>
    <row r="7573" spans="1:24" x14ac:dyDescent="0.25">
      <c r="A7573" s="1">
        <v>7572</v>
      </c>
      <c r="B7573" s="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IF(People!$B$2=Orders!M7573,People!$A$2,IF(People!$B$3=Orders!M7573,People!$A$3,IF(People!$B$4=Orders!M7573,People!$A$4,IF(People!$B$5=Orders!M7573,People!$A$5,0))))</f>
        <v>Cassandra Brandow</v>
      </c>
      <c r="W7573" t="str">
        <f>IFERROR(INDEX(Returns!A:A,MATCH(Orders!B7573,Returns!B:B,0),),"No")</f>
        <v>No</v>
      </c>
      <c r="X7573" t="str">
        <f t="shared" si="118"/>
        <v>2016 / 10</v>
      </c>
    </row>
    <row r="7574" spans="1:24" x14ac:dyDescent="0.25">
      <c r="A7574" s="1">
        <v>7573</v>
      </c>
      <c r="B7574" s="3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IF(People!$B$2=Orders!M7574,People!$A$2,IF(People!$B$3=Orders!M7574,People!$A$3,IF(People!$B$4=Orders!M7574,People!$A$4,IF(People!$B$5=Orders!M7574,People!$A$5,0))))</f>
        <v>Cassandra Brandow</v>
      </c>
      <c r="W7574" t="str">
        <f>IFERROR(INDEX(Returns!A:A,MATCH(Orders!B7574,Returns!B:B,0),),"No")</f>
        <v>No</v>
      </c>
      <c r="X7574" t="str">
        <f t="shared" si="118"/>
        <v>2016 / 10</v>
      </c>
    </row>
    <row r="7575" spans="1:24" x14ac:dyDescent="0.25">
      <c r="A7575" s="1">
        <v>7574</v>
      </c>
      <c r="B7575" s="3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IF(People!$B$2=Orders!M7575,People!$A$2,IF(People!$B$3=Orders!M7575,People!$A$3,IF(People!$B$4=Orders!M7575,People!$A$4,IF(People!$B$5=Orders!M7575,People!$A$5,0))))</f>
        <v>Cassandra Brandow</v>
      </c>
      <c r="W7575" t="str">
        <f>IFERROR(INDEX(Returns!A:A,MATCH(Orders!B7575,Returns!B:B,0),),"No")</f>
        <v>No</v>
      </c>
      <c r="X7575" t="str">
        <f t="shared" si="118"/>
        <v>2016 / 10</v>
      </c>
    </row>
    <row r="7576" spans="1:24" x14ac:dyDescent="0.25">
      <c r="A7576" s="1">
        <v>7575</v>
      </c>
      <c r="B7576" s="3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IF(People!$B$2=Orders!M7576,People!$A$2,IF(People!$B$3=Orders!M7576,People!$A$3,IF(People!$B$4=Orders!M7576,People!$A$4,IF(People!$B$5=Orders!M7576,People!$A$5,0))))</f>
        <v>Anna Andreadi</v>
      </c>
      <c r="W7576" t="str">
        <f>IFERROR(INDEX(Returns!A:A,MATCH(Orders!B7576,Returns!B:B,0),),"No")</f>
        <v>No</v>
      </c>
      <c r="X7576" t="str">
        <f t="shared" si="118"/>
        <v>2017 / 12</v>
      </c>
    </row>
    <row r="7577" spans="1:24" x14ac:dyDescent="0.25">
      <c r="A7577" s="1">
        <v>7576</v>
      </c>
      <c r="B7577" s="3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IF(People!$B$2=Orders!M7577,People!$A$2,IF(People!$B$3=Orders!M7577,People!$A$3,IF(People!$B$4=Orders!M7577,People!$A$4,IF(People!$B$5=Orders!M7577,People!$A$5,0))))</f>
        <v>Anna Andreadi</v>
      </c>
      <c r="W7577" t="str">
        <f>IFERROR(INDEX(Returns!A:A,MATCH(Orders!B7577,Returns!B:B,0),),"No")</f>
        <v>No</v>
      </c>
      <c r="X7577" t="str">
        <f t="shared" si="118"/>
        <v>2017 / 12</v>
      </c>
    </row>
    <row r="7578" spans="1:24" x14ac:dyDescent="0.25">
      <c r="A7578" s="1">
        <v>7577</v>
      </c>
      <c r="B7578" s="3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IF(People!$B$2=Orders!M7578,People!$A$2,IF(People!$B$3=Orders!M7578,People!$A$3,IF(People!$B$4=Orders!M7578,People!$A$4,IF(People!$B$5=Orders!M7578,People!$A$5,0))))</f>
        <v>Anna Andreadi</v>
      </c>
      <c r="W7578" t="str">
        <f>IFERROR(INDEX(Returns!A:A,MATCH(Orders!B7578,Returns!B:B,0),),"No")</f>
        <v>Yes</v>
      </c>
      <c r="X7578" t="str">
        <f t="shared" si="118"/>
        <v>2016 / 11</v>
      </c>
    </row>
    <row r="7579" spans="1:24" x14ac:dyDescent="0.25">
      <c r="A7579" s="1">
        <v>7578</v>
      </c>
      <c r="B7579" s="3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IF(People!$B$2=Orders!M7579,People!$A$2,IF(People!$B$3=Orders!M7579,People!$A$3,IF(People!$B$4=Orders!M7579,People!$A$4,IF(People!$B$5=Orders!M7579,People!$A$5,0))))</f>
        <v>Anna Andreadi</v>
      </c>
      <c r="W7579" t="str">
        <f>IFERROR(INDEX(Returns!A:A,MATCH(Orders!B7579,Returns!B:B,0),),"No")</f>
        <v>Yes</v>
      </c>
      <c r="X7579" t="str">
        <f t="shared" si="118"/>
        <v>2016 / 11</v>
      </c>
    </row>
    <row r="7580" spans="1:24" x14ac:dyDescent="0.25">
      <c r="A7580" s="1">
        <v>7579</v>
      </c>
      <c r="B7580" s="3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IF(People!$B$2=Orders!M7580,People!$A$2,IF(People!$B$3=Orders!M7580,People!$A$3,IF(People!$B$4=Orders!M7580,People!$A$4,IF(People!$B$5=Orders!M7580,People!$A$5,0))))</f>
        <v>Kelly Williams</v>
      </c>
      <c r="W7580" t="str">
        <f>IFERROR(INDEX(Returns!A:A,MATCH(Orders!B7580,Returns!B:B,0),),"No")</f>
        <v>No</v>
      </c>
      <c r="X7580" t="str">
        <f t="shared" si="118"/>
        <v>2018 / 12</v>
      </c>
    </row>
    <row r="7581" spans="1:24" x14ac:dyDescent="0.25">
      <c r="A7581" s="1">
        <v>7580</v>
      </c>
      <c r="B7581" s="3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IF(People!$B$2=Orders!M7581,People!$A$2,IF(People!$B$3=Orders!M7581,People!$A$3,IF(People!$B$4=Orders!M7581,People!$A$4,IF(People!$B$5=Orders!M7581,People!$A$5,0))))</f>
        <v>Chuck Magee</v>
      </c>
      <c r="W7581" t="str">
        <f>IFERROR(INDEX(Returns!A:A,MATCH(Orders!B7581,Returns!B:B,0),),"No")</f>
        <v>No</v>
      </c>
      <c r="X7581" t="str">
        <f t="shared" si="118"/>
        <v>2017 / 11</v>
      </c>
    </row>
    <row r="7582" spans="1:24" x14ac:dyDescent="0.25">
      <c r="A7582" s="1">
        <v>7581</v>
      </c>
      <c r="B7582" s="3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IF(People!$B$2=Orders!M7582,People!$A$2,IF(People!$B$3=Orders!M7582,People!$A$3,IF(People!$B$4=Orders!M7582,People!$A$4,IF(People!$B$5=Orders!M7582,People!$A$5,0))))</f>
        <v>Chuck Magee</v>
      </c>
      <c r="W7582" t="str">
        <f>IFERROR(INDEX(Returns!A:A,MATCH(Orders!B7582,Returns!B:B,0),),"No")</f>
        <v>No</v>
      </c>
      <c r="X7582" t="str">
        <f t="shared" si="118"/>
        <v>2017 / 11</v>
      </c>
    </row>
    <row r="7583" spans="1:24" x14ac:dyDescent="0.25">
      <c r="A7583" s="1">
        <v>7582</v>
      </c>
      <c r="B7583" s="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IF(People!$B$2=Orders!M7583,People!$A$2,IF(People!$B$3=Orders!M7583,People!$A$3,IF(People!$B$4=Orders!M7583,People!$A$4,IF(People!$B$5=Orders!M7583,People!$A$5,0))))</f>
        <v>Chuck Magee</v>
      </c>
      <c r="W7583" t="str">
        <f>IFERROR(INDEX(Returns!A:A,MATCH(Orders!B7583,Returns!B:B,0),),"No")</f>
        <v>No</v>
      </c>
      <c r="X7583" t="str">
        <f t="shared" si="118"/>
        <v>2017 / 08</v>
      </c>
    </row>
    <row r="7584" spans="1:24" x14ac:dyDescent="0.25">
      <c r="A7584" s="1">
        <v>7583</v>
      </c>
      <c r="B7584" s="3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IF(People!$B$2=Orders!M7584,People!$A$2,IF(People!$B$3=Orders!M7584,People!$A$3,IF(People!$B$4=Orders!M7584,People!$A$4,IF(People!$B$5=Orders!M7584,People!$A$5,0))))</f>
        <v>Chuck Magee</v>
      </c>
      <c r="W7584" t="str">
        <f>IFERROR(INDEX(Returns!A:A,MATCH(Orders!B7584,Returns!B:B,0),),"No")</f>
        <v>No</v>
      </c>
      <c r="X7584" t="str">
        <f t="shared" si="118"/>
        <v>2017 / 04</v>
      </c>
    </row>
    <row r="7585" spans="1:24" x14ac:dyDescent="0.25">
      <c r="A7585" s="1">
        <v>7584</v>
      </c>
      <c r="B7585" s="3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IF(People!$B$2=Orders!M7585,People!$A$2,IF(People!$B$3=Orders!M7585,People!$A$3,IF(People!$B$4=Orders!M7585,People!$A$4,IF(People!$B$5=Orders!M7585,People!$A$5,0))))</f>
        <v>Cassandra Brandow</v>
      </c>
      <c r="W7585" t="str">
        <f>IFERROR(INDEX(Returns!A:A,MATCH(Orders!B7585,Returns!B:B,0),),"No")</f>
        <v>No</v>
      </c>
      <c r="X7585" t="str">
        <f t="shared" si="118"/>
        <v>2016 / 03</v>
      </c>
    </row>
    <row r="7586" spans="1:24" x14ac:dyDescent="0.25">
      <c r="A7586" s="1">
        <v>7585</v>
      </c>
      <c r="B7586" s="3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IF(People!$B$2=Orders!M7586,People!$A$2,IF(People!$B$3=Orders!M7586,People!$A$3,IF(People!$B$4=Orders!M7586,People!$A$4,IF(People!$B$5=Orders!M7586,People!$A$5,0))))</f>
        <v>Cassandra Brandow</v>
      </c>
      <c r="W7586" t="str">
        <f>IFERROR(INDEX(Returns!A:A,MATCH(Orders!B7586,Returns!B:B,0),),"No")</f>
        <v>No</v>
      </c>
      <c r="X7586" t="str">
        <f t="shared" si="118"/>
        <v>2016 / 03</v>
      </c>
    </row>
    <row r="7587" spans="1:24" x14ac:dyDescent="0.25">
      <c r="A7587" s="1">
        <v>7586</v>
      </c>
      <c r="B7587" s="3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IF(People!$B$2=Orders!M7587,People!$A$2,IF(People!$B$3=Orders!M7587,People!$A$3,IF(People!$B$4=Orders!M7587,People!$A$4,IF(People!$B$5=Orders!M7587,People!$A$5,0))))</f>
        <v>Cassandra Brandow</v>
      </c>
      <c r="W7587" t="str">
        <f>IFERROR(INDEX(Returns!A:A,MATCH(Orders!B7587,Returns!B:B,0),),"No")</f>
        <v>No</v>
      </c>
      <c r="X7587" t="str">
        <f t="shared" si="118"/>
        <v>2016 / 03</v>
      </c>
    </row>
    <row r="7588" spans="1:24" x14ac:dyDescent="0.25">
      <c r="A7588" s="1">
        <v>7587</v>
      </c>
      <c r="B7588" s="3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IF(People!$B$2=Orders!M7588,People!$A$2,IF(People!$B$3=Orders!M7588,People!$A$3,IF(People!$B$4=Orders!M7588,People!$A$4,IF(People!$B$5=Orders!M7588,People!$A$5,0))))</f>
        <v>Cassandra Brandow</v>
      </c>
      <c r="W7588" t="str">
        <f>IFERROR(INDEX(Returns!A:A,MATCH(Orders!B7588,Returns!B:B,0),),"No")</f>
        <v>No</v>
      </c>
      <c r="X7588" t="str">
        <f t="shared" si="118"/>
        <v>2016 / 03</v>
      </c>
    </row>
    <row r="7589" spans="1:24" x14ac:dyDescent="0.25">
      <c r="A7589" s="1">
        <v>7588</v>
      </c>
      <c r="B7589" s="3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IF(People!$B$2=Orders!M7589,People!$A$2,IF(People!$B$3=Orders!M7589,People!$A$3,IF(People!$B$4=Orders!M7589,People!$A$4,IF(People!$B$5=Orders!M7589,People!$A$5,0))))</f>
        <v>Cassandra Brandow</v>
      </c>
      <c r="W7589" t="str">
        <f>IFERROR(INDEX(Returns!A:A,MATCH(Orders!B7589,Returns!B:B,0),),"No")</f>
        <v>No</v>
      </c>
      <c r="X7589" t="str">
        <f t="shared" si="118"/>
        <v>2016 / 03</v>
      </c>
    </row>
    <row r="7590" spans="1:24" x14ac:dyDescent="0.25">
      <c r="A7590" s="1">
        <v>7589</v>
      </c>
      <c r="B7590" s="3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IF(People!$B$2=Orders!M7590,People!$A$2,IF(People!$B$3=Orders!M7590,People!$A$3,IF(People!$B$4=Orders!M7590,People!$A$4,IF(People!$B$5=Orders!M7590,People!$A$5,0))))</f>
        <v>Anna Andreadi</v>
      </c>
      <c r="W7590" t="str">
        <f>IFERROR(INDEX(Returns!A:A,MATCH(Orders!B7590,Returns!B:B,0),),"No")</f>
        <v>No</v>
      </c>
      <c r="X7590" t="str">
        <f t="shared" si="118"/>
        <v>2019 / 11</v>
      </c>
    </row>
    <row r="7591" spans="1:24" x14ac:dyDescent="0.25">
      <c r="A7591" s="1">
        <v>7590</v>
      </c>
      <c r="B7591" s="3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IF(People!$B$2=Orders!M7591,People!$A$2,IF(People!$B$3=Orders!M7591,People!$A$3,IF(People!$B$4=Orders!M7591,People!$A$4,IF(People!$B$5=Orders!M7591,People!$A$5,0))))</f>
        <v>Kelly Williams</v>
      </c>
      <c r="W7591" t="str">
        <f>IFERROR(INDEX(Returns!A:A,MATCH(Orders!B7591,Returns!B:B,0),),"No")</f>
        <v>No</v>
      </c>
      <c r="X7591" t="str">
        <f t="shared" si="118"/>
        <v>2017 / 09</v>
      </c>
    </row>
    <row r="7592" spans="1:24" x14ac:dyDescent="0.25">
      <c r="A7592" s="1">
        <v>7591</v>
      </c>
      <c r="B7592" s="3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IF(People!$B$2=Orders!M7592,People!$A$2,IF(People!$B$3=Orders!M7592,People!$A$3,IF(People!$B$4=Orders!M7592,People!$A$4,IF(People!$B$5=Orders!M7592,People!$A$5,0))))</f>
        <v>Chuck Magee</v>
      </c>
      <c r="W7592" t="str">
        <f>IFERROR(INDEX(Returns!A:A,MATCH(Orders!B7592,Returns!B:B,0),),"No")</f>
        <v>No</v>
      </c>
      <c r="X7592" t="str">
        <f t="shared" si="118"/>
        <v>2018 / 09</v>
      </c>
    </row>
    <row r="7593" spans="1:24" x14ac:dyDescent="0.25">
      <c r="A7593" s="1">
        <v>7592</v>
      </c>
      <c r="B7593" s="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IF(People!$B$2=Orders!M7593,People!$A$2,IF(People!$B$3=Orders!M7593,People!$A$3,IF(People!$B$4=Orders!M7593,People!$A$4,IF(People!$B$5=Orders!M7593,People!$A$5,0))))</f>
        <v>Chuck Magee</v>
      </c>
      <c r="W7593" t="str">
        <f>IFERROR(INDEX(Returns!A:A,MATCH(Orders!B7593,Returns!B:B,0),),"No")</f>
        <v>No</v>
      </c>
      <c r="X7593" t="str">
        <f t="shared" si="118"/>
        <v>2018 / 09</v>
      </c>
    </row>
    <row r="7594" spans="1:24" x14ac:dyDescent="0.25">
      <c r="A7594" s="1">
        <v>7593</v>
      </c>
      <c r="B7594" s="3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IF(People!$B$2=Orders!M7594,People!$A$2,IF(People!$B$3=Orders!M7594,People!$A$3,IF(People!$B$4=Orders!M7594,People!$A$4,IF(People!$B$5=Orders!M7594,People!$A$5,0))))</f>
        <v>Chuck Magee</v>
      </c>
      <c r="W7594" t="str">
        <f>IFERROR(INDEX(Returns!A:A,MATCH(Orders!B7594,Returns!B:B,0),),"No")</f>
        <v>No</v>
      </c>
      <c r="X7594" t="str">
        <f t="shared" si="118"/>
        <v>2018 / 09</v>
      </c>
    </row>
    <row r="7595" spans="1:24" x14ac:dyDescent="0.25">
      <c r="A7595" s="1">
        <v>7594</v>
      </c>
      <c r="B7595" s="3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IF(People!$B$2=Orders!M7595,People!$A$2,IF(People!$B$3=Orders!M7595,People!$A$3,IF(People!$B$4=Orders!M7595,People!$A$4,IF(People!$B$5=Orders!M7595,People!$A$5,0))))</f>
        <v>Chuck Magee</v>
      </c>
      <c r="W7595" t="str">
        <f>IFERROR(INDEX(Returns!A:A,MATCH(Orders!B7595,Returns!B:B,0),),"No")</f>
        <v>No</v>
      </c>
      <c r="X7595" t="str">
        <f t="shared" si="118"/>
        <v>2018 / 09</v>
      </c>
    </row>
    <row r="7596" spans="1:24" x14ac:dyDescent="0.25">
      <c r="A7596" s="1">
        <v>7595</v>
      </c>
      <c r="B7596" s="3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IF(People!$B$2=Orders!M7596,People!$A$2,IF(People!$B$3=Orders!M7596,People!$A$3,IF(People!$B$4=Orders!M7596,People!$A$4,IF(People!$B$5=Orders!M7596,People!$A$5,0))))</f>
        <v>Kelly Williams</v>
      </c>
      <c r="W7596" t="str">
        <f>IFERROR(INDEX(Returns!A:A,MATCH(Orders!B7596,Returns!B:B,0),),"No")</f>
        <v>No</v>
      </c>
      <c r="X7596" t="str">
        <f t="shared" si="118"/>
        <v>2019 / 04</v>
      </c>
    </row>
    <row r="7597" spans="1:24" x14ac:dyDescent="0.25">
      <c r="A7597" s="1">
        <v>7596</v>
      </c>
      <c r="B7597" s="3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IF(People!$B$2=Orders!M7597,People!$A$2,IF(People!$B$3=Orders!M7597,People!$A$3,IF(People!$B$4=Orders!M7597,People!$A$4,IF(People!$B$5=Orders!M7597,People!$A$5,0))))</f>
        <v>Kelly Williams</v>
      </c>
      <c r="W7597" t="str">
        <f>IFERROR(INDEX(Returns!A:A,MATCH(Orders!B7597,Returns!B:B,0),),"No")</f>
        <v>No</v>
      </c>
      <c r="X7597" t="str">
        <f t="shared" si="118"/>
        <v>2019 / 04</v>
      </c>
    </row>
    <row r="7598" spans="1:24" x14ac:dyDescent="0.25">
      <c r="A7598" s="1">
        <v>7597</v>
      </c>
      <c r="B7598" s="3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IF(People!$B$2=Orders!M7598,People!$A$2,IF(People!$B$3=Orders!M7598,People!$A$3,IF(People!$B$4=Orders!M7598,People!$A$4,IF(People!$B$5=Orders!M7598,People!$A$5,0))))</f>
        <v>Anna Andreadi</v>
      </c>
      <c r="W7598" t="str">
        <f>IFERROR(INDEX(Returns!A:A,MATCH(Orders!B7598,Returns!B:B,0),),"No")</f>
        <v>No</v>
      </c>
      <c r="X7598" t="str">
        <f t="shared" si="118"/>
        <v>2017 / 06</v>
      </c>
    </row>
    <row r="7599" spans="1:24" x14ac:dyDescent="0.25">
      <c r="A7599" s="1">
        <v>7598</v>
      </c>
      <c r="B7599" s="3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IF(People!$B$2=Orders!M7599,People!$A$2,IF(People!$B$3=Orders!M7599,People!$A$3,IF(People!$B$4=Orders!M7599,People!$A$4,IF(People!$B$5=Orders!M7599,People!$A$5,0))))</f>
        <v>Anna Andreadi</v>
      </c>
      <c r="W7599" t="str">
        <f>IFERROR(INDEX(Returns!A:A,MATCH(Orders!B7599,Returns!B:B,0),),"No")</f>
        <v>No</v>
      </c>
      <c r="X7599" t="str">
        <f t="shared" si="118"/>
        <v>2016 / 09</v>
      </c>
    </row>
    <row r="7600" spans="1:24" x14ac:dyDescent="0.25">
      <c r="A7600" s="1">
        <v>7599</v>
      </c>
      <c r="B7600" s="3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IF(People!$B$2=Orders!M7600,People!$A$2,IF(People!$B$3=Orders!M7600,People!$A$3,IF(People!$B$4=Orders!M7600,People!$A$4,IF(People!$B$5=Orders!M7600,People!$A$5,0))))</f>
        <v>Anna Andreadi</v>
      </c>
      <c r="W7600" t="str">
        <f>IFERROR(INDEX(Returns!A:A,MATCH(Orders!B7600,Returns!B:B,0),),"No")</f>
        <v>No</v>
      </c>
      <c r="X7600" t="str">
        <f t="shared" si="118"/>
        <v>2016 / 09</v>
      </c>
    </row>
    <row r="7601" spans="1:24" x14ac:dyDescent="0.25">
      <c r="A7601" s="1">
        <v>7600</v>
      </c>
      <c r="B7601" s="3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IF(People!$B$2=Orders!M7601,People!$A$2,IF(People!$B$3=Orders!M7601,People!$A$3,IF(People!$B$4=Orders!M7601,People!$A$4,IF(People!$B$5=Orders!M7601,People!$A$5,0))))</f>
        <v>Anna Andreadi</v>
      </c>
      <c r="W7601" t="str">
        <f>IFERROR(INDEX(Returns!A:A,MATCH(Orders!B7601,Returns!B:B,0),),"No")</f>
        <v>No</v>
      </c>
      <c r="X7601" t="str">
        <f t="shared" si="118"/>
        <v>2016 / 09</v>
      </c>
    </row>
    <row r="7602" spans="1:24" x14ac:dyDescent="0.25">
      <c r="A7602" s="1">
        <v>7601</v>
      </c>
      <c r="B7602" s="3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IF(People!$B$2=Orders!M7602,People!$A$2,IF(People!$B$3=Orders!M7602,People!$A$3,IF(People!$B$4=Orders!M7602,People!$A$4,IF(People!$B$5=Orders!M7602,People!$A$5,0))))</f>
        <v>Anna Andreadi</v>
      </c>
      <c r="W7602" t="str">
        <f>IFERROR(INDEX(Returns!A:A,MATCH(Orders!B7602,Returns!B:B,0),),"No")</f>
        <v>No</v>
      </c>
      <c r="X7602" t="str">
        <f t="shared" si="118"/>
        <v>2016 / 09</v>
      </c>
    </row>
    <row r="7603" spans="1:24" x14ac:dyDescent="0.25">
      <c r="A7603" s="1">
        <v>7602</v>
      </c>
      <c r="B7603" s="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IF(People!$B$2=Orders!M7603,People!$A$2,IF(People!$B$3=Orders!M7603,People!$A$3,IF(People!$B$4=Orders!M7603,People!$A$4,IF(People!$B$5=Orders!M7603,People!$A$5,0))))</f>
        <v>Anna Andreadi</v>
      </c>
      <c r="W7603" t="str">
        <f>IFERROR(INDEX(Returns!A:A,MATCH(Orders!B7603,Returns!B:B,0),),"No")</f>
        <v>No</v>
      </c>
      <c r="X7603" t="str">
        <f t="shared" si="118"/>
        <v>2016 / 09</v>
      </c>
    </row>
    <row r="7604" spans="1:24" x14ac:dyDescent="0.25">
      <c r="A7604" s="1">
        <v>7603</v>
      </c>
      <c r="B7604" s="3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IF(People!$B$2=Orders!M7604,People!$A$2,IF(People!$B$3=Orders!M7604,People!$A$3,IF(People!$B$4=Orders!M7604,People!$A$4,IF(People!$B$5=Orders!M7604,People!$A$5,0))))</f>
        <v>Anna Andreadi</v>
      </c>
      <c r="W7604" t="str">
        <f>IFERROR(INDEX(Returns!A:A,MATCH(Orders!B7604,Returns!B:B,0),),"No")</f>
        <v>No</v>
      </c>
      <c r="X7604" t="str">
        <f t="shared" si="118"/>
        <v>2016 / 09</v>
      </c>
    </row>
    <row r="7605" spans="1:24" x14ac:dyDescent="0.25">
      <c r="A7605" s="1">
        <v>7604</v>
      </c>
      <c r="B7605" s="3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IF(People!$B$2=Orders!M7605,People!$A$2,IF(People!$B$3=Orders!M7605,People!$A$3,IF(People!$B$4=Orders!M7605,People!$A$4,IF(People!$B$5=Orders!M7605,People!$A$5,0))))</f>
        <v>Chuck Magee</v>
      </c>
      <c r="W7605" t="str">
        <f>IFERROR(INDEX(Returns!A:A,MATCH(Orders!B7605,Returns!B:B,0),),"No")</f>
        <v>No</v>
      </c>
      <c r="X7605" t="str">
        <f t="shared" si="118"/>
        <v>2018 / 07</v>
      </c>
    </row>
    <row r="7606" spans="1:24" x14ac:dyDescent="0.25">
      <c r="A7606" s="1">
        <v>7605</v>
      </c>
      <c r="B7606" s="3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IF(People!$B$2=Orders!M7606,People!$A$2,IF(People!$B$3=Orders!M7606,People!$A$3,IF(People!$B$4=Orders!M7606,People!$A$4,IF(People!$B$5=Orders!M7606,People!$A$5,0))))</f>
        <v>Kelly Williams</v>
      </c>
      <c r="W7606" t="str">
        <f>IFERROR(INDEX(Returns!A:A,MATCH(Orders!B7606,Returns!B:B,0),),"No")</f>
        <v>No</v>
      </c>
      <c r="X7606" t="str">
        <f t="shared" si="118"/>
        <v>2018 / 05</v>
      </c>
    </row>
    <row r="7607" spans="1:24" x14ac:dyDescent="0.25">
      <c r="A7607" s="1">
        <v>7606</v>
      </c>
      <c r="B7607" s="3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IF(People!$B$2=Orders!M7607,People!$A$2,IF(People!$B$3=Orders!M7607,People!$A$3,IF(People!$B$4=Orders!M7607,People!$A$4,IF(People!$B$5=Orders!M7607,People!$A$5,0))))</f>
        <v>Kelly Williams</v>
      </c>
      <c r="W7607" t="str">
        <f>IFERROR(INDEX(Returns!A:A,MATCH(Orders!B7607,Returns!B:B,0),),"No")</f>
        <v>No</v>
      </c>
      <c r="X7607" t="str">
        <f t="shared" si="118"/>
        <v>2018 / 05</v>
      </c>
    </row>
    <row r="7608" spans="1:24" x14ac:dyDescent="0.25">
      <c r="A7608" s="1">
        <v>7607</v>
      </c>
      <c r="B7608" s="3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IF(People!$B$2=Orders!M7608,People!$A$2,IF(People!$B$3=Orders!M7608,People!$A$3,IF(People!$B$4=Orders!M7608,People!$A$4,IF(People!$B$5=Orders!M7608,People!$A$5,0))))</f>
        <v>Kelly Williams</v>
      </c>
      <c r="W7608" t="str">
        <f>IFERROR(INDEX(Returns!A:A,MATCH(Orders!B7608,Returns!B:B,0),),"No")</f>
        <v>No</v>
      </c>
      <c r="X7608" t="str">
        <f t="shared" si="118"/>
        <v>2018 / 05</v>
      </c>
    </row>
    <row r="7609" spans="1:24" x14ac:dyDescent="0.25">
      <c r="A7609" s="1">
        <v>7608</v>
      </c>
      <c r="B7609" s="3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IF(People!$B$2=Orders!M7609,People!$A$2,IF(People!$B$3=Orders!M7609,People!$A$3,IF(People!$B$4=Orders!M7609,People!$A$4,IF(People!$B$5=Orders!M7609,People!$A$5,0))))</f>
        <v>Kelly Williams</v>
      </c>
      <c r="W7609" t="str">
        <f>IFERROR(INDEX(Returns!A:A,MATCH(Orders!B7609,Returns!B:B,0),),"No")</f>
        <v>No</v>
      </c>
      <c r="X7609" t="str">
        <f t="shared" si="118"/>
        <v>2019 / 12</v>
      </c>
    </row>
    <row r="7610" spans="1:24" x14ac:dyDescent="0.25">
      <c r="A7610" s="1">
        <v>7609</v>
      </c>
      <c r="B7610" s="3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IF(People!$B$2=Orders!M7610,People!$A$2,IF(People!$B$3=Orders!M7610,People!$A$3,IF(People!$B$4=Orders!M7610,People!$A$4,IF(People!$B$5=Orders!M7610,People!$A$5,0))))</f>
        <v>Anna Andreadi</v>
      </c>
      <c r="W7610" t="str">
        <f>IFERROR(INDEX(Returns!A:A,MATCH(Orders!B7610,Returns!B:B,0),),"No")</f>
        <v>No</v>
      </c>
      <c r="X7610" t="str">
        <f t="shared" si="118"/>
        <v>2019 / 05</v>
      </c>
    </row>
    <row r="7611" spans="1:24" x14ac:dyDescent="0.25">
      <c r="A7611" s="1">
        <v>7610</v>
      </c>
      <c r="B7611" s="3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IF(People!$B$2=Orders!M7611,People!$A$2,IF(People!$B$3=Orders!M7611,People!$A$3,IF(People!$B$4=Orders!M7611,People!$A$4,IF(People!$B$5=Orders!M7611,People!$A$5,0))))</f>
        <v>Anna Andreadi</v>
      </c>
      <c r="W7611" t="str">
        <f>IFERROR(INDEX(Returns!A:A,MATCH(Orders!B7611,Returns!B:B,0),),"No")</f>
        <v>No</v>
      </c>
      <c r="X7611" t="str">
        <f t="shared" si="118"/>
        <v>2019 / 05</v>
      </c>
    </row>
    <row r="7612" spans="1:24" x14ac:dyDescent="0.25">
      <c r="A7612" s="1">
        <v>7611</v>
      </c>
      <c r="B7612" s="3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IF(People!$B$2=Orders!M7612,People!$A$2,IF(People!$B$3=Orders!M7612,People!$A$3,IF(People!$B$4=Orders!M7612,People!$A$4,IF(People!$B$5=Orders!M7612,People!$A$5,0))))</f>
        <v>Anna Andreadi</v>
      </c>
      <c r="W7612" t="str">
        <f>IFERROR(INDEX(Returns!A:A,MATCH(Orders!B7612,Returns!B:B,0),),"No")</f>
        <v>No</v>
      </c>
      <c r="X7612" t="str">
        <f t="shared" si="118"/>
        <v>2016 / 02</v>
      </c>
    </row>
    <row r="7613" spans="1:24" x14ac:dyDescent="0.25">
      <c r="A7613" s="1">
        <v>7612</v>
      </c>
      <c r="B7613" s="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IF(People!$B$2=Orders!M7613,People!$A$2,IF(People!$B$3=Orders!M7613,People!$A$3,IF(People!$B$4=Orders!M7613,People!$A$4,IF(People!$B$5=Orders!M7613,People!$A$5,0))))</f>
        <v>Kelly Williams</v>
      </c>
      <c r="W7613" t="str">
        <f>IFERROR(INDEX(Returns!A:A,MATCH(Orders!B7613,Returns!B:B,0),),"No")</f>
        <v>No</v>
      </c>
      <c r="X7613" t="str">
        <f t="shared" si="118"/>
        <v>2017 / 02</v>
      </c>
    </row>
    <row r="7614" spans="1:24" x14ac:dyDescent="0.25">
      <c r="A7614" s="1">
        <v>7613</v>
      </c>
      <c r="B7614" s="3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IF(People!$B$2=Orders!M7614,People!$A$2,IF(People!$B$3=Orders!M7614,People!$A$3,IF(People!$B$4=Orders!M7614,People!$A$4,IF(People!$B$5=Orders!M7614,People!$A$5,0))))</f>
        <v>Kelly Williams</v>
      </c>
      <c r="W7614" t="str">
        <f>IFERROR(INDEX(Returns!A:A,MATCH(Orders!B7614,Returns!B:B,0),),"No")</f>
        <v>No</v>
      </c>
      <c r="X7614" t="str">
        <f t="shared" si="118"/>
        <v>2017 / 02</v>
      </c>
    </row>
    <row r="7615" spans="1:24" x14ac:dyDescent="0.25">
      <c r="A7615" s="1">
        <v>7614</v>
      </c>
      <c r="B7615" s="3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IF(People!$B$2=Orders!M7615,People!$A$2,IF(People!$B$3=Orders!M7615,People!$A$3,IF(People!$B$4=Orders!M7615,People!$A$4,IF(People!$B$5=Orders!M7615,People!$A$5,0))))</f>
        <v>Kelly Williams</v>
      </c>
      <c r="W7615" t="str">
        <f>IFERROR(INDEX(Returns!A:A,MATCH(Orders!B7615,Returns!B:B,0),),"No")</f>
        <v>No</v>
      </c>
      <c r="X7615" t="str">
        <f t="shared" si="118"/>
        <v>2017 / 02</v>
      </c>
    </row>
    <row r="7616" spans="1:24" x14ac:dyDescent="0.25">
      <c r="A7616" s="1">
        <v>7615</v>
      </c>
      <c r="B7616" s="3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IF(People!$B$2=Orders!M7616,People!$A$2,IF(People!$B$3=Orders!M7616,People!$A$3,IF(People!$B$4=Orders!M7616,People!$A$4,IF(People!$B$5=Orders!M7616,People!$A$5,0))))</f>
        <v>Chuck Magee</v>
      </c>
      <c r="W7616" t="str">
        <f>IFERROR(INDEX(Returns!A:A,MATCH(Orders!B7616,Returns!B:B,0),),"No")</f>
        <v>No</v>
      </c>
      <c r="X7616" t="str">
        <f t="shared" si="118"/>
        <v>2017 / 08</v>
      </c>
    </row>
    <row r="7617" spans="1:24" x14ac:dyDescent="0.25">
      <c r="A7617" s="1">
        <v>7616</v>
      </c>
      <c r="B7617" s="3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IF(People!$B$2=Orders!M7617,People!$A$2,IF(People!$B$3=Orders!M7617,People!$A$3,IF(People!$B$4=Orders!M7617,People!$A$4,IF(People!$B$5=Orders!M7617,People!$A$5,0))))</f>
        <v>Cassandra Brandow</v>
      </c>
      <c r="W7617" t="str">
        <f>IFERROR(INDEX(Returns!A:A,MATCH(Orders!B7617,Returns!B:B,0),),"No")</f>
        <v>No</v>
      </c>
      <c r="X7617" t="str">
        <f t="shared" si="118"/>
        <v>2016 / 11</v>
      </c>
    </row>
    <row r="7618" spans="1:24" x14ac:dyDescent="0.25">
      <c r="A7618" s="1">
        <v>7617</v>
      </c>
      <c r="B7618" s="3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IF(People!$B$2=Orders!M7618,People!$A$2,IF(People!$B$3=Orders!M7618,People!$A$3,IF(People!$B$4=Orders!M7618,People!$A$4,IF(People!$B$5=Orders!M7618,People!$A$5,0))))</f>
        <v>Chuck Magee</v>
      </c>
      <c r="W7618" t="str">
        <f>IFERROR(INDEX(Returns!A:A,MATCH(Orders!B7618,Returns!B:B,0),),"No")</f>
        <v>No</v>
      </c>
      <c r="X7618" t="str">
        <f t="shared" ref="X7618:X7681" si="119">TEXT(C7618,"ГГГГ / ММ")</f>
        <v>2018 / 12</v>
      </c>
    </row>
    <row r="7619" spans="1:24" x14ac:dyDescent="0.25">
      <c r="A7619" s="1">
        <v>7618</v>
      </c>
      <c r="B7619" s="3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IF(People!$B$2=Orders!M7619,People!$A$2,IF(People!$B$3=Orders!M7619,People!$A$3,IF(People!$B$4=Orders!M7619,People!$A$4,IF(People!$B$5=Orders!M7619,People!$A$5,0))))</f>
        <v>Chuck Magee</v>
      </c>
      <c r="W7619" t="str">
        <f>IFERROR(INDEX(Returns!A:A,MATCH(Orders!B7619,Returns!B:B,0),),"No")</f>
        <v>No</v>
      </c>
      <c r="X7619" t="str">
        <f t="shared" si="119"/>
        <v>2018 / 12</v>
      </c>
    </row>
    <row r="7620" spans="1:24" x14ac:dyDescent="0.25">
      <c r="A7620" s="1">
        <v>7619</v>
      </c>
      <c r="B7620" s="3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IF(People!$B$2=Orders!M7620,People!$A$2,IF(People!$B$3=Orders!M7620,People!$A$3,IF(People!$B$4=Orders!M7620,People!$A$4,IF(People!$B$5=Orders!M7620,People!$A$5,0))))</f>
        <v>Anna Andreadi</v>
      </c>
      <c r="W7620" t="str">
        <f>IFERROR(INDEX(Returns!A:A,MATCH(Orders!B7620,Returns!B:B,0),),"No")</f>
        <v>No</v>
      </c>
      <c r="X7620" t="str">
        <f t="shared" si="119"/>
        <v>2019 / 10</v>
      </c>
    </row>
    <row r="7621" spans="1:24" x14ac:dyDescent="0.25">
      <c r="A7621" s="1">
        <v>7620</v>
      </c>
      <c r="B7621" s="3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IF(People!$B$2=Orders!M7621,People!$A$2,IF(People!$B$3=Orders!M7621,People!$A$3,IF(People!$B$4=Orders!M7621,People!$A$4,IF(People!$B$5=Orders!M7621,People!$A$5,0))))</f>
        <v>Anna Andreadi</v>
      </c>
      <c r="W7621" t="str">
        <f>IFERROR(INDEX(Returns!A:A,MATCH(Orders!B7621,Returns!B:B,0),),"No")</f>
        <v>No</v>
      </c>
      <c r="X7621" t="str">
        <f t="shared" si="119"/>
        <v>2019 / 10</v>
      </c>
    </row>
    <row r="7622" spans="1:24" x14ac:dyDescent="0.25">
      <c r="A7622" s="1">
        <v>7621</v>
      </c>
      <c r="B7622" s="3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IF(People!$B$2=Orders!M7622,People!$A$2,IF(People!$B$3=Orders!M7622,People!$A$3,IF(People!$B$4=Orders!M7622,People!$A$4,IF(People!$B$5=Orders!M7622,People!$A$5,0))))</f>
        <v>Anna Andreadi</v>
      </c>
      <c r="W7622" t="str">
        <f>IFERROR(INDEX(Returns!A:A,MATCH(Orders!B7622,Returns!B:B,0),),"No")</f>
        <v>No</v>
      </c>
      <c r="X7622" t="str">
        <f t="shared" si="119"/>
        <v>2016 / 11</v>
      </c>
    </row>
    <row r="7623" spans="1:24" x14ac:dyDescent="0.25">
      <c r="A7623" s="1">
        <v>7622</v>
      </c>
      <c r="B7623" s="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IF(People!$B$2=Orders!M7623,People!$A$2,IF(People!$B$3=Orders!M7623,People!$A$3,IF(People!$B$4=Orders!M7623,People!$A$4,IF(People!$B$5=Orders!M7623,People!$A$5,0))))</f>
        <v>Anna Andreadi</v>
      </c>
      <c r="W7623" t="str">
        <f>IFERROR(INDEX(Returns!A:A,MATCH(Orders!B7623,Returns!B:B,0),),"No")</f>
        <v>No</v>
      </c>
      <c r="X7623" t="str">
        <f t="shared" si="119"/>
        <v>2016 / 11</v>
      </c>
    </row>
    <row r="7624" spans="1:24" x14ac:dyDescent="0.25">
      <c r="A7624" s="1">
        <v>7623</v>
      </c>
      <c r="B7624" s="3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IF(People!$B$2=Orders!M7624,People!$A$2,IF(People!$B$3=Orders!M7624,People!$A$3,IF(People!$B$4=Orders!M7624,People!$A$4,IF(People!$B$5=Orders!M7624,People!$A$5,0))))</f>
        <v>Anna Andreadi</v>
      </c>
      <c r="W7624" t="str">
        <f>IFERROR(INDEX(Returns!A:A,MATCH(Orders!B7624,Returns!B:B,0),),"No")</f>
        <v>No</v>
      </c>
      <c r="X7624" t="str">
        <f t="shared" si="119"/>
        <v>2016 / 11</v>
      </c>
    </row>
    <row r="7625" spans="1:24" x14ac:dyDescent="0.25">
      <c r="A7625" s="1">
        <v>7624</v>
      </c>
      <c r="B7625" s="3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IF(People!$B$2=Orders!M7625,People!$A$2,IF(People!$B$3=Orders!M7625,People!$A$3,IF(People!$B$4=Orders!M7625,People!$A$4,IF(People!$B$5=Orders!M7625,People!$A$5,0))))</f>
        <v>Chuck Magee</v>
      </c>
      <c r="W7625" t="str">
        <f>IFERROR(INDEX(Returns!A:A,MATCH(Orders!B7625,Returns!B:B,0),),"No")</f>
        <v>No</v>
      </c>
      <c r="X7625" t="str">
        <f t="shared" si="119"/>
        <v>2016 / 07</v>
      </c>
    </row>
    <row r="7626" spans="1:24" x14ac:dyDescent="0.25">
      <c r="A7626" s="1">
        <v>7625</v>
      </c>
      <c r="B7626" s="3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IF(People!$B$2=Orders!M7626,People!$A$2,IF(People!$B$3=Orders!M7626,People!$A$3,IF(People!$B$4=Orders!M7626,People!$A$4,IF(People!$B$5=Orders!M7626,People!$A$5,0))))</f>
        <v>Kelly Williams</v>
      </c>
      <c r="W7626" t="str">
        <f>IFERROR(INDEX(Returns!A:A,MATCH(Orders!B7626,Returns!B:B,0),),"No")</f>
        <v>No</v>
      </c>
      <c r="X7626" t="str">
        <f t="shared" si="119"/>
        <v>2017 / 05</v>
      </c>
    </row>
    <row r="7627" spans="1:24" x14ac:dyDescent="0.25">
      <c r="A7627" s="1">
        <v>7626</v>
      </c>
      <c r="B7627" s="3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IF(People!$B$2=Orders!M7627,People!$A$2,IF(People!$B$3=Orders!M7627,People!$A$3,IF(People!$B$4=Orders!M7627,People!$A$4,IF(People!$B$5=Orders!M7627,People!$A$5,0))))</f>
        <v>Kelly Williams</v>
      </c>
      <c r="W7627" t="str">
        <f>IFERROR(INDEX(Returns!A:A,MATCH(Orders!B7627,Returns!B:B,0),),"No")</f>
        <v>No</v>
      </c>
      <c r="X7627" t="str">
        <f t="shared" si="119"/>
        <v>2017 / 05</v>
      </c>
    </row>
    <row r="7628" spans="1:24" x14ac:dyDescent="0.25">
      <c r="A7628" s="1">
        <v>7627</v>
      </c>
      <c r="B7628" s="3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IF(People!$B$2=Orders!M7628,People!$A$2,IF(People!$B$3=Orders!M7628,People!$A$3,IF(People!$B$4=Orders!M7628,People!$A$4,IF(People!$B$5=Orders!M7628,People!$A$5,0))))</f>
        <v>Anna Andreadi</v>
      </c>
      <c r="W7628" t="str">
        <f>IFERROR(INDEX(Returns!A:A,MATCH(Orders!B7628,Returns!B:B,0),),"No")</f>
        <v>No</v>
      </c>
      <c r="X7628" t="str">
        <f t="shared" si="119"/>
        <v>2017 / 11</v>
      </c>
    </row>
    <row r="7629" spans="1:24" x14ac:dyDescent="0.25">
      <c r="A7629" s="1">
        <v>7628</v>
      </c>
      <c r="B7629" s="3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IF(People!$B$2=Orders!M7629,People!$A$2,IF(People!$B$3=Orders!M7629,People!$A$3,IF(People!$B$4=Orders!M7629,People!$A$4,IF(People!$B$5=Orders!M7629,People!$A$5,0))))</f>
        <v>Anna Andreadi</v>
      </c>
      <c r="W7629" t="str">
        <f>IFERROR(INDEX(Returns!A:A,MATCH(Orders!B7629,Returns!B:B,0),),"No")</f>
        <v>No</v>
      </c>
      <c r="X7629" t="str">
        <f t="shared" si="119"/>
        <v>2017 / 11</v>
      </c>
    </row>
    <row r="7630" spans="1:24" x14ac:dyDescent="0.25">
      <c r="A7630" s="1">
        <v>7629</v>
      </c>
      <c r="B7630" s="3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IF(People!$B$2=Orders!M7630,People!$A$2,IF(People!$B$3=Orders!M7630,People!$A$3,IF(People!$B$4=Orders!M7630,People!$A$4,IF(People!$B$5=Orders!M7630,People!$A$5,0))))</f>
        <v>Anna Andreadi</v>
      </c>
      <c r="W7630" t="str">
        <f>IFERROR(INDEX(Returns!A:A,MATCH(Orders!B7630,Returns!B:B,0),),"No")</f>
        <v>No</v>
      </c>
      <c r="X7630" t="str">
        <f t="shared" si="119"/>
        <v>2017 / 11</v>
      </c>
    </row>
    <row r="7631" spans="1:24" x14ac:dyDescent="0.25">
      <c r="A7631" s="1">
        <v>7630</v>
      </c>
      <c r="B7631" s="3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IF(People!$B$2=Orders!M7631,People!$A$2,IF(People!$B$3=Orders!M7631,People!$A$3,IF(People!$B$4=Orders!M7631,People!$A$4,IF(People!$B$5=Orders!M7631,People!$A$5,0))))</f>
        <v>Kelly Williams</v>
      </c>
      <c r="W7631" t="str">
        <f>IFERROR(INDEX(Returns!A:A,MATCH(Orders!B7631,Returns!B:B,0),),"No")</f>
        <v>No</v>
      </c>
      <c r="X7631" t="str">
        <f t="shared" si="119"/>
        <v>2016 / 03</v>
      </c>
    </row>
    <row r="7632" spans="1:24" x14ac:dyDescent="0.25">
      <c r="A7632" s="1">
        <v>7631</v>
      </c>
      <c r="B7632" s="3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IF(People!$B$2=Orders!M7632,People!$A$2,IF(People!$B$3=Orders!M7632,People!$A$3,IF(People!$B$4=Orders!M7632,People!$A$4,IF(People!$B$5=Orders!M7632,People!$A$5,0))))</f>
        <v>Kelly Williams</v>
      </c>
      <c r="W7632" t="str">
        <f>IFERROR(INDEX(Returns!A:A,MATCH(Orders!B7632,Returns!B:B,0),),"No")</f>
        <v>No</v>
      </c>
      <c r="X7632" t="str">
        <f t="shared" si="119"/>
        <v>2016 / 03</v>
      </c>
    </row>
    <row r="7633" spans="1:24" x14ac:dyDescent="0.25">
      <c r="A7633" s="1">
        <v>7632</v>
      </c>
      <c r="B7633" s="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IF(People!$B$2=Orders!M7633,People!$A$2,IF(People!$B$3=Orders!M7633,People!$A$3,IF(People!$B$4=Orders!M7633,People!$A$4,IF(People!$B$5=Orders!M7633,People!$A$5,0))))</f>
        <v>Kelly Williams</v>
      </c>
      <c r="W7633" t="str">
        <f>IFERROR(INDEX(Returns!A:A,MATCH(Orders!B7633,Returns!B:B,0),),"No")</f>
        <v>No</v>
      </c>
      <c r="X7633" t="str">
        <f t="shared" si="119"/>
        <v>2016 / 03</v>
      </c>
    </row>
    <row r="7634" spans="1:24" x14ac:dyDescent="0.25">
      <c r="A7634" s="1">
        <v>7633</v>
      </c>
      <c r="B7634" s="3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IF(People!$B$2=Orders!M7634,People!$A$2,IF(People!$B$3=Orders!M7634,People!$A$3,IF(People!$B$4=Orders!M7634,People!$A$4,IF(People!$B$5=Orders!M7634,People!$A$5,0))))</f>
        <v>Cassandra Brandow</v>
      </c>
      <c r="W7634" t="str">
        <f>IFERROR(INDEX(Returns!A:A,MATCH(Orders!B7634,Returns!B:B,0),),"No")</f>
        <v>No</v>
      </c>
      <c r="X7634" t="str">
        <f t="shared" si="119"/>
        <v>2019 / 12</v>
      </c>
    </row>
    <row r="7635" spans="1:24" x14ac:dyDescent="0.25">
      <c r="A7635" s="1">
        <v>7634</v>
      </c>
      <c r="B7635" s="3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IF(People!$B$2=Orders!M7635,People!$A$2,IF(People!$B$3=Orders!M7635,People!$A$3,IF(People!$B$4=Orders!M7635,People!$A$4,IF(People!$B$5=Orders!M7635,People!$A$5,0))))</f>
        <v>Cassandra Brandow</v>
      </c>
      <c r="W7635" t="str">
        <f>IFERROR(INDEX(Returns!A:A,MATCH(Orders!B7635,Returns!B:B,0),),"No")</f>
        <v>No</v>
      </c>
      <c r="X7635" t="str">
        <f t="shared" si="119"/>
        <v>2019 / 12</v>
      </c>
    </row>
    <row r="7636" spans="1:24" x14ac:dyDescent="0.25">
      <c r="A7636" s="1">
        <v>7635</v>
      </c>
      <c r="B7636" s="3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IF(People!$B$2=Orders!M7636,People!$A$2,IF(People!$B$3=Orders!M7636,People!$A$3,IF(People!$B$4=Orders!M7636,People!$A$4,IF(People!$B$5=Orders!M7636,People!$A$5,0))))</f>
        <v>Cassandra Brandow</v>
      </c>
      <c r="W7636" t="str">
        <f>IFERROR(INDEX(Returns!A:A,MATCH(Orders!B7636,Returns!B:B,0),),"No")</f>
        <v>No</v>
      </c>
      <c r="X7636" t="str">
        <f t="shared" si="119"/>
        <v>2019 / 12</v>
      </c>
    </row>
    <row r="7637" spans="1:24" x14ac:dyDescent="0.25">
      <c r="A7637" s="1">
        <v>7636</v>
      </c>
      <c r="B7637" s="3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IF(People!$B$2=Orders!M7637,People!$A$2,IF(People!$B$3=Orders!M7637,People!$A$3,IF(People!$B$4=Orders!M7637,People!$A$4,IF(People!$B$5=Orders!M7637,People!$A$5,0))))</f>
        <v>Cassandra Brandow</v>
      </c>
      <c r="W7637" t="str">
        <f>IFERROR(INDEX(Returns!A:A,MATCH(Orders!B7637,Returns!B:B,0),),"No")</f>
        <v>No</v>
      </c>
      <c r="X7637" t="str">
        <f t="shared" si="119"/>
        <v>2019 / 12</v>
      </c>
    </row>
    <row r="7638" spans="1:24" x14ac:dyDescent="0.25">
      <c r="A7638" s="1">
        <v>7637</v>
      </c>
      <c r="B7638" s="3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IF(People!$B$2=Orders!M7638,People!$A$2,IF(People!$B$3=Orders!M7638,People!$A$3,IF(People!$B$4=Orders!M7638,People!$A$4,IF(People!$B$5=Orders!M7638,People!$A$5,0))))</f>
        <v>Cassandra Brandow</v>
      </c>
      <c r="W7638" t="str">
        <f>IFERROR(INDEX(Returns!A:A,MATCH(Orders!B7638,Returns!B:B,0),),"No")</f>
        <v>No</v>
      </c>
      <c r="X7638" t="str">
        <f t="shared" si="119"/>
        <v>2019 / 12</v>
      </c>
    </row>
    <row r="7639" spans="1:24" x14ac:dyDescent="0.25">
      <c r="A7639" s="1">
        <v>7638</v>
      </c>
      <c r="B7639" s="3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IF(People!$B$2=Orders!M7639,People!$A$2,IF(People!$B$3=Orders!M7639,People!$A$3,IF(People!$B$4=Orders!M7639,People!$A$4,IF(People!$B$5=Orders!M7639,People!$A$5,0))))</f>
        <v>Chuck Magee</v>
      </c>
      <c r="W7639" t="str">
        <f>IFERROR(INDEX(Returns!A:A,MATCH(Orders!B7639,Returns!B:B,0),),"No")</f>
        <v>No</v>
      </c>
      <c r="X7639" t="str">
        <f t="shared" si="119"/>
        <v>2019 / 03</v>
      </c>
    </row>
    <row r="7640" spans="1:24" x14ac:dyDescent="0.25">
      <c r="A7640" s="1">
        <v>7639</v>
      </c>
      <c r="B7640" s="3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IF(People!$B$2=Orders!M7640,People!$A$2,IF(People!$B$3=Orders!M7640,People!$A$3,IF(People!$B$4=Orders!M7640,People!$A$4,IF(People!$B$5=Orders!M7640,People!$A$5,0))))</f>
        <v>Chuck Magee</v>
      </c>
      <c r="W7640" t="str">
        <f>IFERROR(INDEX(Returns!A:A,MATCH(Orders!B7640,Returns!B:B,0),),"No")</f>
        <v>No</v>
      </c>
      <c r="X7640" t="str">
        <f t="shared" si="119"/>
        <v>2019 / 03</v>
      </c>
    </row>
    <row r="7641" spans="1:24" x14ac:dyDescent="0.25">
      <c r="A7641" s="1">
        <v>7640</v>
      </c>
      <c r="B7641" s="3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IF(People!$B$2=Orders!M7641,People!$A$2,IF(People!$B$3=Orders!M7641,People!$A$3,IF(People!$B$4=Orders!M7641,People!$A$4,IF(People!$B$5=Orders!M7641,People!$A$5,0))))</f>
        <v>Chuck Magee</v>
      </c>
      <c r="W7641" t="str">
        <f>IFERROR(INDEX(Returns!A:A,MATCH(Orders!B7641,Returns!B:B,0),),"No")</f>
        <v>No</v>
      </c>
      <c r="X7641" t="str">
        <f t="shared" si="119"/>
        <v>2019 / 03</v>
      </c>
    </row>
    <row r="7642" spans="1:24" x14ac:dyDescent="0.25">
      <c r="A7642" s="1">
        <v>7641</v>
      </c>
      <c r="B7642" s="3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IF(People!$B$2=Orders!M7642,People!$A$2,IF(People!$B$3=Orders!M7642,People!$A$3,IF(People!$B$4=Orders!M7642,People!$A$4,IF(People!$B$5=Orders!M7642,People!$A$5,0))))</f>
        <v>Chuck Magee</v>
      </c>
      <c r="W7642" t="str">
        <f>IFERROR(INDEX(Returns!A:A,MATCH(Orders!B7642,Returns!B:B,0),),"No")</f>
        <v>No</v>
      </c>
      <c r="X7642" t="str">
        <f t="shared" si="119"/>
        <v>2019 / 03</v>
      </c>
    </row>
    <row r="7643" spans="1:24" x14ac:dyDescent="0.25">
      <c r="A7643" s="1">
        <v>7642</v>
      </c>
      <c r="B7643" s="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IF(People!$B$2=Orders!M7643,People!$A$2,IF(People!$B$3=Orders!M7643,People!$A$3,IF(People!$B$4=Orders!M7643,People!$A$4,IF(People!$B$5=Orders!M7643,People!$A$5,0))))</f>
        <v>Anna Andreadi</v>
      </c>
      <c r="W7643" t="str">
        <f>IFERROR(INDEX(Returns!A:A,MATCH(Orders!B7643,Returns!B:B,0),),"No")</f>
        <v>Yes</v>
      </c>
      <c r="X7643" t="str">
        <f t="shared" si="119"/>
        <v>2018 / 10</v>
      </c>
    </row>
    <row r="7644" spans="1:24" x14ac:dyDescent="0.25">
      <c r="A7644" s="1">
        <v>7643</v>
      </c>
      <c r="B7644" s="3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IF(People!$B$2=Orders!M7644,People!$A$2,IF(People!$B$3=Orders!M7644,People!$A$3,IF(People!$B$4=Orders!M7644,People!$A$4,IF(People!$B$5=Orders!M7644,People!$A$5,0))))</f>
        <v>Anna Andreadi</v>
      </c>
      <c r="W7644" t="str">
        <f>IFERROR(INDEX(Returns!A:A,MATCH(Orders!B7644,Returns!B:B,0),),"No")</f>
        <v>Yes</v>
      </c>
      <c r="X7644" t="str">
        <f t="shared" si="119"/>
        <v>2018 / 10</v>
      </c>
    </row>
    <row r="7645" spans="1:24" x14ac:dyDescent="0.25">
      <c r="A7645" s="1">
        <v>7644</v>
      </c>
      <c r="B7645" s="3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IF(People!$B$2=Orders!M7645,People!$A$2,IF(People!$B$3=Orders!M7645,People!$A$3,IF(People!$B$4=Orders!M7645,People!$A$4,IF(People!$B$5=Orders!M7645,People!$A$5,0))))</f>
        <v>Anna Andreadi</v>
      </c>
      <c r="W7645" t="str">
        <f>IFERROR(INDEX(Returns!A:A,MATCH(Orders!B7645,Returns!B:B,0),),"No")</f>
        <v>Yes</v>
      </c>
      <c r="X7645" t="str">
        <f t="shared" si="119"/>
        <v>2018 / 10</v>
      </c>
    </row>
    <row r="7646" spans="1:24" x14ac:dyDescent="0.25">
      <c r="A7646" s="1">
        <v>7645</v>
      </c>
      <c r="B7646" s="3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IF(People!$B$2=Orders!M7646,People!$A$2,IF(People!$B$3=Orders!M7646,People!$A$3,IF(People!$B$4=Orders!M7646,People!$A$4,IF(People!$B$5=Orders!M7646,People!$A$5,0))))</f>
        <v>Anna Andreadi</v>
      </c>
      <c r="W7646" t="str">
        <f>IFERROR(INDEX(Returns!A:A,MATCH(Orders!B7646,Returns!B:B,0),),"No")</f>
        <v>Yes</v>
      </c>
      <c r="X7646" t="str">
        <f t="shared" si="119"/>
        <v>2018 / 10</v>
      </c>
    </row>
    <row r="7647" spans="1:24" x14ac:dyDescent="0.25">
      <c r="A7647" s="1">
        <v>7646</v>
      </c>
      <c r="B7647" s="3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IF(People!$B$2=Orders!M7647,People!$A$2,IF(People!$B$3=Orders!M7647,People!$A$3,IF(People!$B$4=Orders!M7647,People!$A$4,IF(People!$B$5=Orders!M7647,People!$A$5,0))))</f>
        <v>Anna Andreadi</v>
      </c>
      <c r="W7647" t="str">
        <f>IFERROR(INDEX(Returns!A:A,MATCH(Orders!B7647,Returns!B:B,0),),"No")</f>
        <v>No</v>
      </c>
      <c r="X7647" t="str">
        <f t="shared" si="119"/>
        <v>2017 / 04</v>
      </c>
    </row>
    <row r="7648" spans="1:24" x14ac:dyDescent="0.25">
      <c r="A7648" s="1">
        <v>7647</v>
      </c>
      <c r="B7648" s="3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IF(People!$B$2=Orders!M7648,People!$A$2,IF(People!$B$3=Orders!M7648,People!$A$3,IF(People!$B$4=Orders!M7648,People!$A$4,IF(People!$B$5=Orders!M7648,People!$A$5,0))))</f>
        <v>Cassandra Brandow</v>
      </c>
      <c r="W7648" t="str">
        <f>IFERROR(INDEX(Returns!A:A,MATCH(Orders!B7648,Returns!B:B,0),),"No")</f>
        <v>No</v>
      </c>
      <c r="X7648" t="str">
        <f t="shared" si="119"/>
        <v>2016 / 09</v>
      </c>
    </row>
    <row r="7649" spans="1:24" x14ac:dyDescent="0.25">
      <c r="A7649" s="1">
        <v>7648</v>
      </c>
      <c r="B7649" s="3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IF(People!$B$2=Orders!M7649,People!$A$2,IF(People!$B$3=Orders!M7649,People!$A$3,IF(People!$B$4=Orders!M7649,People!$A$4,IF(People!$B$5=Orders!M7649,People!$A$5,0))))</f>
        <v>Anna Andreadi</v>
      </c>
      <c r="W7649" t="str">
        <f>IFERROR(INDEX(Returns!A:A,MATCH(Orders!B7649,Returns!B:B,0),),"No")</f>
        <v>No</v>
      </c>
      <c r="X7649" t="str">
        <f t="shared" si="119"/>
        <v>2018 / 03</v>
      </c>
    </row>
    <row r="7650" spans="1:24" x14ac:dyDescent="0.25">
      <c r="A7650" s="1">
        <v>7649</v>
      </c>
      <c r="B7650" s="3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IF(People!$B$2=Orders!M7650,People!$A$2,IF(People!$B$3=Orders!M7650,People!$A$3,IF(People!$B$4=Orders!M7650,People!$A$4,IF(People!$B$5=Orders!M7650,People!$A$5,0))))</f>
        <v>Anna Andreadi</v>
      </c>
      <c r="W7650" t="str">
        <f>IFERROR(INDEX(Returns!A:A,MATCH(Orders!B7650,Returns!B:B,0),),"No")</f>
        <v>No</v>
      </c>
      <c r="X7650" t="str">
        <f t="shared" si="119"/>
        <v>2018 / 03</v>
      </c>
    </row>
    <row r="7651" spans="1:24" x14ac:dyDescent="0.25">
      <c r="A7651" s="1">
        <v>7650</v>
      </c>
      <c r="B7651" s="3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IF(People!$B$2=Orders!M7651,People!$A$2,IF(People!$B$3=Orders!M7651,People!$A$3,IF(People!$B$4=Orders!M7651,People!$A$4,IF(People!$B$5=Orders!M7651,People!$A$5,0))))</f>
        <v>Chuck Magee</v>
      </c>
      <c r="W7651" t="str">
        <f>IFERROR(INDEX(Returns!A:A,MATCH(Orders!B7651,Returns!B:B,0),),"No")</f>
        <v>No</v>
      </c>
      <c r="X7651" t="str">
        <f t="shared" si="119"/>
        <v>2017 / 12</v>
      </c>
    </row>
    <row r="7652" spans="1:24" x14ac:dyDescent="0.25">
      <c r="A7652" s="1">
        <v>7651</v>
      </c>
      <c r="B7652" s="3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IF(People!$B$2=Orders!M7652,People!$A$2,IF(People!$B$3=Orders!M7652,People!$A$3,IF(People!$B$4=Orders!M7652,People!$A$4,IF(People!$B$5=Orders!M7652,People!$A$5,0))))</f>
        <v>Chuck Magee</v>
      </c>
      <c r="W7652" t="str">
        <f>IFERROR(INDEX(Returns!A:A,MATCH(Orders!B7652,Returns!B:B,0),),"No")</f>
        <v>No</v>
      </c>
      <c r="X7652" t="str">
        <f t="shared" si="119"/>
        <v>2017 / 12</v>
      </c>
    </row>
    <row r="7653" spans="1:24" x14ac:dyDescent="0.25">
      <c r="A7653" s="1">
        <v>7652</v>
      </c>
      <c r="B7653" s="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IF(People!$B$2=Orders!M7653,People!$A$2,IF(People!$B$3=Orders!M7653,People!$A$3,IF(People!$B$4=Orders!M7653,People!$A$4,IF(People!$B$5=Orders!M7653,People!$A$5,0))))</f>
        <v>Kelly Williams</v>
      </c>
      <c r="W7653" t="str">
        <f>IFERROR(INDEX(Returns!A:A,MATCH(Orders!B7653,Returns!B:B,0),),"No")</f>
        <v>No</v>
      </c>
      <c r="X7653" t="str">
        <f t="shared" si="119"/>
        <v>2019 / 08</v>
      </c>
    </row>
    <row r="7654" spans="1:24" x14ac:dyDescent="0.25">
      <c r="A7654" s="1">
        <v>7653</v>
      </c>
      <c r="B7654" s="3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IF(People!$B$2=Orders!M7654,People!$A$2,IF(People!$B$3=Orders!M7654,People!$A$3,IF(People!$B$4=Orders!M7654,People!$A$4,IF(People!$B$5=Orders!M7654,People!$A$5,0))))</f>
        <v>Kelly Williams</v>
      </c>
      <c r="W7654" t="str">
        <f>IFERROR(INDEX(Returns!A:A,MATCH(Orders!B7654,Returns!B:B,0),),"No")</f>
        <v>No</v>
      </c>
      <c r="X7654" t="str">
        <f t="shared" si="119"/>
        <v>2019 / 08</v>
      </c>
    </row>
    <row r="7655" spans="1:24" x14ac:dyDescent="0.25">
      <c r="A7655" s="1">
        <v>7654</v>
      </c>
      <c r="B7655" s="3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IF(People!$B$2=Orders!M7655,People!$A$2,IF(People!$B$3=Orders!M7655,People!$A$3,IF(People!$B$4=Orders!M7655,People!$A$4,IF(People!$B$5=Orders!M7655,People!$A$5,0))))</f>
        <v>Cassandra Brandow</v>
      </c>
      <c r="W7655" t="str">
        <f>IFERROR(INDEX(Returns!A:A,MATCH(Orders!B7655,Returns!B:B,0),),"No")</f>
        <v>No</v>
      </c>
      <c r="X7655" t="str">
        <f t="shared" si="119"/>
        <v>2017 / 03</v>
      </c>
    </row>
    <row r="7656" spans="1:24" x14ac:dyDescent="0.25">
      <c r="A7656" s="1">
        <v>7655</v>
      </c>
      <c r="B7656" s="3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IF(People!$B$2=Orders!M7656,People!$A$2,IF(People!$B$3=Orders!M7656,People!$A$3,IF(People!$B$4=Orders!M7656,People!$A$4,IF(People!$B$5=Orders!M7656,People!$A$5,0))))</f>
        <v>Anna Andreadi</v>
      </c>
      <c r="W7656" t="str">
        <f>IFERROR(INDEX(Returns!A:A,MATCH(Orders!B7656,Returns!B:B,0),),"No")</f>
        <v>No</v>
      </c>
      <c r="X7656" t="str">
        <f t="shared" si="119"/>
        <v>2017 / 11</v>
      </c>
    </row>
    <row r="7657" spans="1:24" x14ac:dyDescent="0.25">
      <c r="A7657" s="1">
        <v>7656</v>
      </c>
      <c r="B7657" s="3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IF(People!$B$2=Orders!M7657,People!$A$2,IF(People!$B$3=Orders!M7657,People!$A$3,IF(People!$B$4=Orders!M7657,People!$A$4,IF(People!$B$5=Orders!M7657,People!$A$5,0))))</f>
        <v>Anna Andreadi</v>
      </c>
      <c r="W7657" t="str">
        <f>IFERROR(INDEX(Returns!A:A,MATCH(Orders!B7657,Returns!B:B,0),),"No")</f>
        <v>No</v>
      </c>
      <c r="X7657" t="str">
        <f t="shared" si="119"/>
        <v>2017 / 11</v>
      </c>
    </row>
    <row r="7658" spans="1:24" x14ac:dyDescent="0.25">
      <c r="A7658" s="1">
        <v>7657</v>
      </c>
      <c r="B7658" s="3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IF(People!$B$2=Orders!M7658,People!$A$2,IF(People!$B$3=Orders!M7658,People!$A$3,IF(People!$B$4=Orders!M7658,People!$A$4,IF(People!$B$5=Orders!M7658,People!$A$5,0))))</f>
        <v>Anna Andreadi</v>
      </c>
      <c r="W7658" t="str">
        <f>IFERROR(INDEX(Returns!A:A,MATCH(Orders!B7658,Returns!B:B,0),),"No")</f>
        <v>No</v>
      </c>
      <c r="X7658" t="str">
        <f t="shared" si="119"/>
        <v>2016 / 04</v>
      </c>
    </row>
    <row r="7659" spans="1:24" x14ac:dyDescent="0.25">
      <c r="A7659" s="1">
        <v>7658</v>
      </c>
      <c r="B7659" s="3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IF(People!$B$2=Orders!M7659,People!$A$2,IF(People!$B$3=Orders!M7659,People!$A$3,IF(People!$B$4=Orders!M7659,People!$A$4,IF(People!$B$5=Orders!M7659,People!$A$5,0))))</f>
        <v>Anna Andreadi</v>
      </c>
      <c r="W7659" t="str">
        <f>IFERROR(INDEX(Returns!A:A,MATCH(Orders!B7659,Returns!B:B,0),),"No")</f>
        <v>No</v>
      </c>
      <c r="X7659" t="str">
        <f t="shared" si="119"/>
        <v>2016 / 04</v>
      </c>
    </row>
    <row r="7660" spans="1:24" x14ac:dyDescent="0.25">
      <c r="A7660" s="1">
        <v>7659</v>
      </c>
      <c r="B7660" s="3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IF(People!$B$2=Orders!M7660,People!$A$2,IF(People!$B$3=Orders!M7660,People!$A$3,IF(People!$B$4=Orders!M7660,People!$A$4,IF(People!$B$5=Orders!M7660,People!$A$5,0))))</f>
        <v>Chuck Magee</v>
      </c>
      <c r="W7660" t="str">
        <f>IFERROR(INDEX(Returns!A:A,MATCH(Orders!B7660,Returns!B:B,0),),"No")</f>
        <v>No</v>
      </c>
      <c r="X7660" t="str">
        <f t="shared" si="119"/>
        <v>2019 / 07</v>
      </c>
    </row>
    <row r="7661" spans="1:24" x14ac:dyDescent="0.25">
      <c r="A7661" s="1">
        <v>7660</v>
      </c>
      <c r="B7661" s="3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IF(People!$B$2=Orders!M7661,People!$A$2,IF(People!$B$3=Orders!M7661,People!$A$3,IF(People!$B$4=Orders!M7661,People!$A$4,IF(People!$B$5=Orders!M7661,People!$A$5,0))))</f>
        <v>Kelly Williams</v>
      </c>
      <c r="W7661" t="str">
        <f>IFERROR(INDEX(Returns!A:A,MATCH(Orders!B7661,Returns!B:B,0),),"No")</f>
        <v>No</v>
      </c>
      <c r="X7661" t="str">
        <f t="shared" si="119"/>
        <v>2019 / 06</v>
      </c>
    </row>
    <row r="7662" spans="1:24" x14ac:dyDescent="0.25">
      <c r="A7662" s="1">
        <v>7661</v>
      </c>
      <c r="B7662" s="3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IF(People!$B$2=Orders!M7662,People!$A$2,IF(People!$B$3=Orders!M7662,People!$A$3,IF(People!$B$4=Orders!M7662,People!$A$4,IF(People!$B$5=Orders!M7662,People!$A$5,0))))</f>
        <v>Kelly Williams</v>
      </c>
      <c r="W7662" t="str">
        <f>IFERROR(INDEX(Returns!A:A,MATCH(Orders!B7662,Returns!B:B,0),),"No")</f>
        <v>No</v>
      </c>
      <c r="X7662" t="str">
        <f t="shared" si="119"/>
        <v>2016 / 01</v>
      </c>
    </row>
    <row r="7663" spans="1:24" x14ac:dyDescent="0.25">
      <c r="A7663" s="1">
        <v>7662</v>
      </c>
      <c r="B7663" s="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IF(People!$B$2=Orders!M7663,People!$A$2,IF(People!$B$3=Orders!M7663,People!$A$3,IF(People!$B$4=Orders!M7663,People!$A$4,IF(People!$B$5=Orders!M7663,People!$A$5,0))))</f>
        <v>Kelly Williams</v>
      </c>
      <c r="W7663" t="str">
        <f>IFERROR(INDEX(Returns!A:A,MATCH(Orders!B7663,Returns!B:B,0),),"No")</f>
        <v>No</v>
      </c>
      <c r="X7663" t="str">
        <f t="shared" si="119"/>
        <v>2016 / 01</v>
      </c>
    </row>
    <row r="7664" spans="1:24" x14ac:dyDescent="0.25">
      <c r="A7664" s="1">
        <v>7663</v>
      </c>
      <c r="B7664" s="3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IF(People!$B$2=Orders!M7664,People!$A$2,IF(People!$B$3=Orders!M7664,People!$A$3,IF(People!$B$4=Orders!M7664,People!$A$4,IF(People!$B$5=Orders!M7664,People!$A$5,0))))</f>
        <v>Anna Andreadi</v>
      </c>
      <c r="W7664" t="str">
        <f>IFERROR(INDEX(Returns!A:A,MATCH(Orders!B7664,Returns!B:B,0),),"No")</f>
        <v>No</v>
      </c>
      <c r="X7664" t="str">
        <f t="shared" si="119"/>
        <v>2019 / 09</v>
      </c>
    </row>
    <row r="7665" spans="1:24" x14ac:dyDescent="0.25">
      <c r="A7665" s="1">
        <v>7664</v>
      </c>
      <c r="B7665" s="3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IF(People!$B$2=Orders!M7665,People!$A$2,IF(People!$B$3=Orders!M7665,People!$A$3,IF(People!$B$4=Orders!M7665,People!$A$4,IF(People!$B$5=Orders!M7665,People!$A$5,0))))</f>
        <v>Cassandra Brandow</v>
      </c>
      <c r="W7665" t="str">
        <f>IFERROR(INDEX(Returns!A:A,MATCH(Orders!B7665,Returns!B:B,0),),"No")</f>
        <v>No</v>
      </c>
      <c r="X7665" t="str">
        <f t="shared" si="119"/>
        <v>2019 / 09</v>
      </c>
    </row>
    <row r="7666" spans="1:24" x14ac:dyDescent="0.25">
      <c r="A7666" s="1">
        <v>7665</v>
      </c>
      <c r="B7666" s="3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IF(People!$B$2=Orders!M7666,People!$A$2,IF(People!$B$3=Orders!M7666,People!$A$3,IF(People!$B$4=Orders!M7666,People!$A$4,IF(People!$B$5=Orders!M7666,People!$A$5,0))))</f>
        <v>Cassandra Brandow</v>
      </c>
      <c r="W7666" t="str">
        <f>IFERROR(INDEX(Returns!A:A,MATCH(Orders!B7666,Returns!B:B,0),),"No")</f>
        <v>No</v>
      </c>
      <c r="X7666" t="str">
        <f t="shared" si="119"/>
        <v>2016 / 10</v>
      </c>
    </row>
    <row r="7667" spans="1:24" x14ac:dyDescent="0.25">
      <c r="A7667" s="1">
        <v>7666</v>
      </c>
      <c r="B7667" s="3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IF(People!$B$2=Orders!M7667,People!$A$2,IF(People!$B$3=Orders!M7667,People!$A$3,IF(People!$B$4=Orders!M7667,People!$A$4,IF(People!$B$5=Orders!M7667,People!$A$5,0))))</f>
        <v>Chuck Magee</v>
      </c>
      <c r="W7667" t="str">
        <f>IFERROR(INDEX(Returns!A:A,MATCH(Orders!B7667,Returns!B:B,0),),"No")</f>
        <v>No</v>
      </c>
      <c r="X7667" t="str">
        <f t="shared" si="119"/>
        <v>2018 / 10</v>
      </c>
    </row>
    <row r="7668" spans="1:24" x14ac:dyDescent="0.25">
      <c r="A7668" s="1">
        <v>7667</v>
      </c>
      <c r="B7668" s="3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IF(People!$B$2=Orders!M7668,People!$A$2,IF(People!$B$3=Orders!M7668,People!$A$3,IF(People!$B$4=Orders!M7668,People!$A$4,IF(People!$B$5=Orders!M7668,People!$A$5,0))))</f>
        <v>Chuck Magee</v>
      </c>
      <c r="W7668" t="str">
        <f>IFERROR(INDEX(Returns!A:A,MATCH(Orders!B7668,Returns!B:B,0),),"No")</f>
        <v>No</v>
      </c>
      <c r="X7668" t="str">
        <f t="shared" si="119"/>
        <v>2018 / 10</v>
      </c>
    </row>
    <row r="7669" spans="1:24" x14ac:dyDescent="0.25">
      <c r="A7669" s="1">
        <v>7668</v>
      </c>
      <c r="B7669" s="3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IF(People!$B$2=Orders!M7669,People!$A$2,IF(People!$B$3=Orders!M7669,People!$A$3,IF(People!$B$4=Orders!M7669,People!$A$4,IF(People!$B$5=Orders!M7669,People!$A$5,0))))</f>
        <v>Chuck Magee</v>
      </c>
      <c r="W7669" t="str">
        <f>IFERROR(INDEX(Returns!A:A,MATCH(Orders!B7669,Returns!B:B,0),),"No")</f>
        <v>No</v>
      </c>
      <c r="X7669" t="str">
        <f t="shared" si="119"/>
        <v>2018 / 10</v>
      </c>
    </row>
    <row r="7670" spans="1:24" x14ac:dyDescent="0.25">
      <c r="A7670" s="1">
        <v>7669</v>
      </c>
      <c r="B7670" s="3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IF(People!$B$2=Orders!M7670,People!$A$2,IF(People!$B$3=Orders!M7670,People!$A$3,IF(People!$B$4=Orders!M7670,People!$A$4,IF(People!$B$5=Orders!M7670,People!$A$5,0))))</f>
        <v>Chuck Magee</v>
      </c>
      <c r="W7670" t="str">
        <f>IFERROR(INDEX(Returns!A:A,MATCH(Orders!B7670,Returns!B:B,0),),"No")</f>
        <v>No</v>
      </c>
      <c r="X7670" t="str">
        <f t="shared" si="119"/>
        <v>2017 / 11</v>
      </c>
    </row>
    <row r="7671" spans="1:24" x14ac:dyDescent="0.25">
      <c r="A7671" s="1">
        <v>7670</v>
      </c>
      <c r="B7671" s="3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IF(People!$B$2=Orders!M7671,People!$A$2,IF(People!$B$3=Orders!M7671,People!$A$3,IF(People!$B$4=Orders!M7671,People!$A$4,IF(People!$B$5=Orders!M7671,People!$A$5,0))))</f>
        <v>Chuck Magee</v>
      </c>
      <c r="W7671" t="str">
        <f>IFERROR(INDEX(Returns!A:A,MATCH(Orders!B7671,Returns!B:B,0),),"No")</f>
        <v>No</v>
      </c>
      <c r="X7671" t="str">
        <f t="shared" si="119"/>
        <v>2017 / 11</v>
      </c>
    </row>
    <row r="7672" spans="1:24" x14ac:dyDescent="0.25">
      <c r="A7672" s="1">
        <v>7671</v>
      </c>
      <c r="B7672" s="3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IF(People!$B$2=Orders!M7672,People!$A$2,IF(People!$B$3=Orders!M7672,People!$A$3,IF(People!$B$4=Orders!M7672,People!$A$4,IF(People!$B$5=Orders!M7672,People!$A$5,0))))</f>
        <v>Chuck Magee</v>
      </c>
      <c r="W7672" t="str">
        <f>IFERROR(INDEX(Returns!A:A,MATCH(Orders!B7672,Returns!B:B,0),),"No")</f>
        <v>No</v>
      </c>
      <c r="X7672" t="str">
        <f t="shared" si="119"/>
        <v>2017 / 11</v>
      </c>
    </row>
    <row r="7673" spans="1:24" x14ac:dyDescent="0.25">
      <c r="A7673" s="1">
        <v>7672</v>
      </c>
      <c r="B7673" s="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IF(People!$B$2=Orders!M7673,People!$A$2,IF(People!$B$3=Orders!M7673,People!$A$3,IF(People!$B$4=Orders!M7673,People!$A$4,IF(People!$B$5=Orders!M7673,People!$A$5,0))))</f>
        <v>Chuck Magee</v>
      </c>
      <c r="W7673" t="str">
        <f>IFERROR(INDEX(Returns!A:A,MATCH(Orders!B7673,Returns!B:B,0),),"No")</f>
        <v>No</v>
      </c>
      <c r="X7673" t="str">
        <f t="shared" si="119"/>
        <v>2017 / 11</v>
      </c>
    </row>
    <row r="7674" spans="1:24" x14ac:dyDescent="0.25">
      <c r="A7674" s="1">
        <v>7673</v>
      </c>
      <c r="B7674" s="3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IF(People!$B$2=Orders!M7674,People!$A$2,IF(People!$B$3=Orders!M7674,People!$A$3,IF(People!$B$4=Orders!M7674,People!$A$4,IF(People!$B$5=Orders!M7674,People!$A$5,0))))</f>
        <v>Chuck Magee</v>
      </c>
      <c r="W7674" t="str">
        <f>IFERROR(INDEX(Returns!A:A,MATCH(Orders!B7674,Returns!B:B,0),),"No")</f>
        <v>No</v>
      </c>
      <c r="X7674" t="str">
        <f t="shared" si="119"/>
        <v>2017 / 11</v>
      </c>
    </row>
    <row r="7675" spans="1:24" x14ac:dyDescent="0.25">
      <c r="A7675" s="1">
        <v>7674</v>
      </c>
      <c r="B7675" s="3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IF(People!$B$2=Orders!M7675,People!$A$2,IF(People!$B$3=Orders!M7675,People!$A$3,IF(People!$B$4=Orders!M7675,People!$A$4,IF(People!$B$5=Orders!M7675,People!$A$5,0))))</f>
        <v>Chuck Magee</v>
      </c>
      <c r="W7675" t="str">
        <f>IFERROR(INDEX(Returns!A:A,MATCH(Orders!B7675,Returns!B:B,0),),"No")</f>
        <v>No</v>
      </c>
      <c r="X7675" t="str">
        <f t="shared" si="119"/>
        <v>2017 / 11</v>
      </c>
    </row>
    <row r="7676" spans="1:24" x14ac:dyDescent="0.25">
      <c r="A7676" s="1">
        <v>7675</v>
      </c>
      <c r="B7676" s="3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IF(People!$B$2=Orders!M7676,People!$A$2,IF(People!$B$3=Orders!M7676,People!$A$3,IF(People!$B$4=Orders!M7676,People!$A$4,IF(People!$B$5=Orders!M7676,People!$A$5,0))))</f>
        <v>Chuck Magee</v>
      </c>
      <c r="W7676" t="str">
        <f>IFERROR(INDEX(Returns!A:A,MATCH(Orders!B7676,Returns!B:B,0),),"No")</f>
        <v>No</v>
      </c>
      <c r="X7676" t="str">
        <f t="shared" si="119"/>
        <v>2017 / 11</v>
      </c>
    </row>
    <row r="7677" spans="1:24" x14ac:dyDescent="0.25">
      <c r="A7677" s="1">
        <v>7676</v>
      </c>
      <c r="B7677" s="3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IF(People!$B$2=Orders!M7677,People!$A$2,IF(People!$B$3=Orders!M7677,People!$A$3,IF(People!$B$4=Orders!M7677,People!$A$4,IF(People!$B$5=Orders!M7677,People!$A$5,0))))</f>
        <v>Anna Andreadi</v>
      </c>
      <c r="W7677" t="str">
        <f>IFERROR(INDEX(Returns!A:A,MATCH(Orders!B7677,Returns!B:B,0),),"No")</f>
        <v>No</v>
      </c>
      <c r="X7677" t="str">
        <f t="shared" si="119"/>
        <v>2019 / 05</v>
      </c>
    </row>
    <row r="7678" spans="1:24" x14ac:dyDescent="0.25">
      <c r="A7678" s="1">
        <v>7677</v>
      </c>
      <c r="B7678" s="3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IF(People!$B$2=Orders!M7678,People!$A$2,IF(People!$B$3=Orders!M7678,People!$A$3,IF(People!$B$4=Orders!M7678,People!$A$4,IF(People!$B$5=Orders!M7678,People!$A$5,0))))</f>
        <v>Cassandra Brandow</v>
      </c>
      <c r="W7678" t="str">
        <f>IFERROR(INDEX(Returns!A:A,MATCH(Orders!B7678,Returns!B:B,0),),"No")</f>
        <v>No</v>
      </c>
      <c r="X7678" t="str">
        <f t="shared" si="119"/>
        <v>2016 / 10</v>
      </c>
    </row>
    <row r="7679" spans="1:24" x14ac:dyDescent="0.25">
      <c r="A7679" s="1">
        <v>7678</v>
      </c>
      <c r="B7679" s="3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IF(People!$B$2=Orders!M7679,People!$A$2,IF(People!$B$3=Orders!M7679,People!$A$3,IF(People!$B$4=Orders!M7679,People!$A$4,IF(People!$B$5=Orders!M7679,People!$A$5,0))))</f>
        <v>Chuck Magee</v>
      </c>
      <c r="W7679" t="str">
        <f>IFERROR(INDEX(Returns!A:A,MATCH(Orders!B7679,Returns!B:B,0),),"No")</f>
        <v>No</v>
      </c>
      <c r="X7679" t="str">
        <f t="shared" si="119"/>
        <v>2016 / 12</v>
      </c>
    </row>
    <row r="7680" spans="1:24" x14ac:dyDescent="0.25">
      <c r="A7680" s="1">
        <v>7679</v>
      </c>
      <c r="B7680" s="3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IF(People!$B$2=Orders!M7680,People!$A$2,IF(People!$B$3=Orders!M7680,People!$A$3,IF(People!$B$4=Orders!M7680,People!$A$4,IF(People!$B$5=Orders!M7680,People!$A$5,0))))</f>
        <v>Chuck Magee</v>
      </c>
      <c r="W7680" t="str">
        <f>IFERROR(INDEX(Returns!A:A,MATCH(Orders!B7680,Returns!B:B,0),),"No")</f>
        <v>No</v>
      </c>
      <c r="X7680" t="str">
        <f t="shared" si="119"/>
        <v>2016 / 12</v>
      </c>
    </row>
    <row r="7681" spans="1:24" x14ac:dyDescent="0.25">
      <c r="A7681" s="1">
        <v>7680</v>
      </c>
      <c r="B7681" s="3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IF(People!$B$2=Orders!M7681,People!$A$2,IF(People!$B$3=Orders!M7681,People!$A$3,IF(People!$B$4=Orders!M7681,People!$A$4,IF(People!$B$5=Orders!M7681,People!$A$5,0))))</f>
        <v>Chuck Magee</v>
      </c>
      <c r="W7681" t="str">
        <f>IFERROR(INDEX(Returns!A:A,MATCH(Orders!B7681,Returns!B:B,0),),"No")</f>
        <v>No</v>
      </c>
      <c r="X7681" t="str">
        <f t="shared" si="119"/>
        <v>2016 / 12</v>
      </c>
    </row>
    <row r="7682" spans="1:24" x14ac:dyDescent="0.25">
      <c r="A7682" s="1">
        <v>7681</v>
      </c>
      <c r="B7682" s="3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IF(People!$B$2=Orders!M7682,People!$A$2,IF(People!$B$3=Orders!M7682,People!$A$3,IF(People!$B$4=Orders!M7682,People!$A$4,IF(People!$B$5=Orders!M7682,People!$A$5,0))))</f>
        <v>Chuck Magee</v>
      </c>
      <c r="W7682" t="str">
        <f>IFERROR(INDEX(Returns!A:A,MATCH(Orders!B7682,Returns!B:B,0),),"No")</f>
        <v>No</v>
      </c>
      <c r="X7682" t="str">
        <f t="shared" ref="X7682:X7745" si="120">TEXT(C7682,"ГГГГ / ММ")</f>
        <v>2016 / 12</v>
      </c>
    </row>
    <row r="7683" spans="1:24" x14ac:dyDescent="0.25">
      <c r="A7683" s="1">
        <v>7682</v>
      </c>
      <c r="B7683" s="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IF(People!$B$2=Orders!M7683,People!$A$2,IF(People!$B$3=Orders!M7683,People!$A$3,IF(People!$B$4=Orders!M7683,People!$A$4,IF(People!$B$5=Orders!M7683,People!$A$5,0))))</f>
        <v>Chuck Magee</v>
      </c>
      <c r="W7683" t="str">
        <f>IFERROR(INDEX(Returns!A:A,MATCH(Orders!B7683,Returns!B:B,0),),"No")</f>
        <v>No</v>
      </c>
      <c r="X7683" t="str">
        <f t="shared" si="120"/>
        <v>2016 / 12</v>
      </c>
    </row>
    <row r="7684" spans="1:24" x14ac:dyDescent="0.25">
      <c r="A7684" s="1">
        <v>7683</v>
      </c>
      <c r="B7684" s="3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IF(People!$B$2=Orders!M7684,People!$A$2,IF(People!$B$3=Orders!M7684,People!$A$3,IF(People!$B$4=Orders!M7684,People!$A$4,IF(People!$B$5=Orders!M7684,People!$A$5,0))))</f>
        <v>Kelly Williams</v>
      </c>
      <c r="W7684" t="str">
        <f>IFERROR(INDEX(Returns!A:A,MATCH(Orders!B7684,Returns!B:B,0),),"No")</f>
        <v>No</v>
      </c>
      <c r="X7684" t="str">
        <f t="shared" si="120"/>
        <v>2017 / 04</v>
      </c>
    </row>
    <row r="7685" spans="1:24" x14ac:dyDescent="0.25">
      <c r="A7685" s="1">
        <v>7684</v>
      </c>
      <c r="B7685" s="3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IF(People!$B$2=Orders!M7685,People!$A$2,IF(People!$B$3=Orders!M7685,People!$A$3,IF(People!$B$4=Orders!M7685,People!$A$4,IF(People!$B$5=Orders!M7685,People!$A$5,0))))</f>
        <v>Kelly Williams</v>
      </c>
      <c r="W7685" t="str">
        <f>IFERROR(INDEX(Returns!A:A,MATCH(Orders!B7685,Returns!B:B,0),),"No")</f>
        <v>No</v>
      </c>
      <c r="X7685" t="str">
        <f t="shared" si="120"/>
        <v>2017 / 04</v>
      </c>
    </row>
    <row r="7686" spans="1:24" x14ac:dyDescent="0.25">
      <c r="A7686" s="1">
        <v>7685</v>
      </c>
      <c r="B7686" s="3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IF(People!$B$2=Orders!M7686,People!$A$2,IF(People!$B$3=Orders!M7686,People!$A$3,IF(People!$B$4=Orders!M7686,People!$A$4,IF(People!$B$5=Orders!M7686,People!$A$5,0))))</f>
        <v>Chuck Magee</v>
      </c>
      <c r="W7686" t="str">
        <f>IFERROR(INDEX(Returns!A:A,MATCH(Orders!B7686,Returns!B:B,0),),"No")</f>
        <v>No</v>
      </c>
      <c r="X7686" t="str">
        <f t="shared" si="120"/>
        <v>2017 / 02</v>
      </c>
    </row>
    <row r="7687" spans="1:24" x14ac:dyDescent="0.25">
      <c r="A7687" s="1">
        <v>7686</v>
      </c>
      <c r="B7687" s="3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IF(People!$B$2=Orders!M7687,People!$A$2,IF(People!$B$3=Orders!M7687,People!$A$3,IF(People!$B$4=Orders!M7687,People!$A$4,IF(People!$B$5=Orders!M7687,People!$A$5,0))))</f>
        <v>Chuck Magee</v>
      </c>
      <c r="W7687" t="str">
        <f>IFERROR(INDEX(Returns!A:A,MATCH(Orders!B7687,Returns!B:B,0),),"No")</f>
        <v>No</v>
      </c>
      <c r="X7687" t="str">
        <f t="shared" si="120"/>
        <v>2017 / 02</v>
      </c>
    </row>
    <row r="7688" spans="1:24" x14ac:dyDescent="0.25">
      <c r="A7688" s="1">
        <v>7687</v>
      </c>
      <c r="B7688" s="3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IF(People!$B$2=Orders!M7688,People!$A$2,IF(People!$B$3=Orders!M7688,People!$A$3,IF(People!$B$4=Orders!M7688,People!$A$4,IF(People!$B$5=Orders!M7688,People!$A$5,0))))</f>
        <v>Kelly Williams</v>
      </c>
      <c r="W7688" t="str">
        <f>IFERROR(INDEX(Returns!A:A,MATCH(Orders!B7688,Returns!B:B,0),),"No")</f>
        <v>No</v>
      </c>
      <c r="X7688" t="str">
        <f t="shared" si="120"/>
        <v>2018 / 11</v>
      </c>
    </row>
    <row r="7689" spans="1:24" x14ac:dyDescent="0.25">
      <c r="A7689" s="1">
        <v>7688</v>
      </c>
      <c r="B7689" s="3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IF(People!$B$2=Orders!M7689,People!$A$2,IF(People!$B$3=Orders!M7689,People!$A$3,IF(People!$B$4=Orders!M7689,People!$A$4,IF(People!$B$5=Orders!M7689,People!$A$5,0))))</f>
        <v>Kelly Williams</v>
      </c>
      <c r="W7689" t="str">
        <f>IFERROR(INDEX(Returns!A:A,MATCH(Orders!B7689,Returns!B:B,0),),"No")</f>
        <v>No</v>
      </c>
      <c r="X7689" t="str">
        <f t="shared" si="120"/>
        <v>2018 / 11</v>
      </c>
    </row>
    <row r="7690" spans="1:24" x14ac:dyDescent="0.25">
      <c r="A7690" s="1">
        <v>7689</v>
      </c>
      <c r="B7690" s="3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IF(People!$B$2=Orders!M7690,People!$A$2,IF(People!$B$3=Orders!M7690,People!$A$3,IF(People!$B$4=Orders!M7690,People!$A$4,IF(People!$B$5=Orders!M7690,People!$A$5,0))))</f>
        <v>Kelly Williams</v>
      </c>
      <c r="W7690" t="str">
        <f>IFERROR(INDEX(Returns!A:A,MATCH(Orders!B7690,Returns!B:B,0),),"No")</f>
        <v>No</v>
      </c>
      <c r="X7690" t="str">
        <f t="shared" si="120"/>
        <v>2018 / 11</v>
      </c>
    </row>
    <row r="7691" spans="1:24" x14ac:dyDescent="0.25">
      <c r="A7691" s="1">
        <v>7690</v>
      </c>
      <c r="B7691" s="3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IF(People!$B$2=Orders!M7691,People!$A$2,IF(People!$B$3=Orders!M7691,People!$A$3,IF(People!$B$4=Orders!M7691,People!$A$4,IF(People!$B$5=Orders!M7691,People!$A$5,0))))</f>
        <v>Cassandra Brandow</v>
      </c>
      <c r="W7691" t="str">
        <f>IFERROR(INDEX(Returns!A:A,MATCH(Orders!B7691,Returns!B:B,0),),"No")</f>
        <v>No</v>
      </c>
      <c r="X7691" t="str">
        <f t="shared" si="120"/>
        <v>2019 / 07</v>
      </c>
    </row>
    <row r="7692" spans="1:24" x14ac:dyDescent="0.25">
      <c r="A7692" s="1">
        <v>7691</v>
      </c>
      <c r="B7692" s="3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IF(People!$B$2=Orders!M7692,People!$A$2,IF(People!$B$3=Orders!M7692,People!$A$3,IF(People!$B$4=Orders!M7692,People!$A$4,IF(People!$B$5=Orders!M7692,People!$A$5,0))))</f>
        <v>Cassandra Brandow</v>
      </c>
      <c r="W7692" t="str">
        <f>IFERROR(INDEX(Returns!A:A,MATCH(Orders!B7692,Returns!B:B,0),),"No")</f>
        <v>No</v>
      </c>
      <c r="X7692" t="str">
        <f t="shared" si="120"/>
        <v>2019 / 07</v>
      </c>
    </row>
    <row r="7693" spans="1:24" x14ac:dyDescent="0.25">
      <c r="A7693" s="1">
        <v>7692</v>
      </c>
      <c r="B7693" s="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IF(People!$B$2=Orders!M7693,People!$A$2,IF(People!$B$3=Orders!M7693,People!$A$3,IF(People!$B$4=Orders!M7693,People!$A$4,IF(People!$B$5=Orders!M7693,People!$A$5,0))))</f>
        <v>Cassandra Brandow</v>
      </c>
      <c r="W7693" t="str">
        <f>IFERROR(INDEX(Returns!A:A,MATCH(Orders!B7693,Returns!B:B,0),),"No")</f>
        <v>No</v>
      </c>
      <c r="X7693" t="str">
        <f t="shared" si="120"/>
        <v>2019 / 07</v>
      </c>
    </row>
    <row r="7694" spans="1:24" x14ac:dyDescent="0.25">
      <c r="A7694" s="1">
        <v>7693</v>
      </c>
      <c r="B7694" s="3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IF(People!$B$2=Orders!M7694,People!$A$2,IF(People!$B$3=Orders!M7694,People!$A$3,IF(People!$B$4=Orders!M7694,People!$A$4,IF(People!$B$5=Orders!M7694,People!$A$5,0))))</f>
        <v>Anna Andreadi</v>
      </c>
      <c r="W7694" t="str">
        <f>IFERROR(INDEX(Returns!A:A,MATCH(Orders!B7694,Returns!B:B,0),),"No")</f>
        <v>No</v>
      </c>
      <c r="X7694" t="str">
        <f t="shared" si="120"/>
        <v>2016 / 12</v>
      </c>
    </row>
    <row r="7695" spans="1:24" x14ac:dyDescent="0.25">
      <c r="A7695" s="1">
        <v>7694</v>
      </c>
      <c r="B7695" s="3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IF(People!$B$2=Orders!M7695,People!$A$2,IF(People!$B$3=Orders!M7695,People!$A$3,IF(People!$B$4=Orders!M7695,People!$A$4,IF(People!$B$5=Orders!M7695,People!$A$5,0))))</f>
        <v>Anna Andreadi</v>
      </c>
      <c r="W7695" t="str">
        <f>IFERROR(INDEX(Returns!A:A,MATCH(Orders!B7695,Returns!B:B,0),),"No")</f>
        <v>No</v>
      </c>
      <c r="X7695" t="str">
        <f t="shared" si="120"/>
        <v>2016 / 12</v>
      </c>
    </row>
    <row r="7696" spans="1:24" x14ac:dyDescent="0.25">
      <c r="A7696" s="1">
        <v>7695</v>
      </c>
      <c r="B7696" s="3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IF(People!$B$2=Orders!M7696,People!$A$2,IF(People!$B$3=Orders!M7696,People!$A$3,IF(People!$B$4=Orders!M7696,People!$A$4,IF(People!$B$5=Orders!M7696,People!$A$5,0))))</f>
        <v>Anna Andreadi</v>
      </c>
      <c r="W7696" t="str">
        <f>IFERROR(INDEX(Returns!A:A,MATCH(Orders!B7696,Returns!B:B,0),),"No")</f>
        <v>Yes</v>
      </c>
      <c r="X7696" t="str">
        <f t="shared" si="120"/>
        <v>2018 / 03</v>
      </c>
    </row>
    <row r="7697" spans="1:24" x14ac:dyDescent="0.25">
      <c r="A7697" s="1">
        <v>7696</v>
      </c>
      <c r="B7697" s="3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IF(People!$B$2=Orders!M7697,People!$A$2,IF(People!$B$3=Orders!M7697,People!$A$3,IF(People!$B$4=Orders!M7697,People!$A$4,IF(People!$B$5=Orders!M7697,People!$A$5,0))))</f>
        <v>Kelly Williams</v>
      </c>
      <c r="W7697" t="str">
        <f>IFERROR(INDEX(Returns!A:A,MATCH(Orders!B7697,Returns!B:B,0),),"No")</f>
        <v>No</v>
      </c>
      <c r="X7697" t="str">
        <f t="shared" si="120"/>
        <v>2019 / 07</v>
      </c>
    </row>
    <row r="7698" spans="1:24" x14ac:dyDescent="0.25">
      <c r="A7698" s="1">
        <v>7697</v>
      </c>
      <c r="B7698" s="3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IF(People!$B$2=Orders!M7698,People!$A$2,IF(People!$B$3=Orders!M7698,People!$A$3,IF(People!$B$4=Orders!M7698,People!$A$4,IF(People!$B$5=Orders!M7698,People!$A$5,0))))</f>
        <v>Kelly Williams</v>
      </c>
      <c r="W7698" t="str">
        <f>IFERROR(INDEX(Returns!A:A,MATCH(Orders!B7698,Returns!B:B,0),),"No")</f>
        <v>No</v>
      </c>
      <c r="X7698" t="str">
        <f t="shared" si="120"/>
        <v>2019 / 07</v>
      </c>
    </row>
    <row r="7699" spans="1:24" x14ac:dyDescent="0.25">
      <c r="A7699" s="1">
        <v>7698</v>
      </c>
      <c r="B7699" s="3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IF(People!$B$2=Orders!M7699,People!$A$2,IF(People!$B$3=Orders!M7699,People!$A$3,IF(People!$B$4=Orders!M7699,People!$A$4,IF(People!$B$5=Orders!M7699,People!$A$5,0))))</f>
        <v>Chuck Magee</v>
      </c>
      <c r="W7699" t="str">
        <f>IFERROR(INDEX(Returns!A:A,MATCH(Orders!B7699,Returns!B:B,0),),"No")</f>
        <v>No</v>
      </c>
      <c r="X7699" t="str">
        <f t="shared" si="120"/>
        <v>2019 / 12</v>
      </c>
    </row>
    <row r="7700" spans="1:24" x14ac:dyDescent="0.25">
      <c r="A7700" s="1">
        <v>7699</v>
      </c>
      <c r="B7700" s="3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IF(People!$B$2=Orders!M7700,People!$A$2,IF(People!$B$3=Orders!M7700,People!$A$3,IF(People!$B$4=Orders!M7700,People!$A$4,IF(People!$B$5=Orders!M7700,People!$A$5,0))))</f>
        <v>Chuck Magee</v>
      </c>
      <c r="W7700" t="str">
        <f>IFERROR(INDEX(Returns!A:A,MATCH(Orders!B7700,Returns!B:B,0),),"No")</f>
        <v>No</v>
      </c>
      <c r="X7700" t="str">
        <f t="shared" si="120"/>
        <v>2019 / 12</v>
      </c>
    </row>
    <row r="7701" spans="1:24" x14ac:dyDescent="0.25">
      <c r="A7701" s="1">
        <v>7700</v>
      </c>
      <c r="B7701" s="3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IF(People!$B$2=Orders!M7701,People!$A$2,IF(People!$B$3=Orders!M7701,People!$A$3,IF(People!$B$4=Orders!M7701,People!$A$4,IF(People!$B$5=Orders!M7701,People!$A$5,0))))</f>
        <v>Chuck Magee</v>
      </c>
      <c r="W7701" t="str">
        <f>IFERROR(INDEX(Returns!A:A,MATCH(Orders!B7701,Returns!B:B,0),),"No")</f>
        <v>No</v>
      </c>
      <c r="X7701" t="str">
        <f t="shared" si="120"/>
        <v>2019 / 12</v>
      </c>
    </row>
    <row r="7702" spans="1:24" x14ac:dyDescent="0.25">
      <c r="A7702" s="1">
        <v>7701</v>
      </c>
      <c r="B7702" s="3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IF(People!$B$2=Orders!M7702,People!$A$2,IF(People!$B$3=Orders!M7702,People!$A$3,IF(People!$B$4=Orders!M7702,People!$A$4,IF(People!$B$5=Orders!M7702,People!$A$5,0))))</f>
        <v>Chuck Magee</v>
      </c>
      <c r="W7702" t="str">
        <f>IFERROR(INDEX(Returns!A:A,MATCH(Orders!B7702,Returns!B:B,0),),"No")</f>
        <v>No</v>
      </c>
      <c r="X7702" t="str">
        <f t="shared" si="120"/>
        <v>2019 / 12</v>
      </c>
    </row>
    <row r="7703" spans="1:24" x14ac:dyDescent="0.25">
      <c r="A7703" s="1">
        <v>7702</v>
      </c>
      <c r="B7703" s="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IF(People!$B$2=Orders!M7703,People!$A$2,IF(People!$B$3=Orders!M7703,People!$A$3,IF(People!$B$4=Orders!M7703,People!$A$4,IF(People!$B$5=Orders!M7703,People!$A$5,0))))</f>
        <v>Chuck Magee</v>
      </c>
      <c r="W7703" t="str">
        <f>IFERROR(INDEX(Returns!A:A,MATCH(Orders!B7703,Returns!B:B,0),),"No")</f>
        <v>No</v>
      </c>
      <c r="X7703" t="str">
        <f t="shared" si="120"/>
        <v>2019 / 12</v>
      </c>
    </row>
    <row r="7704" spans="1:24" x14ac:dyDescent="0.25">
      <c r="A7704" s="1">
        <v>7703</v>
      </c>
      <c r="B7704" s="3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IF(People!$B$2=Orders!M7704,People!$A$2,IF(People!$B$3=Orders!M7704,People!$A$3,IF(People!$B$4=Orders!M7704,People!$A$4,IF(People!$B$5=Orders!M7704,People!$A$5,0))))</f>
        <v>Kelly Williams</v>
      </c>
      <c r="W7704" t="str">
        <f>IFERROR(INDEX(Returns!A:A,MATCH(Orders!B7704,Returns!B:B,0),),"No")</f>
        <v>No</v>
      </c>
      <c r="X7704" t="str">
        <f t="shared" si="120"/>
        <v>2018 / 08</v>
      </c>
    </row>
    <row r="7705" spans="1:24" x14ac:dyDescent="0.25">
      <c r="A7705" s="1">
        <v>7704</v>
      </c>
      <c r="B7705" s="3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IF(People!$B$2=Orders!M7705,People!$A$2,IF(People!$B$3=Orders!M7705,People!$A$3,IF(People!$B$4=Orders!M7705,People!$A$4,IF(People!$B$5=Orders!M7705,People!$A$5,0))))</f>
        <v>Kelly Williams</v>
      </c>
      <c r="W7705" t="str">
        <f>IFERROR(INDEX(Returns!A:A,MATCH(Orders!B7705,Returns!B:B,0),),"No")</f>
        <v>No</v>
      </c>
      <c r="X7705" t="str">
        <f t="shared" si="120"/>
        <v>2018 / 08</v>
      </c>
    </row>
    <row r="7706" spans="1:24" x14ac:dyDescent="0.25">
      <c r="A7706" s="1">
        <v>7705</v>
      </c>
      <c r="B7706" s="3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IF(People!$B$2=Orders!M7706,People!$A$2,IF(People!$B$3=Orders!M7706,People!$A$3,IF(People!$B$4=Orders!M7706,People!$A$4,IF(People!$B$5=Orders!M7706,People!$A$5,0))))</f>
        <v>Kelly Williams</v>
      </c>
      <c r="W7706" t="str">
        <f>IFERROR(INDEX(Returns!A:A,MATCH(Orders!B7706,Returns!B:B,0),),"No")</f>
        <v>No</v>
      </c>
      <c r="X7706" t="str">
        <f t="shared" si="120"/>
        <v>2018 / 08</v>
      </c>
    </row>
    <row r="7707" spans="1:24" x14ac:dyDescent="0.25">
      <c r="A7707" s="1">
        <v>7706</v>
      </c>
      <c r="B7707" s="3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IF(People!$B$2=Orders!M7707,People!$A$2,IF(People!$B$3=Orders!M7707,People!$A$3,IF(People!$B$4=Orders!M7707,People!$A$4,IF(People!$B$5=Orders!M7707,People!$A$5,0))))</f>
        <v>Kelly Williams</v>
      </c>
      <c r="W7707" t="str">
        <f>IFERROR(INDEX(Returns!A:A,MATCH(Orders!B7707,Returns!B:B,0),),"No")</f>
        <v>No</v>
      </c>
      <c r="X7707" t="str">
        <f t="shared" si="120"/>
        <v>2018 / 08</v>
      </c>
    </row>
    <row r="7708" spans="1:24" x14ac:dyDescent="0.25">
      <c r="A7708" s="1">
        <v>7707</v>
      </c>
      <c r="B7708" s="3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IF(People!$B$2=Orders!M7708,People!$A$2,IF(People!$B$3=Orders!M7708,People!$A$3,IF(People!$B$4=Orders!M7708,People!$A$4,IF(People!$B$5=Orders!M7708,People!$A$5,0))))</f>
        <v>Kelly Williams</v>
      </c>
      <c r="W7708" t="str">
        <f>IFERROR(INDEX(Returns!A:A,MATCH(Orders!B7708,Returns!B:B,0),),"No")</f>
        <v>No</v>
      </c>
      <c r="X7708" t="str">
        <f t="shared" si="120"/>
        <v>2018 / 08</v>
      </c>
    </row>
    <row r="7709" spans="1:24" x14ac:dyDescent="0.25">
      <c r="A7709" s="1">
        <v>7708</v>
      </c>
      <c r="B7709" s="3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IF(People!$B$2=Orders!M7709,People!$A$2,IF(People!$B$3=Orders!M7709,People!$A$3,IF(People!$B$4=Orders!M7709,People!$A$4,IF(People!$B$5=Orders!M7709,People!$A$5,0))))</f>
        <v>Anna Andreadi</v>
      </c>
      <c r="W7709" t="str">
        <f>IFERROR(INDEX(Returns!A:A,MATCH(Orders!B7709,Returns!B:B,0),),"No")</f>
        <v>No</v>
      </c>
      <c r="X7709" t="str">
        <f t="shared" si="120"/>
        <v>2019 / 10</v>
      </c>
    </row>
    <row r="7710" spans="1:24" x14ac:dyDescent="0.25">
      <c r="A7710" s="1">
        <v>7709</v>
      </c>
      <c r="B7710" s="3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IF(People!$B$2=Orders!M7710,People!$A$2,IF(People!$B$3=Orders!M7710,People!$A$3,IF(People!$B$4=Orders!M7710,People!$A$4,IF(People!$B$5=Orders!M7710,People!$A$5,0))))</f>
        <v>Chuck Magee</v>
      </c>
      <c r="W7710" t="str">
        <f>IFERROR(INDEX(Returns!A:A,MATCH(Orders!B7710,Returns!B:B,0),),"No")</f>
        <v>No</v>
      </c>
      <c r="X7710" t="str">
        <f t="shared" si="120"/>
        <v>2016 / 10</v>
      </c>
    </row>
    <row r="7711" spans="1:24" x14ac:dyDescent="0.25">
      <c r="A7711" s="1">
        <v>7710</v>
      </c>
      <c r="B7711" s="3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IF(People!$B$2=Orders!M7711,People!$A$2,IF(People!$B$3=Orders!M7711,People!$A$3,IF(People!$B$4=Orders!M7711,People!$A$4,IF(People!$B$5=Orders!M7711,People!$A$5,0))))</f>
        <v>Chuck Magee</v>
      </c>
      <c r="W7711" t="str">
        <f>IFERROR(INDEX(Returns!A:A,MATCH(Orders!B7711,Returns!B:B,0),),"No")</f>
        <v>No</v>
      </c>
      <c r="X7711" t="str">
        <f t="shared" si="120"/>
        <v>2016 / 10</v>
      </c>
    </row>
    <row r="7712" spans="1:24" x14ac:dyDescent="0.25">
      <c r="A7712" s="1">
        <v>7711</v>
      </c>
      <c r="B7712" s="3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IF(People!$B$2=Orders!M7712,People!$A$2,IF(People!$B$3=Orders!M7712,People!$A$3,IF(People!$B$4=Orders!M7712,People!$A$4,IF(People!$B$5=Orders!M7712,People!$A$5,0))))</f>
        <v>Anna Andreadi</v>
      </c>
      <c r="W7712" t="str">
        <f>IFERROR(INDEX(Returns!A:A,MATCH(Orders!B7712,Returns!B:B,0),),"No")</f>
        <v>No</v>
      </c>
      <c r="X7712" t="str">
        <f t="shared" si="120"/>
        <v>2017 / 04</v>
      </c>
    </row>
    <row r="7713" spans="1:24" x14ac:dyDescent="0.25">
      <c r="A7713" s="1">
        <v>7712</v>
      </c>
      <c r="B7713" s="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IF(People!$B$2=Orders!M7713,People!$A$2,IF(People!$B$3=Orders!M7713,People!$A$3,IF(People!$B$4=Orders!M7713,People!$A$4,IF(People!$B$5=Orders!M7713,People!$A$5,0))))</f>
        <v>Cassandra Brandow</v>
      </c>
      <c r="W7713" t="str">
        <f>IFERROR(INDEX(Returns!A:A,MATCH(Orders!B7713,Returns!B:B,0),),"No")</f>
        <v>No</v>
      </c>
      <c r="X7713" t="str">
        <f t="shared" si="120"/>
        <v>2019 / 10</v>
      </c>
    </row>
    <row r="7714" spans="1:24" x14ac:dyDescent="0.25">
      <c r="A7714" s="1">
        <v>7713</v>
      </c>
      <c r="B7714" s="3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IF(People!$B$2=Orders!M7714,People!$A$2,IF(People!$B$3=Orders!M7714,People!$A$3,IF(People!$B$4=Orders!M7714,People!$A$4,IF(People!$B$5=Orders!M7714,People!$A$5,0))))</f>
        <v>Cassandra Brandow</v>
      </c>
      <c r="W7714" t="str">
        <f>IFERROR(INDEX(Returns!A:A,MATCH(Orders!B7714,Returns!B:B,0),),"No")</f>
        <v>No</v>
      </c>
      <c r="X7714" t="str">
        <f t="shared" si="120"/>
        <v>2019 / 10</v>
      </c>
    </row>
    <row r="7715" spans="1:24" x14ac:dyDescent="0.25">
      <c r="A7715" s="1">
        <v>7714</v>
      </c>
      <c r="B7715" s="3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IF(People!$B$2=Orders!M7715,People!$A$2,IF(People!$B$3=Orders!M7715,People!$A$3,IF(People!$B$4=Orders!M7715,People!$A$4,IF(People!$B$5=Orders!M7715,People!$A$5,0))))</f>
        <v>Cassandra Brandow</v>
      </c>
      <c r="W7715" t="str">
        <f>IFERROR(INDEX(Returns!A:A,MATCH(Orders!B7715,Returns!B:B,0),),"No")</f>
        <v>No</v>
      </c>
      <c r="X7715" t="str">
        <f t="shared" si="120"/>
        <v>2019 / 10</v>
      </c>
    </row>
    <row r="7716" spans="1:24" x14ac:dyDescent="0.25">
      <c r="A7716" s="1">
        <v>7715</v>
      </c>
      <c r="B7716" s="3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IF(People!$B$2=Orders!M7716,People!$A$2,IF(People!$B$3=Orders!M7716,People!$A$3,IF(People!$B$4=Orders!M7716,People!$A$4,IF(People!$B$5=Orders!M7716,People!$A$5,0))))</f>
        <v>Anna Andreadi</v>
      </c>
      <c r="W7716" t="str">
        <f>IFERROR(INDEX(Returns!A:A,MATCH(Orders!B7716,Returns!B:B,0),),"No")</f>
        <v>No</v>
      </c>
      <c r="X7716" t="str">
        <f t="shared" si="120"/>
        <v>2016 / 12</v>
      </c>
    </row>
    <row r="7717" spans="1:24" x14ac:dyDescent="0.25">
      <c r="A7717" s="1">
        <v>7716</v>
      </c>
      <c r="B7717" s="3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IF(People!$B$2=Orders!M7717,People!$A$2,IF(People!$B$3=Orders!M7717,People!$A$3,IF(People!$B$4=Orders!M7717,People!$A$4,IF(People!$B$5=Orders!M7717,People!$A$5,0))))</f>
        <v>Chuck Magee</v>
      </c>
      <c r="W7717" t="str">
        <f>IFERROR(INDEX(Returns!A:A,MATCH(Orders!B7717,Returns!B:B,0),),"No")</f>
        <v>No</v>
      </c>
      <c r="X7717" t="str">
        <f t="shared" si="120"/>
        <v>2019 / 11</v>
      </c>
    </row>
    <row r="7718" spans="1:24" x14ac:dyDescent="0.25">
      <c r="A7718" s="1">
        <v>7717</v>
      </c>
      <c r="B7718" s="3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IF(People!$B$2=Orders!M7718,People!$A$2,IF(People!$B$3=Orders!M7718,People!$A$3,IF(People!$B$4=Orders!M7718,People!$A$4,IF(People!$B$5=Orders!M7718,People!$A$5,0))))</f>
        <v>Anna Andreadi</v>
      </c>
      <c r="W7718" t="str">
        <f>IFERROR(INDEX(Returns!A:A,MATCH(Orders!B7718,Returns!B:B,0),),"No")</f>
        <v>Yes</v>
      </c>
      <c r="X7718" t="str">
        <f t="shared" si="120"/>
        <v>2017 / 01</v>
      </c>
    </row>
    <row r="7719" spans="1:24" x14ac:dyDescent="0.25">
      <c r="A7719" s="1">
        <v>7718</v>
      </c>
      <c r="B7719" s="3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IF(People!$B$2=Orders!M7719,People!$A$2,IF(People!$B$3=Orders!M7719,People!$A$3,IF(People!$B$4=Orders!M7719,People!$A$4,IF(People!$B$5=Orders!M7719,People!$A$5,0))))</f>
        <v>Anna Andreadi</v>
      </c>
      <c r="W7719" t="str">
        <f>IFERROR(INDEX(Returns!A:A,MATCH(Orders!B7719,Returns!B:B,0),),"No")</f>
        <v>Yes</v>
      </c>
      <c r="X7719" t="str">
        <f t="shared" si="120"/>
        <v>2017 / 01</v>
      </c>
    </row>
    <row r="7720" spans="1:24" x14ac:dyDescent="0.25">
      <c r="A7720" s="1">
        <v>7719</v>
      </c>
      <c r="B7720" s="3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IF(People!$B$2=Orders!M7720,People!$A$2,IF(People!$B$3=Orders!M7720,People!$A$3,IF(People!$B$4=Orders!M7720,People!$A$4,IF(People!$B$5=Orders!M7720,People!$A$5,0))))</f>
        <v>Anna Andreadi</v>
      </c>
      <c r="W7720" t="str">
        <f>IFERROR(INDEX(Returns!A:A,MATCH(Orders!B7720,Returns!B:B,0),),"No")</f>
        <v>No</v>
      </c>
      <c r="X7720" t="str">
        <f t="shared" si="120"/>
        <v>2019 / 09</v>
      </c>
    </row>
    <row r="7721" spans="1:24" x14ac:dyDescent="0.25">
      <c r="A7721" s="1">
        <v>7720</v>
      </c>
      <c r="B7721" s="3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IF(People!$B$2=Orders!M7721,People!$A$2,IF(People!$B$3=Orders!M7721,People!$A$3,IF(People!$B$4=Orders!M7721,People!$A$4,IF(People!$B$5=Orders!M7721,People!$A$5,0))))</f>
        <v>Chuck Magee</v>
      </c>
      <c r="W7721" t="str">
        <f>IFERROR(INDEX(Returns!A:A,MATCH(Orders!B7721,Returns!B:B,0),),"No")</f>
        <v>No</v>
      </c>
      <c r="X7721" t="str">
        <f t="shared" si="120"/>
        <v>2017 / 01</v>
      </c>
    </row>
    <row r="7722" spans="1:24" x14ac:dyDescent="0.25">
      <c r="A7722" s="1">
        <v>7721</v>
      </c>
      <c r="B7722" s="3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IF(People!$B$2=Orders!M7722,People!$A$2,IF(People!$B$3=Orders!M7722,People!$A$3,IF(People!$B$4=Orders!M7722,People!$A$4,IF(People!$B$5=Orders!M7722,People!$A$5,0))))</f>
        <v>Chuck Magee</v>
      </c>
      <c r="W7722" t="str">
        <f>IFERROR(INDEX(Returns!A:A,MATCH(Orders!B7722,Returns!B:B,0),),"No")</f>
        <v>No</v>
      </c>
      <c r="X7722" t="str">
        <f t="shared" si="120"/>
        <v>2017 / 01</v>
      </c>
    </row>
    <row r="7723" spans="1:24" x14ac:dyDescent="0.25">
      <c r="A7723" s="1">
        <v>7722</v>
      </c>
      <c r="B7723" s="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IF(People!$B$2=Orders!M7723,People!$A$2,IF(People!$B$3=Orders!M7723,People!$A$3,IF(People!$B$4=Orders!M7723,People!$A$4,IF(People!$B$5=Orders!M7723,People!$A$5,0))))</f>
        <v>Chuck Magee</v>
      </c>
      <c r="W7723" t="str">
        <f>IFERROR(INDEX(Returns!A:A,MATCH(Orders!B7723,Returns!B:B,0),),"No")</f>
        <v>No</v>
      </c>
      <c r="X7723" t="str">
        <f t="shared" si="120"/>
        <v>2017 / 01</v>
      </c>
    </row>
    <row r="7724" spans="1:24" x14ac:dyDescent="0.25">
      <c r="A7724" s="1">
        <v>7723</v>
      </c>
      <c r="B7724" s="3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IF(People!$B$2=Orders!M7724,People!$A$2,IF(People!$B$3=Orders!M7724,People!$A$3,IF(People!$B$4=Orders!M7724,People!$A$4,IF(People!$B$5=Orders!M7724,People!$A$5,0))))</f>
        <v>Anna Andreadi</v>
      </c>
      <c r="W7724" t="str">
        <f>IFERROR(INDEX(Returns!A:A,MATCH(Orders!B7724,Returns!B:B,0),),"No")</f>
        <v>No</v>
      </c>
      <c r="X7724" t="str">
        <f t="shared" si="120"/>
        <v>2019 / 04</v>
      </c>
    </row>
    <row r="7725" spans="1:24" x14ac:dyDescent="0.25">
      <c r="A7725" s="1">
        <v>7724</v>
      </c>
      <c r="B7725" s="3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IF(People!$B$2=Orders!M7725,People!$A$2,IF(People!$B$3=Orders!M7725,People!$A$3,IF(People!$B$4=Orders!M7725,People!$A$4,IF(People!$B$5=Orders!M7725,People!$A$5,0))))</f>
        <v>Kelly Williams</v>
      </c>
      <c r="W7725" t="str">
        <f>IFERROR(INDEX(Returns!A:A,MATCH(Orders!B7725,Returns!B:B,0),),"No")</f>
        <v>No</v>
      </c>
      <c r="X7725" t="str">
        <f t="shared" si="120"/>
        <v>2017 / 09</v>
      </c>
    </row>
    <row r="7726" spans="1:24" x14ac:dyDescent="0.25">
      <c r="A7726" s="1">
        <v>7725</v>
      </c>
      <c r="B7726" s="3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IF(People!$B$2=Orders!M7726,People!$A$2,IF(People!$B$3=Orders!M7726,People!$A$3,IF(People!$B$4=Orders!M7726,People!$A$4,IF(People!$B$5=Orders!M7726,People!$A$5,0))))</f>
        <v>Chuck Magee</v>
      </c>
      <c r="W7726" t="str">
        <f>IFERROR(INDEX(Returns!A:A,MATCH(Orders!B7726,Returns!B:B,0),),"No")</f>
        <v>No</v>
      </c>
      <c r="X7726" t="str">
        <f t="shared" si="120"/>
        <v>2018 / 09</v>
      </c>
    </row>
    <row r="7727" spans="1:24" x14ac:dyDescent="0.25">
      <c r="A7727" s="1">
        <v>7726</v>
      </c>
      <c r="B7727" s="3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IF(People!$B$2=Orders!M7727,People!$A$2,IF(People!$B$3=Orders!M7727,People!$A$3,IF(People!$B$4=Orders!M7727,People!$A$4,IF(People!$B$5=Orders!M7727,People!$A$5,0))))</f>
        <v>Chuck Magee</v>
      </c>
      <c r="W7727" t="str">
        <f>IFERROR(INDEX(Returns!A:A,MATCH(Orders!B7727,Returns!B:B,0),),"No")</f>
        <v>No</v>
      </c>
      <c r="X7727" t="str">
        <f t="shared" si="120"/>
        <v>2018 / 09</v>
      </c>
    </row>
    <row r="7728" spans="1:24" x14ac:dyDescent="0.25">
      <c r="A7728" s="1">
        <v>7727</v>
      </c>
      <c r="B7728" s="3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IF(People!$B$2=Orders!M7728,People!$A$2,IF(People!$B$3=Orders!M7728,People!$A$3,IF(People!$B$4=Orders!M7728,People!$A$4,IF(People!$B$5=Orders!M7728,People!$A$5,0))))</f>
        <v>Chuck Magee</v>
      </c>
      <c r="W7728" t="str">
        <f>IFERROR(INDEX(Returns!A:A,MATCH(Orders!B7728,Returns!B:B,0),),"No")</f>
        <v>No</v>
      </c>
      <c r="X7728" t="str">
        <f t="shared" si="120"/>
        <v>2018 / 09</v>
      </c>
    </row>
    <row r="7729" spans="1:24" x14ac:dyDescent="0.25">
      <c r="A7729" s="1">
        <v>7728</v>
      </c>
      <c r="B7729" s="3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IF(People!$B$2=Orders!M7729,People!$A$2,IF(People!$B$3=Orders!M7729,People!$A$3,IF(People!$B$4=Orders!M7729,People!$A$4,IF(People!$B$5=Orders!M7729,People!$A$5,0))))</f>
        <v>Chuck Magee</v>
      </c>
      <c r="W7729" t="str">
        <f>IFERROR(INDEX(Returns!A:A,MATCH(Orders!B7729,Returns!B:B,0),),"No")</f>
        <v>No</v>
      </c>
      <c r="X7729" t="str">
        <f t="shared" si="120"/>
        <v>2017 / 03</v>
      </c>
    </row>
    <row r="7730" spans="1:24" x14ac:dyDescent="0.25">
      <c r="A7730" s="1">
        <v>7729</v>
      </c>
      <c r="B7730" s="3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IF(People!$B$2=Orders!M7730,People!$A$2,IF(People!$B$3=Orders!M7730,People!$A$3,IF(People!$B$4=Orders!M7730,People!$A$4,IF(People!$B$5=Orders!M7730,People!$A$5,0))))</f>
        <v>Kelly Williams</v>
      </c>
      <c r="W7730" t="str">
        <f>IFERROR(INDEX(Returns!A:A,MATCH(Orders!B7730,Returns!B:B,0),),"No")</f>
        <v>No</v>
      </c>
      <c r="X7730" t="str">
        <f t="shared" si="120"/>
        <v>2018 / 11</v>
      </c>
    </row>
    <row r="7731" spans="1:24" x14ac:dyDescent="0.25">
      <c r="A7731" s="1">
        <v>7730</v>
      </c>
      <c r="B7731" s="3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IF(People!$B$2=Orders!M7731,People!$A$2,IF(People!$B$3=Orders!M7731,People!$A$3,IF(People!$B$4=Orders!M7731,People!$A$4,IF(People!$B$5=Orders!M7731,People!$A$5,0))))</f>
        <v>Cassandra Brandow</v>
      </c>
      <c r="W7731" t="str">
        <f>IFERROR(INDEX(Returns!A:A,MATCH(Orders!B7731,Returns!B:B,0),),"No")</f>
        <v>No</v>
      </c>
      <c r="X7731" t="str">
        <f t="shared" si="120"/>
        <v>2018 / 09</v>
      </c>
    </row>
    <row r="7732" spans="1:24" x14ac:dyDescent="0.25">
      <c r="A7732" s="1">
        <v>7731</v>
      </c>
      <c r="B7732" s="3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IF(People!$B$2=Orders!M7732,People!$A$2,IF(People!$B$3=Orders!M7732,People!$A$3,IF(People!$B$4=Orders!M7732,People!$A$4,IF(People!$B$5=Orders!M7732,People!$A$5,0))))</f>
        <v>Anna Andreadi</v>
      </c>
      <c r="W7732" t="str">
        <f>IFERROR(INDEX(Returns!A:A,MATCH(Orders!B7732,Returns!B:B,0),),"No")</f>
        <v>No</v>
      </c>
      <c r="X7732" t="str">
        <f t="shared" si="120"/>
        <v>2019 / 06</v>
      </c>
    </row>
    <row r="7733" spans="1:24" x14ac:dyDescent="0.25">
      <c r="A7733" s="1">
        <v>7732</v>
      </c>
      <c r="B7733" s="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IF(People!$B$2=Orders!M7733,People!$A$2,IF(People!$B$3=Orders!M7733,People!$A$3,IF(People!$B$4=Orders!M7733,People!$A$4,IF(People!$B$5=Orders!M7733,People!$A$5,0))))</f>
        <v>Kelly Williams</v>
      </c>
      <c r="W7733" t="str">
        <f>IFERROR(INDEX(Returns!A:A,MATCH(Orders!B7733,Returns!B:B,0),),"No")</f>
        <v>No</v>
      </c>
      <c r="X7733" t="str">
        <f t="shared" si="120"/>
        <v>2019 / 09</v>
      </c>
    </row>
    <row r="7734" spans="1:24" x14ac:dyDescent="0.25">
      <c r="A7734" s="1">
        <v>7733</v>
      </c>
      <c r="B7734" s="3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IF(People!$B$2=Orders!M7734,People!$A$2,IF(People!$B$3=Orders!M7734,People!$A$3,IF(People!$B$4=Orders!M7734,People!$A$4,IF(People!$B$5=Orders!M7734,People!$A$5,0))))</f>
        <v>Kelly Williams</v>
      </c>
      <c r="W7734" t="str">
        <f>IFERROR(INDEX(Returns!A:A,MATCH(Orders!B7734,Returns!B:B,0),),"No")</f>
        <v>No</v>
      </c>
      <c r="X7734" t="str">
        <f t="shared" si="120"/>
        <v>2019 / 06</v>
      </c>
    </row>
    <row r="7735" spans="1:24" x14ac:dyDescent="0.25">
      <c r="A7735" s="1">
        <v>7734</v>
      </c>
      <c r="B7735" s="3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IF(People!$B$2=Orders!M7735,People!$A$2,IF(People!$B$3=Orders!M7735,People!$A$3,IF(People!$B$4=Orders!M7735,People!$A$4,IF(People!$B$5=Orders!M7735,People!$A$5,0))))</f>
        <v>Chuck Magee</v>
      </c>
      <c r="W7735" t="str">
        <f>IFERROR(INDEX(Returns!A:A,MATCH(Orders!B7735,Returns!B:B,0),),"No")</f>
        <v>No</v>
      </c>
      <c r="X7735" t="str">
        <f t="shared" si="120"/>
        <v>2018 / 05</v>
      </c>
    </row>
    <row r="7736" spans="1:24" x14ac:dyDescent="0.25">
      <c r="A7736" s="1">
        <v>7735</v>
      </c>
      <c r="B7736" s="3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IF(People!$B$2=Orders!M7736,People!$A$2,IF(People!$B$3=Orders!M7736,People!$A$3,IF(People!$B$4=Orders!M7736,People!$A$4,IF(People!$B$5=Orders!M7736,People!$A$5,0))))</f>
        <v>Anna Andreadi</v>
      </c>
      <c r="W7736" t="str">
        <f>IFERROR(INDEX(Returns!A:A,MATCH(Orders!B7736,Returns!B:B,0),),"No")</f>
        <v>No</v>
      </c>
      <c r="X7736" t="str">
        <f t="shared" si="120"/>
        <v>2019 / 09</v>
      </c>
    </row>
    <row r="7737" spans="1:24" x14ac:dyDescent="0.25">
      <c r="A7737" s="1">
        <v>7736</v>
      </c>
      <c r="B7737" s="3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IF(People!$B$2=Orders!M7737,People!$A$2,IF(People!$B$3=Orders!M7737,People!$A$3,IF(People!$B$4=Orders!M7737,People!$A$4,IF(People!$B$5=Orders!M7737,People!$A$5,0))))</f>
        <v>Anna Andreadi</v>
      </c>
      <c r="W7737" t="str">
        <f>IFERROR(INDEX(Returns!A:A,MATCH(Orders!B7737,Returns!B:B,0),),"No")</f>
        <v>No</v>
      </c>
      <c r="X7737" t="str">
        <f t="shared" si="120"/>
        <v>2018 / 08</v>
      </c>
    </row>
    <row r="7738" spans="1:24" x14ac:dyDescent="0.25">
      <c r="A7738" s="1">
        <v>7737</v>
      </c>
      <c r="B7738" s="3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IF(People!$B$2=Orders!M7738,People!$A$2,IF(People!$B$3=Orders!M7738,People!$A$3,IF(People!$B$4=Orders!M7738,People!$A$4,IF(People!$B$5=Orders!M7738,People!$A$5,0))))</f>
        <v>Chuck Magee</v>
      </c>
      <c r="W7738" t="str">
        <f>IFERROR(INDEX(Returns!A:A,MATCH(Orders!B7738,Returns!B:B,0),),"No")</f>
        <v>No</v>
      </c>
      <c r="X7738" t="str">
        <f t="shared" si="120"/>
        <v>2016 / 05</v>
      </c>
    </row>
    <row r="7739" spans="1:24" x14ac:dyDescent="0.25">
      <c r="A7739" s="1">
        <v>7738</v>
      </c>
      <c r="B7739" s="3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IF(People!$B$2=Orders!M7739,People!$A$2,IF(People!$B$3=Orders!M7739,People!$A$3,IF(People!$B$4=Orders!M7739,People!$A$4,IF(People!$B$5=Orders!M7739,People!$A$5,0))))</f>
        <v>Cassandra Brandow</v>
      </c>
      <c r="W7739" t="str">
        <f>IFERROR(INDEX(Returns!A:A,MATCH(Orders!B7739,Returns!B:B,0),),"No")</f>
        <v>No</v>
      </c>
      <c r="X7739" t="str">
        <f t="shared" si="120"/>
        <v>2019 / 12</v>
      </c>
    </row>
    <row r="7740" spans="1:24" x14ac:dyDescent="0.25">
      <c r="A7740" s="1">
        <v>7739</v>
      </c>
      <c r="B7740" s="3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IF(People!$B$2=Orders!M7740,People!$A$2,IF(People!$B$3=Orders!M7740,People!$A$3,IF(People!$B$4=Orders!M7740,People!$A$4,IF(People!$B$5=Orders!M7740,People!$A$5,0))))</f>
        <v>Chuck Magee</v>
      </c>
      <c r="W7740" t="str">
        <f>IFERROR(INDEX(Returns!A:A,MATCH(Orders!B7740,Returns!B:B,0),),"No")</f>
        <v>No</v>
      </c>
      <c r="X7740" t="str">
        <f t="shared" si="120"/>
        <v>2019 / 07</v>
      </c>
    </row>
    <row r="7741" spans="1:24" x14ac:dyDescent="0.25">
      <c r="A7741" s="1">
        <v>7740</v>
      </c>
      <c r="B7741" s="3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IF(People!$B$2=Orders!M7741,People!$A$2,IF(People!$B$3=Orders!M7741,People!$A$3,IF(People!$B$4=Orders!M7741,People!$A$4,IF(People!$B$5=Orders!M7741,People!$A$5,0))))</f>
        <v>Anna Andreadi</v>
      </c>
      <c r="W7741" t="str">
        <f>IFERROR(INDEX(Returns!A:A,MATCH(Orders!B7741,Returns!B:B,0),),"No")</f>
        <v>No</v>
      </c>
      <c r="X7741" t="str">
        <f t="shared" si="120"/>
        <v>2016 / 11</v>
      </c>
    </row>
    <row r="7742" spans="1:24" x14ac:dyDescent="0.25">
      <c r="A7742" s="1">
        <v>7741</v>
      </c>
      <c r="B7742" s="3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IF(People!$B$2=Orders!M7742,People!$A$2,IF(People!$B$3=Orders!M7742,People!$A$3,IF(People!$B$4=Orders!M7742,People!$A$4,IF(People!$B$5=Orders!M7742,People!$A$5,0))))</f>
        <v>Anna Andreadi</v>
      </c>
      <c r="W7742" t="str">
        <f>IFERROR(INDEX(Returns!A:A,MATCH(Orders!B7742,Returns!B:B,0),),"No")</f>
        <v>No</v>
      </c>
      <c r="X7742" t="str">
        <f t="shared" si="120"/>
        <v>2016 / 11</v>
      </c>
    </row>
    <row r="7743" spans="1:24" x14ac:dyDescent="0.25">
      <c r="A7743" s="1">
        <v>7742</v>
      </c>
      <c r="B7743" s="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IF(People!$B$2=Orders!M7743,People!$A$2,IF(People!$B$3=Orders!M7743,People!$A$3,IF(People!$B$4=Orders!M7743,People!$A$4,IF(People!$B$5=Orders!M7743,People!$A$5,0))))</f>
        <v>Anna Andreadi</v>
      </c>
      <c r="W7743" t="str">
        <f>IFERROR(INDEX(Returns!A:A,MATCH(Orders!B7743,Returns!B:B,0),),"No")</f>
        <v>No</v>
      </c>
      <c r="X7743" t="str">
        <f t="shared" si="120"/>
        <v>2017 / 09</v>
      </c>
    </row>
    <row r="7744" spans="1:24" x14ac:dyDescent="0.25">
      <c r="A7744" s="1">
        <v>7743</v>
      </c>
      <c r="B7744" s="3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IF(People!$B$2=Orders!M7744,People!$A$2,IF(People!$B$3=Orders!M7744,People!$A$3,IF(People!$B$4=Orders!M7744,People!$A$4,IF(People!$B$5=Orders!M7744,People!$A$5,0))))</f>
        <v>Anna Andreadi</v>
      </c>
      <c r="W7744" t="str">
        <f>IFERROR(INDEX(Returns!A:A,MATCH(Orders!B7744,Returns!B:B,0),),"No")</f>
        <v>No</v>
      </c>
      <c r="X7744" t="str">
        <f t="shared" si="120"/>
        <v>2019 / 08</v>
      </c>
    </row>
    <row r="7745" spans="1:24" x14ac:dyDescent="0.25">
      <c r="A7745" s="1">
        <v>7744</v>
      </c>
      <c r="B7745" s="3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IF(People!$B$2=Orders!M7745,People!$A$2,IF(People!$B$3=Orders!M7745,People!$A$3,IF(People!$B$4=Orders!M7745,People!$A$4,IF(People!$B$5=Orders!M7745,People!$A$5,0))))</f>
        <v>Chuck Magee</v>
      </c>
      <c r="W7745" t="str">
        <f>IFERROR(INDEX(Returns!A:A,MATCH(Orders!B7745,Returns!B:B,0),),"No")</f>
        <v>No</v>
      </c>
      <c r="X7745" t="str">
        <f t="shared" si="120"/>
        <v>2018 / 06</v>
      </c>
    </row>
    <row r="7746" spans="1:24" x14ac:dyDescent="0.25">
      <c r="A7746" s="1">
        <v>7745</v>
      </c>
      <c r="B7746" s="3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IF(People!$B$2=Orders!M7746,People!$A$2,IF(People!$B$3=Orders!M7746,People!$A$3,IF(People!$B$4=Orders!M7746,People!$A$4,IF(People!$B$5=Orders!M7746,People!$A$5,0))))</f>
        <v>Chuck Magee</v>
      </c>
      <c r="W7746" t="str">
        <f>IFERROR(INDEX(Returns!A:A,MATCH(Orders!B7746,Returns!B:B,0),),"No")</f>
        <v>No</v>
      </c>
      <c r="X7746" t="str">
        <f t="shared" ref="X7746:X7809" si="121">TEXT(C7746,"ГГГГ / ММ")</f>
        <v>2018 / 06</v>
      </c>
    </row>
    <row r="7747" spans="1:24" x14ac:dyDescent="0.25">
      <c r="A7747" s="1">
        <v>7746</v>
      </c>
      <c r="B7747" s="3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IF(People!$B$2=Orders!M7747,People!$A$2,IF(People!$B$3=Orders!M7747,People!$A$3,IF(People!$B$4=Orders!M7747,People!$A$4,IF(People!$B$5=Orders!M7747,People!$A$5,0))))</f>
        <v>Chuck Magee</v>
      </c>
      <c r="W7747" t="str">
        <f>IFERROR(INDEX(Returns!A:A,MATCH(Orders!B7747,Returns!B:B,0),),"No")</f>
        <v>No</v>
      </c>
      <c r="X7747" t="str">
        <f t="shared" si="121"/>
        <v>2018 / 06</v>
      </c>
    </row>
    <row r="7748" spans="1:24" x14ac:dyDescent="0.25">
      <c r="A7748" s="1">
        <v>7747</v>
      </c>
      <c r="B7748" s="3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IF(People!$B$2=Orders!M7748,People!$A$2,IF(People!$B$3=Orders!M7748,People!$A$3,IF(People!$B$4=Orders!M7748,People!$A$4,IF(People!$B$5=Orders!M7748,People!$A$5,0))))</f>
        <v>Kelly Williams</v>
      </c>
      <c r="W7748" t="str">
        <f>IFERROR(INDEX(Returns!A:A,MATCH(Orders!B7748,Returns!B:B,0),),"No")</f>
        <v>No</v>
      </c>
      <c r="X7748" t="str">
        <f t="shared" si="121"/>
        <v>2017 / 12</v>
      </c>
    </row>
    <row r="7749" spans="1:24" x14ac:dyDescent="0.25">
      <c r="A7749" s="1">
        <v>7748</v>
      </c>
      <c r="B7749" s="3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IF(People!$B$2=Orders!M7749,People!$A$2,IF(People!$B$3=Orders!M7749,People!$A$3,IF(People!$B$4=Orders!M7749,People!$A$4,IF(People!$B$5=Orders!M7749,People!$A$5,0))))</f>
        <v>Chuck Magee</v>
      </c>
      <c r="W7749" t="str">
        <f>IFERROR(INDEX(Returns!A:A,MATCH(Orders!B7749,Returns!B:B,0),),"No")</f>
        <v>No</v>
      </c>
      <c r="X7749" t="str">
        <f t="shared" si="121"/>
        <v>2017 / 05</v>
      </c>
    </row>
    <row r="7750" spans="1:24" x14ac:dyDescent="0.25">
      <c r="A7750" s="1">
        <v>7749</v>
      </c>
      <c r="B7750" s="3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IF(People!$B$2=Orders!M7750,People!$A$2,IF(People!$B$3=Orders!M7750,People!$A$3,IF(People!$B$4=Orders!M7750,People!$A$4,IF(People!$B$5=Orders!M7750,People!$A$5,0))))</f>
        <v>Cassandra Brandow</v>
      </c>
      <c r="W7750" t="str">
        <f>IFERROR(INDEX(Returns!A:A,MATCH(Orders!B7750,Returns!B:B,0),),"No")</f>
        <v>No</v>
      </c>
      <c r="X7750" t="str">
        <f t="shared" si="121"/>
        <v>2017 / 06</v>
      </c>
    </row>
    <row r="7751" spans="1:24" x14ac:dyDescent="0.25">
      <c r="A7751" s="1">
        <v>7750</v>
      </c>
      <c r="B7751" s="3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IF(People!$B$2=Orders!M7751,People!$A$2,IF(People!$B$3=Orders!M7751,People!$A$3,IF(People!$B$4=Orders!M7751,People!$A$4,IF(People!$B$5=Orders!M7751,People!$A$5,0))))</f>
        <v>Cassandra Brandow</v>
      </c>
      <c r="W7751" t="str">
        <f>IFERROR(INDEX(Returns!A:A,MATCH(Orders!B7751,Returns!B:B,0),),"No")</f>
        <v>No</v>
      </c>
      <c r="X7751" t="str">
        <f t="shared" si="121"/>
        <v>2017 / 06</v>
      </c>
    </row>
    <row r="7752" spans="1:24" x14ac:dyDescent="0.25">
      <c r="A7752" s="1">
        <v>7751</v>
      </c>
      <c r="B7752" s="3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IF(People!$B$2=Orders!M7752,People!$A$2,IF(People!$B$3=Orders!M7752,People!$A$3,IF(People!$B$4=Orders!M7752,People!$A$4,IF(People!$B$5=Orders!M7752,People!$A$5,0))))</f>
        <v>Cassandra Brandow</v>
      </c>
      <c r="W7752" t="str">
        <f>IFERROR(INDEX(Returns!A:A,MATCH(Orders!B7752,Returns!B:B,0),),"No")</f>
        <v>No</v>
      </c>
      <c r="X7752" t="str">
        <f t="shared" si="121"/>
        <v>2017 / 06</v>
      </c>
    </row>
    <row r="7753" spans="1:24" x14ac:dyDescent="0.25">
      <c r="A7753" s="1">
        <v>7752</v>
      </c>
      <c r="B7753" s="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IF(People!$B$2=Orders!M7753,People!$A$2,IF(People!$B$3=Orders!M7753,People!$A$3,IF(People!$B$4=Orders!M7753,People!$A$4,IF(People!$B$5=Orders!M7753,People!$A$5,0))))</f>
        <v>Cassandra Brandow</v>
      </c>
      <c r="W7753" t="str">
        <f>IFERROR(INDEX(Returns!A:A,MATCH(Orders!B7753,Returns!B:B,0),),"No")</f>
        <v>No</v>
      </c>
      <c r="X7753" t="str">
        <f t="shared" si="121"/>
        <v>2017 / 06</v>
      </c>
    </row>
    <row r="7754" spans="1:24" x14ac:dyDescent="0.25">
      <c r="A7754" s="1">
        <v>7753</v>
      </c>
      <c r="B7754" s="3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IF(People!$B$2=Orders!M7754,People!$A$2,IF(People!$B$3=Orders!M7754,People!$A$3,IF(People!$B$4=Orders!M7754,People!$A$4,IF(People!$B$5=Orders!M7754,People!$A$5,0))))</f>
        <v>Cassandra Brandow</v>
      </c>
      <c r="W7754" t="str">
        <f>IFERROR(INDEX(Returns!A:A,MATCH(Orders!B7754,Returns!B:B,0),),"No")</f>
        <v>No</v>
      </c>
      <c r="X7754" t="str">
        <f t="shared" si="121"/>
        <v>2017 / 06</v>
      </c>
    </row>
    <row r="7755" spans="1:24" x14ac:dyDescent="0.25">
      <c r="A7755" s="1">
        <v>7754</v>
      </c>
      <c r="B7755" s="3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IF(People!$B$2=Orders!M7755,People!$A$2,IF(People!$B$3=Orders!M7755,People!$A$3,IF(People!$B$4=Orders!M7755,People!$A$4,IF(People!$B$5=Orders!M7755,People!$A$5,0))))</f>
        <v>Cassandra Brandow</v>
      </c>
      <c r="W7755" t="str">
        <f>IFERROR(INDEX(Returns!A:A,MATCH(Orders!B7755,Returns!B:B,0),),"No")</f>
        <v>No</v>
      </c>
      <c r="X7755" t="str">
        <f t="shared" si="121"/>
        <v>2017 / 11</v>
      </c>
    </row>
    <row r="7756" spans="1:24" x14ac:dyDescent="0.25">
      <c r="A7756" s="1">
        <v>7755</v>
      </c>
      <c r="B7756" s="3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IF(People!$B$2=Orders!M7756,People!$A$2,IF(People!$B$3=Orders!M7756,People!$A$3,IF(People!$B$4=Orders!M7756,People!$A$4,IF(People!$B$5=Orders!M7756,People!$A$5,0))))</f>
        <v>Chuck Magee</v>
      </c>
      <c r="W7756" t="str">
        <f>IFERROR(INDEX(Returns!A:A,MATCH(Orders!B7756,Returns!B:B,0),),"No")</f>
        <v>No</v>
      </c>
      <c r="X7756" t="str">
        <f t="shared" si="121"/>
        <v>2017 / 12</v>
      </c>
    </row>
    <row r="7757" spans="1:24" x14ac:dyDescent="0.25">
      <c r="A7757" s="1">
        <v>7756</v>
      </c>
      <c r="B7757" s="3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IF(People!$B$2=Orders!M7757,People!$A$2,IF(People!$B$3=Orders!M7757,People!$A$3,IF(People!$B$4=Orders!M7757,People!$A$4,IF(People!$B$5=Orders!M7757,People!$A$5,0))))</f>
        <v>Cassandra Brandow</v>
      </c>
      <c r="W7757" t="str">
        <f>IFERROR(INDEX(Returns!A:A,MATCH(Orders!B7757,Returns!B:B,0),),"No")</f>
        <v>No</v>
      </c>
      <c r="X7757" t="str">
        <f t="shared" si="121"/>
        <v>2019 / 11</v>
      </c>
    </row>
    <row r="7758" spans="1:24" x14ac:dyDescent="0.25">
      <c r="A7758" s="1">
        <v>7757</v>
      </c>
      <c r="B7758" s="3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IF(People!$B$2=Orders!M7758,People!$A$2,IF(People!$B$3=Orders!M7758,People!$A$3,IF(People!$B$4=Orders!M7758,People!$A$4,IF(People!$B$5=Orders!M7758,People!$A$5,0))))</f>
        <v>Cassandra Brandow</v>
      </c>
      <c r="W7758" t="str">
        <f>IFERROR(INDEX(Returns!A:A,MATCH(Orders!B7758,Returns!B:B,0),),"No")</f>
        <v>No</v>
      </c>
      <c r="X7758" t="str">
        <f t="shared" si="121"/>
        <v>2019 / 11</v>
      </c>
    </row>
    <row r="7759" spans="1:24" x14ac:dyDescent="0.25">
      <c r="A7759" s="1">
        <v>7758</v>
      </c>
      <c r="B7759" s="3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IF(People!$B$2=Orders!M7759,People!$A$2,IF(People!$B$3=Orders!M7759,People!$A$3,IF(People!$B$4=Orders!M7759,People!$A$4,IF(People!$B$5=Orders!M7759,People!$A$5,0))))</f>
        <v>Chuck Magee</v>
      </c>
      <c r="W7759" t="str">
        <f>IFERROR(INDEX(Returns!A:A,MATCH(Orders!B7759,Returns!B:B,0),),"No")</f>
        <v>No</v>
      </c>
      <c r="X7759" t="str">
        <f t="shared" si="121"/>
        <v>2019 / 11</v>
      </c>
    </row>
    <row r="7760" spans="1:24" x14ac:dyDescent="0.25">
      <c r="A7760" s="1">
        <v>7759</v>
      </c>
      <c r="B7760" s="3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IF(People!$B$2=Orders!M7760,People!$A$2,IF(People!$B$3=Orders!M7760,People!$A$3,IF(People!$B$4=Orders!M7760,People!$A$4,IF(People!$B$5=Orders!M7760,People!$A$5,0))))</f>
        <v>Chuck Magee</v>
      </c>
      <c r="W7760" t="str">
        <f>IFERROR(INDEX(Returns!A:A,MATCH(Orders!B7760,Returns!B:B,0),),"No")</f>
        <v>No</v>
      </c>
      <c r="X7760" t="str">
        <f t="shared" si="121"/>
        <v>2019 / 11</v>
      </c>
    </row>
    <row r="7761" spans="1:24" x14ac:dyDescent="0.25">
      <c r="A7761" s="1">
        <v>7760</v>
      </c>
      <c r="B7761" s="3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IF(People!$B$2=Orders!M7761,People!$A$2,IF(People!$B$3=Orders!M7761,People!$A$3,IF(People!$B$4=Orders!M7761,People!$A$4,IF(People!$B$5=Orders!M7761,People!$A$5,0))))</f>
        <v>Kelly Williams</v>
      </c>
      <c r="W7761" t="str">
        <f>IFERROR(INDEX(Returns!A:A,MATCH(Orders!B7761,Returns!B:B,0),),"No")</f>
        <v>No</v>
      </c>
      <c r="X7761" t="str">
        <f t="shared" si="121"/>
        <v>2018 / 10</v>
      </c>
    </row>
    <row r="7762" spans="1:24" x14ac:dyDescent="0.25">
      <c r="A7762" s="1">
        <v>7761</v>
      </c>
      <c r="B7762" s="3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IF(People!$B$2=Orders!M7762,People!$A$2,IF(People!$B$3=Orders!M7762,People!$A$3,IF(People!$B$4=Orders!M7762,People!$A$4,IF(People!$B$5=Orders!M7762,People!$A$5,0))))</f>
        <v>Cassandra Brandow</v>
      </c>
      <c r="W7762" t="str">
        <f>IFERROR(INDEX(Returns!A:A,MATCH(Orders!B7762,Returns!B:B,0),),"No")</f>
        <v>No</v>
      </c>
      <c r="X7762" t="str">
        <f t="shared" si="121"/>
        <v>2016 / 12</v>
      </c>
    </row>
    <row r="7763" spans="1:24" x14ac:dyDescent="0.25">
      <c r="A7763" s="1">
        <v>7762</v>
      </c>
      <c r="B7763" s="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IF(People!$B$2=Orders!M7763,People!$A$2,IF(People!$B$3=Orders!M7763,People!$A$3,IF(People!$B$4=Orders!M7763,People!$A$4,IF(People!$B$5=Orders!M7763,People!$A$5,0))))</f>
        <v>Kelly Williams</v>
      </c>
      <c r="W7763" t="str">
        <f>IFERROR(INDEX(Returns!A:A,MATCH(Orders!B7763,Returns!B:B,0),),"No")</f>
        <v>No</v>
      </c>
      <c r="X7763" t="str">
        <f t="shared" si="121"/>
        <v>2019 / 12</v>
      </c>
    </row>
    <row r="7764" spans="1:24" x14ac:dyDescent="0.25">
      <c r="A7764" s="1">
        <v>7763</v>
      </c>
      <c r="B7764" s="3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IF(People!$B$2=Orders!M7764,People!$A$2,IF(People!$B$3=Orders!M7764,People!$A$3,IF(People!$B$4=Orders!M7764,People!$A$4,IF(People!$B$5=Orders!M7764,People!$A$5,0))))</f>
        <v>Anna Andreadi</v>
      </c>
      <c r="W7764" t="str">
        <f>IFERROR(INDEX(Returns!A:A,MATCH(Orders!B7764,Returns!B:B,0),),"No")</f>
        <v>Yes</v>
      </c>
      <c r="X7764" t="str">
        <f t="shared" si="121"/>
        <v>2019 / 09</v>
      </c>
    </row>
    <row r="7765" spans="1:24" x14ac:dyDescent="0.25">
      <c r="A7765" s="1">
        <v>7764</v>
      </c>
      <c r="B7765" s="3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IF(People!$B$2=Orders!M7765,People!$A$2,IF(People!$B$3=Orders!M7765,People!$A$3,IF(People!$B$4=Orders!M7765,People!$A$4,IF(People!$B$5=Orders!M7765,People!$A$5,0))))</f>
        <v>Cassandra Brandow</v>
      </c>
      <c r="W7765" t="str">
        <f>IFERROR(INDEX(Returns!A:A,MATCH(Orders!B7765,Returns!B:B,0),),"No")</f>
        <v>No</v>
      </c>
      <c r="X7765" t="str">
        <f t="shared" si="121"/>
        <v>2017 / 02</v>
      </c>
    </row>
    <row r="7766" spans="1:24" x14ac:dyDescent="0.25">
      <c r="A7766" s="1">
        <v>7765</v>
      </c>
      <c r="B7766" s="3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IF(People!$B$2=Orders!M7766,People!$A$2,IF(People!$B$3=Orders!M7766,People!$A$3,IF(People!$B$4=Orders!M7766,People!$A$4,IF(People!$B$5=Orders!M7766,People!$A$5,0))))</f>
        <v>Chuck Magee</v>
      </c>
      <c r="W7766" t="str">
        <f>IFERROR(INDEX(Returns!A:A,MATCH(Orders!B7766,Returns!B:B,0),),"No")</f>
        <v>No</v>
      </c>
      <c r="X7766" t="str">
        <f t="shared" si="121"/>
        <v>2019 / 08</v>
      </c>
    </row>
    <row r="7767" spans="1:24" x14ac:dyDescent="0.25">
      <c r="A7767" s="1">
        <v>7766</v>
      </c>
      <c r="B7767" s="3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IF(People!$B$2=Orders!M7767,People!$A$2,IF(People!$B$3=Orders!M7767,People!$A$3,IF(People!$B$4=Orders!M7767,People!$A$4,IF(People!$B$5=Orders!M7767,People!$A$5,0))))</f>
        <v>Chuck Magee</v>
      </c>
      <c r="W7767" t="str">
        <f>IFERROR(INDEX(Returns!A:A,MATCH(Orders!B7767,Returns!B:B,0),),"No")</f>
        <v>No</v>
      </c>
      <c r="X7767" t="str">
        <f t="shared" si="121"/>
        <v>2019 / 08</v>
      </c>
    </row>
    <row r="7768" spans="1:24" x14ac:dyDescent="0.25">
      <c r="A7768" s="1">
        <v>7767</v>
      </c>
      <c r="B7768" s="3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IF(People!$B$2=Orders!M7768,People!$A$2,IF(People!$B$3=Orders!M7768,People!$A$3,IF(People!$B$4=Orders!M7768,People!$A$4,IF(People!$B$5=Orders!M7768,People!$A$5,0))))</f>
        <v>Chuck Magee</v>
      </c>
      <c r="W7768" t="str">
        <f>IFERROR(INDEX(Returns!A:A,MATCH(Orders!B7768,Returns!B:B,0),),"No")</f>
        <v>No</v>
      </c>
      <c r="X7768" t="str">
        <f t="shared" si="121"/>
        <v>2019 / 08</v>
      </c>
    </row>
    <row r="7769" spans="1:24" x14ac:dyDescent="0.25">
      <c r="A7769" s="1">
        <v>7768</v>
      </c>
      <c r="B7769" s="3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IF(People!$B$2=Orders!M7769,People!$A$2,IF(People!$B$3=Orders!M7769,People!$A$3,IF(People!$B$4=Orders!M7769,People!$A$4,IF(People!$B$5=Orders!M7769,People!$A$5,0))))</f>
        <v>Anna Andreadi</v>
      </c>
      <c r="W7769" t="str">
        <f>IFERROR(INDEX(Returns!A:A,MATCH(Orders!B7769,Returns!B:B,0),),"No")</f>
        <v>No</v>
      </c>
      <c r="X7769" t="str">
        <f t="shared" si="121"/>
        <v>2017 / 08</v>
      </c>
    </row>
    <row r="7770" spans="1:24" x14ac:dyDescent="0.25">
      <c r="A7770" s="1">
        <v>7769</v>
      </c>
      <c r="B7770" s="3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IF(People!$B$2=Orders!M7770,People!$A$2,IF(People!$B$3=Orders!M7770,People!$A$3,IF(People!$B$4=Orders!M7770,People!$A$4,IF(People!$B$5=Orders!M7770,People!$A$5,0))))</f>
        <v>Cassandra Brandow</v>
      </c>
      <c r="W7770" t="str">
        <f>IFERROR(INDEX(Returns!A:A,MATCH(Orders!B7770,Returns!B:B,0),),"No")</f>
        <v>No</v>
      </c>
      <c r="X7770" t="str">
        <f t="shared" si="121"/>
        <v>2019 / 11</v>
      </c>
    </row>
    <row r="7771" spans="1:24" x14ac:dyDescent="0.25">
      <c r="A7771" s="1">
        <v>7770</v>
      </c>
      <c r="B7771" s="3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IF(People!$B$2=Orders!M7771,People!$A$2,IF(People!$B$3=Orders!M7771,People!$A$3,IF(People!$B$4=Orders!M7771,People!$A$4,IF(People!$B$5=Orders!M7771,People!$A$5,0))))</f>
        <v>Anna Andreadi</v>
      </c>
      <c r="W7771" t="str">
        <f>IFERROR(INDEX(Returns!A:A,MATCH(Orders!B7771,Returns!B:B,0),),"No")</f>
        <v>No</v>
      </c>
      <c r="X7771" t="str">
        <f t="shared" si="121"/>
        <v>2018 / 08</v>
      </c>
    </row>
    <row r="7772" spans="1:24" x14ac:dyDescent="0.25">
      <c r="A7772" s="1">
        <v>7771</v>
      </c>
      <c r="B7772" s="3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IF(People!$B$2=Orders!M7772,People!$A$2,IF(People!$B$3=Orders!M7772,People!$A$3,IF(People!$B$4=Orders!M7772,People!$A$4,IF(People!$B$5=Orders!M7772,People!$A$5,0))))</f>
        <v>Anna Andreadi</v>
      </c>
      <c r="W7772" t="str">
        <f>IFERROR(INDEX(Returns!A:A,MATCH(Orders!B7772,Returns!B:B,0),),"No")</f>
        <v>No</v>
      </c>
      <c r="X7772" t="str">
        <f t="shared" si="121"/>
        <v>2018 / 08</v>
      </c>
    </row>
    <row r="7773" spans="1:24" x14ac:dyDescent="0.25">
      <c r="A7773" s="1">
        <v>7772</v>
      </c>
      <c r="B7773" s="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IF(People!$B$2=Orders!M7773,People!$A$2,IF(People!$B$3=Orders!M7773,People!$A$3,IF(People!$B$4=Orders!M7773,People!$A$4,IF(People!$B$5=Orders!M7773,People!$A$5,0))))</f>
        <v>Chuck Magee</v>
      </c>
      <c r="W7773" t="str">
        <f>IFERROR(INDEX(Returns!A:A,MATCH(Orders!B7773,Returns!B:B,0),),"No")</f>
        <v>No</v>
      </c>
      <c r="X7773" t="str">
        <f t="shared" si="121"/>
        <v>2018 / 11</v>
      </c>
    </row>
    <row r="7774" spans="1:24" x14ac:dyDescent="0.25">
      <c r="A7774" s="1">
        <v>7773</v>
      </c>
      <c r="B7774" s="3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IF(People!$B$2=Orders!M7774,People!$A$2,IF(People!$B$3=Orders!M7774,People!$A$3,IF(People!$B$4=Orders!M7774,People!$A$4,IF(People!$B$5=Orders!M7774,People!$A$5,0))))</f>
        <v>Chuck Magee</v>
      </c>
      <c r="W7774" t="str">
        <f>IFERROR(INDEX(Returns!A:A,MATCH(Orders!B7774,Returns!B:B,0),),"No")</f>
        <v>No</v>
      </c>
      <c r="X7774" t="str">
        <f t="shared" si="121"/>
        <v>2018 / 11</v>
      </c>
    </row>
    <row r="7775" spans="1:24" x14ac:dyDescent="0.25">
      <c r="A7775" s="1">
        <v>7774</v>
      </c>
      <c r="B7775" s="3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IF(People!$B$2=Orders!M7775,People!$A$2,IF(People!$B$3=Orders!M7775,People!$A$3,IF(People!$B$4=Orders!M7775,People!$A$4,IF(People!$B$5=Orders!M7775,People!$A$5,0))))</f>
        <v>Chuck Magee</v>
      </c>
      <c r="W7775" t="str">
        <f>IFERROR(INDEX(Returns!A:A,MATCH(Orders!B7775,Returns!B:B,0),),"No")</f>
        <v>No</v>
      </c>
      <c r="X7775" t="str">
        <f t="shared" si="121"/>
        <v>2018 / 11</v>
      </c>
    </row>
    <row r="7776" spans="1:24" x14ac:dyDescent="0.25">
      <c r="A7776" s="1">
        <v>7775</v>
      </c>
      <c r="B7776" s="3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IF(People!$B$2=Orders!M7776,People!$A$2,IF(People!$B$3=Orders!M7776,People!$A$3,IF(People!$B$4=Orders!M7776,People!$A$4,IF(People!$B$5=Orders!M7776,People!$A$5,0))))</f>
        <v>Anna Andreadi</v>
      </c>
      <c r="W7776" t="str">
        <f>IFERROR(INDEX(Returns!A:A,MATCH(Orders!B7776,Returns!B:B,0),),"No")</f>
        <v>No</v>
      </c>
      <c r="X7776" t="str">
        <f t="shared" si="121"/>
        <v>2018 / 04</v>
      </c>
    </row>
    <row r="7777" spans="1:24" x14ac:dyDescent="0.25">
      <c r="A7777" s="1">
        <v>7776</v>
      </c>
      <c r="B7777" s="3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IF(People!$B$2=Orders!M7777,People!$A$2,IF(People!$B$3=Orders!M7777,People!$A$3,IF(People!$B$4=Orders!M7777,People!$A$4,IF(People!$B$5=Orders!M7777,People!$A$5,0))))</f>
        <v>Anna Andreadi</v>
      </c>
      <c r="W7777" t="str">
        <f>IFERROR(INDEX(Returns!A:A,MATCH(Orders!B7777,Returns!B:B,0),),"No")</f>
        <v>No</v>
      </c>
      <c r="X7777" t="str">
        <f t="shared" si="121"/>
        <v>2016 / 12</v>
      </c>
    </row>
    <row r="7778" spans="1:24" x14ac:dyDescent="0.25">
      <c r="A7778" s="1">
        <v>7777</v>
      </c>
      <c r="B7778" s="3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IF(People!$B$2=Orders!M7778,People!$A$2,IF(People!$B$3=Orders!M7778,People!$A$3,IF(People!$B$4=Orders!M7778,People!$A$4,IF(People!$B$5=Orders!M7778,People!$A$5,0))))</f>
        <v>Anna Andreadi</v>
      </c>
      <c r="W7778" t="str">
        <f>IFERROR(INDEX(Returns!A:A,MATCH(Orders!B7778,Returns!B:B,0),),"No")</f>
        <v>No</v>
      </c>
      <c r="X7778" t="str">
        <f t="shared" si="121"/>
        <v>2016 / 12</v>
      </c>
    </row>
    <row r="7779" spans="1:24" x14ac:dyDescent="0.25">
      <c r="A7779" s="1">
        <v>7778</v>
      </c>
      <c r="B7779" s="3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IF(People!$B$2=Orders!M7779,People!$A$2,IF(People!$B$3=Orders!M7779,People!$A$3,IF(People!$B$4=Orders!M7779,People!$A$4,IF(People!$B$5=Orders!M7779,People!$A$5,0))))</f>
        <v>Anna Andreadi</v>
      </c>
      <c r="W7779" t="str">
        <f>IFERROR(INDEX(Returns!A:A,MATCH(Orders!B7779,Returns!B:B,0),),"No")</f>
        <v>No</v>
      </c>
      <c r="X7779" t="str">
        <f t="shared" si="121"/>
        <v>2016 / 12</v>
      </c>
    </row>
    <row r="7780" spans="1:24" x14ac:dyDescent="0.25">
      <c r="A7780" s="1">
        <v>7779</v>
      </c>
      <c r="B7780" s="3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IF(People!$B$2=Orders!M7780,People!$A$2,IF(People!$B$3=Orders!M7780,People!$A$3,IF(People!$B$4=Orders!M7780,People!$A$4,IF(People!$B$5=Orders!M7780,People!$A$5,0))))</f>
        <v>Anna Andreadi</v>
      </c>
      <c r="W7780" t="str">
        <f>IFERROR(INDEX(Returns!A:A,MATCH(Orders!B7780,Returns!B:B,0),),"No")</f>
        <v>No</v>
      </c>
      <c r="X7780" t="str">
        <f t="shared" si="121"/>
        <v>2016 / 12</v>
      </c>
    </row>
    <row r="7781" spans="1:24" x14ac:dyDescent="0.25">
      <c r="A7781" s="1">
        <v>7780</v>
      </c>
      <c r="B7781" s="3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IF(People!$B$2=Orders!M7781,People!$A$2,IF(People!$B$3=Orders!M7781,People!$A$3,IF(People!$B$4=Orders!M7781,People!$A$4,IF(People!$B$5=Orders!M7781,People!$A$5,0))))</f>
        <v>Cassandra Brandow</v>
      </c>
      <c r="W7781" t="str">
        <f>IFERROR(INDEX(Returns!A:A,MATCH(Orders!B7781,Returns!B:B,0),),"No")</f>
        <v>No</v>
      </c>
      <c r="X7781" t="str">
        <f t="shared" si="121"/>
        <v>2018 / 04</v>
      </c>
    </row>
    <row r="7782" spans="1:24" x14ac:dyDescent="0.25">
      <c r="A7782" s="1">
        <v>7781</v>
      </c>
      <c r="B7782" s="3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IF(People!$B$2=Orders!M7782,People!$A$2,IF(People!$B$3=Orders!M7782,People!$A$3,IF(People!$B$4=Orders!M7782,People!$A$4,IF(People!$B$5=Orders!M7782,People!$A$5,0))))</f>
        <v>Cassandra Brandow</v>
      </c>
      <c r="W7782" t="str">
        <f>IFERROR(INDEX(Returns!A:A,MATCH(Orders!B7782,Returns!B:B,0),),"No")</f>
        <v>No</v>
      </c>
      <c r="X7782" t="str">
        <f t="shared" si="121"/>
        <v>2018 / 04</v>
      </c>
    </row>
    <row r="7783" spans="1:24" x14ac:dyDescent="0.25">
      <c r="A7783" s="1">
        <v>7782</v>
      </c>
      <c r="B7783" s="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IF(People!$B$2=Orders!M7783,People!$A$2,IF(People!$B$3=Orders!M7783,People!$A$3,IF(People!$B$4=Orders!M7783,People!$A$4,IF(People!$B$5=Orders!M7783,People!$A$5,0))))</f>
        <v>Kelly Williams</v>
      </c>
      <c r="W7783" t="str">
        <f>IFERROR(INDEX(Returns!A:A,MATCH(Orders!B7783,Returns!B:B,0),),"No")</f>
        <v>No</v>
      </c>
      <c r="X7783" t="str">
        <f t="shared" si="121"/>
        <v>2017 / 03</v>
      </c>
    </row>
    <row r="7784" spans="1:24" x14ac:dyDescent="0.25">
      <c r="A7784" s="1">
        <v>7783</v>
      </c>
      <c r="B7784" s="3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IF(People!$B$2=Orders!M7784,People!$A$2,IF(People!$B$3=Orders!M7784,People!$A$3,IF(People!$B$4=Orders!M7784,People!$A$4,IF(People!$B$5=Orders!M7784,People!$A$5,0))))</f>
        <v>Cassandra Brandow</v>
      </c>
      <c r="W7784" t="str">
        <f>IFERROR(INDEX(Returns!A:A,MATCH(Orders!B7784,Returns!B:B,0),),"No")</f>
        <v>No</v>
      </c>
      <c r="X7784" t="str">
        <f t="shared" si="121"/>
        <v>2018 / 11</v>
      </c>
    </row>
    <row r="7785" spans="1:24" x14ac:dyDescent="0.25">
      <c r="A7785" s="1">
        <v>7784</v>
      </c>
      <c r="B7785" s="3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IF(People!$B$2=Orders!M7785,People!$A$2,IF(People!$B$3=Orders!M7785,People!$A$3,IF(People!$B$4=Orders!M7785,People!$A$4,IF(People!$B$5=Orders!M7785,People!$A$5,0))))</f>
        <v>Cassandra Brandow</v>
      </c>
      <c r="W7785" t="str">
        <f>IFERROR(INDEX(Returns!A:A,MATCH(Orders!B7785,Returns!B:B,0),),"No")</f>
        <v>No</v>
      </c>
      <c r="X7785" t="str">
        <f t="shared" si="121"/>
        <v>2018 / 11</v>
      </c>
    </row>
    <row r="7786" spans="1:24" x14ac:dyDescent="0.25">
      <c r="A7786" s="1">
        <v>7785</v>
      </c>
      <c r="B7786" s="3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IF(People!$B$2=Orders!M7786,People!$A$2,IF(People!$B$3=Orders!M7786,People!$A$3,IF(People!$B$4=Orders!M7786,People!$A$4,IF(People!$B$5=Orders!M7786,People!$A$5,0))))</f>
        <v>Cassandra Brandow</v>
      </c>
      <c r="W7786" t="str">
        <f>IFERROR(INDEX(Returns!A:A,MATCH(Orders!B7786,Returns!B:B,0),),"No")</f>
        <v>No</v>
      </c>
      <c r="X7786" t="str">
        <f t="shared" si="121"/>
        <v>2018 / 11</v>
      </c>
    </row>
    <row r="7787" spans="1:24" x14ac:dyDescent="0.25">
      <c r="A7787" s="1">
        <v>7786</v>
      </c>
      <c r="B7787" s="3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IF(People!$B$2=Orders!M7787,People!$A$2,IF(People!$B$3=Orders!M7787,People!$A$3,IF(People!$B$4=Orders!M7787,People!$A$4,IF(People!$B$5=Orders!M7787,People!$A$5,0))))</f>
        <v>Chuck Magee</v>
      </c>
      <c r="W7787" t="str">
        <f>IFERROR(INDEX(Returns!A:A,MATCH(Orders!B7787,Returns!B:B,0),),"No")</f>
        <v>No</v>
      </c>
      <c r="X7787" t="str">
        <f t="shared" si="121"/>
        <v>2016 / 11</v>
      </c>
    </row>
    <row r="7788" spans="1:24" x14ac:dyDescent="0.25">
      <c r="A7788" s="1">
        <v>7787</v>
      </c>
      <c r="B7788" s="3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IF(People!$B$2=Orders!M7788,People!$A$2,IF(People!$B$3=Orders!M7788,People!$A$3,IF(People!$B$4=Orders!M7788,People!$A$4,IF(People!$B$5=Orders!M7788,People!$A$5,0))))</f>
        <v>Kelly Williams</v>
      </c>
      <c r="W7788" t="str">
        <f>IFERROR(INDEX(Returns!A:A,MATCH(Orders!B7788,Returns!B:B,0),),"No")</f>
        <v>No</v>
      </c>
      <c r="X7788" t="str">
        <f t="shared" si="121"/>
        <v>2018 / 05</v>
      </c>
    </row>
    <row r="7789" spans="1:24" x14ac:dyDescent="0.25">
      <c r="A7789" s="1">
        <v>7788</v>
      </c>
      <c r="B7789" s="3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IF(People!$B$2=Orders!M7789,People!$A$2,IF(People!$B$3=Orders!M7789,People!$A$3,IF(People!$B$4=Orders!M7789,People!$A$4,IF(People!$B$5=Orders!M7789,People!$A$5,0))))</f>
        <v>Kelly Williams</v>
      </c>
      <c r="W7789" t="str">
        <f>IFERROR(INDEX(Returns!A:A,MATCH(Orders!B7789,Returns!B:B,0),),"No")</f>
        <v>No</v>
      </c>
      <c r="X7789" t="str">
        <f t="shared" si="121"/>
        <v>2018 / 05</v>
      </c>
    </row>
    <row r="7790" spans="1:24" x14ac:dyDescent="0.25">
      <c r="A7790" s="1">
        <v>7789</v>
      </c>
      <c r="B7790" s="3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IF(People!$B$2=Orders!M7790,People!$A$2,IF(People!$B$3=Orders!M7790,People!$A$3,IF(People!$B$4=Orders!M7790,People!$A$4,IF(People!$B$5=Orders!M7790,People!$A$5,0))))</f>
        <v>Kelly Williams</v>
      </c>
      <c r="W7790" t="str">
        <f>IFERROR(INDEX(Returns!A:A,MATCH(Orders!B7790,Returns!B:B,0),),"No")</f>
        <v>No</v>
      </c>
      <c r="X7790" t="str">
        <f t="shared" si="121"/>
        <v>2018 / 05</v>
      </c>
    </row>
    <row r="7791" spans="1:24" x14ac:dyDescent="0.25">
      <c r="A7791" s="1">
        <v>7790</v>
      </c>
      <c r="B7791" s="3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IF(People!$B$2=Orders!M7791,People!$A$2,IF(People!$B$3=Orders!M7791,People!$A$3,IF(People!$B$4=Orders!M7791,People!$A$4,IF(People!$B$5=Orders!M7791,People!$A$5,0))))</f>
        <v>Kelly Williams</v>
      </c>
      <c r="W7791" t="str">
        <f>IFERROR(INDEX(Returns!A:A,MATCH(Orders!B7791,Returns!B:B,0),),"No")</f>
        <v>No</v>
      </c>
      <c r="X7791" t="str">
        <f t="shared" si="121"/>
        <v>2018 / 05</v>
      </c>
    </row>
    <row r="7792" spans="1:24" x14ac:dyDescent="0.25">
      <c r="A7792" s="1">
        <v>7791</v>
      </c>
      <c r="B7792" s="3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IF(People!$B$2=Orders!M7792,People!$A$2,IF(People!$B$3=Orders!M7792,People!$A$3,IF(People!$B$4=Orders!M7792,People!$A$4,IF(People!$B$5=Orders!M7792,People!$A$5,0))))</f>
        <v>Chuck Magee</v>
      </c>
      <c r="W7792" t="str">
        <f>IFERROR(INDEX(Returns!A:A,MATCH(Orders!B7792,Returns!B:B,0),),"No")</f>
        <v>No</v>
      </c>
      <c r="X7792" t="str">
        <f t="shared" si="121"/>
        <v>2019 / 09</v>
      </c>
    </row>
    <row r="7793" spans="1:24" x14ac:dyDescent="0.25">
      <c r="A7793" s="1">
        <v>7792</v>
      </c>
      <c r="B7793" s="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IF(People!$B$2=Orders!M7793,People!$A$2,IF(People!$B$3=Orders!M7793,People!$A$3,IF(People!$B$4=Orders!M7793,People!$A$4,IF(People!$B$5=Orders!M7793,People!$A$5,0))))</f>
        <v>Kelly Williams</v>
      </c>
      <c r="W7793" t="str">
        <f>IFERROR(INDEX(Returns!A:A,MATCH(Orders!B7793,Returns!B:B,0),),"No")</f>
        <v>No</v>
      </c>
      <c r="X7793" t="str">
        <f t="shared" si="121"/>
        <v>2018 / 12</v>
      </c>
    </row>
    <row r="7794" spans="1:24" x14ac:dyDescent="0.25">
      <c r="A7794" s="1">
        <v>7793</v>
      </c>
      <c r="B7794" s="3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IF(People!$B$2=Orders!M7794,People!$A$2,IF(People!$B$3=Orders!M7794,People!$A$3,IF(People!$B$4=Orders!M7794,People!$A$4,IF(People!$B$5=Orders!M7794,People!$A$5,0))))</f>
        <v>Kelly Williams</v>
      </c>
      <c r="W7794" t="str">
        <f>IFERROR(INDEX(Returns!A:A,MATCH(Orders!B7794,Returns!B:B,0),),"No")</f>
        <v>No</v>
      </c>
      <c r="X7794" t="str">
        <f t="shared" si="121"/>
        <v>2019 / 10</v>
      </c>
    </row>
    <row r="7795" spans="1:24" x14ac:dyDescent="0.25">
      <c r="A7795" s="1">
        <v>7794</v>
      </c>
      <c r="B7795" s="3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IF(People!$B$2=Orders!M7795,People!$A$2,IF(People!$B$3=Orders!M7795,People!$A$3,IF(People!$B$4=Orders!M7795,People!$A$4,IF(People!$B$5=Orders!M7795,People!$A$5,0))))</f>
        <v>Anna Andreadi</v>
      </c>
      <c r="W7795" t="str">
        <f>IFERROR(INDEX(Returns!A:A,MATCH(Orders!B7795,Returns!B:B,0),),"No")</f>
        <v>No</v>
      </c>
      <c r="X7795" t="str">
        <f t="shared" si="121"/>
        <v>2017 / 12</v>
      </c>
    </row>
    <row r="7796" spans="1:24" x14ac:dyDescent="0.25">
      <c r="A7796" s="1">
        <v>7795</v>
      </c>
      <c r="B7796" s="3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IF(People!$B$2=Orders!M7796,People!$A$2,IF(People!$B$3=Orders!M7796,People!$A$3,IF(People!$B$4=Orders!M7796,People!$A$4,IF(People!$B$5=Orders!M7796,People!$A$5,0))))</f>
        <v>Anna Andreadi</v>
      </c>
      <c r="W7796" t="str">
        <f>IFERROR(INDEX(Returns!A:A,MATCH(Orders!B7796,Returns!B:B,0),),"No")</f>
        <v>No</v>
      </c>
      <c r="X7796" t="str">
        <f t="shared" si="121"/>
        <v>2017 / 12</v>
      </c>
    </row>
    <row r="7797" spans="1:24" x14ac:dyDescent="0.25">
      <c r="A7797" s="1">
        <v>7796</v>
      </c>
      <c r="B7797" s="3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IF(People!$B$2=Orders!M7797,People!$A$2,IF(People!$B$3=Orders!M7797,People!$A$3,IF(People!$B$4=Orders!M7797,People!$A$4,IF(People!$B$5=Orders!M7797,People!$A$5,0))))</f>
        <v>Kelly Williams</v>
      </c>
      <c r="W7797" t="str">
        <f>IFERROR(INDEX(Returns!A:A,MATCH(Orders!B7797,Returns!B:B,0),),"No")</f>
        <v>No</v>
      </c>
      <c r="X7797" t="str">
        <f t="shared" si="121"/>
        <v>2017 / 07</v>
      </c>
    </row>
    <row r="7798" spans="1:24" x14ac:dyDescent="0.25">
      <c r="A7798" s="1">
        <v>7797</v>
      </c>
      <c r="B7798" s="3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IF(People!$B$2=Orders!M7798,People!$A$2,IF(People!$B$3=Orders!M7798,People!$A$3,IF(People!$B$4=Orders!M7798,People!$A$4,IF(People!$B$5=Orders!M7798,People!$A$5,0))))</f>
        <v>Chuck Magee</v>
      </c>
      <c r="W7798" t="str">
        <f>IFERROR(INDEX(Returns!A:A,MATCH(Orders!B7798,Returns!B:B,0),),"No")</f>
        <v>No</v>
      </c>
      <c r="X7798" t="str">
        <f t="shared" si="121"/>
        <v>2017 / 10</v>
      </c>
    </row>
    <row r="7799" spans="1:24" x14ac:dyDescent="0.25">
      <c r="A7799" s="1">
        <v>7798</v>
      </c>
      <c r="B7799" s="3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IF(People!$B$2=Orders!M7799,People!$A$2,IF(People!$B$3=Orders!M7799,People!$A$3,IF(People!$B$4=Orders!M7799,People!$A$4,IF(People!$B$5=Orders!M7799,People!$A$5,0))))</f>
        <v>Chuck Magee</v>
      </c>
      <c r="W7799" t="str">
        <f>IFERROR(INDEX(Returns!A:A,MATCH(Orders!B7799,Returns!B:B,0),),"No")</f>
        <v>No</v>
      </c>
      <c r="X7799" t="str">
        <f t="shared" si="121"/>
        <v>2019 / 03</v>
      </c>
    </row>
    <row r="7800" spans="1:24" x14ac:dyDescent="0.25">
      <c r="A7800" s="1">
        <v>7799</v>
      </c>
      <c r="B7800" s="3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IF(People!$B$2=Orders!M7800,People!$A$2,IF(People!$B$3=Orders!M7800,People!$A$3,IF(People!$B$4=Orders!M7800,People!$A$4,IF(People!$B$5=Orders!M7800,People!$A$5,0))))</f>
        <v>Chuck Magee</v>
      </c>
      <c r="W7800" t="str">
        <f>IFERROR(INDEX(Returns!A:A,MATCH(Orders!B7800,Returns!B:B,0),),"No")</f>
        <v>No</v>
      </c>
      <c r="X7800" t="str">
        <f t="shared" si="121"/>
        <v>2019 / 03</v>
      </c>
    </row>
    <row r="7801" spans="1:24" x14ac:dyDescent="0.25">
      <c r="A7801" s="1">
        <v>7800</v>
      </c>
      <c r="B7801" s="3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IF(People!$B$2=Orders!M7801,People!$A$2,IF(People!$B$3=Orders!M7801,People!$A$3,IF(People!$B$4=Orders!M7801,People!$A$4,IF(People!$B$5=Orders!M7801,People!$A$5,0))))</f>
        <v>Chuck Magee</v>
      </c>
      <c r="W7801" t="str">
        <f>IFERROR(INDEX(Returns!A:A,MATCH(Orders!B7801,Returns!B:B,0),),"No")</f>
        <v>No</v>
      </c>
      <c r="X7801" t="str">
        <f t="shared" si="121"/>
        <v>2019 / 03</v>
      </c>
    </row>
    <row r="7802" spans="1:24" x14ac:dyDescent="0.25">
      <c r="A7802" s="1">
        <v>7801</v>
      </c>
      <c r="B7802" s="3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IF(People!$B$2=Orders!M7802,People!$A$2,IF(People!$B$3=Orders!M7802,People!$A$3,IF(People!$B$4=Orders!M7802,People!$A$4,IF(People!$B$5=Orders!M7802,People!$A$5,0))))</f>
        <v>Chuck Magee</v>
      </c>
      <c r="W7802" t="str">
        <f>IFERROR(INDEX(Returns!A:A,MATCH(Orders!B7802,Returns!B:B,0),),"No")</f>
        <v>No</v>
      </c>
      <c r="X7802" t="str">
        <f t="shared" si="121"/>
        <v>2019 / 06</v>
      </c>
    </row>
    <row r="7803" spans="1:24" x14ac:dyDescent="0.25">
      <c r="A7803" s="1">
        <v>7802</v>
      </c>
      <c r="B7803" s="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IF(People!$B$2=Orders!M7803,People!$A$2,IF(People!$B$3=Orders!M7803,People!$A$3,IF(People!$B$4=Orders!M7803,People!$A$4,IF(People!$B$5=Orders!M7803,People!$A$5,0))))</f>
        <v>Anna Andreadi</v>
      </c>
      <c r="W7803" t="str">
        <f>IFERROR(INDEX(Returns!A:A,MATCH(Orders!B7803,Returns!B:B,0),),"No")</f>
        <v>No</v>
      </c>
      <c r="X7803" t="str">
        <f t="shared" si="121"/>
        <v>2016 / 03</v>
      </c>
    </row>
    <row r="7804" spans="1:24" x14ac:dyDescent="0.25">
      <c r="A7804" s="1">
        <v>7803</v>
      </c>
      <c r="B7804" s="3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IF(People!$B$2=Orders!M7804,People!$A$2,IF(People!$B$3=Orders!M7804,People!$A$3,IF(People!$B$4=Orders!M7804,People!$A$4,IF(People!$B$5=Orders!M7804,People!$A$5,0))))</f>
        <v>Cassandra Brandow</v>
      </c>
      <c r="W7804" t="str">
        <f>IFERROR(INDEX(Returns!A:A,MATCH(Orders!B7804,Returns!B:B,0),),"No")</f>
        <v>No</v>
      </c>
      <c r="X7804" t="str">
        <f t="shared" si="121"/>
        <v>2017 / 09</v>
      </c>
    </row>
    <row r="7805" spans="1:24" x14ac:dyDescent="0.25">
      <c r="A7805" s="1">
        <v>7804</v>
      </c>
      <c r="B7805" s="3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IF(People!$B$2=Orders!M7805,People!$A$2,IF(People!$B$3=Orders!M7805,People!$A$3,IF(People!$B$4=Orders!M7805,People!$A$4,IF(People!$B$5=Orders!M7805,People!$A$5,0))))</f>
        <v>Cassandra Brandow</v>
      </c>
      <c r="W7805" t="str">
        <f>IFERROR(INDEX(Returns!A:A,MATCH(Orders!B7805,Returns!B:B,0),),"No")</f>
        <v>No</v>
      </c>
      <c r="X7805" t="str">
        <f t="shared" si="121"/>
        <v>2017 / 09</v>
      </c>
    </row>
    <row r="7806" spans="1:24" x14ac:dyDescent="0.25">
      <c r="A7806" s="1">
        <v>7805</v>
      </c>
      <c r="B7806" s="3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IF(People!$B$2=Orders!M7806,People!$A$2,IF(People!$B$3=Orders!M7806,People!$A$3,IF(People!$B$4=Orders!M7806,People!$A$4,IF(People!$B$5=Orders!M7806,People!$A$5,0))))</f>
        <v>Cassandra Brandow</v>
      </c>
      <c r="W7806" t="str">
        <f>IFERROR(INDEX(Returns!A:A,MATCH(Orders!B7806,Returns!B:B,0),),"No")</f>
        <v>No</v>
      </c>
      <c r="X7806" t="str">
        <f t="shared" si="121"/>
        <v>2017 / 09</v>
      </c>
    </row>
    <row r="7807" spans="1:24" x14ac:dyDescent="0.25">
      <c r="A7807" s="1">
        <v>7806</v>
      </c>
      <c r="B7807" s="3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IF(People!$B$2=Orders!M7807,People!$A$2,IF(People!$B$3=Orders!M7807,People!$A$3,IF(People!$B$4=Orders!M7807,People!$A$4,IF(People!$B$5=Orders!M7807,People!$A$5,0))))</f>
        <v>Cassandra Brandow</v>
      </c>
      <c r="W7807" t="str">
        <f>IFERROR(INDEX(Returns!A:A,MATCH(Orders!B7807,Returns!B:B,0),),"No")</f>
        <v>No</v>
      </c>
      <c r="X7807" t="str">
        <f t="shared" si="121"/>
        <v>2017 / 09</v>
      </c>
    </row>
    <row r="7808" spans="1:24" x14ac:dyDescent="0.25">
      <c r="A7808" s="1">
        <v>7807</v>
      </c>
      <c r="B7808" s="3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IF(People!$B$2=Orders!M7808,People!$A$2,IF(People!$B$3=Orders!M7808,People!$A$3,IF(People!$B$4=Orders!M7808,People!$A$4,IF(People!$B$5=Orders!M7808,People!$A$5,0))))</f>
        <v>Cassandra Brandow</v>
      </c>
      <c r="W7808" t="str">
        <f>IFERROR(INDEX(Returns!A:A,MATCH(Orders!B7808,Returns!B:B,0),),"No")</f>
        <v>No</v>
      </c>
      <c r="X7808" t="str">
        <f t="shared" si="121"/>
        <v>2017 / 09</v>
      </c>
    </row>
    <row r="7809" spans="1:24" x14ac:dyDescent="0.25">
      <c r="A7809" s="1">
        <v>7808</v>
      </c>
      <c r="B7809" s="3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IF(People!$B$2=Orders!M7809,People!$A$2,IF(People!$B$3=Orders!M7809,People!$A$3,IF(People!$B$4=Orders!M7809,People!$A$4,IF(People!$B$5=Orders!M7809,People!$A$5,0))))</f>
        <v>Cassandra Brandow</v>
      </c>
      <c r="W7809" t="str">
        <f>IFERROR(INDEX(Returns!A:A,MATCH(Orders!B7809,Returns!B:B,0),),"No")</f>
        <v>No</v>
      </c>
      <c r="X7809" t="str">
        <f t="shared" si="121"/>
        <v>2018 / 01</v>
      </c>
    </row>
    <row r="7810" spans="1:24" x14ac:dyDescent="0.25">
      <c r="A7810" s="1">
        <v>7809</v>
      </c>
      <c r="B7810" s="3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IF(People!$B$2=Orders!M7810,People!$A$2,IF(People!$B$3=Orders!M7810,People!$A$3,IF(People!$B$4=Orders!M7810,People!$A$4,IF(People!$B$5=Orders!M7810,People!$A$5,0))))</f>
        <v>Cassandra Brandow</v>
      </c>
      <c r="W7810" t="str">
        <f>IFERROR(INDEX(Returns!A:A,MATCH(Orders!B7810,Returns!B:B,0),),"No")</f>
        <v>No</v>
      </c>
      <c r="X7810" t="str">
        <f t="shared" ref="X7810:X7873" si="122">TEXT(C7810,"ГГГГ / ММ")</f>
        <v>2018 / 01</v>
      </c>
    </row>
    <row r="7811" spans="1:24" x14ac:dyDescent="0.25">
      <c r="A7811" s="1">
        <v>7810</v>
      </c>
      <c r="B7811" s="3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IF(People!$B$2=Orders!M7811,People!$A$2,IF(People!$B$3=Orders!M7811,People!$A$3,IF(People!$B$4=Orders!M7811,People!$A$4,IF(People!$B$5=Orders!M7811,People!$A$5,0))))</f>
        <v>Cassandra Brandow</v>
      </c>
      <c r="W7811" t="str">
        <f>IFERROR(INDEX(Returns!A:A,MATCH(Orders!B7811,Returns!B:B,0),),"No")</f>
        <v>No</v>
      </c>
      <c r="X7811" t="str">
        <f t="shared" si="122"/>
        <v>2018 / 01</v>
      </c>
    </row>
    <row r="7812" spans="1:24" x14ac:dyDescent="0.25">
      <c r="A7812" s="1">
        <v>7811</v>
      </c>
      <c r="B7812" s="3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IF(People!$B$2=Orders!M7812,People!$A$2,IF(People!$B$3=Orders!M7812,People!$A$3,IF(People!$B$4=Orders!M7812,People!$A$4,IF(People!$B$5=Orders!M7812,People!$A$5,0))))</f>
        <v>Chuck Magee</v>
      </c>
      <c r="W7812" t="str">
        <f>IFERROR(INDEX(Returns!A:A,MATCH(Orders!B7812,Returns!B:B,0),),"No")</f>
        <v>No</v>
      </c>
      <c r="X7812" t="str">
        <f t="shared" si="122"/>
        <v>2018 / 02</v>
      </c>
    </row>
    <row r="7813" spans="1:24" x14ac:dyDescent="0.25">
      <c r="A7813" s="1">
        <v>7812</v>
      </c>
      <c r="B7813" s="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IF(People!$B$2=Orders!M7813,People!$A$2,IF(People!$B$3=Orders!M7813,People!$A$3,IF(People!$B$4=Orders!M7813,People!$A$4,IF(People!$B$5=Orders!M7813,People!$A$5,0))))</f>
        <v>Chuck Magee</v>
      </c>
      <c r="W7813" t="str">
        <f>IFERROR(INDEX(Returns!A:A,MATCH(Orders!B7813,Returns!B:B,0),),"No")</f>
        <v>No</v>
      </c>
      <c r="X7813" t="str">
        <f t="shared" si="122"/>
        <v>2018 / 02</v>
      </c>
    </row>
    <row r="7814" spans="1:24" x14ac:dyDescent="0.25">
      <c r="A7814" s="1">
        <v>7813</v>
      </c>
      <c r="B7814" s="3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IF(People!$B$2=Orders!M7814,People!$A$2,IF(People!$B$3=Orders!M7814,People!$A$3,IF(People!$B$4=Orders!M7814,People!$A$4,IF(People!$B$5=Orders!M7814,People!$A$5,0))))</f>
        <v>Chuck Magee</v>
      </c>
      <c r="W7814" t="str">
        <f>IFERROR(INDEX(Returns!A:A,MATCH(Orders!B7814,Returns!B:B,0),),"No")</f>
        <v>No</v>
      </c>
      <c r="X7814" t="str">
        <f t="shared" si="122"/>
        <v>2018 / 02</v>
      </c>
    </row>
    <row r="7815" spans="1:24" x14ac:dyDescent="0.25">
      <c r="A7815" s="1">
        <v>7814</v>
      </c>
      <c r="B7815" s="3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IF(People!$B$2=Orders!M7815,People!$A$2,IF(People!$B$3=Orders!M7815,People!$A$3,IF(People!$B$4=Orders!M7815,People!$A$4,IF(People!$B$5=Orders!M7815,People!$A$5,0))))</f>
        <v>Chuck Magee</v>
      </c>
      <c r="W7815" t="str">
        <f>IFERROR(INDEX(Returns!A:A,MATCH(Orders!B7815,Returns!B:B,0),),"No")</f>
        <v>No</v>
      </c>
      <c r="X7815" t="str">
        <f t="shared" si="122"/>
        <v>2018 / 02</v>
      </c>
    </row>
    <row r="7816" spans="1:24" x14ac:dyDescent="0.25">
      <c r="A7816" s="1">
        <v>7815</v>
      </c>
      <c r="B7816" s="3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IF(People!$B$2=Orders!M7816,People!$A$2,IF(People!$B$3=Orders!M7816,People!$A$3,IF(People!$B$4=Orders!M7816,People!$A$4,IF(People!$B$5=Orders!M7816,People!$A$5,0))))</f>
        <v>Anna Andreadi</v>
      </c>
      <c r="W7816" t="str">
        <f>IFERROR(INDEX(Returns!A:A,MATCH(Orders!B7816,Returns!B:B,0),),"No")</f>
        <v>No</v>
      </c>
      <c r="X7816" t="str">
        <f t="shared" si="122"/>
        <v>2019 / 06</v>
      </c>
    </row>
    <row r="7817" spans="1:24" x14ac:dyDescent="0.25">
      <c r="A7817" s="1">
        <v>7816</v>
      </c>
      <c r="B7817" s="3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IF(People!$B$2=Orders!M7817,People!$A$2,IF(People!$B$3=Orders!M7817,People!$A$3,IF(People!$B$4=Orders!M7817,People!$A$4,IF(People!$B$5=Orders!M7817,People!$A$5,0))))</f>
        <v>Anna Andreadi</v>
      </c>
      <c r="W7817" t="str">
        <f>IFERROR(INDEX(Returns!A:A,MATCH(Orders!B7817,Returns!B:B,0),),"No")</f>
        <v>No</v>
      </c>
      <c r="X7817" t="str">
        <f t="shared" si="122"/>
        <v>2019 / 06</v>
      </c>
    </row>
    <row r="7818" spans="1:24" x14ac:dyDescent="0.25">
      <c r="A7818" s="1">
        <v>7817</v>
      </c>
      <c r="B7818" s="3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IF(People!$B$2=Orders!M7818,People!$A$2,IF(People!$B$3=Orders!M7818,People!$A$3,IF(People!$B$4=Orders!M7818,People!$A$4,IF(People!$B$5=Orders!M7818,People!$A$5,0))))</f>
        <v>Anna Andreadi</v>
      </c>
      <c r="W7818" t="str">
        <f>IFERROR(INDEX(Returns!A:A,MATCH(Orders!B7818,Returns!B:B,0),),"No")</f>
        <v>No</v>
      </c>
      <c r="X7818" t="str">
        <f t="shared" si="122"/>
        <v>2018 / 10</v>
      </c>
    </row>
    <row r="7819" spans="1:24" x14ac:dyDescent="0.25">
      <c r="A7819" s="1">
        <v>7818</v>
      </c>
      <c r="B7819" s="3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IF(People!$B$2=Orders!M7819,People!$A$2,IF(People!$B$3=Orders!M7819,People!$A$3,IF(People!$B$4=Orders!M7819,People!$A$4,IF(People!$B$5=Orders!M7819,People!$A$5,0))))</f>
        <v>Anna Andreadi</v>
      </c>
      <c r="W7819" t="str">
        <f>IFERROR(INDEX(Returns!A:A,MATCH(Orders!B7819,Returns!B:B,0),),"No")</f>
        <v>No</v>
      </c>
      <c r="X7819" t="str">
        <f t="shared" si="122"/>
        <v>2018 / 10</v>
      </c>
    </row>
    <row r="7820" spans="1:24" x14ac:dyDescent="0.25">
      <c r="A7820" s="1">
        <v>7819</v>
      </c>
      <c r="B7820" s="3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IF(People!$B$2=Orders!M7820,People!$A$2,IF(People!$B$3=Orders!M7820,People!$A$3,IF(People!$B$4=Orders!M7820,People!$A$4,IF(People!$B$5=Orders!M7820,People!$A$5,0))))</f>
        <v>Anna Andreadi</v>
      </c>
      <c r="W7820" t="str">
        <f>IFERROR(INDEX(Returns!A:A,MATCH(Orders!B7820,Returns!B:B,0),),"No")</f>
        <v>No</v>
      </c>
      <c r="X7820" t="str">
        <f t="shared" si="122"/>
        <v>2018 / 10</v>
      </c>
    </row>
    <row r="7821" spans="1:24" x14ac:dyDescent="0.25">
      <c r="A7821" s="1">
        <v>7820</v>
      </c>
      <c r="B7821" s="3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IF(People!$B$2=Orders!M7821,People!$A$2,IF(People!$B$3=Orders!M7821,People!$A$3,IF(People!$B$4=Orders!M7821,People!$A$4,IF(People!$B$5=Orders!M7821,People!$A$5,0))))</f>
        <v>Anna Andreadi</v>
      </c>
      <c r="W7821" t="str">
        <f>IFERROR(INDEX(Returns!A:A,MATCH(Orders!B7821,Returns!B:B,0),),"No")</f>
        <v>No</v>
      </c>
      <c r="X7821" t="str">
        <f t="shared" si="122"/>
        <v>2019 / 01</v>
      </c>
    </row>
    <row r="7822" spans="1:24" x14ac:dyDescent="0.25">
      <c r="A7822" s="1">
        <v>7821</v>
      </c>
      <c r="B7822" s="3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IF(People!$B$2=Orders!M7822,People!$A$2,IF(People!$B$3=Orders!M7822,People!$A$3,IF(People!$B$4=Orders!M7822,People!$A$4,IF(People!$B$5=Orders!M7822,People!$A$5,0))))</f>
        <v>Chuck Magee</v>
      </c>
      <c r="W7822" t="str">
        <f>IFERROR(INDEX(Returns!A:A,MATCH(Orders!B7822,Returns!B:B,0),),"No")</f>
        <v>No</v>
      </c>
      <c r="X7822" t="str">
        <f t="shared" si="122"/>
        <v>2019 / 12</v>
      </c>
    </row>
    <row r="7823" spans="1:24" x14ac:dyDescent="0.25">
      <c r="A7823" s="1">
        <v>7822</v>
      </c>
      <c r="B7823" s="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IF(People!$B$2=Orders!M7823,People!$A$2,IF(People!$B$3=Orders!M7823,People!$A$3,IF(People!$B$4=Orders!M7823,People!$A$4,IF(People!$B$5=Orders!M7823,People!$A$5,0))))</f>
        <v>Cassandra Brandow</v>
      </c>
      <c r="W7823" t="str">
        <f>IFERROR(INDEX(Returns!A:A,MATCH(Orders!B7823,Returns!B:B,0),),"No")</f>
        <v>No</v>
      </c>
      <c r="X7823" t="str">
        <f t="shared" si="122"/>
        <v>2018 / 10</v>
      </c>
    </row>
    <row r="7824" spans="1:24" x14ac:dyDescent="0.25">
      <c r="A7824" s="1">
        <v>7823</v>
      </c>
      <c r="B7824" s="3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IF(People!$B$2=Orders!M7824,People!$A$2,IF(People!$B$3=Orders!M7824,People!$A$3,IF(People!$B$4=Orders!M7824,People!$A$4,IF(People!$B$5=Orders!M7824,People!$A$5,0))))</f>
        <v>Chuck Magee</v>
      </c>
      <c r="W7824" t="str">
        <f>IFERROR(INDEX(Returns!A:A,MATCH(Orders!B7824,Returns!B:B,0),),"No")</f>
        <v>No</v>
      </c>
      <c r="X7824" t="str">
        <f t="shared" si="122"/>
        <v>2016 / 08</v>
      </c>
    </row>
    <row r="7825" spans="1:24" x14ac:dyDescent="0.25">
      <c r="A7825" s="1">
        <v>7824</v>
      </c>
      <c r="B7825" s="3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IF(People!$B$2=Orders!M7825,People!$A$2,IF(People!$B$3=Orders!M7825,People!$A$3,IF(People!$B$4=Orders!M7825,People!$A$4,IF(People!$B$5=Orders!M7825,People!$A$5,0))))</f>
        <v>Chuck Magee</v>
      </c>
      <c r="W7825" t="str">
        <f>IFERROR(INDEX(Returns!A:A,MATCH(Orders!B7825,Returns!B:B,0),),"No")</f>
        <v>No</v>
      </c>
      <c r="X7825" t="str">
        <f t="shared" si="122"/>
        <v>2016 / 08</v>
      </c>
    </row>
    <row r="7826" spans="1:24" x14ac:dyDescent="0.25">
      <c r="A7826" s="1">
        <v>7825</v>
      </c>
      <c r="B7826" s="3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IF(People!$B$2=Orders!M7826,People!$A$2,IF(People!$B$3=Orders!M7826,People!$A$3,IF(People!$B$4=Orders!M7826,People!$A$4,IF(People!$B$5=Orders!M7826,People!$A$5,0))))</f>
        <v>Anna Andreadi</v>
      </c>
      <c r="W7826" t="str">
        <f>IFERROR(INDEX(Returns!A:A,MATCH(Orders!B7826,Returns!B:B,0),),"No")</f>
        <v>No</v>
      </c>
      <c r="X7826" t="str">
        <f t="shared" si="122"/>
        <v>2016 / 05</v>
      </c>
    </row>
    <row r="7827" spans="1:24" x14ac:dyDescent="0.25">
      <c r="A7827" s="1">
        <v>7826</v>
      </c>
      <c r="B7827" s="3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IF(People!$B$2=Orders!M7827,People!$A$2,IF(People!$B$3=Orders!M7827,People!$A$3,IF(People!$B$4=Orders!M7827,People!$A$4,IF(People!$B$5=Orders!M7827,People!$A$5,0))))</f>
        <v>Chuck Magee</v>
      </c>
      <c r="W7827" t="str">
        <f>IFERROR(INDEX(Returns!A:A,MATCH(Orders!B7827,Returns!B:B,0),),"No")</f>
        <v>No</v>
      </c>
      <c r="X7827" t="str">
        <f t="shared" si="122"/>
        <v>2017 / 02</v>
      </c>
    </row>
    <row r="7828" spans="1:24" x14ac:dyDescent="0.25">
      <c r="A7828" s="1">
        <v>7827</v>
      </c>
      <c r="B7828" s="3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IF(People!$B$2=Orders!M7828,People!$A$2,IF(People!$B$3=Orders!M7828,People!$A$3,IF(People!$B$4=Orders!M7828,People!$A$4,IF(People!$B$5=Orders!M7828,People!$A$5,0))))</f>
        <v>Kelly Williams</v>
      </c>
      <c r="W7828" t="str">
        <f>IFERROR(INDEX(Returns!A:A,MATCH(Orders!B7828,Returns!B:B,0),),"No")</f>
        <v>No</v>
      </c>
      <c r="X7828" t="str">
        <f t="shared" si="122"/>
        <v>2019 / 10</v>
      </c>
    </row>
    <row r="7829" spans="1:24" x14ac:dyDescent="0.25">
      <c r="A7829" s="1">
        <v>7828</v>
      </c>
      <c r="B7829" s="3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IF(People!$B$2=Orders!M7829,People!$A$2,IF(People!$B$3=Orders!M7829,People!$A$3,IF(People!$B$4=Orders!M7829,People!$A$4,IF(People!$B$5=Orders!M7829,People!$A$5,0))))</f>
        <v>Kelly Williams</v>
      </c>
      <c r="W7829" t="str">
        <f>IFERROR(INDEX(Returns!A:A,MATCH(Orders!B7829,Returns!B:B,0),),"No")</f>
        <v>No</v>
      </c>
      <c r="X7829" t="str">
        <f t="shared" si="122"/>
        <v>2019 / 10</v>
      </c>
    </row>
    <row r="7830" spans="1:24" x14ac:dyDescent="0.25">
      <c r="A7830" s="1">
        <v>7829</v>
      </c>
      <c r="B7830" s="3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IF(People!$B$2=Orders!M7830,People!$A$2,IF(People!$B$3=Orders!M7830,People!$A$3,IF(People!$B$4=Orders!M7830,People!$A$4,IF(People!$B$5=Orders!M7830,People!$A$5,0))))</f>
        <v>Anna Andreadi</v>
      </c>
      <c r="W7830" t="str">
        <f>IFERROR(INDEX(Returns!A:A,MATCH(Orders!B7830,Returns!B:B,0),),"No")</f>
        <v>No</v>
      </c>
      <c r="X7830" t="str">
        <f t="shared" si="122"/>
        <v>2017 / 04</v>
      </c>
    </row>
    <row r="7831" spans="1:24" x14ac:dyDescent="0.25">
      <c r="A7831" s="1">
        <v>7830</v>
      </c>
      <c r="B7831" s="3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IF(People!$B$2=Orders!M7831,People!$A$2,IF(People!$B$3=Orders!M7831,People!$A$3,IF(People!$B$4=Orders!M7831,People!$A$4,IF(People!$B$5=Orders!M7831,People!$A$5,0))))</f>
        <v>Anna Andreadi</v>
      </c>
      <c r="W7831" t="str">
        <f>IFERROR(INDEX(Returns!A:A,MATCH(Orders!B7831,Returns!B:B,0),),"No")</f>
        <v>No</v>
      </c>
      <c r="X7831" t="str">
        <f t="shared" si="122"/>
        <v>2017 / 04</v>
      </c>
    </row>
    <row r="7832" spans="1:24" x14ac:dyDescent="0.25">
      <c r="A7832" s="1">
        <v>7831</v>
      </c>
      <c r="B7832" s="3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IF(People!$B$2=Orders!M7832,People!$A$2,IF(People!$B$3=Orders!M7832,People!$A$3,IF(People!$B$4=Orders!M7832,People!$A$4,IF(People!$B$5=Orders!M7832,People!$A$5,0))))</f>
        <v>Anna Andreadi</v>
      </c>
      <c r="W7832" t="str">
        <f>IFERROR(INDEX(Returns!A:A,MATCH(Orders!B7832,Returns!B:B,0),),"No")</f>
        <v>No</v>
      </c>
      <c r="X7832" t="str">
        <f t="shared" si="122"/>
        <v>2017 / 04</v>
      </c>
    </row>
    <row r="7833" spans="1:24" x14ac:dyDescent="0.25">
      <c r="A7833" s="1">
        <v>7832</v>
      </c>
      <c r="B7833" s="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IF(People!$B$2=Orders!M7833,People!$A$2,IF(People!$B$3=Orders!M7833,People!$A$3,IF(People!$B$4=Orders!M7833,People!$A$4,IF(People!$B$5=Orders!M7833,People!$A$5,0))))</f>
        <v>Anna Andreadi</v>
      </c>
      <c r="W7833" t="str">
        <f>IFERROR(INDEX(Returns!A:A,MATCH(Orders!B7833,Returns!B:B,0),),"No")</f>
        <v>No</v>
      </c>
      <c r="X7833" t="str">
        <f t="shared" si="122"/>
        <v>2017 / 04</v>
      </c>
    </row>
    <row r="7834" spans="1:24" x14ac:dyDescent="0.25">
      <c r="A7834" s="1">
        <v>7833</v>
      </c>
      <c r="B7834" s="3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IF(People!$B$2=Orders!M7834,People!$A$2,IF(People!$B$3=Orders!M7834,People!$A$3,IF(People!$B$4=Orders!M7834,People!$A$4,IF(People!$B$5=Orders!M7834,People!$A$5,0))))</f>
        <v>Kelly Williams</v>
      </c>
      <c r="W7834" t="str">
        <f>IFERROR(INDEX(Returns!A:A,MATCH(Orders!B7834,Returns!B:B,0),),"No")</f>
        <v>No</v>
      </c>
      <c r="X7834" t="str">
        <f t="shared" si="122"/>
        <v>2018 / 05</v>
      </c>
    </row>
    <row r="7835" spans="1:24" x14ac:dyDescent="0.25">
      <c r="A7835" s="1">
        <v>7834</v>
      </c>
      <c r="B7835" s="3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IF(People!$B$2=Orders!M7835,People!$A$2,IF(People!$B$3=Orders!M7835,People!$A$3,IF(People!$B$4=Orders!M7835,People!$A$4,IF(People!$B$5=Orders!M7835,People!$A$5,0))))</f>
        <v>Cassandra Brandow</v>
      </c>
      <c r="W7835" t="str">
        <f>IFERROR(INDEX(Returns!A:A,MATCH(Orders!B7835,Returns!B:B,0),),"No")</f>
        <v>No</v>
      </c>
      <c r="X7835" t="str">
        <f t="shared" si="122"/>
        <v>2017 / 01</v>
      </c>
    </row>
    <row r="7836" spans="1:24" x14ac:dyDescent="0.25">
      <c r="A7836" s="1">
        <v>7835</v>
      </c>
      <c r="B7836" s="3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IF(People!$B$2=Orders!M7836,People!$A$2,IF(People!$B$3=Orders!M7836,People!$A$3,IF(People!$B$4=Orders!M7836,People!$A$4,IF(People!$B$5=Orders!M7836,People!$A$5,0))))</f>
        <v>Anna Andreadi</v>
      </c>
      <c r="W7836" t="str">
        <f>IFERROR(INDEX(Returns!A:A,MATCH(Orders!B7836,Returns!B:B,0),),"No")</f>
        <v>No</v>
      </c>
      <c r="X7836" t="str">
        <f t="shared" si="122"/>
        <v>2017 / 04</v>
      </c>
    </row>
    <row r="7837" spans="1:24" x14ac:dyDescent="0.25">
      <c r="A7837" s="1">
        <v>7836</v>
      </c>
      <c r="B7837" s="3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IF(People!$B$2=Orders!M7837,People!$A$2,IF(People!$B$3=Orders!M7837,People!$A$3,IF(People!$B$4=Orders!M7837,People!$A$4,IF(People!$B$5=Orders!M7837,People!$A$5,0))))</f>
        <v>Anna Andreadi</v>
      </c>
      <c r="W7837" t="str">
        <f>IFERROR(INDEX(Returns!A:A,MATCH(Orders!B7837,Returns!B:B,0),),"No")</f>
        <v>No</v>
      </c>
      <c r="X7837" t="str">
        <f t="shared" si="122"/>
        <v>2017 / 04</v>
      </c>
    </row>
    <row r="7838" spans="1:24" x14ac:dyDescent="0.25">
      <c r="A7838" s="1">
        <v>7837</v>
      </c>
      <c r="B7838" s="3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IF(People!$B$2=Orders!M7838,People!$A$2,IF(People!$B$3=Orders!M7838,People!$A$3,IF(People!$B$4=Orders!M7838,People!$A$4,IF(People!$B$5=Orders!M7838,People!$A$5,0))))</f>
        <v>Anna Andreadi</v>
      </c>
      <c r="W7838" t="str">
        <f>IFERROR(INDEX(Returns!A:A,MATCH(Orders!B7838,Returns!B:B,0),),"No")</f>
        <v>No</v>
      </c>
      <c r="X7838" t="str">
        <f t="shared" si="122"/>
        <v>2017 / 09</v>
      </c>
    </row>
    <row r="7839" spans="1:24" x14ac:dyDescent="0.25">
      <c r="A7839" s="1">
        <v>7838</v>
      </c>
      <c r="B7839" s="3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IF(People!$B$2=Orders!M7839,People!$A$2,IF(People!$B$3=Orders!M7839,People!$A$3,IF(People!$B$4=Orders!M7839,People!$A$4,IF(People!$B$5=Orders!M7839,People!$A$5,0))))</f>
        <v>Anna Andreadi</v>
      </c>
      <c r="W7839" t="str">
        <f>IFERROR(INDEX(Returns!A:A,MATCH(Orders!B7839,Returns!B:B,0),),"No")</f>
        <v>No</v>
      </c>
      <c r="X7839" t="str">
        <f t="shared" si="122"/>
        <v>2017 / 09</v>
      </c>
    </row>
    <row r="7840" spans="1:24" x14ac:dyDescent="0.25">
      <c r="A7840" s="1">
        <v>7839</v>
      </c>
      <c r="B7840" s="3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IF(People!$B$2=Orders!M7840,People!$A$2,IF(People!$B$3=Orders!M7840,People!$A$3,IF(People!$B$4=Orders!M7840,People!$A$4,IF(People!$B$5=Orders!M7840,People!$A$5,0))))</f>
        <v>Anna Andreadi</v>
      </c>
      <c r="W7840" t="str">
        <f>IFERROR(INDEX(Returns!A:A,MATCH(Orders!B7840,Returns!B:B,0),),"No")</f>
        <v>No</v>
      </c>
      <c r="X7840" t="str">
        <f t="shared" si="122"/>
        <v>2017 / 09</v>
      </c>
    </row>
    <row r="7841" spans="1:24" x14ac:dyDescent="0.25">
      <c r="A7841" s="1">
        <v>7840</v>
      </c>
      <c r="B7841" s="3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IF(People!$B$2=Orders!M7841,People!$A$2,IF(People!$B$3=Orders!M7841,People!$A$3,IF(People!$B$4=Orders!M7841,People!$A$4,IF(People!$B$5=Orders!M7841,People!$A$5,0))))</f>
        <v>Kelly Williams</v>
      </c>
      <c r="W7841" t="str">
        <f>IFERROR(INDEX(Returns!A:A,MATCH(Orders!B7841,Returns!B:B,0),),"No")</f>
        <v>No</v>
      </c>
      <c r="X7841" t="str">
        <f t="shared" si="122"/>
        <v>2016 / 03</v>
      </c>
    </row>
    <row r="7842" spans="1:24" x14ac:dyDescent="0.25">
      <c r="A7842" s="1">
        <v>7841</v>
      </c>
      <c r="B7842" s="3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IF(People!$B$2=Orders!M7842,People!$A$2,IF(People!$B$3=Orders!M7842,People!$A$3,IF(People!$B$4=Orders!M7842,People!$A$4,IF(People!$B$5=Orders!M7842,People!$A$5,0))))</f>
        <v>Kelly Williams</v>
      </c>
      <c r="W7842" t="str">
        <f>IFERROR(INDEX(Returns!A:A,MATCH(Orders!B7842,Returns!B:B,0),),"No")</f>
        <v>No</v>
      </c>
      <c r="X7842" t="str">
        <f t="shared" si="122"/>
        <v>2016 / 03</v>
      </c>
    </row>
    <row r="7843" spans="1:24" x14ac:dyDescent="0.25">
      <c r="A7843" s="1">
        <v>7842</v>
      </c>
      <c r="B7843" s="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IF(People!$B$2=Orders!M7843,People!$A$2,IF(People!$B$3=Orders!M7843,People!$A$3,IF(People!$B$4=Orders!M7843,People!$A$4,IF(People!$B$5=Orders!M7843,People!$A$5,0))))</f>
        <v>Chuck Magee</v>
      </c>
      <c r="W7843" t="str">
        <f>IFERROR(INDEX(Returns!A:A,MATCH(Orders!B7843,Returns!B:B,0),),"No")</f>
        <v>No</v>
      </c>
      <c r="X7843" t="str">
        <f t="shared" si="122"/>
        <v>2018 / 07</v>
      </c>
    </row>
    <row r="7844" spans="1:24" x14ac:dyDescent="0.25">
      <c r="A7844" s="1">
        <v>7843</v>
      </c>
      <c r="B7844" s="3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IF(People!$B$2=Orders!M7844,People!$A$2,IF(People!$B$3=Orders!M7844,People!$A$3,IF(People!$B$4=Orders!M7844,People!$A$4,IF(People!$B$5=Orders!M7844,People!$A$5,0))))</f>
        <v>Cassandra Brandow</v>
      </c>
      <c r="W7844" t="str">
        <f>IFERROR(INDEX(Returns!A:A,MATCH(Orders!B7844,Returns!B:B,0),),"No")</f>
        <v>No</v>
      </c>
      <c r="X7844" t="str">
        <f t="shared" si="122"/>
        <v>2016 / 04</v>
      </c>
    </row>
    <row r="7845" spans="1:24" x14ac:dyDescent="0.25">
      <c r="A7845" s="1">
        <v>7844</v>
      </c>
      <c r="B7845" s="3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IF(People!$B$2=Orders!M7845,People!$A$2,IF(People!$B$3=Orders!M7845,People!$A$3,IF(People!$B$4=Orders!M7845,People!$A$4,IF(People!$B$5=Orders!M7845,People!$A$5,0))))</f>
        <v>Cassandra Brandow</v>
      </c>
      <c r="W7845" t="str">
        <f>IFERROR(INDEX(Returns!A:A,MATCH(Orders!B7845,Returns!B:B,0),),"No")</f>
        <v>No</v>
      </c>
      <c r="X7845" t="str">
        <f t="shared" si="122"/>
        <v>2016 / 04</v>
      </c>
    </row>
    <row r="7846" spans="1:24" x14ac:dyDescent="0.25">
      <c r="A7846" s="1">
        <v>7845</v>
      </c>
      <c r="B7846" s="3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IF(People!$B$2=Orders!M7846,People!$A$2,IF(People!$B$3=Orders!M7846,People!$A$3,IF(People!$B$4=Orders!M7846,People!$A$4,IF(People!$B$5=Orders!M7846,People!$A$5,0))))</f>
        <v>Kelly Williams</v>
      </c>
      <c r="W7846" t="str">
        <f>IFERROR(INDEX(Returns!A:A,MATCH(Orders!B7846,Returns!B:B,0),),"No")</f>
        <v>Yes</v>
      </c>
      <c r="X7846" t="str">
        <f t="shared" si="122"/>
        <v>2019 / 07</v>
      </c>
    </row>
    <row r="7847" spans="1:24" x14ac:dyDescent="0.25">
      <c r="A7847" s="1">
        <v>7846</v>
      </c>
      <c r="B7847" s="3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IF(People!$B$2=Orders!M7847,People!$A$2,IF(People!$B$3=Orders!M7847,People!$A$3,IF(People!$B$4=Orders!M7847,People!$A$4,IF(People!$B$5=Orders!M7847,People!$A$5,0))))</f>
        <v>Cassandra Brandow</v>
      </c>
      <c r="W7847" t="str">
        <f>IFERROR(INDEX(Returns!A:A,MATCH(Orders!B7847,Returns!B:B,0),),"No")</f>
        <v>No</v>
      </c>
      <c r="X7847" t="str">
        <f t="shared" si="122"/>
        <v>2017 / 09</v>
      </c>
    </row>
    <row r="7848" spans="1:24" x14ac:dyDescent="0.25">
      <c r="A7848" s="1">
        <v>7847</v>
      </c>
      <c r="B7848" s="3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IF(People!$B$2=Orders!M7848,People!$A$2,IF(People!$B$3=Orders!M7848,People!$A$3,IF(People!$B$4=Orders!M7848,People!$A$4,IF(People!$B$5=Orders!M7848,People!$A$5,0))))</f>
        <v>Cassandra Brandow</v>
      </c>
      <c r="W7848" t="str">
        <f>IFERROR(INDEX(Returns!A:A,MATCH(Orders!B7848,Returns!B:B,0),),"No")</f>
        <v>No</v>
      </c>
      <c r="X7848" t="str">
        <f t="shared" si="122"/>
        <v>2017 / 09</v>
      </c>
    </row>
    <row r="7849" spans="1:24" x14ac:dyDescent="0.25">
      <c r="A7849" s="1">
        <v>7848</v>
      </c>
      <c r="B7849" s="3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IF(People!$B$2=Orders!M7849,People!$A$2,IF(People!$B$3=Orders!M7849,People!$A$3,IF(People!$B$4=Orders!M7849,People!$A$4,IF(People!$B$5=Orders!M7849,People!$A$5,0))))</f>
        <v>Kelly Williams</v>
      </c>
      <c r="W7849" t="str">
        <f>IFERROR(INDEX(Returns!A:A,MATCH(Orders!B7849,Returns!B:B,0),),"No")</f>
        <v>No</v>
      </c>
      <c r="X7849" t="str">
        <f t="shared" si="122"/>
        <v>2018 / 02</v>
      </c>
    </row>
    <row r="7850" spans="1:24" x14ac:dyDescent="0.25">
      <c r="A7850" s="1">
        <v>7849</v>
      </c>
      <c r="B7850" s="3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IF(People!$B$2=Orders!M7850,People!$A$2,IF(People!$B$3=Orders!M7850,People!$A$3,IF(People!$B$4=Orders!M7850,People!$A$4,IF(People!$B$5=Orders!M7850,People!$A$5,0))))</f>
        <v>Kelly Williams</v>
      </c>
      <c r="W7850" t="str">
        <f>IFERROR(INDEX(Returns!A:A,MATCH(Orders!B7850,Returns!B:B,0),),"No")</f>
        <v>No</v>
      </c>
      <c r="X7850" t="str">
        <f t="shared" si="122"/>
        <v>2018 / 05</v>
      </c>
    </row>
    <row r="7851" spans="1:24" x14ac:dyDescent="0.25">
      <c r="A7851" s="1">
        <v>7850</v>
      </c>
      <c r="B7851" s="3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IF(People!$B$2=Orders!M7851,People!$A$2,IF(People!$B$3=Orders!M7851,People!$A$3,IF(People!$B$4=Orders!M7851,People!$A$4,IF(People!$B$5=Orders!M7851,People!$A$5,0))))</f>
        <v>Kelly Williams</v>
      </c>
      <c r="W7851" t="str">
        <f>IFERROR(INDEX(Returns!A:A,MATCH(Orders!B7851,Returns!B:B,0),),"No")</f>
        <v>No</v>
      </c>
      <c r="X7851" t="str">
        <f t="shared" si="122"/>
        <v>2018 / 05</v>
      </c>
    </row>
    <row r="7852" spans="1:24" x14ac:dyDescent="0.25">
      <c r="A7852" s="1">
        <v>7851</v>
      </c>
      <c r="B7852" s="3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IF(People!$B$2=Orders!M7852,People!$A$2,IF(People!$B$3=Orders!M7852,People!$A$3,IF(People!$B$4=Orders!M7852,People!$A$4,IF(People!$B$5=Orders!M7852,People!$A$5,0))))</f>
        <v>Kelly Williams</v>
      </c>
      <c r="W7852" t="str">
        <f>IFERROR(INDEX(Returns!A:A,MATCH(Orders!B7852,Returns!B:B,0),),"No")</f>
        <v>No</v>
      </c>
      <c r="X7852" t="str">
        <f t="shared" si="122"/>
        <v>2018 / 05</v>
      </c>
    </row>
    <row r="7853" spans="1:24" x14ac:dyDescent="0.25">
      <c r="A7853" s="1">
        <v>7852</v>
      </c>
      <c r="B7853" s="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IF(People!$B$2=Orders!M7853,People!$A$2,IF(People!$B$3=Orders!M7853,People!$A$3,IF(People!$B$4=Orders!M7853,People!$A$4,IF(People!$B$5=Orders!M7853,People!$A$5,0))))</f>
        <v>Kelly Williams</v>
      </c>
      <c r="W7853" t="str">
        <f>IFERROR(INDEX(Returns!A:A,MATCH(Orders!B7853,Returns!B:B,0),),"No")</f>
        <v>No</v>
      </c>
      <c r="X7853" t="str">
        <f t="shared" si="122"/>
        <v>2016 / 12</v>
      </c>
    </row>
    <row r="7854" spans="1:24" x14ac:dyDescent="0.25">
      <c r="A7854" s="1">
        <v>7853</v>
      </c>
      <c r="B7854" s="3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IF(People!$B$2=Orders!M7854,People!$A$2,IF(People!$B$3=Orders!M7854,People!$A$3,IF(People!$B$4=Orders!M7854,People!$A$4,IF(People!$B$5=Orders!M7854,People!$A$5,0))))</f>
        <v>Kelly Williams</v>
      </c>
      <c r="W7854" t="str">
        <f>IFERROR(INDEX(Returns!A:A,MATCH(Orders!B7854,Returns!B:B,0),),"No")</f>
        <v>No</v>
      </c>
      <c r="X7854" t="str">
        <f t="shared" si="122"/>
        <v>2016 / 12</v>
      </c>
    </row>
    <row r="7855" spans="1:24" x14ac:dyDescent="0.25">
      <c r="A7855" s="1">
        <v>7854</v>
      </c>
      <c r="B7855" s="3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IF(People!$B$2=Orders!M7855,People!$A$2,IF(People!$B$3=Orders!M7855,People!$A$3,IF(People!$B$4=Orders!M7855,People!$A$4,IF(People!$B$5=Orders!M7855,People!$A$5,0))))</f>
        <v>Anna Andreadi</v>
      </c>
      <c r="W7855" t="str">
        <f>IFERROR(INDEX(Returns!A:A,MATCH(Orders!B7855,Returns!B:B,0),),"No")</f>
        <v>No</v>
      </c>
      <c r="X7855" t="str">
        <f t="shared" si="122"/>
        <v>2017 / 12</v>
      </c>
    </row>
    <row r="7856" spans="1:24" x14ac:dyDescent="0.25">
      <c r="A7856" s="1">
        <v>7855</v>
      </c>
      <c r="B7856" s="3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IF(People!$B$2=Orders!M7856,People!$A$2,IF(People!$B$3=Orders!M7856,People!$A$3,IF(People!$B$4=Orders!M7856,People!$A$4,IF(People!$B$5=Orders!M7856,People!$A$5,0))))</f>
        <v>Cassandra Brandow</v>
      </c>
      <c r="W7856" t="str">
        <f>IFERROR(INDEX(Returns!A:A,MATCH(Orders!B7856,Returns!B:B,0),),"No")</f>
        <v>No</v>
      </c>
      <c r="X7856" t="str">
        <f t="shared" si="122"/>
        <v>2019 / 12</v>
      </c>
    </row>
    <row r="7857" spans="1:24" x14ac:dyDescent="0.25">
      <c r="A7857" s="1">
        <v>7856</v>
      </c>
      <c r="B7857" s="3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t="str">
        <f>IF(People!$B$2=Orders!M7857,People!$A$2,IF(People!$B$3=Orders!M7857,People!$A$3,IF(People!$B$4=Orders!M7857,People!$A$4,IF(People!$B$5=Orders!M7857,People!$A$5,0))))</f>
        <v>Cassandra Brandow</v>
      </c>
      <c r="W7857" t="str">
        <f>IFERROR(INDEX(Returns!A:A,MATCH(Orders!B7857,Returns!B:B,0),),"No")</f>
        <v>No</v>
      </c>
      <c r="X7857" t="str">
        <f t="shared" si="122"/>
        <v>2019 / 12</v>
      </c>
    </row>
    <row r="7858" spans="1:24" x14ac:dyDescent="0.25">
      <c r="A7858" s="1">
        <v>7857</v>
      </c>
      <c r="B7858" s="3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IF(People!$B$2=Orders!M7858,People!$A$2,IF(People!$B$3=Orders!M7858,People!$A$3,IF(People!$B$4=Orders!M7858,People!$A$4,IF(People!$B$5=Orders!M7858,People!$A$5,0))))</f>
        <v>Chuck Magee</v>
      </c>
      <c r="W7858" t="str">
        <f>IFERROR(INDEX(Returns!A:A,MATCH(Orders!B7858,Returns!B:B,0),),"No")</f>
        <v>No</v>
      </c>
      <c r="X7858" t="str">
        <f t="shared" si="122"/>
        <v>2016 / 05</v>
      </c>
    </row>
    <row r="7859" spans="1:24" x14ac:dyDescent="0.25">
      <c r="A7859" s="1">
        <v>7858</v>
      </c>
      <c r="B7859" s="3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IF(People!$B$2=Orders!M7859,People!$A$2,IF(People!$B$3=Orders!M7859,People!$A$3,IF(People!$B$4=Orders!M7859,People!$A$4,IF(People!$B$5=Orders!M7859,People!$A$5,0))))</f>
        <v>Chuck Magee</v>
      </c>
      <c r="W7859" t="str">
        <f>IFERROR(INDEX(Returns!A:A,MATCH(Orders!B7859,Returns!B:B,0),),"No")</f>
        <v>No</v>
      </c>
      <c r="X7859" t="str">
        <f t="shared" si="122"/>
        <v>2016 / 05</v>
      </c>
    </row>
    <row r="7860" spans="1:24" x14ac:dyDescent="0.25">
      <c r="A7860" s="1">
        <v>7859</v>
      </c>
      <c r="B7860" s="3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IF(People!$B$2=Orders!M7860,People!$A$2,IF(People!$B$3=Orders!M7860,People!$A$3,IF(People!$B$4=Orders!M7860,People!$A$4,IF(People!$B$5=Orders!M7860,People!$A$5,0))))</f>
        <v>Chuck Magee</v>
      </c>
      <c r="W7860" t="str">
        <f>IFERROR(INDEX(Returns!A:A,MATCH(Orders!B7860,Returns!B:B,0),),"No")</f>
        <v>No</v>
      </c>
      <c r="X7860" t="str">
        <f t="shared" si="122"/>
        <v>2016 / 05</v>
      </c>
    </row>
    <row r="7861" spans="1:24" x14ac:dyDescent="0.25">
      <c r="A7861" s="1">
        <v>7860</v>
      </c>
      <c r="B7861" s="3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IF(People!$B$2=Orders!M7861,People!$A$2,IF(People!$B$3=Orders!M7861,People!$A$3,IF(People!$B$4=Orders!M7861,People!$A$4,IF(People!$B$5=Orders!M7861,People!$A$5,0))))</f>
        <v>Chuck Magee</v>
      </c>
      <c r="W7861" t="str">
        <f>IFERROR(INDEX(Returns!A:A,MATCH(Orders!B7861,Returns!B:B,0),),"No")</f>
        <v>No</v>
      </c>
      <c r="X7861" t="str">
        <f t="shared" si="122"/>
        <v>2016 / 05</v>
      </c>
    </row>
    <row r="7862" spans="1:24" x14ac:dyDescent="0.25">
      <c r="A7862" s="1">
        <v>7861</v>
      </c>
      <c r="B7862" s="3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IF(People!$B$2=Orders!M7862,People!$A$2,IF(People!$B$3=Orders!M7862,People!$A$3,IF(People!$B$4=Orders!M7862,People!$A$4,IF(People!$B$5=Orders!M7862,People!$A$5,0))))</f>
        <v>Chuck Magee</v>
      </c>
      <c r="W7862" t="str">
        <f>IFERROR(INDEX(Returns!A:A,MATCH(Orders!B7862,Returns!B:B,0),),"No")</f>
        <v>No</v>
      </c>
      <c r="X7862" t="str">
        <f t="shared" si="122"/>
        <v>2019 / 03</v>
      </c>
    </row>
    <row r="7863" spans="1:24" x14ac:dyDescent="0.25">
      <c r="A7863" s="1">
        <v>7862</v>
      </c>
      <c r="B7863" s="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IF(People!$B$2=Orders!M7863,People!$A$2,IF(People!$B$3=Orders!M7863,People!$A$3,IF(People!$B$4=Orders!M7863,People!$A$4,IF(People!$B$5=Orders!M7863,People!$A$5,0))))</f>
        <v>Anna Andreadi</v>
      </c>
      <c r="W7863" t="str">
        <f>IFERROR(INDEX(Returns!A:A,MATCH(Orders!B7863,Returns!B:B,0),),"No")</f>
        <v>No</v>
      </c>
      <c r="X7863" t="str">
        <f t="shared" si="122"/>
        <v>2017 / 10</v>
      </c>
    </row>
    <row r="7864" spans="1:24" x14ac:dyDescent="0.25">
      <c r="A7864" s="1">
        <v>7863</v>
      </c>
      <c r="B7864" s="3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t="str">
        <f>IF(People!$B$2=Orders!M7864,People!$A$2,IF(People!$B$3=Orders!M7864,People!$A$3,IF(People!$B$4=Orders!M7864,People!$A$4,IF(People!$B$5=Orders!M7864,People!$A$5,0))))</f>
        <v>Anna Andreadi</v>
      </c>
      <c r="W7864" t="str">
        <f>IFERROR(INDEX(Returns!A:A,MATCH(Orders!B7864,Returns!B:B,0),),"No")</f>
        <v>No</v>
      </c>
      <c r="X7864" t="str">
        <f t="shared" si="122"/>
        <v>2017 / 10</v>
      </c>
    </row>
    <row r="7865" spans="1:24" x14ac:dyDescent="0.25">
      <c r="A7865" s="1">
        <v>7864</v>
      </c>
      <c r="B7865" s="3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IF(People!$B$2=Orders!M7865,People!$A$2,IF(People!$B$3=Orders!M7865,People!$A$3,IF(People!$B$4=Orders!M7865,People!$A$4,IF(People!$B$5=Orders!M7865,People!$A$5,0))))</f>
        <v>Anna Andreadi</v>
      </c>
      <c r="W7865" t="str">
        <f>IFERROR(INDEX(Returns!A:A,MATCH(Orders!B7865,Returns!B:B,0),),"No")</f>
        <v>No</v>
      </c>
      <c r="X7865" t="str">
        <f t="shared" si="122"/>
        <v>2017 / 07</v>
      </c>
    </row>
    <row r="7866" spans="1:24" x14ac:dyDescent="0.25">
      <c r="A7866" s="1">
        <v>7865</v>
      </c>
      <c r="B7866" s="3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IF(People!$B$2=Orders!M7866,People!$A$2,IF(People!$B$3=Orders!M7866,People!$A$3,IF(People!$B$4=Orders!M7866,People!$A$4,IF(People!$B$5=Orders!M7866,People!$A$5,0))))</f>
        <v>Anna Andreadi</v>
      </c>
      <c r="W7866" t="str">
        <f>IFERROR(INDEX(Returns!A:A,MATCH(Orders!B7866,Returns!B:B,0),),"No")</f>
        <v>No</v>
      </c>
      <c r="X7866" t="str">
        <f t="shared" si="122"/>
        <v>2017 / 07</v>
      </c>
    </row>
    <row r="7867" spans="1:24" x14ac:dyDescent="0.25">
      <c r="A7867" s="1">
        <v>7866</v>
      </c>
      <c r="B7867" s="3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IF(People!$B$2=Orders!M7867,People!$A$2,IF(People!$B$3=Orders!M7867,People!$A$3,IF(People!$B$4=Orders!M7867,People!$A$4,IF(People!$B$5=Orders!M7867,People!$A$5,0))))</f>
        <v>Anna Andreadi</v>
      </c>
      <c r="W7867" t="str">
        <f>IFERROR(INDEX(Returns!A:A,MATCH(Orders!B7867,Returns!B:B,0),),"No")</f>
        <v>No</v>
      </c>
      <c r="X7867" t="str">
        <f t="shared" si="122"/>
        <v>2017 / 07</v>
      </c>
    </row>
    <row r="7868" spans="1:24" x14ac:dyDescent="0.25">
      <c r="A7868" s="1">
        <v>7867</v>
      </c>
      <c r="B7868" s="3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IF(People!$B$2=Orders!M7868,People!$A$2,IF(People!$B$3=Orders!M7868,People!$A$3,IF(People!$B$4=Orders!M7868,People!$A$4,IF(People!$B$5=Orders!M7868,People!$A$5,0))))</f>
        <v>Anna Andreadi</v>
      </c>
      <c r="W7868" t="str">
        <f>IFERROR(INDEX(Returns!A:A,MATCH(Orders!B7868,Returns!B:B,0),),"No")</f>
        <v>No</v>
      </c>
      <c r="X7868" t="str">
        <f t="shared" si="122"/>
        <v>2017 / 07</v>
      </c>
    </row>
    <row r="7869" spans="1:24" x14ac:dyDescent="0.25">
      <c r="A7869" s="1">
        <v>7868</v>
      </c>
      <c r="B7869" s="3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IF(People!$B$2=Orders!M7869,People!$A$2,IF(People!$B$3=Orders!M7869,People!$A$3,IF(People!$B$4=Orders!M7869,People!$A$4,IF(People!$B$5=Orders!M7869,People!$A$5,0))))</f>
        <v>Anna Andreadi</v>
      </c>
      <c r="W7869" t="str">
        <f>IFERROR(INDEX(Returns!A:A,MATCH(Orders!B7869,Returns!B:B,0),),"No")</f>
        <v>No</v>
      </c>
      <c r="X7869" t="str">
        <f t="shared" si="122"/>
        <v>2016 / 11</v>
      </c>
    </row>
    <row r="7870" spans="1:24" x14ac:dyDescent="0.25">
      <c r="A7870" s="1">
        <v>7869</v>
      </c>
      <c r="B7870" s="3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IF(People!$B$2=Orders!M7870,People!$A$2,IF(People!$B$3=Orders!M7870,People!$A$3,IF(People!$B$4=Orders!M7870,People!$A$4,IF(People!$B$5=Orders!M7870,People!$A$5,0))))</f>
        <v>Anna Andreadi</v>
      </c>
      <c r="W7870" t="str">
        <f>IFERROR(INDEX(Returns!A:A,MATCH(Orders!B7870,Returns!B:B,0),),"No")</f>
        <v>No</v>
      </c>
      <c r="X7870" t="str">
        <f t="shared" si="122"/>
        <v>2018 / 05</v>
      </c>
    </row>
    <row r="7871" spans="1:24" x14ac:dyDescent="0.25">
      <c r="A7871" s="1">
        <v>7870</v>
      </c>
      <c r="B7871" s="3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IF(People!$B$2=Orders!M7871,People!$A$2,IF(People!$B$3=Orders!M7871,People!$A$3,IF(People!$B$4=Orders!M7871,People!$A$4,IF(People!$B$5=Orders!M7871,People!$A$5,0))))</f>
        <v>Cassandra Brandow</v>
      </c>
      <c r="W7871" t="str">
        <f>IFERROR(INDEX(Returns!A:A,MATCH(Orders!B7871,Returns!B:B,0),),"No")</f>
        <v>No</v>
      </c>
      <c r="X7871" t="str">
        <f t="shared" si="122"/>
        <v>2019 / 07</v>
      </c>
    </row>
    <row r="7872" spans="1:24" x14ac:dyDescent="0.25">
      <c r="A7872" s="1">
        <v>7871</v>
      </c>
      <c r="B7872" s="3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IF(People!$B$2=Orders!M7872,People!$A$2,IF(People!$B$3=Orders!M7872,People!$A$3,IF(People!$B$4=Orders!M7872,People!$A$4,IF(People!$B$5=Orders!M7872,People!$A$5,0))))</f>
        <v>Chuck Magee</v>
      </c>
      <c r="W7872" t="str">
        <f>IFERROR(INDEX(Returns!A:A,MATCH(Orders!B7872,Returns!B:B,0),),"No")</f>
        <v>No</v>
      </c>
      <c r="X7872" t="str">
        <f t="shared" si="122"/>
        <v>2019 / 09</v>
      </c>
    </row>
    <row r="7873" spans="1:24" x14ac:dyDescent="0.25">
      <c r="A7873" s="1">
        <v>7872</v>
      </c>
      <c r="B7873" s="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IF(People!$B$2=Orders!M7873,People!$A$2,IF(People!$B$3=Orders!M7873,People!$A$3,IF(People!$B$4=Orders!M7873,People!$A$4,IF(People!$B$5=Orders!M7873,People!$A$5,0))))</f>
        <v>Anna Andreadi</v>
      </c>
      <c r="W7873" t="str">
        <f>IFERROR(INDEX(Returns!A:A,MATCH(Orders!B7873,Returns!B:B,0),),"No")</f>
        <v>No</v>
      </c>
      <c r="X7873" t="str">
        <f t="shared" si="122"/>
        <v>2018 / 10</v>
      </c>
    </row>
    <row r="7874" spans="1:24" x14ac:dyDescent="0.25">
      <c r="A7874" s="1">
        <v>7873</v>
      </c>
      <c r="B7874" s="3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IF(People!$B$2=Orders!M7874,People!$A$2,IF(People!$B$3=Orders!M7874,People!$A$3,IF(People!$B$4=Orders!M7874,People!$A$4,IF(People!$B$5=Orders!M7874,People!$A$5,0))))</f>
        <v>Anna Andreadi</v>
      </c>
      <c r="W7874" t="str">
        <f>IFERROR(INDEX(Returns!A:A,MATCH(Orders!B7874,Returns!B:B,0),),"No")</f>
        <v>No</v>
      </c>
      <c r="X7874" t="str">
        <f t="shared" ref="X7874:X7937" si="123">TEXT(C7874,"ГГГГ / ММ")</f>
        <v>2018 / 10</v>
      </c>
    </row>
    <row r="7875" spans="1:24" x14ac:dyDescent="0.25">
      <c r="A7875" s="1">
        <v>7874</v>
      </c>
      <c r="B7875" s="3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IF(People!$B$2=Orders!M7875,People!$A$2,IF(People!$B$3=Orders!M7875,People!$A$3,IF(People!$B$4=Orders!M7875,People!$A$4,IF(People!$B$5=Orders!M7875,People!$A$5,0))))</f>
        <v>Anna Andreadi</v>
      </c>
      <c r="W7875" t="str">
        <f>IFERROR(INDEX(Returns!A:A,MATCH(Orders!B7875,Returns!B:B,0),),"No")</f>
        <v>No</v>
      </c>
      <c r="X7875" t="str">
        <f t="shared" si="123"/>
        <v>2018 / 10</v>
      </c>
    </row>
    <row r="7876" spans="1:24" x14ac:dyDescent="0.25">
      <c r="A7876" s="1">
        <v>7875</v>
      </c>
      <c r="B7876" s="3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IF(People!$B$2=Orders!M7876,People!$A$2,IF(People!$B$3=Orders!M7876,People!$A$3,IF(People!$B$4=Orders!M7876,People!$A$4,IF(People!$B$5=Orders!M7876,People!$A$5,0))))</f>
        <v>Anna Andreadi</v>
      </c>
      <c r="W7876" t="str">
        <f>IFERROR(INDEX(Returns!A:A,MATCH(Orders!B7876,Returns!B:B,0),),"No")</f>
        <v>No</v>
      </c>
      <c r="X7876" t="str">
        <f t="shared" si="123"/>
        <v>2018 / 10</v>
      </c>
    </row>
    <row r="7877" spans="1:24" x14ac:dyDescent="0.25">
      <c r="A7877" s="1">
        <v>7876</v>
      </c>
      <c r="B7877" s="3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IF(People!$B$2=Orders!M7877,People!$A$2,IF(People!$B$3=Orders!M7877,People!$A$3,IF(People!$B$4=Orders!M7877,People!$A$4,IF(People!$B$5=Orders!M7877,People!$A$5,0))))</f>
        <v>Anna Andreadi</v>
      </c>
      <c r="W7877" t="str">
        <f>IFERROR(INDEX(Returns!A:A,MATCH(Orders!B7877,Returns!B:B,0),),"No")</f>
        <v>No</v>
      </c>
      <c r="X7877" t="str">
        <f t="shared" si="123"/>
        <v>2019 / 09</v>
      </c>
    </row>
    <row r="7878" spans="1:24" x14ac:dyDescent="0.25">
      <c r="A7878" s="1">
        <v>7877</v>
      </c>
      <c r="B7878" s="3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IF(People!$B$2=Orders!M7878,People!$A$2,IF(People!$B$3=Orders!M7878,People!$A$3,IF(People!$B$4=Orders!M7878,People!$A$4,IF(People!$B$5=Orders!M7878,People!$A$5,0))))</f>
        <v>Anna Andreadi</v>
      </c>
      <c r="W7878" t="str">
        <f>IFERROR(INDEX(Returns!A:A,MATCH(Orders!B7878,Returns!B:B,0),),"No")</f>
        <v>No</v>
      </c>
      <c r="X7878" t="str">
        <f t="shared" si="123"/>
        <v>2019 / 09</v>
      </c>
    </row>
    <row r="7879" spans="1:24" x14ac:dyDescent="0.25">
      <c r="A7879" s="1">
        <v>7878</v>
      </c>
      <c r="B7879" s="3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IF(People!$B$2=Orders!M7879,People!$A$2,IF(People!$B$3=Orders!M7879,People!$A$3,IF(People!$B$4=Orders!M7879,People!$A$4,IF(People!$B$5=Orders!M7879,People!$A$5,0))))</f>
        <v>Cassandra Brandow</v>
      </c>
      <c r="W7879" t="str">
        <f>IFERROR(INDEX(Returns!A:A,MATCH(Orders!B7879,Returns!B:B,0),),"No")</f>
        <v>No</v>
      </c>
      <c r="X7879" t="str">
        <f t="shared" si="123"/>
        <v>2017 / 03</v>
      </c>
    </row>
    <row r="7880" spans="1:24" x14ac:dyDescent="0.25">
      <c r="A7880" s="1">
        <v>7879</v>
      </c>
      <c r="B7880" s="3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IF(People!$B$2=Orders!M7880,People!$A$2,IF(People!$B$3=Orders!M7880,People!$A$3,IF(People!$B$4=Orders!M7880,People!$A$4,IF(People!$B$5=Orders!M7880,People!$A$5,0))))</f>
        <v>Kelly Williams</v>
      </c>
      <c r="W7880" t="str">
        <f>IFERROR(INDEX(Returns!A:A,MATCH(Orders!B7880,Returns!B:B,0),),"No")</f>
        <v>No</v>
      </c>
      <c r="X7880" t="str">
        <f t="shared" si="123"/>
        <v>2018 / 11</v>
      </c>
    </row>
    <row r="7881" spans="1:24" x14ac:dyDescent="0.25">
      <c r="A7881" s="1">
        <v>7880</v>
      </c>
      <c r="B7881" s="3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IF(People!$B$2=Orders!M7881,People!$A$2,IF(People!$B$3=Orders!M7881,People!$A$3,IF(People!$B$4=Orders!M7881,People!$A$4,IF(People!$B$5=Orders!M7881,People!$A$5,0))))</f>
        <v>Chuck Magee</v>
      </c>
      <c r="W7881" t="str">
        <f>IFERROR(INDEX(Returns!A:A,MATCH(Orders!B7881,Returns!B:B,0),),"No")</f>
        <v>No</v>
      </c>
      <c r="X7881" t="str">
        <f t="shared" si="123"/>
        <v>2018 / 06</v>
      </c>
    </row>
    <row r="7882" spans="1:24" x14ac:dyDescent="0.25">
      <c r="A7882" s="1">
        <v>7881</v>
      </c>
      <c r="B7882" s="3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IF(People!$B$2=Orders!M7882,People!$A$2,IF(People!$B$3=Orders!M7882,People!$A$3,IF(People!$B$4=Orders!M7882,People!$A$4,IF(People!$B$5=Orders!M7882,People!$A$5,0))))</f>
        <v>Anna Andreadi</v>
      </c>
      <c r="W7882" t="str">
        <f>IFERROR(INDEX(Returns!A:A,MATCH(Orders!B7882,Returns!B:B,0),),"No")</f>
        <v>No</v>
      </c>
      <c r="X7882" t="str">
        <f t="shared" si="123"/>
        <v>2019 / 12</v>
      </c>
    </row>
    <row r="7883" spans="1:24" x14ac:dyDescent="0.25">
      <c r="A7883" s="1">
        <v>7882</v>
      </c>
      <c r="B7883" s="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IF(People!$B$2=Orders!M7883,People!$A$2,IF(People!$B$3=Orders!M7883,People!$A$3,IF(People!$B$4=Orders!M7883,People!$A$4,IF(People!$B$5=Orders!M7883,People!$A$5,0))))</f>
        <v>Anna Andreadi</v>
      </c>
      <c r="W7883" t="str">
        <f>IFERROR(INDEX(Returns!A:A,MATCH(Orders!B7883,Returns!B:B,0),),"No")</f>
        <v>No</v>
      </c>
      <c r="X7883" t="str">
        <f t="shared" si="123"/>
        <v>2019 / 12</v>
      </c>
    </row>
    <row r="7884" spans="1:24" x14ac:dyDescent="0.25">
      <c r="A7884" s="1">
        <v>7883</v>
      </c>
      <c r="B7884" s="3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IF(People!$B$2=Orders!M7884,People!$A$2,IF(People!$B$3=Orders!M7884,People!$A$3,IF(People!$B$4=Orders!M7884,People!$A$4,IF(People!$B$5=Orders!M7884,People!$A$5,0))))</f>
        <v>Anna Andreadi</v>
      </c>
      <c r="W7884" t="str">
        <f>IFERROR(INDEX(Returns!A:A,MATCH(Orders!B7884,Returns!B:B,0),),"No")</f>
        <v>No</v>
      </c>
      <c r="X7884" t="str">
        <f t="shared" si="123"/>
        <v>2019 / 12</v>
      </c>
    </row>
    <row r="7885" spans="1:24" x14ac:dyDescent="0.25">
      <c r="A7885" s="1">
        <v>7884</v>
      </c>
      <c r="B7885" s="3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IF(People!$B$2=Orders!M7885,People!$A$2,IF(People!$B$3=Orders!M7885,People!$A$3,IF(People!$B$4=Orders!M7885,People!$A$4,IF(People!$B$5=Orders!M7885,People!$A$5,0))))</f>
        <v>Anna Andreadi</v>
      </c>
      <c r="W7885" t="str">
        <f>IFERROR(INDEX(Returns!A:A,MATCH(Orders!B7885,Returns!B:B,0),),"No")</f>
        <v>No</v>
      </c>
      <c r="X7885" t="str">
        <f t="shared" si="123"/>
        <v>2019 / 12</v>
      </c>
    </row>
    <row r="7886" spans="1:24" x14ac:dyDescent="0.25">
      <c r="A7886" s="1">
        <v>7885</v>
      </c>
      <c r="B7886" s="3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IF(People!$B$2=Orders!M7886,People!$A$2,IF(People!$B$3=Orders!M7886,People!$A$3,IF(People!$B$4=Orders!M7886,People!$A$4,IF(People!$B$5=Orders!M7886,People!$A$5,0))))</f>
        <v>Anna Andreadi</v>
      </c>
      <c r="W7886" t="str">
        <f>IFERROR(INDEX(Returns!A:A,MATCH(Orders!B7886,Returns!B:B,0),),"No")</f>
        <v>No</v>
      </c>
      <c r="X7886" t="str">
        <f t="shared" si="123"/>
        <v>2019 / 12</v>
      </c>
    </row>
    <row r="7887" spans="1:24" x14ac:dyDescent="0.25">
      <c r="A7887" s="1">
        <v>7886</v>
      </c>
      <c r="B7887" s="3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IF(People!$B$2=Orders!M7887,People!$A$2,IF(People!$B$3=Orders!M7887,People!$A$3,IF(People!$B$4=Orders!M7887,People!$A$4,IF(People!$B$5=Orders!M7887,People!$A$5,0))))</f>
        <v>Anna Andreadi</v>
      </c>
      <c r="W7887" t="str">
        <f>IFERROR(INDEX(Returns!A:A,MATCH(Orders!B7887,Returns!B:B,0),),"No")</f>
        <v>No</v>
      </c>
      <c r="X7887" t="str">
        <f t="shared" si="123"/>
        <v>2019 / 12</v>
      </c>
    </row>
    <row r="7888" spans="1:24" x14ac:dyDescent="0.25">
      <c r="A7888" s="1">
        <v>7887</v>
      </c>
      <c r="B7888" s="3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IF(People!$B$2=Orders!M7888,People!$A$2,IF(People!$B$3=Orders!M7888,People!$A$3,IF(People!$B$4=Orders!M7888,People!$A$4,IF(People!$B$5=Orders!M7888,People!$A$5,0))))</f>
        <v>Anna Andreadi</v>
      </c>
      <c r="W7888" t="str">
        <f>IFERROR(INDEX(Returns!A:A,MATCH(Orders!B7888,Returns!B:B,0),),"No")</f>
        <v>No</v>
      </c>
      <c r="X7888" t="str">
        <f t="shared" si="123"/>
        <v>2019 / 12</v>
      </c>
    </row>
    <row r="7889" spans="1:24" x14ac:dyDescent="0.25">
      <c r="A7889" s="1">
        <v>7888</v>
      </c>
      <c r="B7889" s="3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IF(People!$B$2=Orders!M7889,People!$A$2,IF(People!$B$3=Orders!M7889,People!$A$3,IF(People!$B$4=Orders!M7889,People!$A$4,IF(People!$B$5=Orders!M7889,People!$A$5,0))))</f>
        <v>Anna Andreadi</v>
      </c>
      <c r="W7889" t="str">
        <f>IFERROR(INDEX(Returns!A:A,MATCH(Orders!B7889,Returns!B:B,0),),"No")</f>
        <v>No</v>
      </c>
      <c r="X7889" t="str">
        <f t="shared" si="123"/>
        <v>2019 / 12</v>
      </c>
    </row>
    <row r="7890" spans="1:24" x14ac:dyDescent="0.25">
      <c r="A7890" s="1">
        <v>7889</v>
      </c>
      <c r="B7890" s="3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IF(People!$B$2=Orders!M7890,People!$A$2,IF(People!$B$3=Orders!M7890,People!$A$3,IF(People!$B$4=Orders!M7890,People!$A$4,IF(People!$B$5=Orders!M7890,People!$A$5,0))))</f>
        <v>Anna Andreadi</v>
      </c>
      <c r="W7890" t="str">
        <f>IFERROR(INDEX(Returns!A:A,MATCH(Orders!B7890,Returns!B:B,0),),"No")</f>
        <v>No</v>
      </c>
      <c r="X7890" t="str">
        <f t="shared" si="123"/>
        <v>2018 / 08</v>
      </c>
    </row>
    <row r="7891" spans="1:24" x14ac:dyDescent="0.25">
      <c r="A7891" s="1">
        <v>7890</v>
      </c>
      <c r="B7891" s="3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IF(People!$B$2=Orders!M7891,People!$A$2,IF(People!$B$3=Orders!M7891,People!$A$3,IF(People!$B$4=Orders!M7891,People!$A$4,IF(People!$B$5=Orders!M7891,People!$A$5,0))))</f>
        <v>Cassandra Brandow</v>
      </c>
      <c r="W7891" t="str">
        <f>IFERROR(INDEX(Returns!A:A,MATCH(Orders!B7891,Returns!B:B,0),),"No")</f>
        <v>No</v>
      </c>
      <c r="X7891" t="str">
        <f t="shared" si="123"/>
        <v>2018 / 12</v>
      </c>
    </row>
    <row r="7892" spans="1:24" x14ac:dyDescent="0.25">
      <c r="A7892" s="1">
        <v>7891</v>
      </c>
      <c r="B7892" s="3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IF(People!$B$2=Orders!M7892,People!$A$2,IF(People!$B$3=Orders!M7892,People!$A$3,IF(People!$B$4=Orders!M7892,People!$A$4,IF(People!$B$5=Orders!M7892,People!$A$5,0))))</f>
        <v>Cassandra Brandow</v>
      </c>
      <c r="W7892" t="str">
        <f>IFERROR(INDEX(Returns!A:A,MATCH(Orders!B7892,Returns!B:B,0),),"No")</f>
        <v>No</v>
      </c>
      <c r="X7892" t="str">
        <f t="shared" si="123"/>
        <v>2018 / 12</v>
      </c>
    </row>
    <row r="7893" spans="1:24" x14ac:dyDescent="0.25">
      <c r="A7893" s="1">
        <v>7892</v>
      </c>
      <c r="B7893" s="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IF(People!$B$2=Orders!M7893,People!$A$2,IF(People!$B$3=Orders!M7893,People!$A$3,IF(People!$B$4=Orders!M7893,People!$A$4,IF(People!$B$5=Orders!M7893,People!$A$5,0))))</f>
        <v>Cassandra Brandow</v>
      </c>
      <c r="W7893" t="str">
        <f>IFERROR(INDEX(Returns!A:A,MATCH(Orders!B7893,Returns!B:B,0),),"No")</f>
        <v>No</v>
      </c>
      <c r="X7893" t="str">
        <f t="shared" si="123"/>
        <v>2018 / 12</v>
      </c>
    </row>
    <row r="7894" spans="1:24" x14ac:dyDescent="0.25">
      <c r="A7894" s="1">
        <v>7893</v>
      </c>
      <c r="B7894" s="3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IF(People!$B$2=Orders!M7894,People!$A$2,IF(People!$B$3=Orders!M7894,People!$A$3,IF(People!$B$4=Orders!M7894,People!$A$4,IF(People!$B$5=Orders!M7894,People!$A$5,0))))</f>
        <v>Cassandra Brandow</v>
      </c>
      <c r="W7894" t="str">
        <f>IFERROR(INDEX(Returns!A:A,MATCH(Orders!B7894,Returns!B:B,0),),"No")</f>
        <v>No</v>
      </c>
      <c r="X7894" t="str">
        <f t="shared" si="123"/>
        <v>2018 / 12</v>
      </c>
    </row>
    <row r="7895" spans="1:24" x14ac:dyDescent="0.25">
      <c r="A7895" s="1">
        <v>7894</v>
      </c>
      <c r="B7895" s="3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IF(People!$B$2=Orders!M7895,People!$A$2,IF(People!$B$3=Orders!M7895,People!$A$3,IF(People!$B$4=Orders!M7895,People!$A$4,IF(People!$B$5=Orders!M7895,People!$A$5,0))))</f>
        <v>Chuck Magee</v>
      </c>
      <c r="W7895" t="str">
        <f>IFERROR(INDEX(Returns!A:A,MATCH(Orders!B7895,Returns!B:B,0),),"No")</f>
        <v>No</v>
      </c>
      <c r="X7895" t="str">
        <f t="shared" si="123"/>
        <v>2019 / 07</v>
      </c>
    </row>
    <row r="7896" spans="1:24" x14ac:dyDescent="0.25">
      <c r="A7896" s="1">
        <v>7895</v>
      </c>
      <c r="B7896" s="3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IF(People!$B$2=Orders!M7896,People!$A$2,IF(People!$B$3=Orders!M7896,People!$A$3,IF(People!$B$4=Orders!M7896,People!$A$4,IF(People!$B$5=Orders!M7896,People!$A$5,0))))</f>
        <v>Chuck Magee</v>
      </c>
      <c r="W7896" t="str">
        <f>IFERROR(INDEX(Returns!A:A,MATCH(Orders!B7896,Returns!B:B,0),),"No")</f>
        <v>No</v>
      </c>
      <c r="X7896" t="str">
        <f t="shared" si="123"/>
        <v>2019 / 06</v>
      </c>
    </row>
    <row r="7897" spans="1:24" x14ac:dyDescent="0.25">
      <c r="A7897" s="1">
        <v>7896</v>
      </c>
      <c r="B7897" s="3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IF(People!$B$2=Orders!M7897,People!$A$2,IF(People!$B$3=Orders!M7897,People!$A$3,IF(People!$B$4=Orders!M7897,People!$A$4,IF(People!$B$5=Orders!M7897,People!$A$5,0))))</f>
        <v>Chuck Magee</v>
      </c>
      <c r="W7897" t="str">
        <f>IFERROR(INDEX(Returns!A:A,MATCH(Orders!B7897,Returns!B:B,0),),"No")</f>
        <v>No</v>
      </c>
      <c r="X7897" t="str">
        <f t="shared" si="123"/>
        <v>2019 / 06</v>
      </c>
    </row>
    <row r="7898" spans="1:24" x14ac:dyDescent="0.25">
      <c r="A7898" s="1">
        <v>7897</v>
      </c>
      <c r="B7898" s="3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IF(People!$B$2=Orders!M7898,People!$A$2,IF(People!$B$3=Orders!M7898,People!$A$3,IF(People!$B$4=Orders!M7898,People!$A$4,IF(People!$B$5=Orders!M7898,People!$A$5,0))))</f>
        <v>Chuck Magee</v>
      </c>
      <c r="W7898" t="str">
        <f>IFERROR(INDEX(Returns!A:A,MATCH(Orders!B7898,Returns!B:B,0),),"No")</f>
        <v>No</v>
      </c>
      <c r="X7898" t="str">
        <f t="shared" si="123"/>
        <v>2019 / 06</v>
      </c>
    </row>
    <row r="7899" spans="1:24" x14ac:dyDescent="0.25">
      <c r="A7899" s="1">
        <v>7898</v>
      </c>
      <c r="B7899" s="3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IF(People!$B$2=Orders!M7899,People!$A$2,IF(People!$B$3=Orders!M7899,People!$A$3,IF(People!$B$4=Orders!M7899,People!$A$4,IF(People!$B$5=Orders!M7899,People!$A$5,0))))</f>
        <v>Cassandra Brandow</v>
      </c>
      <c r="W7899" t="str">
        <f>IFERROR(INDEX(Returns!A:A,MATCH(Orders!B7899,Returns!B:B,0),),"No")</f>
        <v>No</v>
      </c>
      <c r="X7899" t="str">
        <f t="shared" si="123"/>
        <v>2019 / 08</v>
      </c>
    </row>
    <row r="7900" spans="1:24" x14ac:dyDescent="0.25">
      <c r="A7900" s="1">
        <v>7899</v>
      </c>
      <c r="B7900" s="3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IF(People!$B$2=Orders!M7900,People!$A$2,IF(People!$B$3=Orders!M7900,People!$A$3,IF(People!$B$4=Orders!M7900,People!$A$4,IF(People!$B$5=Orders!M7900,People!$A$5,0))))</f>
        <v>Cassandra Brandow</v>
      </c>
      <c r="W7900" t="str">
        <f>IFERROR(INDEX(Returns!A:A,MATCH(Orders!B7900,Returns!B:B,0),),"No")</f>
        <v>No</v>
      </c>
      <c r="X7900" t="str">
        <f t="shared" si="123"/>
        <v>2019 / 08</v>
      </c>
    </row>
    <row r="7901" spans="1:24" x14ac:dyDescent="0.25">
      <c r="A7901" s="1">
        <v>7900</v>
      </c>
      <c r="B7901" s="3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IF(People!$B$2=Orders!M7901,People!$A$2,IF(People!$B$3=Orders!M7901,People!$A$3,IF(People!$B$4=Orders!M7901,People!$A$4,IF(People!$B$5=Orders!M7901,People!$A$5,0))))</f>
        <v>Cassandra Brandow</v>
      </c>
      <c r="W7901" t="str">
        <f>IFERROR(INDEX(Returns!A:A,MATCH(Orders!B7901,Returns!B:B,0),),"No")</f>
        <v>No</v>
      </c>
      <c r="X7901" t="str">
        <f t="shared" si="123"/>
        <v>2019 / 08</v>
      </c>
    </row>
    <row r="7902" spans="1:24" x14ac:dyDescent="0.25">
      <c r="A7902" s="1">
        <v>7901</v>
      </c>
      <c r="B7902" s="3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IF(People!$B$2=Orders!M7902,People!$A$2,IF(People!$B$3=Orders!M7902,People!$A$3,IF(People!$B$4=Orders!M7902,People!$A$4,IF(People!$B$5=Orders!M7902,People!$A$5,0))))</f>
        <v>Cassandra Brandow</v>
      </c>
      <c r="W7902" t="str">
        <f>IFERROR(INDEX(Returns!A:A,MATCH(Orders!B7902,Returns!B:B,0),),"No")</f>
        <v>No</v>
      </c>
      <c r="X7902" t="str">
        <f t="shared" si="123"/>
        <v>2019 / 08</v>
      </c>
    </row>
    <row r="7903" spans="1:24" x14ac:dyDescent="0.25">
      <c r="A7903" s="1">
        <v>7902</v>
      </c>
      <c r="B7903" s="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IF(People!$B$2=Orders!M7903,People!$A$2,IF(People!$B$3=Orders!M7903,People!$A$3,IF(People!$B$4=Orders!M7903,People!$A$4,IF(People!$B$5=Orders!M7903,People!$A$5,0))))</f>
        <v>Cassandra Brandow</v>
      </c>
      <c r="W7903" t="str">
        <f>IFERROR(INDEX(Returns!A:A,MATCH(Orders!B7903,Returns!B:B,0),),"No")</f>
        <v>No</v>
      </c>
      <c r="X7903" t="str">
        <f t="shared" si="123"/>
        <v>2019 / 08</v>
      </c>
    </row>
    <row r="7904" spans="1:24" x14ac:dyDescent="0.25">
      <c r="A7904" s="1">
        <v>7903</v>
      </c>
      <c r="B7904" s="3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IF(People!$B$2=Orders!M7904,People!$A$2,IF(People!$B$3=Orders!M7904,People!$A$3,IF(People!$B$4=Orders!M7904,People!$A$4,IF(People!$B$5=Orders!M7904,People!$A$5,0))))</f>
        <v>Cassandra Brandow</v>
      </c>
      <c r="W7904" t="str">
        <f>IFERROR(INDEX(Returns!A:A,MATCH(Orders!B7904,Returns!B:B,0),),"No")</f>
        <v>No</v>
      </c>
      <c r="X7904" t="str">
        <f t="shared" si="123"/>
        <v>2019 / 08</v>
      </c>
    </row>
    <row r="7905" spans="1:24" x14ac:dyDescent="0.25">
      <c r="A7905" s="1">
        <v>7904</v>
      </c>
      <c r="B7905" s="3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IF(People!$B$2=Orders!M7905,People!$A$2,IF(People!$B$3=Orders!M7905,People!$A$3,IF(People!$B$4=Orders!M7905,People!$A$4,IF(People!$B$5=Orders!M7905,People!$A$5,0))))</f>
        <v>Cassandra Brandow</v>
      </c>
      <c r="W7905" t="str">
        <f>IFERROR(INDEX(Returns!A:A,MATCH(Orders!B7905,Returns!B:B,0),),"No")</f>
        <v>No</v>
      </c>
      <c r="X7905" t="str">
        <f t="shared" si="123"/>
        <v>2019 / 08</v>
      </c>
    </row>
    <row r="7906" spans="1:24" x14ac:dyDescent="0.25">
      <c r="A7906" s="1">
        <v>7905</v>
      </c>
      <c r="B7906" s="3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IF(People!$B$2=Orders!M7906,People!$A$2,IF(People!$B$3=Orders!M7906,People!$A$3,IF(People!$B$4=Orders!M7906,People!$A$4,IF(People!$B$5=Orders!M7906,People!$A$5,0))))</f>
        <v>Kelly Williams</v>
      </c>
      <c r="W7906" t="str">
        <f>IFERROR(INDEX(Returns!A:A,MATCH(Orders!B7906,Returns!B:B,0),),"No")</f>
        <v>No</v>
      </c>
      <c r="X7906" t="str">
        <f t="shared" si="123"/>
        <v>2017 / 11</v>
      </c>
    </row>
    <row r="7907" spans="1:24" x14ac:dyDescent="0.25">
      <c r="A7907" s="1">
        <v>7906</v>
      </c>
      <c r="B7907" s="3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IF(People!$B$2=Orders!M7907,People!$A$2,IF(People!$B$3=Orders!M7907,People!$A$3,IF(People!$B$4=Orders!M7907,People!$A$4,IF(People!$B$5=Orders!M7907,People!$A$5,0))))</f>
        <v>Kelly Williams</v>
      </c>
      <c r="W7907" t="str">
        <f>IFERROR(INDEX(Returns!A:A,MATCH(Orders!B7907,Returns!B:B,0),),"No")</f>
        <v>No</v>
      </c>
      <c r="X7907" t="str">
        <f t="shared" si="123"/>
        <v>2017 / 10</v>
      </c>
    </row>
    <row r="7908" spans="1:24" x14ac:dyDescent="0.25">
      <c r="A7908" s="1">
        <v>7907</v>
      </c>
      <c r="B7908" s="3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IF(People!$B$2=Orders!M7908,People!$A$2,IF(People!$B$3=Orders!M7908,People!$A$3,IF(People!$B$4=Orders!M7908,People!$A$4,IF(People!$B$5=Orders!M7908,People!$A$5,0))))</f>
        <v>Kelly Williams</v>
      </c>
      <c r="W7908" t="str">
        <f>IFERROR(INDEX(Returns!A:A,MATCH(Orders!B7908,Returns!B:B,0),),"No")</f>
        <v>No</v>
      </c>
      <c r="X7908" t="str">
        <f t="shared" si="123"/>
        <v>2017 / 10</v>
      </c>
    </row>
    <row r="7909" spans="1:24" x14ac:dyDescent="0.25">
      <c r="A7909" s="1">
        <v>7908</v>
      </c>
      <c r="B7909" s="3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IF(People!$B$2=Orders!M7909,People!$A$2,IF(People!$B$3=Orders!M7909,People!$A$3,IF(People!$B$4=Orders!M7909,People!$A$4,IF(People!$B$5=Orders!M7909,People!$A$5,0))))</f>
        <v>Anna Andreadi</v>
      </c>
      <c r="W7909" t="str">
        <f>IFERROR(INDEX(Returns!A:A,MATCH(Orders!B7909,Returns!B:B,0),),"No")</f>
        <v>No</v>
      </c>
      <c r="X7909" t="str">
        <f t="shared" si="123"/>
        <v>2018 / 07</v>
      </c>
    </row>
    <row r="7910" spans="1:24" x14ac:dyDescent="0.25">
      <c r="A7910" s="1">
        <v>7909</v>
      </c>
      <c r="B7910" s="3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IF(People!$B$2=Orders!M7910,People!$A$2,IF(People!$B$3=Orders!M7910,People!$A$3,IF(People!$B$4=Orders!M7910,People!$A$4,IF(People!$B$5=Orders!M7910,People!$A$5,0))))</f>
        <v>Anna Andreadi</v>
      </c>
      <c r="W7910" t="str">
        <f>IFERROR(INDEX(Returns!A:A,MATCH(Orders!B7910,Returns!B:B,0),),"No")</f>
        <v>No</v>
      </c>
      <c r="X7910" t="str">
        <f t="shared" si="123"/>
        <v>2018 / 12</v>
      </c>
    </row>
    <row r="7911" spans="1:24" x14ac:dyDescent="0.25">
      <c r="A7911" s="1">
        <v>7910</v>
      </c>
      <c r="B7911" s="3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IF(People!$B$2=Orders!M7911,People!$A$2,IF(People!$B$3=Orders!M7911,People!$A$3,IF(People!$B$4=Orders!M7911,People!$A$4,IF(People!$B$5=Orders!M7911,People!$A$5,0))))</f>
        <v>Anna Andreadi</v>
      </c>
      <c r="W7911" t="str">
        <f>IFERROR(INDEX(Returns!A:A,MATCH(Orders!B7911,Returns!B:B,0),),"No")</f>
        <v>No</v>
      </c>
      <c r="X7911" t="str">
        <f t="shared" si="123"/>
        <v>2018 / 12</v>
      </c>
    </row>
    <row r="7912" spans="1:24" x14ac:dyDescent="0.25">
      <c r="A7912" s="1">
        <v>7911</v>
      </c>
      <c r="B7912" s="3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IF(People!$B$2=Orders!M7912,People!$A$2,IF(People!$B$3=Orders!M7912,People!$A$3,IF(People!$B$4=Orders!M7912,People!$A$4,IF(People!$B$5=Orders!M7912,People!$A$5,0))))</f>
        <v>Anna Andreadi</v>
      </c>
      <c r="W7912" t="str">
        <f>IFERROR(INDEX(Returns!A:A,MATCH(Orders!B7912,Returns!B:B,0),),"No")</f>
        <v>No</v>
      </c>
      <c r="X7912" t="str">
        <f t="shared" si="123"/>
        <v>2018 / 12</v>
      </c>
    </row>
    <row r="7913" spans="1:24" x14ac:dyDescent="0.25">
      <c r="A7913" s="1">
        <v>7912</v>
      </c>
      <c r="B7913" s="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IF(People!$B$2=Orders!M7913,People!$A$2,IF(People!$B$3=Orders!M7913,People!$A$3,IF(People!$B$4=Orders!M7913,People!$A$4,IF(People!$B$5=Orders!M7913,People!$A$5,0))))</f>
        <v>Anna Andreadi</v>
      </c>
      <c r="W7913" t="str">
        <f>IFERROR(INDEX(Returns!A:A,MATCH(Orders!B7913,Returns!B:B,0),),"No")</f>
        <v>No</v>
      </c>
      <c r="X7913" t="str">
        <f t="shared" si="123"/>
        <v>2018 / 12</v>
      </c>
    </row>
    <row r="7914" spans="1:24" x14ac:dyDescent="0.25">
      <c r="A7914" s="1">
        <v>7913</v>
      </c>
      <c r="B7914" s="3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IF(People!$B$2=Orders!M7914,People!$A$2,IF(People!$B$3=Orders!M7914,People!$A$3,IF(People!$B$4=Orders!M7914,People!$A$4,IF(People!$B$5=Orders!M7914,People!$A$5,0))))</f>
        <v>Kelly Williams</v>
      </c>
      <c r="W7914" t="str">
        <f>IFERROR(INDEX(Returns!A:A,MATCH(Orders!B7914,Returns!B:B,0),),"No")</f>
        <v>No</v>
      </c>
      <c r="X7914" t="str">
        <f t="shared" si="123"/>
        <v>2018 / 04</v>
      </c>
    </row>
    <row r="7915" spans="1:24" x14ac:dyDescent="0.25">
      <c r="A7915" s="1">
        <v>7914</v>
      </c>
      <c r="B7915" s="3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IF(People!$B$2=Orders!M7915,People!$A$2,IF(People!$B$3=Orders!M7915,People!$A$3,IF(People!$B$4=Orders!M7915,People!$A$4,IF(People!$B$5=Orders!M7915,People!$A$5,0))))</f>
        <v>Chuck Magee</v>
      </c>
      <c r="W7915" t="str">
        <f>IFERROR(INDEX(Returns!A:A,MATCH(Orders!B7915,Returns!B:B,0),),"No")</f>
        <v>No</v>
      </c>
      <c r="X7915" t="str">
        <f t="shared" si="123"/>
        <v>2019 / 08</v>
      </c>
    </row>
    <row r="7916" spans="1:24" x14ac:dyDescent="0.25">
      <c r="A7916" s="1">
        <v>7915</v>
      </c>
      <c r="B7916" s="3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IF(People!$B$2=Orders!M7916,People!$A$2,IF(People!$B$3=Orders!M7916,People!$A$3,IF(People!$B$4=Orders!M7916,People!$A$4,IF(People!$B$5=Orders!M7916,People!$A$5,0))))</f>
        <v>Chuck Magee</v>
      </c>
      <c r="W7916" t="str">
        <f>IFERROR(INDEX(Returns!A:A,MATCH(Orders!B7916,Returns!B:B,0),),"No")</f>
        <v>No</v>
      </c>
      <c r="X7916" t="str">
        <f t="shared" si="123"/>
        <v>2019 / 06</v>
      </c>
    </row>
    <row r="7917" spans="1:24" x14ac:dyDescent="0.25">
      <c r="A7917" s="1">
        <v>7916</v>
      </c>
      <c r="B7917" s="3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IF(People!$B$2=Orders!M7917,People!$A$2,IF(People!$B$3=Orders!M7917,People!$A$3,IF(People!$B$4=Orders!M7917,People!$A$4,IF(People!$B$5=Orders!M7917,People!$A$5,0))))</f>
        <v>Chuck Magee</v>
      </c>
      <c r="W7917" t="str">
        <f>IFERROR(INDEX(Returns!A:A,MATCH(Orders!B7917,Returns!B:B,0),),"No")</f>
        <v>No</v>
      </c>
      <c r="X7917" t="str">
        <f t="shared" si="123"/>
        <v>2019 / 06</v>
      </c>
    </row>
    <row r="7918" spans="1:24" x14ac:dyDescent="0.25">
      <c r="A7918" s="1">
        <v>7917</v>
      </c>
      <c r="B7918" s="3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IF(People!$B$2=Orders!M7918,People!$A$2,IF(People!$B$3=Orders!M7918,People!$A$3,IF(People!$B$4=Orders!M7918,People!$A$4,IF(People!$B$5=Orders!M7918,People!$A$5,0))))</f>
        <v>Chuck Magee</v>
      </c>
      <c r="W7918" t="str">
        <f>IFERROR(INDEX(Returns!A:A,MATCH(Orders!B7918,Returns!B:B,0),),"No")</f>
        <v>No</v>
      </c>
      <c r="X7918" t="str">
        <f t="shared" si="123"/>
        <v>2017 / 11</v>
      </c>
    </row>
    <row r="7919" spans="1:24" x14ac:dyDescent="0.25">
      <c r="A7919" s="1">
        <v>7918</v>
      </c>
      <c r="B7919" s="3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IF(People!$B$2=Orders!M7919,People!$A$2,IF(People!$B$3=Orders!M7919,People!$A$3,IF(People!$B$4=Orders!M7919,People!$A$4,IF(People!$B$5=Orders!M7919,People!$A$5,0))))</f>
        <v>Kelly Williams</v>
      </c>
      <c r="W7919" t="str">
        <f>IFERROR(INDEX(Returns!A:A,MATCH(Orders!B7919,Returns!B:B,0),),"No")</f>
        <v>No</v>
      </c>
      <c r="X7919" t="str">
        <f t="shared" si="123"/>
        <v>2019 / 09</v>
      </c>
    </row>
    <row r="7920" spans="1:24" x14ac:dyDescent="0.25">
      <c r="A7920" s="1">
        <v>7919</v>
      </c>
      <c r="B7920" s="3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IF(People!$B$2=Orders!M7920,People!$A$2,IF(People!$B$3=Orders!M7920,People!$A$3,IF(People!$B$4=Orders!M7920,People!$A$4,IF(People!$B$5=Orders!M7920,People!$A$5,0))))</f>
        <v>Anna Andreadi</v>
      </c>
      <c r="W7920" t="str">
        <f>IFERROR(INDEX(Returns!A:A,MATCH(Orders!B7920,Returns!B:B,0),),"No")</f>
        <v>No</v>
      </c>
      <c r="X7920" t="str">
        <f t="shared" si="123"/>
        <v>2017 / 07</v>
      </c>
    </row>
    <row r="7921" spans="1:24" x14ac:dyDescent="0.25">
      <c r="A7921" s="1">
        <v>7920</v>
      </c>
      <c r="B7921" s="3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IF(People!$B$2=Orders!M7921,People!$A$2,IF(People!$B$3=Orders!M7921,People!$A$3,IF(People!$B$4=Orders!M7921,People!$A$4,IF(People!$B$5=Orders!M7921,People!$A$5,0))))</f>
        <v>Chuck Magee</v>
      </c>
      <c r="W7921" t="str">
        <f>IFERROR(INDEX(Returns!A:A,MATCH(Orders!B7921,Returns!B:B,0),),"No")</f>
        <v>No</v>
      </c>
      <c r="X7921" t="str">
        <f t="shared" si="123"/>
        <v>2019 / 09</v>
      </c>
    </row>
    <row r="7922" spans="1:24" x14ac:dyDescent="0.25">
      <c r="A7922" s="1">
        <v>7921</v>
      </c>
      <c r="B7922" s="3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IF(People!$B$2=Orders!M7922,People!$A$2,IF(People!$B$3=Orders!M7922,People!$A$3,IF(People!$B$4=Orders!M7922,People!$A$4,IF(People!$B$5=Orders!M7922,People!$A$5,0))))</f>
        <v>Chuck Magee</v>
      </c>
      <c r="W7922" t="str">
        <f>IFERROR(INDEX(Returns!A:A,MATCH(Orders!B7922,Returns!B:B,0),),"No")</f>
        <v>No</v>
      </c>
      <c r="X7922" t="str">
        <f t="shared" si="123"/>
        <v>2019 / 09</v>
      </c>
    </row>
    <row r="7923" spans="1:24" x14ac:dyDescent="0.25">
      <c r="A7923" s="1">
        <v>7922</v>
      </c>
      <c r="B7923" s="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IF(People!$B$2=Orders!M7923,People!$A$2,IF(People!$B$3=Orders!M7923,People!$A$3,IF(People!$B$4=Orders!M7923,People!$A$4,IF(People!$B$5=Orders!M7923,People!$A$5,0))))</f>
        <v>Chuck Magee</v>
      </c>
      <c r="W7923" t="str">
        <f>IFERROR(INDEX(Returns!A:A,MATCH(Orders!B7923,Returns!B:B,0),),"No")</f>
        <v>No</v>
      </c>
      <c r="X7923" t="str">
        <f t="shared" si="123"/>
        <v>2019 / 03</v>
      </c>
    </row>
    <row r="7924" spans="1:24" x14ac:dyDescent="0.25">
      <c r="A7924" s="1">
        <v>7923</v>
      </c>
      <c r="B7924" s="3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IF(People!$B$2=Orders!M7924,People!$A$2,IF(People!$B$3=Orders!M7924,People!$A$3,IF(People!$B$4=Orders!M7924,People!$A$4,IF(People!$B$5=Orders!M7924,People!$A$5,0))))</f>
        <v>Cassandra Brandow</v>
      </c>
      <c r="W7924" t="str">
        <f>IFERROR(INDEX(Returns!A:A,MATCH(Orders!B7924,Returns!B:B,0),),"No")</f>
        <v>No</v>
      </c>
      <c r="X7924" t="str">
        <f t="shared" si="123"/>
        <v>2019 / 09</v>
      </c>
    </row>
    <row r="7925" spans="1:24" x14ac:dyDescent="0.25">
      <c r="A7925" s="1">
        <v>7924</v>
      </c>
      <c r="B7925" s="3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IF(People!$B$2=Orders!M7925,People!$A$2,IF(People!$B$3=Orders!M7925,People!$A$3,IF(People!$B$4=Orders!M7925,People!$A$4,IF(People!$B$5=Orders!M7925,People!$A$5,0))))</f>
        <v>Cassandra Brandow</v>
      </c>
      <c r="W7925" t="str">
        <f>IFERROR(INDEX(Returns!A:A,MATCH(Orders!B7925,Returns!B:B,0),),"No")</f>
        <v>No</v>
      </c>
      <c r="X7925" t="str">
        <f t="shared" si="123"/>
        <v>2019 / 09</v>
      </c>
    </row>
    <row r="7926" spans="1:24" x14ac:dyDescent="0.25">
      <c r="A7926" s="1">
        <v>7925</v>
      </c>
      <c r="B7926" s="3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IF(People!$B$2=Orders!M7926,People!$A$2,IF(People!$B$3=Orders!M7926,People!$A$3,IF(People!$B$4=Orders!M7926,People!$A$4,IF(People!$B$5=Orders!M7926,People!$A$5,0))))</f>
        <v>Cassandra Brandow</v>
      </c>
      <c r="W7926" t="str">
        <f>IFERROR(INDEX(Returns!A:A,MATCH(Orders!B7926,Returns!B:B,0),),"No")</f>
        <v>No</v>
      </c>
      <c r="X7926" t="str">
        <f t="shared" si="123"/>
        <v>2018 / 08</v>
      </c>
    </row>
    <row r="7927" spans="1:24" x14ac:dyDescent="0.25">
      <c r="A7927" s="1">
        <v>7926</v>
      </c>
      <c r="B7927" s="3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IF(People!$B$2=Orders!M7927,People!$A$2,IF(People!$B$3=Orders!M7927,People!$A$3,IF(People!$B$4=Orders!M7927,People!$A$4,IF(People!$B$5=Orders!M7927,People!$A$5,0))))</f>
        <v>Cassandra Brandow</v>
      </c>
      <c r="W7927" t="str">
        <f>IFERROR(INDEX(Returns!A:A,MATCH(Orders!B7927,Returns!B:B,0),),"No")</f>
        <v>No</v>
      </c>
      <c r="X7927" t="str">
        <f t="shared" si="123"/>
        <v>2018 / 08</v>
      </c>
    </row>
    <row r="7928" spans="1:24" x14ac:dyDescent="0.25">
      <c r="A7928" s="1">
        <v>7927</v>
      </c>
      <c r="B7928" s="3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IF(People!$B$2=Orders!M7928,People!$A$2,IF(People!$B$3=Orders!M7928,People!$A$3,IF(People!$B$4=Orders!M7928,People!$A$4,IF(People!$B$5=Orders!M7928,People!$A$5,0))))</f>
        <v>Chuck Magee</v>
      </c>
      <c r="W7928" t="str">
        <f>IFERROR(INDEX(Returns!A:A,MATCH(Orders!B7928,Returns!B:B,0),),"No")</f>
        <v>No</v>
      </c>
      <c r="X7928" t="str">
        <f t="shared" si="123"/>
        <v>2019 / 11</v>
      </c>
    </row>
    <row r="7929" spans="1:24" x14ac:dyDescent="0.25">
      <c r="A7929" s="1">
        <v>7928</v>
      </c>
      <c r="B7929" s="3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IF(People!$B$2=Orders!M7929,People!$A$2,IF(People!$B$3=Orders!M7929,People!$A$3,IF(People!$B$4=Orders!M7929,People!$A$4,IF(People!$B$5=Orders!M7929,People!$A$5,0))))</f>
        <v>Chuck Magee</v>
      </c>
      <c r="W7929" t="str">
        <f>IFERROR(INDEX(Returns!A:A,MATCH(Orders!B7929,Returns!B:B,0),),"No")</f>
        <v>No</v>
      </c>
      <c r="X7929" t="str">
        <f t="shared" si="123"/>
        <v>2019 / 11</v>
      </c>
    </row>
    <row r="7930" spans="1:24" x14ac:dyDescent="0.25">
      <c r="A7930" s="1">
        <v>7929</v>
      </c>
      <c r="B7930" s="3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IF(People!$B$2=Orders!M7930,People!$A$2,IF(People!$B$3=Orders!M7930,People!$A$3,IF(People!$B$4=Orders!M7930,People!$A$4,IF(People!$B$5=Orders!M7930,People!$A$5,0))))</f>
        <v>Chuck Magee</v>
      </c>
      <c r="W7930" t="str">
        <f>IFERROR(INDEX(Returns!A:A,MATCH(Orders!B7930,Returns!B:B,0),),"No")</f>
        <v>No</v>
      </c>
      <c r="X7930" t="str">
        <f t="shared" si="123"/>
        <v>2019 / 11</v>
      </c>
    </row>
    <row r="7931" spans="1:24" x14ac:dyDescent="0.25">
      <c r="A7931" s="1">
        <v>7930</v>
      </c>
      <c r="B7931" s="3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IF(People!$B$2=Orders!M7931,People!$A$2,IF(People!$B$3=Orders!M7931,People!$A$3,IF(People!$B$4=Orders!M7931,People!$A$4,IF(People!$B$5=Orders!M7931,People!$A$5,0))))</f>
        <v>Kelly Williams</v>
      </c>
      <c r="W7931" t="str">
        <f>IFERROR(INDEX(Returns!A:A,MATCH(Orders!B7931,Returns!B:B,0),),"No")</f>
        <v>No</v>
      </c>
      <c r="X7931" t="str">
        <f t="shared" si="123"/>
        <v>2019 / 07</v>
      </c>
    </row>
    <row r="7932" spans="1:24" x14ac:dyDescent="0.25">
      <c r="A7932" s="1">
        <v>7931</v>
      </c>
      <c r="B7932" s="3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IF(People!$B$2=Orders!M7932,People!$A$2,IF(People!$B$3=Orders!M7932,People!$A$3,IF(People!$B$4=Orders!M7932,People!$A$4,IF(People!$B$5=Orders!M7932,People!$A$5,0))))</f>
        <v>Chuck Magee</v>
      </c>
      <c r="W7932" t="str">
        <f>IFERROR(INDEX(Returns!A:A,MATCH(Orders!B7932,Returns!B:B,0),),"No")</f>
        <v>No</v>
      </c>
      <c r="X7932" t="str">
        <f t="shared" si="123"/>
        <v>2018 / 03</v>
      </c>
    </row>
    <row r="7933" spans="1:24" x14ac:dyDescent="0.25">
      <c r="A7933" s="1">
        <v>7932</v>
      </c>
      <c r="B7933" s="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IF(People!$B$2=Orders!M7933,People!$A$2,IF(People!$B$3=Orders!M7933,People!$A$3,IF(People!$B$4=Orders!M7933,People!$A$4,IF(People!$B$5=Orders!M7933,People!$A$5,0))))</f>
        <v>Anna Andreadi</v>
      </c>
      <c r="W7933" t="str">
        <f>IFERROR(INDEX(Returns!A:A,MATCH(Orders!B7933,Returns!B:B,0),),"No")</f>
        <v>No</v>
      </c>
      <c r="X7933" t="str">
        <f t="shared" si="123"/>
        <v>2018 / 07</v>
      </c>
    </row>
    <row r="7934" spans="1:24" x14ac:dyDescent="0.25">
      <c r="A7934" s="1">
        <v>7933</v>
      </c>
      <c r="B7934" s="3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IF(People!$B$2=Orders!M7934,People!$A$2,IF(People!$B$3=Orders!M7934,People!$A$3,IF(People!$B$4=Orders!M7934,People!$A$4,IF(People!$B$5=Orders!M7934,People!$A$5,0))))</f>
        <v>Anna Andreadi</v>
      </c>
      <c r="W7934" t="str">
        <f>IFERROR(INDEX(Returns!A:A,MATCH(Orders!B7934,Returns!B:B,0),),"No")</f>
        <v>No</v>
      </c>
      <c r="X7934" t="str">
        <f t="shared" si="123"/>
        <v>2018 / 07</v>
      </c>
    </row>
    <row r="7935" spans="1:24" x14ac:dyDescent="0.25">
      <c r="A7935" s="1">
        <v>7934</v>
      </c>
      <c r="B7935" s="3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IF(People!$B$2=Orders!M7935,People!$A$2,IF(People!$B$3=Orders!M7935,People!$A$3,IF(People!$B$4=Orders!M7935,People!$A$4,IF(People!$B$5=Orders!M7935,People!$A$5,0))))</f>
        <v>Anna Andreadi</v>
      </c>
      <c r="W7935" t="str">
        <f>IFERROR(INDEX(Returns!A:A,MATCH(Orders!B7935,Returns!B:B,0),),"No")</f>
        <v>Yes</v>
      </c>
      <c r="X7935" t="str">
        <f t="shared" si="123"/>
        <v>2019 / 08</v>
      </c>
    </row>
    <row r="7936" spans="1:24" x14ac:dyDescent="0.25">
      <c r="A7936" s="1">
        <v>7935</v>
      </c>
      <c r="B7936" s="3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IF(People!$B$2=Orders!M7936,People!$A$2,IF(People!$B$3=Orders!M7936,People!$A$3,IF(People!$B$4=Orders!M7936,People!$A$4,IF(People!$B$5=Orders!M7936,People!$A$5,0))))</f>
        <v>Anna Andreadi</v>
      </c>
      <c r="W7936" t="str">
        <f>IFERROR(INDEX(Returns!A:A,MATCH(Orders!B7936,Returns!B:B,0),),"No")</f>
        <v>Yes</v>
      </c>
      <c r="X7936" t="str">
        <f t="shared" si="123"/>
        <v>2019 / 08</v>
      </c>
    </row>
    <row r="7937" spans="1:24" x14ac:dyDescent="0.25">
      <c r="A7937" s="1">
        <v>7936</v>
      </c>
      <c r="B7937" s="3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IF(People!$B$2=Orders!M7937,People!$A$2,IF(People!$B$3=Orders!M7937,People!$A$3,IF(People!$B$4=Orders!M7937,People!$A$4,IF(People!$B$5=Orders!M7937,People!$A$5,0))))</f>
        <v>Anna Andreadi</v>
      </c>
      <c r="W7937" t="str">
        <f>IFERROR(INDEX(Returns!A:A,MATCH(Orders!B7937,Returns!B:B,0),),"No")</f>
        <v>Yes</v>
      </c>
      <c r="X7937" t="str">
        <f t="shared" si="123"/>
        <v>2019 / 08</v>
      </c>
    </row>
    <row r="7938" spans="1:24" x14ac:dyDescent="0.25">
      <c r="A7938" s="1">
        <v>7937</v>
      </c>
      <c r="B7938" s="3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IF(People!$B$2=Orders!M7938,People!$A$2,IF(People!$B$3=Orders!M7938,People!$A$3,IF(People!$B$4=Orders!M7938,People!$A$4,IF(People!$B$5=Orders!M7938,People!$A$5,0))))</f>
        <v>Anna Andreadi</v>
      </c>
      <c r="W7938" t="str">
        <f>IFERROR(INDEX(Returns!A:A,MATCH(Orders!B7938,Returns!B:B,0),),"No")</f>
        <v>Yes</v>
      </c>
      <c r="X7938" t="str">
        <f t="shared" ref="X7938:X8001" si="124">TEXT(C7938,"ГГГГ / ММ")</f>
        <v>2019 / 08</v>
      </c>
    </row>
    <row r="7939" spans="1:24" x14ac:dyDescent="0.25">
      <c r="A7939" s="1">
        <v>7938</v>
      </c>
      <c r="B7939" s="3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IF(People!$B$2=Orders!M7939,People!$A$2,IF(People!$B$3=Orders!M7939,People!$A$3,IF(People!$B$4=Orders!M7939,People!$A$4,IF(People!$B$5=Orders!M7939,People!$A$5,0))))</f>
        <v>Anna Andreadi</v>
      </c>
      <c r="W7939" t="str">
        <f>IFERROR(INDEX(Returns!A:A,MATCH(Orders!B7939,Returns!B:B,0),),"No")</f>
        <v>Yes</v>
      </c>
      <c r="X7939" t="str">
        <f t="shared" si="124"/>
        <v>2019 / 08</v>
      </c>
    </row>
    <row r="7940" spans="1:24" x14ac:dyDescent="0.25">
      <c r="A7940" s="1">
        <v>7939</v>
      </c>
      <c r="B7940" s="3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IF(People!$B$2=Orders!M7940,People!$A$2,IF(People!$B$3=Orders!M7940,People!$A$3,IF(People!$B$4=Orders!M7940,People!$A$4,IF(People!$B$5=Orders!M7940,People!$A$5,0))))</f>
        <v>Anna Andreadi</v>
      </c>
      <c r="W7940" t="str">
        <f>IFERROR(INDEX(Returns!A:A,MATCH(Orders!B7940,Returns!B:B,0),),"No")</f>
        <v>Yes</v>
      </c>
      <c r="X7940" t="str">
        <f t="shared" si="124"/>
        <v>2019 / 08</v>
      </c>
    </row>
    <row r="7941" spans="1:24" x14ac:dyDescent="0.25">
      <c r="A7941" s="1">
        <v>7940</v>
      </c>
      <c r="B7941" s="3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IF(People!$B$2=Orders!M7941,People!$A$2,IF(People!$B$3=Orders!M7941,People!$A$3,IF(People!$B$4=Orders!M7941,People!$A$4,IF(People!$B$5=Orders!M7941,People!$A$5,0))))</f>
        <v>Anna Andreadi</v>
      </c>
      <c r="W7941" t="str">
        <f>IFERROR(INDEX(Returns!A:A,MATCH(Orders!B7941,Returns!B:B,0),),"No")</f>
        <v>Yes</v>
      </c>
      <c r="X7941" t="str">
        <f t="shared" si="124"/>
        <v>2019 / 08</v>
      </c>
    </row>
    <row r="7942" spans="1:24" x14ac:dyDescent="0.25">
      <c r="A7942" s="1">
        <v>7941</v>
      </c>
      <c r="B7942" s="3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IF(People!$B$2=Orders!M7942,People!$A$2,IF(People!$B$3=Orders!M7942,People!$A$3,IF(People!$B$4=Orders!M7942,People!$A$4,IF(People!$B$5=Orders!M7942,People!$A$5,0))))</f>
        <v>Anna Andreadi</v>
      </c>
      <c r="W7942" t="str">
        <f>IFERROR(INDEX(Returns!A:A,MATCH(Orders!B7942,Returns!B:B,0),),"No")</f>
        <v>No</v>
      </c>
      <c r="X7942" t="str">
        <f t="shared" si="124"/>
        <v>2018 / 12</v>
      </c>
    </row>
    <row r="7943" spans="1:24" x14ac:dyDescent="0.25">
      <c r="A7943" s="1">
        <v>7942</v>
      </c>
      <c r="B7943" s="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IF(People!$B$2=Orders!M7943,People!$A$2,IF(People!$B$3=Orders!M7943,People!$A$3,IF(People!$B$4=Orders!M7943,People!$A$4,IF(People!$B$5=Orders!M7943,People!$A$5,0))))</f>
        <v>Anna Andreadi</v>
      </c>
      <c r="W7943" t="str">
        <f>IFERROR(INDEX(Returns!A:A,MATCH(Orders!B7943,Returns!B:B,0),),"No")</f>
        <v>No</v>
      </c>
      <c r="X7943" t="str">
        <f t="shared" si="124"/>
        <v>2018 / 12</v>
      </c>
    </row>
    <row r="7944" spans="1:24" x14ac:dyDescent="0.25">
      <c r="A7944" s="1">
        <v>7943</v>
      </c>
      <c r="B7944" s="3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IF(People!$B$2=Orders!M7944,People!$A$2,IF(People!$B$3=Orders!M7944,People!$A$3,IF(People!$B$4=Orders!M7944,People!$A$4,IF(People!$B$5=Orders!M7944,People!$A$5,0))))</f>
        <v>Kelly Williams</v>
      </c>
      <c r="W7944" t="str">
        <f>IFERROR(INDEX(Returns!A:A,MATCH(Orders!B7944,Returns!B:B,0),),"No")</f>
        <v>Yes</v>
      </c>
      <c r="X7944" t="str">
        <f t="shared" si="124"/>
        <v>2019 / 12</v>
      </c>
    </row>
    <row r="7945" spans="1:24" x14ac:dyDescent="0.25">
      <c r="A7945" s="1">
        <v>7944</v>
      </c>
      <c r="B7945" s="3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IF(People!$B$2=Orders!M7945,People!$A$2,IF(People!$B$3=Orders!M7945,People!$A$3,IF(People!$B$4=Orders!M7945,People!$A$4,IF(People!$B$5=Orders!M7945,People!$A$5,0))))</f>
        <v>Kelly Williams</v>
      </c>
      <c r="W7945" t="str">
        <f>IFERROR(INDEX(Returns!A:A,MATCH(Orders!B7945,Returns!B:B,0),),"No")</f>
        <v>Yes</v>
      </c>
      <c r="X7945" t="str">
        <f t="shared" si="124"/>
        <v>2019 / 12</v>
      </c>
    </row>
    <row r="7946" spans="1:24" x14ac:dyDescent="0.25">
      <c r="A7946" s="1">
        <v>7945</v>
      </c>
      <c r="B7946" s="3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IF(People!$B$2=Orders!M7946,People!$A$2,IF(People!$B$3=Orders!M7946,People!$A$3,IF(People!$B$4=Orders!M7946,People!$A$4,IF(People!$B$5=Orders!M7946,People!$A$5,0))))</f>
        <v>Kelly Williams</v>
      </c>
      <c r="W7946" t="str">
        <f>IFERROR(INDEX(Returns!A:A,MATCH(Orders!B7946,Returns!B:B,0),),"No")</f>
        <v>Yes</v>
      </c>
      <c r="X7946" t="str">
        <f t="shared" si="124"/>
        <v>2019 / 12</v>
      </c>
    </row>
    <row r="7947" spans="1:24" x14ac:dyDescent="0.25">
      <c r="A7947" s="1">
        <v>7946</v>
      </c>
      <c r="B7947" s="3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IF(People!$B$2=Orders!M7947,People!$A$2,IF(People!$B$3=Orders!M7947,People!$A$3,IF(People!$B$4=Orders!M7947,People!$A$4,IF(People!$B$5=Orders!M7947,People!$A$5,0))))</f>
        <v>Kelly Williams</v>
      </c>
      <c r="W7947" t="str">
        <f>IFERROR(INDEX(Returns!A:A,MATCH(Orders!B7947,Returns!B:B,0),),"No")</f>
        <v>Yes</v>
      </c>
      <c r="X7947" t="str">
        <f t="shared" si="124"/>
        <v>2019 / 12</v>
      </c>
    </row>
    <row r="7948" spans="1:24" x14ac:dyDescent="0.25">
      <c r="A7948" s="1">
        <v>7947</v>
      </c>
      <c r="B7948" s="3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IF(People!$B$2=Orders!M7948,People!$A$2,IF(People!$B$3=Orders!M7948,People!$A$3,IF(People!$B$4=Orders!M7948,People!$A$4,IF(People!$B$5=Orders!M7948,People!$A$5,0))))</f>
        <v>Kelly Williams</v>
      </c>
      <c r="W7948" t="str">
        <f>IFERROR(INDEX(Returns!A:A,MATCH(Orders!B7948,Returns!B:B,0),),"No")</f>
        <v>Yes</v>
      </c>
      <c r="X7948" t="str">
        <f t="shared" si="124"/>
        <v>2019 / 12</v>
      </c>
    </row>
    <row r="7949" spans="1:24" x14ac:dyDescent="0.25">
      <c r="A7949" s="1">
        <v>7948</v>
      </c>
      <c r="B7949" s="3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IF(People!$B$2=Orders!M7949,People!$A$2,IF(People!$B$3=Orders!M7949,People!$A$3,IF(People!$B$4=Orders!M7949,People!$A$4,IF(People!$B$5=Orders!M7949,People!$A$5,0))))</f>
        <v>Kelly Williams</v>
      </c>
      <c r="W7949" t="str">
        <f>IFERROR(INDEX(Returns!A:A,MATCH(Orders!B7949,Returns!B:B,0),),"No")</f>
        <v>No</v>
      </c>
      <c r="X7949" t="str">
        <f t="shared" si="124"/>
        <v>2016 / 03</v>
      </c>
    </row>
    <row r="7950" spans="1:24" x14ac:dyDescent="0.25">
      <c r="A7950" s="1">
        <v>7949</v>
      </c>
      <c r="B7950" s="3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IF(People!$B$2=Orders!M7950,People!$A$2,IF(People!$B$3=Orders!M7950,People!$A$3,IF(People!$B$4=Orders!M7950,People!$A$4,IF(People!$B$5=Orders!M7950,People!$A$5,0))))</f>
        <v>Kelly Williams</v>
      </c>
      <c r="W7950" t="str">
        <f>IFERROR(INDEX(Returns!A:A,MATCH(Orders!B7950,Returns!B:B,0),),"No")</f>
        <v>No</v>
      </c>
      <c r="X7950" t="str">
        <f t="shared" si="124"/>
        <v>2016 / 03</v>
      </c>
    </row>
    <row r="7951" spans="1:24" x14ac:dyDescent="0.25">
      <c r="A7951" s="1">
        <v>7950</v>
      </c>
      <c r="B7951" s="3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IF(People!$B$2=Orders!M7951,People!$A$2,IF(People!$B$3=Orders!M7951,People!$A$3,IF(People!$B$4=Orders!M7951,People!$A$4,IF(People!$B$5=Orders!M7951,People!$A$5,0))))</f>
        <v>Kelly Williams</v>
      </c>
      <c r="W7951" t="str">
        <f>IFERROR(INDEX(Returns!A:A,MATCH(Orders!B7951,Returns!B:B,0),),"No")</f>
        <v>No</v>
      </c>
      <c r="X7951" t="str">
        <f t="shared" si="124"/>
        <v>2016 / 03</v>
      </c>
    </row>
    <row r="7952" spans="1:24" x14ac:dyDescent="0.25">
      <c r="A7952" s="1">
        <v>7951</v>
      </c>
      <c r="B7952" s="3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IF(People!$B$2=Orders!M7952,People!$A$2,IF(People!$B$3=Orders!M7952,People!$A$3,IF(People!$B$4=Orders!M7952,People!$A$4,IF(People!$B$5=Orders!M7952,People!$A$5,0))))</f>
        <v>Kelly Williams</v>
      </c>
      <c r="W7952" t="str">
        <f>IFERROR(INDEX(Returns!A:A,MATCH(Orders!B7952,Returns!B:B,0),),"No")</f>
        <v>No</v>
      </c>
      <c r="X7952" t="str">
        <f t="shared" si="124"/>
        <v>2016 / 03</v>
      </c>
    </row>
    <row r="7953" spans="1:24" x14ac:dyDescent="0.25">
      <c r="A7953" s="1">
        <v>7952</v>
      </c>
      <c r="B7953" s="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IF(People!$B$2=Orders!M7953,People!$A$2,IF(People!$B$3=Orders!M7953,People!$A$3,IF(People!$B$4=Orders!M7953,People!$A$4,IF(People!$B$5=Orders!M7953,People!$A$5,0))))</f>
        <v>Chuck Magee</v>
      </c>
      <c r="W7953" t="str">
        <f>IFERROR(INDEX(Returns!A:A,MATCH(Orders!B7953,Returns!B:B,0),),"No")</f>
        <v>No</v>
      </c>
      <c r="X7953" t="str">
        <f t="shared" si="124"/>
        <v>2017 / 11</v>
      </c>
    </row>
    <row r="7954" spans="1:24" x14ac:dyDescent="0.25">
      <c r="A7954" s="1">
        <v>7953</v>
      </c>
      <c r="B7954" s="3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IF(People!$B$2=Orders!M7954,People!$A$2,IF(People!$B$3=Orders!M7954,People!$A$3,IF(People!$B$4=Orders!M7954,People!$A$4,IF(People!$B$5=Orders!M7954,People!$A$5,0))))</f>
        <v>Chuck Magee</v>
      </c>
      <c r="W7954" t="str">
        <f>IFERROR(INDEX(Returns!A:A,MATCH(Orders!B7954,Returns!B:B,0),),"No")</f>
        <v>No</v>
      </c>
      <c r="X7954" t="str">
        <f t="shared" si="124"/>
        <v>2017 / 11</v>
      </c>
    </row>
    <row r="7955" spans="1:24" x14ac:dyDescent="0.25">
      <c r="A7955" s="1">
        <v>7954</v>
      </c>
      <c r="B7955" s="3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IF(People!$B$2=Orders!M7955,People!$A$2,IF(People!$B$3=Orders!M7955,People!$A$3,IF(People!$B$4=Orders!M7955,People!$A$4,IF(People!$B$5=Orders!M7955,People!$A$5,0))))</f>
        <v>Chuck Magee</v>
      </c>
      <c r="W7955" t="str">
        <f>IFERROR(INDEX(Returns!A:A,MATCH(Orders!B7955,Returns!B:B,0),),"No")</f>
        <v>No</v>
      </c>
      <c r="X7955" t="str">
        <f t="shared" si="124"/>
        <v>2016 / 04</v>
      </c>
    </row>
    <row r="7956" spans="1:24" x14ac:dyDescent="0.25">
      <c r="A7956" s="1">
        <v>7955</v>
      </c>
      <c r="B7956" s="3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IF(People!$B$2=Orders!M7956,People!$A$2,IF(People!$B$3=Orders!M7956,People!$A$3,IF(People!$B$4=Orders!M7956,People!$A$4,IF(People!$B$5=Orders!M7956,People!$A$5,0))))</f>
        <v>Chuck Magee</v>
      </c>
      <c r="W7956" t="str">
        <f>IFERROR(INDEX(Returns!A:A,MATCH(Orders!B7956,Returns!B:B,0),),"No")</f>
        <v>No</v>
      </c>
      <c r="X7956" t="str">
        <f t="shared" si="124"/>
        <v>2016 / 04</v>
      </c>
    </row>
    <row r="7957" spans="1:24" x14ac:dyDescent="0.25">
      <c r="A7957" s="1">
        <v>7956</v>
      </c>
      <c r="B7957" s="3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IF(People!$B$2=Orders!M7957,People!$A$2,IF(People!$B$3=Orders!M7957,People!$A$3,IF(People!$B$4=Orders!M7957,People!$A$4,IF(People!$B$5=Orders!M7957,People!$A$5,0))))</f>
        <v>Anna Andreadi</v>
      </c>
      <c r="W7957" t="str">
        <f>IFERROR(INDEX(Returns!A:A,MATCH(Orders!B7957,Returns!B:B,0),),"No")</f>
        <v>Yes</v>
      </c>
      <c r="X7957" t="str">
        <f t="shared" si="124"/>
        <v>2019 / 10</v>
      </c>
    </row>
    <row r="7958" spans="1:24" x14ac:dyDescent="0.25">
      <c r="A7958" s="1">
        <v>7957</v>
      </c>
      <c r="B7958" s="3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IF(People!$B$2=Orders!M7958,People!$A$2,IF(People!$B$3=Orders!M7958,People!$A$3,IF(People!$B$4=Orders!M7958,People!$A$4,IF(People!$B$5=Orders!M7958,People!$A$5,0))))</f>
        <v>Anna Andreadi</v>
      </c>
      <c r="W7958" t="str">
        <f>IFERROR(INDEX(Returns!A:A,MATCH(Orders!B7958,Returns!B:B,0),),"No")</f>
        <v>Yes</v>
      </c>
      <c r="X7958" t="str">
        <f t="shared" si="124"/>
        <v>2019 / 10</v>
      </c>
    </row>
    <row r="7959" spans="1:24" x14ac:dyDescent="0.25">
      <c r="A7959" s="1">
        <v>7958</v>
      </c>
      <c r="B7959" s="3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IF(People!$B$2=Orders!M7959,People!$A$2,IF(People!$B$3=Orders!M7959,People!$A$3,IF(People!$B$4=Orders!M7959,People!$A$4,IF(People!$B$5=Orders!M7959,People!$A$5,0))))</f>
        <v>Anna Andreadi</v>
      </c>
      <c r="W7959" t="str">
        <f>IFERROR(INDEX(Returns!A:A,MATCH(Orders!B7959,Returns!B:B,0),),"No")</f>
        <v>Yes</v>
      </c>
      <c r="X7959" t="str">
        <f t="shared" si="124"/>
        <v>2019 / 10</v>
      </c>
    </row>
    <row r="7960" spans="1:24" x14ac:dyDescent="0.25">
      <c r="A7960" s="1">
        <v>7959</v>
      </c>
      <c r="B7960" s="3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IF(People!$B$2=Orders!M7960,People!$A$2,IF(People!$B$3=Orders!M7960,People!$A$3,IF(People!$B$4=Orders!M7960,People!$A$4,IF(People!$B$5=Orders!M7960,People!$A$5,0))))</f>
        <v>Anna Andreadi</v>
      </c>
      <c r="W7960" t="str">
        <f>IFERROR(INDEX(Returns!A:A,MATCH(Orders!B7960,Returns!B:B,0),),"No")</f>
        <v>Yes</v>
      </c>
      <c r="X7960" t="str">
        <f t="shared" si="124"/>
        <v>2019 / 10</v>
      </c>
    </row>
    <row r="7961" spans="1:24" x14ac:dyDescent="0.25">
      <c r="A7961" s="1">
        <v>7960</v>
      </c>
      <c r="B7961" s="3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IF(People!$B$2=Orders!M7961,People!$A$2,IF(People!$B$3=Orders!M7961,People!$A$3,IF(People!$B$4=Orders!M7961,People!$A$4,IF(People!$B$5=Orders!M7961,People!$A$5,0))))</f>
        <v>Anna Andreadi</v>
      </c>
      <c r="W7961" t="str">
        <f>IFERROR(INDEX(Returns!A:A,MATCH(Orders!B7961,Returns!B:B,0),),"No")</f>
        <v>Yes</v>
      </c>
      <c r="X7961" t="str">
        <f t="shared" si="124"/>
        <v>2019 / 10</v>
      </c>
    </row>
    <row r="7962" spans="1:24" x14ac:dyDescent="0.25">
      <c r="A7962" s="1">
        <v>7961</v>
      </c>
      <c r="B7962" s="3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IF(People!$B$2=Orders!M7962,People!$A$2,IF(People!$B$3=Orders!M7962,People!$A$3,IF(People!$B$4=Orders!M7962,People!$A$4,IF(People!$B$5=Orders!M7962,People!$A$5,0))))</f>
        <v>Anna Andreadi</v>
      </c>
      <c r="W7962" t="str">
        <f>IFERROR(INDEX(Returns!A:A,MATCH(Orders!B7962,Returns!B:B,0),),"No")</f>
        <v>Yes</v>
      </c>
      <c r="X7962" t="str">
        <f t="shared" si="124"/>
        <v>2019 / 10</v>
      </c>
    </row>
    <row r="7963" spans="1:24" x14ac:dyDescent="0.25">
      <c r="A7963" s="1">
        <v>7962</v>
      </c>
      <c r="B7963" s="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IF(People!$B$2=Orders!M7963,People!$A$2,IF(People!$B$3=Orders!M7963,People!$A$3,IF(People!$B$4=Orders!M7963,People!$A$4,IF(People!$B$5=Orders!M7963,People!$A$5,0))))</f>
        <v>Cassandra Brandow</v>
      </c>
      <c r="W7963" t="str">
        <f>IFERROR(INDEX(Returns!A:A,MATCH(Orders!B7963,Returns!B:B,0),),"No")</f>
        <v>No</v>
      </c>
      <c r="X7963" t="str">
        <f t="shared" si="124"/>
        <v>2019 / 11</v>
      </c>
    </row>
    <row r="7964" spans="1:24" x14ac:dyDescent="0.25">
      <c r="A7964" s="1">
        <v>7963</v>
      </c>
      <c r="B7964" s="3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IF(People!$B$2=Orders!M7964,People!$A$2,IF(People!$B$3=Orders!M7964,People!$A$3,IF(People!$B$4=Orders!M7964,People!$A$4,IF(People!$B$5=Orders!M7964,People!$A$5,0))))</f>
        <v>Cassandra Brandow</v>
      </c>
      <c r="W7964" t="str">
        <f>IFERROR(INDEX(Returns!A:A,MATCH(Orders!B7964,Returns!B:B,0),),"No")</f>
        <v>No</v>
      </c>
      <c r="X7964" t="str">
        <f t="shared" si="124"/>
        <v>2019 / 11</v>
      </c>
    </row>
    <row r="7965" spans="1:24" x14ac:dyDescent="0.25">
      <c r="A7965" s="1">
        <v>7964</v>
      </c>
      <c r="B7965" s="3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IF(People!$B$2=Orders!M7965,People!$A$2,IF(People!$B$3=Orders!M7965,People!$A$3,IF(People!$B$4=Orders!M7965,People!$A$4,IF(People!$B$5=Orders!M7965,People!$A$5,0))))</f>
        <v>Cassandra Brandow</v>
      </c>
      <c r="W7965" t="str">
        <f>IFERROR(INDEX(Returns!A:A,MATCH(Orders!B7965,Returns!B:B,0),),"No")</f>
        <v>No</v>
      </c>
      <c r="X7965" t="str">
        <f t="shared" si="124"/>
        <v>2019 / 11</v>
      </c>
    </row>
    <row r="7966" spans="1:24" x14ac:dyDescent="0.25">
      <c r="A7966" s="1">
        <v>7965</v>
      </c>
      <c r="B7966" s="3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IF(People!$B$2=Orders!M7966,People!$A$2,IF(People!$B$3=Orders!M7966,People!$A$3,IF(People!$B$4=Orders!M7966,People!$A$4,IF(People!$B$5=Orders!M7966,People!$A$5,0))))</f>
        <v>Cassandra Brandow</v>
      </c>
      <c r="W7966" t="str">
        <f>IFERROR(INDEX(Returns!A:A,MATCH(Orders!B7966,Returns!B:B,0),),"No")</f>
        <v>No</v>
      </c>
      <c r="X7966" t="str">
        <f t="shared" si="124"/>
        <v>2019 / 11</v>
      </c>
    </row>
    <row r="7967" spans="1:24" x14ac:dyDescent="0.25">
      <c r="A7967" s="1">
        <v>7966</v>
      </c>
      <c r="B7967" s="3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IF(People!$B$2=Orders!M7967,People!$A$2,IF(People!$B$3=Orders!M7967,People!$A$3,IF(People!$B$4=Orders!M7967,People!$A$4,IF(People!$B$5=Orders!M7967,People!$A$5,0))))</f>
        <v>Cassandra Brandow</v>
      </c>
      <c r="W7967" t="str">
        <f>IFERROR(INDEX(Returns!A:A,MATCH(Orders!B7967,Returns!B:B,0),),"No")</f>
        <v>No</v>
      </c>
      <c r="X7967" t="str">
        <f t="shared" si="124"/>
        <v>2019 / 11</v>
      </c>
    </row>
    <row r="7968" spans="1:24" x14ac:dyDescent="0.25">
      <c r="A7968" s="1">
        <v>7967</v>
      </c>
      <c r="B7968" s="3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IF(People!$B$2=Orders!M7968,People!$A$2,IF(People!$B$3=Orders!M7968,People!$A$3,IF(People!$B$4=Orders!M7968,People!$A$4,IF(People!$B$5=Orders!M7968,People!$A$5,0))))</f>
        <v>Anna Andreadi</v>
      </c>
      <c r="W7968" t="str">
        <f>IFERROR(INDEX(Returns!A:A,MATCH(Orders!B7968,Returns!B:B,0),),"No")</f>
        <v>No</v>
      </c>
      <c r="X7968" t="str">
        <f t="shared" si="124"/>
        <v>2017 / 03</v>
      </c>
    </row>
    <row r="7969" spans="1:24" x14ac:dyDescent="0.25">
      <c r="A7969" s="1">
        <v>7968</v>
      </c>
      <c r="B7969" s="3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IF(People!$B$2=Orders!M7969,People!$A$2,IF(People!$B$3=Orders!M7969,People!$A$3,IF(People!$B$4=Orders!M7969,People!$A$4,IF(People!$B$5=Orders!M7969,People!$A$5,0))))</f>
        <v>Anna Andreadi</v>
      </c>
      <c r="W7969" t="str">
        <f>IFERROR(INDEX(Returns!A:A,MATCH(Orders!B7969,Returns!B:B,0),),"No")</f>
        <v>No</v>
      </c>
      <c r="X7969" t="str">
        <f t="shared" si="124"/>
        <v>2018 / 10</v>
      </c>
    </row>
    <row r="7970" spans="1:24" x14ac:dyDescent="0.25">
      <c r="A7970" s="1">
        <v>7969</v>
      </c>
      <c r="B7970" s="3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IF(People!$B$2=Orders!M7970,People!$A$2,IF(People!$B$3=Orders!M7970,People!$A$3,IF(People!$B$4=Orders!M7970,People!$A$4,IF(People!$B$5=Orders!M7970,People!$A$5,0))))</f>
        <v>Anna Andreadi</v>
      </c>
      <c r="W7970" t="str">
        <f>IFERROR(INDEX(Returns!A:A,MATCH(Orders!B7970,Returns!B:B,0),),"No")</f>
        <v>No</v>
      </c>
      <c r="X7970" t="str">
        <f t="shared" si="124"/>
        <v>2018 / 10</v>
      </c>
    </row>
    <row r="7971" spans="1:24" x14ac:dyDescent="0.25">
      <c r="A7971" s="1">
        <v>7970</v>
      </c>
      <c r="B7971" s="3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IF(People!$B$2=Orders!M7971,People!$A$2,IF(People!$B$3=Orders!M7971,People!$A$3,IF(People!$B$4=Orders!M7971,People!$A$4,IF(People!$B$5=Orders!M7971,People!$A$5,0))))</f>
        <v>Anna Andreadi</v>
      </c>
      <c r="W7971" t="str">
        <f>IFERROR(INDEX(Returns!A:A,MATCH(Orders!B7971,Returns!B:B,0),),"No")</f>
        <v>No</v>
      </c>
      <c r="X7971" t="str">
        <f t="shared" si="124"/>
        <v>2018 / 10</v>
      </c>
    </row>
    <row r="7972" spans="1:24" x14ac:dyDescent="0.25">
      <c r="A7972" s="1">
        <v>7971</v>
      </c>
      <c r="B7972" s="3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IF(People!$B$2=Orders!M7972,People!$A$2,IF(People!$B$3=Orders!M7972,People!$A$3,IF(People!$B$4=Orders!M7972,People!$A$4,IF(People!$B$5=Orders!M7972,People!$A$5,0))))</f>
        <v>Chuck Magee</v>
      </c>
      <c r="W7972" t="str">
        <f>IFERROR(INDEX(Returns!A:A,MATCH(Orders!B7972,Returns!B:B,0),),"No")</f>
        <v>No</v>
      </c>
      <c r="X7972" t="str">
        <f t="shared" si="124"/>
        <v>2017 / 08</v>
      </c>
    </row>
    <row r="7973" spans="1:24" x14ac:dyDescent="0.25">
      <c r="A7973" s="1">
        <v>7972</v>
      </c>
      <c r="B7973" s="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IF(People!$B$2=Orders!M7973,People!$A$2,IF(People!$B$3=Orders!M7973,People!$A$3,IF(People!$B$4=Orders!M7973,People!$A$4,IF(People!$B$5=Orders!M7973,People!$A$5,0))))</f>
        <v>Chuck Magee</v>
      </c>
      <c r="W7973" t="str">
        <f>IFERROR(INDEX(Returns!A:A,MATCH(Orders!B7973,Returns!B:B,0),),"No")</f>
        <v>No</v>
      </c>
      <c r="X7973" t="str">
        <f t="shared" si="124"/>
        <v>2017 / 08</v>
      </c>
    </row>
    <row r="7974" spans="1:24" x14ac:dyDescent="0.25">
      <c r="A7974" s="1">
        <v>7973</v>
      </c>
      <c r="B7974" s="3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IF(People!$B$2=Orders!M7974,People!$A$2,IF(People!$B$3=Orders!M7974,People!$A$3,IF(People!$B$4=Orders!M7974,People!$A$4,IF(People!$B$5=Orders!M7974,People!$A$5,0))))</f>
        <v>Chuck Magee</v>
      </c>
      <c r="W7974" t="str">
        <f>IFERROR(INDEX(Returns!A:A,MATCH(Orders!B7974,Returns!B:B,0),),"No")</f>
        <v>No</v>
      </c>
      <c r="X7974" t="str">
        <f t="shared" si="124"/>
        <v>2017 / 08</v>
      </c>
    </row>
    <row r="7975" spans="1:24" x14ac:dyDescent="0.25">
      <c r="A7975" s="1">
        <v>7974</v>
      </c>
      <c r="B7975" s="3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IF(People!$B$2=Orders!M7975,People!$A$2,IF(People!$B$3=Orders!M7975,People!$A$3,IF(People!$B$4=Orders!M7975,People!$A$4,IF(People!$B$5=Orders!M7975,People!$A$5,0))))</f>
        <v>Chuck Magee</v>
      </c>
      <c r="W7975" t="str">
        <f>IFERROR(INDEX(Returns!A:A,MATCH(Orders!B7975,Returns!B:B,0),),"No")</f>
        <v>No</v>
      </c>
      <c r="X7975" t="str">
        <f t="shared" si="124"/>
        <v>2017 / 08</v>
      </c>
    </row>
    <row r="7976" spans="1:24" x14ac:dyDescent="0.25">
      <c r="A7976" s="1">
        <v>7975</v>
      </c>
      <c r="B7976" s="3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IF(People!$B$2=Orders!M7976,People!$A$2,IF(People!$B$3=Orders!M7976,People!$A$3,IF(People!$B$4=Orders!M7976,People!$A$4,IF(People!$B$5=Orders!M7976,People!$A$5,0))))</f>
        <v>Chuck Magee</v>
      </c>
      <c r="W7976" t="str">
        <f>IFERROR(INDEX(Returns!A:A,MATCH(Orders!B7976,Returns!B:B,0),),"No")</f>
        <v>No</v>
      </c>
      <c r="X7976" t="str">
        <f t="shared" si="124"/>
        <v>2017 / 08</v>
      </c>
    </row>
    <row r="7977" spans="1:24" x14ac:dyDescent="0.25">
      <c r="A7977" s="1">
        <v>7976</v>
      </c>
      <c r="B7977" s="3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IF(People!$B$2=Orders!M7977,People!$A$2,IF(People!$B$3=Orders!M7977,People!$A$3,IF(People!$B$4=Orders!M7977,People!$A$4,IF(People!$B$5=Orders!M7977,People!$A$5,0))))</f>
        <v>Chuck Magee</v>
      </c>
      <c r="W7977" t="str">
        <f>IFERROR(INDEX(Returns!A:A,MATCH(Orders!B7977,Returns!B:B,0),),"No")</f>
        <v>No</v>
      </c>
      <c r="X7977" t="str">
        <f t="shared" si="124"/>
        <v>2017 / 08</v>
      </c>
    </row>
    <row r="7978" spans="1:24" x14ac:dyDescent="0.25">
      <c r="A7978" s="1">
        <v>7977</v>
      </c>
      <c r="B7978" s="3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IF(People!$B$2=Orders!M7978,People!$A$2,IF(People!$B$3=Orders!M7978,People!$A$3,IF(People!$B$4=Orders!M7978,People!$A$4,IF(People!$B$5=Orders!M7978,People!$A$5,0))))</f>
        <v>Chuck Magee</v>
      </c>
      <c r="W7978" t="str">
        <f>IFERROR(INDEX(Returns!A:A,MATCH(Orders!B7978,Returns!B:B,0),),"No")</f>
        <v>No</v>
      </c>
      <c r="X7978" t="str">
        <f t="shared" si="124"/>
        <v>2017 / 08</v>
      </c>
    </row>
    <row r="7979" spans="1:24" x14ac:dyDescent="0.25">
      <c r="A7979" s="1">
        <v>7978</v>
      </c>
      <c r="B7979" s="3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IF(People!$B$2=Orders!M7979,People!$A$2,IF(People!$B$3=Orders!M7979,People!$A$3,IF(People!$B$4=Orders!M7979,People!$A$4,IF(People!$B$5=Orders!M7979,People!$A$5,0))))</f>
        <v>Cassandra Brandow</v>
      </c>
      <c r="W7979" t="str">
        <f>IFERROR(INDEX(Returns!A:A,MATCH(Orders!B7979,Returns!B:B,0),),"No")</f>
        <v>No</v>
      </c>
      <c r="X7979" t="str">
        <f t="shared" si="124"/>
        <v>2016 / 05</v>
      </c>
    </row>
    <row r="7980" spans="1:24" x14ac:dyDescent="0.25">
      <c r="A7980" s="1">
        <v>7979</v>
      </c>
      <c r="B7980" s="3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IF(People!$B$2=Orders!M7980,People!$A$2,IF(People!$B$3=Orders!M7980,People!$A$3,IF(People!$B$4=Orders!M7980,People!$A$4,IF(People!$B$5=Orders!M7980,People!$A$5,0))))</f>
        <v>Cassandra Brandow</v>
      </c>
      <c r="W7980" t="str">
        <f>IFERROR(INDEX(Returns!A:A,MATCH(Orders!B7980,Returns!B:B,0),),"No")</f>
        <v>No</v>
      </c>
      <c r="X7980" t="str">
        <f t="shared" si="124"/>
        <v>2016 / 05</v>
      </c>
    </row>
    <row r="7981" spans="1:24" x14ac:dyDescent="0.25">
      <c r="A7981" s="1">
        <v>7980</v>
      </c>
      <c r="B7981" s="3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IF(People!$B$2=Orders!M7981,People!$A$2,IF(People!$B$3=Orders!M7981,People!$A$3,IF(People!$B$4=Orders!M7981,People!$A$4,IF(People!$B$5=Orders!M7981,People!$A$5,0))))</f>
        <v>Anna Andreadi</v>
      </c>
      <c r="W7981" t="str">
        <f>IFERROR(INDEX(Returns!A:A,MATCH(Orders!B7981,Returns!B:B,0),),"No")</f>
        <v>No</v>
      </c>
      <c r="X7981" t="str">
        <f t="shared" si="124"/>
        <v>2017 / 08</v>
      </c>
    </row>
    <row r="7982" spans="1:24" x14ac:dyDescent="0.25">
      <c r="A7982" s="1">
        <v>7981</v>
      </c>
      <c r="B7982" s="3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IF(People!$B$2=Orders!M7982,People!$A$2,IF(People!$B$3=Orders!M7982,People!$A$3,IF(People!$B$4=Orders!M7982,People!$A$4,IF(People!$B$5=Orders!M7982,People!$A$5,0))))</f>
        <v>Kelly Williams</v>
      </c>
      <c r="W7982" t="str">
        <f>IFERROR(INDEX(Returns!A:A,MATCH(Orders!B7982,Returns!B:B,0),),"No")</f>
        <v>No</v>
      </c>
      <c r="X7982" t="str">
        <f t="shared" si="124"/>
        <v>2016 / 01</v>
      </c>
    </row>
    <row r="7983" spans="1:24" x14ac:dyDescent="0.25">
      <c r="A7983" s="1">
        <v>7982</v>
      </c>
      <c r="B7983" s="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IF(People!$B$2=Orders!M7983,People!$A$2,IF(People!$B$3=Orders!M7983,People!$A$3,IF(People!$B$4=Orders!M7983,People!$A$4,IF(People!$B$5=Orders!M7983,People!$A$5,0))))</f>
        <v>Chuck Magee</v>
      </c>
      <c r="W7983" t="str">
        <f>IFERROR(INDEX(Returns!A:A,MATCH(Orders!B7983,Returns!B:B,0),),"No")</f>
        <v>No</v>
      </c>
      <c r="X7983" t="str">
        <f t="shared" si="124"/>
        <v>2016 / 09</v>
      </c>
    </row>
    <row r="7984" spans="1:24" x14ac:dyDescent="0.25">
      <c r="A7984" s="1">
        <v>7983</v>
      </c>
      <c r="B7984" s="3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IF(People!$B$2=Orders!M7984,People!$A$2,IF(People!$B$3=Orders!M7984,People!$A$3,IF(People!$B$4=Orders!M7984,People!$A$4,IF(People!$B$5=Orders!M7984,People!$A$5,0))))</f>
        <v>Chuck Magee</v>
      </c>
      <c r="W7984" t="str">
        <f>IFERROR(INDEX(Returns!A:A,MATCH(Orders!B7984,Returns!B:B,0),),"No")</f>
        <v>No</v>
      </c>
      <c r="X7984" t="str">
        <f t="shared" si="124"/>
        <v>2016 / 09</v>
      </c>
    </row>
    <row r="7985" spans="1:24" x14ac:dyDescent="0.25">
      <c r="A7985" s="1">
        <v>7984</v>
      </c>
      <c r="B7985" s="3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IF(People!$B$2=Orders!M7985,People!$A$2,IF(People!$B$3=Orders!M7985,People!$A$3,IF(People!$B$4=Orders!M7985,People!$A$4,IF(People!$B$5=Orders!M7985,People!$A$5,0))))</f>
        <v>Kelly Williams</v>
      </c>
      <c r="W7985" t="str">
        <f>IFERROR(INDEX(Returns!A:A,MATCH(Orders!B7985,Returns!B:B,0),),"No")</f>
        <v>No</v>
      </c>
      <c r="X7985" t="str">
        <f t="shared" si="124"/>
        <v>2019 / 01</v>
      </c>
    </row>
    <row r="7986" spans="1:24" x14ac:dyDescent="0.25">
      <c r="A7986" s="1">
        <v>7985</v>
      </c>
      <c r="B7986" s="3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IF(People!$B$2=Orders!M7986,People!$A$2,IF(People!$B$3=Orders!M7986,People!$A$3,IF(People!$B$4=Orders!M7986,People!$A$4,IF(People!$B$5=Orders!M7986,People!$A$5,0))))</f>
        <v>Kelly Williams</v>
      </c>
      <c r="W7986" t="str">
        <f>IFERROR(INDEX(Returns!A:A,MATCH(Orders!B7986,Returns!B:B,0),),"No")</f>
        <v>No</v>
      </c>
      <c r="X7986" t="str">
        <f t="shared" si="124"/>
        <v>2019 / 01</v>
      </c>
    </row>
    <row r="7987" spans="1:24" x14ac:dyDescent="0.25">
      <c r="A7987" s="1">
        <v>7986</v>
      </c>
      <c r="B7987" s="3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IF(People!$B$2=Orders!M7987,People!$A$2,IF(People!$B$3=Orders!M7987,People!$A$3,IF(People!$B$4=Orders!M7987,People!$A$4,IF(People!$B$5=Orders!M7987,People!$A$5,0))))</f>
        <v>Anna Andreadi</v>
      </c>
      <c r="W7987" t="str">
        <f>IFERROR(INDEX(Returns!A:A,MATCH(Orders!B7987,Returns!B:B,0),),"No")</f>
        <v>No</v>
      </c>
      <c r="X7987" t="str">
        <f t="shared" si="124"/>
        <v>2018 / 04</v>
      </c>
    </row>
    <row r="7988" spans="1:24" x14ac:dyDescent="0.25">
      <c r="A7988" s="1">
        <v>7987</v>
      </c>
      <c r="B7988" s="3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IF(People!$B$2=Orders!M7988,People!$A$2,IF(People!$B$3=Orders!M7988,People!$A$3,IF(People!$B$4=Orders!M7988,People!$A$4,IF(People!$B$5=Orders!M7988,People!$A$5,0))))</f>
        <v>Chuck Magee</v>
      </c>
      <c r="W7988" t="str">
        <f>IFERROR(INDEX(Returns!A:A,MATCH(Orders!B7988,Returns!B:B,0),),"No")</f>
        <v>No</v>
      </c>
      <c r="X7988" t="str">
        <f t="shared" si="124"/>
        <v>2018 / 07</v>
      </c>
    </row>
    <row r="7989" spans="1:24" x14ac:dyDescent="0.25">
      <c r="A7989" s="1">
        <v>7988</v>
      </c>
      <c r="B7989" s="3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IF(People!$B$2=Orders!M7989,People!$A$2,IF(People!$B$3=Orders!M7989,People!$A$3,IF(People!$B$4=Orders!M7989,People!$A$4,IF(People!$B$5=Orders!M7989,People!$A$5,0))))</f>
        <v>Kelly Williams</v>
      </c>
      <c r="W7989" t="str">
        <f>IFERROR(INDEX(Returns!A:A,MATCH(Orders!B7989,Returns!B:B,0),),"No")</f>
        <v>No</v>
      </c>
      <c r="X7989" t="str">
        <f t="shared" si="124"/>
        <v>2018 / 08</v>
      </c>
    </row>
    <row r="7990" spans="1:24" x14ac:dyDescent="0.25">
      <c r="A7990" s="1">
        <v>7989</v>
      </c>
      <c r="B7990" s="3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IF(People!$B$2=Orders!M7990,People!$A$2,IF(People!$B$3=Orders!M7990,People!$A$3,IF(People!$B$4=Orders!M7990,People!$A$4,IF(People!$B$5=Orders!M7990,People!$A$5,0))))</f>
        <v>Kelly Williams</v>
      </c>
      <c r="W7990" t="str">
        <f>IFERROR(INDEX(Returns!A:A,MATCH(Orders!B7990,Returns!B:B,0),),"No")</f>
        <v>No</v>
      </c>
      <c r="X7990" t="str">
        <f t="shared" si="124"/>
        <v>2018 / 08</v>
      </c>
    </row>
    <row r="7991" spans="1:24" x14ac:dyDescent="0.25">
      <c r="A7991" s="1">
        <v>7990</v>
      </c>
      <c r="B7991" s="3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IF(People!$B$2=Orders!M7991,People!$A$2,IF(People!$B$3=Orders!M7991,People!$A$3,IF(People!$B$4=Orders!M7991,People!$A$4,IF(People!$B$5=Orders!M7991,People!$A$5,0))))</f>
        <v>Kelly Williams</v>
      </c>
      <c r="W7991" t="str">
        <f>IFERROR(INDEX(Returns!A:A,MATCH(Orders!B7991,Returns!B:B,0),),"No")</f>
        <v>No</v>
      </c>
      <c r="X7991" t="str">
        <f t="shared" si="124"/>
        <v>2018 / 08</v>
      </c>
    </row>
    <row r="7992" spans="1:24" x14ac:dyDescent="0.25">
      <c r="A7992" s="1">
        <v>7991</v>
      </c>
      <c r="B7992" s="3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IF(People!$B$2=Orders!M7992,People!$A$2,IF(People!$B$3=Orders!M7992,People!$A$3,IF(People!$B$4=Orders!M7992,People!$A$4,IF(People!$B$5=Orders!M7992,People!$A$5,0))))</f>
        <v>Kelly Williams</v>
      </c>
      <c r="W7992" t="str">
        <f>IFERROR(INDEX(Returns!A:A,MATCH(Orders!B7992,Returns!B:B,0),),"No")</f>
        <v>No</v>
      </c>
      <c r="X7992" t="str">
        <f t="shared" si="124"/>
        <v>2018 / 08</v>
      </c>
    </row>
    <row r="7993" spans="1:24" x14ac:dyDescent="0.25">
      <c r="A7993" s="1">
        <v>7992</v>
      </c>
      <c r="B7993" s="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IF(People!$B$2=Orders!M7993,People!$A$2,IF(People!$B$3=Orders!M7993,People!$A$3,IF(People!$B$4=Orders!M7993,People!$A$4,IF(People!$B$5=Orders!M7993,People!$A$5,0))))</f>
        <v>Cassandra Brandow</v>
      </c>
      <c r="W7993" t="str">
        <f>IFERROR(INDEX(Returns!A:A,MATCH(Orders!B7993,Returns!B:B,0),),"No")</f>
        <v>No</v>
      </c>
      <c r="X7993" t="str">
        <f t="shared" si="124"/>
        <v>2018 / 06</v>
      </c>
    </row>
    <row r="7994" spans="1:24" x14ac:dyDescent="0.25">
      <c r="A7994" s="1">
        <v>7993</v>
      </c>
      <c r="B7994" s="3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IF(People!$B$2=Orders!M7994,People!$A$2,IF(People!$B$3=Orders!M7994,People!$A$3,IF(People!$B$4=Orders!M7994,People!$A$4,IF(People!$B$5=Orders!M7994,People!$A$5,0))))</f>
        <v>Cassandra Brandow</v>
      </c>
      <c r="W7994" t="str">
        <f>IFERROR(INDEX(Returns!A:A,MATCH(Orders!B7994,Returns!B:B,0),),"No")</f>
        <v>No</v>
      </c>
      <c r="X7994" t="str">
        <f t="shared" si="124"/>
        <v>2018 / 06</v>
      </c>
    </row>
    <row r="7995" spans="1:24" x14ac:dyDescent="0.25">
      <c r="A7995" s="1">
        <v>7994</v>
      </c>
      <c r="B7995" s="3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IF(People!$B$2=Orders!M7995,People!$A$2,IF(People!$B$3=Orders!M7995,People!$A$3,IF(People!$B$4=Orders!M7995,People!$A$4,IF(People!$B$5=Orders!M7995,People!$A$5,0))))</f>
        <v>Anna Andreadi</v>
      </c>
      <c r="W7995" t="str">
        <f>IFERROR(INDEX(Returns!A:A,MATCH(Orders!B7995,Returns!B:B,0),),"No")</f>
        <v>No</v>
      </c>
      <c r="X7995" t="str">
        <f t="shared" si="124"/>
        <v>2017 / 11</v>
      </c>
    </row>
    <row r="7996" spans="1:24" x14ac:dyDescent="0.25">
      <c r="A7996" s="1">
        <v>7995</v>
      </c>
      <c r="B7996" s="3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IF(People!$B$2=Orders!M7996,People!$A$2,IF(People!$B$3=Orders!M7996,People!$A$3,IF(People!$B$4=Orders!M7996,People!$A$4,IF(People!$B$5=Orders!M7996,People!$A$5,0))))</f>
        <v>Anna Andreadi</v>
      </c>
      <c r="W7996" t="str">
        <f>IFERROR(INDEX(Returns!A:A,MATCH(Orders!B7996,Returns!B:B,0),),"No")</f>
        <v>No</v>
      </c>
      <c r="X7996" t="str">
        <f t="shared" si="124"/>
        <v>2017 / 11</v>
      </c>
    </row>
    <row r="7997" spans="1:24" x14ac:dyDescent="0.25">
      <c r="A7997" s="1">
        <v>7996</v>
      </c>
      <c r="B7997" s="3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IF(People!$B$2=Orders!M7997,People!$A$2,IF(People!$B$3=Orders!M7997,People!$A$3,IF(People!$B$4=Orders!M7997,People!$A$4,IF(People!$B$5=Orders!M7997,People!$A$5,0))))</f>
        <v>Anna Andreadi</v>
      </c>
      <c r="W7997" t="str">
        <f>IFERROR(INDEX(Returns!A:A,MATCH(Orders!B7997,Returns!B:B,0),),"No")</f>
        <v>No</v>
      </c>
      <c r="X7997" t="str">
        <f t="shared" si="124"/>
        <v>2017 / 11</v>
      </c>
    </row>
    <row r="7998" spans="1:24" x14ac:dyDescent="0.25">
      <c r="A7998" s="1">
        <v>7997</v>
      </c>
      <c r="B7998" s="3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IF(People!$B$2=Orders!M7998,People!$A$2,IF(People!$B$3=Orders!M7998,People!$A$3,IF(People!$B$4=Orders!M7998,People!$A$4,IF(People!$B$5=Orders!M7998,People!$A$5,0))))</f>
        <v>Anna Andreadi</v>
      </c>
      <c r="W7998" t="str">
        <f>IFERROR(INDEX(Returns!A:A,MATCH(Orders!B7998,Returns!B:B,0),),"No")</f>
        <v>No</v>
      </c>
      <c r="X7998" t="str">
        <f t="shared" si="124"/>
        <v>2019 / 11</v>
      </c>
    </row>
    <row r="7999" spans="1:24" x14ac:dyDescent="0.25">
      <c r="A7999" s="1">
        <v>7998</v>
      </c>
      <c r="B7999" s="3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IF(People!$B$2=Orders!M7999,People!$A$2,IF(People!$B$3=Orders!M7999,People!$A$3,IF(People!$B$4=Orders!M7999,People!$A$4,IF(People!$B$5=Orders!M7999,People!$A$5,0))))</f>
        <v>Anna Andreadi</v>
      </c>
      <c r="W7999" t="str">
        <f>IFERROR(INDEX(Returns!A:A,MATCH(Orders!B7999,Returns!B:B,0),),"No")</f>
        <v>No</v>
      </c>
      <c r="X7999" t="str">
        <f t="shared" si="124"/>
        <v>2019 / 11</v>
      </c>
    </row>
    <row r="8000" spans="1:24" x14ac:dyDescent="0.25">
      <c r="A8000" s="1">
        <v>7999</v>
      </c>
      <c r="B8000" s="3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IF(People!$B$2=Orders!M8000,People!$A$2,IF(People!$B$3=Orders!M8000,People!$A$3,IF(People!$B$4=Orders!M8000,People!$A$4,IF(People!$B$5=Orders!M8000,People!$A$5,0))))</f>
        <v>Anna Andreadi</v>
      </c>
      <c r="W8000" t="str">
        <f>IFERROR(INDEX(Returns!A:A,MATCH(Orders!B8000,Returns!B:B,0),),"No")</f>
        <v>No</v>
      </c>
      <c r="X8000" t="str">
        <f t="shared" si="124"/>
        <v>2016 / 05</v>
      </c>
    </row>
    <row r="8001" spans="1:24" x14ac:dyDescent="0.25">
      <c r="A8001" s="1">
        <v>8000</v>
      </c>
      <c r="B8001" s="3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IF(People!$B$2=Orders!M8001,People!$A$2,IF(People!$B$3=Orders!M8001,People!$A$3,IF(People!$B$4=Orders!M8001,People!$A$4,IF(People!$B$5=Orders!M8001,People!$A$5,0))))</f>
        <v>Anna Andreadi</v>
      </c>
      <c r="W8001" t="str">
        <f>IFERROR(INDEX(Returns!A:A,MATCH(Orders!B8001,Returns!B:B,0),),"No")</f>
        <v>No</v>
      </c>
      <c r="X8001" t="str">
        <f t="shared" si="124"/>
        <v>2016 / 05</v>
      </c>
    </row>
    <row r="8002" spans="1:24" x14ac:dyDescent="0.25">
      <c r="A8002" s="1">
        <v>8001</v>
      </c>
      <c r="B8002" s="3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IF(People!$B$2=Orders!M8002,People!$A$2,IF(People!$B$3=Orders!M8002,People!$A$3,IF(People!$B$4=Orders!M8002,People!$A$4,IF(People!$B$5=Orders!M8002,People!$A$5,0))))</f>
        <v>Kelly Williams</v>
      </c>
      <c r="W8002" t="str">
        <f>IFERROR(INDEX(Returns!A:A,MATCH(Orders!B8002,Returns!B:B,0),),"No")</f>
        <v>No</v>
      </c>
      <c r="X8002" t="str">
        <f t="shared" ref="X8002:X8065" si="125">TEXT(C8002,"ГГГГ / ММ")</f>
        <v>2017 / 11</v>
      </c>
    </row>
    <row r="8003" spans="1:24" x14ac:dyDescent="0.25">
      <c r="A8003" s="1">
        <v>8002</v>
      </c>
      <c r="B8003" s="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IF(People!$B$2=Orders!M8003,People!$A$2,IF(People!$B$3=Orders!M8003,People!$A$3,IF(People!$B$4=Orders!M8003,People!$A$4,IF(People!$B$5=Orders!M8003,People!$A$5,0))))</f>
        <v>Anna Andreadi</v>
      </c>
      <c r="W8003" t="str">
        <f>IFERROR(INDEX(Returns!A:A,MATCH(Orders!B8003,Returns!B:B,0),),"No")</f>
        <v>No</v>
      </c>
      <c r="X8003" t="str">
        <f t="shared" si="125"/>
        <v>2017 / 12</v>
      </c>
    </row>
    <row r="8004" spans="1:24" x14ac:dyDescent="0.25">
      <c r="A8004" s="1">
        <v>8003</v>
      </c>
      <c r="B8004" s="3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IF(People!$B$2=Orders!M8004,People!$A$2,IF(People!$B$3=Orders!M8004,People!$A$3,IF(People!$B$4=Orders!M8004,People!$A$4,IF(People!$B$5=Orders!M8004,People!$A$5,0))))</f>
        <v>Anna Andreadi</v>
      </c>
      <c r="W8004" t="str">
        <f>IFERROR(INDEX(Returns!A:A,MATCH(Orders!B8004,Returns!B:B,0),),"No")</f>
        <v>No</v>
      </c>
      <c r="X8004" t="str">
        <f t="shared" si="125"/>
        <v>2017 / 12</v>
      </c>
    </row>
    <row r="8005" spans="1:24" x14ac:dyDescent="0.25">
      <c r="A8005" s="1">
        <v>8004</v>
      </c>
      <c r="B8005" s="3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IF(People!$B$2=Orders!M8005,People!$A$2,IF(People!$B$3=Orders!M8005,People!$A$3,IF(People!$B$4=Orders!M8005,People!$A$4,IF(People!$B$5=Orders!M8005,People!$A$5,0))))</f>
        <v>Chuck Magee</v>
      </c>
      <c r="W8005" t="str">
        <f>IFERROR(INDEX(Returns!A:A,MATCH(Orders!B8005,Returns!B:B,0),),"No")</f>
        <v>No</v>
      </c>
      <c r="X8005" t="str">
        <f t="shared" si="125"/>
        <v>2016 / 12</v>
      </c>
    </row>
    <row r="8006" spans="1:24" x14ac:dyDescent="0.25">
      <c r="A8006" s="1">
        <v>8005</v>
      </c>
      <c r="B8006" s="3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IF(People!$B$2=Orders!M8006,People!$A$2,IF(People!$B$3=Orders!M8006,People!$A$3,IF(People!$B$4=Orders!M8006,People!$A$4,IF(People!$B$5=Orders!M8006,People!$A$5,0))))</f>
        <v>Chuck Magee</v>
      </c>
      <c r="W8006" t="str">
        <f>IFERROR(INDEX(Returns!A:A,MATCH(Orders!B8006,Returns!B:B,0),),"No")</f>
        <v>No</v>
      </c>
      <c r="X8006" t="str">
        <f t="shared" si="125"/>
        <v>2016 / 12</v>
      </c>
    </row>
    <row r="8007" spans="1:24" x14ac:dyDescent="0.25">
      <c r="A8007" s="1">
        <v>8006</v>
      </c>
      <c r="B8007" s="3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IF(People!$B$2=Orders!M8007,People!$A$2,IF(People!$B$3=Orders!M8007,People!$A$3,IF(People!$B$4=Orders!M8007,People!$A$4,IF(People!$B$5=Orders!M8007,People!$A$5,0))))</f>
        <v>Chuck Magee</v>
      </c>
      <c r="W8007" t="str">
        <f>IFERROR(INDEX(Returns!A:A,MATCH(Orders!B8007,Returns!B:B,0),),"No")</f>
        <v>No</v>
      </c>
      <c r="X8007" t="str">
        <f t="shared" si="125"/>
        <v>2016 / 12</v>
      </c>
    </row>
    <row r="8008" spans="1:24" x14ac:dyDescent="0.25">
      <c r="A8008" s="1">
        <v>8007</v>
      </c>
      <c r="B8008" s="3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IF(People!$B$2=Orders!M8008,People!$A$2,IF(People!$B$3=Orders!M8008,People!$A$3,IF(People!$B$4=Orders!M8008,People!$A$4,IF(People!$B$5=Orders!M8008,People!$A$5,0))))</f>
        <v>Anna Andreadi</v>
      </c>
      <c r="W8008" t="str">
        <f>IFERROR(INDEX(Returns!A:A,MATCH(Orders!B8008,Returns!B:B,0),),"No")</f>
        <v>No</v>
      </c>
      <c r="X8008" t="str">
        <f t="shared" si="125"/>
        <v>2018 / 10</v>
      </c>
    </row>
    <row r="8009" spans="1:24" x14ac:dyDescent="0.25">
      <c r="A8009" s="1">
        <v>8008</v>
      </c>
      <c r="B8009" s="3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IF(People!$B$2=Orders!M8009,People!$A$2,IF(People!$B$3=Orders!M8009,People!$A$3,IF(People!$B$4=Orders!M8009,People!$A$4,IF(People!$B$5=Orders!M8009,People!$A$5,0))))</f>
        <v>Kelly Williams</v>
      </c>
      <c r="W8009" t="str">
        <f>IFERROR(INDEX(Returns!A:A,MATCH(Orders!B8009,Returns!B:B,0),),"No")</f>
        <v>No</v>
      </c>
      <c r="X8009" t="str">
        <f t="shared" si="125"/>
        <v>2017 / 11</v>
      </c>
    </row>
    <row r="8010" spans="1:24" x14ac:dyDescent="0.25">
      <c r="A8010" s="1">
        <v>8009</v>
      </c>
      <c r="B8010" s="3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IF(People!$B$2=Orders!M8010,People!$A$2,IF(People!$B$3=Orders!M8010,People!$A$3,IF(People!$B$4=Orders!M8010,People!$A$4,IF(People!$B$5=Orders!M8010,People!$A$5,0))))</f>
        <v>Kelly Williams</v>
      </c>
      <c r="W8010" t="str">
        <f>IFERROR(INDEX(Returns!A:A,MATCH(Orders!B8010,Returns!B:B,0),),"No")</f>
        <v>No</v>
      </c>
      <c r="X8010" t="str">
        <f t="shared" si="125"/>
        <v>2017 / 11</v>
      </c>
    </row>
    <row r="8011" spans="1:24" x14ac:dyDescent="0.25">
      <c r="A8011" s="1">
        <v>8010</v>
      </c>
      <c r="B8011" s="3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IF(People!$B$2=Orders!M8011,People!$A$2,IF(People!$B$3=Orders!M8011,People!$A$3,IF(People!$B$4=Orders!M8011,People!$A$4,IF(People!$B$5=Orders!M8011,People!$A$5,0))))</f>
        <v>Kelly Williams</v>
      </c>
      <c r="W8011" t="str">
        <f>IFERROR(INDEX(Returns!A:A,MATCH(Orders!B8011,Returns!B:B,0),),"No")</f>
        <v>No</v>
      </c>
      <c r="X8011" t="str">
        <f t="shared" si="125"/>
        <v>2017 / 11</v>
      </c>
    </row>
    <row r="8012" spans="1:24" x14ac:dyDescent="0.25">
      <c r="A8012" s="1">
        <v>8011</v>
      </c>
      <c r="B8012" s="3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IF(People!$B$2=Orders!M8012,People!$A$2,IF(People!$B$3=Orders!M8012,People!$A$3,IF(People!$B$4=Orders!M8012,People!$A$4,IF(People!$B$5=Orders!M8012,People!$A$5,0))))</f>
        <v>Chuck Magee</v>
      </c>
      <c r="W8012" t="str">
        <f>IFERROR(INDEX(Returns!A:A,MATCH(Orders!B8012,Returns!B:B,0),),"No")</f>
        <v>No</v>
      </c>
      <c r="X8012" t="str">
        <f t="shared" si="125"/>
        <v>2016 / 03</v>
      </c>
    </row>
    <row r="8013" spans="1:24" x14ac:dyDescent="0.25">
      <c r="A8013" s="1">
        <v>8012</v>
      </c>
      <c r="B8013" s="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IF(People!$B$2=Orders!M8013,People!$A$2,IF(People!$B$3=Orders!M8013,People!$A$3,IF(People!$B$4=Orders!M8013,People!$A$4,IF(People!$B$5=Orders!M8013,People!$A$5,0))))</f>
        <v>Anna Andreadi</v>
      </c>
      <c r="W8013" t="str">
        <f>IFERROR(INDEX(Returns!A:A,MATCH(Orders!B8013,Returns!B:B,0),),"No")</f>
        <v>No</v>
      </c>
      <c r="X8013" t="str">
        <f t="shared" si="125"/>
        <v>2017 / 06</v>
      </c>
    </row>
    <row r="8014" spans="1:24" x14ac:dyDescent="0.25">
      <c r="A8014" s="1">
        <v>8013</v>
      </c>
      <c r="B8014" s="3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IF(People!$B$2=Orders!M8014,People!$A$2,IF(People!$B$3=Orders!M8014,People!$A$3,IF(People!$B$4=Orders!M8014,People!$A$4,IF(People!$B$5=Orders!M8014,People!$A$5,0))))</f>
        <v>Chuck Magee</v>
      </c>
      <c r="W8014" t="str">
        <f>IFERROR(INDEX(Returns!A:A,MATCH(Orders!B8014,Returns!B:B,0),),"No")</f>
        <v>No</v>
      </c>
      <c r="X8014" t="str">
        <f t="shared" si="125"/>
        <v>2019 / 05</v>
      </c>
    </row>
    <row r="8015" spans="1:24" x14ac:dyDescent="0.25">
      <c r="A8015" s="1">
        <v>8014</v>
      </c>
      <c r="B8015" s="3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IF(People!$B$2=Orders!M8015,People!$A$2,IF(People!$B$3=Orders!M8015,People!$A$3,IF(People!$B$4=Orders!M8015,People!$A$4,IF(People!$B$5=Orders!M8015,People!$A$5,0))))</f>
        <v>Chuck Magee</v>
      </c>
      <c r="W8015" t="str">
        <f>IFERROR(INDEX(Returns!A:A,MATCH(Orders!B8015,Returns!B:B,0),),"No")</f>
        <v>No</v>
      </c>
      <c r="X8015" t="str">
        <f t="shared" si="125"/>
        <v>2019 / 05</v>
      </c>
    </row>
    <row r="8016" spans="1:24" x14ac:dyDescent="0.25">
      <c r="A8016" s="1">
        <v>8015</v>
      </c>
      <c r="B8016" s="3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IF(People!$B$2=Orders!M8016,People!$A$2,IF(People!$B$3=Orders!M8016,People!$A$3,IF(People!$B$4=Orders!M8016,People!$A$4,IF(People!$B$5=Orders!M8016,People!$A$5,0))))</f>
        <v>Chuck Magee</v>
      </c>
      <c r="W8016" t="str">
        <f>IFERROR(INDEX(Returns!A:A,MATCH(Orders!B8016,Returns!B:B,0),),"No")</f>
        <v>No</v>
      </c>
      <c r="X8016" t="str">
        <f t="shared" si="125"/>
        <v>2019 / 05</v>
      </c>
    </row>
    <row r="8017" spans="1:24" x14ac:dyDescent="0.25">
      <c r="A8017" s="1">
        <v>8016</v>
      </c>
      <c r="B8017" s="3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IF(People!$B$2=Orders!M8017,People!$A$2,IF(People!$B$3=Orders!M8017,People!$A$3,IF(People!$B$4=Orders!M8017,People!$A$4,IF(People!$B$5=Orders!M8017,People!$A$5,0))))</f>
        <v>Chuck Magee</v>
      </c>
      <c r="W8017" t="str">
        <f>IFERROR(INDEX(Returns!A:A,MATCH(Orders!B8017,Returns!B:B,0),),"No")</f>
        <v>No</v>
      </c>
      <c r="X8017" t="str">
        <f t="shared" si="125"/>
        <v>2019 / 05</v>
      </c>
    </row>
    <row r="8018" spans="1:24" x14ac:dyDescent="0.25">
      <c r="A8018" s="1">
        <v>8017</v>
      </c>
      <c r="B8018" s="3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IF(People!$B$2=Orders!M8018,People!$A$2,IF(People!$B$3=Orders!M8018,People!$A$3,IF(People!$B$4=Orders!M8018,People!$A$4,IF(People!$B$5=Orders!M8018,People!$A$5,0))))</f>
        <v>Chuck Magee</v>
      </c>
      <c r="W8018" t="str">
        <f>IFERROR(INDEX(Returns!A:A,MATCH(Orders!B8018,Returns!B:B,0),),"No")</f>
        <v>No</v>
      </c>
      <c r="X8018" t="str">
        <f t="shared" si="125"/>
        <v>2016 / 09</v>
      </c>
    </row>
    <row r="8019" spans="1:24" x14ac:dyDescent="0.25">
      <c r="A8019" s="1">
        <v>8018</v>
      </c>
      <c r="B8019" s="3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IF(People!$B$2=Orders!M8019,People!$A$2,IF(People!$B$3=Orders!M8019,People!$A$3,IF(People!$B$4=Orders!M8019,People!$A$4,IF(People!$B$5=Orders!M8019,People!$A$5,0))))</f>
        <v>Chuck Magee</v>
      </c>
      <c r="W8019" t="str">
        <f>IFERROR(INDEX(Returns!A:A,MATCH(Orders!B8019,Returns!B:B,0),),"No")</f>
        <v>No</v>
      </c>
      <c r="X8019" t="str">
        <f t="shared" si="125"/>
        <v>2016 / 09</v>
      </c>
    </row>
    <row r="8020" spans="1:24" x14ac:dyDescent="0.25">
      <c r="A8020" s="1">
        <v>8019</v>
      </c>
      <c r="B8020" s="3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IF(People!$B$2=Orders!M8020,People!$A$2,IF(People!$B$3=Orders!M8020,People!$A$3,IF(People!$B$4=Orders!M8020,People!$A$4,IF(People!$B$5=Orders!M8020,People!$A$5,0))))</f>
        <v>Anna Andreadi</v>
      </c>
      <c r="W8020" t="str">
        <f>IFERROR(INDEX(Returns!A:A,MATCH(Orders!B8020,Returns!B:B,0),),"No")</f>
        <v>No</v>
      </c>
      <c r="X8020" t="str">
        <f t="shared" si="125"/>
        <v>2019 / 10</v>
      </c>
    </row>
    <row r="8021" spans="1:24" x14ac:dyDescent="0.25">
      <c r="A8021" s="1">
        <v>8020</v>
      </c>
      <c r="B8021" s="3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IF(People!$B$2=Orders!M8021,People!$A$2,IF(People!$B$3=Orders!M8021,People!$A$3,IF(People!$B$4=Orders!M8021,People!$A$4,IF(People!$B$5=Orders!M8021,People!$A$5,0))))</f>
        <v>Kelly Williams</v>
      </c>
      <c r="W8021" t="str">
        <f>IFERROR(INDEX(Returns!A:A,MATCH(Orders!B8021,Returns!B:B,0),),"No")</f>
        <v>No</v>
      </c>
      <c r="X8021" t="str">
        <f t="shared" si="125"/>
        <v>2019 / 11</v>
      </c>
    </row>
    <row r="8022" spans="1:24" x14ac:dyDescent="0.25">
      <c r="A8022" s="1">
        <v>8021</v>
      </c>
      <c r="B8022" s="3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IF(People!$B$2=Orders!M8022,People!$A$2,IF(People!$B$3=Orders!M8022,People!$A$3,IF(People!$B$4=Orders!M8022,People!$A$4,IF(People!$B$5=Orders!M8022,People!$A$5,0))))</f>
        <v>Kelly Williams</v>
      </c>
      <c r="W8022" t="str">
        <f>IFERROR(INDEX(Returns!A:A,MATCH(Orders!B8022,Returns!B:B,0),),"No")</f>
        <v>No</v>
      </c>
      <c r="X8022" t="str">
        <f t="shared" si="125"/>
        <v>2019 / 11</v>
      </c>
    </row>
    <row r="8023" spans="1:24" x14ac:dyDescent="0.25">
      <c r="A8023" s="1">
        <v>8022</v>
      </c>
      <c r="B8023" s="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IF(People!$B$2=Orders!M8023,People!$A$2,IF(People!$B$3=Orders!M8023,People!$A$3,IF(People!$B$4=Orders!M8023,People!$A$4,IF(People!$B$5=Orders!M8023,People!$A$5,0))))</f>
        <v>Kelly Williams</v>
      </c>
      <c r="W8023" t="str">
        <f>IFERROR(INDEX(Returns!A:A,MATCH(Orders!B8023,Returns!B:B,0),),"No")</f>
        <v>No</v>
      </c>
      <c r="X8023" t="str">
        <f t="shared" si="125"/>
        <v>2016 / 07</v>
      </c>
    </row>
    <row r="8024" spans="1:24" x14ac:dyDescent="0.25">
      <c r="A8024" s="1">
        <v>8023</v>
      </c>
      <c r="B8024" s="3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IF(People!$B$2=Orders!M8024,People!$A$2,IF(People!$B$3=Orders!M8024,People!$A$3,IF(People!$B$4=Orders!M8024,People!$A$4,IF(People!$B$5=Orders!M8024,People!$A$5,0))))</f>
        <v>Kelly Williams</v>
      </c>
      <c r="W8024" t="str">
        <f>IFERROR(INDEX(Returns!A:A,MATCH(Orders!B8024,Returns!B:B,0),),"No")</f>
        <v>No</v>
      </c>
      <c r="X8024" t="str">
        <f t="shared" si="125"/>
        <v>2016 / 07</v>
      </c>
    </row>
    <row r="8025" spans="1:24" x14ac:dyDescent="0.25">
      <c r="A8025" s="1">
        <v>8024</v>
      </c>
      <c r="B8025" s="3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IF(People!$B$2=Orders!M8025,People!$A$2,IF(People!$B$3=Orders!M8025,People!$A$3,IF(People!$B$4=Orders!M8025,People!$A$4,IF(People!$B$5=Orders!M8025,People!$A$5,0))))</f>
        <v>Kelly Williams</v>
      </c>
      <c r="W8025" t="str">
        <f>IFERROR(INDEX(Returns!A:A,MATCH(Orders!B8025,Returns!B:B,0),),"No")</f>
        <v>No</v>
      </c>
      <c r="X8025" t="str">
        <f t="shared" si="125"/>
        <v>2016 / 07</v>
      </c>
    </row>
    <row r="8026" spans="1:24" x14ac:dyDescent="0.25">
      <c r="A8026" s="1">
        <v>8025</v>
      </c>
      <c r="B8026" s="3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IF(People!$B$2=Orders!M8026,People!$A$2,IF(People!$B$3=Orders!M8026,People!$A$3,IF(People!$B$4=Orders!M8026,People!$A$4,IF(People!$B$5=Orders!M8026,People!$A$5,0))))</f>
        <v>Kelly Williams</v>
      </c>
      <c r="W8026" t="str">
        <f>IFERROR(INDEX(Returns!A:A,MATCH(Orders!B8026,Returns!B:B,0),),"No")</f>
        <v>No</v>
      </c>
      <c r="X8026" t="str">
        <f t="shared" si="125"/>
        <v>2016 / 07</v>
      </c>
    </row>
    <row r="8027" spans="1:24" x14ac:dyDescent="0.25">
      <c r="A8027" s="1">
        <v>8026</v>
      </c>
      <c r="B8027" s="3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IF(People!$B$2=Orders!M8027,People!$A$2,IF(People!$B$3=Orders!M8027,People!$A$3,IF(People!$B$4=Orders!M8027,People!$A$4,IF(People!$B$5=Orders!M8027,People!$A$5,0))))</f>
        <v>Chuck Magee</v>
      </c>
      <c r="W8027" t="str">
        <f>IFERROR(INDEX(Returns!A:A,MATCH(Orders!B8027,Returns!B:B,0),),"No")</f>
        <v>No</v>
      </c>
      <c r="X8027" t="str">
        <f t="shared" si="125"/>
        <v>2017 / 09</v>
      </c>
    </row>
    <row r="8028" spans="1:24" x14ac:dyDescent="0.25">
      <c r="A8028" s="1">
        <v>8027</v>
      </c>
      <c r="B8028" s="3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IF(People!$B$2=Orders!M8028,People!$A$2,IF(People!$B$3=Orders!M8028,People!$A$3,IF(People!$B$4=Orders!M8028,People!$A$4,IF(People!$B$5=Orders!M8028,People!$A$5,0))))</f>
        <v>Chuck Magee</v>
      </c>
      <c r="W8028" t="str">
        <f>IFERROR(INDEX(Returns!A:A,MATCH(Orders!B8028,Returns!B:B,0),),"No")</f>
        <v>No</v>
      </c>
      <c r="X8028" t="str">
        <f t="shared" si="125"/>
        <v>2017 / 09</v>
      </c>
    </row>
    <row r="8029" spans="1:24" x14ac:dyDescent="0.25">
      <c r="A8029" s="1">
        <v>8028</v>
      </c>
      <c r="B8029" s="3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IF(People!$B$2=Orders!M8029,People!$A$2,IF(People!$B$3=Orders!M8029,People!$A$3,IF(People!$B$4=Orders!M8029,People!$A$4,IF(People!$B$5=Orders!M8029,People!$A$5,0))))</f>
        <v>Chuck Magee</v>
      </c>
      <c r="W8029" t="str">
        <f>IFERROR(INDEX(Returns!A:A,MATCH(Orders!B8029,Returns!B:B,0),),"No")</f>
        <v>No</v>
      </c>
      <c r="X8029" t="str">
        <f t="shared" si="125"/>
        <v>2017 / 09</v>
      </c>
    </row>
    <row r="8030" spans="1:24" x14ac:dyDescent="0.25">
      <c r="A8030" s="1">
        <v>8029</v>
      </c>
      <c r="B8030" s="3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IF(People!$B$2=Orders!M8030,People!$A$2,IF(People!$B$3=Orders!M8030,People!$A$3,IF(People!$B$4=Orders!M8030,People!$A$4,IF(People!$B$5=Orders!M8030,People!$A$5,0))))</f>
        <v>Chuck Magee</v>
      </c>
      <c r="W8030" t="str">
        <f>IFERROR(INDEX(Returns!A:A,MATCH(Orders!B8030,Returns!B:B,0),),"No")</f>
        <v>No</v>
      </c>
      <c r="X8030" t="str">
        <f t="shared" si="125"/>
        <v>2017 / 09</v>
      </c>
    </row>
    <row r="8031" spans="1:24" x14ac:dyDescent="0.25">
      <c r="A8031" s="1">
        <v>8030</v>
      </c>
      <c r="B8031" s="3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IF(People!$B$2=Orders!M8031,People!$A$2,IF(People!$B$3=Orders!M8031,People!$A$3,IF(People!$B$4=Orders!M8031,People!$A$4,IF(People!$B$5=Orders!M8031,People!$A$5,0))))</f>
        <v>Kelly Williams</v>
      </c>
      <c r="W8031" t="str">
        <f>IFERROR(INDEX(Returns!A:A,MATCH(Orders!B8031,Returns!B:B,0),),"No")</f>
        <v>No</v>
      </c>
      <c r="X8031" t="str">
        <f t="shared" si="125"/>
        <v>2018 / 10</v>
      </c>
    </row>
    <row r="8032" spans="1:24" x14ac:dyDescent="0.25">
      <c r="A8032" s="1">
        <v>8031</v>
      </c>
      <c r="B8032" s="3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IF(People!$B$2=Orders!M8032,People!$A$2,IF(People!$B$3=Orders!M8032,People!$A$3,IF(People!$B$4=Orders!M8032,People!$A$4,IF(People!$B$5=Orders!M8032,People!$A$5,0))))</f>
        <v>Kelly Williams</v>
      </c>
      <c r="W8032" t="str">
        <f>IFERROR(INDEX(Returns!A:A,MATCH(Orders!B8032,Returns!B:B,0),),"No")</f>
        <v>No</v>
      </c>
      <c r="X8032" t="str">
        <f t="shared" si="125"/>
        <v>2018 / 01</v>
      </c>
    </row>
    <row r="8033" spans="1:24" x14ac:dyDescent="0.25">
      <c r="A8033" s="1">
        <v>8032</v>
      </c>
      <c r="B8033" s="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IF(People!$B$2=Orders!M8033,People!$A$2,IF(People!$B$3=Orders!M8033,People!$A$3,IF(People!$B$4=Orders!M8033,People!$A$4,IF(People!$B$5=Orders!M8033,People!$A$5,0))))</f>
        <v>Kelly Williams</v>
      </c>
      <c r="W8033" t="str">
        <f>IFERROR(INDEX(Returns!A:A,MATCH(Orders!B8033,Returns!B:B,0),),"No")</f>
        <v>No</v>
      </c>
      <c r="X8033" t="str">
        <f t="shared" si="125"/>
        <v>2018 / 01</v>
      </c>
    </row>
    <row r="8034" spans="1:24" x14ac:dyDescent="0.25">
      <c r="A8034" s="1">
        <v>8033</v>
      </c>
      <c r="B8034" s="3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IF(People!$B$2=Orders!M8034,People!$A$2,IF(People!$B$3=Orders!M8034,People!$A$3,IF(People!$B$4=Orders!M8034,People!$A$4,IF(People!$B$5=Orders!M8034,People!$A$5,0))))</f>
        <v>Kelly Williams</v>
      </c>
      <c r="W8034" t="str">
        <f>IFERROR(INDEX(Returns!A:A,MATCH(Orders!B8034,Returns!B:B,0),),"No")</f>
        <v>No</v>
      </c>
      <c r="X8034" t="str">
        <f t="shared" si="125"/>
        <v>2017 / 06</v>
      </c>
    </row>
    <row r="8035" spans="1:24" x14ac:dyDescent="0.25">
      <c r="A8035" s="1">
        <v>8034</v>
      </c>
      <c r="B8035" s="3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IF(People!$B$2=Orders!M8035,People!$A$2,IF(People!$B$3=Orders!M8035,People!$A$3,IF(People!$B$4=Orders!M8035,People!$A$4,IF(People!$B$5=Orders!M8035,People!$A$5,0))))</f>
        <v>Kelly Williams</v>
      </c>
      <c r="W8035" t="str">
        <f>IFERROR(INDEX(Returns!A:A,MATCH(Orders!B8035,Returns!B:B,0),),"No")</f>
        <v>No</v>
      </c>
      <c r="X8035" t="str">
        <f t="shared" si="125"/>
        <v>2017 / 06</v>
      </c>
    </row>
    <row r="8036" spans="1:24" x14ac:dyDescent="0.25">
      <c r="A8036" s="1">
        <v>8035</v>
      </c>
      <c r="B8036" s="3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IF(People!$B$2=Orders!M8036,People!$A$2,IF(People!$B$3=Orders!M8036,People!$A$3,IF(People!$B$4=Orders!M8036,People!$A$4,IF(People!$B$5=Orders!M8036,People!$A$5,0))))</f>
        <v>Kelly Williams</v>
      </c>
      <c r="W8036" t="str">
        <f>IFERROR(INDEX(Returns!A:A,MATCH(Orders!B8036,Returns!B:B,0),),"No")</f>
        <v>No</v>
      </c>
      <c r="X8036" t="str">
        <f t="shared" si="125"/>
        <v>2017 / 06</v>
      </c>
    </row>
    <row r="8037" spans="1:24" x14ac:dyDescent="0.25">
      <c r="A8037" s="1">
        <v>8036</v>
      </c>
      <c r="B8037" s="3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IF(People!$B$2=Orders!M8037,People!$A$2,IF(People!$B$3=Orders!M8037,People!$A$3,IF(People!$B$4=Orders!M8037,People!$A$4,IF(People!$B$5=Orders!M8037,People!$A$5,0))))</f>
        <v>Kelly Williams</v>
      </c>
      <c r="W8037" t="str">
        <f>IFERROR(INDEX(Returns!A:A,MATCH(Orders!B8037,Returns!B:B,0),),"No")</f>
        <v>No</v>
      </c>
      <c r="X8037" t="str">
        <f t="shared" si="125"/>
        <v>2017 / 06</v>
      </c>
    </row>
    <row r="8038" spans="1:24" x14ac:dyDescent="0.25">
      <c r="A8038" s="1">
        <v>8037</v>
      </c>
      <c r="B8038" s="3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IF(People!$B$2=Orders!M8038,People!$A$2,IF(People!$B$3=Orders!M8038,People!$A$3,IF(People!$B$4=Orders!M8038,People!$A$4,IF(People!$B$5=Orders!M8038,People!$A$5,0))))</f>
        <v>Chuck Magee</v>
      </c>
      <c r="W8038" t="str">
        <f>IFERROR(INDEX(Returns!A:A,MATCH(Orders!B8038,Returns!B:B,0),),"No")</f>
        <v>No</v>
      </c>
      <c r="X8038" t="str">
        <f t="shared" si="125"/>
        <v>2017 / 09</v>
      </c>
    </row>
    <row r="8039" spans="1:24" x14ac:dyDescent="0.25">
      <c r="A8039" s="1">
        <v>8038</v>
      </c>
      <c r="B8039" s="3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IF(People!$B$2=Orders!M8039,People!$A$2,IF(People!$B$3=Orders!M8039,People!$A$3,IF(People!$B$4=Orders!M8039,People!$A$4,IF(People!$B$5=Orders!M8039,People!$A$5,0))))</f>
        <v>Cassandra Brandow</v>
      </c>
      <c r="W8039" t="str">
        <f>IFERROR(INDEX(Returns!A:A,MATCH(Orders!B8039,Returns!B:B,0),),"No")</f>
        <v>No</v>
      </c>
      <c r="X8039" t="str">
        <f t="shared" si="125"/>
        <v>2019 / 07</v>
      </c>
    </row>
    <row r="8040" spans="1:24" x14ac:dyDescent="0.25">
      <c r="A8040" s="1">
        <v>8039</v>
      </c>
      <c r="B8040" s="3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IF(People!$B$2=Orders!M8040,People!$A$2,IF(People!$B$3=Orders!M8040,People!$A$3,IF(People!$B$4=Orders!M8040,People!$A$4,IF(People!$B$5=Orders!M8040,People!$A$5,0))))</f>
        <v>Anna Andreadi</v>
      </c>
      <c r="W8040" t="str">
        <f>IFERROR(INDEX(Returns!A:A,MATCH(Orders!B8040,Returns!B:B,0),),"No")</f>
        <v>No</v>
      </c>
      <c r="X8040" t="str">
        <f t="shared" si="125"/>
        <v>2019 / 06</v>
      </c>
    </row>
    <row r="8041" spans="1:24" x14ac:dyDescent="0.25">
      <c r="A8041" s="1">
        <v>8040</v>
      </c>
      <c r="B8041" s="3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IF(People!$B$2=Orders!M8041,People!$A$2,IF(People!$B$3=Orders!M8041,People!$A$3,IF(People!$B$4=Orders!M8041,People!$A$4,IF(People!$B$5=Orders!M8041,People!$A$5,0))))</f>
        <v>Anna Andreadi</v>
      </c>
      <c r="W8041" t="str">
        <f>IFERROR(INDEX(Returns!A:A,MATCH(Orders!B8041,Returns!B:B,0),),"No")</f>
        <v>No</v>
      </c>
      <c r="X8041" t="str">
        <f t="shared" si="125"/>
        <v>2019 / 08</v>
      </c>
    </row>
    <row r="8042" spans="1:24" x14ac:dyDescent="0.25">
      <c r="A8042" s="1">
        <v>8041</v>
      </c>
      <c r="B8042" s="3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IF(People!$B$2=Orders!M8042,People!$A$2,IF(People!$B$3=Orders!M8042,People!$A$3,IF(People!$B$4=Orders!M8042,People!$A$4,IF(People!$B$5=Orders!M8042,People!$A$5,0))))</f>
        <v>Anna Andreadi</v>
      </c>
      <c r="W8042" t="str">
        <f>IFERROR(INDEX(Returns!A:A,MATCH(Orders!B8042,Returns!B:B,0),),"No")</f>
        <v>No</v>
      </c>
      <c r="X8042" t="str">
        <f t="shared" si="125"/>
        <v>2019 / 08</v>
      </c>
    </row>
    <row r="8043" spans="1:24" x14ac:dyDescent="0.25">
      <c r="A8043" s="1">
        <v>8042</v>
      </c>
      <c r="B8043" s="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IF(People!$B$2=Orders!M8043,People!$A$2,IF(People!$B$3=Orders!M8043,People!$A$3,IF(People!$B$4=Orders!M8043,People!$A$4,IF(People!$B$5=Orders!M8043,People!$A$5,0))))</f>
        <v>Anna Andreadi</v>
      </c>
      <c r="W8043" t="str">
        <f>IFERROR(INDEX(Returns!A:A,MATCH(Orders!B8043,Returns!B:B,0),),"No")</f>
        <v>No</v>
      </c>
      <c r="X8043" t="str">
        <f t="shared" si="125"/>
        <v>2019 / 08</v>
      </c>
    </row>
    <row r="8044" spans="1:24" x14ac:dyDescent="0.25">
      <c r="A8044" s="1">
        <v>8043</v>
      </c>
      <c r="B8044" s="3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IF(People!$B$2=Orders!M8044,People!$A$2,IF(People!$B$3=Orders!M8044,People!$A$3,IF(People!$B$4=Orders!M8044,People!$A$4,IF(People!$B$5=Orders!M8044,People!$A$5,0))))</f>
        <v>Chuck Magee</v>
      </c>
      <c r="W8044" t="str">
        <f>IFERROR(INDEX(Returns!A:A,MATCH(Orders!B8044,Returns!B:B,0),),"No")</f>
        <v>No</v>
      </c>
      <c r="X8044" t="str">
        <f t="shared" si="125"/>
        <v>2019 / 03</v>
      </c>
    </row>
    <row r="8045" spans="1:24" x14ac:dyDescent="0.25">
      <c r="A8045" s="1">
        <v>8044</v>
      </c>
      <c r="B8045" s="3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IF(People!$B$2=Orders!M8045,People!$A$2,IF(People!$B$3=Orders!M8045,People!$A$3,IF(People!$B$4=Orders!M8045,People!$A$4,IF(People!$B$5=Orders!M8045,People!$A$5,0))))</f>
        <v>Chuck Magee</v>
      </c>
      <c r="W8045" t="str">
        <f>IFERROR(INDEX(Returns!A:A,MATCH(Orders!B8045,Returns!B:B,0),),"No")</f>
        <v>No</v>
      </c>
      <c r="X8045" t="str">
        <f t="shared" si="125"/>
        <v>2019 / 03</v>
      </c>
    </row>
    <row r="8046" spans="1:24" x14ac:dyDescent="0.25">
      <c r="A8046" s="1">
        <v>8045</v>
      </c>
      <c r="B8046" s="3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IF(People!$B$2=Orders!M8046,People!$A$2,IF(People!$B$3=Orders!M8046,People!$A$3,IF(People!$B$4=Orders!M8046,People!$A$4,IF(People!$B$5=Orders!M8046,People!$A$5,0))))</f>
        <v>Anna Andreadi</v>
      </c>
      <c r="W8046" t="str">
        <f>IFERROR(INDEX(Returns!A:A,MATCH(Orders!B8046,Returns!B:B,0),),"No")</f>
        <v>Yes</v>
      </c>
      <c r="X8046" t="str">
        <f t="shared" si="125"/>
        <v>2019 / 09</v>
      </c>
    </row>
    <row r="8047" spans="1:24" x14ac:dyDescent="0.25">
      <c r="A8047" s="1">
        <v>8046</v>
      </c>
      <c r="B8047" s="3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IF(People!$B$2=Orders!M8047,People!$A$2,IF(People!$B$3=Orders!M8047,People!$A$3,IF(People!$B$4=Orders!M8047,People!$A$4,IF(People!$B$5=Orders!M8047,People!$A$5,0))))</f>
        <v>Chuck Magee</v>
      </c>
      <c r="W8047" t="str">
        <f>IFERROR(INDEX(Returns!A:A,MATCH(Orders!B8047,Returns!B:B,0),),"No")</f>
        <v>No</v>
      </c>
      <c r="X8047" t="str">
        <f t="shared" si="125"/>
        <v>2018 / 09</v>
      </c>
    </row>
    <row r="8048" spans="1:24" x14ac:dyDescent="0.25">
      <c r="A8048" s="1">
        <v>8047</v>
      </c>
      <c r="B8048" s="3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IF(People!$B$2=Orders!M8048,People!$A$2,IF(People!$B$3=Orders!M8048,People!$A$3,IF(People!$B$4=Orders!M8048,People!$A$4,IF(People!$B$5=Orders!M8048,People!$A$5,0))))</f>
        <v>Chuck Magee</v>
      </c>
      <c r="W8048" t="str">
        <f>IFERROR(INDEX(Returns!A:A,MATCH(Orders!B8048,Returns!B:B,0),),"No")</f>
        <v>No</v>
      </c>
      <c r="X8048" t="str">
        <f t="shared" si="125"/>
        <v>2018 / 12</v>
      </c>
    </row>
    <row r="8049" spans="1:24" x14ac:dyDescent="0.25">
      <c r="A8049" s="1">
        <v>8048</v>
      </c>
      <c r="B8049" s="3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IF(People!$B$2=Orders!M8049,People!$A$2,IF(People!$B$3=Orders!M8049,People!$A$3,IF(People!$B$4=Orders!M8049,People!$A$4,IF(People!$B$5=Orders!M8049,People!$A$5,0))))</f>
        <v>Cassandra Brandow</v>
      </c>
      <c r="W8049" t="str">
        <f>IFERROR(INDEX(Returns!A:A,MATCH(Orders!B8049,Returns!B:B,0),),"No")</f>
        <v>No</v>
      </c>
      <c r="X8049" t="str">
        <f t="shared" si="125"/>
        <v>2019 / 11</v>
      </c>
    </row>
    <row r="8050" spans="1:24" x14ac:dyDescent="0.25">
      <c r="A8050" s="1">
        <v>8049</v>
      </c>
      <c r="B8050" s="3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IF(People!$B$2=Orders!M8050,People!$A$2,IF(People!$B$3=Orders!M8050,People!$A$3,IF(People!$B$4=Orders!M8050,People!$A$4,IF(People!$B$5=Orders!M8050,People!$A$5,0))))</f>
        <v>Chuck Magee</v>
      </c>
      <c r="W8050" t="str">
        <f>IFERROR(INDEX(Returns!A:A,MATCH(Orders!B8050,Returns!B:B,0),),"No")</f>
        <v>No</v>
      </c>
      <c r="X8050" t="str">
        <f t="shared" si="125"/>
        <v>2018 / 07</v>
      </c>
    </row>
    <row r="8051" spans="1:24" x14ac:dyDescent="0.25">
      <c r="A8051" s="1">
        <v>8050</v>
      </c>
      <c r="B8051" s="3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IF(People!$B$2=Orders!M8051,People!$A$2,IF(People!$B$3=Orders!M8051,People!$A$3,IF(People!$B$4=Orders!M8051,People!$A$4,IF(People!$B$5=Orders!M8051,People!$A$5,0))))</f>
        <v>Chuck Magee</v>
      </c>
      <c r="W8051" t="str">
        <f>IFERROR(INDEX(Returns!A:A,MATCH(Orders!B8051,Returns!B:B,0),),"No")</f>
        <v>No</v>
      </c>
      <c r="X8051" t="str">
        <f t="shared" si="125"/>
        <v>2016 / 09</v>
      </c>
    </row>
    <row r="8052" spans="1:24" x14ac:dyDescent="0.25">
      <c r="A8052" s="1">
        <v>8051</v>
      </c>
      <c r="B8052" s="3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IF(People!$B$2=Orders!M8052,People!$A$2,IF(People!$B$3=Orders!M8052,People!$A$3,IF(People!$B$4=Orders!M8052,People!$A$4,IF(People!$B$5=Orders!M8052,People!$A$5,0))))</f>
        <v>Chuck Magee</v>
      </c>
      <c r="W8052" t="str">
        <f>IFERROR(INDEX(Returns!A:A,MATCH(Orders!B8052,Returns!B:B,0),),"No")</f>
        <v>No</v>
      </c>
      <c r="X8052" t="str">
        <f t="shared" si="125"/>
        <v>2016 / 09</v>
      </c>
    </row>
    <row r="8053" spans="1:24" x14ac:dyDescent="0.25">
      <c r="A8053" s="1">
        <v>8052</v>
      </c>
      <c r="B8053" s="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IF(People!$B$2=Orders!M8053,People!$A$2,IF(People!$B$3=Orders!M8053,People!$A$3,IF(People!$B$4=Orders!M8053,People!$A$4,IF(People!$B$5=Orders!M8053,People!$A$5,0))))</f>
        <v>Chuck Magee</v>
      </c>
      <c r="W8053" t="str">
        <f>IFERROR(INDEX(Returns!A:A,MATCH(Orders!B8053,Returns!B:B,0),),"No")</f>
        <v>No</v>
      </c>
      <c r="X8053" t="str">
        <f t="shared" si="125"/>
        <v>2016 / 09</v>
      </c>
    </row>
    <row r="8054" spans="1:24" x14ac:dyDescent="0.25">
      <c r="A8054" s="1">
        <v>8053</v>
      </c>
      <c r="B8054" s="3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IF(People!$B$2=Orders!M8054,People!$A$2,IF(People!$B$3=Orders!M8054,People!$A$3,IF(People!$B$4=Orders!M8054,People!$A$4,IF(People!$B$5=Orders!M8054,People!$A$5,0))))</f>
        <v>Chuck Magee</v>
      </c>
      <c r="W8054" t="str">
        <f>IFERROR(INDEX(Returns!A:A,MATCH(Orders!B8054,Returns!B:B,0),),"No")</f>
        <v>No</v>
      </c>
      <c r="X8054" t="str">
        <f t="shared" si="125"/>
        <v>2016 / 07</v>
      </c>
    </row>
    <row r="8055" spans="1:24" x14ac:dyDescent="0.25">
      <c r="A8055" s="1">
        <v>8054</v>
      </c>
      <c r="B8055" s="3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IF(People!$B$2=Orders!M8055,People!$A$2,IF(People!$B$3=Orders!M8055,People!$A$3,IF(People!$B$4=Orders!M8055,People!$A$4,IF(People!$B$5=Orders!M8055,People!$A$5,0))))</f>
        <v>Chuck Magee</v>
      </c>
      <c r="W8055" t="str">
        <f>IFERROR(INDEX(Returns!A:A,MATCH(Orders!B8055,Returns!B:B,0),),"No")</f>
        <v>No</v>
      </c>
      <c r="X8055" t="str">
        <f t="shared" si="125"/>
        <v>2019 / 09</v>
      </c>
    </row>
    <row r="8056" spans="1:24" x14ac:dyDescent="0.25">
      <c r="A8056" s="1">
        <v>8055</v>
      </c>
      <c r="B8056" s="3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IF(People!$B$2=Orders!M8056,People!$A$2,IF(People!$B$3=Orders!M8056,People!$A$3,IF(People!$B$4=Orders!M8056,People!$A$4,IF(People!$B$5=Orders!M8056,People!$A$5,0))))</f>
        <v>Anna Andreadi</v>
      </c>
      <c r="W8056" t="str">
        <f>IFERROR(INDEX(Returns!A:A,MATCH(Orders!B8056,Returns!B:B,0),),"No")</f>
        <v>No</v>
      </c>
      <c r="X8056" t="str">
        <f t="shared" si="125"/>
        <v>2017 / 08</v>
      </c>
    </row>
    <row r="8057" spans="1:24" x14ac:dyDescent="0.25">
      <c r="A8057" s="1">
        <v>8056</v>
      </c>
      <c r="B8057" s="3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IF(People!$B$2=Orders!M8057,People!$A$2,IF(People!$B$3=Orders!M8057,People!$A$3,IF(People!$B$4=Orders!M8057,People!$A$4,IF(People!$B$5=Orders!M8057,People!$A$5,0))))</f>
        <v>Anna Andreadi</v>
      </c>
      <c r="W8057" t="str">
        <f>IFERROR(INDEX(Returns!A:A,MATCH(Orders!B8057,Returns!B:B,0),),"No")</f>
        <v>No</v>
      </c>
      <c r="X8057" t="str">
        <f t="shared" si="125"/>
        <v>2017 / 08</v>
      </c>
    </row>
    <row r="8058" spans="1:24" x14ac:dyDescent="0.25">
      <c r="A8058" s="1">
        <v>8057</v>
      </c>
      <c r="B8058" s="3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IF(People!$B$2=Orders!M8058,People!$A$2,IF(People!$B$3=Orders!M8058,People!$A$3,IF(People!$B$4=Orders!M8058,People!$A$4,IF(People!$B$5=Orders!M8058,People!$A$5,0))))</f>
        <v>Anna Andreadi</v>
      </c>
      <c r="W8058" t="str">
        <f>IFERROR(INDEX(Returns!A:A,MATCH(Orders!B8058,Returns!B:B,0),),"No")</f>
        <v>No</v>
      </c>
      <c r="X8058" t="str">
        <f t="shared" si="125"/>
        <v>2017 / 08</v>
      </c>
    </row>
    <row r="8059" spans="1:24" x14ac:dyDescent="0.25">
      <c r="A8059" s="1">
        <v>8058</v>
      </c>
      <c r="B8059" s="3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IF(People!$B$2=Orders!M8059,People!$A$2,IF(People!$B$3=Orders!M8059,People!$A$3,IF(People!$B$4=Orders!M8059,People!$A$4,IF(People!$B$5=Orders!M8059,People!$A$5,0))))</f>
        <v>Anna Andreadi</v>
      </c>
      <c r="W8059" t="str">
        <f>IFERROR(INDEX(Returns!A:A,MATCH(Orders!B8059,Returns!B:B,0),),"No")</f>
        <v>No</v>
      </c>
      <c r="X8059" t="str">
        <f t="shared" si="125"/>
        <v>2017 / 08</v>
      </c>
    </row>
    <row r="8060" spans="1:24" x14ac:dyDescent="0.25">
      <c r="A8060" s="1">
        <v>8059</v>
      </c>
      <c r="B8060" s="3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IF(People!$B$2=Orders!M8060,People!$A$2,IF(People!$B$3=Orders!M8060,People!$A$3,IF(People!$B$4=Orders!M8060,People!$A$4,IF(People!$B$5=Orders!M8060,People!$A$5,0))))</f>
        <v>Anna Andreadi</v>
      </c>
      <c r="W8060" t="str">
        <f>IFERROR(INDEX(Returns!A:A,MATCH(Orders!B8060,Returns!B:B,0),),"No")</f>
        <v>No</v>
      </c>
      <c r="X8060" t="str">
        <f t="shared" si="125"/>
        <v>2017 / 08</v>
      </c>
    </row>
    <row r="8061" spans="1:24" x14ac:dyDescent="0.25">
      <c r="A8061" s="1">
        <v>8060</v>
      </c>
      <c r="B8061" s="3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IF(People!$B$2=Orders!M8061,People!$A$2,IF(People!$B$3=Orders!M8061,People!$A$3,IF(People!$B$4=Orders!M8061,People!$A$4,IF(People!$B$5=Orders!M8061,People!$A$5,0))))</f>
        <v>Anna Andreadi</v>
      </c>
      <c r="W8061" t="str">
        <f>IFERROR(INDEX(Returns!A:A,MATCH(Orders!B8061,Returns!B:B,0),),"No")</f>
        <v>No</v>
      </c>
      <c r="X8061" t="str">
        <f t="shared" si="125"/>
        <v>2017 / 08</v>
      </c>
    </row>
    <row r="8062" spans="1:24" x14ac:dyDescent="0.25">
      <c r="A8062" s="1">
        <v>8061</v>
      </c>
      <c r="B8062" s="3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IF(People!$B$2=Orders!M8062,People!$A$2,IF(People!$B$3=Orders!M8062,People!$A$3,IF(People!$B$4=Orders!M8062,People!$A$4,IF(People!$B$5=Orders!M8062,People!$A$5,0))))</f>
        <v>Chuck Magee</v>
      </c>
      <c r="W8062" t="str">
        <f>IFERROR(INDEX(Returns!A:A,MATCH(Orders!B8062,Returns!B:B,0),),"No")</f>
        <v>No</v>
      </c>
      <c r="X8062" t="str">
        <f t="shared" si="125"/>
        <v>2017 / 09</v>
      </c>
    </row>
    <row r="8063" spans="1:24" x14ac:dyDescent="0.25">
      <c r="A8063" s="1">
        <v>8062</v>
      </c>
      <c r="B8063" s="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IF(People!$B$2=Orders!M8063,People!$A$2,IF(People!$B$3=Orders!M8063,People!$A$3,IF(People!$B$4=Orders!M8063,People!$A$4,IF(People!$B$5=Orders!M8063,People!$A$5,0))))</f>
        <v>Chuck Magee</v>
      </c>
      <c r="W8063" t="str">
        <f>IFERROR(INDEX(Returns!A:A,MATCH(Orders!B8063,Returns!B:B,0),),"No")</f>
        <v>No</v>
      </c>
      <c r="X8063" t="str">
        <f t="shared" si="125"/>
        <v>2017 / 09</v>
      </c>
    </row>
    <row r="8064" spans="1:24" x14ac:dyDescent="0.25">
      <c r="A8064" s="1">
        <v>8063</v>
      </c>
      <c r="B8064" s="3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IF(People!$B$2=Orders!M8064,People!$A$2,IF(People!$B$3=Orders!M8064,People!$A$3,IF(People!$B$4=Orders!M8064,People!$A$4,IF(People!$B$5=Orders!M8064,People!$A$5,0))))</f>
        <v>Chuck Magee</v>
      </c>
      <c r="W8064" t="str">
        <f>IFERROR(INDEX(Returns!A:A,MATCH(Orders!B8064,Returns!B:B,0),),"No")</f>
        <v>No</v>
      </c>
      <c r="X8064" t="str">
        <f t="shared" si="125"/>
        <v>2018 / 11</v>
      </c>
    </row>
    <row r="8065" spans="1:24" x14ac:dyDescent="0.25">
      <c r="A8065" s="1">
        <v>8064</v>
      </c>
      <c r="B8065" s="3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IF(People!$B$2=Orders!M8065,People!$A$2,IF(People!$B$3=Orders!M8065,People!$A$3,IF(People!$B$4=Orders!M8065,People!$A$4,IF(People!$B$5=Orders!M8065,People!$A$5,0))))</f>
        <v>Chuck Magee</v>
      </c>
      <c r="W8065" t="str">
        <f>IFERROR(INDEX(Returns!A:A,MATCH(Orders!B8065,Returns!B:B,0),),"No")</f>
        <v>No</v>
      </c>
      <c r="X8065" t="str">
        <f t="shared" si="125"/>
        <v>2018 / 11</v>
      </c>
    </row>
    <row r="8066" spans="1:24" x14ac:dyDescent="0.25">
      <c r="A8066" s="1">
        <v>8065</v>
      </c>
      <c r="B8066" s="3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IF(People!$B$2=Orders!M8066,People!$A$2,IF(People!$B$3=Orders!M8066,People!$A$3,IF(People!$B$4=Orders!M8066,People!$A$4,IF(People!$B$5=Orders!M8066,People!$A$5,0))))</f>
        <v>Chuck Magee</v>
      </c>
      <c r="W8066" t="str">
        <f>IFERROR(INDEX(Returns!A:A,MATCH(Orders!B8066,Returns!B:B,0),),"No")</f>
        <v>No</v>
      </c>
      <c r="X8066" t="str">
        <f t="shared" ref="X8066:X8129" si="126">TEXT(C8066,"ГГГГ / ММ")</f>
        <v>2018 / 11</v>
      </c>
    </row>
    <row r="8067" spans="1:24" x14ac:dyDescent="0.25">
      <c r="A8067" s="1">
        <v>8066</v>
      </c>
      <c r="B8067" s="3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IF(People!$B$2=Orders!M8067,People!$A$2,IF(People!$B$3=Orders!M8067,People!$A$3,IF(People!$B$4=Orders!M8067,People!$A$4,IF(People!$B$5=Orders!M8067,People!$A$5,0))))</f>
        <v>Chuck Magee</v>
      </c>
      <c r="W8067" t="str">
        <f>IFERROR(INDEX(Returns!A:A,MATCH(Orders!B8067,Returns!B:B,0),),"No")</f>
        <v>No</v>
      </c>
      <c r="X8067" t="str">
        <f t="shared" si="126"/>
        <v>2018 / 11</v>
      </c>
    </row>
    <row r="8068" spans="1:24" x14ac:dyDescent="0.25">
      <c r="A8068" s="1">
        <v>8067</v>
      </c>
      <c r="B8068" s="3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IF(People!$B$2=Orders!M8068,People!$A$2,IF(People!$B$3=Orders!M8068,People!$A$3,IF(People!$B$4=Orders!M8068,People!$A$4,IF(People!$B$5=Orders!M8068,People!$A$5,0))))</f>
        <v>Chuck Magee</v>
      </c>
      <c r="W8068" t="str">
        <f>IFERROR(INDEX(Returns!A:A,MATCH(Orders!B8068,Returns!B:B,0),),"No")</f>
        <v>No</v>
      </c>
      <c r="X8068" t="str">
        <f t="shared" si="126"/>
        <v>2018 / 11</v>
      </c>
    </row>
    <row r="8069" spans="1:24" x14ac:dyDescent="0.25">
      <c r="A8069" s="1">
        <v>8068</v>
      </c>
      <c r="B8069" s="3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IF(People!$B$2=Orders!M8069,People!$A$2,IF(People!$B$3=Orders!M8069,People!$A$3,IF(People!$B$4=Orders!M8069,People!$A$4,IF(People!$B$5=Orders!M8069,People!$A$5,0))))</f>
        <v>Anna Andreadi</v>
      </c>
      <c r="W8069" t="str">
        <f>IFERROR(INDEX(Returns!A:A,MATCH(Orders!B8069,Returns!B:B,0),),"No")</f>
        <v>No</v>
      </c>
      <c r="X8069" t="str">
        <f t="shared" si="126"/>
        <v>2017 / 10</v>
      </c>
    </row>
    <row r="8070" spans="1:24" x14ac:dyDescent="0.25">
      <c r="A8070" s="1">
        <v>8069</v>
      </c>
      <c r="B8070" s="3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IF(People!$B$2=Orders!M8070,People!$A$2,IF(People!$B$3=Orders!M8070,People!$A$3,IF(People!$B$4=Orders!M8070,People!$A$4,IF(People!$B$5=Orders!M8070,People!$A$5,0))))</f>
        <v>Anna Andreadi</v>
      </c>
      <c r="W8070" t="str">
        <f>IFERROR(INDEX(Returns!A:A,MATCH(Orders!B8070,Returns!B:B,0),),"No")</f>
        <v>No</v>
      </c>
      <c r="X8070" t="str">
        <f t="shared" si="126"/>
        <v>2017 / 10</v>
      </c>
    </row>
    <row r="8071" spans="1:24" x14ac:dyDescent="0.25">
      <c r="A8071" s="1">
        <v>8070</v>
      </c>
      <c r="B8071" s="3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IF(People!$B$2=Orders!M8071,People!$A$2,IF(People!$B$3=Orders!M8071,People!$A$3,IF(People!$B$4=Orders!M8071,People!$A$4,IF(People!$B$5=Orders!M8071,People!$A$5,0))))</f>
        <v>Kelly Williams</v>
      </c>
      <c r="W8071" t="str">
        <f>IFERROR(INDEX(Returns!A:A,MATCH(Orders!B8071,Returns!B:B,0),),"No")</f>
        <v>No</v>
      </c>
      <c r="X8071" t="str">
        <f t="shared" si="126"/>
        <v>2019 / 01</v>
      </c>
    </row>
    <row r="8072" spans="1:24" x14ac:dyDescent="0.25">
      <c r="A8072" s="1">
        <v>8071</v>
      </c>
      <c r="B8072" s="3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IF(People!$B$2=Orders!M8072,People!$A$2,IF(People!$B$3=Orders!M8072,People!$A$3,IF(People!$B$4=Orders!M8072,People!$A$4,IF(People!$B$5=Orders!M8072,People!$A$5,0))))</f>
        <v>Kelly Williams</v>
      </c>
      <c r="W8072" t="str">
        <f>IFERROR(INDEX(Returns!A:A,MATCH(Orders!B8072,Returns!B:B,0),),"No")</f>
        <v>No</v>
      </c>
      <c r="X8072" t="str">
        <f t="shared" si="126"/>
        <v>2019 / 01</v>
      </c>
    </row>
    <row r="8073" spans="1:24" x14ac:dyDescent="0.25">
      <c r="A8073" s="1">
        <v>8072</v>
      </c>
      <c r="B8073" s="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IF(People!$B$2=Orders!M8073,People!$A$2,IF(People!$B$3=Orders!M8073,People!$A$3,IF(People!$B$4=Orders!M8073,People!$A$4,IF(People!$B$5=Orders!M8073,People!$A$5,0))))</f>
        <v>Kelly Williams</v>
      </c>
      <c r="W8073" t="str">
        <f>IFERROR(INDEX(Returns!A:A,MATCH(Orders!B8073,Returns!B:B,0),),"No")</f>
        <v>No</v>
      </c>
      <c r="X8073" t="str">
        <f t="shared" si="126"/>
        <v>2019 / 01</v>
      </c>
    </row>
    <row r="8074" spans="1:24" x14ac:dyDescent="0.25">
      <c r="A8074" s="1">
        <v>8073</v>
      </c>
      <c r="B8074" s="3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IF(People!$B$2=Orders!M8074,People!$A$2,IF(People!$B$3=Orders!M8074,People!$A$3,IF(People!$B$4=Orders!M8074,People!$A$4,IF(People!$B$5=Orders!M8074,People!$A$5,0))))</f>
        <v>Kelly Williams</v>
      </c>
      <c r="W8074" t="str">
        <f>IFERROR(INDEX(Returns!A:A,MATCH(Orders!B8074,Returns!B:B,0),),"No")</f>
        <v>No</v>
      </c>
      <c r="X8074" t="str">
        <f t="shared" si="126"/>
        <v>2019 / 01</v>
      </c>
    </row>
    <row r="8075" spans="1:24" x14ac:dyDescent="0.25">
      <c r="A8075" s="1">
        <v>8074</v>
      </c>
      <c r="B8075" s="3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IF(People!$B$2=Orders!M8075,People!$A$2,IF(People!$B$3=Orders!M8075,People!$A$3,IF(People!$B$4=Orders!M8075,People!$A$4,IF(People!$B$5=Orders!M8075,People!$A$5,0))))</f>
        <v>Kelly Williams</v>
      </c>
      <c r="W8075" t="str">
        <f>IFERROR(INDEX(Returns!A:A,MATCH(Orders!B8075,Returns!B:B,0),),"No")</f>
        <v>No</v>
      </c>
      <c r="X8075" t="str">
        <f t="shared" si="126"/>
        <v>2019 / 01</v>
      </c>
    </row>
    <row r="8076" spans="1:24" x14ac:dyDescent="0.25">
      <c r="A8076" s="1">
        <v>8075</v>
      </c>
      <c r="B8076" s="3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IF(People!$B$2=Orders!M8076,People!$A$2,IF(People!$B$3=Orders!M8076,People!$A$3,IF(People!$B$4=Orders!M8076,People!$A$4,IF(People!$B$5=Orders!M8076,People!$A$5,0))))</f>
        <v>Kelly Williams</v>
      </c>
      <c r="W8076" t="str">
        <f>IFERROR(INDEX(Returns!A:A,MATCH(Orders!B8076,Returns!B:B,0),),"No")</f>
        <v>No</v>
      </c>
      <c r="X8076" t="str">
        <f t="shared" si="126"/>
        <v>2019 / 01</v>
      </c>
    </row>
    <row r="8077" spans="1:24" x14ac:dyDescent="0.25">
      <c r="A8077" s="1">
        <v>8076</v>
      </c>
      <c r="B8077" s="3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IF(People!$B$2=Orders!M8077,People!$A$2,IF(People!$B$3=Orders!M8077,People!$A$3,IF(People!$B$4=Orders!M8077,People!$A$4,IF(People!$B$5=Orders!M8077,People!$A$5,0))))</f>
        <v>Kelly Williams</v>
      </c>
      <c r="W8077" t="str">
        <f>IFERROR(INDEX(Returns!A:A,MATCH(Orders!B8077,Returns!B:B,0),),"No")</f>
        <v>No</v>
      </c>
      <c r="X8077" t="str">
        <f t="shared" si="126"/>
        <v>2019 / 01</v>
      </c>
    </row>
    <row r="8078" spans="1:24" x14ac:dyDescent="0.25">
      <c r="A8078" s="1">
        <v>8077</v>
      </c>
      <c r="B8078" s="3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IF(People!$B$2=Orders!M8078,People!$A$2,IF(People!$B$3=Orders!M8078,People!$A$3,IF(People!$B$4=Orders!M8078,People!$A$4,IF(People!$B$5=Orders!M8078,People!$A$5,0))))</f>
        <v>Cassandra Brandow</v>
      </c>
      <c r="W8078" t="str">
        <f>IFERROR(INDEX(Returns!A:A,MATCH(Orders!B8078,Returns!B:B,0),),"No")</f>
        <v>No</v>
      </c>
      <c r="X8078" t="str">
        <f t="shared" si="126"/>
        <v>2017 / 06</v>
      </c>
    </row>
    <row r="8079" spans="1:24" x14ac:dyDescent="0.25">
      <c r="A8079" s="1">
        <v>8078</v>
      </c>
      <c r="B8079" s="3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IF(People!$B$2=Orders!M8079,People!$A$2,IF(People!$B$3=Orders!M8079,People!$A$3,IF(People!$B$4=Orders!M8079,People!$A$4,IF(People!$B$5=Orders!M8079,People!$A$5,0))))</f>
        <v>Cassandra Brandow</v>
      </c>
      <c r="W8079" t="str">
        <f>IFERROR(INDEX(Returns!A:A,MATCH(Orders!B8079,Returns!B:B,0),),"No")</f>
        <v>No</v>
      </c>
      <c r="X8079" t="str">
        <f t="shared" si="126"/>
        <v>2017 / 06</v>
      </c>
    </row>
    <row r="8080" spans="1:24" x14ac:dyDescent="0.25">
      <c r="A8080" s="1">
        <v>8079</v>
      </c>
      <c r="B8080" s="3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t="str">
        <f>IF(People!$B$2=Orders!M8080,People!$A$2,IF(People!$B$3=Orders!M8080,People!$A$3,IF(People!$B$4=Orders!M8080,People!$A$4,IF(People!$B$5=Orders!M8080,People!$A$5,0))))</f>
        <v>Cassandra Brandow</v>
      </c>
      <c r="W8080" t="str">
        <f>IFERROR(INDEX(Returns!A:A,MATCH(Orders!B8080,Returns!B:B,0),),"No")</f>
        <v>No</v>
      </c>
      <c r="X8080" t="str">
        <f t="shared" si="126"/>
        <v>2017 / 06</v>
      </c>
    </row>
    <row r="8081" spans="1:24" x14ac:dyDescent="0.25">
      <c r="A8081" s="1">
        <v>8080</v>
      </c>
      <c r="B8081" s="3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IF(People!$B$2=Orders!M8081,People!$A$2,IF(People!$B$3=Orders!M8081,People!$A$3,IF(People!$B$4=Orders!M8081,People!$A$4,IF(People!$B$5=Orders!M8081,People!$A$5,0))))</f>
        <v>Chuck Magee</v>
      </c>
      <c r="W8081" t="str">
        <f>IFERROR(INDEX(Returns!A:A,MATCH(Orders!B8081,Returns!B:B,0),),"No")</f>
        <v>No</v>
      </c>
      <c r="X8081" t="str">
        <f t="shared" si="126"/>
        <v>2018 / 11</v>
      </c>
    </row>
    <row r="8082" spans="1:24" x14ac:dyDescent="0.25">
      <c r="A8082" s="1">
        <v>8081</v>
      </c>
      <c r="B8082" s="3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IF(People!$B$2=Orders!M8082,People!$A$2,IF(People!$B$3=Orders!M8082,People!$A$3,IF(People!$B$4=Orders!M8082,People!$A$4,IF(People!$B$5=Orders!M8082,People!$A$5,0))))</f>
        <v>Anna Andreadi</v>
      </c>
      <c r="W8082" t="str">
        <f>IFERROR(INDEX(Returns!A:A,MATCH(Orders!B8082,Returns!B:B,0),),"No")</f>
        <v>No</v>
      </c>
      <c r="X8082" t="str">
        <f t="shared" si="126"/>
        <v>2017 / 10</v>
      </c>
    </row>
    <row r="8083" spans="1:24" x14ac:dyDescent="0.25">
      <c r="A8083" s="1">
        <v>8082</v>
      </c>
      <c r="B8083" s="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IF(People!$B$2=Orders!M8083,People!$A$2,IF(People!$B$3=Orders!M8083,People!$A$3,IF(People!$B$4=Orders!M8083,People!$A$4,IF(People!$B$5=Orders!M8083,People!$A$5,0))))</f>
        <v>Anna Andreadi</v>
      </c>
      <c r="W8083" t="str">
        <f>IFERROR(INDEX(Returns!A:A,MATCH(Orders!B8083,Returns!B:B,0),),"No")</f>
        <v>No</v>
      </c>
      <c r="X8083" t="str">
        <f t="shared" si="126"/>
        <v>2017 / 10</v>
      </c>
    </row>
    <row r="8084" spans="1:24" x14ac:dyDescent="0.25">
      <c r="A8084" s="1">
        <v>8083</v>
      </c>
      <c r="B8084" s="3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IF(People!$B$2=Orders!M8084,People!$A$2,IF(People!$B$3=Orders!M8084,People!$A$3,IF(People!$B$4=Orders!M8084,People!$A$4,IF(People!$B$5=Orders!M8084,People!$A$5,0))))</f>
        <v>Anna Andreadi</v>
      </c>
      <c r="W8084" t="str">
        <f>IFERROR(INDEX(Returns!A:A,MATCH(Orders!B8084,Returns!B:B,0),),"No")</f>
        <v>No</v>
      </c>
      <c r="X8084" t="str">
        <f t="shared" si="126"/>
        <v>2017 / 10</v>
      </c>
    </row>
    <row r="8085" spans="1:24" x14ac:dyDescent="0.25">
      <c r="A8085" s="1">
        <v>8084</v>
      </c>
      <c r="B8085" s="3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IF(People!$B$2=Orders!M8085,People!$A$2,IF(People!$B$3=Orders!M8085,People!$A$3,IF(People!$B$4=Orders!M8085,People!$A$4,IF(People!$B$5=Orders!M8085,People!$A$5,0))))</f>
        <v>Anna Andreadi</v>
      </c>
      <c r="W8085" t="str">
        <f>IFERROR(INDEX(Returns!A:A,MATCH(Orders!B8085,Returns!B:B,0),),"No")</f>
        <v>No</v>
      </c>
      <c r="X8085" t="str">
        <f t="shared" si="126"/>
        <v>2017 / 10</v>
      </c>
    </row>
    <row r="8086" spans="1:24" x14ac:dyDescent="0.25">
      <c r="A8086" s="1">
        <v>8085</v>
      </c>
      <c r="B8086" s="3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IF(People!$B$2=Orders!M8086,People!$A$2,IF(People!$B$3=Orders!M8086,People!$A$3,IF(People!$B$4=Orders!M8086,People!$A$4,IF(People!$B$5=Orders!M8086,People!$A$5,0))))</f>
        <v>Anna Andreadi</v>
      </c>
      <c r="W8086" t="str">
        <f>IFERROR(INDEX(Returns!A:A,MATCH(Orders!B8086,Returns!B:B,0),),"No")</f>
        <v>No</v>
      </c>
      <c r="X8086" t="str">
        <f t="shared" si="126"/>
        <v>2017 / 10</v>
      </c>
    </row>
    <row r="8087" spans="1:24" x14ac:dyDescent="0.25">
      <c r="A8087" s="1">
        <v>8086</v>
      </c>
      <c r="B8087" s="3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IF(People!$B$2=Orders!M8087,People!$A$2,IF(People!$B$3=Orders!M8087,People!$A$3,IF(People!$B$4=Orders!M8087,People!$A$4,IF(People!$B$5=Orders!M8087,People!$A$5,0))))</f>
        <v>Cassandra Brandow</v>
      </c>
      <c r="W8087" t="str">
        <f>IFERROR(INDEX(Returns!A:A,MATCH(Orders!B8087,Returns!B:B,0),),"No")</f>
        <v>No</v>
      </c>
      <c r="X8087" t="str">
        <f t="shared" si="126"/>
        <v>2018 / 10</v>
      </c>
    </row>
    <row r="8088" spans="1:24" x14ac:dyDescent="0.25">
      <c r="A8088" s="1">
        <v>8087</v>
      </c>
      <c r="B8088" s="3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IF(People!$B$2=Orders!M8088,People!$A$2,IF(People!$B$3=Orders!M8088,People!$A$3,IF(People!$B$4=Orders!M8088,People!$A$4,IF(People!$B$5=Orders!M8088,People!$A$5,0))))</f>
        <v>Cassandra Brandow</v>
      </c>
      <c r="W8088" t="str">
        <f>IFERROR(INDEX(Returns!A:A,MATCH(Orders!B8088,Returns!B:B,0),),"No")</f>
        <v>No</v>
      </c>
      <c r="X8088" t="str">
        <f t="shared" si="126"/>
        <v>2019 / 04</v>
      </c>
    </row>
    <row r="8089" spans="1:24" x14ac:dyDescent="0.25">
      <c r="A8089" s="1">
        <v>8088</v>
      </c>
      <c r="B8089" s="3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IF(People!$B$2=Orders!M8089,People!$A$2,IF(People!$B$3=Orders!M8089,People!$A$3,IF(People!$B$4=Orders!M8089,People!$A$4,IF(People!$B$5=Orders!M8089,People!$A$5,0))))</f>
        <v>Anna Andreadi</v>
      </c>
      <c r="W8089" t="str">
        <f>IFERROR(INDEX(Returns!A:A,MATCH(Orders!B8089,Returns!B:B,0),),"No")</f>
        <v>No</v>
      </c>
      <c r="X8089" t="str">
        <f t="shared" si="126"/>
        <v>2018 / 09</v>
      </c>
    </row>
    <row r="8090" spans="1:24" x14ac:dyDescent="0.25">
      <c r="A8090" s="1">
        <v>8089</v>
      </c>
      <c r="B8090" s="3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IF(People!$B$2=Orders!M8090,People!$A$2,IF(People!$B$3=Orders!M8090,People!$A$3,IF(People!$B$4=Orders!M8090,People!$A$4,IF(People!$B$5=Orders!M8090,People!$A$5,0))))</f>
        <v>Anna Andreadi</v>
      </c>
      <c r="W8090" t="str">
        <f>IFERROR(INDEX(Returns!A:A,MATCH(Orders!B8090,Returns!B:B,0),),"No")</f>
        <v>No</v>
      </c>
      <c r="X8090" t="str">
        <f t="shared" si="126"/>
        <v>2017 / 07</v>
      </c>
    </row>
    <row r="8091" spans="1:24" x14ac:dyDescent="0.25">
      <c r="A8091" s="1">
        <v>8090</v>
      </c>
      <c r="B8091" s="3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IF(People!$B$2=Orders!M8091,People!$A$2,IF(People!$B$3=Orders!M8091,People!$A$3,IF(People!$B$4=Orders!M8091,People!$A$4,IF(People!$B$5=Orders!M8091,People!$A$5,0))))</f>
        <v>Chuck Magee</v>
      </c>
      <c r="W8091" t="str">
        <f>IFERROR(INDEX(Returns!A:A,MATCH(Orders!B8091,Returns!B:B,0),),"No")</f>
        <v>No</v>
      </c>
      <c r="X8091" t="str">
        <f t="shared" si="126"/>
        <v>2017 / 08</v>
      </c>
    </row>
    <row r="8092" spans="1:24" x14ac:dyDescent="0.25">
      <c r="A8092" s="1">
        <v>8091</v>
      </c>
      <c r="B8092" s="3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IF(People!$B$2=Orders!M8092,People!$A$2,IF(People!$B$3=Orders!M8092,People!$A$3,IF(People!$B$4=Orders!M8092,People!$A$4,IF(People!$B$5=Orders!M8092,People!$A$5,0))))</f>
        <v>Anna Andreadi</v>
      </c>
      <c r="W8092" t="str">
        <f>IFERROR(INDEX(Returns!A:A,MATCH(Orders!B8092,Returns!B:B,0),),"No")</f>
        <v>No</v>
      </c>
      <c r="X8092" t="str">
        <f t="shared" si="126"/>
        <v>2016 / 12</v>
      </c>
    </row>
    <row r="8093" spans="1:24" x14ac:dyDescent="0.25">
      <c r="A8093" s="1">
        <v>8092</v>
      </c>
      <c r="B8093" s="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IF(People!$B$2=Orders!M8093,People!$A$2,IF(People!$B$3=Orders!M8093,People!$A$3,IF(People!$B$4=Orders!M8093,People!$A$4,IF(People!$B$5=Orders!M8093,People!$A$5,0))))</f>
        <v>Anna Andreadi</v>
      </c>
      <c r="W8093" t="str">
        <f>IFERROR(INDEX(Returns!A:A,MATCH(Orders!B8093,Returns!B:B,0),),"No")</f>
        <v>No</v>
      </c>
      <c r="X8093" t="str">
        <f t="shared" si="126"/>
        <v>2017 / 12</v>
      </c>
    </row>
    <row r="8094" spans="1:24" x14ac:dyDescent="0.25">
      <c r="A8094" s="1">
        <v>8093</v>
      </c>
      <c r="B8094" s="3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IF(People!$B$2=Orders!M8094,People!$A$2,IF(People!$B$3=Orders!M8094,People!$A$3,IF(People!$B$4=Orders!M8094,People!$A$4,IF(People!$B$5=Orders!M8094,People!$A$5,0))))</f>
        <v>Chuck Magee</v>
      </c>
      <c r="W8094" t="str">
        <f>IFERROR(INDEX(Returns!A:A,MATCH(Orders!B8094,Returns!B:B,0),),"No")</f>
        <v>No</v>
      </c>
      <c r="X8094" t="str">
        <f t="shared" si="126"/>
        <v>2019 / 11</v>
      </c>
    </row>
    <row r="8095" spans="1:24" x14ac:dyDescent="0.25">
      <c r="A8095" s="1">
        <v>8094</v>
      </c>
      <c r="B8095" s="3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IF(People!$B$2=Orders!M8095,People!$A$2,IF(People!$B$3=Orders!M8095,People!$A$3,IF(People!$B$4=Orders!M8095,People!$A$4,IF(People!$B$5=Orders!M8095,People!$A$5,0))))</f>
        <v>Anna Andreadi</v>
      </c>
      <c r="W8095" t="str">
        <f>IFERROR(INDEX(Returns!A:A,MATCH(Orders!B8095,Returns!B:B,0),),"No")</f>
        <v>No</v>
      </c>
      <c r="X8095" t="str">
        <f t="shared" si="126"/>
        <v>2019 / 07</v>
      </c>
    </row>
    <row r="8096" spans="1:24" x14ac:dyDescent="0.25">
      <c r="A8096" s="1">
        <v>8095</v>
      </c>
      <c r="B8096" s="3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IF(People!$B$2=Orders!M8096,People!$A$2,IF(People!$B$3=Orders!M8096,People!$A$3,IF(People!$B$4=Orders!M8096,People!$A$4,IF(People!$B$5=Orders!M8096,People!$A$5,0))))</f>
        <v>Anna Andreadi</v>
      </c>
      <c r="W8096" t="str">
        <f>IFERROR(INDEX(Returns!A:A,MATCH(Orders!B8096,Returns!B:B,0),),"No")</f>
        <v>No</v>
      </c>
      <c r="X8096" t="str">
        <f t="shared" si="126"/>
        <v>2019 / 07</v>
      </c>
    </row>
    <row r="8097" spans="1:24" x14ac:dyDescent="0.25">
      <c r="A8097" s="1">
        <v>8096</v>
      </c>
      <c r="B8097" s="3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IF(People!$B$2=Orders!M8097,People!$A$2,IF(People!$B$3=Orders!M8097,People!$A$3,IF(People!$B$4=Orders!M8097,People!$A$4,IF(People!$B$5=Orders!M8097,People!$A$5,0))))</f>
        <v>Anna Andreadi</v>
      </c>
      <c r="W8097" t="str">
        <f>IFERROR(INDEX(Returns!A:A,MATCH(Orders!B8097,Returns!B:B,0),),"No")</f>
        <v>No</v>
      </c>
      <c r="X8097" t="str">
        <f t="shared" si="126"/>
        <v>2019 / 07</v>
      </c>
    </row>
    <row r="8098" spans="1:24" x14ac:dyDescent="0.25">
      <c r="A8098" s="1">
        <v>8097</v>
      </c>
      <c r="B8098" s="3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IF(People!$B$2=Orders!M8098,People!$A$2,IF(People!$B$3=Orders!M8098,People!$A$3,IF(People!$B$4=Orders!M8098,People!$A$4,IF(People!$B$5=Orders!M8098,People!$A$5,0))))</f>
        <v>Anna Andreadi</v>
      </c>
      <c r="W8098" t="str">
        <f>IFERROR(INDEX(Returns!A:A,MATCH(Orders!B8098,Returns!B:B,0),),"No")</f>
        <v>No</v>
      </c>
      <c r="X8098" t="str">
        <f t="shared" si="126"/>
        <v>2019 / 07</v>
      </c>
    </row>
    <row r="8099" spans="1:24" x14ac:dyDescent="0.25">
      <c r="A8099" s="1">
        <v>8098</v>
      </c>
      <c r="B8099" s="3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IF(People!$B$2=Orders!M8099,People!$A$2,IF(People!$B$3=Orders!M8099,People!$A$3,IF(People!$B$4=Orders!M8099,People!$A$4,IF(People!$B$5=Orders!M8099,People!$A$5,0))))</f>
        <v>Anna Andreadi</v>
      </c>
      <c r="W8099" t="str">
        <f>IFERROR(INDEX(Returns!A:A,MATCH(Orders!B8099,Returns!B:B,0),),"No")</f>
        <v>No</v>
      </c>
      <c r="X8099" t="str">
        <f t="shared" si="126"/>
        <v>2019 / 12</v>
      </c>
    </row>
    <row r="8100" spans="1:24" x14ac:dyDescent="0.25">
      <c r="A8100" s="1">
        <v>8099</v>
      </c>
      <c r="B8100" s="3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IF(People!$B$2=Orders!M8100,People!$A$2,IF(People!$B$3=Orders!M8100,People!$A$3,IF(People!$B$4=Orders!M8100,People!$A$4,IF(People!$B$5=Orders!M8100,People!$A$5,0))))</f>
        <v>Anna Andreadi</v>
      </c>
      <c r="W8100" t="str">
        <f>IFERROR(INDEX(Returns!A:A,MATCH(Orders!B8100,Returns!B:B,0),),"No")</f>
        <v>No</v>
      </c>
      <c r="X8100" t="str">
        <f t="shared" si="126"/>
        <v>2019 / 12</v>
      </c>
    </row>
    <row r="8101" spans="1:24" x14ac:dyDescent="0.25">
      <c r="A8101" s="1">
        <v>8100</v>
      </c>
      <c r="B8101" s="3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IF(People!$B$2=Orders!M8101,People!$A$2,IF(People!$B$3=Orders!M8101,People!$A$3,IF(People!$B$4=Orders!M8101,People!$A$4,IF(People!$B$5=Orders!M8101,People!$A$5,0))))</f>
        <v>Anna Andreadi</v>
      </c>
      <c r="W8101" t="str">
        <f>IFERROR(INDEX(Returns!A:A,MATCH(Orders!B8101,Returns!B:B,0),),"No")</f>
        <v>No</v>
      </c>
      <c r="X8101" t="str">
        <f t="shared" si="126"/>
        <v>2018 / 03</v>
      </c>
    </row>
    <row r="8102" spans="1:24" x14ac:dyDescent="0.25">
      <c r="A8102" s="1">
        <v>8101</v>
      </c>
      <c r="B8102" s="3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IF(People!$B$2=Orders!M8102,People!$A$2,IF(People!$B$3=Orders!M8102,People!$A$3,IF(People!$B$4=Orders!M8102,People!$A$4,IF(People!$B$5=Orders!M8102,People!$A$5,0))))</f>
        <v>Anna Andreadi</v>
      </c>
      <c r="W8102" t="str">
        <f>IFERROR(INDEX(Returns!A:A,MATCH(Orders!B8102,Returns!B:B,0),),"No")</f>
        <v>No</v>
      </c>
      <c r="X8102" t="str">
        <f t="shared" si="126"/>
        <v>2018 / 03</v>
      </c>
    </row>
    <row r="8103" spans="1:24" x14ac:dyDescent="0.25">
      <c r="A8103" s="1">
        <v>8102</v>
      </c>
      <c r="B8103" s="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IF(People!$B$2=Orders!M8103,People!$A$2,IF(People!$B$3=Orders!M8103,People!$A$3,IF(People!$B$4=Orders!M8103,People!$A$4,IF(People!$B$5=Orders!M8103,People!$A$5,0))))</f>
        <v>Anna Andreadi</v>
      </c>
      <c r="W8103" t="str">
        <f>IFERROR(INDEX(Returns!A:A,MATCH(Orders!B8103,Returns!B:B,0),),"No")</f>
        <v>No</v>
      </c>
      <c r="X8103" t="str">
        <f t="shared" si="126"/>
        <v>2017 / 05</v>
      </c>
    </row>
    <row r="8104" spans="1:24" x14ac:dyDescent="0.25">
      <c r="A8104" s="1">
        <v>8103</v>
      </c>
      <c r="B8104" s="3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IF(People!$B$2=Orders!M8104,People!$A$2,IF(People!$B$3=Orders!M8104,People!$A$3,IF(People!$B$4=Orders!M8104,People!$A$4,IF(People!$B$5=Orders!M8104,People!$A$5,0))))</f>
        <v>Anna Andreadi</v>
      </c>
      <c r="W8104" t="str">
        <f>IFERROR(INDEX(Returns!A:A,MATCH(Orders!B8104,Returns!B:B,0),),"No")</f>
        <v>No</v>
      </c>
      <c r="X8104" t="str">
        <f t="shared" si="126"/>
        <v>2017 / 05</v>
      </c>
    </row>
    <row r="8105" spans="1:24" x14ac:dyDescent="0.25">
      <c r="A8105" s="1">
        <v>8104</v>
      </c>
      <c r="B8105" s="3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IF(People!$B$2=Orders!M8105,People!$A$2,IF(People!$B$3=Orders!M8105,People!$A$3,IF(People!$B$4=Orders!M8105,People!$A$4,IF(People!$B$5=Orders!M8105,People!$A$5,0))))</f>
        <v>Anna Andreadi</v>
      </c>
      <c r="W8105" t="str">
        <f>IFERROR(INDEX(Returns!A:A,MATCH(Orders!B8105,Returns!B:B,0),),"No")</f>
        <v>No</v>
      </c>
      <c r="X8105" t="str">
        <f t="shared" si="126"/>
        <v>2017 / 05</v>
      </c>
    </row>
    <row r="8106" spans="1:24" x14ac:dyDescent="0.25">
      <c r="A8106" s="1">
        <v>8105</v>
      </c>
      <c r="B8106" s="3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IF(People!$B$2=Orders!M8106,People!$A$2,IF(People!$B$3=Orders!M8106,People!$A$3,IF(People!$B$4=Orders!M8106,People!$A$4,IF(People!$B$5=Orders!M8106,People!$A$5,0))))</f>
        <v>Anna Andreadi</v>
      </c>
      <c r="W8106" t="str">
        <f>IFERROR(INDEX(Returns!A:A,MATCH(Orders!B8106,Returns!B:B,0),),"No")</f>
        <v>No</v>
      </c>
      <c r="X8106" t="str">
        <f t="shared" si="126"/>
        <v>2017 / 05</v>
      </c>
    </row>
    <row r="8107" spans="1:24" x14ac:dyDescent="0.25">
      <c r="A8107" s="1">
        <v>8106</v>
      </c>
      <c r="B8107" s="3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IF(People!$B$2=Orders!M8107,People!$A$2,IF(People!$B$3=Orders!M8107,People!$A$3,IF(People!$B$4=Orders!M8107,People!$A$4,IF(People!$B$5=Orders!M8107,People!$A$5,0))))</f>
        <v>Kelly Williams</v>
      </c>
      <c r="W8107" t="str">
        <f>IFERROR(INDEX(Returns!A:A,MATCH(Orders!B8107,Returns!B:B,0),),"No")</f>
        <v>No</v>
      </c>
      <c r="X8107" t="str">
        <f t="shared" si="126"/>
        <v>2019 / 02</v>
      </c>
    </row>
    <row r="8108" spans="1:24" x14ac:dyDescent="0.25">
      <c r="A8108" s="1">
        <v>8107</v>
      </c>
      <c r="B8108" s="3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IF(People!$B$2=Orders!M8108,People!$A$2,IF(People!$B$3=Orders!M8108,People!$A$3,IF(People!$B$4=Orders!M8108,People!$A$4,IF(People!$B$5=Orders!M8108,People!$A$5,0))))</f>
        <v>Kelly Williams</v>
      </c>
      <c r="W8108" t="str">
        <f>IFERROR(INDEX(Returns!A:A,MATCH(Orders!B8108,Returns!B:B,0),),"No")</f>
        <v>No</v>
      </c>
      <c r="X8108" t="str">
        <f t="shared" si="126"/>
        <v>2019 / 02</v>
      </c>
    </row>
    <row r="8109" spans="1:24" x14ac:dyDescent="0.25">
      <c r="A8109" s="1">
        <v>8108</v>
      </c>
      <c r="B8109" s="3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IF(People!$B$2=Orders!M8109,People!$A$2,IF(People!$B$3=Orders!M8109,People!$A$3,IF(People!$B$4=Orders!M8109,People!$A$4,IF(People!$B$5=Orders!M8109,People!$A$5,0))))</f>
        <v>Kelly Williams</v>
      </c>
      <c r="W8109" t="str">
        <f>IFERROR(INDEX(Returns!A:A,MATCH(Orders!B8109,Returns!B:B,0),),"No")</f>
        <v>No</v>
      </c>
      <c r="X8109" t="str">
        <f t="shared" si="126"/>
        <v>2019 / 02</v>
      </c>
    </row>
    <row r="8110" spans="1:24" x14ac:dyDescent="0.25">
      <c r="A8110" s="1">
        <v>8109</v>
      </c>
      <c r="B8110" s="3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IF(People!$B$2=Orders!M8110,People!$A$2,IF(People!$B$3=Orders!M8110,People!$A$3,IF(People!$B$4=Orders!M8110,People!$A$4,IF(People!$B$5=Orders!M8110,People!$A$5,0))))</f>
        <v>Chuck Magee</v>
      </c>
      <c r="W8110" t="str">
        <f>IFERROR(INDEX(Returns!A:A,MATCH(Orders!B8110,Returns!B:B,0),),"No")</f>
        <v>No</v>
      </c>
      <c r="X8110" t="str">
        <f t="shared" si="126"/>
        <v>2019 / 12</v>
      </c>
    </row>
    <row r="8111" spans="1:24" x14ac:dyDescent="0.25">
      <c r="A8111" s="1">
        <v>8110</v>
      </c>
      <c r="B8111" s="3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IF(People!$B$2=Orders!M8111,People!$A$2,IF(People!$B$3=Orders!M8111,People!$A$3,IF(People!$B$4=Orders!M8111,People!$A$4,IF(People!$B$5=Orders!M8111,People!$A$5,0))))</f>
        <v>Kelly Williams</v>
      </c>
      <c r="W8111" t="str">
        <f>IFERROR(INDEX(Returns!A:A,MATCH(Orders!B8111,Returns!B:B,0),),"No")</f>
        <v>No</v>
      </c>
      <c r="X8111" t="str">
        <f t="shared" si="126"/>
        <v>2019 / 11</v>
      </c>
    </row>
    <row r="8112" spans="1:24" x14ac:dyDescent="0.25">
      <c r="A8112" s="1">
        <v>8111</v>
      </c>
      <c r="B8112" s="3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IF(People!$B$2=Orders!M8112,People!$A$2,IF(People!$B$3=Orders!M8112,People!$A$3,IF(People!$B$4=Orders!M8112,People!$A$4,IF(People!$B$5=Orders!M8112,People!$A$5,0))))</f>
        <v>Kelly Williams</v>
      </c>
      <c r="W8112" t="str">
        <f>IFERROR(INDEX(Returns!A:A,MATCH(Orders!B8112,Returns!B:B,0),),"No")</f>
        <v>No</v>
      </c>
      <c r="X8112" t="str">
        <f t="shared" si="126"/>
        <v>2019 / 11</v>
      </c>
    </row>
    <row r="8113" spans="1:24" x14ac:dyDescent="0.25">
      <c r="A8113" s="1">
        <v>8112</v>
      </c>
      <c r="B8113" s="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IF(People!$B$2=Orders!M8113,People!$A$2,IF(People!$B$3=Orders!M8113,People!$A$3,IF(People!$B$4=Orders!M8113,People!$A$4,IF(People!$B$5=Orders!M8113,People!$A$5,0))))</f>
        <v>Kelly Williams</v>
      </c>
      <c r="W8113" t="str">
        <f>IFERROR(INDEX(Returns!A:A,MATCH(Orders!B8113,Returns!B:B,0),),"No")</f>
        <v>No</v>
      </c>
      <c r="X8113" t="str">
        <f t="shared" si="126"/>
        <v>2018 / 12</v>
      </c>
    </row>
    <row r="8114" spans="1:24" x14ac:dyDescent="0.25">
      <c r="A8114" s="1">
        <v>8113</v>
      </c>
      <c r="B8114" s="3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IF(People!$B$2=Orders!M8114,People!$A$2,IF(People!$B$3=Orders!M8114,People!$A$3,IF(People!$B$4=Orders!M8114,People!$A$4,IF(People!$B$5=Orders!M8114,People!$A$5,0))))</f>
        <v>Kelly Williams</v>
      </c>
      <c r="W8114" t="str">
        <f>IFERROR(INDEX(Returns!A:A,MATCH(Orders!B8114,Returns!B:B,0),),"No")</f>
        <v>No</v>
      </c>
      <c r="X8114" t="str">
        <f t="shared" si="126"/>
        <v>2018 / 12</v>
      </c>
    </row>
    <row r="8115" spans="1:24" x14ac:dyDescent="0.25">
      <c r="A8115" s="1">
        <v>8114</v>
      </c>
      <c r="B8115" s="3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IF(People!$B$2=Orders!M8115,People!$A$2,IF(People!$B$3=Orders!M8115,People!$A$3,IF(People!$B$4=Orders!M8115,People!$A$4,IF(People!$B$5=Orders!M8115,People!$A$5,0))))</f>
        <v>Kelly Williams</v>
      </c>
      <c r="W8115" t="str">
        <f>IFERROR(INDEX(Returns!A:A,MATCH(Orders!B8115,Returns!B:B,0),),"No")</f>
        <v>No</v>
      </c>
      <c r="X8115" t="str">
        <f t="shared" si="126"/>
        <v>2018 / 12</v>
      </c>
    </row>
    <row r="8116" spans="1:24" x14ac:dyDescent="0.25">
      <c r="A8116" s="1">
        <v>8115</v>
      </c>
      <c r="B8116" s="3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IF(People!$B$2=Orders!M8116,People!$A$2,IF(People!$B$3=Orders!M8116,People!$A$3,IF(People!$B$4=Orders!M8116,People!$A$4,IF(People!$B$5=Orders!M8116,People!$A$5,0))))</f>
        <v>Kelly Williams</v>
      </c>
      <c r="W8116" t="str">
        <f>IFERROR(INDEX(Returns!A:A,MATCH(Orders!B8116,Returns!B:B,0),),"No")</f>
        <v>No</v>
      </c>
      <c r="X8116" t="str">
        <f t="shared" si="126"/>
        <v>2019 / 10</v>
      </c>
    </row>
    <row r="8117" spans="1:24" x14ac:dyDescent="0.25">
      <c r="A8117" s="1">
        <v>8116</v>
      </c>
      <c r="B8117" s="3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IF(People!$B$2=Orders!M8117,People!$A$2,IF(People!$B$3=Orders!M8117,People!$A$3,IF(People!$B$4=Orders!M8117,People!$A$4,IF(People!$B$5=Orders!M8117,People!$A$5,0))))</f>
        <v>Anna Andreadi</v>
      </c>
      <c r="W8117" t="str">
        <f>IFERROR(INDEX(Returns!A:A,MATCH(Orders!B8117,Returns!B:B,0),),"No")</f>
        <v>No</v>
      </c>
      <c r="X8117" t="str">
        <f t="shared" si="126"/>
        <v>2019 / 08</v>
      </c>
    </row>
    <row r="8118" spans="1:24" x14ac:dyDescent="0.25">
      <c r="A8118" s="1">
        <v>8117</v>
      </c>
      <c r="B8118" s="3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IF(People!$B$2=Orders!M8118,People!$A$2,IF(People!$B$3=Orders!M8118,People!$A$3,IF(People!$B$4=Orders!M8118,People!$A$4,IF(People!$B$5=Orders!M8118,People!$A$5,0))))</f>
        <v>Kelly Williams</v>
      </c>
      <c r="W8118" t="str">
        <f>IFERROR(INDEX(Returns!A:A,MATCH(Orders!B8118,Returns!B:B,0),),"No")</f>
        <v>No</v>
      </c>
      <c r="X8118" t="str">
        <f t="shared" si="126"/>
        <v>2019 / 11</v>
      </c>
    </row>
    <row r="8119" spans="1:24" x14ac:dyDescent="0.25">
      <c r="A8119" s="1">
        <v>8118</v>
      </c>
      <c r="B8119" s="3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IF(People!$B$2=Orders!M8119,People!$A$2,IF(People!$B$3=Orders!M8119,People!$A$3,IF(People!$B$4=Orders!M8119,People!$A$4,IF(People!$B$5=Orders!M8119,People!$A$5,0))))</f>
        <v>Anna Andreadi</v>
      </c>
      <c r="W8119" t="str">
        <f>IFERROR(INDEX(Returns!A:A,MATCH(Orders!B8119,Returns!B:B,0),),"No")</f>
        <v>No</v>
      </c>
      <c r="X8119" t="str">
        <f t="shared" si="126"/>
        <v>2019 / 06</v>
      </c>
    </row>
    <row r="8120" spans="1:24" x14ac:dyDescent="0.25">
      <c r="A8120" s="1">
        <v>8119</v>
      </c>
      <c r="B8120" s="3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IF(People!$B$2=Orders!M8120,People!$A$2,IF(People!$B$3=Orders!M8120,People!$A$3,IF(People!$B$4=Orders!M8120,People!$A$4,IF(People!$B$5=Orders!M8120,People!$A$5,0))))</f>
        <v>Kelly Williams</v>
      </c>
      <c r="W8120" t="str">
        <f>IFERROR(INDEX(Returns!A:A,MATCH(Orders!B8120,Returns!B:B,0),),"No")</f>
        <v>No</v>
      </c>
      <c r="X8120" t="str">
        <f t="shared" si="126"/>
        <v>2019 / 07</v>
      </c>
    </row>
    <row r="8121" spans="1:24" x14ac:dyDescent="0.25">
      <c r="A8121" s="1">
        <v>8120</v>
      </c>
      <c r="B8121" s="3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IF(People!$B$2=Orders!M8121,People!$A$2,IF(People!$B$3=Orders!M8121,People!$A$3,IF(People!$B$4=Orders!M8121,People!$A$4,IF(People!$B$5=Orders!M8121,People!$A$5,0))))</f>
        <v>Anna Andreadi</v>
      </c>
      <c r="W8121" t="str">
        <f>IFERROR(INDEX(Returns!A:A,MATCH(Orders!B8121,Returns!B:B,0),),"No")</f>
        <v>No</v>
      </c>
      <c r="X8121" t="str">
        <f t="shared" si="126"/>
        <v>2018 / 11</v>
      </c>
    </row>
    <row r="8122" spans="1:24" x14ac:dyDescent="0.25">
      <c r="A8122" s="1">
        <v>8121</v>
      </c>
      <c r="B8122" s="3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IF(People!$B$2=Orders!M8122,People!$A$2,IF(People!$B$3=Orders!M8122,People!$A$3,IF(People!$B$4=Orders!M8122,People!$A$4,IF(People!$B$5=Orders!M8122,People!$A$5,0))))</f>
        <v>Anna Andreadi</v>
      </c>
      <c r="W8122" t="str">
        <f>IFERROR(INDEX(Returns!A:A,MATCH(Orders!B8122,Returns!B:B,0),),"No")</f>
        <v>No</v>
      </c>
      <c r="X8122" t="str">
        <f t="shared" si="126"/>
        <v>2018 / 11</v>
      </c>
    </row>
    <row r="8123" spans="1:24" x14ac:dyDescent="0.25">
      <c r="A8123" s="1">
        <v>8122</v>
      </c>
      <c r="B8123" s="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IF(People!$B$2=Orders!M8123,People!$A$2,IF(People!$B$3=Orders!M8123,People!$A$3,IF(People!$B$4=Orders!M8123,People!$A$4,IF(People!$B$5=Orders!M8123,People!$A$5,0))))</f>
        <v>Anna Andreadi</v>
      </c>
      <c r="W8123" t="str">
        <f>IFERROR(INDEX(Returns!A:A,MATCH(Orders!B8123,Returns!B:B,0),),"No")</f>
        <v>No</v>
      </c>
      <c r="X8123" t="str">
        <f t="shared" si="126"/>
        <v>2018 / 11</v>
      </c>
    </row>
    <row r="8124" spans="1:24" x14ac:dyDescent="0.25">
      <c r="A8124" s="1">
        <v>8123</v>
      </c>
      <c r="B8124" s="3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IF(People!$B$2=Orders!M8124,People!$A$2,IF(People!$B$3=Orders!M8124,People!$A$3,IF(People!$B$4=Orders!M8124,People!$A$4,IF(People!$B$5=Orders!M8124,People!$A$5,0))))</f>
        <v>Chuck Magee</v>
      </c>
      <c r="W8124" t="str">
        <f>IFERROR(INDEX(Returns!A:A,MATCH(Orders!B8124,Returns!B:B,0),),"No")</f>
        <v>No</v>
      </c>
      <c r="X8124" t="str">
        <f t="shared" si="126"/>
        <v>2016 / 12</v>
      </c>
    </row>
    <row r="8125" spans="1:24" x14ac:dyDescent="0.25">
      <c r="A8125" s="1">
        <v>8124</v>
      </c>
      <c r="B8125" s="3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IF(People!$B$2=Orders!M8125,People!$A$2,IF(People!$B$3=Orders!M8125,People!$A$3,IF(People!$B$4=Orders!M8125,People!$A$4,IF(People!$B$5=Orders!M8125,People!$A$5,0))))</f>
        <v>Chuck Magee</v>
      </c>
      <c r="W8125" t="str">
        <f>IFERROR(INDEX(Returns!A:A,MATCH(Orders!B8125,Returns!B:B,0),),"No")</f>
        <v>No</v>
      </c>
      <c r="X8125" t="str">
        <f t="shared" si="126"/>
        <v>2016 / 12</v>
      </c>
    </row>
    <row r="8126" spans="1:24" x14ac:dyDescent="0.25">
      <c r="A8126" s="1">
        <v>8125</v>
      </c>
      <c r="B8126" s="3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IF(People!$B$2=Orders!M8126,People!$A$2,IF(People!$B$3=Orders!M8126,People!$A$3,IF(People!$B$4=Orders!M8126,People!$A$4,IF(People!$B$5=Orders!M8126,People!$A$5,0))))</f>
        <v>Anna Andreadi</v>
      </c>
      <c r="W8126" t="str">
        <f>IFERROR(INDEX(Returns!A:A,MATCH(Orders!B8126,Returns!B:B,0),),"No")</f>
        <v>No</v>
      </c>
      <c r="X8126" t="str">
        <f t="shared" si="126"/>
        <v>2019 / 09</v>
      </c>
    </row>
    <row r="8127" spans="1:24" x14ac:dyDescent="0.25">
      <c r="A8127" s="1">
        <v>8126</v>
      </c>
      <c r="B8127" s="3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IF(People!$B$2=Orders!M8127,People!$A$2,IF(People!$B$3=Orders!M8127,People!$A$3,IF(People!$B$4=Orders!M8127,People!$A$4,IF(People!$B$5=Orders!M8127,People!$A$5,0))))</f>
        <v>Kelly Williams</v>
      </c>
      <c r="W8127" t="str">
        <f>IFERROR(INDEX(Returns!A:A,MATCH(Orders!B8127,Returns!B:B,0),),"No")</f>
        <v>No</v>
      </c>
      <c r="X8127" t="str">
        <f t="shared" si="126"/>
        <v>2017 / 02</v>
      </c>
    </row>
    <row r="8128" spans="1:24" x14ac:dyDescent="0.25">
      <c r="A8128" s="1">
        <v>8127</v>
      </c>
      <c r="B8128" s="3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IF(People!$B$2=Orders!M8128,People!$A$2,IF(People!$B$3=Orders!M8128,People!$A$3,IF(People!$B$4=Orders!M8128,People!$A$4,IF(People!$B$5=Orders!M8128,People!$A$5,0))))</f>
        <v>Kelly Williams</v>
      </c>
      <c r="W8128" t="str">
        <f>IFERROR(INDEX(Returns!A:A,MATCH(Orders!B8128,Returns!B:B,0),),"No")</f>
        <v>No</v>
      </c>
      <c r="X8128" t="str">
        <f t="shared" si="126"/>
        <v>2017 / 02</v>
      </c>
    </row>
    <row r="8129" spans="1:24" x14ac:dyDescent="0.25">
      <c r="A8129" s="1">
        <v>8128</v>
      </c>
      <c r="B8129" s="3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IF(People!$B$2=Orders!M8129,People!$A$2,IF(People!$B$3=Orders!M8129,People!$A$3,IF(People!$B$4=Orders!M8129,People!$A$4,IF(People!$B$5=Orders!M8129,People!$A$5,0))))</f>
        <v>Kelly Williams</v>
      </c>
      <c r="W8129" t="str">
        <f>IFERROR(INDEX(Returns!A:A,MATCH(Orders!B8129,Returns!B:B,0),),"No")</f>
        <v>No</v>
      </c>
      <c r="X8129" t="str">
        <f t="shared" si="126"/>
        <v>2017 / 02</v>
      </c>
    </row>
    <row r="8130" spans="1:24" x14ac:dyDescent="0.25">
      <c r="A8130" s="1">
        <v>8129</v>
      </c>
      <c r="B8130" s="3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IF(People!$B$2=Orders!M8130,People!$A$2,IF(People!$B$3=Orders!M8130,People!$A$3,IF(People!$B$4=Orders!M8130,People!$A$4,IF(People!$B$5=Orders!M8130,People!$A$5,0))))</f>
        <v>Kelly Williams</v>
      </c>
      <c r="W8130" t="str">
        <f>IFERROR(INDEX(Returns!A:A,MATCH(Orders!B8130,Returns!B:B,0),),"No")</f>
        <v>No</v>
      </c>
      <c r="X8130" t="str">
        <f t="shared" ref="X8130:X8193" si="127">TEXT(C8130,"ГГГГ / ММ")</f>
        <v>2019 / 08</v>
      </c>
    </row>
    <row r="8131" spans="1:24" x14ac:dyDescent="0.25">
      <c r="A8131" s="1">
        <v>8130</v>
      </c>
      <c r="B8131" s="3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IF(People!$B$2=Orders!M8131,People!$A$2,IF(People!$B$3=Orders!M8131,People!$A$3,IF(People!$B$4=Orders!M8131,People!$A$4,IF(People!$B$5=Orders!M8131,People!$A$5,0))))</f>
        <v>Anna Andreadi</v>
      </c>
      <c r="W8131" t="str">
        <f>IFERROR(INDEX(Returns!A:A,MATCH(Orders!B8131,Returns!B:B,0),),"No")</f>
        <v>No</v>
      </c>
      <c r="X8131" t="str">
        <f t="shared" si="127"/>
        <v>2016 / 07</v>
      </c>
    </row>
    <row r="8132" spans="1:24" x14ac:dyDescent="0.25">
      <c r="A8132" s="1">
        <v>8131</v>
      </c>
      <c r="B8132" s="3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IF(People!$B$2=Orders!M8132,People!$A$2,IF(People!$B$3=Orders!M8132,People!$A$3,IF(People!$B$4=Orders!M8132,People!$A$4,IF(People!$B$5=Orders!M8132,People!$A$5,0))))</f>
        <v>Anna Andreadi</v>
      </c>
      <c r="W8132" t="str">
        <f>IFERROR(INDEX(Returns!A:A,MATCH(Orders!B8132,Returns!B:B,0),),"No")</f>
        <v>No</v>
      </c>
      <c r="X8132" t="str">
        <f t="shared" si="127"/>
        <v>2016 / 07</v>
      </c>
    </row>
    <row r="8133" spans="1:24" x14ac:dyDescent="0.25">
      <c r="A8133" s="1">
        <v>8132</v>
      </c>
      <c r="B8133" s="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IF(People!$B$2=Orders!M8133,People!$A$2,IF(People!$B$3=Orders!M8133,People!$A$3,IF(People!$B$4=Orders!M8133,People!$A$4,IF(People!$B$5=Orders!M8133,People!$A$5,0))))</f>
        <v>Anna Andreadi</v>
      </c>
      <c r="W8133" t="str">
        <f>IFERROR(INDEX(Returns!A:A,MATCH(Orders!B8133,Returns!B:B,0),),"No")</f>
        <v>No</v>
      </c>
      <c r="X8133" t="str">
        <f t="shared" si="127"/>
        <v>2016 / 07</v>
      </c>
    </row>
    <row r="8134" spans="1:24" x14ac:dyDescent="0.25">
      <c r="A8134" s="1">
        <v>8133</v>
      </c>
      <c r="B8134" s="3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IF(People!$B$2=Orders!M8134,People!$A$2,IF(People!$B$3=Orders!M8134,People!$A$3,IF(People!$B$4=Orders!M8134,People!$A$4,IF(People!$B$5=Orders!M8134,People!$A$5,0))))</f>
        <v>Anna Andreadi</v>
      </c>
      <c r="W8134" t="str">
        <f>IFERROR(INDEX(Returns!A:A,MATCH(Orders!B8134,Returns!B:B,0),),"No")</f>
        <v>No</v>
      </c>
      <c r="X8134" t="str">
        <f t="shared" si="127"/>
        <v>2016 / 07</v>
      </c>
    </row>
    <row r="8135" spans="1:24" x14ac:dyDescent="0.25">
      <c r="A8135" s="1">
        <v>8134</v>
      </c>
      <c r="B8135" s="3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IF(People!$B$2=Orders!M8135,People!$A$2,IF(People!$B$3=Orders!M8135,People!$A$3,IF(People!$B$4=Orders!M8135,People!$A$4,IF(People!$B$5=Orders!M8135,People!$A$5,0))))</f>
        <v>Kelly Williams</v>
      </c>
      <c r="W8135" t="str">
        <f>IFERROR(INDEX(Returns!A:A,MATCH(Orders!B8135,Returns!B:B,0),),"No")</f>
        <v>No</v>
      </c>
      <c r="X8135" t="str">
        <f t="shared" si="127"/>
        <v>2017 / 10</v>
      </c>
    </row>
    <row r="8136" spans="1:24" x14ac:dyDescent="0.25">
      <c r="A8136" s="1">
        <v>8135</v>
      </c>
      <c r="B8136" s="3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IF(People!$B$2=Orders!M8136,People!$A$2,IF(People!$B$3=Orders!M8136,People!$A$3,IF(People!$B$4=Orders!M8136,People!$A$4,IF(People!$B$5=Orders!M8136,People!$A$5,0))))</f>
        <v>Anna Andreadi</v>
      </c>
      <c r="W8136" t="str">
        <f>IFERROR(INDEX(Returns!A:A,MATCH(Orders!B8136,Returns!B:B,0),),"No")</f>
        <v>No</v>
      </c>
      <c r="X8136" t="str">
        <f t="shared" si="127"/>
        <v>2017 / 02</v>
      </c>
    </row>
    <row r="8137" spans="1:24" x14ac:dyDescent="0.25">
      <c r="A8137" s="1">
        <v>8136</v>
      </c>
      <c r="B8137" s="3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IF(People!$B$2=Orders!M8137,People!$A$2,IF(People!$B$3=Orders!M8137,People!$A$3,IF(People!$B$4=Orders!M8137,People!$A$4,IF(People!$B$5=Orders!M8137,People!$A$5,0))))</f>
        <v>Anna Andreadi</v>
      </c>
      <c r="W8137" t="str">
        <f>IFERROR(INDEX(Returns!A:A,MATCH(Orders!B8137,Returns!B:B,0),),"No")</f>
        <v>No</v>
      </c>
      <c r="X8137" t="str">
        <f t="shared" si="127"/>
        <v>2017 / 02</v>
      </c>
    </row>
    <row r="8138" spans="1:24" x14ac:dyDescent="0.25">
      <c r="A8138" s="1">
        <v>8137</v>
      </c>
      <c r="B8138" s="3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IF(People!$B$2=Orders!M8138,People!$A$2,IF(People!$B$3=Orders!M8138,People!$A$3,IF(People!$B$4=Orders!M8138,People!$A$4,IF(People!$B$5=Orders!M8138,People!$A$5,0))))</f>
        <v>Cassandra Brandow</v>
      </c>
      <c r="W8138" t="str">
        <f>IFERROR(INDEX(Returns!A:A,MATCH(Orders!B8138,Returns!B:B,0),),"No")</f>
        <v>No</v>
      </c>
      <c r="X8138" t="str">
        <f t="shared" si="127"/>
        <v>2018 / 08</v>
      </c>
    </row>
    <row r="8139" spans="1:24" x14ac:dyDescent="0.25">
      <c r="A8139" s="1">
        <v>8138</v>
      </c>
      <c r="B8139" s="3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IF(People!$B$2=Orders!M8139,People!$A$2,IF(People!$B$3=Orders!M8139,People!$A$3,IF(People!$B$4=Orders!M8139,People!$A$4,IF(People!$B$5=Orders!M8139,People!$A$5,0))))</f>
        <v>Chuck Magee</v>
      </c>
      <c r="W8139" t="str">
        <f>IFERROR(INDEX(Returns!A:A,MATCH(Orders!B8139,Returns!B:B,0),),"No")</f>
        <v>No</v>
      </c>
      <c r="X8139" t="str">
        <f t="shared" si="127"/>
        <v>2016 / 11</v>
      </c>
    </row>
    <row r="8140" spans="1:24" x14ac:dyDescent="0.25">
      <c r="A8140" s="1">
        <v>8139</v>
      </c>
      <c r="B8140" s="3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IF(People!$B$2=Orders!M8140,People!$A$2,IF(People!$B$3=Orders!M8140,People!$A$3,IF(People!$B$4=Orders!M8140,People!$A$4,IF(People!$B$5=Orders!M8140,People!$A$5,0))))</f>
        <v>Chuck Magee</v>
      </c>
      <c r="W8140" t="str">
        <f>IFERROR(INDEX(Returns!A:A,MATCH(Orders!B8140,Returns!B:B,0),),"No")</f>
        <v>No</v>
      </c>
      <c r="X8140" t="str">
        <f t="shared" si="127"/>
        <v>2018 / 07</v>
      </c>
    </row>
    <row r="8141" spans="1:24" x14ac:dyDescent="0.25">
      <c r="A8141" s="1">
        <v>8140</v>
      </c>
      <c r="B8141" s="3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IF(People!$B$2=Orders!M8141,People!$A$2,IF(People!$B$3=Orders!M8141,People!$A$3,IF(People!$B$4=Orders!M8141,People!$A$4,IF(People!$B$5=Orders!M8141,People!$A$5,0))))</f>
        <v>Chuck Magee</v>
      </c>
      <c r="W8141" t="str">
        <f>IFERROR(INDEX(Returns!A:A,MATCH(Orders!B8141,Returns!B:B,0),),"No")</f>
        <v>No</v>
      </c>
      <c r="X8141" t="str">
        <f t="shared" si="127"/>
        <v>2018 / 07</v>
      </c>
    </row>
    <row r="8142" spans="1:24" x14ac:dyDescent="0.25">
      <c r="A8142" s="1">
        <v>8141</v>
      </c>
      <c r="B8142" s="3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IF(People!$B$2=Orders!M8142,People!$A$2,IF(People!$B$3=Orders!M8142,People!$A$3,IF(People!$B$4=Orders!M8142,People!$A$4,IF(People!$B$5=Orders!M8142,People!$A$5,0))))</f>
        <v>Chuck Magee</v>
      </c>
      <c r="W8142" t="str">
        <f>IFERROR(INDEX(Returns!A:A,MATCH(Orders!B8142,Returns!B:B,0),),"No")</f>
        <v>No</v>
      </c>
      <c r="X8142" t="str">
        <f t="shared" si="127"/>
        <v>2018 / 07</v>
      </c>
    </row>
    <row r="8143" spans="1:24" x14ac:dyDescent="0.25">
      <c r="A8143" s="1">
        <v>8142</v>
      </c>
      <c r="B8143" s="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IF(People!$B$2=Orders!M8143,People!$A$2,IF(People!$B$3=Orders!M8143,People!$A$3,IF(People!$B$4=Orders!M8143,People!$A$4,IF(People!$B$5=Orders!M8143,People!$A$5,0))))</f>
        <v>Anna Andreadi</v>
      </c>
      <c r="W8143" t="str">
        <f>IFERROR(INDEX(Returns!A:A,MATCH(Orders!B8143,Returns!B:B,0),),"No")</f>
        <v>No</v>
      </c>
      <c r="X8143" t="str">
        <f t="shared" si="127"/>
        <v>2018 / 02</v>
      </c>
    </row>
    <row r="8144" spans="1:24" x14ac:dyDescent="0.25">
      <c r="A8144" s="1">
        <v>8143</v>
      </c>
      <c r="B8144" s="3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IF(People!$B$2=Orders!M8144,People!$A$2,IF(People!$B$3=Orders!M8144,People!$A$3,IF(People!$B$4=Orders!M8144,People!$A$4,IF(People!$B$5=Orders!M8144,People!$A$5,0))))</f>
        <v>Anna Andreadi</v>
      </c>
      <c r="W8144" t="str">
        <f>IFERROR(INDEX(Returns!A:A,MATCH(Orders!B8144,Returns!B:B,0),),"No")</f>
        <v>No</v>
      </c>
      <c r="X8144" t="str">
        <f t="shared" si="127"/>
        <v>2018 / 02</v>
      </c>
    </row>
    <row r="8145" spans="1:24" x14ac:dyDescent="0.25">
      <c r="A8145" s="1">
        <v>8144</v>
      </c>
      <c r="B8145" s="3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IF(People!$B$2=Orders!M8145,People!$A$2,IF(People!$B$3=Orders!M8145,People!$A$3,IF(People!$B$4=Orders!M8145,People!$A$4,IF(People!$B$5=Orders!M8145,People!$A$5,0))))</f>
        <v>Anna Andreadi</v>
      </c>
      <c r="W8145" t="str">
        <f>IFERROR(INDEX(Returns!A:A,MATCH(Orders!B8145,Returns!B:B,0),),"No")</f>
        <v>No</v>
      </c>
      <c r="X8145" t="str">
        <f t="shared" si="127"/>
        <v>2018 / 02</v>
      </c>
    </row>
    <row r="8146" spans="1:24" x14ac:dyDescent="0.25">
      <c r="A8146" s="1">
        <v>8145</v>
      </c>
      <c r="B8146" s="3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IF(People!$B$2=Orders!M8146,People!$A$2,IF(People!$B$3=Orders!M8146,People!$A$3,IF(People!$B$4=Orders!M8146,People!$A$4,IF(People!$B$5=Orders!M8146,People!$A$5,0))))</f>
        <v>Anna Andreadi</v>
      </c>
      <c r="W8146" t="str">
        <f>IFERROR(INDEX(Returns!A:A,MATCH(Orders!B8146,Returns!B:B,0),),"No")</f>
        <v>No</v>
      </c>
      <c r="X8146" t="str">
        <f t="shared" si="127"/>
        <v>2018 / 02</v>
      </c>
    </row>
    <row r="8147" spans="1:24" x14ac:dyDescent="0.25">
      <c r="A8147" s="1">
        <v>8146</v>
      </c>
      <c r="B8147" s="3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IF(People!$B$2=Orders!M8147,People!$A$2,IF(People!$B$3=Orders!M8147,People!$A$3,IF(People!$B$4=Orders!M8147,People!$A$4,IF(People!$B$5=Orders!M8147,People!$A$5,0))))</f>
        <v>Kelly Williams</v>
      </c>
      <c r="W8147" t="str">
        <f>IFERROR(INDEX(Returns!A:A,MATCH(Orders!B8147,Returns!B:B,0),),"No")</f>
        <v>No</v>
      </c>
      <c r="X8147" t="str">
        <f t="shared" si="127"/>
        <v>2016 / 06</v>
      </c>
    </row>
    <row r="8148" spans="1:24" x14ac:dyDescent="0.25">
      <c r="A8148" s="1">
        <v>8147</v>
      </c>
      <c r="B8148" s="3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IF(People!$B$2=Orders!M8148,People!$A$2,IF(People!$B$3=Orders!M8148,People!$A$3,IF(People!$B$4=Orders!M8148,People!$A$4,IF(People!$B$5=Orders!M8148,People!$A$5,0))))</f>
        <v>Kelly Williams</v>
      </c>
      <c r="W8148" t="str">
        <f>IFERROR(INDEX(Returns!A:A,MATCH(Orders!B8148,Returns!B:B,0),),"No")</f>
        <v>No</v>
      </c>
      <c r="X8148" t="str">
        <f t="shared" si="127"/>
        <v>2016 / 06</v>
      </c>
    </row>
    <row r="8149" spans="1:24" x14ac:dyDescent="0.25">
      <c r="A8149" s="1">
        <v>8148</v>
      </c>
      <c r="B8149" s="3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IF(People!$B$2=Orders!M8149,People!$A$2,IF(People!$B$3=Orders!M8149,People!$A$3,IF(People!$B$4=Orders!M8149,People!$A$4,IF(People!$B$5=Orders!M8149,People!$A$5,0))))</f>
        <v>Cassandra Brandow</v>
      </c>
      <c r="W8149" t="str">
        <f>IFERROR(INDEX(Returns!A:A,MATCH(Orders!B8149,Returns!B:B,0),),"No")</f>
        <v>No</v>
      </c>
      <c r="X8149" t="str">
        <f t="shared" si="127"/>
        <v>2019 / 06</v>
      </c>
    </row>
    <row r="8150" spans="1:24" x14ac:dyDescent="0.25">
      <c r="A8150" s="1">
        <v>8149</v>
      </c>
      <c r="B8150" s="3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IF(People!$B$2=Orders!M8150,People!$A$2,IF(People!$B$3=Orders!M8150,People!$A$3,IF(People!$B$4=Orders!M8150,People!$A$4,IF(People!$B$5=Orders!M8150,People!$A$5,0))))</f>
        <v>Anna Andreadi</v>
      </c>
      <c r="W8150" t="str">
        <f>IFERROR(INDEX(Returns!A:A,MATCH(Orders!B8150,Returns!B:B,0),),"No")</f>
        <v>No</v>
      </c>
      <c r="X8150" t="str">
        <f t="shared" si="127"/>
        <v>2018 / 12</v>
      </c>
    </row>
    <row r="8151" spans="1:24" x14ac:dyDescent="0.25">
      <c r="A8151" s="1">
        <v>8150</v>
      </c>
      <c r="B8151" s="3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IF(People!$B$2=Orders!M8151,People!$A$2,IF(People!$B$3=Orders!M8151,People!$A$3,IF(People!$B$4=Orders!M8151,People!$A$4,IF(People!$B$5=Orders!M8151,People!$A$5,0))))</f>
        <v>Kelly Williams</v>
      </c>
      <c r="W8151" t="str">
        <f>IFERROR(INDEX(Returns!A:A,MATCH(Orders!B8151,Returns!B:B,0),),"No")</f>
        <v>No</v>
      </c>
      <c r="X8151" t="str">
        <f t="shared" si="127"/>
        <v>2016 / 01</v>
      </c>
    </row>
    <row r="8152" spans="1:24" x14ac:dyDescent="0.25">
      <c r="A8152" s="1">
        <v>8151</v>
      </c>
      <c r="B8152" s="3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IF(People!$B$2=Orders!M8152,People!$A$2,IF(People!$B$3=Orders!M8152,People!$A$3,IF(People!$B$4=Orders!M8152,People!$A$4,IF(People!$B$5=Orders!M8152,People!$A$5,0))))</f>
        <v>Kelly Williams</v>
      </c>
      <c r="W8152" t="str">
        <f>IFERROR(INDEX(Returns!A:A,MATCH(Orders!B8152,Returns!B:B,0),),"No")</f>
        <v>No</v>
      </c>
      <c r="X8152" t="str">
        <f t="shared" si="127"/>
        <v>2016 / 01</v>
      </c>
    </row>
    <row r="8153" spans="1:24" x14ac:dyDescent="0.25">
      <c r="A8153" s="1">
        <v>8152</v>
      </c>
      <c r="B8153" s="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IF(People!$B$2=Orders!M8153,People!$A$2,IF(People!$B$3=Orders!M8153,People!$A$3,IF(People!$B$4=Orders!M8153,People!$A$4,IF(People!$B$5=Orders!M8153,People!$A$5,0))))</f>
        <v>Anna Andreadi</v>
      </c>
      <c r="W8153" t="str">
        <f>IFERROR(INDEX(Returns!A:A,MATCH(Orders!B8153,Returns!B:B,0),),"No")</f>
        <v>Yes</v>
      </c>
      <c r="X8153" t="str">
        <f t="shared" si="127"/>
        <v>2019 / 03</v>
      </c>
    </row>
    <row r="8154" spans="1:24" x14ac:dyDescent="0.25">
      <c r="A8154" s="1">
        <v>8153</v>
      </c>
      <c r="B8154" s="3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IF(People!$B$2=Orders!M8154,People!$A$2,IF(People!$B$3=Orders!M8154,People!$A$3,IF(People!$B$4=Orders!M8154,People!$A$4,IF(People!$B$5=Orders!M8154,People!$A$5,0))))</f>
        <v>Anna Andreadi</v>
      </c>
      <c r="W8154" t="str">
        <f>IFERROR(INDEX(Returns!A:A,MATCH(Orders!B8154,Returns!B:B,0),),"No")</f>
        <v>Yes</v>
      </c>
      <c r="X8154" t="str">
        <f t="shared" si="127"/>
        <v>2019 / 03</v>
      </c>
    </row>
    <row r="8155" spans="1:24" x14ac:dyDescent="0.25">
      <c r="A8155" s="1">
        <v>8154</v>
      </c>
      <c r="B8155" s="3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IF(People!$B$2=Orders!M8155,People!$A$2,IF(People!$B$3=Orders!M8155,People!$A$3,IF(People!$B$4=Orders!M8155,People!$A$4,IF(People!$B$5=Orders!M8155,People!$A$5,0))))</f>
        <v>Anna Andreadi</v>
      </c>
      <c r="W8155" t="str">
        <f>IFERROR(INDEX(Returns!A:A,MATCH(Orders!B8155,Returns!B:B,0),),"No")</f>
        <v>Yes</v>
      </c>
      <c r="X8155" t="str">
        <f t="shared" si="127"/>
        <v>2019 / 03</v>
      </c>
    </row>
    <row r="8156" spans="1:24" x14ac:dyDescent="0.25">
      <c r="A8156" s="1">
        <v>8155</v>
      </c>
      <c r="B8156" s="3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IF(People!$B$2=Orders!M8156,People!$A$2,IF(People!$B$3=Orders!M8156,People!$A$3,IF(People!$B$4=Orders!M8156,People!$A$4,IF(People!$B$5=Orders!M8156,People!$A$5,0))))</f>
        <v>Chuck Magee</v>
      </c>
      <c r="W8156" t="str">
        <f>IFERROR(INDEX(Returns!A:A,MATCH(Orders!B8156,Returns!B:B,0),),"No")</f>
        <v>No</v>
      </c>
      <c r="X8156" t="str">
        <f t="shared" si="127"/>
        <v>2019 / 03</v>
      </c>
    </row>
    <row r="8157" spans="1:24" x14ac:dyDescent="0.25">
      <c r="A8157" s="1">
        <v>8156</v>
      </c>
      <c r="B8157" s="3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IF(People!$B$2=Orders!M8157,People!$A$2,IF(People!$B$3=Orders!M8157,People!$A$3,IF(People!$B$4=Orders!M8157,People!$A$4,IF(People!$B$5=Orders!M8157,People!$A$5,0))))</f>
        <v>Chuck Magee</v>
      </c>
      <c r="W8157" t="str">
        <f>IFERROR(INDEX(Returns!A:A,MATCH(Orders!B8157,Returns!B:B,0),),"No")</f>
        <v>No</v>
      </c>
      <c r="X8157" t="str">
        <f t="shared" si="127"/>
        <v>2019 / 03</v>
      </c>
    </row>
    <row r="8158" spans="1:24" x14ac:dyDescent="0.25">
      <c r="A8158" s="1">
        <v>8157</v>
      </c>
      <c r="B8158" s="3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IF(People!$B$2=Orders!M8158,People!$A$2,IF(People!$B$3=Orders!M8158,People!$A$3,IF(People!$B$4=Orders!M8158,People!$A$4,IF(People!$B$5=Orders!M8158,People!$A$5,0))))</f>
        <v>Chuck Magee</v>
      </c>
      <c r="W8158" t="str">
        <f>IFERROR(INDEX(Returns!A:A,MATCH(Orders!B8158,Returns!B:B,0),),"No")</f>
        <v>No</v>
      </c>
      <c r="X8158" t="str">
        <f t="shared" si="127"/>
        <v>2018 / 10</v>
      </c>
    </row>
    <row r="8159" spans="1:24" x14ac:dyDescent="0.25">
      <c r="A8159" s="1">
        <v>8158</v>
      </c>
      <c r="B8159" s="3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IF(People!$B$2=Orders!M8159,People!$A$2,IF(People!$B$3=Orders!M8159,People!$A$3,IF(People!$B$4=Orders!M8159,People!$A$4,IF(People!$B$5=Orders!M8159,People!$A$5,0))))</f>
        <v>Anna Andreadi</v>
      </c>
      <c r="W8159" t="str">
        <f>IFERROR(INDEX(Returns!A:A,MATCH(Orders!B8159,Returns!B:B,0),),"No")</f>
        <v>No</v>
      </c>
      <c r="X8159" t="str">
        <f t="shared" si="127"/>
        <v>2018 / 11</v>
      </c>
    </row>
    <row r="8160" spans="1:24" x14ac:dyDescent="0.25">
      <c r="A8160" s="1">
        <v>8159</v>
      </c>
      <c r="B8160" s="3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IF(People!$B$2=Orders!M8160,People!$A$2,IF(People!$B$3=Orders!M8160,People!$A$3,IF(People!$B$4=Orders!M8160,People!$A$4,IF(People!$B$5=Orders!M8160,People!$A$5,0))))</f>
        <v>Kelly Williams</v>
      </c>
      <c r="W8160" t="str">
        <f>IFERROR(INDEX(Returns!A:A,MATCH(Orders!B8160,Returns!B:B,0),),"No")</f>
        <v>No</v>
      </c>
      <c r="X8160" t="str">
        <f t="shared" si="127"/>
        <v>2019 / 12</v>
      </c>
    </row>
    <row r="8161" spans="1:24" x14ac:dyDescent="0.25">
      <c r="A8161" s="1">
        <v>8160</v>
      </c>
      <c r="B8161" s="3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IF(People!$B$2=Orders!M8161,People!$A$2,IF(People!$B$3=Orders!M8161,People!$A$3,IF(People!$B$4=Orders!M8161,People!$A$4,IF(People!$B$5=Orders!M8161,People!$A$5,0))))</f>
        <v>Chuck Magee</v>
      </c>
      <c r="W8161" t="str">
        <f>IFERROR(INDEX(Returns!A:A,MATCH(Orders!B8161,Returns!B:B,0),),"No")</f>
        <v>No</v>
      </c>
      <c r="X8161" t="str">
        <f t="shared" si="127"/>
        <v>2018 / 03</v>
      </c>
    </row>
    <row r="8162" spans="1:24" x14ac:dyDescent="0.25">
      <c r="A8162" s="1">
        <v>8161</v>
      </c>
      <c r="B8162" s="3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IF(People!$B$2=Orders!M8162,People!$A$2,IF(People!$B$3=Orders!M8162,People!$A$3,IF(People!$B$4=Orders!M8162,People!$A$4,IF(People!$B$5=Orders!M8162,People!$A$5,0))))</f>
        <v>Chuck Magee</v>
      </c>
      <c r="W8162" t="str">
        <f>IFERROR(INDEX(Returns!A:A,MATCH(Orders!B8162,Returns!B:B,0),),"No")</f>
        <v>No</v>
      </c>
      <c r="X8162" t="str">
        <f t="shared" si="127"/>
        <v>2018 / 02</v>
      </c>
    </row>
    <row r="8163" spans="1:24" x14ac:dyDescent="0.25">
      <c r="A8163" s="1">
        <v>8162</v>
      </c>
      <c r="B8163" s="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IF(People!$B$2=Orders!M8163,People!$A$2,IF(People!$B$3=Orders!M8163,People!$A$3,IF(People!$B$4=Orders!M8163,People!$A$4,IF(People!$B$5=Orders!M8163,People!$A$5,0))))</f>
        <v>Chuck Magee</v>
      </c>
      <c r="W8163" t="str">
        <f>IFERROR(INDEX(Returns!A:A,MATCH(Orders!B8163,Returns!B:B,0),),"No")</f>
        <v>No</v>
      </c>
      <c r="X8163" t="str">
        <f t="shared" si="127"/>
        <v>2017 / 09</v>
      </c>
    </row>
    <row r="8164" spans="1:24" x14ac:dyDescent="0.25">
      <c r="A8164" s="1">
        <v>8163</v>
      </c>
      <c r="B8164" s="3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IF(People!$B$2=Orders!M8164,People!$A$2,IF(People!$B$3=Orders!M8164,People!$A$3,IF(People!$B$4=Orders!M8164,People!$A$4,IF(People!$B$5=Orders!M8164,People!$A$5,0))))</f>
        <v>Chuck Magee</v>
      </c>
      <c r="W8164" t="str">
        <f>IFERROR(INDEX(Returns!A:A,MATCH(Orders!B8164,Returns!B:B,0),),"No")</f>
        <v>No</v>
      </c>
      <c r="X8164" t="str">
        <f t="shared" si="127"/>
        <v>2017 / 09</v>
      </c>
    </row>
    <row r="8165" spans="1:24" x14ac:dyDescent="0.25">
      <c r="A8165" s="1">
        <v>8164</v>
      </c>
      <c r="B8165" s="3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IF(People!$B$2=Orders!M8165,People!$A$2,IF(People!$B$3=Orders!M8165,People!$A$3,IF(People!$B$4=Orders!M8165,People!$A$4,IF(People!$B$5=Orders!M8165,People!$A$5,0))))</f>
        <v>Anna Andreadi</v>
      </c>
      <c r="W8165" t="str">
        <f>IFERROR(INDEX(Returns!A:A,MATCH(Orders!B8165,Returns!B:B,0),),"No")</f>
        <v>No</v>
      </c>
      <c r="X8165" t="str">
        <f t="shared" si="127"/>
        <v>2017 / 11</v>
      </c>
    </row>
    <row r="8166" spans="1:24" x14ac:dyDescent="0.25">
      <c r="A8166" s="1">
        <v>8165</v>
      </c>
      <c r="B8166" s="3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IF(People!$B$2=Orders!M8166,People!$A$2,IF(People!$B$3=Orders!M8166,People!$A$3,IF(People!$B$4=Orders!M8166,People!$A$4,IF(People!$B$5=Orders!M8166,People!$A$5,0))))</f>
        <v>Anna Andreadi</v>
      </c>
      <c r="W8166" t="str">
        <f>IFERROR(INDEX(Returns!A:A,MATCH(Orders!B8166,Returns!B:B,0),),"No")</f>
        <v>No</v>
      </c>
      <c r="X8166" t="str">
        <f t="shared" si="127"/>
        <v>2017 / 11</v>
      </c>
    </row>
    <row r="8167" spans="1:24" x14ac:dyDescent="0.25">
      <c r="A8167" s="1">
        <v>8166</v>
      </c>
      <c r="B8167" s="3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IF(People!$B$2=Orders!M8167,People!$A$2,IF(People!$B$3=Orders!M8167,People!$A$3,IF(People!$B$4=Orders!M8167,People!$A$4,IF(People!$B$5=Orders!M8167,People!$A$5,0))))</f>
        <v>Anna Andreadi</v>
      </c>
      <c r="W8167" t="str">
        <f>IFERROR(INDEX(Returns!A:A,MATCH(Orders!B8167,Returns!B:B,0),),"No")</f>
        <v>No</v>
      </c>
      <c r="X8167" t="str">
        <f t="shared" si="127"/>
        <v>2017 / 11</v>
      </c>
    </row>
    <row r="8168" spans="1:24" x14ac:dyDescent="0.25">
      <c r="A8168" s="1">
        <v>8167</v>
      </c>
      <c r="B8168" s="3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IF(People!$B$2=Orders!M8168,People!$A$2,IF(People!$B$3=Orders!M8168,People!$A$3,IF(People!$B$4=Orders!M8168,People!$A$4,IF(People!$B$5=Orders!M8168,People!$A$5,0))))</f>
        <v>Anna Andreadi</v>
      </c>
      <c r="W8168" t="str">
        <f>IFERROR(INDEX(Returns!A:A,MATCH(Orders!B8168,Returns!B:B,0),),"No")</f>
        <v>No</v>
      </c>
      <c r="X8168" t="str">
        <f t="shared" si="127"/>
        <v>2017 / 11</v>
      </c>
    </row>
    <row r="8169" spans="1:24" x14ac:dyDescent="0.25">
      <c r="A8169" s="1">
        <v>8168</v>
      </c>
      <c r="B8169" s="3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IF(People!$B$2=Orders!M8169,People!$A$2,IF(People!$B$3=Orders!M8169,People!$A$3,IF(People!$B$4=Orders!M8169,People!$A$4,IF(People!$B$5=Orders!M8169,People!$A$5,0))))</f>
        <v>Anna Andreadi</v>
      </c>
      <c r="W8169" t="str">
        <f>IFERROR(INDEX(Returns!A:A,MATCH(Orders!B8169,Returns!B:B,0),),"No")</f>
        <v>No</v>
      </c>
      <c r="X8169" t="str">
        <f t="shared" si="127"/>
        <v>2018 / 07</v>
      </c>
    </row>
    <row r="8170" spans="1:24" x14ac:dyDescent="0.25">
      <c r="A8170" s="1">
        <v>8169</v>
      </c>
      <c r="B8170" s="3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IF(People!$B$2=Orders!M8170,People!$A$2,IF(People!$B$3=Orders!M8170,People!$A$3,IF(People!$B$4=Orders!M8170,People!$A$4,IF(People!$B$5=Orders!M8170,People!$A$5,0))))</f>
        <v>Anna Andreadi</v>
      </c>
      <c r="W8170" t="str">
        <f>IFERROR(INDEX(Returns!A:A,MATCH(Orders!B8170,Returns!B:B,0),),"No")</f>
        <v>No</v>
      </c>
      <c r="X8170" t="str">
        <f t="shared" si="127"/>
        <v>2019 / 11</v>
      </c>
    </row>
    <row r="8171" spans="1:24" x14ac:dyDescent="0.25">
      <c r="A8171" s="1">
        <v>8170</v>
      </c>
      <c r="B8171" s="3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IF(People!$B$2=Orders!M8171,People!$A$2,IF(People!$B$3=Orders!M8171,People!$A$3,IF(People!$B$4=Orders!M8171,People!$A$4,IF(People!$B$5=Orders!M8171,People!$A$5,0))))</f>
        <v>Anna Andreadi</v>
      </c>
      <c r="W8171" t="str">
        <f>IFERROR(INDEX(Returns!A:A,MATCH(Orders!B8171,Returns!B:B,0),),"No")</f>
        <v>No</v>
      </c>
      <c r="X8171" t="str">
        <f t="shared" si="127"/>
        <v>2019 / 11</v>
      </c>
    </row>
    <row r="8172" spans="1:24" x14ac:dyDescent="0.25">
      <c r="A8172" s="1">
        <v>8171</v>
      </c>
      <c r="B8172" s="3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IF(People!$B$2=Orders!M8172,People!$A$2,IF(People!$B$3=Orders!M8172,People!$A$3,IF(People!$B$4=Orders!M8172,People!$A$4,IF(People!$B$5=Orders!M8172,People!$A$5,0))))</f>
        <v>Anna Andreadi</v>
      </c>
      <c r="W8172" t="str">
        <f>IFERROR(INDEX(Returns!A:A,MATCH(Orders!B8172,Returns!B:B,0),),"No")</f>
        <v>No</v>
      </c>
      <c r="X8172" t="str">
        <f t="shared" si="127"/>
        <v>2019 / 11</v>
      </c>
    </row>
    <row r="8173" spans="1:24" x14ac:dyDescent="0.25">
      <c r="A8173" s="1">
        <v>8172</v>
      </c>
      <c r="B8173" s="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IF(People!$B$2=Orders!M8173,People!$A$2,IF(People!$B$3=Orders!M8173,People!$A$3,IF(People!$B$4=Orders!M8173,People!$A$4,IF(People!$B$5=Orders!M8173,People!$A$5,0))))</f>
        <v>Cassandra Brandow</v>
      </c>
      <c r="W8173" t="str">
        <f>IFERROR(INDEX(Returns!A:A,MATCH(Orders!B8173,Returns!B:B,0),),"No")</f>
        <v>No</v>
      </c>
      <c r="X8173" t="str">
        <f t="shared" si="127"/>
        <v>2018 / 02</v>
      </c>
    </row>
    <row r="8174" spans="1:24" x14ac:dyDescent="0.25">
      <c r="A8174" s="1">
        <v>8173</v>
      </c>
      <c r="B8174" s="3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IF(People!$B$2=Orders!M8174,People!$A$2,IF(People!$B$3=Orders!M8174,People!$A$3,IF(People!$B$4=Orders!M8174,People!$A$4,IF(People!$B$5=Orders!M8174,People!$A$5,0))))</f>
        <v>Anna Andreadi</v>
      </c>
      <c r="W8174" t="str">
        <f>IFERROR(INDEX(Returns!A:A,MATCH(Orders!B8174,Returns!B:B,0),),"No")</f>
        <v>No</v>
      </c>
      <c r="X8174" t="str">
        <f t="shared" si="127"/>
        <v>2016 / 07</v>
      </c>
    </row>
    <row r="8175" spans="1:24" x14ac:dyDescent="0.25">
      <c r="A8175" s="1">
        <v>8174</v>
      </c>
      <c r="B8175" s="3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IF(People!$B$2=Orders!M8175,People!$A$2,IF(People!$B$3=Orders!M8175,People!$A$3,IF(People!$B$4=Orders!M8175,People!$A$4,IF(People!$B$5=Orders!M8175,People!$A$5,0))))</f>
        <v>Anna Andreadi</v>
      </c>
      <c r="W8175" t="str">
        <f>IFERROR(INDEX(Returns!A:A,MATCH(Orders!B8175,Returns!B:B,0),),"No")</f>
        <v>No</v>
      </c>
      <c r="X8175" t="str">
        <f t="shared" si="127"/>
        <v>2016 / 07</v>
      </c>
    </row>
    <row r="8176" spans="1:24" x14ac:dyDescent="0.25">
      <c r="A8176" s="1">
        <v>8175</v>
      </c>
      <c r="B8176" s="3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IF(People!$B$2=Orders!M8176,People!$A$2,IF(People!$B$3=Orders!M8176,People!$A$3,IF(People!$B$4=Orders!M8176,People!$A$4,IF(People!$B$5=Orders!M8176,People!$A$5,0))))</f>
        <v>Anna Andreadi</v>
      </c>
      <c r="W8176" t="str">
        <f>IFERROR(INDEX(Returns!A:A,MATCH(Orders!B8176,Returns!B:B,0),),"No")</f>
        <v>No</v>
      </c>
      <c r="X8176" t="str">
        <f t="shared" si="127"/>
        <v>2016 / 07</v>
      </c>
    </row>
    <row r="8177" spans="1:24" x14ac:dyDescent="0.25">
      <c r="A8177" s="1">
        <v>8176</v>
      </c>
      <c r="B8177" s="3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IF(People!$B$2=Orders!M8177,People!$A$2,IF(People!$B$3=Orders!M8177,People!$A$3,IF(People!$B$4=Orders!M8177,People!$A$4,IF(People!$B$5=Orders!M8177,People!$A$5,0))))</f>
        <v>Kelly Williams</v>
      </c>
      <c r="W8177" t="str">
        <f>IFERROR(INDEX(Returns!A:A,MATCH(Orders!B8177,Returns!B:B,0),),"No")</f>
        <v>No</v>
      </c>
      <c r="X8177" t="str">
        <f t="shared" si="127"/>
        <v>2018 / 01</v>
      </c>
    </row>
    <row r="8178" spans="1:24" x14ac:dyDescent="0.25">
      <c r="A8178" s="1">
        <v>8177</v>
      </c>
      <c r="B8178" s="3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IF(People!$B$2=Orders!M8178,People!$A$2,IF(People!$B$3=Orders!M8178,People!$A$3,IF(People!$B$4=Orders!M8178,People!$A$4,IF(People!$B$5=Orders!M8178,People!$A$5,0))))</f>
        <v>Chuck Magee</v>
      </c>
      <c r="W8178" t="str">
        <f>IFERROR(INDEX(Returns!A:A,MATCH(Orders!B8178,Returns!B:B,0),),"No")</f>
        <v>No</v>
      </c>
      <c r="X8178" t="str">
        <f t="shared" si="127"/>
        <v>2018 / 09</v>
      </c>
    </row>
    <row r="8179" spans="1:24" x14ac:dyDescent="0.25">
      <c r="A8179" s="1">
        <v>8178</v>
      </c>
      <c r="B8179" s="3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IF(People!$B$2=Orders!M8179,People!$A$2,IF(People!$B$3=Orders!M8179,People!$A$3,IF(People!$B$4=Orders!M8179,People!$A$4,IF(People!$B$5=Orders!M8179,People!$A$5,0))))</f>
        <v>Anna Andreadi</v>
      </c>
      <c r="W8179" t="str">
        <f>IFERROR(INDEX(Returns!A:A,MATCH(Orders!B8179,Returns!B:B,0),),"No")</f>
        <v>No</v>
      </c>
      <c r="X8179" t="str">
        <f t="shared" si="127"/>
        <v>2019 / 12</v>
      </c>
    </row>
    <row r="8180" spans="1:24" x14ac:dyDescent="0.25">
      <c r="A8180" s="1">
        <v>8179</v>
      </c>
      <c r="B8180" s="3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IF(People!$B$2=Orders!M8180,People!$A$2,IF(People!$B$3=Orders!M8180,People!$A$3,IF(People!$B$4=Orders!M8180,People!$A$4,IF(People!$B$5=Orders!M8180,People!$A$5,0))))</f>
        <v>Anna Andreadi</v>
      </c>
      <c r="W8180" t="str">
        <f>IFERROR(INDEX(Returns!A:A,MATCH(Orders!B8180,Returns!B:B,0),),"No")</f>
        <v>No</v>
      </c>
      <c r="X8180" t="str">
        <f t="shared" si="127"/>
        <v>2018 / 09</v>
      </c>
    </row>
    <row r="8181" spans="1:24" x14ac:dyDescent="0.25">
      <c r="A8181" s="1">
        <v>8180</v>
      </c>
      <c r="B8181" s="3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IF(People!$B$2=Orders!M8181,People!$A$2,IF(People!$B$3=Orders!M8181,People!$A$3,IF(People!$B$4=Orders!M8181,People!$A$4,IF(People!$B$5=Orders!M8181,People!$A$5,0))))</f>
        <v>Anna Andreadi</v>
      </c>
      <c r="W8181" t="str">
        <f>IFERROR(INDEX(Returns!A:A,MATCH(Orders!B8181,Returns!B:B,0),),"No")</f>
        <v>No</v>
      </c>
      <c r="X8181" t="str">
        <f t="shared" si="127"/>
        <v>2017 / 08</v>
      </c>
    </row>
    <row r="8182" spans="1:24" x14ac:dyDescent="0.25">
      <c r="A8182" s="1">
        <v>8181</v>
      </c>
      <c r="B8182" s="3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IF(People!$B$2=Orders!M8182,People!$A$2,IF(People!$B$3=Orders!M8182,People!$A$3,IF(People!$B$4=Orders!M8182,People!$A$4,IF(People!$B$5=Orders!M8182,People!$A$5,0))))</f>
        <v>Chuck Magee</v>
      </c>
      <c r="W8182" t="str">
        <f>IFERROR(INDEX(Returns!A:A,MATCH(Orders!B8182,Returns!B:B,0),),"No")</f>
        <v>No</v>
      </c>
      <c r="X8182" t="str">
        <f t="shared" si="127"/>
        <v>2017 / 11</v>
      </c>
    </row>
    <row r="8183" spans="1:24" x14ac:dyDescent="0.25">
      <c r="A8183" s="1">
        <v>8182</v>
      </c>
      <c r="B8183" s="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IF(People!$B$2=Orders!M8183,People!$A$2,IF(People!$B$3=Orders!M8183,People!$A$3,IF(People!$B$4=Orders!M8183,People!$A$4,IF(People!$B$5=Orders!M8183,People!$A$5,0))))</f>
        <v>Chuck Magee</v>
      </c>
      <c r="W8183" t="str">
        <f>IFERROR(INDEX(Returns!A:A,MATCH(Orders!B8183,Returns!B:B,0),),"No")</f>
        <v>No</v>
      </c>
      <c r="X8183" t="str">
        <f t="shared" si="127"/>
        <v>2017 / 11</v>
      </c>
    </row>
    <row r="8184" spans="1:24" x14ac:dyDescent="0.25">
      <c r="A8184" s="1">
        <v>8183</v>
      </c>
      <c r="B8184" s="3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IF(People!$B$2=Orders!M8184,People!$A$2,IF(People!$B$3=Orders!M8184,People!$A$3,IF(People!$B$4=Orders!M8184,People!$A$4,IF(People!$B$5=Orders!M8184,People!$A$5,0))))</f>
        <v>Kelly Williams</v>
      </c>
      <c r="W8184" t="str">
        <f>IFERROR(INDEX(Returns!A:A,MATCH(Orders!B8184,Returns!B:B,0),),"No")</f>
        <v>No</v>
      </c>
      <c r="X8184" t="str">
        <f t="shared" si="127"/>
        <v>2019 / 05</v>
      </c>
    </row>
    <row r="8185" spans="1:24" x14ac:dyDescent="0.25">
      <c r="A8185" s="1">
        <v>8184</v>
      </c>
      <c r="B8185" s="3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IF(People!$B$2=Orders!M8185,People!$A$2,IF(People!$B$3=Orders!M8185,People!$A$3,IF(People!$B$4=Orders!M8185,People!$A$4,IF(People!$B$5=Orders!M8185,People!$A$5,0))))</f>
        <v>Kelly Williams</v>
      </c>
      <c r="W8185" t="str">
        <f>IFERROR(INDEX(Returns!A:A,MATCH(Orders!B8185,Returns!B:B,0),),"No")</f>
        <v>No</v>
      </c>
      <c r="X8185" t="str">
        <f t="shared" si="127"/>
        <v>2019 / 05</v>
      </c>
    </row>
    <row r="8186" spans="1:24" x14ac:dyDescent="0.25">
      <c r="A8186" s="1">
        <v>8185</v>
      </c>
      <c r="B8186" s="3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IF(People!$B$2=Orders!M8186,People!$A$2,IF(People!$B$3=Orders!M8186,People!$A$3,IF(People!$B$4=Orders!M8186,People!$A$4,IF(People!$B$5=Orders!M8186,People!$A$5,0))))</f>
        <v>Kelly Williams</v>
      </c>
      <c r="W8186" t="str">
        <f>IFERROR(INDEX(Returns!A:A,MATCH(Orders!B8186,Returns!B:B,0),),"No")</f>
        <v>No</v>
      </c>
      <c r="X8186" t="str">
        <f t="shared" si="127"/>
        <v>2019 / 07</v>
      </c>
    </row>
    <row r="8187" spans="1:24" x14ac:dyDescent="0.25">
      <c r="A8187" s="1">
        <v>8186</v>
      </c>
      <c r="B8187" s="3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IF(People!$B$2=Orders!M8187,People!$A$2,IF(People!$B$3=Orders!M8187,People!$A$3,IF(People!$B$4=Orders!M8187,People!$A$4,IF(People!$B$5=Orders!M8187,People!$A$5,0))))</f>
        <v>Kelly Williams</v>
      </c>
      <c r="W8187" t="str">
        <f>IFERROR(INDEX(Returns!A:A,MATCH(Orders!B8187,Returns!B:B,0),),"No")</f>
        <v>No</v>
      </c>
      <c r="X8187" t="str">
        <f t="shared" si="127"/>
        <v>2017 / 09</v>
      </c>
    </row>
    <row r="8188" spans="1:24" x14ac:dyDescent="0.25">
      <c r="A8188" s="1">
        <v>8187</v>
      </c>
      <c r="B8188" s="3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IF(People!$B$2=Orders!M8188,People!$A$2,IF(People!$B$3=Orders!M8188,People!$A$3,IF(People!$B$4=Orders!M8188,People!$A$4,IF(People!$B$5=Orders!M8188,People!$A$5,0))))</f>
        <v>Kelly Williams</v>
      </c>
      <c r="W8188" t="str">
        <f>IFERROR(INDEX(Returns!A:A,MATCH(Orders!B8188,Returns!B:B,0),),"No")</f>
        <v>No</v>
      </c>
      <c r="X8188" t="str">
        <f t="shared" si="127"/>
        <v>2017 / 09</v>
      </c>
    </row>
    <row r="8189" spans="1:24" x14ac:dyDescent="0.25">
      <c r="A8189" s="1">
        <v>8188</v>
      </c>
      <c r="B8189" s="3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IF(People!$B$2=Orders!M8189,People!$A$2,IF(People!$B$3=Orders!M8189,People!$A$3,IF(People!$B$4=Orders!M8189,People!$A$4,IF(People!$B$5=Orders!M8189,People!$A$5,0))))</f>
        <v>Chuck Magee</v>
      </c>
      <c r="W8189" t="str">
        <f>IFERROR(INDEX(Returns!A:A,MATCH(Orders!B8189,Returns!B:B,0),),"No")</f>
        <v>No</v>
      </c>
      <c r="X8189" t="str">
        <f t="shared" si="127"/>
        <v>2018 / 12</v>
      </c>
    </row>
    <row r="8190" spans="1:24" x14ac:dyDescent="0.25">
      <c r="A8190" s="1">
        <v>8189</v>
      </c>
      <c r="B8190" s="3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IF(People!$B$2=Orders!M8190,People!$A$2,IF(People!$B$3=Orders!M8190,People!$A$3,IF(People!$B$4=Orders!M8190,People!$A$4,IF(People!$B$5=Orders!M8190,People!$A$5,0))))</f>
        <v>Chuck Magee</v>
      </c>
      <c r="W8190" t="str">
        <f>IFERROR(INDEX(Returns!A:A,MATCH(Orders!B8190,Returns!B:B,0),),"No")</f>
        <v>No</v>
      </c>
      <c r="X8190" t="str">
        <f t="shared" si="127"/>
        <v>2017 / 10</v>
      </c>
    </row>
    <row r="8191" spans="1:24" x14ac:dyDescent="0.25">
      <c r="A8191" s="1">
        <v>8190</v>
      </c>
      <c r="B8191" s="3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IF(People!$B$2=Orders!M8191,People!$A$2,IF(People!$B$3=Orders!M8191,People!$A$3,IF(People!$B$4=Orders!M8191,People!$A$4,IF(People!$B$5=Orders!M8191,People!$A$5,0))))</f>
        <v>Chuck Magee</v>
      </c>
      <c r="W8191" t="str">
        <f>IFERROR(INDEX(Returns!A:A,MATCH(Orders!B8191,Returns!B:B,0),),"No")</f>
        <v>No</v>
      </c>
      <c r="X8191" t="str">
        <f t="shared" si="127"/>
        <v>2017 / 10</v>
      </c>
    </row>
    <row r="8192" spans="1:24" x14ac:dyDescent="0.25">
      <c r="A8192" s="1">
        <v>8191</v>
      </c>
      <c r="B8192" s="3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IF(People!$B$2=Orders!M8192,People!$A$2,IF(People!$B$3=Orders!M8192,People!$A$3,IF(People!$B$4=Orders!M8192,People!$A$4,IF(People!$B$5=Orders!M8192,People!$A$5,0))))</f>
        <v>Chuck Magee</v>
      </c>
      <c r="W8192" t="str">
        <f>IFERROR(INDEX(Returns!A:A,MATCH(Orders!B8192,Returns!B:B,0),),"No")</f>
        <v>No</v>
      </c>
      <c r="X8192" t="str">
        <f t="shared" si="127"/>
        <v>2019 / 11</v>
      </c>
    </row>
    <row r="8193" spans="1:24" x14ac:dyDescent="0.25">
      <c r="A8193" s="1">
        <v>8192</v>
      </c>
      <c r="B8193" s="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IF(People!$B$2=Orders!M8193,People!$A$2,IF(People!$B$3=Orders!M8193,People!$A$3,IF(People!$B$4=Orders!M8193,People!$A$4,IF(People!$B$5=Orders!M8193,People!$A$5,0))))</f>
        <v>Chuck Magee</v>
      </c>
      <c r="W8193" t="str">
        <f>IFERROR(INDEX(Returns!A:A,MATCH(Orders!B8193,Returns!B:B,0),),"No")</f>
        <v>No</v>
      </c>
      <c r="X8193" t="str">
        <f t="shared" si="127"/>
        <v>2019 / 11</v>
      </c>
    </row>
    <row r="8194" spans="1:24" x14ac:dyDescent="0.25">
      <c r="A8194" s="1">
        <v>8193</v>
      </c>
      <c r="B8194" s="3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IF(People!$B$2=Orders!M8194,People!$A$2,IF(People!$B$3=Orders!M8194,People!$A$3,IF(People!$B$4=Orders!M8194,People!$A$4,IF(People!$B$5=Orders!M8194,People!$A$5,0))))</f>
        <v>Cassandra Brandow</v>
      </c>
      <c r="W8194" t="str">
        <f>IFERROR(INDEX(Returns!A:A,MATCH(Orders!B8194,Returns!B:B,0),),"No")</f>
        <v>No</v>
      </c>
      <c r="X8194" t="str">
        <f t="shared" ref="X8194:X8257" si="128">TEXT(C8194,"ГГГГ / ММ")</f>
        <v>2017 / 11</v>
      </c>
    </row>
    <row r="8195" spans="1:24" x14ac:dyDescent="0.25">
      <c r="A8195" s="1">
        <v>8194</v>
      </c>
      <c r="B8195" s="3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IF(People!$B$2=Orders!M8195,People!$A$2,IF(People!$B$3=Orders!M8195,People!$A$3,IF(People!$B$4=Orders!M8195,People!$A$4,IF(People!$B$5=Orders!M8195,People!$A$5,0))))</f>
        <v>Cassandra Brandow</v>
      </c>
      <c r="W8195" t="str">
        <f>IFERROR(INDEX(Returns!A:A,MATCH(Orders!B8195,Returns!B:B,0),),"No")</f>
        <v>No</v>
      </c>
      <c r="X8195" t="str">
        <f t="shared" si="128"/>
        <v>2017 / 11</v>
      </c>
    </row>
    <row r="8196" spans="1:24" x14ac:dyDescent="0.25">
      <c r="A8196" s="1">
        <v>8195</v>
      </c>
      <c r="B8196" s="3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IF(People!$B$2=Orders!M8196,People!$A$2,IF(People!$B$3=Orders!M8196,People!$A$3,IF(People!$B$4=Orders!M8196,People!$A$4,IF(People!$B$5=Orders!M8196,People!$A$5,0))))</f>
        <v>Cassandra Brandow</v>
      </c>
      <c r="W8196" t="str">
        <f>IFERROR(INDEX(Returns!A:A,MATCH(Orders!B8196,Returns!B:B,0),),"No")</f>
        <v>No</v>
      </c>
      <c r="X8196" t="str">
        <f t="shared" si="128"/>
        <v>2017 / 11</v>
      </c>
    </row>
    <row r="8197" spans="1:24" x14ac:dyDescent="0.25">
      <c r="A8197" s="1">
        <v>8196</v>
      </c>
      <c r="B8197" s="3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IF(People!$B$2=Orders!M8197,People!$A$2,IF(People!$B$3=Orders!M8197,People!$A$3,IF(People!$B$4=Orders!M8197,People!$A$4,IF(People!$B$5=Orders!M8197,People!$A$5,0))))</f>
        <v>Anna Andreadi</v>
      </c>
      <c r="W8197" t="str">
        <f>IFERROR(INDEX(Returns!A:A,MATCH(Orders!B8197,Returns!B:B,0),),"No")</f>
        <v>No</v>
      </c>
      <c r="X8197" t="str">
        <f t="shared" si="128"/>
        <v>2017 / 12</v>
      </c>
    </row>
    <row r="8198" spans="1:24" x14ac:dyDescent="0.25">
      <c r="A8198" s="1">
        <v>8197</v>
      </c>
      <c r="B8198" s="3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IF(People!$B$2=Orders!M8198,People!$A$2,IF(People!$B$3=Orders!M8198,People!$A$3,IF(People!$B$4=Orders!M8198,People!$A$4,IF(People!$B$5=Orders!M8198,People!$A$5,0))))</f>
        <v>Cassandra Brandow</v>
      </c>
      <c r="W8198" t="str">
        <f>IFERROR(INDEX(Returns!A:A,MATCH(Orders!B8198,Returns!B:B,0),),"No")</f>
        <v>No</v>
      </c>
      <c r="X8198" t="str">
        <f t="shared" si="128"/>
        <v>2019 / 09</v>
      </c>
    </row>
    <row r="8199" spans="1:24" x14ac:dyDescent="0.25">
      <c r="A8199" s="1">
        <v>8198</v>
      </c>
      <c r="B8199" s="3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IF(People!$B$2=Orders!M8199,People!$A$2,IF(People!$B$3=Orders!M8199,People!$A$3,IF(People!$B$4=Orders!M8199,People!$A$4,IF(People!$B$5=Orders!M8199,People!$A$5,0))))</f>
        <v>Cassandra Brandow</v>
      </c>
      <c r="W8199" t="str">
        <f>IFERROR(INDEX(Returns!A:A,MATCH(Orders!B8199,Returns!B:B,0),),"No")</f>
        <v>No</v>
      </c>
      <c r="X8199" t="str">
        <f t="shared" si="128"/>
        <v>2019 / 09</v>
      </c>
    </row>
    <row r="8200" spans="1:24" x14ac:dyDescent="0.25">
      <c r="A8200" s="1">
        <v>8199</v>
      </c>
      <c r="B8200" s="3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IF(People!$B$2=Orders!M8200,People!$A$2,IF(People!$B$3=Orders!M8200,People!$A$3,IF(People!$B$4=Orders!M8200,People!$A$4,IF(People!$B$5=Orders!M8200,People!$A$5,0))))</f>
        <v>Cassandra Brandow</v>
      </c>
      <c r="W8200" t="str">
        <f>IFERROR(INDEX(Returns!A:A,MATCH(Orders!B8200,Returns!B:B,0),),"No")</f>
        <v>No</v>
      </c>
      <c r="X8200" t="str">
        <f t="shared" si="128"/>
        <v>2019 / 09</v>
      </c>
    </row>
    <row r="8201" spans="1:24" x14ac:dyDescent="0.25">
      <c r="A8201" s="1">
        <v>8200</v>
      </c>
      <c r="B8201" s="3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IF(People!$B$2=Orders!M8201,People!$A$2,IF(People!$B$3=Orders!M8201,People!$A$3,IF(People!$B$4=Orders!M8201,People!$A$4,IF(People!$B$5=Orders!M8201,People!$A$5,0))))</f>
        <v>Kelly Williams</v>
      </c>
      <c r="W8201" t="str">
        <f>IFERROR(INDEX(Returns!A:A,MATCH(Orders!B8201,Returns!B:B,0),),"No")</f>
        <v>No</v>
      </c>
      <c r="X8201" t="str">
        <f t="shared" si="128"/>
        <v>2019 / 04</v>
      </c>
    </row>
    <row r="8202" spans="1:24" x14ac:dyDescent="0.25">
      <c r="A8202" s="1">
        <v>8201</v>
      </c>
      <c r="B8202" s="3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IF(People!$B$2=Orders!M8202,People!$A$2,IF(People!$B$3=Orders!M8202,People!$A$3,IF(People!$B$4=Orders!M8202,People!$A$4,IF(People!$B$5=Orders!M8202,People!$A$5,0))))</f>
        <v>Kelly Williams</v>
      </c>
      <c r="W8202" t="str">
        <f>IFERROR(INDEX(Returns!A:A,MATCH(Orders!B8202,Returns!B:B,0),),"No")</f>
        <v>No</v>
      </c>
      <c r="X8202" t="str">
        <f t="shared" si="128"/>
        <v>2019 / 04</v>
      </c>
    </row>
    <row r="8203" spans="1:24" x14ac:dyDescent="0.25">
      <c r="A8203" s="1">
        <v>8202</v>
      </c>
      <c r="B8203" s="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IF(People!$B$2=Orders!M8203,People!$A$2,IF(People!$B$3=Orders!M8203,People!$A$3,IF(People!$B$4=Orders!M8203,People!$A$4,IF(People!$B$5=Orders!M8203,People!$A$5,0))))</f>
        <v>Chuck Magee</v>
      </c>
      <c r="W8203" t="str">
        <f>IFERROR(INDEX(Returns!A:A,MATCH(Orders!B8203,Returns!B:B,0),),"No")</f>
        <v>No</v>
      </c>
      <c r="X8203" t="str">
        <f t="shared" si="128"/>
        <v>2017 / 11</v>
      </c>
    </row>
    <row r="8204" spans="1:24" x14ac:dyDescent="0.25">
      <c r="A8204" s="1">
        <v>8203</v>
      </c>
      <c r="B8204" s="3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IF(People!$B$2=Orders!M8204,People!$A$2,IF(People!$B$3=Orders!M8204,People!$A$3,IF(People!$B$4=Orders!M8204,People!$A$4,IF(People!$B$5=Orders!M8204,People!$A$5,0))))</f>
        <v>Chuck Magee</v>
      </c>
      <c r="W8204" t="str">
        <f>IFERROR(INDEX(Returns!A:A,MATCH(Orders!B8204,Returns!B:B,0),),"No")</f>
        <v>No</v>
      </c>
      <c r="X8204" t="str">
        <f t="shared" si="128"/>
        <v>2017 / 11</v>
      </c>
    </row>
    <row r="8205" spans="1:24" x14ac:dyDescent="0.25">
      <c r="A8205" s="1">
        <v>8204</v>
      </c>
      <c r="B8205" s="3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IF(People!$B$2=Orders!M8205,People!$A$2,IF(People!$B$3=Orders!M8205,People!$A$3,IF(People!$B$4=Orders!M8205,People!$A$4,IF(People!$B$5=Orders!M8205,People!$A$5,0))))</f>
        <v>Chuck Magee</v>
      </c>
      <c r="W8205" t="str">
        <f>IFERROR(INDEX(Returns!A:A,MATCH(Orders!B8205,Returns!B:B,0),),"No")</f>
        <v>No</v>
      </c>
      <c r="X8205" t="str">
        <f t="shared" si="128"/>
        <v>2017 / 11</v>
      </c>
    </row>
    <row r="8206" spans="1:24" x14ac:dyDescent="0.25">
      <c r="A8206" s="1">
        <v>8205</v>
      </c>
      <c r="B8206" s="3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IF(People!$B$2=Orders!M8206,People!$A$2,IF(People!$B$3=Orders!M8206,People!$A$3,IF(People!$B$4=Orders!M8206,People!$A$4,IF(People!$B$5=Orders!M8206,People!$A$5,0))))</f>
        <v>Chuck Magee</v>
      </c>
      <c r="W8206" t="str">
        <f>IFERROR(INDEX(Returns!A:A,MATCH(Orders!B8206,Returns!B:B,0),),"No")</f>
        <v>No</v>
      </c>
      <c r="X8206" t="str">
        <f t="shared" si="128"/>
        <v>2017 / 11</v>
      </c>
    </row>
    <row r="8207" spans="1:24" x14ac:dyDescent="0.25">
      <c r="A8207" s="1">
        <v>8206</v>
      </c>
      <c r="B8207" s="3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IF(People!$B$2=Orders!M8207,People!$A$2,IF(People!$B$3=Orders!M8207,People!$A$3,IF(People!$B$4=Orders!M8207,People!$A$4,IF(People!$B$5=Orders!M8207,People!$A$5,0))))</f>
        <v>Chuck Magee</v>
      </c>
      <c r="W8207" t="str">
        <f>IFERROR(INDEX(Returns!A:A,MATCH(Orders!B8207,Returns!B:B,0),),"No")</f>
        <v>No</v>
      </c>
      <c r="X8207" t="str">
        <f t="shared" si="128"/>
        <v>2017 / 11</v>
      </c>
    </row>
    <row r="8208" spans="1:24" x14ac:dyDescent="0.25">
      <c r="A8208" s="1">
        <v>8207</v>
      </c>
      <c r="B8208" s="3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IF(People!$B$2=Orders!M8208,People!$A$2,IF(People!$B$3=Orders!M8208,People!$A$3,IF(People!$B$4=Orders!M8208,People!$A$4,IF(People!$B$5=Orders!M8208,People!$A$5,0))))</f>
        <v>Cassandra Brandow</v>
      </c>
      <c r="W8208" t="str">
        <f>IFERROR(INDEX(Returns!A:A,MATCH(Orders!B8208,Returns!B:B,0),),"No")</f>
        <v>No</v>
      </c>
      <c r="X8208" t="str">
        <f t="shared" si="128"/>
        <v>2017 / 04</v>
      </c>
    </row>
    <row r="8209" spans="1:24" x14ac:dyDescent="0.25">
      <c r="A8209" s="1">
        <v>8208</v>
      </c>
      <c r="B8209" s="3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IF(People!$B$2=Orders!M8209,People!$A$2,IF(People!$B$3=Orders!M8209,People!$A$3,IF(People!$B$4=Orders!M8209,People!$A$4,IF(People!$B$5=Orders!M8209,People!$A$5,0))))</f>
        <v>Cassandra Brandow</v>
      </c>
      <c r="W8209" t="str">
        <f>IFERROR(INDEX(Returns!A:A,MATCH(Orders!B8209,Returns!B:B,0),),"No")</f>
        <v>No</v>
      </c>
      <c r="X8209" t="str">
        <f t="shared" si="128"/>
        <v>2017 / 04</v>
      </c>
    </row>
    <row r="8210" spans="1:24" x14ac:dyDescent="0.25">
      <c r="A8210" s="1">
        <v>8209</v>
      </c>
      <c r="B8210" s="3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IF(People!$B$2=Orders!M8210,People!$A$2,IF(People!$B$3=Orders!M8210,People!$A$3,IF(People!$B$4=Orders!M8210,People!$A$4,IF(People!$B$5=Orders!M8210,People!$A$5,0))))</f>
        <v>Cassandra Brandow</v>
      </c>
      <c r="W8210" t="str">
        <f>IFERROR(INDEX(Returns!A:A,MATCH(Orders!B8210,Returns!B:B,0),),"No")</f>
        <v>No</v>
      </c>
      <c r="X8210" t="str">
        <f t="shared" si="128"/>
        <v>2017 / 09</v>
      </c>
    </row>
    <row r="8211" spans="1:24" x14ac:dyDescent="0.25">
      <c r="A8211" s="1">
        <v>8210</v>
      </c>
      <c r="B8211" s="3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IF(People!$B$2=Orders!M8211,People!$A$2,IF(People!$B$3=Orders!M8211,People!$A$3,IF(People!$B$4=Orders!M8211,People!$A$4,IF(People!$B$5=Orders!M8211,People!$A$5,0))))</f>
        <v>Cassandra Brandow</v>
      </c>
      <c r="W8211" t="str">
        <f>IFERROR(INDEX(Returns!A:A,MATCH(Orders!B8211,Returns!B:B,0),),"No")</f>
        <v>No</v>
      </c>
      <c r="X8211" t="str">
        <f t="shared" si="128"/>
        <v>2017 / 09</v>
      </c>
    </row>
    <row r="8212" spans="1:24" x14ac:dyDescent="0.25">
      <c r="A8212" s="1">
        <v>8211</v>
      </c>
      <c r="B8212" s="3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IF(People!$B$2=Orders!M8212,People!$A$2,IF(People!$B$3=Orders!M8212,People!$A$3,IF(People!$B$4=Orders!M8212,People!$A$4,IF(People!$B$5=Orders!M8212,People!$A$5,0))))</f>
        <v>Cassandra Brandow</v>
      </c>
      <c r="W8212" t="str">
        <f>IFERROR(INDEX(Returns!A:A,MATCH(Orders!B8212,Returns!B:B,0),),"No")</f>
        <v>No</v>
      </c>
      <c r="X8212" t="str">
        <f t="shared" si="128"/>
        <v>2019 / 09</v>
      </c>
    </row>
    <row r="8213" spans="1:24" x14ac:dyDescent="0.25">
      <c r="A8213" s="1">
        <v>8212</v>
      </c>
      <c r="B8213" s="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IF(People!$B$2=Orders!M8213,People!$A$2,IF(People!$B$3=Orders!M8213,People!$A$3,IF(People!$B$4=Orders!M8213,People!$A$4,IF(People!$B$5=Orders!M8213,People!$A$5,0))))</f>
        <v>Kelly Williams</v>
      </c>
      <c r="W8213" t="str">
        <f>IFERROR(INDEX(Returns!A:A,MATCH(Orders!B8213,Returns!B:B,0),),"No")</f>
        <v>No</v>
      </c>
      <c r="X8213" t="str">
        <f t="shared" si="128"/>
        <v>2018 / 11</v>
      </c>
    </row>
    <row r="8214" spans="1:24" x14ac:dyDescent="0.25">
      <c r="A8214" s="1">
        <v>8213</v>
      </c>
      <c r="B8214" s="3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IF(People!$B$2=Orders!M8214,People!$A$2,IF(People!$B$3=Orders!M8214,People!$A$3,IF(People!$B$4=Orders!M8214,People!$A$4,IF(People!$B$5=Orders!M8214,People!$A$5,0))))</f>
        <v>Kelly Williams</v>
      </c>
      <c r="W8214" t="str">
        <f>IFERROR(INDEX(Returns!A:A,MATCH(Orders!B8214,Returns!B:B,0),),"No")</f>
        <v>No</v>
      </c>
      <c r="X8214" t="str">
        <f t="shared" si="128"/>
        <v>2018 / 11</v>
      </c>
    </row>
    <row r="8215" spans="1:24" x14ac:dyDescent="0.25">
      <c r="A8215" s="1">
        <v>8214</v>
      </c>
      <c r="B8215" s="3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IF(People!$B$2=Orders!M8215,People!$A$2,IF(People!$B$3=Orders!M8215,People!$A$3,IF(People!$B$4=Orders!M8215,People!$A$4,IF(People!$B$5=Orders!M8215,People!$A$5,0))))</f>
        <v>Cassandra Brandow</v>
      </c>
      <c r="W8215" t="str">
        <f>IFERROR(INDEX(Returns!A:A,MATCH(Orders!B8215,Returns!B:B,0),),"No")</f>
        <v>No</v>
      </c>
      <c r="X8215" t="str">
        <f t="shared" si="128"/>
        <v>2017 / 09</v>
      </c>
    </row>
    <row r="8216" spans="1:24" x14ac:dyDescent="0.25">
      <c r="A8216" s="1">
        <v>8215</v>
      </c>
      <c r="B8216" s="3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IF(People!$B$2=Orders!M8216,People!$A$2,IF(People!$B$3=Orders!M8216,People!$A$3,IF(People!$B$4=Orders!M8216,People!$A$4,IF(People!$B$5=Orders!M8216,People!$A$5,0))))</f>
        <v>Cassandra Brandow</v>
      </c>
      <c r="W8216" t="str">
        <f>IFERROR(INDEX(Returns!A:A,MATCH(Orders!B8216,Returns!B:B,0),),"No")</f>
        <v>No</v>
      </c>
      <c r="X8216" t="str">
        <f t="shared" si="128"/>
        <v>2017 / 09</v>
      </c>
    </row>
    <row r="8217" spans="1:24" x14ac:dyDescent="0.25">
      <c r="A8217" s="1">
        <v>8216</v>
      </c>
      <c r="B8217" s="3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IF(People!$B$2=Orders!M8217,People!$A$2,IF(People!$B$3=Orders!M8217,People!$A$3,IF(People!$B$4=Orders!M8217,People!$A$4,IF(People!$B$5=Orders!M8217,People!$A$5,0))))</f>
        <v>Cassandra Brandow</v>
      </c>
      <c r="W8217" t="str">
        <f>IFERROR(INDEX(Returns!A:A,MATCH(Orders!B8217,Returns!B:B,0),),"No")</f>
        <v>No</v>
      </c>
      <c r="X8217" t="str">
        <f t="shared" si="128"/>
        <v>2017 / 09</v>
      </c>
    </row>
    <row r="8218" spans="1:24" x14ac:dyDescent="0.25">
      <c r="A8218" s="1">
        <v>8217</v>
      </c>
      <c r="B8218" s="3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IF(People!$B$2=Orders!M8218,People!$A$2,IF(People!$B$3=Orders!M8218,People!$A$3,IF(People!$B$4=Orders!M8218,People!$A$4,IF(People!$B$5=Orders!M8218,People!$A$5,0))))</f>
        <v>Cassandra Brandow</v>
      </c>
      <c r="W8218" t="str">
        <f>IFERROR(INDEX(Returns!A:A,MATCH(Orders!B8218,Returns!B:B,0),),"No")</f>
        <v>No</v>
      </c>
      <c r="X8218" t="str">
        <f t="shared" si="128"/>
        <v>2017 / 09</v>
      </c>
    </row>
    <row r="8219" spans="1:24" x14ac:dyDescent="0.25">
      <c r="A8219" s="1">
        <v>8218</v>
      </c>
      <c r="B8219" s="3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IF(People!$B$2=Orders!M8219,People!$A$2,IF(People!$B$3=Orders!M8219,People!$A$3,IF(People!$B$4=Orders!M8219,People!$A$4,IF(People!$B$5=Orders!M8219,People!$A$5,0))))</f>
        <v>Kelly Williams</v>
      </c>
      <c r="W8219" t="str">
        <f>IFERROR(INDEX(Returns!A:A,MATCH(Orders!B8219,Returns!B:B,0),),"No")</f>
        <v>No</v>
      </c>
      <c r="X8219" t="str">
        <f t="shared" si="128"/>
        <v>2016 / 10</v>
      </c>
    </row>
    <row r="8220" spans="1:24" x14ac:dyDescent="0.25">
      <c r="A8220" s="1">
        <v>8219</v>
      </c>
      <c r="B8220" s="3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IF(People!$B$2=Orders!M8220,People!$A$2,IF(People!$B$3=Orders!M8220,People!$A$3,IF(People!$B$4=Orders!M8220,People!$A$4,IF(People!$B$5=Orders!M8220,People!$A$5,0))))</f>
        <v>Kelly Williams</v>
      </c>
      <c r="W8220" t="str">
        <f>IFERROR(INDEX(Returns!A:A,MATCH(Orders!B8220,Returns!B:B,0),),"No")</f>
        <v>No</v>
      </c>
      <c r="X8220" t="str">
        <f t="shared" si="128"/>
        <v>2016 / 10</v>
      </c>
    </row>
    <row r="8221" spans="1:24" x14ac:dyDescent="0.25">
      <c r="A8221" s="1">
        <v>8220</v>
      </c>
      <c r="B8221" s="3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IF(People!$B$2=Orders!M8221,People!$A$2,IF(People!$B$3=Orders!M8221,People!$A$3,IF(People!$B$4=Orders!M8221,People!$A$4,IF(People!$B$5=Orders!M8221,People!$A$5,0))))</f>
        <v>Kelly Williams</v>
      </c>
      <c r="W8221" t="str">
        <f>IFERROR(INDEX(Returns!A:A,MATCH(Orders!B8221,Returns!B:B,0),),"No")</f>
        <v>No</v>
      </c>
      <c r="X8221" t="str">
        <f t="shared" si="128"/>
        <v>2016 / 10</v>
      </c>
    </row>
    <row r="8222" spans="1:24" x14ac:dyDescent="0.25">
      <c r="A8222" s="1">
        <v>8221</v>
      </c>
      <c r="B8222" s="3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IF(People!$B$2=Orders!M8222,People!$A$2,IF(People!$B$3=Orders!M8222,People!$A$3,IF(People!$B$4=Orders!M8222,People!$A$4,IF(People!$B$5=Orders!M8222,People!$A$5,0))))</f>
        <v>Kelly Williams</v>
      </c>
      <c r="W8222" t="str">
        <f>IFERROR(INDEX(Returns!A:A,MATCH(Orders!B8222,Returns!B:B,0),),"No")</f>
        <v>No</v>
      </c>
      <c r="X8222" t="str">
        <f t="shared" si="128"/>
        <v>2016 / 10</v>
      </c>
    </row>
    <row r="8223" spans="1:24" x14ac:dyDescent="0.25">
      <c r="A8223" s="1">
        <v>8222</v>
      </c>
      <c r="B8223" s="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IF(People!$B$2=Orders!M8223,People!$A$2,IF(People!$B$3=Orders!M8223,People!$A$3,IF(People!$B$4=Orders!M8223,People!$A$4,IF(People!$B$5=Orders!M8223,People!$A$5,0))))</f>
        <v>Kelly Williams</v>
      </c>
      <c r="W8223" t="str">
        <f>IFERROR(INDEX(Returns!A:A,MATCH(Orders!B8223,Returns!B:B,0),),"No")</f>
        <v>No</v>
      </c>
      <c r="X8223" t="str">
        <f t="shared" si="128"/>
        <v>2016 / 10</v>
      </c>
    </row>
    <row r="8224" spans="1:24" x14ac:dyDescent="0.25">
      <c r="A8224" s="1">
        <v>8223</v>
      </c>
      <c r="B8224" s="3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IF(People!$B$2=Orders!M8224,People!$A$2,IF(People!$B$3=Orders!M8224,People!$A$3,IF(People!$B$4=Orders!M8224,People!$A$4,IF(People!$B$5=Orders!M8224,People!$A$5,0))))</f>
        <v>Kelly Williams</v>
      </c>
      <c r="W8224" t="str">
        <f>IFERROR(INDEX(Returns!A:A,MATCH(Orders!B8224,Returns!B:B,0),),"No")</f>
        <v>No</v>
      </c>
      <c r="X8224" t="str">
        <f t="shared" si="128"/>
        <v>2016 / 02</v>
      </c>
    </row>
    <row r="8225" spans="1:24" x14ac:dyDescent="0.25">
      <c r="A8225" s="1">
        <v>8224</v>
      </c>
      <c r="B8225" s="3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IF(People!$B$2=Orders!M8225,People!$A$2,IF(People!$B$3=Orders!M8225,People!$A$3,IF(People!$B$4=Orders!M8225,People!$A$4,IF(People!$B$5=Orders!M8225,People!$A$5,0))))</f>
        <v>Anna Andreadi</v>
      </c>
      <c r="W8225" t="str">
        <f>IFERROR(INDEX(Returns!A:A,MATCH(Orders!B8225,Returns!B:B,0),),"No")</f>
        <v>No</v>
      </c>
      <c r="X8225" t="str">
        <f t="shared" si="128"/>
        <v>2018 / 06</v>
      </c>
    </row>
    <row r="8226" spans="1:24" x14ac:dyDescent="0.25">
      <c r="A8226" s="1">
        <v>8225</v>
      </c>
      <c r="B8226" s="3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IF(People!$B$2=Orders!M8226,People!$A$2,IF(People!$B$3=Orders!M8226,People!$A$3,IF(People!$B$4=Orders!M8226,People!$A$4,IF(People!$B$5=Orders!M8226,People!$A$5,0))))</f>
        <v>Anna Andreadi</v>
      </c>
      <c r="W8226" t="str">
        <f>IFERROR(INDEX(Returns!A:A,MATCH(Orders!B8226,Returns!B:B,0),),"No")</f>
        <v>No</v>
      </c>
      <c r="X8226" t="str">
        <f t="shared" si="128"/>
        <v>2018 / 06</v>
      </c>
    </row>
    <row r="8227" spans="1:24" x14ac:dyDescent="0.25">
      <c r="A8227" s="1">
        <v>8226</v>
      </c>
      <c r="B8227" s="3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IF(People!$B$2=Orders!M8227,People!$A$2,IF(People!$B$3=Orders!M8227,People!$A$3,IF(People!$B$4=Orders!M8227,People!$A$4,IF(People!$B$5=Orders!M8227,People!$A$5,0))))</f>
        <v>Chuck Magee</v>
      </c>
      <c r="W8227" t="str">
        <f>IFERROR(INDEX(Returns!A:A,MATCH(Orders!B8227,Returns!B:B,0),),"No")</f>
        <v>No</v>
      </c>
      <c r="X8227" t="str">
        <f t="shared" si="128"/>
        <v>2019 / 11</v>
      </c>
    </row>
    <row r="8228" spans="1:24" x14ac:dyDescent="0.25">
      <c r="A8228" s="1">
        <v>8227</v>
      </c>
      <c r="B8228" s="3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IF(People!$B$2=Orders!M8228,People!$A$2,IF(People!$B$3=Orders!M8228,People!$A$3,IF(People!$B$4=Orders!M8228,People!$A$4,IF(People!$B$5=Orders!M8228,People!$A$5,0))))</f>
        <v>Chuck Magee</v>
      </c>
      <c r="W8228" t="str">
        <f>IFERROR(INDEX(Returns!A:A,MATCH(Orders!B8228,Returns!B:B,0),),"No")</f>
        <v>No</v>
      </c>
      <c r="X8228" t="str">
        <f t="shared" si="128"/>
        <v>2019 / 11</v>
      </c>
    </row>
    <row r="8229" spans="1:24" x14ac:dyDescent="0.25">
      <c r="A8229" s="1">
        <v>8228</v>
      </c>
      <c r="B8229" s="3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IF(People!$B$2=Orders!M8229,People!$A$2,IF(People!$B$3=Orders!M8229,People!$A$3,IF(People!$B$4=Orders!M8229,People!$A$4,IF(People!$B$5=Orders!M8229,People!$A$5,0))))</f>
        <v>Chuck Magee</v>
      </c>
      <c r="W8229" t="str">
        <f>IFERROR(INDEX(Returns!A:A,MATCH(Orders!B8229,Returns!B:B,0),),"No")</f>
        <v>No</v>
      </c>
      <c r="X8229" t="str">
        <f t="shared" si="128"/>
        <v>2018 / 04</v>
      </c>
    </row>
    <row r="8230" spans="1:24" x14ac:dyDescent="0.25">
      <c r="A8230" s="1">
        <v>8229</v>
      </c>
      <c r="B8230" s="3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IF(People!$B$2=Orders!M8230,People!$A$2,IF(People!$B$3=Orders!M8230,People!$A$3,IF(People!$B$4=Orders!M8230,People!$A$4,IF(People!$B$5=Orders!M8230,People!$A$5,0))))</f>
        <v>Chuck Magee</v>
      </c>
      <c r="W8230" t="str">
        <f>IFERROR(INDEX(Returns!A:A,MATCH(Orders!B8230,Returns!B:B,0),),"No")</f>
        <v>No</v>
      </c>
      <c r="X8230" t="str">
        <f t="shared" si="128"/>
        <v>2018 / 04</v>
      </c>
    </row>
    <row r="8231" spans="1:24" x14ac:dyDescent="0.25">
      <c r="A8231" s="1">
        <v>8230</v>
      </c>
      <c r="B8231" s="3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IF(People!$B$2=Orders!M8231,People!$A$2,IF(People!$B$3=Orders!M8231,People!$A$3,IF(People!$B$4=Orders!M8231,People!$A$4,IF(People!$B$5=Orders!M8231,People!$A$5,0))))</f>
        <v>Chuck Magee</v>
      </c>
      <c r="W8231" t="str">
        <f>IFERROR(INDEX(Returns!A:A,MATCH(Orders!B8231,Returns!B:B,0),),"No")</f>
        <v>No</v>
      </c>
      <c r="X8231" t="str">
        <f t="shared" si="128"/>
        <v>2018 / 04</v>
      </c>
    </row>
    <row r="8232" spans="1:24" x14ac:dyDescent="0.25">
      <c r="A8232" s="1">
        <v>8231</v>
      </c>
      <c r="B8232" s="3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IF(People!$B$2=Orders!M8232,People!$A$2,IF(People!$B$3=Orders!M8232,People!$A$3,IF(People!$B$4=Orders!M8232,People!$A$4,IF(People!$B$5=Orders!M8232,People!$A$5,0))))</f>
        <v>Cassandra Brandow</v>
      </c>
      <c r="W8232" t="str">
        <f>IFERROR(INDEX(Returns!A:A,MATCH(Orders!B8232,Returns!B:B,0),),"No")</f>
        <v>No</v>
      </c>
      <c r="X8232" t="str">
        <f t="shared" si="128"/>
        <v>2018 / 06</v>
      </c>
    </row>
    <row r="8233" spans="1:24" x14ac:dyDescent="0.25">
      <c r="A8233" s="1">
        <v>8232</v>
      </c>
      <c r="B8233" s="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IF(People!$B$2=Orders!M8233,People!$A$2,IF(People!$B$3=Orders!M8233,People!$A$3,IF(People!$B$4=Orders!M8233,People!$A$4,IF(People!$B$5=Orders!M8233,People!$A$5,0))))</f>
        <v>Cassandra Brandow</v>
      </c>
      <c r="W8233" t="str">
        <f>IFERROR(INDEX(Returns!A:A,MATCH(Orders!B8233,Returns!B:B,0),),"No")</f>
        <v>No</v>
      </c>
      <c r="X8233" t="str">
        <f t="shared" si="128"/>
        <v>2018 / 06</v>
      </c>
    </row>
    <row r="8234" spans="1:24" x14ac:dyDescent="0.25">
      <c r="A8234" s="1">
        <v>8233</v>
      </c>
      <c r="B8234" s="3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IF(People!$B$2=Orders!M8234,People!$A$2,IF(People!$B$3=Orders!M8234,People!$A$3,IF(People!$B$4=Orders!M8234,People!$A$4,IF(People!$B$5=Orders!M8234,People!$A$5,0))))</f>
        <v>Anna Andreadi</v>
      </c>
      <c r="W8234" t="str">
        <f>IFERROR(INDEX(Returns!A:A,MATCH(Orders!B8234,Returns!B:B,0),),"No")</f>
        <v>No</v>
      </c>
      <c r="X8234" t="str">
        <f t="shared" si="128"/>
        <v>2016 / 09</v>
      </c>
    </row>
    <row r="8235" spans="1:24" x14ac:dyDescent="0.25">
      <c r="A8235" s="1">
        <v>8234</v>
      </c>
      <c r="B8235" s="3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IF(People!$B$2=Orders!M8235,People!$A$2,IF(People!$B$3=Orders!M8235,People!$A$3,IF(People!$B$4=Orders!M8235,People!$A$4,IF(People!$B$5=Orders!M8235,People!$A$5,0))))</f>
        <v>Anna Andreadi</v>
      </c>
      <c r="W8235" t="str">
        <f>IFERROR(INDEX(Returns!A:A,MATCH(Orders!B8235,Returns!B:B,0),),"No")</f>
        <v>No</v>
      </c>
      <c r="X8235" t="str">
        <f t="shared" si="128"/>
        <v>2016 / 09</v>
      </c>
    </row>
    <row r="8236" spans="1:24" x14ac:dyDescent="0.25">
      <c r="A8236" s="1">
        <v>8235</v>
      </c>
      <c r="B8236" s="3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IF(People!$B$2=Orders!M8236,People!$A$2,IF(People!$B$3=Orders!M8236,People!$A$3,IF(People!$B$4=Orders!M8236,People!$A$4,IF(People!$B$5=Orders!M8236,People!$A$5,0))))</f>
        <v>Cassandra Brandow</v>
      </c>
      <c r="W8236" t="str">
        <f>IFERROR(INDEX(Returns!A:A,MATCH(Orders!B8236,Returns!B:B,0),),"No")</f>
        <v>No</v>
      </c>
      <c r="X8236" t="str">
        <f t="shared" si="128"/>
        <v>2019 / 05</v>
      </c>
    </row>
    <row r="8237" spans="1:24" x14ac:dyDescent="0.25">
      <c r="A8237" s="1">
        <v>8236</v>
      </c>
      <c r="B8237" s="3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IF(People!$B$2=Orders!M8237,People!$A$2,IF(People!$B$3=Orders!M8237,People!$A$3,IF(People!$B$4=Orders!M8237,People!$A$4,IF(People!$B$5=Orders!M8237,People!$A$5,0))))</f>
        <v>Cassandra Brandow</v>
      </c>
      <c r="W8237" t="str">
        <f>IFERROR(INDEX(Returns!A:A,MATCH(Orders!B8237,Returns!B:B,0),),"No")</f>
        <v>No</v>
      </c>
      <c r="X8237" t="str">
        <f t="shared" si="128"/>
        <v>2019 / 05</v>
      </c>
    </row>
    <row r="8238" spans="1:24" x14ac:dyDescent="0.25">
      <c r="A8238" s="1">
        <v>8237</v>
      </c>
      <c r="B8238" s="3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IF(People!$B$2=Orders!M8238,People!$A$2,IF(People!$B$3=Orders!M8238,People!$A$3,IF(People!$B$4=Orders!M8238,People!$A$4,IF(People!$B$5=Orders!M8238,People!$A$5,0))))</f>
        <v>Cassandra Brandow</v>
      </c>
      <c r="W8238" t="str">
        <f>IFERROR(INDEX(Returns!A:A,MATCH(Orders!B8238,Returns!B:B,0),),"No")</f>
        <v>No</v>
      </c>
      <c r="X8238" t="str">
        <f t="shared" si="128"/>
        <v>2019 / 05</v>
      </c>
    </row>
    <row r="8239" spans="1:24" x14ac:dyDescent="0.25">
      <c r="A8239" s="1">
        <v>8238</v>
      </c>
      <c r="B8239" s="3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IF(People!$B$2=Orders!M8239,People!$A$2,IF(People!$B$3=Orders!M8239,People!$A$3,IF(People!$B$4=Orders!M8239,People!$A$4,IF(People!$B$5=Orders!M8239,People!$A$5,0))))</f>
        <v>Cassandra Brandow</v>
      </c>
      <c r="W8239" t="str">
        <f>IFERROR(INDEX(Returns!A:A,MATCH(Orders!B8239,Returns!B:B,0),),"No")</f>
        <v>No</v>
      </c>
      <c r="X8239" t="str">
        <f t="shared" si="128"/>
        <v>2019 / 10</v>
      </c>
    </row>
    <row r="8240" spans="1:24" x14ac:dyDescent="0.25">
      <c r="A8240" s="1">
        <v>8239</v>
      </c>
      <c r="B8240" s="3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IF(People!$B$2=Orders!M8240,People!$A$2,IF(People!$B$3=Orders!M8240,People!$A$3,IF(People!$B$4=Orders!M8240,People!$A$4,IF(People!$B$5=Orders!M8240,People!$A$5,0))))</f>
        <v>Cassandra Brandow</v>
      </c>
      <c r="W8240" t="str">
        <f>IFERROR(INDEX(Returns!A:A,MATCH(Orders!B8240,Returns!B:B,0),),"No")</f>
        <v>No</v>
      </c>
      <c r="X8240" t="str">
        <f t="shared" si="128"/>
        <v>2019 / 10</v>
      </c>
    </row>
    <row r="8241" spans="1:24" x14ac:dyDescent="0.25">
      <c r="A8241" s="1">
        <v>8240</v>
      </c>
      <c r="B8241" s="3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IF(People!$B$2=Orders!M8241,People!$A$2,IF(People!$B$3=Orders!M8241,People!$A$3,IF(People!$B$4=Orders!M8241,People!$A$4,IF(People!$B$5=Orders!M8241,People!$A$5,0))))</f>
        <v>Cassandra Brandow</v>
      </c>
      <c r="W8241" t="str">
        <f>IFERROR(INDEX(Returns!A:A,MATCH(Orders!B8241,Returns!B:B,0),),"No")</f>
        <v>No</v>
      </c>
      <c r="X8241" t="str">
        <f t="shared" si="128"/>
        <v>2019 / 10</v>
      </c>
    </row>
    <row r="8242" spans="1:24" x14ac:dyDescent="0.25">
      <c r="A8242" s="1">
        <v>8241</v>
      </c>
      <c r="B8242" s="3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IF(People!$B$2=Orders!M8242,People!$A$2,IF(People!$B$3=Orders!M8242,People!$A$3,IF(People!$B$4=Orders!M8242,People!$A$4,IF(People!$B$5=Orders!M8242,People!$A$5,0))))</f>
        <v>Cassandra Brandow</v>
      </c>
      <c r="W8242" t="str">
        <f>IFERROR(INDEX(Returns!A:A,MATCH(Orders!B8242,Returns!B:B,0),),"No")</f>
        <v>No</v>
      </c>
      <c r="X8242" t="str">
        <f t="shared" si="128"/>
        <v>2019 / 10</v>
      </c>
    </row>
    <row r="8243" spans="1:24" x14ac:dyDescent="0.25">
      <c r="A8243" s="1">
        <v>8242</v>
      </c>
      <c r="B8243" s="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IF(People!$B$2=Orders!M8243,People!$A$2,IF(People!$B$3=Orders!M8243,People!$A$3,IF(People!$B$4=Orders!M8243,People!$A$4,IF(People!$B$5=Orders!M8243,People!$A$5,0))))</f>
        <v>Chuck Magee</v>
      </c>
      <c r="W8243" t="str">
        <f>IFERROR(INDEX(Returns!A:A,MATCH(Orders!B8243,Returns!B:B,0),),"No")</f>
        <v>No</v>
      </c>
      <c r="X8243" t="str">
        <f t="shared" si="128"/>
        <v>2016 / 09</v>
      </c>
    </row>
    <row r="8244" spans="1:24" x14ac:dyDescent="0.25">
      <c r="A8244" s="1">
        <v>8243</v>
      </c>
      <c r="B8244" s="3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IF(People!$B$2=Orders!M8244,People!$A$2,IF(People!$B$3=Orders!M8244,People!$A$3,IF(People!$B$4=Orders!M8244,People!$A$4,IF(People!$B$5=Orders!M8244,People!$A$5,0))))</f>
        <v>Chuck Magee</v>
      </c>
      <c r="W8244" t="str">
        <f>IFERROR(INDEX(Returns!A:A,MATCH(Orders!B8244,Returns!B:B,0),),"No")</f>
        <v>No</v>
      </c>
      <c r="X8244" t="str">
        <f t="shared" si="128"/>
        <v>2016 / 09</v>
      </c>
    </row>
    <row r="8245" spans="1:24" x14ac:dyDescent="0.25">
      <c r="A8245" s="1">
        <v>8244</v>
      </c>
      <c r="B8245" s="3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IF(People!$B$2=Orders!M8245,People!$A$2,IF(People!$B$3=Orders!M8245,People!$A$3,IF(People!$B$4=Orders!M8245,People!$A$4,IF(People!$B$5=Orders!M8245,People!$A$5,0))))</f>
        <v>Anna Andreadi</v>
      </c>
      <c r="W8245" t="str">
        <f>IFERROR(INDEX(Returns!A:A,MATCH(Orders!B8245,Returns!B:B,0),),"No")</f>
        <v>No</v>
      </c>
      <c r="X8245" t="str">
        <f t="shared" si="128"/>
        <v>2016 / 08</v>
      </c>
    </row>
    <row r="8246" spans="1:24" x14ac:dyDescent="0.25">
      <c r="A8246" s="1">
        <v>8245</v>
      </c>
      <c r="B8246" s="3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IF(People!$B$2=Orders!M8246,People!$A$2,IF(People!$B$3=Orders!M8246,People!$A$3,IF(People!$B$4=Orders!M8246,People!$A$4,IF(People!$B$5=Orders!M8246,People!$A$5,0))))</f>
        <v>Anna Andreadi</v>
      </c>
      <c r="W8246" t="str">
        <f>IFERROR(INDEX(Returns!A:A,MATCH(Orders!B8246,Returns!B:B,0),),"No")</f>
        <v>No</v>
      </c>
      <c r="X8246" t="str">
        <f t="shared" si="128"/>
        <v>2016 / 08</v>
      </c>
    </row>
    <row r="8247" spans="1:24" x14ac:dyDescent="0.25">
      <c r="A8247" s="1">
        <v>8246</v>
      </c>
      <c r="B8247" s="3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IF(People!$B$2=Orders!M8247,People!$A$2,IF(People!$B$3=Orders!M8247,People!$A$3,IF(People!$B$4=Orders!M8247,People!$A$4,IF(People!$B$5=Orders!M8247,People!$A$5,0))))</f>
        <v>Cassandra Brandow</v>
      </c>
      <c r="W8247" t="str">
        <f>IFERROR(INDEX(Returns!A:A,MATCH(Orders!B8247,Returns!B:B,0),),"No")</f>
        <v>No</v>
      </c>
      <c r="X8247" t="str">
        <f t="shared" si="128"/>
        <v>2016 / 08</v>
      </c>
    </row>
    <row r="8248" spans="1:24" x14ac:dyDescent="0.25">
      <c r="A8248" s="1">
        <v>8247</v>
      </c>
      <c r="B8248" s="3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IF(People!$B$2=Orders!M8248,People!$A$2,IF(People!$B$3=Orders!M8248,People!$A$3,IF(People!$B$4=Orders!M8248,People!$A$4,IF(People!$B$5=Orders!M8248,People!$A$5,0))))</f>
        <v>Kelly Williams</v>
      </c>
      <c r="W8248" t="str">
        <f>IFERROR(INDEX(Returns!A:A,MATCH(Orders!B8248,Returns!B:B,0),),"No")</f>
        <v>No</v>
      </c>
      <c r="X8248" t="str">
        <f t="shared" si="128"/>
        <v>2017 / 05</v>
      </c>
    </row>
    <row r="8249" spans="1:24" x14ac:dyDescent="0.25">
      <c r="A8249" s="1">
        <v>8248</v>
      </c>
      <c r="B8249" s="3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IF(People!$B$2=Orders!M8249,People!$A$2,IF(People!$B$3=Orders!M8249,People!$A$3,IF(People!$B$4=Orders!M8249,People!$A$4,IF(People!$B$5=Orders!M8249,People!$A$5,0))))</f>
        <v>Kelly Williams</v>
      </c>
      <c r="W8249" t="str">
        <f>IFERROR(INDEX(Returns!A:A,MATCH(Orders!B8249,Returns!B:B,0),),"No")</f>
        <v>No</v>
      </c>
      <c r="X8249" t="str">
        <f t="shared" si="128"/>
        <v>2017 / 05</v>
      </c>
    </row>
    <row r="8250" spans="1:24" x14ac:dyDescent="0.25">
      <c r="A8250" s="1">
        <v>8249</v>
      </c>
      <c r="B8250" s="3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IF(People!$B$2=Orders!M8250,People!$A$2,IF(People!$B$3=Orders!M8250,People!$A$3,IF(People!$B$4=Orders!M8250,People!$A$4,IF(People!$B$5=Orders!M8250,People!$A$5,0))))</f>
        <v>Chuck Magee</v>
      </c>
      <c r="W8250" t="str">
        <f>IFERROR(INDEX(Returns!A:A,MATCH(Orders!B8250,Returns!B:B,0),),"No")</f>
        <v>No</v>
      </c>
      <c r="X8250" t="str">
        <f t="shared" si="128"/>
        <v>2018 / 05</v>
      </c>
    </row>
    <row r="8251" spans="1:24" x14ac:dyDescent="0.25">
      <c r="A8251" s="1">
        <v>8250</v>
      </c>
      <c r="B8251" s="3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IF(People!$B$2=Orders!M8251,People!$A$2,IF(People!$B$3=Orders!M8251,People!$A$3,IF(People!$B$4=Orders!M8251,People!$A$4,IF(People!$B$5=Orders!M8251,People!$A$5,0))))</f>
        <v>Kelly Williams</v>
      </c>
      <c r="W8251" t="str">
        <f>IFERROR(INDEX(Returns!A:A,MATCH(Orders!B8251,Returns!B:B,0),),"No")</f>
        <v>No</v>
      </c>
      <c r="X8251" t="str">
        <f t="shared" si="128"/>
        <v>2017 / 03</v>
      </c>
    </row>
    <row r="8252" spans="1:24" x14ac:dyDescent="0.25">
      <c r="A8252" s="1">
        <v>8251</v>
      </c>
      <c r="B8252" s="3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IF(People!$B$2=Orders!M8252,People!$A$2,IF(People!$B$3=Orders!M8252,People!$A$3,IF(People!$B$4=Orders!M8252,People!$A$4,IF(People!$B$5=Orders!M8252,People!$A$5,0))))</f>
        <v>Kelly Williams</v>
      </c>
      <c r="W8252" t="str">
        <f>IFERROR(INDEX(Returns!A:A,MATCH(Orders!B8252,Returns!B:B,0),),"No")</f>
        <v>No</v>
      </c>
      <c r="X8252" t="str">
        <f t="shared" si="128"/>
        <v>2017 / 03</v>
      </c>
    </row>
    <row r="8253" spans="1:24" x14ac:dyDescent="0.25">
      <c r="A8253" s="1">
        <v>8252</v>
      </c>
      <c r="B8253" s="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IF(People!$B$2=Orders!M8253,People!$A$2,IF(People!$B$3=Orders!M8253,People!$A$3,IF(People!$B$4=Orders!M8253,People!$A$4,IF(People!$B$5=Orders!M8253,People!$A$5,0))))</f>
        <v>Kelly Williams</v>
      </c>
      <c r="W8253" t="str">
        <f>IFERROR(INDEX(Returns!A:A,MATCH(Orders!B8253,Returns!B:B,0),),"No")</f>
        <v>No</v>
      </c>
      <c r="X8253" t="str">
        <f t="shared" si="128"/>
        <v>2017 / 03</v>
      </c>
    </row>
    <row r="8254" spans="1:24" x14ac:dyDescent="0.25">
      <c r="A8254" s="1">
        <v>8253</v>
      </c>
      <c r="B8254" s="3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IF(People!$B$2=Orders!M8254,People!$A$2,IF(People!$B$3=Orders!M8254,People!$A$3,IF(People!$B$4=Orders!M8254,People!$A$4,IF(People!$B$5=Orders!M8254,People!$A$5,0))))</f>
        <v>Kelly Williams</v>
      </c>
      <c r="W8254" t="str">
        <f>IFERROR(INDEX(Returns!A:A,MATCH(Orders!B8254,Returns!B:B,0),),"No")</f>
        <v>No</v>
      </c>
      <c r="X8254" t="str">
        <f t="shared" si="128"/>
        <v>2017 / 03</v>
      </c>
    </row>
    <row r="8255" spans="1:24" x14ac:dyDescent="0.25">
      <c r="A8255" s="1">
        <v>8254</v>
      </c>
      <c r="B8255" s="3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IF(People!$B$2=Orders!M8255,People!$A$2,IF(People!$B$3=Orders!M8255,People!$A$3,IF(People!$B$4=Orders!M8255,People!$A$4,IF(People!$B$5=Orders!M8255,People!$A$5,0))))</f>
        <v>Anna Andreadi</v>
      </c>
      <c r="W8255" t="str">
        <f>IFERROR(INDEX(Returns!A:A,MATCH(Orders!B8255,Returns!B:B,0),),"No")</f>
        <v>No</v>
      </c>
      <c r="X8255" t="str">
        <f t="shared" si="128"/>
        <v>2019 / 08</v>
      </c>
    </row>
    <row r="8256" spans="1:24" x14ac:dyDescent="0.25">
      <c r="A8256" s="1">
        <v>8255</v>
      </c>
      <c r="B8256" s="3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IF(People!$B$2=Orders!M8256,People!$A$2,IF(People!$B$3=Orders!M8256,People!$A$3,IF(People!$B$4=Orders!M8256,People!$A$4,IF(People!$B$5=Orders!M8256,People!$A$5,0))))</f>
        <v>Anna Andreadi</v>
      </c>
      <c r="W8256" t="str">
        <f>IFERROR(INDEX(Returns!A:A,MATCH(Orders!B8256,Returns!B:B,0),),"No")</f>
        <v>No</v>
      </c>
      <c r="X8256" t="str">
        <f t="shared" si="128"/>
        <v>2019 / 08</v>
      </c>
    </row>
    <row r="8257" spans="1:24" x14ac:dyDescent="0.25">
      <c r="A8257" s="1">
        <v>8256</v>
      </c>
      <c r="B8257" s="3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IF(People!$B$2=Orders!M8257,People!$A$2,IF(People!$B$3=Orders!M8257,People!$A$3,IF(People!$B$4=Orders!M8257,People!$A$4,IF(People!$B$5=Orders!M8257,People!$A$5,0))))</f>
        <v>Anna Andreadi</v>
      </c>
      <c r="W8257" t="str">
        <f>IFERROR(INDEX(Returns!A:A,MATCH(Orders!B8257,Returns!B:B,0),),"No")</f>
        <v>No</v>
      </c>
      <c r="X8257" t="str">
        <f t="shared" si="128"/>
        <v>2019 / 08</v>
      </c>
    </row>
    <row r="8258" spans="1:24" x14ac:dyDescent="0.25">
      <c r="A8258" s="1">
        <v>8257</v>
      </c>
      <c r="B8258" s="3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IF(People!$B$2=Orders!M8258,People!$A$2,IF(People!$B$3=Orders!M8258,People!$A$3,IF(People!$B$4=Orders!M8258,People!$A$4,IF(People!$B$5=Orders!M8258,People!$A$5,0))))</f>
        <v>Anna Andreadi</v>
      </c>
      <c r="W8258" t="str">
        <f>IFERROR(INDEX(Returns!A:A,MATCH(Orders!B8258,Returns!B:B,0),),"No")</f>
        <v>No</v>
      </c>
      <c r="X8258" t="str">
        <f t="shared" ref="X8258:X8321" si="129">TEXT(C8258,"ГГГГ / ММ")</f>
        <v>2019 / 08</v>
      </c>
    </row>
    <row r="8259" spans="1:24" x14ac:dyDescent="0.25">
      <c r="A8259" s="1">
        <v>8258</v>
      </c>
      <c r="B8259" s="3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IF(People!$B$2=Orders!M8259,People!$A$2,IF(People!$B$3=Orders!M8259,People!$A$3,IF(People!$B$4=Orders!M8259,People!$A$4,IF(People!$B$5=Orders!M8259,People!$A$5,0))))</f>
        <v>Anna Andreadi</v>
      </c>
      <c r="W8259" t="str">
        <f>IFERROR(INDEX(Returns!A:A,MATCH(Orders!B8259,Returns!B:B,0),),"No")</f>
        <v>No</v>
      </c>
      <c r="X8259" t="str">
        <f t="shared" si="129"/>
        <v>2019 / 08</v>
      </c>
    </row>
    <row r="8260" spans="1:24" x14ac:dyDescent="0.25">
      <c r="A8260" s="1">
        <v>8259</v>
      </c>
      <c r="B8260" s="3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IF(People!$B$2=Orders!M8260,People!$A$2,IF(People!$B$3=Orders!M8260,People!$A$3,IF(People!$B$4=Orders!M8260,People!$A$4,IF(People!$B$5=Orders!M8260,People!$A$5,0))))</f>
        <v>Anna Andreadi</v>
      </c>
      <c r="W8260" t="str">
        <f>IFERROR(INDEX(Returns!A:A,MATCH(Orders!B8260,Returns!B:B,0),),"No")</f>
        <v>No</v>
      </c>
      <c r="X8260" t="str">
        <f t="shared" si="129"/>
        <v>2019 / 08</v>
      </c>
    </row>
    <row r="8261" spans="1:24" x14ac:dyDescent="0.25">
      <c r="A8261" s="1">
        <v>8260</v>
      </c>
      <c r="B8261" s="3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IF(People!$B$2=Orders!M8261,People!$A$2,IF(People!$B$3=Orders!M8261,People!$A$3,IF(People!$B$4=Orders!M8261,People!$A$4,IF(People!$B$5=Orders!M8261,People!$A$5,0))))</f>
        <v>Kelly Williams</v>
      </c>
      <c r="W8261" t="str">
        <f>IFERROR(INDEX(Returns!A:A,MATCH(Orders!B8261,Returns!B:B,0),),"No")</f>
        <v>No</v>
      </c>
      <c r="X8261" t="str">
        <f t="shared" si="129"/>
        <v>2018 / 06</v>
      </c>
    </row>
    <row r="8262" spans="1:24" x14ac:dyDescent="0.25">
      <c r="A8262" s="1">
        <v>8261</v>
      </c>
      <c r="B8262" s="3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IF(People!$B$2=Orders!M8262,People!$A$2,IF(People!$B$3=Orders!M8262,People!$A$3,IF(People!$B$4=Orders!M8262,People!$A$4,IF(People!$B$5=Orders!M8262,People!$A$5,0))))</f>
        <v>Kelly Williams</v>
      </c>
      <c r="W8262" t="str">
        <f>IFERROR(INDEX(Returns!A:A,MATCH(Orders!B8262,Returns!B:B,0),),"No")</f>
        <v>No</v>
      </c>
      <c r="X8262" t="str">
        <f t="shared" si="129"/>
        <v>2018 / 06</v>
      </c>
    </row>
    <row r="8263" spans="1:24" x14ac:dyDescent="0.25">
      <c r="A8263" s="1">
        <v>8262</v>
      </c>
      <c r="B8263" s="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IF(People!$B$2=Orders!M8263,People!$A$2,IF(People!$B$3=Orders!M8263,People!$A$3,IF(People!$B$4=Orders!M8263,People!$A$4,IF(People!$B$5=Orders!M8263,People!$A$5,0))))</f>
        <v>Kelly Williams</v>
      </c>
      <c r="W8263" t="str">
        <f>IFERROR(INDEX(Returns!A:A,MATCH(Orders!B8263,Returns!B:B,0),),"No")</f>
        <v>No</v>
      </c>
      <c r="X8263" t="str">
        <f t="shared" si="129"/>
        <v>2018 / 06</v>
      </c>
    </row>
    <row r="8264" spans="1:24" x14ac:dyDescent="0.25">
      <c r="A8264" s="1">
        <v>8263</v>
      </c>
      <c r="B8264" s="3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IF(People!$B$2=Orders!M8264,People!$A$2,IF(People!$B$3=Orders!M8264,People!$A$3,IF(People!$B$4=Orders!M8264,People!$A$4,IF(People!$B$5=Orders!M8264,People!$A$5,0))))</f>
        <v>Cassandra Brandow</v>
      </c>
      <c r="W8264" t="str">
        <f>IFERROR(INDEX(Returns!A:A,MATCH(Orders!B8264,Returns!B:B,0),),"No")</f>
        <v>No</v>
      </c>
      <c r="X8264" t="str">
        <f t="shared" si="129"/>
        <v>2018 / 12</v>
      </c>
    </row>
    <row r="8265" spans="1:24" x14ac:dyDescent="0.25">
      <c r="A8265" s="1">
        <v>8264</v>
      </c>
      <c r="B8265" s="3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IF(People!$B$2=Orders!M8265,People!$A$2,IF(People!$B$3=Orders!M8265,People!$A$3,IF(People!$B$4=Orders!M8265,People!$A$4,IF(People!$B$5=Orders!M8265,People!$A$5,0))))</f>
        <v>Cassandra Brandow</v>
      </c>
      <c r="W8265" t="str">
        <f>IFERROR(INDEX(Returns!A:A,MATCH(Orders!B8265,Returns!B:B,0),),"No")</f>
        <v>No</v>
      </c>
      <c r="X8265" t="str">
        <f t="shared" si="129"/>
        <v>2017 / 09</v>
      </c>
    </row>
    <row r="8266" spans="1:24" x14ac:dyDescent="0.25">
      <c r="A8266" s="1">
        <v>8265</v>
      </c>
      <c r="B8266" s="3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IF(People!$B$2=Orders!M8266,People!$A$2,IF(People!$B$3=Orders!M8266,People!$A$3,IF(People!$B$4=Orders!M8266,People!$A$4,IF(People!$B$5=Orders!M8266,People!$A$5,0))))</f>
        <v>Chuck Magee</v>
      </c>
      <c r="W8266" t="str">
        <f>IFERROR(INDEX(Returns!A:A,MATCH(Orders!B8266,Returns!B:B,0),),"No")</f>
        <v>No</v>
      </c>
      <c r="X8266" t="str">
        <f t="shared" si="129"/>
        <v>2016 / 12</v>
      </c>
    </row>
    <row r="8267" spans="1:24" x14ac:dyDescent="0.25">
      <c r="A8267" s="1">
        <v>8266</v>
      </c>
      <c r="B8267" s="3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IF(People!$B$2=Orders!M8267,People!$A$2,IF(People!$B$3=Orders!M8267,People!$A$3,IF(People!$B$4=Orders!M8267,People!$A$4,IF(People!$B$5=Orders!M8267,People!$A$5,0))))</f>
        <v>Chuck Magee</v>
      </c>
      <c r="W8267" t="str">
        <f>IFERROR(INDEX(Returns!A:A,MATCH(Orders!B8267,Returns!B:B,0),),"No")</f>
        <v>No</v>
      </c>
      <c r="X8267" t="str">
        <f t="shared" si="129"/>
        <v>2016 / 12</v>
      </c>
    </row>
    <row r="8268" spans="1:24" x14ac:dyDescent="0.25">
      <c r="A8268" s="1">
        <v>8267</v>
      </c>
      <c r="B8268" s="3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IF(People!$B$2=Orders!M8268,People!$A$2,IF(People!$B$3=Orders!M8268,People!$A$3,IF(People!$B$4=Orders!M8268,People!$A$4,IF(People!$B$5=Orders!M8268,People!$A$5,0))))</f>
        <v>Chuck Magee</v>
      </c>
      <c r="W8268" t="str">
        <f>IFERROR(INDEX(Returns!A:A,MATCH(Orders!B8268,Returns!B:B,0),),"No")</f>
        <v>No</v>
      </c>
      <c r="X8268" t="str">
        <f t="shared" si="129"/>
        <v>2016 / 04</v>
      </c>
    </row>
    <row r="8269" spans="1:24" x14ac:dyDescent="0.25">
      <c r="A8269" s="1">
        <v>8268</v>
      </c>
      <c r="B8269" s="3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IF(People!$B$2=Orders!M8269,People!$A$2,IF(People!$B$3=Orders!M8269,People!$A$3,IF(People!$B$4=Orders!M8269,People!$A$4,IF(People!$B$5=Orders!M8269,People!$A$5,0))))</f>
        <v>Kelly Williams</v>
      </c>
      <c r="W8269" t="str">
        <f>IFERROR(INDEX(Returns!A:A,MATCH(Orders!B8269,Returns!B:B,0),),"No")</f>
        <v>No</v>
      </c>
      <c r="X8269" t="str">
        <f t="shared" si="129"/>
        <v>2019 / 01</v>
      </c>
    </row>
    <row r="8270" spans="1:24" x14ac:dyDescent="0.25">
      <c r="A8270" s="1">
        <v>8269</v>
      </c>
      <c r="B8270" s="3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IF(People!$B$2=Orders!M8270,People!$A$2,IF(People!$B$3=Orders!M8270,People!$A$3,IF(People!$B$4=Orders!M8270,People!$A$4,IF(People!$B$5=Orders!M8270,People!$A$5,0))))</f>
        <v>Kelly Williams</v>
      </c>
      <c r="W8270" t="str">
        <f>IFERROR(INDEX(Returns!A:A,MATCH(Orders!B8270,Returns!B:B,0),),"No")</f>
        <v>No</v>
      </c>
      <c r="X8270" t="str">
        <f t="shared" si="129"/>
        <v>2019 / 01</v>
      </c>
    </row>
    <row r="8271" spans="1:24" x14ac:dyDescent="0.25">
      <c r="A8271" s="1">
        <v>8270</v>
      </c>
      <c r="B8271" s="3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IF(People!$B$2=Orders!M8271,People!$A$2,IF(People!$B$3=Orders!M8271,People!$A$3,IF(People!$B$4=Orders!M8271,People!$A$4,IF(People!$B$5=Orders!M8271,People!$A$5,0))))</f>
        <v>Kelly Williams</v>
      </c>
      <c r="W8271" t="str">
        <f>IFERROR(INDEX(Returns!A:A,MATCH(Orders!B8271,Returns!B:B,0),),"No")</f>
        <v>No</v>
      </c>
      <c r="X8271" t="str">
        <f t="shared" si="129"/>
        <v>2019 / 01</v>
      </c>
    </row>
    <row r="8272" spans="1:24" x14ac:dyDescent="0.25">
      <c r="A8272" s="1">
        <v>8271</v>
      </c>
      <c r="B8272" s="3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IF(People!$B$2=Orders!M8272,People!$A$2,IF(People!$B$3=Orders!M8272,People!$A$3,IF(People!$B$4=Orders!M8272,People!$A$4,IF(People!$B$5=Orders!M8272,People!$A$5,0))))</f>
        <v>Kelly Williams</v>
      </c>
      <c r="W8272" t="str">
        <f>IFERROR(INDEX(Returns!A:A,MATCH(Orders!B8272,Returns!B:B,0),),"No")</f>
        <v>No</v>
      </c>
      <c r="X8272" t="str">
        <f t="shared" si="129"/>
        <v>2019 / 01</v>
      </c>
    </row>
    <row r="8273" spans="1:24" x14ac:dyDescent="0.25">
      <c r="A8273" s="1">
        <v>8272</v>
      </c>
      <c r="B8273" s="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IF(People!$B$2=Orders!M8273,People!$A$2,IF(People!$B$3=Orders!M8273,People!$A$3,IF(People!$B$4=Orders!M8273,People!$A$4,IF(People!$B$5=Orders!M8273,People!$A$5,0))))</f>
        <v>Chuck Magee</v>
      </c>
      <c r="W8273" t="str">
        <f>IFERROR(INDEX(Returns!A:A,MATCH(Orders!B8273,Returns!B:B,0),),"No")</f>
        <v>No</v>
      </c>
      <c r="X8273" t="str">
        <f t="shared" si="129"/>
        <v>2018 / 12</v>
      </c>
    </row>
    <row r="8274" spans="1:24" x14ac:dyDescent="0.25">
      <c r="A8274" s="1">
        <v>8273</v>
      </c>
      <c r="B8274" s="3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IF(People!$B$2=Orders!M8274,People!$A$2,IF(People!$B$3=Orders!M8274,People!$A$3,IF(People!$B$4=Orders!M8274,People!$A$4,IF(People!$B$5=Orders!M8274,People!$A$5,0))))</f>
        <v>Anna Andreadi</v>
      </c>
      <c r="W8274" t="str">
        <f>IFERROR(INDEX(Returns!A:A,MATCH(Orders!B8274,Returns!B:B,0),),"No")</f>
        <v>No</v>
      </c>
      <c r="X8274" t="str">
        <f t="shared" si="129"/>
        <v>2018 / 10</v>
      </c>
    </row>
    <row r="8275" spans="1:24" x14ac:dyDescent="0.25">
      <c r="A8275" s="1">
        <v>8274</v>
      </c>
      <c r="B8275" s="3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IF(People!$B$2=Orders!M8275,People!$A$2,IF(People!$B$3=Orders!M8275,People!$A$3,IF(People!$B$4=Orders!M8275,People!$A$4,IF(People!$B$5=Orders!M8275,People!$A$5,0))))</f>
        <v>Chuck Magee</v>
      </c>
      <c r="W8275" t="str">
        <f>IFERROR(INDEX(Returns!A:A,MATCH(Orders!B8275,Returns!B:B,0),),"No")</f>
        <v>No</v>
      </c>
      <c r="X8275" t="str">
        <f t="shared" si="129"/>
        <v>2017 / 06</v>
      </c>
    </row>
    <row r="8276" spans="1:24" x14ac:dyDescent="0.25">
      <c r="A8276" s="1">
        <v>8275</v>
      </c>
      <c r="B8276" s="3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IF(People!$B$2=Orders!M8276,People!$A$2,IF(People!$B$3=Orders!M8276,People!$A$3,IF(People!$B$4=Orders!M8276,People!$A$4,IF(People!$B$5=Orders!M8276,People!$A$5,0))))</f>
        <v>Chuck Magee</v>
      </c>
      <c r="W8276" t="str">
        <f>IFERROR(INDEX(Returns!A:A,MATCH(Orders!B8276,Returns!B:B,0),),"No")</f>
        <v>No</v>
      </c>
      <c r="X8276" t="str">
        <f t="shared" si="129"/>
        <v>2019 / 06</v>
      </c>
    </row>
    <row r="8277" spans="1:24" x14ac:dyDescent="0.25">
      <c r="A8277" s="1">
        <v>8276</v>
      </c>
      <c r="B8277" s="3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IF(People!$B$2=Orders!M8277,People!$A$2,IF(People!$B$3=Orders!M8277,People!$A$3,IF(People!$B$4=Orders!M8277,People!$A$4,IF(People!$B$5=Orders!M8277,People!$A$5,0))))</f>
        <v>Chuck Magee</v>
      </c>
      <c r="W8277" t="str">
        <f>IFERROR(INDEX(Returns!A:A,MATCH(Orders!B8277,Returns!B:B,0),),"No")</f>
        <v>No</v>
      </c>
      <c r="X8277" t="str">
        <f t="shared" si="129"/>
        <v>2017 / 06</v>
      </c>
    </row>
    <row r="8278" spans="1:24" x14ac:dyDescent="0.25">
      <c r="A8278" s="1">
        <v>8277</v>
      </c>
      <c r="B8278" s="3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IF(People!$B$2=Orders!M8278,People!$A$2,IF(People!$B$3=Orders!M8278,People!$A$3,IF(People!$B$4=Orders!M8278,People!$A$4,IF(People!$B$5=Orders!M8278,People!$A$5,0))))</f>
        <v>Cassandra Brandow</v>
      </c>
      <c r="W8278" t="str">
        <f>IFERROR(INDEX(Returns!A:A,MATCH(Orders!B8278,Returns!B:B,0),),"No")</f>
        <v>No</v>
      </c>
      <c r="X8278" t="str">
        <f t="shared" si="129"/>
        <v>2018 / 02</v>
      </c>
    </row>
    <row r="8279" spans="1:24" x14ac:dyDescent="0.25">
      <c r="A8279" s="1">
        <v>8278</v>
      </c>
      <c r="B8279" s="3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IF(People!$B$2=Orders!M8279,People!$A$2,IF(People!$B$3=Orders!M8279,People!$A$3,IF(People!$B$4=Orders!M8279,People!$A$4,IF(People!$B$5=Orders!M8279,People!$A$5,0))))</f>
        <v>Cassandra Brandow</v>
      </c>
      <c r="W8279" t="str">
        <f>IFERROR(INDEX(Returns!A:A,MATCH(Orders!B8279,Returns!B:B,0),),"No")</f>
        <v>No</v>
      </c>
      <c r="X8279" t="str">
        <f t="shared" si="129"/>
        <v>2018 / 02</v>
      </c>
    </row>
    <row r="8280" spans="1:24" x14ac:dyDescent="0.25">
      <c r="A8280" s="1">
        <v>8279</v>
      </c>
      <c r="B8280" s="3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IF(People!$B$2=Orders!M8280,People!$A$2,IF(People!$B$3=Orders!M8280,People!$A$3,IF(People!$B$4=Orders!M8280,People!$A$4,IF(People!$B$5=Orders!M8280,People!$A$5,0))))</f>
        <v>Cassandra Brandow</v>
      </c>
      <c r="W8280" t="str">
        <f>IFERROR(INDEX(Returns!A:A,MATCH(Orders!B8280,Returns!B:B,0),),"No")</f>
        <v>No</v>
      </c>
      <c r="X8280" t="str">
        <f t="shared" si="129"/>
        <v>2018 / 02</v>
      </c>
    </row>
    <row r="8281" spans="1:24" x14ac:dyDescent="0.25">
      <c r="A8281" s="1">
        <v>8280</v>
      </c>
      <c r="B8281" s="3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IF(People!$B$2=Orders!M8281,People!$A$2,IF(People!$B$3=Orders!M8281,People!$A$3,IF(People!$B$4=Orders!M8281,People!$A$4,IF(People!$B$5=Orders!M8281,People!$A$5,0))))</f>
        <v>Cassandra Brandow</v>
      </c>
      <c r="W8281" t="str">
        <f>IFERROR(INDEX(Returns!A:A,MATCH(Orders!B8281,Returns!B:B,0),),"No")</f>
        <v>No</v>
      </c>
      <c r="X8281" t="str">
        <f t="shared" si="129"/>
        <v>2019 / 04</v>
      </c>
    </row>
    <row r="8282" spans="1:24" x14ac:dyDescent="0.25">
      <c r="A8282" s="1">
        <v>8281</v>
      </c>
      <c r="B8282" s="3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IF(People!$B$2=Orders!M8282,People!$A$2,IF(People!$B$3=Orders!M8282,People!$A$3,IF(People!$B$4=Orders!M8282,People!$A$4,IF(People!$B$5=Orders!M8282,People!$A$5,0))))</f>
        <v>Cassandra Brandow</v>
      </c>
      <c r="W8282" t="str">
        <f>IFERROR(INDEX(Returns!A:A,MATCH(Orders!B8282,Returns!B:B,0),),"No")</f>
        <v>No</v>
      </c>
      <c r="X8282" t="str">
        <f t="shared" si="129"/>
        <v>2019 / 05</v>
      </c>
    </row>
    <row r="8283" spans="1:24" x14ac:dyDescent="0.25">
      <c r="A8283" s="1">
        <v>8282</v>
      </c>
      <c r="B8283" s="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IF(People!$B$2=Orders!M8283,People!$A$2,IF(People!$B$3=Orders!M8283,People!$A$3,IF(People!$B$4=Orders!M8283,People!$A$4,IF(People!$B$5=Orders!M8283,People!$A$5,0))))</f>
        <v>Cassandra Brandow</v>
      </c>
      <c r="W8283" t="str">
        <f>IFERROR(INDEX(Returns!A:A,MATCH(Orders!B8283,Returns!B:B,0),),"No")</f>
        <v>No</v>
      </c>
      <c r="X8283" t="str">
        <f t="shared" si="129"/>
        <v>2019 / 05</v>
      </c>
    </row>
    <row r="8284" spans="1:24" x14ac:dyDescent="0.25">
      <c r="A8284" s="1">
        <v>8283</v>
      </c>
      <c r="B8284" s="3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IF(People!$B$2=Orders!M8284,People!$A$2,IF(People!$B$3=Orders!M8284,People!$A$3,IF(People!$B$4=Orders!M8284,People!$A$4,IF(People!$B$5=Orders!M8284,People!$A$5,0))))</f>
        <v>Kelly Williams</v>
      </c>
      <c r="W8284" t="str">
        <f>IFERROR(INDEX(Returns!A:A,MATCH(Orders!B8284,Returns!B:B,0),),"No")</f>
        <v>No</v>
      </c>
      <c r="X8284" t="str">
        <f t="shared" si="129"/>
        <v>2017 / 12</v>
      </c>
    </row>
    <row r="8285" spans="1:24" x14ac:dyDescent="0.25">
      <c r="A8285" s="1">
        <v>8284</v>
      </c>
      <c r="B8285" s="3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IF(People!$B$2=Orders!M8285,People!$A$2,IF(People!$B$3=Orders!M8285,People!$A$3,IF(People!$B$4=Orders!M8285,People!$A$4,IF(People!$B$5=Orders!M8285,People!$A$5,0))))</f>
        <v>Kelly Williams</v>
      </c>
      <c r="W8285" t="str">
        <f>IFERROR(INDEX(Returns!A:A,MATCH(Orders!B8285,Returns!B:B,0),),"No")</f>
        <v>No</v>
      </c>
      <c r="X8285" t="str">
        <f t="shared" si="129"/>
        <v>2017 / 12</v>
      </c>
    </row>
    <row r="8286" spans="1:24" x14ac:dyDescent="0.25">
      <c r="A8286" s="1">
        <v>8285</v>
      </c>
      <c r="B8286" s="3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IF(People!$B$2=Orders!M8286,People!$A$2,IF(People!$B$3=Orders!M8286,People!$A$3,IF(People!$B$4=Orders!M8286,People!$A$4,IF(People!$B$5=Orders!M8286,People!$A$5,0))))</f>
        <v>Kelly Williams</v>
      </c>
      <c r="W8286" t="str">
        <f>IFERROR(INDEX(Returns!A:A,MATCH(Orders!B8286,Returns!B:B,0),),"No")</f>
        <v>No</v>
      </c>
      <c r="X8286" t="str">
        <f t="shared" si="129"/>
        <v>2017 / 12</v>
      </c>
    </row>
    <row r="8287" spans="1:24" x14ac:dyDescent="0.25">
      <c r="A8287" s="1">
        <v>8286</v>
      </c>
      <c r="B8287" s="3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IF(People!$B$2=Orders!M8287,People!$A$2,IF(People!$B$3=Orders!M8287,People!$A$3,IF(People!$B$4=Orders!M8287,People!$A$4,IF(People!$B$5=Orders!M8287,People!$A$5,0))))</f>
        <v>Kelly Williams</v>
      </c>
      <c r="W8287" t="str">
        <f>IFERROR(INDEX(Returns!A:A,MATCH(Orders!B8287,Returns!B:B,0),),"No")</f>
        <v>No</v>
      </c>
      <c r="X8287" t="str">
        <f t="shared" si="129"/>
        <v>2017 / 12</v>
      </c>
    </row>
    <row r="8288" spans="1:24" x14ac:dyDescent="0.25">
      <c r="A8288" s="1">
        <v>8287</v>
      </c>
      <c r="B8288" s="3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IF(People!$B$2=Orders!M8288,People!$A$2,IF(People!$B$3=Orders!M8288,People!$A$3,IF(People!$B$4=Orders!M8288,People!$A$4,IF(People!$B$5=Orders!M8288,People!$A$5,0))))</f>
        <v>Cassandra Brandow</v>
      </c>
      <c r="W8288" t="str">
        <f>IFERROR(INDEX(Returns!A:A,MATCH(Orders!B8288,Returns!B:B,0),),"No")</f>
        <v>No</v>
      </c>
      <c r="X8288" t="str">
        <f t="shared" si="129"/>
        <v>2016 / 08</v>
      </c>
    </row>
    <row r="8289" spans="1:24" x14ac:dyDescent="0.25">
      <c r="A8289" s="1">
        <v>8288</v>
      </c>
      <c r="B8289" s="3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IF(People!$B$2=Orders!M8289,People!$A$2,IF(People!$B$3=Orders!M8289,People!$A$3,IF(People!$B$4=Orders!M8289,People!$A$4,IF(People!$B$5=Orders!M8289,People!$A$5,0))))</f>
        <v>Cassandra Brandow</v>
      </c>
      <c r="W8289" t="str">
        <f>IFERROR(INDEX(Returns!A:A,MATCH(Orders!B8289,Returns!B:B,0),),"No")</f>
        <v>No</v>
      </c>
      <c r="X8289" t="str">
        <f t="shared" si="129"/>
        <v>2016 / 08</v>
      </c>
    </row>
    <row r="8290" spans="1:24" x14ac:dyDescent="0.25">
      <c r="A8290" s="1">
        <v>8289</v>
      </c>
      <c r="B8290" s="3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IF(People!$B$2=Orders!M8290,People!$A$2,IF(People!$B$3=Orders!M8290,People!$A$3,IF(People!$B$4=Orders!M8290,People!$A$4,IF(People!$B$5=Orders!M8290,People!$A$5,0))))</f>
        <v>Cassandra Brandow</v>
      </c>
      <c r="W8290" t="str">
        <f>IFERROR(INDEX(Returns!A:A,MATCH(Orders!B8290,Returns!B:B,0),),"No")</f>
        <v>No</v>
      </c>
      <c r="X8290" t="str">
        <f t="shared" si="129"/>
        <v>2016 / 08</v>
      </c>
    </row>
    <row r="8291" spans="1:24" x14ac:dyDescent="0.25">
      <c r="A8291" s="1">
        <v>8290</v>
      </c>
      <c r="B8291" s="3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IF(People!$B$2=Orders!M8291,People!$A$2,IF(People!$B$3=Orders!M8291,People!$A$3,IF(People!$B$4=Orders!M8291,People!$A$4,IF(People!$B$5=Orders!M8291,People!$A$5,0))))</f>
        <v>Cassandra Brandow</v>
      </c>
      <c r="W8291" t="str">
        <f>IFERROR(INDEX(Returns!A:A,MATCH(Orders!B8291,Returns!B:B,0),),"No")</f>
        <v>No</v>
      </c>
      <c r="X8291" t="str">
        <f t="shared" si="129"/>
        <v>2016 / 08</v>
      </c>
    </row>
    <row r="8292" spans="1:24" x14ac:dyDescent="0.25">
      <c r="A8292" s="1">
        <v>8291</v>
      </c>
      <c r="B8292" s="3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IF(People!$B$2=Orders!M8292,People!$A$2,IF(People!$B$3=Orders!M8292,People!$A$3,IF(People!$B$4=Orders!M8292,People!$A$4,IF(People!$B$5=Orders!M8292,People!$A$5,0))))</f>
        <v>Cassandra Brandow</v>
      </c>
      <c r="W8292" t="str">
        <f>IFERROR(INDEX(Returns!A:A,MATCH(Orders!B8292,Returns!B:B,0),),"No")</f>
        <v>No</v>
      </c>
      <c r="X8292" t="str">
        <f t="shared" si="129"/>
        <v>2016 / 08</v>
      </c>
    </row>
    <row r="8293" spans="1:24" x14ac:dyDescent="0.25">
      <c r="A8293" s="1">
        <v>8292</v>
      </c>
      <c r="B8293" s="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IF(People!$B$2=Orders!M8293,People!$A$2,IF(People!$B$3=Orders!M8293,People!$A$3,IF(People!$B$4=Orders!M8293,People!$A$4,IF(People!$B$5=Orders!M8293,People!$A$5,0))))</f>
        <v>Cassandra Brandow</v>
      </c>
      <c r="W8293" t="str">
        <f>IFERROR(INDEX(Returns!A:A,MATCH(Orders!B8293,Returns!B:B,0),),"No")</f>
        <v>No</v>
      </c>
      <c r="X8293" t="str">
        <f t="shared" si="129"/>
        <v>2016 / 08</v>
      </c>
    </row>
    <row r="8294" spans="1:24" x14ac:dyDescent="0.25">
      <c r="A8294" s="1">
        <v>8293</v>
      </c>
      <c r="B8294" s="3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IF(People!$B$2=Orders!M8294,People!$A$2,IF(People!$B$3=Orders!M8294,People!$A$3,IF(People!$B$4=Orders!M8294,People!$A$4,IF(People!$B$5=Orders!M8294,People!$A$5,0))))</f>
        <v>Chuck Magee</v>
      </c>
      <c r="W8294" t="str">
        <f>IFERROR(INDEX(Returns!A:A,MATCH(Orders!B8294,Returns!B:B,0),),"No")</f>
        <v>No</v>
      </c>
      <c r="X8294" t="str">
        <f t="shared" si="129"/>
        <v>2017 / 12</v>
      </c>
    </row>
    <row r="8295" spans="1:24" x14ac:dyDescent="0.25">
      <c r="A8295" s="1">
        <v>8294</v>
      </c>
      <c r="B8295" s="3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IF(People!$B$2=Orders!M8295,People!$A$2,IF(People!$B$3=Orders!M8295,People!$A$3,IF(People!$B$4=Orders!M8295,People!$A$4,IF(People!$B$5=Orders!M8295,People!$A$5,0))))</f>
        <v>Anna Andreadi</v>
      </c>
      <c r="W8295" t="str">
        <f>IFERROR(INDEX(Returns!A:A,MATCH(Orders!B8295,Returns!B:B,0),),"No")</f>
        <v>No</v>
      </c>
      <c r="X8295" t="str">
        <f t="shared" si="129"/>
        <v>2019 / 11</v>
      </c>
    </row>
    <row r="8296" spans="1:24" x14ac:dyDescent="0.25">
      <c r="A8296" s="1">
        <v>8295</v>
      </c>
      <c r="B8296" s="3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IF(People!$B$2=Orders!M8296,People!$A$2,IF(People!$B$3=Orders!M8296,People!$A$3,IF(People!$B$4=Orders!M8296,People!$A$4,IF(People!$B$5=Orders!M8296,People!$A$5,0))))</f>
        <v>Chuck Magee</v>
      </c>
      <c r="W8296" t="str">
        <f>IFERROR(INDEX(Returns!A:A,MATCH(Orders!B8296,Returns!B:B,0),),"No")</f>
        <v>No</v>
      </c>
      <c r="X8296" t="str">
        <f t="shared" si="129"/>
        <v>2019 / 03</v>
      </c>
    </row>
    <row r="8297" spans="1:24" x14ac:dyDescent="0.25">
      <c r="A8297" s="1">
        <v>8296</v>
      </c>
      <c r="B8297" s="3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IF(People!$B$2=Orders!M8297,People!$A$2,IF(People!$B$3=Orders!M8297,People!$A$3,IF(People!$B$4=Orders!M8297,People!$A$4,IF(People!$B$5=Orders!M8297,People!$A$5,0))))</f>
        <v>Cassandra Brandow</v>
      </c>
      <c r="W8297" t="str">
        <f>IFERROR(INDEX(Returns!A:A,MATCH(Orders!B8297,Returns!B:B,0),),"No")</f>
        <v>No</v>
      </c>
      <c r="X8297" t="str">
        <f t="shared" si="129"/>
        <v>2018 / 05</v>
      </c>
    </row>
    <row r="8298" spans="1:24" x14ac:dyDescent="0.25">
      <c r="A8298" s="1">
        <v>8297</v>
      </c>
      <c r="B8298" s="3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IF(People!$B$2=Orders!M8298,People!$A$2,IF(People!$B$3=Orders!M8298,People!$A$3,IF(People!$B$4=Orders!M8298,People!$A$4,IF(People!$B$5=Orders!M8298,People!$A$5,0))))</f>
        <v>Cassandra Brandow</v>
      </c>
      <c r="W8298" t="str">
        <f>IFERROR(INDEX(Returns!A:A,MATCH(Orders!B8298,Returns!B:B,0),),"No")</f>
        <v>No</v>
      </c>
      <c r="X8298" t="str">
        <f t="shared" si="129"/>
        <v>2018 / 05</v>
      </c>
    </row>
    <row r="8299" spans="1:24" x14ac:dyDescent="0.25">
      <c r="A8299" s="1">
        <v>8298</v>
      </c>
      <c r="B8299" s="3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IF(People!$B$2=Orders!M8299,People!$A$2,IF(People!$B$3=Orders!M8299,People!$A$3,IF(People!$B$4=Orders!M8299,People!$A$4,IF(People!$B$5=Orders!M8299,People!$A$5,0))))</f>
        <v>Cassandra Brandow</v>
      </c>
      <c r="W8299" t="str">
        <f>IFERROR(INDEX(Returns!A:A,MATCH(Orders!B8299,Returns!B:B,0),),"No")</f>
        <v>No</v>
      </c>
      <c r="X8299" t="str">
        <f t="shared" si="129"/>
        <v>2017 / 07</v>
      </c>
    </row>
    <row r="8300" spans="1:24" x14ac:dyDescent="0.25">
      <c r="A8300" s="1">
        <v>8299</v>
      </c>
      <c r="B8300" s="3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IF(People!$B$2=Orders!M8300,People!$A$2,IF(People!$B$3=Orders!M8300,People!$A$3,IF(People!$B$4=Orders!M8300,People!$A$4,IF(People!$B$5=Orders!M8300,People!$A$5,0))))</f>
        <v>Cassandra Brandow</v>
      </c>
      <c r="W8300" t="str">
        <f>IFERROR(INDEX(Returns!A:A,MATCH(Orders!B8300,Returns!B:B,0),),"No")</f>
        <v>No</v>
      </c>
      <c r="X8300" t="str">
        <f t="shared" si="129"/>
        <v>2017 / 07</v>
      </c>
    </row>
    <row r="8301" spans="1:24" x14ac:dyDescent="0.25">
      <c r="A8301" s="1">
        <v>8300</v>
      </c>
      <c r="B8301" s="3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IF(People!$B$2=Orders!M8301,People!$A$2,IF(People!$B$3=Orders!M8301,People!$A$3,IF(People!$B$4=Orders!M8301,People!$A$4,IF(People!$B$5=Orders!M8301,People!$A$5,0))))</f>
        <v>Anna Andreadi</v>
      </c>
      <c r="W8301" t="str">
        <f>IFERROR(INDEX(Returns!A:A,MATCH(Orders!B8301,Returns!B:B,0),),"No")</f>
        <v>No</v>
      </c>
      <c r="X8301" t="str">
        <f t="shared" si="129"/>
        <v>2016 / 03</v>
      </c>
    </row>
    <row r="8302" spans="1:24" x14ac:dyDescent="0.25">
      <c r="A8302" s="1">
        <v>8301</v>
      </c>
      <c r="B8302" s="3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IF(People!$B$2=Orders!M8302,People!$A$2,IF(People!$B$3=Orders!M8302,People!$A$3,IF(People!$B$4=Orders!M8302,People!$A$4,IF(People!$B$5=Orders!M8302,People!$A$5,0))))</f>
        <v>Kelly Williams</v>
      </c>
      <c r="W8302" t="str">
        <f>IFERROR(INDEX(Returns!A:A,MATCH(Orders!B8302,Returns!B:B,0),),"No")</f>
        <v>No</v>
      </c>
      <c r="X8302" t="str">
        <f t="shared" si="129"/>
        <v>2017 / 04</v>
      </c>
    </row>
    <row r="8303" spans="1:24" x14ac:dyDescent="0.25">
      <c r="A8303" s="1">
        <v>8302</v>
      </c>
      <c r="B8303" s="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IF(People!$B$2=Orders!M8303,People!$A$2,IF(People!$B$3=Orders!M8303,People!$A$3,IF(People!$B$4=Orders!M8303,People!$A$4,IF(People!$B$5=Orders!M8303,People!$A$5,0))))</f>
        <v>Anna Andreadi</v>
      </c>
      <c r="W8303" t="str">
        <f>IFERROR(INDEX(Returns!A:A,MATCH(Orders!B8303,Returns!B:B,0),),"No")</f>
        <v>No</v>
      </c>
      <c r="X8303" t="str">
        <f t="shared" si="129"/>
        <v>2019 / 07</v>
      </c>
    </row>
    <row r="8304" spans="1:24" x14ac:dyDescent="0.25">
      <c r="A8304" s="1">
        <v>8303</v>
      </c>
      <c r="B8304" s="3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IF(People!$B$2=Orders!M8304,People!$A$2,IF(People!$B$3=Orders!M8304,People!$A$3,IF(People!$B$4=Orders!M8304,People!$A$4,IF(People!$B$5=Orders!M8304,People!$A$5,0))))</f>
        <v>Anna Andreadi</v>
      </c>
      <c r="W8304" t="str">
        <f>IFERROR(INDEX(Returns!A:A,MATCH(Orders!B8304,Returns!B:B,0),),"No")</f>
        <v>No</v>
      </c>
      <c r="X8304" t="str">
        <f t="shared" si="129"/>
        <v>2019 / 07</v>
      </c>
    </row>
    <row r="8305" spans="1:24" x14ac:dyDescent="0.25">
      <c r="A8305" s="1">
        <v>8304</v>
      </c>
      <c r="B8305" s="3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IF(People!$B$2=Orders!M8305,People!$A$2,IF(People!$B$3=Orders!M8305,People!$A$3,IF(People!$B$4=Orders!M8305,People!$A$4,IF(People!$B$5=Orders!M8305,People!$A$5,0))))</f>
        <v>Anna Andreadi</v>
      </c>
      <c r="W8305" t="str">
        <f>IFERROR(INDEX(Returns!A:A,MATCH(Orders!B8305,Returns!B:B,0),),"No")</f>
        <v>No</v>
      </c>
      <c r="X8305" t="str">
        <f t="shared" si="129"/>
        <v>2016 / 10</v>
      </c>
    </row>
    <row r="8306" spans="1:24" x14ac:dyDescent="0.25">
      <c r="A8306" s="1">
        <v>8305</v>
      </c>
      <c r="B8306" s="3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IF(People!$B$2=Orders!M8306,People!$A$2,IF(People!$B$3=Orders!M8306,People!$A$3,IF(People!$B$4=Orders!M8306,People!$A$4,IF(People!$B$5=Orders!M8306,People!$A$5,0))))</f>
        <v>Anna Andreadi</v>
      </c>
      <c r="W8306" t="str">
        <f>IFERROR(INDEX(Returns!A:A,MATCH(Orders!B8306,Returns!B:B,0),),"No")</f>
        <v>No</v>
      </c>
      <c r="X8306" t="str">
        <f t="shared" si="129"/>
        <v>2019 / 11</v>
      </c>
    </row>
    <row r="8307" spans="1:24" x14ac:dyDescent="0.25">
      <c r="A8307" s="1">
        <v>8306</v>
      </c>
      <c r="B8307" s="3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IF(People!$B$2=Orders!M8307,People!$A$2,IF(People!$B$3=Orders!M8307,People!$A$3,IF(People!$B$4=Orders!M8307,People!$A$4,IF(People!$B$5=Orders!M8307,People!$A$5,0))))</f>
        <v>Kelly Williams</v>
      </c>
      <c r="W8307" t="str">
        <f>IFERROR(INDEX(Returns!A:A,MATCH(Orders!B8307,Returns!B:B,0),),"No")</f>
        <v>Yes</v>
      </c>
      <c r="X8307" t="str">
        <f t="shared" si="129"/>
        <v>2018 / 08</v>
      </c>
    </row>
    <row r="8308" spans="1:24" x14ac:dyDescent="0.25">
      <c r="A8308" s="1">
        <v>8307</v>
      </c>
      <c r="B8308" s="3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IF(People!$B$2=Orders!M8308,People!$A$2,IF(People!$B$3=Orders!M8308,People!$A$3,IF(People!$B$4=Orders!M8308,People!$A$4,IF(People!$B$5=Orders!M8308,People!$A$5,0))))</f>
        <v>Kelly Williams</v>
      </c>
      <c r="W8308" t="str">
        <f>IFERROR(INDEX(Returns!A:A,MATCH(Orders!B8308,Returns!B:B,0),),"No")</f>
        <v>Yes</v>
      </c>
      <c r="X8308" t="str">
        <f t="shared" si="129"/>
        <v>2018 / 08</v>
      </c>
    </row>
    <row r="8309" spans="1:24" x14ac:dyDescent="0.25">
      <c r="A8309" s="1">
        <v>8308</v>
      </c>
      <c r="B8309" s="3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IF(People!$B$2=Orders!M8309,People!$A$2,IF(People!$B$3=Orders!M8309,People!$A$3,IF(People!$B$4=Orders!M8309,People!$A$4,IF(People!$B$5=Orders!M8309,People!$A$5,0))))</f>
        <v>Kelly Williams</v>
      </c>
      <c r="W8309" t="str">
        <f>IFERROR(INDEX(Returns!A:A,MATCH(Orders!B8309,Returns!B:B,0),),"No")</f>
        <v>Yes</v>
      </c>
      <c r="X8309" t="str">
        <f t="shared" si="129"/>
        <v>2018 / 08</v>
      </c>
    </row>
    <row r="8310" spans="1:24" x14ac:dyDescent="0.25">
      <c r="A8310" s="1">
        <v>8309</v>
      </c>
      <c r="B8310" s="3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IF(People!$B$2=Orders!M8310,People!$A$2,IF(People!$B$3=Orders!M8310,People!$A$3,IF(People!$B$4=Orders!M8310,People!$A$4,IF(People!$B$5=Orders!M8310,People!$A$5,0))))</f>
        <v>Anna Andreadi</v>
      </c>
      <c r="W8310" t="str">
        <f>IFERROR(INDEX(Returns!A:A,MATCH(Orders!B8310,Returns!B:B,0),),"No")</f>
        <v>No</v>
      </c>
      <c r="X8310" t="str">
        <f t="shared" si="129"/>
        <v>2018 / 07</v>
      </c>
    </row>
    <row r="8311" spans="1:24" x14ac:dyDescent="0.25">
      <c r="A8311" s="1">
        <v>8310</v>
      </c>
      <c r="B8311" s="3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IF(People!$B$2=Orders!M8311,People!$A$2,IF(People!$B$3=Orders!M8311,People!$A$3,IF(People!$B$4=Orders!M8311,People!$A$4,IF(People!$B$5=Orders!M8311,People!$A$5,0))))</f>
        <v>Kelly Williams</v>
      </c>
      <c r="W8311" t="str">
        <f>IFERROR(INDEX(Returns!A:A,MATCH(Orders!B8311,Returns!B:B,0),),"No")</f>
        <v>No</v>
      </c>
      <c r="X8311" t="str">
        <f t="shared" si="129"/>
        <v>2016 / 03</v>
      </c>
    </row>
    <row r="8312" spans="1:24" x14ac:dyDescent="0.25">
      <c r="A8312" s="1">
        <v>8311</v>
      </c>
      <c r="B8312" s="3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IF(People!$B$2=Orders!M8312,People!$A$2,IF(People!$B$3=Orders!M8312,People!$A$3,IF(People!$B$4=Orders!M8312,People!$A$4,IF(People!$B$5=Orders!M8312,People!$A$5,0))))</f>
        <v>Kelly Williams</v>
      </c>
      <c r="W8312" t="str">
        <f>IFERROR(INDEX(Returns!A:A,MATCH(Orders!B8312,Returns!B:B,0),),"No")</f>
        <v>No</v>
      </c>
      <c r="X8312" t="str">
        <f t="shared" si="129"/>
        <v>2016 / 03</v>
      </c>
    </row>
    <row r="8313" spans="1:24" x14ac:dyDescent="0.25">
      <c r="A8313" s="1">
        <v>8312</v>
      </c>
      <c r="B8313" s="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IF(People!$B$2=Orders!M8313,People!$A$2,IF(People!$B$3=Orders!M8313,People!$A$3,IF(People!$B$4=Orders!M8313,People!$A$4,IF(People!$B$5=Orders!M8313,People!$A$5,0))))</f>
        <v>Cassandra Brandow</v>
      </c>
      <c r="W8313" t="str">
        <f>IFERROR(INDEX(Returns!A:A,MATCH(Orders!B8313,Returns!B:B,0),),"No")</f>
        <v>No</v>
      </c>
      <c r="X8313" t="str">
        <f t="shared" si="129"/>
        <v>2019 / 01</v>
      </c>
    </row>
    <row r="8314" spans="1:24" x14ac:dyDescent="0.25">
      <c r="A8314" s="1">
        <v>8313</v>
      </c>
      <c r="B8314" s="3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IF(People!$B$2=Orders!M8314,People!$A$2,IF(People!$B$3=Orders!M8314,People!$A$3,IF(People!$B$4=Orders!M8314,People!$A$4,IF(People!$B$5=Orders!M8314,People!$A$5,0))))</f>
        <v>Cassandra Brandow</v>
      </c>
      <c r="W8314" t="str">
        <f>IFERROR(INDEX(Returns!A:A,MATCH(Orders!B8314,Returns!B:B,0),),"No")</f>
        <v>No</v>
      </c>
      <c r="X8314" t="str">
        <f t="shared" si="129"/>
        <v>2019 / 01</v>
      </c>
    </row>
    <row r="8315" spans="1:24" x14ac:dyDescent="0.25">
      <c r="A8315" s="1">
        <v>8314</v>
      </c>
      <c r="B8315" s="3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IF(People!$B$2=Orders!M8315,People!$A$2,IF(People!$B$3=Orders!M8315,People!$A$3,IF(People!$B$4=Orders!M8315,People!$A$4,IF(People!$B$5=Orders!M8315,People!$A$5,0))))</f>
        <v>Kelly Williams</v>
      </c>
      <c r="W8315" t="str">
        <f>IFERROR(INDEX(Returns!A:A,MATCH(Orders!B8315,Returns!B:B,0),),"No")</f>
        <v>No</v>
      </c>
      <c r="X8315" t="str">
        <f t="shared" si="129"/>
        <v>2016 / 07</v>
      </c>
    </row>
    <row r="8316" spans="1:24" x14ac:dyDescent="0.25">
      <c r="A8316" s="1">
        <v>8315</v>
      </c>
      <c r="B8316" s="3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IF(People!$B$2=Orders!M8316,People!$A$2,IF(People!$B$3=Orders!M8316,People!$A$3,IF(People!$B$4=Orders!M8316,People!$A$4,IF(People!$B$5=Orders!M8316,People!$A$5,0))))</f>
        <v>Kelly Williams</v>
      </c>
      <c r="W8316" t="str">
        <f>IFERROR(INDEX(Returns!A:A,MATCH(Orders!B8316,Returns!B:B,0),),"No")</f>
        <v>No</v>
      </c>
      <c r="X8316" t="str">
        <f t="shared" si="129"/>
        <v>2016 / 07</v>
      </c>
    </row>
    <row r="8317" spans="1:24" x14ac:dyDescent="0.25">
      <c r="A8317" s="1">
        <v>8316</v>
      </c>
      <c r="B8317" s="3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IF(People!$B$2=Orders!M8317,People!$A$2,IF(People!$B$3=Orders!M8317,People!$A$3,IF(People!$B$4=Orders!M8317,People!$A$4,IF(People!$B$5=Orders!M8317,People!$A$5,0))))</f>
        <v>Kelly Williams</v>
      </c>
      <c r="W8317" t="str">
        <f>IFERROR(INDEX(Returns!A:A,MATCH(Orders!B8317,Returns!B:B,0),),"No")</f>
        <v>No</v>
      </c>
      <c r="X8317" t="str">
        <f t="shared" si="129"/>
        <v>2016 / 07</v>
      </c>
    </row>
    <row r="8318" spans="1:24" x14ac:dyDescent="0.25">
      <c r="A8318" s="1">
        <v>8317</v>
      </c>
      <c r="B8318" s="3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IF(People!$B$2=Orders!M8318,People!$A$2,IF(People!$B$3=Orders!M8318,People!$A$3,IF(People!$B$4=Orders!M8318,People!$A$4,IF(People!$B$5=Orders!M8318,People!$A$5,0))))</f>
        <v>Kelly Williams</v>
      </c>
      <c r="W8318" t="str">
        <f>IFERROR(INDEX(Returns!A:A,MATCH(Orders!B8318,Returns!B:B,0),),"No")</f>
        <v>No</v>
      </c>
      <c r="X8318" t="str">
        <f t="shared" si="129"/>
        <v>2016 / 07</v>
      </c>
    </row>
    <row r="8319" spans="1:24" x14ac:dyDescent="0.25">
      <c r="A8319" s="1">
        <v>8318</v>
      </c>
      <c r="B8319" s="3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IF(People!$B$2=Orders!M8319,People!$A$2,IF(People!$B$3=Orders!M8319,People!$A$3,IF(People!$B$4=Orders!M8319,People!$A$4,IF(People!$B$5=Orders!M8319,People!$A$5,0))))</f>
        <v>Cassandra Brandow</v>
      </c>
      <c r="W8319" t="str">
        <f>IFERROR(INDEX(Returns!A:A,MATCH(Orders!B8319,Returns!B:B,0),),"No")</f>
        <v>No</v>
      </c>
      <c r="X8319" t="str">
        <f t="shared" si="129"/>
        <v>2019 / 04</v>
      </c>
    </row>
    <row r="8320" spans="1:24" x14ac:dyDescent="0.25">
      <c r="A8320" s="1">
        <v>8319</v>
      </c>
      <c r="B8320" s="3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IF(People!$B$2=Orders!M8320,People!$A$2,IF(People!$B$3=Orders!M8320,People!$A$3,IF(People!$B$4=Orders!M8320,People!$A$4,IF(People!$B$5=Orders!M8320,People!$A$5,0))))</f>
        <v>Cassandra Brandow</v>
      </c>
      <c r="W8320" t="str">
        <f>IFERROR(INDEX(Returns!A:A,MATCH(Orders!B8320,Returns!B:B,0),),"No")</f>
        <v>No</v>
      </c>
      <c r="X8320" t="str">
        <f t="shared" si="129"/>
        <v>2019 / 04</v>
      </c>
    </row>
    <row r="8321" spans="1:24" x14ac:dyDescent="0.25">
      <c r="A8321" s="1">
        <v>8320</v>
      </c>
      <c r="B8321" s="3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IF(People!$B$2=Orders!M8321,People!$A$2,IF(People!$B$3=Orders!M8321,People!$A$3,IF(People!$B$4=Orders!M8321,People!$A$4,IF(People!$B$5=Orders!M8321,People!$A$5,0))))</f>
        <v>Chuck Magee</v>
      </c>
      <c r="W8321" t="str">
        <f>IFERROR(INDEX(Returns!A:A,MATCH(Orders!B8321,Returns!B:B,0),),"No")</f>
        <v>No</v>
      </c>
      <c r="X8321" t="str">
        <f t="shared" si="129"/>
        <v>2019 / 11</v>
      </c>
    </row>
    <row r="8322" spans="1:24" x14ac:dyDescent="0.25">
      <c r="A8322" s="1">
        <v>8321</v>
      </c>
      <c r="B8322" s="3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IF(People!$B$2=Orders!M8322,People!$A$2,IF(People!$B$3=Orders!M8322,People!$A$3,IF(People!$B$4=Orders!M8322,People!$A$4,IF(People!$B$5=Orders!M8322,People!$A$5,0))))</f>
        <v>Kelly Williams</v>
      </c>
      <c r="W8322" t="str">
        <f>IFERROR(INDEX(Returns!A:A,MATCH(Orders!B8322,Returns!B:B,0),),"No")</f>
        <v>No</v>
      </c>
      <c r="X8322" t="str">
        <f t="shared" ref="X8322:X8385" si="130">TEXT(C8322,"ГГГГ / ММ")</f>
        <v>2017 / 12</v>
      </c>
    </row>
    <row r="8323" spans="1:24" x14ac:dyDescent="0.25">
      <c r="A8323" s="1">
        <v>8322</v>
      </c>
      <c r="B8323" s="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IF(People!$B$2=Orders!M8323,People!$A$2,IF(People!$B$3=Orders!M8323,People!$A$3,IF(People!$B$4=Orders!M8323,People!$A$4,IF(People!$B$5=Orders!M8323,People!$A$5,0))))</f>
        <v>Kelly Williams</v>
      </c>
      <c r="W8323" t="str">
        <f>IFERROR(INDEX(Returns!A:A,MATCH(Orders!B8323,Returns!B:B,0),),"No")</f>
        <v>No</v>
      </c>
      <c r="X8323" t="str">
        <f t="shared" si="130"/>
        <v>2018 / 09</v>
      </c>
    </row>
    <row r="8324" spans="1:24" x14ac:dyDescent="0.25">
      <c r="A8324" s="1">
        <v>8323</v>
      </c>
      <c r="B8324" s="3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IF(People!$B$2=Orders!M8324,People!$A$2,IF(People!$B$3=Orders!M8324,People!$A$3,IF(People!$B$4=Orders!M8324,People!$A$4,IF(People!$B$5=Orders!M8324,People!$A$5,0))))</f>
        <v>Chuck Magee</v>
      </c>
      <c r="W8324" t="str">
        <f>IFERROR(INDEX(Returns!A:A,MATCH(Orders!B8324,Returns!B:B,0),),"No")</f>
        <v>No</v>
      </c>
      <c r="X8324" t="str">
        <f t="shared" si="130"/>
        <v>2018 / 11</v>
      </c>
    </row>
    <row r="8325" spans="1:24" x14ac:dyDescent="0.25">
      <c r="A8325" s="1">
        <v>8324</v>
      </c>
      <c r="B8325" s="3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IF(People!$B$2=Orders!M8325,People!$A$2,IF(People!$B$3=Orders!M8325,People!$A$3,IF(People!$B$4=Orders!M8325,People!$A$4,IF(People!$B$5=Orders!M8325,People!$A$5,0))))</f>
        <v>Chuck Magee</v>
      </c>
      <c r="W8325" t="str">
        <f>IFERROR(INDEX(Returns!A:A,MATCH(Orders!B8325,Returns!B:B,0),),"No")</f>
        <v>No</v>
      </c>
      <c r="X8325" t="str">
        <f t="shared" si="130"/>
        <v>2018 / 11</v>
      </c>
    </row>
    <row r="8326" spans="1:24" x14ac:dyDescent="0.25">
      <c r="A8326" s="1">
        <v>8325</v>
      </c>
      <c r="B8326" s="3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IF(People!$B$2=Orders!M8326,People!$A$2,IF(People!$B$3=Orders!M8326,People!$A$3,IF(People!$B$4=Orders!M8326,People!$A$4,IF(People!$B$5=Orders!M8326,People!$A$5,0))))</f>
        <v>Cassandra Brandow</v>
      </c>
      <c r="W8326" t="str">
        <f>IFERROR(INDEX(Returns!A:A,MATCH(Orders!B8326,Returns!B:B,0),),"No")</f>
        <v>No</v>
      </c>
      <c r="X8326" t="str">
        <f t="shared" si="130"/>
        <v>2019 / 09</v>
      </c>
    </row>
    <row r="8327" spans="1:24" x14ac:dyDescent="0.25">
      <c r="A8327" s="1">
        <v>8326</v>
      </c>
      <c r="B8327" s="3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IF(People!$B$2=Orders!M8327,People!$A$2,IF(People!$B$3=Orders!M8327,People!$A$3,IF(People!$B$4=Orders!M8327,People!$A$4,IF(People!$B$5=Orders!M8327,People!$A$5,0))))</f>
        <v>Cassandra Brandow</v>
      </c>
      <c r="W8327" t="str">
        <f>IFERROR(INDEX(Returns!A:A,MATCH(Orders!B8327,Returns!B:B,0),),"No")</f>
        <v>No</v>
      </c>
      <c r="X8327" t="str">
        <f t="shared" si="130"/>
        <v>2019 / 09</v>
      </c>
    </row>
    <row r="8328" spans="1:24" x14ac:dyDescent="0.25">
      <c r="A8328" s="1">
        <v>8327</v>
      </c>
      <c r="B8328" s="3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IF(People!$B$2=Orders!M8328,People!$A$2,IF(People!$B$3=Orders!M8328,People!$A$3,IF(People!$B$4=Orders!M8328,People!$A$4,IF(People!$B$5=Orders!M8328,People!$A$5,0))))</f>
        <v>Kelly Williams</v>
      </c>
      <c r="W8328" t="str">
        <f>IFERROR(INDEX(Returns!A:A,MATCH(Orders!B8328,Returns!B:B,0),),"No")</f>
        <v>No</v>
      </c>
      <c r="X8328" t="str">
        <f t="shared" si="130"/>
        <v>2019 / 07</v>
      </c>
    </row>
    <row r="8329" spans="1:24" x14ac:dyDescent="0.25">
      <c r="A8329" s="1">
        <v>8328</v>
      </c>
      <c r="B8329" s="3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IF(People!$B$2=Orders!M8329,People!$A$2,IF(People!$B$3=Orders!M8329,People!$A$3,IF(People!$B$4=Orders!M8329,People!$A$4,IF(People!$B$5=Orders!M8329,People!$A$5,0))))</f>
        <v>Kelly Williams</v>
      </c>
      <c r="W8329" t="str">
        <f>IFERROR(INDEX(Returns!A:A,MATCH(Orders!B8329,Returns!B:B,0),),"No")</f>
        <v>No</v>
      </c>
      <c r="X8329" t="str">
        <f t="shared" si="130"/>
        <v>2019 / 07</v>
      </c>
    </row>
    <row r="8330" spans="1:24" x14ac:dyDescent="0.25">
      <c r="A8330" s="1">
        <v>8329</v>
      </c>
      <c r="B8330" s="3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IF(People!$B$2=Orders!M8330,People!$A$2,IF(People!$B$3=Orders!M8330,People!$A$3,IF(People!$B$4=Orders!M8330,People!$A$4,IF(People!$B$5=Orders!M8330,People!$A$5,0))))</f>
        <v>Chuck Magee</v>
      </c>
      <c r="W8330" t="str">
        <f>IFERROR(INDEX(Returns!A:A,MATCH(Orders!B8330,Returns!B:B,0),),"No")</f>
        <v>No</v>
      </c>
      <c r="X8330" t="str">
        <f t="shared" si="130"/>
        <v>2019 / 10</v>
      </c>
    </row>
    <row r="8331" spans="1:24" x14ac:dyDescent="0.25">
      <c r="A8331" s="1">
        <v>8330</v>
      </c>
      <c r="B8331" s="3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IF(People!$B$2=Orders!M8331,People!$A$2,IF(People!$B$3=Orders!M8331,People!$A$3,IF(People!$B$4=Orders!M8331,People!$A$4,IF(People!$B$5=Orders!M8331,People!$A$5,0))))</f>
        <v>Chuck Magee</v>
      </c>
      <c r="W8331" t="str">
        <f>IFERROR(INDEX(Returns!A:A,MATCH(Orders!B8331,Returns!B:B,0),),"No")</f>
        <v>No</v>
      </c>
      <c r="X8331" t="str">
        <f t="shared" si="130"/>
        <v>2019 / 10</v>
      </c>
    </row>
    <row r="8332" spans="1:24" x14ac:dyDescent="0.25">
      <c r="A8332" s="1">
        <v>8331</v>
      </c>
      <c r="B8332" s="3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IF(People!$B$2=Orders!M8332,People!$A$2,IF(People!$B$3=Orders!M8332,People!$A$3,IF(People!$B$4=Orders!M8332,People!$A$4,IF(People!$B$5=Orders!M8332,People!$A$5,0))))</f>
        <v>Chuck Magee</v>
      </c>
      <c r="W8332" t="str">
        <f>IFERROR(INDEX(Returns!A:A,MATCH(Orders!B8332,Returns!B:B,0),),"No")</f>
        <v>No</v>
      </c>
      <c r="X8332" t="str">
        <f t="shared" si="130"/>
        <v>2019 / 11</v>
      </c>
    </row>
    <row r="8333" spans="1:24" x14ac:dyDescent="0.25">
      <c r="A8333" s="1">
        <v>8332</v>
      </c>
      <c r="B8333" s="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IF(People!$B$2=Orders!M8333,People!$A$2,IF(People!$B$3=Orders!M8333,People!$A$3,IF(People!$B$4=Orders!M8333,People!$A$4,IF(People!$B$5=Orders!M8333,People!$A$5,0))))</f>
        <v>Chuck Magee</v>
      </c>
      <c r="W8333" t="str">
        <f>IFERROR(INDEX(Returns!A:A,MATCH(Orders!B8333,Returns!B:B,0),),"No")</f>
        <v>No</v>
      </c>
      <c r="X8333" t="str">
        <f t="shared" si="130"/>
        <v>2018 / 03</v>
      </c>
    </row>
    <row r="8334" spans="1:24" x14ac:dyDescent="0.25">
      <c r="A8334" s="1">
        <v>8333</v>
      </c>
      <c r="B8334" s="3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IF(People!$B$2=Orders!M8334,People!$A$2,IF(People!$B$3=Orders!M8334,People!$A$3,IF(People!$B$4=Orders!M8334,People!$A$4,IF(People!$B$5=Orders!M8334,People!$A$5,0))))</f>
        <v>Chuck Magee</v>
      </c>
      <c r="W8334" t="str">
        <f>IFERROR(INDEX(Returns!A:A,MATCH(Orders!B8334,Returns!B:B,0),),"No")</f>
        <v>No</v>
      </c>
      <c r="X8334" t="str">
        <f t="shared" si="130"/>
        <v>2018 / 03</v>
      </c>
    </row>
    <row r="8335" spans="1:24" x14ac:dyDescent="0.25">
      <c r="A8335" s="1">
        <v>8334</v>
      </c>
      <c r="B8335" s="3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IF(People!$B$2=Orders!M8335,People!$A$2,IF(People!$B$3=Orders!M8335,People!$A$3,IF(People!$B$4=Orders!M8335,People!$A$4,IF(People!$B$5=Orders!M8335,People!$A$5,0))))</f>
        <v>Chuck Magee</v>
      </c>
      <c r="W8335" t="str">
        <f>IFERROR(INDEX(Returns!A:A,MATCH(Orders!B8335,Returns!B:B,0),),"No")</f>
        <v>No</v>
      </c>
      <c r="X8335" t="str">
        <f t="shared" si="130"/>
        <v>2018 / 03</v>
      </c>
    </row>
    <row r="8336" spans="1:24" x14ac:dyDescent="0.25">
      <c r="A8336" s="1">
        <v>8335</v>
      </c>
      <c r="B8336" s="3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IF(People!$B$2=Orders!M8336,People!$A$2,IF(People!$B$3=Orders!M8336,People!$A$3,IF(People!$B$4=Orders!M8336,People!$A$4,IF(People!$B$5=Orders!M8336,People!$A$5,0))))</f>
        <v>Chuck Magee</v>
      </c>
      <c r="W8336" t="str">
        <f>IFERROR(INDEX(Returns!A:A,MATCH(Orders!B8336,Returns!B:B,0),),"No")</f>
        <v>No</v>
      </c>
      <c r="X8336" t="str">
        <f t="shared" si="130"/>
        <v>2018 / 03</v>
      </c>
    </row>
    <row r="8337" spans="1:24" x14ac:dyDescent="0.25">
      <c r="A8337" s="1">
        <v>8336</v>
      </c>
      <c r="B8337" s="3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IF(People!$B$2=Orders!M8337,People!$A$2,IF(People!$B$3=Orders!M8337,People!$A$3,IF(People!$B$4=Orders!M8337,People!$A$4,IF(People!$B$5=Orders!M8337,People!$A$5,0))))</f>
        <v>Chuck Magee</v>
      </c>
      <c r="W8337" t="str">
        <f>IFERROR(INDEX(Returns!A:A,MATCH(Orders!B8337,Returns!B:B,0),),"No")</f>
        <v>No</v>
      </c>
      <c r="X8337" t="str">
        <f t="shared" si="130"/>
        <v>2019 / 05</v>
      </c>
    </row>
    <row r="8338" spans="1:24" x14ac:dyDescent="0.25">
      <c r="A8338" s="1">
        <v>8337</v>
      </c>
      <c r="B8338" s="3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IF(People!$B$2=Orders!M8338,People!$A$2,IF(People!$B$3=Orders!M8338,People!$A$3,IF(People!$B$4=Orders!M8338,People!$A$4,IF(People!$B$5=Orders!M8338,People!$A$5,0))))</f>
        <v>Cassandra Brandow</v>
      </c>
      <c r="W8338" t="str">
        <f>IFERROR(INDEX(Returns!A:A,MATCH(Orders!B8338,Returns!B:B,0),),"No")</f>
        <v>No</v>
      </c>
      <c r="X8338" t="str">
        <f t="shared" si="130"/>
        <v>2018 / 07</v>
      </c>
    </row>
    <row r="8339" spans="1:24" x14ac:dyDescent="0.25">
      <c r="A8339" s="1">
        <v>8338</v>
      </c>
      <c r="B8339" s="3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IF(People!$B$2=Orders!M8339,People!$A$2,IF(People!$B$3=Orders!M8339,People!$A$3,IF(People!$B$4=Orders!M8339,People!$A$4,IF(People!$B$5=Orders!M8339,People!$A$5,0))))</f>
        <v>Cassandra Brandow</v>
      </c>
      <c r="W8339" t="str">
        <f>IFERROR(INDEX(Returns!A:A,MATCH(Orders!B8339,Returns!B:B,0),),"No")</f>
        <v>No</v>
      </c>
      <c r="X8339" t="str">
        <f t="shared" si="130"/>
        <v>2016 / 12</v>
      </c>
    </row>
    <row r="8340" spans="1:24" x14ac:dyDescent="0.25">
      <c r="A8340" s="1">
        <v>8339</v>
      </c>
      <c r="B8340" s="3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IF(People!$B$2=Orders!M8340,People!$A$2,IF(People!$B$3=Orders!M8340,People!$A$3,IF(People!$B$4=Orders!M8340,People!$A$4,IF(People!$B$5=Orders!M8340,People!$A$5,0))))</f>
        <v>Cassandra Brandow</v>
      </c>
      <c r="W8340" t="str">
        <f>IFERROR(INDEX(Returns!A:A,MATCH(Orders!B8340,Returns!B:B,0),),"No")</f>
        <v>No</v>
      </c>
      <c r="X8340" t="str">
        <f t="shared" si="130"/>
        <v>2016 / 12</v>
      </c>
    </row>
    <row r="8341" spans="1:24" x14ac:dyDescent="0.25">
      <c r="A8341" s="1">
        <v>8340</v>
      </c>
      <c r="B8341" s="3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IF(People!$B$2=Orders!M8341,People!$A$2,IF(People!$B$3=Orders!M8341,People!$A$3,IF(People!$B$4=Orders!M8341,People!$A$4,IF(People!$B$5=Orders!M8341,People!$A$5,0))))</f>
        <v>Anna Andreadi</v>
      </c>
      <c r="W8341" t="str">
        <f>IFERROR(INDEX(Returns!A:A,MATCH(Orders!B8341,Returns!B:B,0),),"No")</f>
        <v>No</v>
      </c>
      <c r="X8341" t="str">
        <f t="shared" si="130"/>
        <v>2019 / 04</v>
      </c>
    </row>
    <row r="8342" spans="1:24" x14ac:dyDescent="0.25">
      <c r="A8342" s="1">
        <v>8341</v>
      </c>
      <c r="B8342" s="3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IF(People!$B$2=Orders!M8342,People!$A$2,IF(People!$B$3=Orders!M8342,People!$A$3,IF(People!$B$4=Orders!M8342,People!$A$4,IF(People!$B$5=Orders!M8342,People!$A$5,0))))</f>
        <v>Cassandra Brandow</v>
      </c>
      <c r="W8342" t="str">
        <f>IFERROR(INDEX(Returns!A:A,MATCH(Orders!B8342,Returns!B:B,0),),"No")</f>
        <v>No</v>
      </c>
      <c r="X8342" t="str">
        <f t="shared" si="130"/>
        <v>2016 / 11</v>
      </c>
    </row>
    <row r="8343" spans="1:24" x14ac:dyDescent="0.25">
      <c r="A8343" s="1">
        <v>8342</v>
      </c>
      <c r="B8343" s="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IF(People!$B$2=Orders!M8343,People!$A$2,IF(People!$B$3=Orders!M8343,People!$A$3,IF(People!$B$4=Orders!M8343,People!$A$4,IF(People!$B$5=Orders!M8343,People!$A$5,0))))</f>
        <v>Anna Andreadi</v>
      </c>
      <c r="W8343" t="str">
        <f>IFERROR(INDEX(Returns!A:A,MATCH(Orders!B8343,Returns!B:B,0),),"No")</f>
        <v>No</v>
      </c>
      <c r="X8343" t="str">
        <f t="shared" si="130"/>
        <v>2019 / 06</v>
      </c>
    </row>
    <row r="8344" spans="1:24" x14ac:dyDescent="0.25">
      <c r="A8344" s="1">
        <v>8343</v>
      </c>
      <c r="B8344" s="3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IF(People!$B$2=Orders!M8344,People!$A$2,IF(People!$B$3=Orders!M8344,People!$A$3,IF(People!$B$4=Orders!M8344,People!$A$4,IF(People!$B$5=Orders!M8344,People!$A$5,0))))</f>
        <v>Cassandra Brandow</v>
      </c>
      <c r="W8344" t="str">
        <f>IFERROR(INDEX(Returns!A:A,MATCH(Orders!B8344,Returns!B:B,0),),"No")</f>
        <v>No</v>
      </c>
      <c r="X8344" t="str">
        <f t="shared" si="130"/>
        <v>2018 / 11</v>
      </c>
    </row>
    <row r="8345" spans="1:24" x14ac:dyDescent="0.25">
      <c r="A8345" s="1">
        <v>8344</v>
      </c>
      <c r="B8345" s="3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IF(People!$B$2=Orders!M8345,People!$A$2,IF(People!$B$3=Orders!M8345,People!$A$3,IF(People!$B$4=Orders!M8345,People!$A$4,IF(People!$B$5=Orders!M8345,People!$A$5,0))))</f>
        <v>Cassandra Brandow</v>
      </c>
      <c r="W8345" t="str">
        <f>IFERROR(INDEX(Returns!A:A,MATCH(Orders!B8345,Returns!B:B,0),),"No")</f>
        <v>No</v>
      </c>
      <c r="X8345" t="str">
        <f t="shared" si="130"/>
        <v>2016 / 03</v>
      </c>
    </row>
    <row r="8346" spans="1:24" x14ac:dyDescent="0.25">
      <c r="A8346" s="1">
        <v>8345</v>
      </c>
      <c r="B8346" s="3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IF(People!$B$2=Orders!M8346,People!$A$2,IF(People!$B$3=Orders!M8346,People!$A$3,IF(People!$B$4=Orders!M8346,People!$A$4,IF(People!$B$5=Orders!M8346,People!$A$5,0))))</f>
        <v>Cassandra Brandow</v>
      </c>
      <c r="W8346" t="str">
        <f>IFERROR(INDEX(Returns!A:A,MATCH(Orders!B8346,Returns!B:B,0),),"No")</f>
        <v>No</v>
      </c>
      <c r="X8346" t="str">
        <f t="shared" si="130"/>
        <v>2016 / 03</v>
      </c>
    </row>
    <row r="8347" spans="1:24" x14ac:dyDescent="0.25">
      <c r="A8347" s="1">
        <v>8346</v>
      </c>
      <c r="B8347" s="3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IF(People!$B$2=Orders!M8347,People!$A$2,IF(People!$B$3=Orders!M8347,People!$A$3,IF(People!$B$4=Orders!M8347,People!$A$4,IF(People!$B$5=Orders!M8347,People!$A$5,0))))</f>
        <v>Cassandra Brandow</v>
      </c>
      <c r="W8347" t="str">
        <f>IFERROR(INDEX(Returns!A:A,MATCH(Orders!B8347,Returns!B:B,0),),"No")</f>
        <v>No</v>
      </c>
      <c r="X8347" t="str">
        <f t="shared" si="130"/>
        <v>2016 / 03</v>
      </c>
    </row>
    <row r="8348" spans="1:24" x14ac:dyDescent="0.25">
      <c r="A8348" s="1">
        <v>8347</v>
      </c>
      <c r="B8348" s="3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IF(People!$B$2=Orders!M8348,People!$A$2,IF(People!$B$3=Orders!M8348,People!$A$3,IF(People!$B$4=Orders!M8348,People!$A$4,IF(People!$B$5=Orders!M8348,People!$A$5,0))))</f>
        <v>Chuck Magee</v>
      </c>
      <c r="W8348" t="str">
        <f>IFERROR(INDEX(Returns!A:A,MATCH(Orders!B8348,Returns!B:B,0),),"No")</f>
        <v>No</v>
      </c>
      <c r="X8348" t="str">
        <f t="shared" si="130"/>
        <v>2017 / 04</v>
      </c>
    </row>
    <row r="8349" spans="1:24" x14ac:dyDescent="0.25">
      <c r="A8349" s="1">
        <v>8348</v>
      </c>
      <c r="B8349" s="3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IF(People!$B$2=Orders!M8349,People!$A$2,IF(People!$B$3=Orders!M8349,People!$A$3,IF(People!$B$4=Orders!M8349,People!$A$4,IF(People!$B$5=Orders!M8349,People!$A$5,0))))</f>
        <v>Chuck Magee</v>
      </c>
      <c r="W8349" t="str">
        <f>IFERROR(INDEX(Returns!A:A,MATCH(Orders!B8349,Returns!B:B,0),),"No")</f>
        <v>No</v>
      </c>
      <c r="X8349" t="str">
        <f t="shared" si="130"/>
        <v>2017 / 04</v>
      </c>
    </row>
    <row r="8350" spans="1:24" x14ac:dyDescent="0.25">
      <c r="A8350" s="1">
        <v>8349</v>
      </c>
      <c r="B8350" s="3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IF(People!$B$2=Orders!M8350,People!$A$2,IF(People!$B$3=Orders!M8350,People!$A$3,IF(People!$B$4=Orders!M8350,People!$A$4,IF(People!$B$5=Orders!M8350,People!$A$5,0))))</f>
        <v>Chuck Magee</v>
      </c>
      <c r="W8350" t="str">
        <f>IFERROR(INDEX(Returns!A:A,MATCH(Orders!B8350,Returns!B:B,0),),"No")</f>
        <v>No</v>
      </c>
      <c r="X8350" t="str">
        <f t="shared" si="130"/>
        <v>2017 / 04</v>
      </c>
    </row>
    <row r="8351" spans="1:24" x14ac:dyDescent="0.25">
      <c r="A8351" s="1">
        <v>8350</v>
      </c>
      <c r="B8351" s="3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IF(People!$B$2=Orders!M8351,People!$A$2,IF(People!$B$3=Orders!M8351,People!$A$3,IF(People!$B$4=Orders!M8351,People!$A$4,IF(People!$B$5=Orders!M8351,People!$A$5,0))))</f>
        <v>Chuck Magee</v>
      </c>
      <c r="W8351" t="str">
        <f>IFERROR(INDEX(Returns!A:A,MATCH(Orders!B8351,Returns!B:B,0),),"No")</f>
        <v>No</v>
      </c>
      <c r="X8351" t="str">
        <f t="shared" si="130"/>
        <v>2017 / 04</v>
      </c>
    </row>
    <row r="8352" spans="1:24" x14ac:dyDescent="0.25">
      <c r="A8352" s="1">
        <v>8351</v>
      </c>
      <c r="B8352" s="3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IF(People!$B$2=Orders!M8352,People!$A$2,IF(People!$B$3=Orders!M8352,People!$A$3,IF(People!$B$4=Orders!M8352,People!$A$4,IF(People!$B$5=Orders!M8352,People!$A$5,0))))</f>
        <v>Chuck Magee</v>
      </c>
      <c r="W8352" t="str">
        <f>IFERROR(INDEX(Returns!A:A,MATCH(Orders!B8352,Returns!B:B,0),),"No")</f>
        <v>No</v>
      </c>
      <c r="X8352" t="str">
        <f t="shared" si="130"/>
        <v>2017 / 04</v>
      </c>
    </row>
    <row r="8353" spans="1:24" x14ac:dyDescent="0.25">
      <c r="A8353" s="1">
        <v>8352</v>
      </c>
      <c r="B8353" s="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IF(People!$B$2=Orders!M8353,People!$A$2,IF(People!$B$3=Orders!M8353,People!$A$3,IF(People!$B$4=Orders!M8353,People!$A$4,IF(People!$B$5=Orders!M8353,People!$A$5,0))))</f>
        <v>Chuck Magee</v>
      </c>
      <c r="W8353" t="str">
        <f>IFERROR(INDEX(Returns!A:A,MATCH(Orders!B8353,Returns!B:B,0),),"No")</f>
        <v>No</v>
      </c>
      <c r="X8353" t="str">
        <f t="shared" si="130"/>
        <v>2019 / 05</v>
      </c>
    </row>
    <row r="8354" spans="1:24" x14ac:dyDescent="0.25">
      <c r="A8354" s="1">
        <v>8353</v>
      </c>
      <c r="B8354" s="3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IF(People!$B$2=Orders!M8354,People!$A$2,IF(People!$B$3=Orders!M8354,People!$A$3,IF(People!$B$4=Orders!M8354,People!$A$4,IF(People!$B$5=Orders!M8354,People!$A$5,0))))</f>
        <v>Chuck Magee</v>
      </c>
      <c r="W8354" t="str">
        <f>IFERROR(INDEX(Returns!A:A,MATCH(Orders!B8354,Returns!B:B,0),),"No")</f>
        <v>No</v>
      </c>
      <c r="X8354" t="str">
        <f t="shared" si="130"/>
        <v>2019 / 05</v>
      </c>
    </row>
    <row r="8355" spans="1:24" x14ac:dyDescent="0.25">
      <c r="A8355" s="1">
        <v>8354</v>
      </c>
      <c r="B8355" s="3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IF(People!$B$2=Orders!M8355,People!$A$2,IF(People!$B$3=Orders!M8355,People!$A$3,IF(People!$B$4=Orders!M8355,People!$A$4,IF(People!$B$5=Orders!M8355,People!$A$5,0))))</f>
        <v>Chuck Magee</v>
      </c>
      <c r="W8355" t="str">
        <f>IFERROR(INDEX(Returns!A:A,MATCH(Orders!B8355,Returns!B:B,0),),"No")</f>
        <v>No</v>
      </c>
      <c r="X8355" t="str">
        <f t="shared" si="130"/>
        <v>2019 / 05</v>
      </c>
    </row>
    <row r="8356" spans="1:24" x14ac:dyDescent="0.25">
      <c r="A8356" s="1">
        <v>8355</v>
      </c>
      <c r="B8356" s="3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IF(People!$B$2=Orders!M8356,People!$A$2,IF(People!$B$3=Orders!M8356,People!$A$3,IF(People!$B$4=Orders!M8356,People!$A$4,IF(People!$B$5=Orders!M8356,People!$A$5,0))))</f>
        <v>Chuck Magee</v>
      </c>
      <c r="W8356" t="str">
        <f>IFERROR(INDEX(Returns!A:A,MATCH(Orders!B8356,Returns!B:B,0),),"No")</f>
        <v>No</v>
      </c>
      <c r="X8356" t="str">
        <f t="shared" si="130"/>
        <v>2019 / 05</v>
      </c>
    </row>
    <row r="8357" spans="1:24" x14ac:dyDescent="0.25">
      <c r="A8357" s="1">
        <v>8356</v>
      </c>
      <c r="B8357" s="3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t="str">
        <f>IF(People!$B$2=Orders!M8357,People!$A$2,IF(People!$B$3=Orders!M8357,People!$A$3,IF(People!$B$4=Orders!M8357,People!$A$4,IF(People!$B$5=Orders!M8357,People!$A$5,0))))</f>
        <v>Chuck Magee</v>
      </c>
      <c r="W8357" t="str">
        <f>IFERROR(INDEX(Returns!A:A,MATCH(Orders!B8357,Returns!B:B,0),),"No")</f>
        <v>No</v>
      </c>
      <c r="X8357" t="str">
        <f t="shared" si="130"/>
        <v>2019 / 05</v>
      </c>
    </row>
    <row r="8358" spans="1:24" x14ac:dyDescent="0.25">
      <c r="A8358" s="1">
        <v>8357</v>
      </c>
      <c r="B8358" s="3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IF(People!$B$2=Orders!M8358,People!$A$2,IF(People!$B$3=Orders!M8358,People!$A$3,IF(People!$B$4=Orders!M8358,People!$A$4,IF(People!$B$5=Orders!M8358,People!$A$5,0))))</f>
        <v>Cassandra Brandow</v>
      </c>
      <c r="W8358" t="str">
        <f>IFERROR(INDEX(Returns!A:A,MATCH(Orders!B8358,Returns!B:B,0),),"No")</f>
        <v>No</v>
      </c>
      <c r="X8358" t="str">
        <f t="shared" si="130"/>
        <v>2018 / 08</v>
      </c>
    </row>
    <row r="8359" spans="1:24" x14ac:dyDescent="0.25">
      <c r="A8359" s="1">
        <v>8358</v>
      </c>
      <c r="B8359" s="3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IF(People!$B$2=Orders!M8359,People!$A$2,IF(People!$B$3=Orders!M8359,People!$A$3,IF(People!$B$4=Orders!M8359,People!$A$4,IF(People!$B$5=Orders!M8359,People!$A$5,0))))</f>
        <v>Anna Andreadi</v>
      </c>
      <c r="W8359" t="str">
        <f>IFERROR(INDEX(Returns!A:A,MATCH(Orders!B8359,Returns!B:B,0),),"No")</f>
        <v>No</v>
      </c>
      <c r="X8359" t="str">
        <f t="shared" si="130"/>
        <v>2016 / 04</v>
      </c>
    </row>
    <row r="8360" spans="1:24" x14ac:dyDescent="0.25">
      <c r="A8360" s="1">
        <v>8359</v>
      </c>
      <c r="B8360" s="3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IF(People!$B$2=Orders!M8360,People!$A$2,IF(People!$B$3=Orders!M8360,People!$A$3,IF(People!$B$4=Orders!M8360,People!$A$4,IF(People!$B$5=Orders!M8360,People!$A$5,0))))</f>
        <v>Anna Andreadi</v>
      </c>
      <c r="W8360" t="str">
        <f>IFERROR(INDEX(Returns!A:A,MATCH(Orders!B8360,Returns!B:B,0),),"No")</f>
        <v>No</v>
      </c>
      <c r="X8360" t="str">
        <f t="shared" si="130"/>
        <v>2016 / 04</v>
      </c>
    </row>
    <row r="8361" spans="1:24" x14ac:dyDescent="0.25">
      <c r="A8361" s="1">
        <v>8360</v>
      </c>
      <c r="B8361" s="3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IF(People!$B$2=Orders!M8361,People!$A$2,IF(People!$B$3=Orders!M8361,People!$A$3,IF(People!$B$4=Orders!M8361,People!$A$4,IF(People!$B$5=Orders!M8361,People!$A$5,0))))</f>
        <v>Anna Andreadi</v>
      </c>
      <c r="W8361" t="str">
        <f>IFERROR(INDEX(Returns!A:A,MATCH(Orders!B8361,Returns!B:B,0),),"No")</f>
        <v>No</v>
      </c>
      <c r="X8361" t="str">
        <f t="shared" si="130"/>
        <v>2016 / 04</v>
      </c>
    </row>
    <row r="8362" spans="1:24" x14ac:dyDescent="0.25">
      <c r="A8362" s="1">
        <v>8361</v>
      </c>
      <c r="B8362" s="3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IF(People!$B$2=Orders!M8362,People!$A$2,IF(People!$B$3=Orders!M8362,People!$A$3,IF(People!$B$4=Orders!M8362,People!$A$4,IF(People!$B$5=Orders!M8362,People!$A$5,0))))</f>
        <v>Kelly Williams</v>
      </c>
      <c r="W8362" t="str">
        <f>IFERROR(INDEX(Returns!A:A,MATCH(Orders!B8362,Returns!B:B,0),),"No")</f>
        <v>No</v>
      </c>
      <c r="X8362" t="str">
        <f t="shared" si="130"/>
        <v>2019 / 01</v>
      </c>
    </row>
    <row r="8363" spans="1:24" x14ac:dyDescent="0.25">
      <c r="A8363" s="1">
        <v>8362</v>
      </c>
      <c r="B8363" s="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IF(People!$B$2=Orders!M8363,People!$A$2,IF(People!$B$3=Orders!M8363,People!$A$3,IF(People!$B$4=Orders!M8363,People!$A$4,IF(People!$B$5=Orders!M8363,People!$A$5,0))))</f>
        <v>Kelly Williams</v>
      </c>
      <c r="W8363" t="str">
        <f>IFERROR(INDEX(Returns!A:A,MATCH(Orders!B8363,Returns!B:B,0),),"No")</f>
        <v>No</v>
      </c>
      <c r="X8363" t="str">
        <f t="shared" si="130"/>
        <v>2019 / 01</v>
      </c>
    </row>
    <row r="8364" spans="1:24" x14ac:dyDescent="0.25">
      <c r="A8364" s="1">
        <v>8363</v>
      </c>
      <c r="B8364" s="3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IF(People!$B$2=Orders!M8364,People!$A$2,IF(People!$B$3=Orders!M8364,People!$A$3,IF(People!$B$4=Orders!M8364,People!$A$4,IF(People!$B$5=Orders!M8364,People!$A$5,0))))</f>
        <v>Kelly Williams</v>
      </c>
      <c r="W8364" t="str">
        <f>IFERROR(INDEX(Returns!A:A,MATCH(Orders!B8364,Returns!B:B,0),),"No")</f>
        <v>No</v>
      </c>
      <c r="X8364" t="str">
        <f t="shared" si="130"/>
        <v>2019 / 01</v>
      </c>
    </row>
    <row r="8365" spans="1:24" x14ac:dyDescent="0.25">
      <c r="A8365" s="1">
        <v>8364</v>
      </c>
      <c r="B8365" s="3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IF(People!$B$2=Orders!M8365,People!$A$2,IF(People!$B$3=Orders!M8365,People!$A$3,IF(People!$B$4=Orders!M8365,People!$A$4,IF(People!$B$5=Orders!M8365,People!$A$5,0))))</f>
        <v>Kelly Williams</v>
      </c>
      <c r="W8365" t="str">
        <f>IFERROR(INDEX(Returns!A:A,MATCH(Orders!B8365,Returns!B:B,0),),"No")</f>
        <v>No</v>
      </c>
      <c r="X8365" t="str">
        <f t="shared" si="130"/>
        <v>2019 / 01</v>
      </c>
    </row>
    <row r="8366" spans="1:24" x14ac:dyDescent="0.25">
      <c r="A8366" s="1">
        <v>8365</v>
      </c>
      <c r="B8366" s="3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IF(People!$B$2=Orders!M8366,People!$A$2,IF(People!$B$3=Orders!M8366,People!$A$3,IF(People!$B$4=Orders!M8366,People!$A$4,IF(People!$B$5=Orders!M8366,People!$A$5,0))))</f>
        <v>Cassandra Brandow</v>
      </c>
      <c r="W8366" t="str">
        <f>IFERROR(INDEX(Returns!A:A,MATCH(Orders!B8366,Returns!B:B,0),),"No")</f>
        <v>No</v>
      </c>
      <c r="X8366" t="str">
        <f t="shared" si="130"/>
        <v>2019 / 04</v>
      </c>
    </row>
    <row r="8367" spans="1:24" x14ac:dyDescent="0.25">
      <c r="A8367" s="1">
        <v>8366</v>
      </c>
      <c r="B8367" s="3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IF(People!$B$2=Orders!M8367,People!$A$2,IF(People!$B$3=Orders!M8367,People!$A$3,IF(People!$B$4=Orders!M8367,People!$A$4,IF(People!$B$5=Orders!M8367,People!$A$5,0))))</f>
        <v>Anna Andreadi</v>
      </c>
      <c r="W8367" t="str">
        <f>IFERROR(INDEX(Returns!A:A,MATCH(Orders!B8367,Returns!B:B,0),),"No")</f>
        <v>No</v>
      </c>
      <c r="X8367" t="str">
        <f t="shared" si="130"/>
        <v>2019 / 01</v>
      </c>
    </row>
    <row r="8368" spans="1:24" x14ac:dyDescent="0.25">
      <c r="A8368" s="1">
        <v>8367</v>
      </c>
      <c r="B8368" s="3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IF(People!$B$2=Orders!M8368,People!$A$2,IF(People!$B$3=Orders!M8368,People!$A$3,IF(People!$B$4=Orders!M8368,People!$A$4,IF(People!$B$5=Orders!M8368,People!$A$5,0))))</f>
        <v>Anna Andreadi</v>
      </c>
      <c r="W8368" t="str">
        <f>IFERROR(INDEX(Returns!A:A,MATCH(Orders!B8368,Returns!B:B,0),),"No")</f>
        <v>Yes</v>
      </c>
      <c r="X8368" t="str">
        <f t="shared" si="130"/>
        <v>2016 / 09</v>
      </c>
    </row>
    <row r="8369" spans="1:24" x14ac:dyDescent="0.25">
      <c r="A8369" s="1">
        <v>8368</v>
      </c>
      <c r="B8369" s="3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IF(People!$B$2=Orders!M8369,People!$A$2,IF(People!$B$3=Orders!M8369,People!$A$3,IF(People!$B$4=Orders!M8369,People!$A$4,IF(People!$B$5=Orders!M8369,People!$A$5,0))))</f>
        <v>Anna Andreadi</v>
      </c>
      <c r="W8369" t="str">
        <f>IFERROR(INDEX(Returns!A:A,MATCH(Orders!B8369,Returns!B:B,0),),"No")</f>
        <v>Yes</v>
      </c>
      <c r="X8369" t="str">
        <f t="shared" si="130"/>
        <v>2016 / 09</v>
      </c>
    </row>
    <row r="8370" spans="1:24" x14ac:dyDescent="0.25">
      <c r="A8370" s="1">
        <v>8369</v>
      </c>
      <c r="B8370" s="3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IF(People!$B$2=Orders!M8370,People!$A$2,IF(People!$B$3=Orders!M8370,People!$A$3,IF(People!$B$4=Orders!M8370,People!$A$4,IF(People!$B$5=Orders!M8370,People!$A$5,0))))</f>
        <v>Anna Andreadi</v>
      </c>
      <c r="W8370" t="str">
        <f>IFERROR(INDEX(Returns!A:A,MATCH(Orders!B8370,Returns!B:B,0),),"No")</f>
        <v>Yes</v>
      </c>
      <c r="X8370" t="str">
        <f t="shared" si="130"/>
        <v>2016 / 09</v>
      </c>
    </row>
    <row r="8371" spans="1:24" x14ac:dyDescent="0.25">
      <c r="A8371" s="1">
        <v>8370</v>
      </c>
      <c r="B8371" s="3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IF(People!$B$2=Orders!M8371,People!$A$2,IF(People!$B$3=Orders!M8371,People!$A$3,IF(People!$B$4=Orders!M8371,People!$A$4,IF(People!$B$5=Orders!M8371,People!$A$5,0))))</f>
        <v>Anna Andreadi</v>
      </c>
      <c r="W8371" t="str">
        <f>IFERROR(INDEX(Returns!A:A,MATCH(Orders!B8371,Returns!B:B,0),),"No")</f>
        <v>No</v>
      </c>
      <c r="X8371" t="str">
        <f t="shared" si="130"/>
        <v>2018 / 06</v>
      </c>
    </row>
    <row r="8372" spans="1:24" x14ac:dyDescent="0.25">
      <c r="A8372" s="1">
        <v>8371</v>
      </c>
      <c r="B8372" s="3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IF(People!$B$2=Orders!M8372,People!$A$2,IF(People!$B$3=Orders!M8372,People!$A$3,IF(People!$B$4=Orders!M8372,People!$A$4,IF(People!$B$5=Orders!M8372,People!$A$5,0))))</f>
        <v>Anna Andreadi</v>
      </c>
      <c r="W8372" t="str">
        <f>IFERROR(INDEX(Returns!A:A,MATCH(Orders!B8372,Returns!B:B,0),),"No")</f>
        <v>No</v>
      </c>
      <c r="X8372" t="str">
        <f t="shared" si="130"/>
        <v>2018 / 10</v>
      </c>
    </row>
    <row r="8373" spans="1:24" x14ac:dyDescent="0.25">
      <c r="A8373" s="1">
        <v>8372</v>
      </c>
      <c r="B8373" s="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IF(People!$B$2=Orders!M8373,People!$A$2,IF(People!$B$3=Orders!M8373,People!$A$3,IF(People!$B$4=Orders!M8373,People!$A$4,IF(People!$B$5=Orders!M8373,People!$A$5,0))))</f>
        <v>Kelly Williams</v>
      </c>
      <c r="W8373" t="str">
        <f>IFERROR(INDEX(Returns!A:A,MATCH(Orders!B8373,Returns!B:B,0),),"No")</f>
        <v>No</v>
      </c>
      <c r="X8373" t="str">
        <f t="shared" si="130"/>
        <v>2016 / 12</v>
      </c>
    </row>
    <row r="8374" spans="1:24" x14ac:dyDescent="0.25">
      <c r="A8374" s="1">
        <v>8373</v>
      </c>
      <c r="B8374" s="3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IF(People!$B$2=Orders!M8374,People!$A$2,IF(People!$B$3=Orders!M8374,People!$A$3,IF(People!$B$4=Orders!M8374,People!$A$4,IF(People!$B$5=Orders!M8374,People!$A$5,0))))</f>
        <v>Anna Andreadi</v>
      </c>
      <c r="W8374" t="str">
        <f>IFERROR(INDEX(Returns!A:A,MATCH(Orders!B8374,Returns!B:B,0),),"No")</f>
        <v>No</v>
      </c>
      <c r="X8374" t="str">
        <f t="shared" si="130"/>
        <v>2018 / 11</v>
      </c>
    </row>
    <row r="8375" spans="1:24" x14ac:dyDescent="0.25">
      <c r="A8375" s="1">
        <v>8374</v>
      </c>
      <c r="B8375" s="3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IF(People!$B$2=Orders!M8375,People!$A$2,IF(People!$B$3=Orders!M8375,People!$A$3,IF(People!$B$4=Orders!M8375,People!$A$4,IF(People!$B$5=Orders!M8375,People!$A$5,0))))</f>
        <v>Anna Andreadi</v>
      </c>
      <c r="W8375" t="str">
        <f>IFERROR(INDEX(Returns!A:A,MATCH(Orders!B8375,Returns!B:B,0),),"No")</f>
        <v>No</v>
      </c>
      <c r="X8375" t="str">
        <f t="shared" si="130"/>
        <v>2018 / 11</v>
      </c>
    </row>
    <row r="8376" spans="1:24" x14ac:dyDescent="0.25">
      <c r="A8376" s="1">
        <v>8375</v>
      </c>
      <c r="B8376" s="3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IF(People!$B$2=Orders!M8376,People!$A$2,IF(People!$B$3=Orders!M8376,People!$A$3,IF(People!$B$4=Orders!M8376,People!$A$4,IF(People!$B$5=Orders!M8376,People!$A$5,0))))</f>
        <v>Anna Andreadi</v>
      </c>
      <c r="W8376" t="str">
        <f>IFERROR(INDEX(Returns!A:A,MATCH(Orders!B8376,Returns!B:B,0),),"No")</f>
        <v>No</v>
      </c>
      <c r="X8376" t="str">
        <f t="shared" si="130"/>
        <v>2017 / 01</v>
      </c>
    </row>
    <row r="8377" spans="1:24" x14ac:dyDescent="0.25">
      <c r="A8377" s="1">
        <v>8376</v>
      </c>
      <c r="B8377" s="3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IF(People!$B$2=Orders!M8377,People!$A$2,IF(People!$B$3=Orders!M8377,People!$A$3,IF(People!$B$4=Orders!M8377,People!$A$4,IF(People!$B$5=Orders!M8377,People!$A$5,0))))</f>
        <v>Anna Andreadi</v>
      </c>
      <c r="W8377" t="str">
        <f>IFERROR(INDEX(Returns!A:A,MATCH(Orders!B8377,Returns!B:B,0),),"No")</f>
        <v>No</v>
      </c>
      <c r="X8377" t="str">
        <f t="shared" si="130"/>
        <v>2017 / 01</v>
      </c>
    </row>
    <row r="8378" spans="1:24" x14ac:dyDescent="0.25">
      <c r="A8378" s="1">
        <v>8377</v>
      </c>
      <c r="B8378" s="3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IF(People!$B$2=Orders!M8378,People!$A$2,IF(People!$B$3=Orders!M8378,People!$A$3,IF(People!$B$4=Orders!M8378,People!$A$4,IF(People!$B$5=Orders!M8378,People!$A$5,0))))</f>
        <v>Cassandra Brandow</v>
      </c>
      <c r="W8378" t="str">
        <f>IFERROR(INDEX(Returns!A:A,MATCH(Orders!B8378,Returns!B:B,0),),"No")</f>
        <v>No</v>
      </c>
      <c r="X8378" t="str">
        <f t="shared" si="130"/>
        <v>2019 / 03</v>
      </c>
    </row>
    <row r="8379" spans="1:24" x14ac:dyDescent="0.25">
      <c r="A8379" s="1">
        <v>8378</v>
      </c>
      <c r="B8379" s="3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IF(People!$B$2=Orders!M8379,People!$A$2,IF(People!$B$3=Orders!M8379,People!$A$3,IF(People!$B$4=Orders!M8379,People!$A$4,IF(People!$B$5=Orders!M8379,People!$A$5,0))))</f>
        <v>Kelly Williams</v>
      </c>
      <c r="W8379" t="str">
        <f>IFERROR(INDEX(Returns!A:A,MATCH(Orders!B8379,Returns!B:B,0),),"No")</f>
        <v>No</v>
      </c>
      <c r="X8379" t="str">
        <f t="shared" si="130"/>
        <v>2017 / 11</v>
      </c>
    </row>
    <row r="8380" spans="1:24" x14ac:dyDescent="0.25">
      <c r="A8380" s="1">
        <v>8379</v>
      </c>
      <c r="B8380" s="3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IF(People!$B$2=Orders!M8380,People!$A$2,IF(People!$B$3=Orders!M8380,People!$A$3,IF(People!$B$4=Orders!M8380,People!$A$4,IF(People!$B$5=Orders!M8380,People!$A$5,0))))</f>
        <v>Kelly Williams</v>
      </c>
      <c r="W8380" t="str">
        <f>IFERROR(INDEX(Returns!A:A,MATCH(Orders!B8380,Returns!B:B,0),),"No")</f>
        <v>No</v>
      </c>
      <c r="X8380" t="str">
        <f t="shared" si="130"/>
        <v>2017 / 11</v>
      </c>
    </row>
    <row r="8381" spans="1:24" x14ac:dyDescent="0.25">
      <c r="A8381" s="1">
        <v>8380</v>
      </c>
      <c r="B8381" s="3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IF(People!$B$2=Orders!M8381,People!$A$2,IF(People!$B$3=Orders!M8381,People!$A$3,IF(People!$B$4=Orders!M8381,People!$A$4,IF(People!$B$5=Orders!M8381,People!$A$5,0))))</f>
        <v>Kelly Williams</v>
      </c>
      <c r="W8381" t="str">
        <f>IFERROR(INDEX(Returns!A:A,MATCH(Orders!B8381,Returns!B:B,0),),"No")</f>
        <v>No</v>
      </c>
      <c r="X8381" t="str">
        <f t="shared" si="130"/>
        <v>2017 / 11</v>
      </c>
    </row>
    <row r="8382" spans="1:24" x14ac:dyDescent="0.25">
      <c r="A8382" s="1">
        <v>8381</v>
      </c>
      <c r="B8382" s="3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IF(People!$B$2=Orders!M8382,People!$A$2,IF(People!$B$3=Orders!M8382,People!$A$3,IF(People!$B$4=Orders!M8382,People!$A$4,IF(People!$B$5=Orders!M8382,People!$A$5,0))))</f>
        <v>Kelly Williams</v>
      </c>
      <c r="W8382" t="str">
        <f>IFERROR(INDEX(Returns!A:A,MATCH(Orders!B8382,Returns!B:B,0),),"No")</f>
        <v>No</v>
      </c>
      <c r="X8382" t="str">
        <f t="shared" si="130"/>
        <v>2016 / 09</v>
      </c>
    </row>
    <row r="8383" spans="1:24" x14ac:dyDescent="0.25">
      <c r="A8383" s="1">
        <v>8382</v>
      </c>
      <c r="B8383" s="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IF(People!$B$2=Orders!M8383,People!$A$2,IF(People!$B$3=Orders!M8383,People!$A$3,IF(People!$B$4=Orders!M8383,People!$A$4,IF(People!$B$5=Orders!M8383,People!$A$5,0))))</f>
        <v>Anna Andreadi</v>
      </c>
      <c r="W8383" t="str">
        <f>IFERROR(INDEX(Returns!A:A,MATCH(Orders!B8383,Returns!B:B,0),),"No")</f>
        <v>No</v>
      </c>
      <c r="X8383" t="str">
        <f t="shared" si="130"/>
        <v>2018 / 03</v>
      </c>
    </row>
    <row r="8384" spans="1:24" x14ac:dyDescent="0.25">
      <c r="A8384" s="1">
        <v>8383</v>
      </c>
      <c r="B8384" s="3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IF(People!$B$2=Orders!M8384,People!$A$2,IF(People!$B$3=Orders!M8384,People!$A$3,IF(People!$B$4=Orders!M8384,People!$A$4,IF(People!$B$5=Orders!M8384,People!$A$5,0))))</f>
        <v>Kelly Williams</v>
      </c>
      <c r="W8384" t="str">
        <f>IFERROR(INDEX(Returns!A:A,MATCH(Orders!B8384,Returns!B:B,0),),"No")</f>
        <v>No</v>
      </c>
      <c r="X8384" t="str">
        <f t="shared" si="130"/>
        <v>2018 / 02</v>
      </c>
    </row>
    <row r="8385" spans="1:24" x14ac:dyDescent="0.25">
      <c r="A8385" s="1">
        <v>8384</v>
      </c>
      <c r="B8385" s="3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IF(People!$B$2=Orders!M8385,People!$A$2,IF(People!$B$3=Orders!M8385,People!$A$3,IF(People!$B$4=Orders!M8385,People!$A$4,IF(People!$B$5=Orders!M8385,People!$A$5,0))))</f>
        <v>Chuck Magee</v>
      </c>
      <c r="W8385" t="str">
        <f>IFERROR(INDEX(Returns!A:A,MATCH(Orders!B8385,Returns!B:B,0),),"No")</f>
        <v>No</v>
      </c>
      <c r="X8385" t="str">
        <f t="shared" si="130"/>
        <v>2018 / 11</v>
      </c>
    </row>
    <row r="8386" spans="1:24" x14ac:dyDescent="0.25">
      <c r="A8386" s="1">
        <v>8385</v>
      </c>
      <c r="B8386" s="3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IF(People!$B$2=Orders!M8386,People!$A$2,IF(People!$B$3=Orders!M8386,People!$A$3,IF(People!$B$4=Orders!M8386,People!$A$4,IF(People!$B$5=Orders!M8386,People!$A$5,0))))</f>
        <v>Chuck Magee</v>
      </c>
      <c r="W8386" t="str">
        <f>IFERROR(INDEX(Returns!A:A,MATCH(Orders!B8386,Returns!B:B,0),),"No")</f>
        <v>No</v>
      </c>
      <c r="X8386" t="str">
        <f t="shared" ref="X8386:X8449" si="131">TEXT(C8386,"ГГГГ / ММ")</f>
        <v>2018 / 11</v>
      </c>
    </row>
    <row r="8387" spans="1:24" x14ac:dyDescent="0.25">
      <c r="A8387" s="1">
        <v>8386</v>
      </c>
      <c r="B8387" s="3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IF(People!$B$2=Orders!M8387,People!$A$2,IF(People!$B$3=Orders!M8387,People!$A$3,IF(People!$B$4=Orders!M8387,People!$A$4,IF(People!$B$5=Orders!M8387,People!$A$5,0))))</f>
        <v>Anna Andreadi</v>
      </c>
      <c r="W8387" t="str">
        <f>IFERROR(INDEX(Returns!A:A,MATCH(Orders!B8387,Returns!B:B,0),),"No")</f>
        <v>No</v>
      </c>
      <c r="X8387" t="str">
        <f t="shared" si="131"/>
        <v>2019 / 09</v>
      </c>
    </row>
    <row r="8388" spans="1:24" x14ac:dyDescent="0.25">
      <c r="A8388" s="1">
        <v>8387</v>
      </c>
      <c r="B8388" s="3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IF(People!$B$2=Orders!M8388,People!$A$2,IF(People!$B$3=Orders!M8388,People!$A$3,IF(People!$B$4=Orders!M8388,People!$A$4,IF(People!$B$5=Orders!M8388,People!$A$5,0))))</f>
        <v>Chuck Magee</v>
      </c>
      <c r="W8388" t="str">
        <f>IFERROR(INDEX(Returns!A:A,MATCH(Orders!B8388,Returns!B:B,0),),"No")</f>
        <v>No</v>
      </c>
      <c r="X8388" t="str">
        <f t="shared" si="131"/>
        <v>2017 / 05</v>
      </c>
    </row>
    <row r="8389" spans="1:24" x14ac:dyDescent="0.25">
      <c r="A8389" s="1">
        <v>8388</v>
      </c>
      <c r="B8389" s="3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IF(People!$B$2=Orders!M8389,People!$A$2,IF(People!$B$3=Orders!M8389,People!$A$3,IF(People!$B$4=Orders!M8389,People!$A$4,IF(People!$B$5=Orders!M8389,People!$A$5,0))))</f>
        <v>Chuck Magee</v>
      </c>
      <c r="W8389" t="str">
        <f>IFERROR(INDEX(Returns!A:A,MATCH(Orders!B8389,Returns!B:B,0),),"No")</f>
        <v>No</v>
      </c>
      <c r="X8389" t="str">
        <f t="shared" si="131"/>
        <v>2017 / 05</v>
      </c>
    </row>
    <row r="8390" spans="1:24" x14ac:dyDescent="0.25">
      <c r="A8390" s="1">
        <v>8389</v>
      </c>
      <c r="B8390" s="3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IF(People!$B$2=Orders!M8390,People!$A$2,IF(People!$B$3=Orders!M8390,People!$A$3,IF(People!$B$4=Orders!M8390,People!$A$4,IF(People!$B$5=Orders!M8390,People!$A$5,0))))</f>
        <v>Chuck Magee</v>
      </c>
      <c r="W8390" t="str">
        <f>IFERROR(INDEX(Returns!A:A,MATCH(Orders!B8390,Returns!B:B,0),),"No")</f>
        <v>No</v>
      </c>
      <c r="X8390" t="str">
        <f t="shared" si="131"/>
        <v>2016 / 11</v>
      </c>
    </row>
    <row r="8391" spans="1:24" x14ac:dyDescent="0.25">
      <c r="A8391" s="1">
        <v>8390</v>
      </c>
      <c r="B8391" s="3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IF(People!$B$2=Orders!M8391,People!$A$2,IF(People!$B$3=Orders!M8391,People!$A$3,IF(People!$B$4=Orders!M8391,People!$A$4,IF(People!$B$5=Orders!M8391,People!$A$5,0))))</f>
        <v>Chuck Magee</v>
      </c>
      <c r="W8391" t="str">
        <f>IFERROR(INDEX(Returns!A:A,MATCH(Orders!B8391,Returns!B:B,0),),"No")</f>
        <v>No</v>
      </c>
      <c r="X8391" t="str">
        <f t="shared" si="131"/>
        <v>2018 / 12</v>
      </c>
    </row>
    <row r="8392" spans="1:24" x14ac:dyDescent="0.25">
      <c r="A8392" s="1">
        <v>8391</v>
      </c>
      <c r="B8392" s="3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IF(People!$B$2=Orders!M8392,People!$A$2,IF(People!$B$3=Orders!M8392,People!$A$3,IF(People!$B$4=Orders!M8392,People!$A$4,IF(People!$B$5=Orders!M8392,People!$A$5,0))))</f>
        <v>Anna Andreadi</v>
      </c>
      <c r="W8392" t="str">
        <f>IFERROR(INDEX(Returns!A:A,MATCH(Orders!B8392,Returns!B:B,0),),"No")</f>
        <v>No</v>
      </c>
      <c r="X8392" t="str">
        <f t="shared" si="131"/>
        <v>2019 / 12</v>
      </c>
    </row>
    <row r="8393" spans="1:24" x14ac:dyDescent="0.25">
      <c r="A8393" s="1">
        <v>8392</v>
      </c>
      <c r="B8393" s="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IF(People!$B$2=Orders!M8393,People!$A$2,IF(People!$B$3=Orders!M8393,People!$A$3,IF(People!$B$4=Orders!M8393,People!$A$4,IF(People!$B$5=Orders!M8393,People!$A$5,0))))</f>
        <v>Chuck Magee</v>
      </c>
      <c r="W8393" t="str">
        <f>IFERROR(INDEX(Returns!A:A,MATCH(Orders!B8393,Returns!B:B,0),),"No")</f>
        <v>No</v>
      </c>
      <c r="X8393" t="str">
        <f t="shared" si="131"/>
        <v>2019 / 12</v>
      </c>
    </row>
    <row r="8394" spans="1:24" x14ac:dyDescent="0.25">
      <c r="A8394" s="1">
        <v>8393</v>
      </c>
      <c r="B8394" s="3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IF(People!$B$2=Orders!M8394,People!$A$2,IF(People!$B$3=Orders!M8394,People!$A$3,IF(People!$B$4=Orders!M8394,People!$A$4,IF(People!$B$5=Orders!M8394,People!$A$5,0))))</f>
        <v>Chuck Magee</v>
      </c>
      <c r="W8394" t="str">
        <f>IFERROR(INDEX(Returns!A:A,MATCH(Orders!B8394,Returns!B:B,0),),"No")</f>
        <v>No</v>
      </c>
      <c r="X8394" t="str">
        <f t="shared" si="131"/>
        <v>2018 / 12</v>
      </c>
    </row>
    <row r="8395" spans="1:24" x14ac:dyDescent="0.25">
      <c r="A8395" s="1">
        <v>8394</v>
      </c>
      <c r="B8395" s="3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IF(People!$B$2=Orders!M8395,People!$A$2,IF(People!$B$3=Orders!M8395,People!$A$3,IF(People!$B$4=Orders!M8395,People!$A$4,IF(People!$B$5=Orders!M8395,People!$A$5,0))))</f>
        <v>Chuck Magee</v>
      </c>
      <c r="W8395" t="str">
        <f>IFERROR(INDEX(Returns!A:A,MATCH(Orders!B8395,Returns!B:B,0),),"No")</f>
        <v>No</v>
      </c>
      <c r="X8395" t="str">
        <f t="shared" si="131"/>
        <v>2018 / 12</v>
      </c>
    </row>
    <row r="8396" spans="1:24" x14ac:dyDescent="0.25">
      <c r="A8396" s="1">
        <v>8395</v>
      </c>
      <c r="B8396" s="3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IF(People!$B$2=Orders!M8396,People!$A$2,IF(People!$B$3=Orders!M8396,People!$A$3,IF(People!$B$4=Orders!M8396,People!$A$4,IF(People!$B$5=Orders!M8396,People!$A$5,0))))</f>
        <v>Chuck Magee</v>
      </c>
      <c r="W8396" t="str">
        <f>IFERROR(INDEX(Returns!A:A,MATCH(Orders!B8396,Returns!B:B,0),),"No")</f>
        <v>No</v>
      </c>
      <c r="X8396" t="str">
        <f t="shared" si="131"/>
        <v>2018 / 12</v>
      </c>
    </row>
    <row r="8397" spans="1:24" x14ac:dyDescent="0.25">
      <c r="A8397" s="1">
        <v>8396</v>
      </c>
      <c r="B8397" s="3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IF(People!$B$2=Orders!M8397,People!$A$2,IF(People!$B$3=Orders!M8397,People!$A$3,IF(People!$B$4=Orders!M8397,People!$A$4,IF(People!$B$5=Orders!M8397,People!$A$5,0))))</f>
        <v>Chuck Magee</v>
      </c>
      <c r="W8397" t="str">
        <f>IFERROR(INDEX(Returns!A:A,MATCH(Orders!B8397,Returns!B:B,0),),"No")</f>
        <v>No</v>
      </c>
      <c r="X8397" t="str">
        <f t="shared" si="131"/>
        <v>2018 / 12</v>
      </c>
    </row>
    <row r="8398" spans="1:24" x14ac:dyDescent="0.25">
      <c r="A8398" s="1">
        <v>8397</v>
      </c>
      <c r="B8398" s="3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IF(People!$B$2=Orders!M8398,People!$A$2,IF(People!$B$3=Orders!M8398,People!$A$3,IF(People!$B$4=Orders!M8398,People!$A$4,IF(People!$B$5=Orders!M8398,People!$A$5,0))))</f>
        <v>Cassandra Brandow</v>
      </c>
      <c r="W8398" t="str">
        <f>IFERROR(INDEX(Returns!A:A,MATCH(Orders!B8398,Returns!B:B,0),),"No")</f>
        <v>No</v>
      </c>
      <c r="X8398" t="str">
        <f t="shared" si="131"/>
        <v>2016 / 06</v>
      </c>
    </row>
    <row r="8399" spans="1:24" x14ac:dyDescent="0.25">
      <c r="A8399" s="1">
        <v>8398</v>
      </c>
      <c r="B8399" s="3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IF(People!$B$2=Orders!M8399,People!$A$2,IF(People!$B$3=Orders!M8399,People!$A$3,IF(People!$B$4=Orders!M8399,People!$A$4,IF(People!$B$5=Orders!M8399,People!$A$5,0))))</f>
        <v>Kelly Williams</v>
      </c>
      <c r="W8399" t="str">
        <f>IFERROR(INDEX(Returns!A:A,MATCH(Orders!B8399,Returns!B:B,0),),"No")</f>
        <v>No</v>
      </c>
      <c r="X8399" t="str">
        <f t="shared" si="131"/>
        <v>2016 / 09</v>
      </c>
    </row>
    <row r="8400" spans="1:24" x14ac:dyDescent="0.25">
      <c r="A8400" s="1">
        <v>8399</v>
      </c>
      <c r="B8400" s="3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IF(People!$B$2=Orders!M8400,People!$A$2,IF(People!$B$3=Orders!M8400,People!$A$3,IF(People!$B$4=Orders!M8400,People!$A$4,IF(People!$B$5=Orders!M8400,People!$A$5,0))))</f>
        <v>Chuck Magee</v>
      </c>
      <c r="W8400" t="str">
        <f>IFERROR(INDEX(Returns!A:A,MATCH(Orders!B8400,Returns!B:B,0),),"No")</f>
        <v>No</v>
      </c>
      <c r="X8400" t="str">
        <f t="shared" si="131"/>
        <v>2019 / 11</v>
      </c>
    </row>
    <row r="8401" spans="1:24" x14ac:dyDescent="0.25">
      <c r="A8401" s="1">
        <v>8400</v>
      </c>
      <c r="B8401" s="3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IF(People!$B$2=Orders!M8401,People!$A$2,IF(People!$B$3=Orders!M8401,People!$A$3,IF(People!$B$4=Orders!M8401,People!$A$4,IF(People!$B$5=Orders!M8401,People!$A$5,0))))</f>
        <v>Anna Andreadi</v>
      </c>
      <c r="W8401" t="str">
        <f>IFERROR(INDEX(Returns!A:A,MATCH(Orders!B8401,Returns!B:B,0),),"No")</f>
        <v>No</v>
      </c>
      <c r="X8401" t="str">
        <f t="shared" si="131"/>
        <v>2017 / 04</v>
      </c>
    </row>
    <row r="8402" spans="1:24" x14ac:dyDescent="0.25">
      <c r="A8402" s="1">
        <v>8401</v>
      </c>
      <c r="B8402" s="3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IF(People!$B$2=Orders!M8402,People!$A$2,IF(People!$B$3=Orders!M8402,People!$A$3,IF(People!$B$4=Orders!M8402,People!$A$4,IF(People!$B$5=Orders!M8402,People!$A$5,0))))</f>
        <v>Chuck Magee</v>
      </c>
      <c r="W8402" t="str">
        <f>IFERROR(INDEX(Returns!A:A,MATCH(Orders!B8402,Returns!B:B,0),),"No")</f>
        <v>Yes</v>
      </c>
      <c r="X8402" t="str">
        <f t="shared" si="131"/>
        <v>2017 / 12</v>
      </c>
    </row>
    <row r="8403" spans="1:24" x14ac:dyDescent="0.25">
      <c r="A8403" s="1">
        <v>8402</v>
      </c>
      <c r="B8403" s="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IF(People!$B$2=Orders!M8403,People!$A$2,IF(People!$B$3=Orders!M8403,People!$A$3,IF(People!$B$4=Orders!M8403,People!$A$4,IF(People!$B$5=Orders!M8403,People!$A$5,0))))</f>
        <v>Chuck Magee</v>
      </c>
      <c r="W8403" t="str">
        <f>IFERROR(INDEX(Returns!A:A,MATCH(Orders!B8403,Returns!B:B,0),),"No")</f>
        <v>Yes</v>
      </c>
      <c r="X8403" t="str">
        <f t="shared" si="131"/>
        <v>2017 / 12</v>
      </c>
    </row>
    <row r="8404" spans="1:24" x14ac:dyDescent="0.25">
      <c r="A8404" s="1">
        <v>8403</v>
      </c>
      <c r="B8404" s="3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IF(People!$B$2=Orders!M8404,People!$A$2,IF(People!$B$3=Orders!M8404,People!$A$3,IF(People!$B$4=Orders!M8404,People!$A$4,IF(People!$B$5=Orders!M8404,People!$A$5,0))))</f>
        <v>Chuck Magee</v>
      </c>
      <c r="W8404" t="str">
        <f>IFERROR(INDEX(Returns!A:A,MATCH(Orders!B8404,Returns!B:B,0),),"No")</f>
        <v>Yes</v>
      </c>
      <c r="X8404" t="str">
        <f t="shared" si="131"/>
        <v>2017 / 12</v>
      </c>
    </row>
    <row r="8405" spans="1:24" x14ac:dyDescent="0.25">
      <c r="A8405" s="1">
        <v>8404</v>
      </c>
      <c r="B8405" s="3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IF(People!$B$2=Orders!M8405,People!$A$2,IF(People!$B$3=Orders!M8405,People!$A$3,IF(People!$B$4=Orders!M8405,People!$A$4,IF(People!$B$5=Orders!M8405,People!$A$5,0))))</f>
        <v>Anna Andreadi</v>
      </c>
      <c r="W8405" t="str">
        <f>IFERROR(INDEX(Returns!A:A,MATCH(Orders!B8405,Returns!B:B,0),),"No")</f>
        <v>No</v>
      </c>
      <c r="X8405" t="str">
        <f t="shared" si="131"/>
        <v>2018 / 02</v>
      </c>
    </row>
    <row r="8406" spans="1:24" x14ac:dyDescent="0.25">
      <c r="A8406" s="1">
        <v>8405</v>
      </c>
      <c r="B8406" s="3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IF(People!$B$2=Orders!M8406,People!$A$2,IF(People!$B$3=Orders!M8406,People!$A$3,IF(People!$B$4=Orders!M8406,People!$A$4,IF(People!$B$5=Orders!M8406,People!$A$5,0))))</f>
        <v>Chuck Magee</v>
      </c>
      <c r="W8406" t="str">
        <f>IFERROR(INDEX(Returns!A:A,MATCH(Orders!B8406,Returns!B:B,0),),"No")</f>
        <v>No</v>
      </c>
      <c r="X8406" t="str">
        <f t="shared" si="131"/>
        <v>2019 / 07</v>
      </c>
    </row>
    <row r="8407" spans="1:24" x14ac:dyDescent="0.25">
      <c r="A8407" s="1">
        <v>8406</v>
      </c>
      <c r="B8407" s="3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IF(People!$B$2=Orders!M8407,People!$A$2,IF(People!$B$3=Orders!M8407,People!$A$3,IF(People!$B$4=Orders!M8407,People!$A$4,IF(People!$B$5=Orders!M8407,People!$A$5,0))))</f>
        <v>Chuck Magee</v>
      </c>
      <c r="W8407" t="str">
        <f>IFERROR(INDEX(Returns!A:A,MATCH(Orders!B8407,Returns!B:B,0),),"No")</f>
        <v>No</v>
      </c>
      <c r="X8407" t="str">
        <f t="shared" si="131"/>
        <v>2019 / 07</v>
      </c>
    </row>
    <row r="8408" spans="1:24" x14ac:dyDescent="0.25">
      <c r="A8408" s="1">
        <v>8407</v>
      </c>
      <c r="B8408" s="3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IF(People!$B$2=Orders!M8408,People!$A$2,IF(People!$B$3=Orders!M8408,People!$A$3,IF(People!$B$4=Orders!M8408,People!$A$4,IF(People!$B$5=Orders!M8408,People!$A$5,0))))</f>
        <v>Chuck Magee</v>
      </c>
      <c r="W8408" t="str">
        <f>IFERROR(INDEX(Returns!A:A,MATCH(Orders!B8408,Returns!B:B,0),),"No")</f>
        <v>No</v>
      </c>
      <c r="X8408" t="str">
        <f t="shared" si="131"/>
        <v>2019 / 07</v>
      </c>
    </row>
    <row r="8409" spans="1:24" x14ac:dyDescent="0.25">
      <c r="A8409" s="1">
        <v>8408</v>
      </c>
      <c r="B8409" s="3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IF(People!$B$2=Orders!M8409,People!$A$2,IF(People!$B$3=Orders!M8409,People!$A$3,IF(People!$B$4=Orders!M8409,People!$A$4,IF(People!$B$5=Orders!M8409,People!$A$5,0))))</f>
        <v>Chuck Magee</v>
      </c>
      <c r="W8409" t="str">
        <f>IFERROR(INDEX(Returns!A:A,MATCH(Orders!B8409,Returns!B:B,0),),"No")</f>
        <v>No</v>
      </c>
      <c r="X8409" t="str">
        <f t="shared" si="131"/>
        <v>2019 / 07</v>
      </c>
    </row>
    <row r="8410" spans="1:24" x14ac:dyDescent="0.25">
      <c r="A8410" s="1">
        <v>8409</v>
      </c>
      <c r="B8410" s="3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IF(People!$B$2=Orders!M8410,People!$A$2,IF(People!$B$3=Orders!M8410,People!$A$3,IF(People!$B$4=Orders!M8410,People!$A$4,IF(People!$B$5=Orders!M8410,People!$A$5,0))))</f>
        <v>Chuck Magee</v>
      </c>
      <c r="W8410" t="str">
        <f>IFERROR(INDEX(Returns!A:A,MATCH(Orders!B8410,Returns!B:B,0),),"No")</f>
        <v>No</v>
      </c>
      <c r="X8410" t="str">
        <f t="shared" si="131"/>
        <v>2019 / 07</v>
      </c>
    </row>
    <row r="8411" spans="1:24" x14ac:dyDescent="0.25">
      <c r="A8411" s="1">
        <v>8410</v>
      </c>
      <c r="B8411" s="3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IF(People!$B$2=Orders!M8411,People!$A$2,IF(People!$B$3=Orders!M8411,People!$A$3,IF(People!$B$4=Orders!M8411,People!$A$4,IF(People!$B$5=Orders!M8411,People!$A$5,0))))</f>
        <v>Anna Andreadi</v>
      </c>
      <c r="W8411" t="str">
        <f>IFERROR(INDEX(Returns!A:A,MATCH(Orders!B8411,Returns!B:B,0),),"No")</f>
        <v>No</v>
      </c>
      <c r="X8411" t="str">
        <f t="shared" si="131"/>
        <v>2017 / 12</v>
      </c>
    </row>
    <row r="8412" spans="1:24" x14ac:dyDescent="0.25">
      <c r="A8412" s="1">
        <v>8411</v>
      </c>
      <c r="B8412" s="3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IF(People!$B$2=Orders!M8412,People!$A$2,IF(People!$B$3=Orders!M8412,People!$A$3,IF(People!$B$4=Orders!M8412,People!$A$4,IF(People!$B$5=Orders!M8412,People!$A$5,0))))</f>
        <v>Cassandra Brandow</v>
      </c>
      <c r="W8412" t="str">
        <f>IFERROR(INDEX(Returns!A:A,MATCH(Orders!B8412,Returns!B:B,0),),"No")</f>
        <v>No</v>
      </c>
      <c r="X8412" t="str">
        <f t="shared" si="131"/>
        <v>2018 / 11</v>
      </c>
    </row>
    <row r="8413" spans="1:24" x14ac:dyDescent="0.25">
      <c r="A8413" s="1">
        <v>8412</v>
      </c>
      <c r="B8413" s="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IF(People!$B$2=Orders!M8413,People!$A$2,IF(People!$B$3=Orders!M8413,People!$A$3,IF(People!$B$4=Orders!M8413,People!$A$4,IF(People!$B$5=Orders!M8413,People!$A$5,0))))</f>
        <v>Cassandra Brandow</v>
      </c>
      <c r="W8413" t="str">
        <f>IFERROR(INDEX(Returns!A:A,MATCH(Orders!B8413,Returns!B:B,0),),"No")</f>
        <v>No</v>
      </c>
      <c r="X8413" t="str">
        <f t="shared" si="131"/>
        <v>2018 / 05</v>
      </c>
    </row>
    <row r="8414" spans="1:24" x14ac:dyDescent="0.25">
      <c r="A8414" s="1">
        <v>8413</v>
      </c>
      <c r="B8414" s="3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IF(People!$B$2=Orders!M8414,People!$A$2,IF(People!$B$3=Orders!M8414,People!$A$3,IF(People!$B$4=Orders!M8414,People!$A$4,IF(People!$B$5=Orders!M8414,People!$A$5,0))))</f>
        <v>Kelly Williams</v>
      </c>
      <c r="W8414" t="str">
        <f>IFERROR(INDEX(Returns!A:A,MATCH(Orders!B8414,Returns!B:B,0),),"No")</f>
        <v>No</v>
      </c>
      <c r="X8414" t="str">
        <f t="shared" si="131"/>
        <v>2019 / 03</v>
      </c>
    </row>
    <row r="8415" spans="1:24" x14ac:dyDescent="0.25">
      <c r="A8415" s="1">
        <v>8414</v>
      </c>
      <c r="B8415" s="3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IF(People!$B$2=Orders!M8415,People!$A$2,IF(People!$B$3=Orders!M8415,People!$A$3,IF(People!$B$4=Orders!M8415,People!$A$4,IF(People!$B$5=Orders!M8415,People!$A$5,0))))</f>
        <v>Kelly Williams</v>
      </c>
      <c r="W8415" t="str">
        <f>IFERROR(INDEX(Returns!A:A,MATCH(Orders!B8415,Returns!B:B,0),),"No")</f>
        <v>No</v>
      </c>
      <c r="X8415" t="str">
        <f t="shared" si="131"/>
        <v>2018 / 12</v>
      </c>
    </row>
    <row r="8416" spans="1:24" x14ac:dyDescent="0.25">
      <c r="A8416" s="1">
        <v>8415</v>
      </c>
      <c r="B8416" s="3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IF(People!$B$2=Orders!M8416,People!$A$2,IF(People!$B$3=Orders!M8416,People!$A$3,IF(People!$B$4=Orders!M8416,People!$A$4,IF(People!$B$5=Orders!M8416,People!$A$5,0))))</f>
        <v>Kelly Williams</v>
      </c>
      <c r="W8416" t="str">
        <f>IFERROR(INDEX(Returns!A:A,MATCH(Orders!B8416,Returns!B:B,0),),"No")</f>
        <v>No</v>
      </c>
      <c r="X8416" t="str">
        <f t="shared" si="131"/>
        <v>2018 / 12</v>
      </c>
    </row>
    <row r="8417" spans="1:24" x14ac:dyDescent="0.25">
      <c r="A8417" s="1">
        <v>8416</v>
      </c>
      <c r="B8417" s="3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IF(People!$B$2=Orders!M8417,People!$A$2,IF(People!$B$3=Orders!M8417,People!$A$3,IF(People!$B$4=Orders!M8417,People!$A$4,IF(People!$B$5=Orders!M8417,People!$A$5,0))))</f>
        <v>Kelly Williams</v>
      </c>
      <c r="W8417" t="str">
        <f>IFERROR(INDEX(Returns!A:A,MATCH(Orders!B8417,Returns!B:B,0),),"No")</f>
        <v>No</v>
      </c>
      <c r="X8417" t="str">
        <f t="shared" si="131"/>
        <v>2019 / 04</v>
      </c>
    </row>
    <row r="8418" spans="1:24" x14ac:dyDescent="0.25">
      <c r="A8418" s="1">
        <v>8417</v>
      </c>
      <c r="B8418" s="3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IF(People!$B$2=Orders!M8418,People!$A$2,IF(People!$B$3=Orders!M8418,People!$A$3,IF(People!$B$4=Orders!M8418,People!$A$4,IF(People!$B$5=Orders!M8418,People!$A$5,0))))</f>
        <v>Anna Andreadi</v>
      </c>
      <c r="W8418" t="str">
        <f>IFERROR(INDEX(Returns!A:A,MATCH(Orders!B8418,Returns!B:B,0),),"No")</f>
        <v>No</v>
      </c>
      <c r="X8418" t="str">
        <f t="shared" si="131"/>
        <v>2019 / 05</v>
      </c>
    </row>
    <row r="8419" spans="1:24" x14ac:dyDescent="0.25">
      <c r="A8419" s="1">
        <v>8418</v>
      </c>
      <c r="B8419" s="3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IF(People!$B$2=Orders!M8419,People!$A$2,IF(People!$B$3=Orders!M8419,People!$A$3,IF(People!$B$4=Orders!M8419,People!$A$4,IF(People!$B$5=Orders!M8419,People!$A$5,0))))</f>
        <v>Anna Andreadi</v>
      </c>
      <c r="W8419" t="str">
        <f>IFERROR(INDEX(Returns!A:A,MATCH(Orders!B8419,Returns!B:B,0),),"No")</f>
        <v>No</v>
      </c>
      <c r="X8419" t="str">
        <f t="shared" si="131"/>
        <v>2019 / 05</v>
      </c>
    </row>
    <row r="8420" spans="1:24" x14ac:dyDescent="0.25">
      <c r="A8420" s="1">
        <v>8419</v>
      </c>
      <c r="B8420" s="3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IF(People!$B$2=Orders!M8420,People!$A$2,IF(People!$B$3=Orders!M8420,People!$A$3,IF(People!$B$4=Orders!M8420,People!$A$4,IF(People!$B$5=Orders!M8420,People!$A$5,0))))</f>
        <v>Anna Andreadi</v>
      </c>
      <c r="W8420" t="str">
        <f>IFERROR(INDEX(Returns!A:A,MATCH(Orders!B8420,Returns!B:B,0),),"No")</f>
        <v>No</v>
      </c>
      <c r="X8420" t="str">
        <f t="shared" si="131"/>
        <v>2019 / 05</v>
      </c>
    </row>
    <row r="8421" spans="1:24" x14ac:dyDescent="0.25">
      <c r="A8421" s="1">
        <v>8420</v>
      </c>
      <c r="B8421" s="3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IF(People!$B$2=Orders!M8421,People!$A$2,IF(People!$B$3=Orders!M8421,People!$A$3,IF(People!$B$4=Orders!M8421,People!$A$4,IF(People!$B$5=Orders!M8421,People!$A$5,0))))</f>
        <v>Anna Andreadi</v>
      </c>
      <c r="W8421" t="str">
        <f>IFERROR(INDEX(Returns!A:A,MATCH(Orders!B8421,Returns!B:B,0),),"No")</f>
        <v>No</v>
      </c>
      <c r="X8421" t="str">
        <f t="shared" si="131"/>
        <v>2019 / 05</v>
      </c>
    </row>
    <row r="8422" spans="1:24" x14ac:dyDescent="0.25">
      <c r="A8422" s="1">
        <v>8421</v>
      </c>
      <c r="B8422" s="3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IF(People!$B$2=Orders!M8422,People!$A$2,IF(People!$B$3=Orders!M8422,People!$A$3,IF(People!$B$4=Orders!M8422,People!$A$4,IF(People!$B$5=Orders!M8422,People!$A$5,0))))</f>
        <v>Anna Andreadi</v>
      </c>
      <c r="W8422" t="str">
        <f>IFERROR(INDEX(Returns!A:A,MATCH(Orders!B8422,Returns!B:B,0),),"No")</f>
        <v>No</v>
      </c>
      <c r="X8422" t="str">
        <f t="shared" si="131"/>
        <v>2019 / 05</v>
      </c>
    </row>
    <row r="8423" spans="1:24" x14ac:dyDescent="0.25">
      <c r="A8423" s="1">
        <v>8422</v>
      </c>
      <c r="B8423" s="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IF(People!$B$2=Orders!M8423,People!$A$2,IF(People!$B$3=Orders!M8423,People!$A$3,IF(People!$B$4=Orders!M8423,People!$A$4,IF(People!$B$5=Orders!M8423,People!$A$5,0))))</f>
        <v>Chuck Magee</v>
      </c>
      <c r="W8423" t="str">
        <f>IFERROR(INDEX(Returns!A:A,MATCH(Orders!B8423,Returns!B:B,0),),"No")</f>
        <v>No</v>
      </c>
      <c r="X8423" t="str">
        <f t="shared" si="131"/>
        <v>2019 / 10</v>
      </c>
    </row>
    <row r="8424" spans="1:24" x14ac:dyDescent="0.25">
      <c r="A8424" s="1">
        <v>8423</v>
      </c>
      <c r="B8424" s="3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IF(People!$B$2=Orders!M8424,People!$A$2,IF(People!$B$3=Orders!M8424,People!$A$3,IF(People!$B$4=Orders!M8424,People!$A$4,IF(People!$B$5=Orders!M8424,People!$A$5,0))))</f>
        <v>Chuck Magee</v>
      </c>
      <c r="W8424" t="str">
        <f>IFERROR(INDEX(Returns!A:A,MATCH(Orders!B8424,Returns!B:B,0),),"No")</f>
        <v>No</v>
      </c>
      <c r="X8424" t="str">
        <f t="shared" si="131"/>
        <v>2019 / 10</v>
      </c>
    </row>
    <row r="8425" spans="1:24" x14ac:dyDescent="0.25">
      <c r="A8425" s="1">
        <v>8424</v>
      </c>
      <c r="B8425" s="3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IF(People!$B$2=Orders!M8425,People!$A$2,IF(People!$B$3=Orders!M8425,People!$A$3,IF(People!$B$4=Orders!M8425,People!$A$4,IF(People!$B$5=Orders!M8425,People!$A$5,0))))</f>
        <v>Chuck Magee</v>
      </c>
      <c r="W8425" t="str">
        <f>IFERROR(INDEX(Returns!A:A,MATCH(Orders!B8425,Returns!B:B,0),),"No")</f>
        <v>No</v>
      </c>
      <c r="X8425" t="str">
        <f t="shared" si="131"/>
        <v>2019 / 10</v>
      </c>
    </row>
    <row r="8426" spans="1:24" x14ac:dyDescent="0.25">
      <c r="A8426" s="1">
        <v>8425</v>
      </c>
      <c r="B8426" s="3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IF(People!$B$2=Orders!M8426,People!$A$2,IF(People!$B$3=Orders!M8426,People!$A$3,IF(People!$B$4=Orders!M8426,People!$A$4,IF(People!$B$5=Orders!M8426,People!$A$5,0))))</f>
        <v>Chuck Magee</v>
      </c>
      <c r="W8426" t="str">
        <f>IFERROR(INDEX(Returns!A:A,MATCH(Orders!B8426,Returns!B:B,0),),"No")</f>
        <v>No</v>
      </c>
      <c r="X8426" t="str">
        <f t="shared" si="131"/>
        <v>2019 / 10</v>
      </c>
    </row>
    <row r="8427" spans="1:24" x14ac:dyDescent="0.25">
      <c r="A8427" s="1">
        <v>8426</v>
      </c>
      <c r="B8427" s="3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IF(People!$B$2=Orders!M8427,People!$A$2,IF(People!$B$3=Orders!M8427,People!$A$3,IF(People!$B$4=Orders!M8427,People!$A$4,IF(People!$B$5=Orders!M8427,People!$A$5,0))))</f>
        <v>Chuck Magee</v>
      </c>
      <c r="W8427" t="str">
        <f>IFERROR(INDEX(Returns!A:A,MATCH(Orders!B8427,Returns!B:B,0),),"No")</f>
        <v>No</v>
      </c>
      <c r="X8427" t="str">
        <f t="shared" si="131"/>
        <v>2018 / 08</v>
      </c>
    </row>
    <row r="8428" spans="1:24" x14ac:dyDescent="0.25">
      <c r="A8428" s="1">
        <v>8427</v>
      </c>
      <c r="B8428" s="3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IF(People!$B$2=Orders!M8428,People!$A$2,IF(People!$B$3=Orders!M8428,People!$A$3,IF(People!$B$4=Orders!M8428,People!$A$4,IF(People!$B$5=Orders!M8428,People!$A$5,0))))</f>
        <v>Anna Andreadi</v>
      </c>
      <c r="W8428" t="str">
        <f>IFERROR(INDEX(Returns!A:A,MATCH(Orders!B8428,Returns!B:B,0),),"No")</f>
        <v>No</v>
      </c>
      <c r="X8428" t="str">
        <f t="shared" si="131"/>
        <v>2017 / 10</v>
      </c>
    </row>
    <row r="8429" spans="1:24" x14ac:dyDescent="0.25">
      <c r="A8429" s="1">
        <v>8428</v>
      </c>
      <c r="B8429" s="3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IF(People!$B$2=Orders!M8429,People!$A$2,IF(People!$B$3=Orders!M8429,People!$A$3,IF(People!$B$4=Orders!M8429,People!$A$4,IF(People!$B$5=Orders!M8429,People!$A$5,0))))</f>
        <v>Kelly Williams</v>
      </c>
      <c r="W8429" t="str">
        <f>IFERROR(INDEX(Returns!A:A,MATCH(Orders!B8429,Returns!B:B,0),),"No")</f>
        <v>No</v>
      </c>
      <c r="X8429" t="str">
        <f t="shared" si="131"/>
        <v>2019 / 11</v>
      </c>
    </row>
    <row r="8430" spans="1:24" x14ac:dyDescent="0.25">
      <c r="A8430" s="1">
        <v>8429</v>
      </c>
      <c r="B8430" s="3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IF(People!$B$2=Orders!M8430,People!$A$2,IF(People!$B$3=Orders!M8430,People!$A$3,IF(People!$B$4=Orders!M8430,People!$A$4,IF(People!$B$5=Orders!M8430,People!$A$5,0))))</f>
        <v>Anna Andreadi</v>
      </c>
      <c r="W8430" t="str">
        <f>IFERROR(INDEX(Returns!A:A,MATCH(Orders!B8430,Returns!B:B,0),),"No")</f>
        <v>No</v>
      </c>
      <c r="X8430" t="str">
        <f t="shared" si="131"/>
        <v>2019 / 11</v>
      </c>
    </row>
    <row r="8431" spans="1:24" x14ac:dyDescent="0.25">
      <c r="A8431" s="1">
        <v>8430</v>
      </c>
      <c r="B8431" s="3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IF(People!$B$2=Orders!M8431,People!$A$2,IF(People!$B$3=Orders!M8431,People!$A$3,IF(People!$B$4=Orders!M8431,People!$A$4,IF(People!$B$5=Orders!M8431,People!$A$5,0))))</f>
        <v>Chuck Magee</v>
      </c>
      <c r="W8431" t="str">
        <f>IFERROR(INDEX(Returns!A:A,MATCH(Orders!B8431,Returns!B:B,0),),"No")</f>
        <v>No</v>
      </c>
      <c r="X8431" t="str">
        <f t="shared" si="131"/>
        <v>2018 / 12</v>
      </c>
    </row>
    <row r="8432" spans="1:24" x14ac:dyDescent="0.25">
      <c r="A8432" s="1">
        <v>8431</v>
      </c>
      <c r="B8432" s="3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IF(People!$B$2=Orders!M8432,People!$A$2,IF(People!$B$3=Orders!M8432,People!$A$3,IF(People!$B$4=Orders!M8432,People!$A$4,IF(People!$B$5=Orders!M8432,People!$A$5,0))))</f>
        <v>Kelly Williams</v>
      </c>
      <c r="W8432" t="str">
        <f>IFERROR(INDEX(Returns!A:A,MATCH(Orders!B8432,Returns!B:B,0),),"No")</f>
        <v>No</v>
      </c>
      <c r="X8432" t="str">
        <f t="shared" si="131"/>
        <v>2016 / 03</v>
      </c>
    </row>
    <row r="8433" spans="1:24" x14ac:dyDescent="0.25">
      <c r="A8433" s="1">
        <v>8432</v>
      </c>
      <c r="B8433" s="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IF(People!$B$2=Orders!M8433,People!$A$2,IF(People!$B$3=Orders!M8433,People!$A$3,IF(People!$B$4=Orders!M8433,People!$A$4,IF(People!$B$5=Orders!M8433,People!$A$5,0))))</f>
        <v>Chuck Magee</v>
      </c>
      <c r="W8433" t="str">
        <f>IFERROR(INDEX(Returns!A:A,MATCH(Orders!B8433,Returns!B:B,0),),"No")</f>
        <v>No</v>
      </c>
      <c r="X8433" t="str">
        <f t="shared" si="131"/>
        <v>2019 / 11</v>
      </c>
    </row>
    <row r="8434" spans="1:24" x14ac:dyDescent="0.25">
      <c r="A8434" s="1">
        <v>8433</v>
      </c>
      <c r="B8434" s="3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IF(People!$B$2=Orders!M8434,People!$A$2,IF(People!$B$3=Orders!M8434,People!$A$3,IF(People!$B$4=Orders!M8434,People!$A$4,IF(People!$B$5=Orders!M8434,People!$A$5,0))))</f>
        <v>Kelly Williams</v>
      </c>
      <c r="W8434" t="str">
        <f>IFERROR(INDEX(Returns!A:A,MATCH(Orders!B8434,Returns!B:B,0),),"No")</f>
        <v>No</v>
      </c>
      <c r="X8434" t="str">
        <f t="shared" si="131"/>
        <v>2016 / 09</v>
      </c>
    </row>
    <row r="8435" spans="1:24" x14ac:dyDescent="0.25">
      <c r="A8435" s="1">
        <v>8434</v>
      </c>
      <c r="B8435" s="3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IF(People!$B$2=Orders!M8435,People!$A$2,IF(People!$B$3=Orders!M8435,People!$A$3,IF(People!$B$4=Orders!M8435,People!$A$4,IF(People!$B$5=Orders!M8435,People!$A$5,0))))</f>
        <v>Kelly Williams</v>
      </c>
      <c r="W8435" t="str">
        <f>IFERROR(INDEX(Returns!A:A,MATCH(Orders!B8435,Returns!B:B,0),),"No")</f>
        <v>No</v>
      </c>
      <c r="X8435" t="str">
        <f t="shared" si="131"/>
        <v>2016 / 09</v>
      </c>
    </row>
    <row r="8436" spans="1:24" x14ac:dyDescent="0.25">
      <c r="A8436" s="1">
        <v>8435</v>
      </c>
      <c r="B8436" s="3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IF(People!$B$2=Orders!M8436,People!$A$2,IF(People!$B$3=Orders!M8436,People!$A$3,IF(People!$B$4=Orders!M8436,People!$A$4,IF(People!$B$5=Orders!M8436,People!$A$5,0))))</f>
        <v>Kelly Williams</v>
      </c>
      <c r="W8436" t="str">
        <f>IFERROR(INDEX(Returns!A:A,MATCH(Orders!B8436,Returns!B:B,0),),"No")</f>
        <v>No</v>
      </c>
      <c r="X8436" t="str">
        <f t="shared" si="131"/>
        <v>2016 / 09</v>
      </c>
    </row>
    <row r="8437" spans="1:24" x14ac:dyDescent="0.25">
      <c r="A8437" s="1">
        <v>8436</v>
      </c>
      <c r="B8437" s="3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IF(People!$B$2=Orders!M8437,People!$A$2,IF(People!$B$3=Orders!M8437,People!$A$3,IF(People!$B$4=Orders!M8437,People!$A$4,IF(People!$B$5=Orders!M8437,People!$A$5,0))))</f>
        <v>Kelly Williams</v>
      </c>
      <c r="W8437" t="str">
        <f>IFERROR(INDEX(Returns!A:A,MATCH(Orders!B8437,Returns!B:B,0),),"No")</f>
        <v>No</v>
      </c>
      <c r="X8437" t="str">
        <f t="shared" si="131"/>
        <v>2016 / 09</v>
      </c>
    </row>
    <row r="8438" spans="1:24" x14ac:dyDescent="0.25">
      <c r="A8438" s="1">
        <v>8437</v>
      </c>
      <c r="B8438" s="3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IF(People!$B$2=Orders!M8438,People!$A$2,IF(People!$B$3=Orders!M8438,People!$A$3,IF(People!$B$4=Orders!M8438,People!$A$4,IF(People!$B$5=Orders!M8438,People!$A$5,0))))</f>
        <v>Anna Andreadi</v>
      </c>
      <c r="W8438" t="str">
        <f>IFERROR(INDEX(Returns!A:A,MATCH(Orders!B8438,Returns!B:B,0),),"No")</f>
        <v>No</v>
      </c>
      <c r="X8438" t="str">
        <f t="shared" si="131"/>
        <v>2017 / 09</v>
      </c>
    </row>
    <row r="8439" spans="1:24" x14ac:dyDescent="0.25">
      <c r="A8439" s="1">
        <v>8438</v>
      </c>
      <c r="B8439" s="3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IF(People!$B$2=Orders!M8439,People!$A$2,IF(People!$B$3=Orders!M8439,People!$A$3,IF(People!$B$4=Orders!M8439,People!$A$4,IF(People!$B$5=Orders!M8439,People!$A$5,0))))</f>
        <v>Chuck Magee</v>
      </c>
      <c r="W8439" t="str">
        <f>IFERROR(INDEX(Returns!A:A,MATCH(Orders!B8439,Returns!B:B,0),),"No")</f>
        <v>No</v>
      </c>
      <c r="X8439" t="str">
        <f t="shared" si="131"/>
        <v>2017 / 12</v>
      </c>
    </row>
    <row r="8440" spans="1:24" x14ac:dyDescent="0.25">
      <c r="A8440" s="1">
        <v>8439</v>
      </c>
      <c r="B8440" s="3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IF(People!$B$2=Orders!M8440,People!$A$2,IF(People!$B$3=Orders!M8440,People!$A$3,IF(People!$B$4=Orders!M8440,People!$A$4,IF(People!$B$5=Orders!M8440,People!$A$5,0))))</f>
        <v>Anna Andreadi</v>
      </c>
      <c r="W8440" t="str">
        <f>IFERROR(INDEX(Returns!A:A,MATCH(Orders!B8440,Returns!B:B,0),),"No")</f>
        <v>Yes</v>
      </c>
      <c r="X8440" t="str">
        <f t="shared" si="131"/>
        <v>2016 / 05</v>
      </c>
    </row>
    <row r="8441" spans="1:24" x14ac:dyDescent="0.25">
      <c r="A8441" s="1">
        <v>8440</v>
      </c>
      <c r="B8441" s="3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IF(People!$B$2=Orders!M8441,People!$A$2,IF(People!$B$3=Orders!M8441,People!$A$3,IF(People!$B$4=Orders!M8441,People!$A$4,IF(People!$B$5=Orders!M8441,People!$A$5,0))))</f>
        <v>Kelly Williams</v>
      </c>
      <c r="W8441" t="str">
        <f>IFERROR(INDEX(Returns!A:A,MATCH(Orders!B8441,Returns!B:B,0),),"No")</f>
        <v>No</v>
      </c>
      <c r="X8441" t="str">
        <f t="shared" si="131"/>
        <v>2019 / 03</v>
      </c>
    </row>
    <row r="8442" spans="1:24" x14ac:dyDescent="0.25">
      <c r="A8442" s="1">
        <v>8441</v>
      </c>
      <c r="B8442" s="3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IF(People!$B$2=Orders!M8442,People!$A$2,IF(People!$B$3=Orders!M8442,People!$A$3,IF(People!$B$4=Orders!M8442,People!$A$4,IF(People!$B$5=Orders!M8442,People!$A$5,0))))</f>
        <v>Chuck Magee</v>
      </c>
      <c r="W8442" t="str">
        <f>IFERROR(INDEX(Returns!A:A,MATCH(Orders!B8442,Returns!B:B,0),),"No")</f>
        <v>No</v>
      </c>
      <c r="X8442" t="str">
        <f t="shared" si="131"/>
        <v>2018 / 12</v>
      </c>
    </row>
    <row r="8443" spans="1:24" x14ac:dyDescent="0.25">
      <c r="A8443" s="1">
        <v>8442</v>
      </c>
      <c r="B8443" s="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IF(People!$B$2=Orders!M8443,People!$A$2,IF(People!$B$3=Orders!M8443,People!$A$3,IF(People!$B$4=Orders!M8443,People!$A$4,IF(People!$B$5=Orders!M8443,People!$A$5,0))))</f>
        <v>Anna Andreadi</v>
      </c>
      <c r="W8443" t="str">
        <f>IFERROR(INDEX(Returns!A:A,MATCH(Orders!B8443,Returns!B:B,0),),"No")</f>
        <v>No</v>
      </c>
      <c r="X8443" t="str">
        <f t="shared" si="131"/>
        <v>2019 / 05</v>
      </c>
    </row>
    <row r="8444" spans="1:24" x14ac:dyDescent="0.25">
      <c r="A8444" s="1">
        <v>8443</v>
      </c>
      <c r="B8444" s="3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IF(People!$B$2=Orders!M8444,People!$A$2,IF(People!$B$3=Orders!M8444,People!$A$3,IF(People!$B$4=Orders!M8444,People!$A$4,IF(People!$B$5=Orders!M8444,People!$A$5,0))))</f>
        <v>Chuck Magee</v>
      </c>
      <c r="W8444" t="str">
        <f>IFERROR(INDEX(Returns!A:A,MATCH(Orders!B8444,Returns!B:B,0),),"No")</f>
        <v>No</v>
      </c>
      <c r="X8444" t="str">
        <f t="shared" si="131"/>
        <v>2018 / 03</v>
      </c>
    </row>
    <row r="8445" spans="1:24" x14ac:dyDescent="0.25">
      <c r="A8445" s="1">
        <v>8444</v>
      </c>
      <c r="B8445" s="3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IF(People!$B$2=Orders!M8445,People!$A$2,IF(People!$B$3=Orders!M8445,People!$A$3,IF(People!$B$4=Orders!M8445,People!$A$4,IF(People!$B$5=Orders!M8445,People!$A$5,0))))</f>
        <v>Chuck Magee</v>
      </c>
      <c r="W8445" t="str">
        <f>IFERROR(INDEX(Returns!A:A,MATCH(Orders!B8445,Returns!B:B,0),),"No")</f>
        <v>No</v>
      </c>
      <c r="X8445" t="str">
        <f t="shared" si="131"/>
        <v>2018 / 03</v>
      </c>
    </row>
    <row r="8446" spans="1:24" x14ac:dyDescent="0.25">
      <c r="A8446" s="1">
        <v>8445</v>
      </c>
      <c r="B8446" s="3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IF(People!$B$2=Orders!M8446,People!$A$2,IF(People!$B$3=Orders!M8446,People!$A$3,IF(People!$B$4=Orders!M8446,People!$A$4,IF(People!$B$5=Orders!M8446,People!$A$5,0))))</f>
        <v>Chuck Magee</v>
      </c>
      <c r="W8446" t="str">
        <f>IFERROR(INDEX(Returns!A:A,MATCH(Orders!B8446,Returns!B:B,0),),"No")</f>
        <v>No</v>
      </c>
      <c r="X8446" t="str">
        <f t="shared" si="131"/>
        <v>2018 / 03</v>
      </c>
    </row>
    <row r="8447" spans="1:24" x14ac:dyDescent="0.25">
      <c r="A8447" s="1">
        <v>8446</v>
      </c>
      <c r="B8447" s="3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IF(People!$B$2=Orders!M8447,People!$A$2,IF(People!$B$3=Orders!M8447,People!$A$3,IF(People!$B$4=Orders!M8447,People!$A$4,IF(People!$B$5=Orders!M8447,People!$A$5,0))))</f>
        <v>Chuck Magee</v>
      </c>
      <c r="W8447" t="str">
        <f>IFERROR(INDEX(Returns!A:A,MATCH(Orders!B8447,Returns!B:B,0),),"No")</f>
        <v>No</v>
      </c>
      <c r="X8447" t="str">
        <f t="shared" si="131"/>
        <v>2019 / 10</v>
      </c>
    </row>
    <row r="8448" spans="1:24" x14ac:dyDescent="0.25">
      <c r="A8448" s="1">
        <v>8447</v>
      </c>
      <c r="B8448" s="3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IF(People!$B$2=Orders!M8448,People!$A$2,IF(People!$B$3=Orders!M8448,People!$A$3,IF(People!$B$4=Orders!M8448,People!$A$4,IF(People!$B$5=Orders!M8448,People!$A$5,0))))</f>
        <v>Chuck Magee</v>
      </c>
      <c r="W8448" t="str">
        <f>IFERROR(INDEX(Returns!A:A,MATCH(Orders!B8448,Returns!B:B,0),),"No")</f>
        <v>No</v>
      </c>
      <c r="X8448" t="str">
        <f t="shared" si="131"/>
        <v>2019 / 10</v>
      </c>
    </row>
    <row r="8449" spans="1:24" x14ac:dyDescent="0.25">
      <c r="A8449" s="1">
        <v>8448</v>
      </c>
      <c r="B8449" s="3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IF(People!$B$2=Orders!M8449,People!$A$2,IF(People!$B$3=Orders!M8449,People!$A$3,IF(People!$B$4=Orders!M8449,People!$A$4,IF(People!$B$5=Orders!M8449,People!$A$5,0))))</f>
        <v>Chuck Magee</v>
      </c>
      <c r="W8449" t="str">
        <f>IFERROR(INDEX(Returns!A:A,MATCH(Orders!B8449,Returns!B:B,0),),"No")</f>
        <v>No</v>
      </c>
      <c r="X8449" t="str">
        <f t="shared" si="131"/>
        <v>2019 / 10</v>
      </c>
    </row>
    <row r="8450" spans="1:24" x14ac:dyDescent="0.25">
      <c r="A8450" s="1">
        <v>8449</v>
      </c>
      <c r="B8450" s="3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IF(People!$B$2=Orders!M8450,People!$A$2,IF(People!$B$3=Orders!M8450,People!$A$3,IF(People!$B$4=Orders!M8450,People!$A$4,IF(People!$B$5=Orders!M8450,People!$A$5,0))))</f>
        <v>Chuck Magee</v>
      </c>
      <c r="W8450" t="str">
        <f>IFERROR(INDEX(Returns!A:A,MATCH(Orders!B8450,Returns!B:B,0),),"No")</f>
        <v>No</v>
      </c>
      <c r="X8450" t="str">
        <f t="shared" ref="X8450:X8513" si="132">TEXT(C8450,"ГГГГ / ММ")</f>
        <v>2019 / 10</v>
      </c>
    </row>
    <row r="8451" spans="1:24" x14ac:dyDescent="0.25">
      <c r="A8451" s="1">
        <v>8450</v>
      </c>
      <c r="B8451" s="3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IF(People!$B$2=Orders!M8451,People!$A$2,IF(People!$B$3=Orders!M8451,People!$A$3,IF(People!$B$4=Orders!M8451,People!$A$4,IF(People!$B$5=Orders!M8451,People!$A$5,0))))</f>
        <v>Chuck Magee</v>
      </c>
      <c r="W8451" t="str">
        <f>IFERROR(INDEX(Returns!A:A,MATCH(Orders!B8451,Returns!B:B,0),),"No")</f>
        <v>No</v>
      </c>
      <c r="X8451" t="str">
        <f t="shared" si="132"/>
        <v>2019 / 10</v>
      </c>
    </row>
    <row r="8452" spans="1:24" x14ac:dyDescent="0.25">
      <c r="A8452" s="1">
        <v>8451</v>
      </c>
      <c r="B8452" s="3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IF(People!$B$2=Orders!M8452,People!$A$2,IF(People!$B$3=Orders!M8452,People!$A$3,IF(People!$B$4=Orders!M8452,People!$A$4,IF(People!$B$5=Orders!M8452,People!$A$5,0))))</f>
        <v>Chuck Magee</v>
      </c>
      <c r="W8452" t="str">
        <f>IFERROR(INDEX(Returns!A:A,MATCH(Orders!B8452,Returns!B:B,0),),"No")</f>
        <v>No</v>
      </c>
      <c r="X8452" t="str">
        <f t="shared" si="132"/>
        <v>2019 / 10</v>
      </c>
    </row>
    <row r="8453" spans="1:24" x14ac:dyDescent="0.25">
      <c r="A8453" s="1">
        <v>8452</v>
      </c>
      <c r="B8453" s="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IF(People!$B$2=Orders!M8453,People!$A$2,IF(People!$B$3=Orders!M8453,People!$A$3,IF(People!$B$4=Orders!M8453,People!$A$4,IF(People!$B$5=Orders!M8453,People!$A$5,0))))</f>
        <v>Anna Andreadi</v>
      </c>
      <c r="W8453" t="str">
        <f>IFERROR(INDEX(Returns!A:A,MATCH(Orders!B8453,Returns!B:B,0),),"No")</f>
        <v>No</v>
      </c>
      <c r="X8453" t="str">
        <f t="shared" si="132"/>
        <v>2016 / 04</v>
      </c>
    </row>
    <row r="8454" spans="1:24" x14ac:dyDescent="0.25">
      <c r="A8454" s="1">
        <v>8453</v>
      </c>
      <c r="B8454" s="3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IF(People!$B$2=Orders!M8454,People!$A$2,IF(People!$B$3=Orders!M8454,People!$A$3,IF(People!$B$4=Orders!M8454,People!$A$4,IF(People!$B$5=Orders!M8454,People!$A$5,0))))</f>
        <v>Kelly Williams</v>
      </c>
      <c r="W8454" t="str">
        <f>IFERROR(INDEX(Returns!A:A,MATCH(Orders!B8454,Returns!B:B,0),),"No")</f>
        <v>No</v>
      </c>
      <c r="X8454" t="str">
        <f t="shared" si="132"/>
        <v>2018 / 04</v>
      </c>
    </row>
    <row r="8455" spans="1:24" x14ac:dyDescent="0.25">
      <c r="A8455" s="1">
        <v>8454</v>
      </c>
      <c r="B8455" s="3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IF(People!$B$2=Orders!M8455,People!$A$2,IF(People!$B$3=Orders!M8455,People!$A$3,IF(People!$B$4=Orders!M8455,People!$A$4,IF(People!$B$5=Orders!M8455,People!$A$5,0))))</f>
        <v>Kelly Williams</v>
      </c>
      <c r="W8455" t="str">
        <f>IFERROR(INDEX(Returns!A:A,MATCH(Orders!B8455,Returns!B:B,0),),"No")</f>
        <v>No</v>
      </c>
      <c r="X8455" t="str">
        <f t="shared" si="132"/>
        <v>2018 / 04</v>
      </c>
    </row>
    <row r="8456" spans="1:24" x14ac:dyDescent="0.25">
      <c r="A8456" s="1">
        <v>8455</v>
      </c>
      <c r="B8456" s="3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IF(People!$B$2=Orders!M8456,People!$A$2,IF(People!$B$3=Orders!M8456,People!$A$3,IF(People!$B$4=Orders!M8456,People!$A$4,IF(People!$B$5=Orders!M8456,People!$A$5,0))))</f>
        <v>Kelly Williams</v>
      </c>
      <c r="W8456" t="str">
        <f>IFERROR(INDEX(Returns!A:A,MATCH(Orders!B8456,Returns!B:B,0),),"No")</f>
        <v>No</v>
      </c>
      <c r="X8456" t="str">
        <f t="shared" si="132"/>
        <v>2018 / 04</v>
      </c>
    </row>
    <row r="8457" spans="1:24" x14ac:dyDescent="0.25">
      <c r="A8457" s="1">
        <v>8456</v>
      </c>
      <c r="B8457" s="3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IF(People!$B$2=Orders!M8457,People!$A$2,IF(People!$B$3=Orders!M8457,People!$A$3,IF(People!$B$4=Orders!M8457,People!$A$4,IF(People!$B$5=Orders!M8457,People!$A$5,0))))</f>
        <v>Anna Andreadi</v>
      </c>
      <c r="W8457" t="str">
        <f>IFERROR(INDEX(Returns!A:A,MATCH(Orders!B8457,Returns!B:B,0),),"No")</f>
        <v>No</v>
      </c>
      <c r="X8457" t="str">
        <f t="shared" si="132"/>
        <v>2018 / 05</v>
      </c>
    </row>
    <row r="8458" spans="1:24" x14ac:dyDescent="0.25">
      <c r="A8458" s="1">
        <v>8457</v>
      </c>
      <c r="B8458" s="3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IF(People!$B$2=Orders!M8458,People!$A$2,IF(People!$B$3=Orders!M8458,People!$A$3,IF(People!$B$4=Orders!M8458,People!$A$4,IF(People!$B$5=Orders!M8458,People!$A$5,0))))</f>
        <v>Kelly Williams</v>
      </c>
      <c r="W8458" t="str">
        <f>IFERROR(INDEX(Returns!A:A,MATCH(Orders!B8458,Returns!B:B,0),),"No")</f>
        <v>No</v>
      </c>
      <c r="X8458" t="str">
        <f t="shared" si="132"/>
        <v>2019 / 05</v>
      </c>
    </row>
    <row r="8459" spans="1:24" x14ac:dyDescent="0.25">
      <c r="A8459" s="1">
        <v>8458</v>
      </c>
      <c r="B8459" s="3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IF(People!$B$2=Orders!M8459,People!$A$2,IF(People!$B$3=Orders!M8459,People!$A$3,IF(People!$B$4=Orders!M8459,People!$A$4,IF(People!$B$5=Orders!M8459,People!$A$5,0))))</f>
        <v>Kelly Williams</v>
      </c>
      <c r="W8459" t="str">
        <f>IFERROR(INDEX(Returns!A:A,MATCH(Orders!B8459,Returns!B:B,0),),"No")</f>
        <v>No</v>
      </c>
      <c r="X8459" t="str">
        <f t="shared" si="132"/>
        <v>2019 / 05</v>
      </c>
    </row>
    <row r="8460" spans="1:24" x14ac:dyDescent="0.25">
      <c r="A8460" s="1">
        <v>8459</v>
      </c>
      <c r="B8460" s="3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IF(People!$B$2=Orders!M8460,People!$A$2,IF(People!$B$3=Orders!M8460,People!$A$3,IF(People!$B$4=Orders!M8460,People!$A$4,IF(People!$B$5=Orders!M8460,People!$A$5,0))))</f>
        <v>Kelly Williams</v>
      </c>
      <c r="W8460" t="str">
        <f>IFERROR(INDEX(Returns!A:A,MATCH(Orders!B8460,Returns!B:B,0),),"No")</f>
        <v>No</v>
      </c>
      <c r="X8460" t="str">
        <f t="shared" si="132"/>
        <v>2016 / 08</v>
      </c>
    </row>
    <row r="8461" spans="1:24" x14ac:dyDescent="0.25">
      <c r="A8461" s="1">
        <v>8460</v>
      </c>
      <c r="B8461" s="3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IF(People!$B$2=Orders!M8461,People!$A$2,IF(People!$B$3=Orders!M8461,People!$A$3,IF(People!$B$4=Orders!M8461,People!$A$4,IF(People!$B$5=Orders!M8461,People!$A$5,0))))</f>
        <v>Kelly Williams</v>
      </c>
      <c r="W8461" t="str">
        <f>IFERROR(INDEX(Returns!A:A,MATCH(Orders!B8461,Returns!B:B,0),),"No")</f>
        <v>No</v>
      </c>
      <c r="X8461" t="str">
        <f t="shared" si="132"/>
        <v>2016 / 08</v>
      </c>
    </row>
    <row r="8462" spans="1:24" x14ac:dyDescent="0.25">
      <c r="A8462" s="1">
        <v>8461</v>
      </c>
      <c r="B8462" s="3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IF(People!$B$2=Orders!M8462,People!$A$2,IF(People!$B$3=Orders!M8462,People!$A$3,IF(People!$B$4=Orders!M8462,People!$A$4,IF(People!$B$5=Orders!M8462,People!$A$5,0))))</f>
        <v>Chuck Magee</v>
      </c>
      <c r="W8462" t="str">
        <f>IFERROR(INDEX(Returns!A:A,MATCH(Orders!B8462,Returns!B:B,0),),"No")</f>
        <v>No</v>
      </c>
      <c r="X8462" t="str">
        <f t="shared" si="132"/>
        <v>2016 / 08</v>
      </c>
    </row>
    <row r="8463" spans="1:24" x14ac:dyDescent="0.25">
      <c r="A8463" s="1">
        <v>8462</v>
      </c>
      <c r="B8463" s="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IF(People!$B$2=Orders!M8463,People!$A$2,IF(People!$B$3=Orders!M8463,People!$A$3,IF(People!$B$4=Orders!M8463,People!$A$4,IF(People!$B$5=Orders!M8463,People!$A$5,0))))</f>
        <v>Chuck Magee</v>
      </c>
      <c r="W8463" t="str">
        <f>IFERROR(INDEX(Returns!A:A,MATCH(Orders!B8463,Returns!B:B,0),),"No")</f>
        <v>No</v>
      </c>
      <c r="X8463" t="str">
        <f t="shared" si="132"/>
        <v>2016 / 08</v>
      </c>
    </row>
    <row r="8464" spans="1:24" x14ac:dyDescent="0.25">
      <c r="A8464" s="1">
        <v>8463</v>
      </c>
      <c r="B8464" s="3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IF(People!$B$2=Orders!M8464,People!$A$2,IF(People!$B$3=Orders!M8464,People!$A$3,IF(People!$B$4=Orders!M8464,People!$A$4,IF(People!$B$5=Orders!M8464,People!$A$5,0))))</f>
        <v>Kelly Williams</v>
      </c>
      <c r="W8464" t="str">
        <f>IFERROR(INDEX(Returns!A:A,MATCH(Orders!B8464,Returns!B:B,0),),"No")</f>
        <v>No</v>
      </c>
      <c r="X8464" t="str">
        <f t="shared" si="132"/>
        <v>2017 / 09</v>
      </c>
    </row>
    <row r="8465" spans="1:24" x14ac:dyDescent="0.25">
      <c r="A8465" s="1">
        <v>8464</v>
      </c>
      <c r="B8465" s="3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IF(People!$B$2=Orders!M8465,People!$A$2,IF(People!$B$3=Orders!M8465,People!$A$3,IF(People!$B$4=Orders!M8465,People!$A$4,IF(People!$B$5=Orders!M8465,People!$A$5,0))))</f>
        <v>Anna Andreadi</v>
      </c>
      <c r="W8465" t="str">
        <f>IFERROR(INDEX(Returns!A:A,MATCH(Orders!B8465,Returns!B:B,0),),"No")</f>
        <v>No</v>
      </c>
      <c r="X8465" t="str">
        <f t="shared" si="132"/>
        <v>2016 / 03</v>
      </c>
    </row>
    <row r="8466" spans="1:24" x14ac:dyDescent="0.25">
      <c r="A8466" s="1">
        <v>8465</v>
      </c>
      <c r="B8466" s="3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IF(People!$B$2=Orders!M8466,People!$A$2,IF(People!$B$3=Orders!M8466,People!$A$3,IF(People!$B$4=Orders!M8466,People!$A$4,IF(People!$B$5=Orders!M8466,People!$A$5,0))))</f>
        <v>Anna Andreadi</v>
      </c>
      <c r="W8466" t="str">
        <f>IFERROR(INDEX(Returns!A:A,MATCH(Orders!B8466,Returns!B:B,0),),"No")</f>
        <v>No</v>
      </c>
      <c r="X8466" t="str">
        <f t="shared" si="132"/>
        <v>2017 / 05</v>
      </c>
    </row>
    <row r="8467" spans="1:24" x14ac:dyDescent="0.25">
      <c r="A8467" s="1">
        <v>8466</v>
      </c>
      <c r="B8467" s="3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IF(People!$B$2=Orders!M8467,People!$A$2,IF(People!$B$3=Orders!M8467,People!$A$3,IF(People!$B$4=Orders!M8467,People!$A$4,IF(People!$B$5=Orders!M8467,People!$A$5,0))))</f>
        <v>Chuck Magee</v>
      </c>
      <c r="W8467" t="str">
        <f>IFERROR(INDEX(Returns!A:A,MATCH(Orders!B8467,Returns!B:B,0),),"No")</f>
        <v>No</v>
      </c>
      <c r="X8467" t="str">
        <f t="shared" si="132"/>
        <v>2017 / 04</v>
      </c>
    </row>
    <row r="8468" spans="1:24" x14ac:dyDescent="0.25">
      <c r="A8468" s="1">
        <v>8467</v>
      </c>
      <c r="B8468" s="3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IF(People!$B$2=Orders!M8468,People!$A$2,IF(People!$B$3=Orders!M8468,People!$A$3,IF(People!$B$4=Orders!M8468,People!$A$4,IF(People!$B$5=Orders!M8468,People!$A$5,0))))</f>
        <v>Chuck Magee</v>
      </c>
      <c r="W8468" t="str">
        <f>IFERROR(INDEX(Returns!A:A,MATCH(Orders!B8468,Returns!B:B,0),),"No")</f>
        <v>No</v>
      </c>
      <c r="X8468" t="str">
        <f t="shared" si="132"/>
        <v>2017 / 04</v>
      </c>
    </row>
    <row r="8469" spans="1:24" x14ac:dyDescent="0.25">
      <c r="A8469" s="1">
        <v>8468</v>
      </c>
      <c r="B8469" s="3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IF(People!$B$2=Orders!M8469,People!$A$2,IF(People!$B$3=Orders!M8469,People!$A$3,IF(People!$B$4=Orders!M8469,People!$A$4,IF(People!$B$5=Orders!M8469,People!$A$5,0))))</f>
        <v>Anna Andreadi</v>
      </c>
      <c r="W8469" t="str">
        <f>IFERROR(INDEX(Returns!A:A,MATCH(Orders!B8469,Returns!B:B,0),),"No")</f>
        <v>No</v>
      </c>
      <c r="X8469" t="str">
        <f t="shared" si="132"/>
        <v>2018 / 09</v>
      </c>
    </row>
    <row r="8470" spans="1:24" x14ac:dyDescent="0.25">
      <c r="A8470" s="1">
        <v>8469</v>
      </c>
      <c r="B8470" s="3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IF(People!$B$2=Orders!M8470,People!$A$2,IF(People!$B$3=Orders!M8470,People!$A$3,IF(People!$B$4=Orders!M8470,People!$A$4,IF(People!$B$5=Orders!M8470,People!$A$5,0))))</f>
        <v>Kelly Williams</v>
      </c>
      <c r="W8470" t="str">
        <f>IFERROR(INDEX(Returns!A:A,MATCH(Orders!B8470,Returns!B:B,0),),"No")</f>
        <v>No</v>
      </c>
      <c r="X8470" t="str">
        <f t="shared" si="132"/>
        <v>2018 / 11</v>
      </c>
    </row>
    <row r="8471" spans="1:24" x14ac:dyDescent="0.25">
      <c r="A8471" s="1">
        <v>8470</v>
      </c>
      <c r="B8471" s="3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IF(People!$B$2=Orders!M8471,People!$A$2,IF(People!$B$3=Orders!M8471,People!$A$3,IF(People!$B$4=Orders!M8471,People!$A$4,IF(People!$B$5=Orders!M8471,People!$A$5,0))))</f>
        <v>Cassandra Brandow</v>
      </c>
      <c r="W8471" t="str">
        <f>IFERROR(INDEX(Returns!A:A,MATCH(Orders!B8471,Returns!B:B,0),),"No")</f>
        <v>No</v>
      </c>
      <c r="X8471" t="str">
        <f t="shared" si="132"/>
        <v>2019 / 04</v>
      </c>
    </row>
    <row r="8472" spans="1:24" x14ac:dyDescent="0.25">
      <c r="A8472" s="1">
        <v>8471</v>
      </c>
      <c r="B8472" s="3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IF(People!$B$2=Orders!M8472,People!$A$2,IF(People!$B$3=Orders!M8472,People!$A$3,IF(People!$B$4=Orders!M8472,People!$A$4,IF(People!$B$5=Orders!M8472,People!$A$5,0))))</f>
        <v>Cassandra Brandow</v>
      </c>
      <c r="W8472" t="str">
        <f>IFERROR(INDEX(Returns!A:A,MATCH(Orders!B8472,Returns!B:B,0),),"No")</f>
        <v>No</v>
      </c>
      <c r="X8472" t="str">
        <f t="shared" si="132"/>
        <v>2019 / 04</v>
      </c>
    </row>
    <row r="8473" spans="1:24" x14ac:dyDescent="0.25">
      <c r="A8473" s="1">
        <v>8472</v>
      </c>
      <c r="B8473" s="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IF(People!$B$2=Orders!M8473,People!$A$2,IF(People!$B$3=Orders!M8473,People!$A$3,IF(People!$B$4=Orders!M8473,People!$A$4,IF(People!$B$5=Orders!M8473,People!$A$5,0))))</f>
        <v>Cassandra Brandow</v>
      </c>
      <c r="W8473" t="str">
        <f>IFERROR(INDEX(Returns!A:A,MATCH(Orders!B8473,Returns!B:B,0),),"No")</f>
        <v>No</v>
      </c>
      <c r="X8473" t="str">
        <f t="shared" si="132"/>
        <v>2019 / 04</v>
      </c>
    </row>
    <row r="8474" spans="1:24" x14ac:dyDescent="0.25">
      <c r="A8474" s="1">
        <v>8473</v>
      </c>
      <c r="B8474" s="3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IF(People!$B$2=Orders!M8474,People!$A$2,IF(People!$B$3=Orders!M8474,People!$A$3,IF(People!$B$4=Orders!M8474,People!$A$4,IF(People!$B$5=Orders!M8474,People!$A$5,0))))</f>
        <v>Cassandra Brandow</v>
      </c>
      <c r="W8474" t="str">
        <f>IFERROR(INDEX(Returns!A:A,MATCH(Orders!B8474,Returns!B:B,0),),"No")</f>
        <v>No</v>
      </c>
      <c r="X8474" t="str">
        <f t="shared" si="132"/>
        <v>2019 / 04</v>
      </c>
    </row>
    <row r="8475" spans="1:24" x14ac:dyDescent="0.25">
      <c r="A8475" s="1">
        <v>8474</v>
      </c>
      <c r="B8475" s="3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IF(People!$B$2=Orders!M8475,People!$A$2,IF(People!$B$3=Orders!M8475,People!$A$3,IF(People!$B$4=Orders!M8475,People!$A$4,IF(People!$B$5=Orders!M8475,People!$A$5,0))))</f>
        <v>Cassandra Brandow</v>
      </c>
      <c r="W8475" t="str">
        <f>IFERROR(INDEX(Returns!A:A,MATCH(Orders!B8475,Returns!B:B,0),),"No")</f>
        <v>No</v>
      </c>
      <c r="X8475" t="str">
        <f t="shared" si="132"/>
        <v>2017 / 10</v>
      </c>
    </row>
    <row r="8476" spans="1:24" x14ac:dyDescent="0.25">
      <c r="A8476" s="1">
        <v>8475</v>
      </c>
      <c r="B8476" s="3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IF(People!$B$2=Orders!M8476,People!$A$2,IF(People!$B$3=Orders!M8476,People!$A$3,IF(People!$B$4=Orders!M8476,People!$A$4,IF(People!$B$5=Orders!M8476,People!$A$5,0))))</f>
        <v>Chuck Magee</v>
      </c>
      <c r="W8476" t="str">
        <f>IFERROR(INDEX(Returns!A:A,MATCH(Orders!B8476,Returns!B:B,0),),"No")</f>
        <v>No</v>
      </c>
      <c r="X8476" t="str">
        <f t="shared" si="132"/>
        <v>2019 / 04</v>
      </c>
    </row>
    <row r="8477" spans="1:24" x14ac:dyDescent="0.25">
      <c r="A8477" s="1">
        <v>8476</v>
      </c>
      <c r="B8477" s="3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IF(People!$B$2=Orders!M8477,People!$A$2,IF(People!$B$3=Orders!M8477,People!$A$3,IF(People!$B$4=Orders!M8477,People!$A$4,IF(People!$B$5=Orders!M8477,People!$A$5,0))))</f>
        <v>Chuck Magee</v>
      </c>
      <c r="W8477" t="str">
        <f>IFERROR(INDEX(Returns!A:A,MATCH(Orders!B8477,Returns!B:B,0),),"No")</f>
        <v>No</v>
      </c>
      <c r="X8477" t="str">
        <f t="shared" si="132"/>
        <v>2019 / 04</v>
      </c>
    </row>
    <row r="8478" spans="1:24" x14ac:dyDescent="0.25">
      <c r="A8478" s="1">
        <v>8477</v>
      </c>
      <c r="B8478" s="3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IF(People!$B$2=Orders!M8478,People!$A$2,IF(People!$B$3=Orders!M8478,People!$A$3,IF(People!$B$4=Orders!M8478,People!$A$4,IF(People!$B$5=Orders!M8478,People!$A$5,0))))</f>
        <v>Anna Andreadi</v>
      </c>
      <c r="W8478" t="str">
        <f>IFERROR(INDEX(Returns!A:A,MATCH(Orders!B8478,Returns!B:B,0),),"No")</f>
        <v>No</v>
      </c>
      <c r="X8478" t="str">
        <f t="shared" si="132"/>
        <v>2019 / 10</v>
      </c>
    </row>
    <row r="8479" spans="1:24" x14ac:dyDescent="0.25">
      <c r="A8479" s="1">
        <v>8478</v>
      </c>
      <c r="B8479" s="3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IF(People!$B$2=Orders!M8479,People!$A$2,IF(People!$B$3=Orders!M8479,People!$A$3,IF(People!$B$4=Orders!M8479,People!$A$4,IF(People!$B$5=Orders!M8479,People!$A$5,0))))</f>
        <v>Chuck Magee</v>
      </c>
      <c r="W8479" t="str">
        <f>IFERROR(INDEX(Returns!A:A,MATCH(Orders!B8479,Returns!B:B,0),),"No")</f>
        <v>No</v>
      </c>
      <c r="X8479" t="str">
        <f t="shared" si="132"/>
        <v>2017 / 10</v>
      </c>
    </row>
    <row r="8480" spans="1:24" x14ac:dyDescent="0.25">
      <c r="A8480" s="1">
        <v>8479</v>
      </c>
      <c r="B8480" s="3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IF(People!$B$2=Orders!M8480,People!$A$2,IF(People!$B$3=Orders!M8480,People!$A$3,IF(People!$B$4=Orders!M8480,People!$A$4,IF(People!$B$5=Orders!M8480,People!$A$5,0))))</f>
        <v>Anna Andreadi</v>
      </c>
      <c r="W8480" t="str">
        <f>IFERROR(INDEX(Returns!A:A,MATCH(Orders!B8480,Returns!B:B,0),),"No")</f>
        <v>No</v>
      </c>
      <c r="X8480" t="str">
        <f t="shared" si="132"/>
        <v>2019 / 12</v>
      </c>
    </row>
    <row r="8481" spans="1:24" x14ac:dyDescent="0.25">
      <c r="A8481" s="1">
        <v>8480</v>
      </c>
      <c r="B8481" s="3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IF(People!$B$2=Orders!M8481,People!$A$2,IF(People!$B$3=Orders!M8481,People!$A$3,IF(People!$B$4=Orders!M8481,People!$A$4,IF(People!$B$5=Orders!M8481,People!$A$5,0))))</f>
        <v>Anna Andreadi</v>
      </c>
      <c r="W8481" t="str">
        <f>IFERROR(INDEX(Returns!A:A,MATCH(Orders!B8481,Returns!B:B,0),),"No")</f>
        <v>No</v>
      </c>
      <c r="X8481" t="str">
        <f t="shared" si="132"/>
        <v>2018 / 03</v>
      </c>
    </row>
    <row r="8482" spans="1:24" x14ac:dyDescent="0.25">
      <c r="A8482" s="1">
        <v>8481</v>
      </c>
      <c r="B8482" s="3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IF(People!$B$2=Orders!M8482,People!$A$2,IF(People!$B$3=Orders!M8482,People!$A$3,IF(People!$B$4=Orders!M8482,People!$A$4,IF(People!$B$5=Orders!M8482,People!$A$5,0))))</f>
        <v>Kelly Williams</v>
      </c>
      <c r="W8482" t="str">
        <f>IFERROR(INDEX(Returns!A:A,MATCH(Orders!B8482,Returns!B:B,0),),"No")</f>
        <v>No</v>
      </c>
      <c r="X8482" t="str">
        <f t="shared" si="132"/>
        <v>2016 / 07</v>
      </c>
    </row>
    <row r="8483" spans="1:24" x14ac:dyDescent="0.25">
      <c r="A8483" s="1">
        <v>8482</v>
      </c>
      <c r="B8483" s="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IF(People!$B$2=Orders!M8483,People!$A$2,IF(People!$B$3=Orders!M8483,People!$A$3,IF(People!$B$4=Orders!M8483,People!$A$4,IF(People!$B$5=Orders!M8483,People!$A$5,0))))</f>
        <v>Chuck Magee</v>
      </c>
      <c r="W8483" t="str">
        <f>IFERROR(INDEX(Returns!A:A,MATCH(Orders!B8483,Returns!B:B,0),),"No")</f>
        <v>No</v>
      </c>
      <c r="X8483" t="str">
        <f t="shared" si="132"/>
        <v>2018 / 05</v>
      </c>
    </row>
    <row r="8484" spans="1:24" x14ac:dyDescent="0.25">
      <c r="A8484" s="1">
        <v>8483</v>
      </c>
      <c r="B8484" s="3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IF(People!$B$2=Orders!M8484,People!$A$2,IF(People!$B$3=Orders!M8484,People!$A$3,IF(People!$B$4=Orders!M8484,People!$A$4,IF(People!$B$5=Orders!M8484,People!$A$5,0))))</f>
        <v>Chuck Magee</v>
      </c>
      <c r="W8484" t="str">
        <f>IFERROR(INDEX(Returns!A:A,MATCH(Orders!B8484,Returns!B:B,0),),"No")</f>
        <v>No</v>
      </c>
      <c r="X8484" t="str">
        <f t="shared" si="132"/>
        <v>2019 / 02</v>
      </c>
    </row>
    <row r="8485" spans="1:24" x14ac:dyDescent="0.25">
      <c r="A8485" s="1">
        <v>8484</v>
      </c>
      <c r="B8485" s="3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IF(People!$B$2=Orders!M8485,People!$A$2,IF(People!$B$3=Orders!M8485,People!$A$3,IF(People!$B$4=Orders!M8485,People!$A$4,IF(People!$B$5=Orders!M8485,People!$A$5,0))))</f>
        <v>Kelly Williams</v>
      </c>
      <c r="W8485" t="str">
        <f>IFERROR(INDEX(Returns!A:A,MATCH(Orders!B8485,Returns!B:B,0),),"No")</f>
        <v>No</v>
      </c>
      <c r="X8485" t="str">
        <f t="shared" si="132"/>
        <v>2018 / 09</v>
      </c>
    </row>
    <row r="8486" spans="1:24" x14ac:dyDescent="0.25">
      <c r="A8486" s="1">
        <v>8485</v>
      </c>
      <c r="B8486" s="3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IF(People!$B$2=Orders!M8486,People!$A$2,IF(People!$B$3=Orders!M8486,People!$A$3,IF(People!$B$4=Orders!M8486,People!$A$4,IF(People!$B$5=Orders!M8486,People!$A$5,0))))</f>
        <v>Anna Andreadi</v>
      </c>
      <c r="W8486" t="str">
        <f>IFERROR(INDEX(Returns!A:A,MATCH(Orders!B8486,Returns!B:B,0),),"No")</f>
        <v>No</v>
      </c>
      <c r="X8486" t="str">
        <f t="shared" si="132"/>
        <v>2019 / 09</v>
      </c>
    </row>
    <row r="8487" spans="1:24" x14ac:dyDescent="0.25">
      <c r="A8487" s="1">
        <v>8486</v>
      </c>
      <c r="B8487" s="3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IF(People!$B$2=Orders!M8487,People!$A$2,IF(People!$B$3=Orders!M8487,People!$A$3,IF(People!$B$4=Orders!M8487,People!$A$4,IF(People!$B$5=Orders!M8487,People!$A$5,0))))</f>
        <v>Anna Andreadi</v>
      </c>
      <c r="W8487" t="str">
        <f>IFERROR(INDEX(Returns!A:A,MATCH(Orders!B8487,Returns!B:B,0),),"No")</f>
        <v>No</v>
      </c>
      <c r="X8487" t="str">
        <f t="shared" si="132"/>
        <v>2019 / 03</v>
      </c>
    </row>
    <row r="8488" spans="1:24" x14ac:dyDescent="0.25">
      <c r="A8488" s="1">
        <v>8487</v>
      </c>
      <c r="B8488" s="3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IF(People!$B$2=Orders!M8488,People!$A$2,IF(People!$B$3=Orders!M8488,People!$A$3,IF(People!$B$4=Orders!M8488,People!$A$4,IF(People!$B$5=Orders!M8488,People!$A$5,0))))</f>
        <v>Anna Andreadi</v>
      </c>
      <c r="W8488" t="str">
        <f>IFERROR(INDEX(Returns!A:A,MATCH(Orders!B8488,Returns!B:B,0),),"No")</f>
        <v>No</v>
      </c>
      <c r="X8488" t="str">
        <f t="shared" si="132"/>
        <v>2019 / 03</v>
      </c>
    </row>
    <row r="8489" spans="1:24" x14ac:dyDescent="0.25">
      <c r="A8489" s="1">
        <v>8488</v>
      </c>
      <c r="B8489" s="3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IF(People!$B$2=Orders!M8489,People!$A$2,IF(People!$B$3=Orders!M8489,People!$A$3,IF(People!$B$4=Orders!M8489,People!$A$4,IF(People!$B$5=Orders!M8489,People!$A$5,0))))</f>
        <v>Anna Andreadi</v>
      </c>
      <c r="W8489" t="str">
        <f>IFERROR(INDEX(Returns!A:A,MATCH(Orders!B8489,Returns!B:B,0),),"No")</f>
        <v>No</v>
      </c>
      <c r="X8489" t="str">
        <f t="shared" si="132"/>
        <v>2019 / 03</v>
      </c>
    </row>
    <row r="8490" spans="1:24" x14ac:dyDescent="0.25">
      <c r="A8490" s="1">
        <v>8489</v>
      </c>
      <c r="B8490" s="3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IF(People!$B$2=Orders!M8490,People!$A$2,IF(People!$B$3=Orders!M8490,People!$A$3,IF(People!$B$4=Orders!M8490,People!$A$4,IF(People!$B$5=Orders!M8490,People!$A$5,0))))</f>
        <v>Cassandra Brandow</v>
      </c>
      <c r="W8490" t="str">
        <f>IFERROR(INDEX(Returns!A:A,MATCH(Orders!B8490,Returns!B:B,0),),"No")</f>
        <v>No</v>
      </c>
      <c r="X8490" t="str">
        <f t="shared" si="132"/>
        <v>2018 / 02</v>
      </c>
    </row>
    <row r="8491" spans="1:24" x14ac:dyDescent="0.25">
      <c r="A8491" s="1">
        <v>8490</v>
      </c>
      <c r="B8491" s="3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IF(People!$B$2=Orders!M8491,People!$A$2,IF(People!$B$3=Orders!M8491,People!$A$3,IF(People!$B$4=Orders!M8491,People!$A$4,IF(People!$B$5=Orders!M8491,People!$A$5,0))))</f>
        <v>Cassandra Brandow</v>
      </c>
      <c r="W8491" t="str">
        <f>IFERROR(INDEX(Returns!A:A,MATCH(Orders!B8491,Returns!B:B,0),),"No")</f>
        <v>No</v>
      </c>
      <c r="X8491" t="str">
        <f t="shared" si="132"/>
        <v>2018 / 02</v>
      </c>
    </row>
    <row r="8492" spans="1:24" x14ac:dyDescent="0.25">
      <c r="A8492" s="1">
        <v>8491</v>
      </c>
      <c r="B8492" s="3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IF(People!$B$2=Orders!M8492,People!$A$2,IF(People!$B$3=Orders!M8492,People!$A$3,IF(People!$B$4=Orders!M8492,People!$A$4,IF(People!$B$5=Orders!M8492,People!$A$5,0))))</f>
        <v>Cassandra Brandow</v>
      </c>
      <c r="W8492" t="str">
        <f>IFERROR(INDEX(Returns!A:A,MATCH(Orders!B8492,Returns!B:B,0),),"No")</f>
        <v>No</v>
      </c>
      <c r="X8492" t="str">
        <f t="shared" si="132"/>
        <v>2018 / 02</v>
      </c>
    </row>
    <row r="8493" spans="1:24" x14ac:dyDescent="0.25">
      <c r="A8493" s="1">
        <v>8492</v>
      </c>
      <c r="B8493" s="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IF(People!$B$2=Orders!M8493,People!$A$2,IF(People!$B$3=Orders!M8493,People!$A$3,IF(People!$B$4=Orders!M8493,People!$A$4,IF(People!$B$5=Orders!M8493,People!$A$5,0))))</f>
        <v>Anna Andreadi</v>
      </c>
      <c r="W8493" t="str">
        <f>IFERROR(INDEX(Returns!A:A,MATCH(Orders!B8493,Returns!B:B,0),),"No")</f>
        <v>No</v>
      </c>
      <c r="X8493" t="str">
        <f t="shared" si="132"/>
        <v>2019 / 07</v>
      </c>
    </row>
    <row r="8494" spans="1:24" x14ac:dyDescent="0.25">
      <c r="A8494" s="1">
        <v>8493</v>
      </c>
      <c r="B8494" s="3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IF(People!$B$2=Orders!M8494,People!$A$2,IF(People!$B$3=Orders!M8494,People!$A$3,IF(People!$B$4=Orders!M8494,People!$A$4,IF(People!$B$5=Orders!M8494,People!$A$5,0))))</f>
        <v>Kelly Williams</v>
      </c>
      <c r="W8494" t="str">
        <f>IFERROR(INDEX(Returns!A:A,MATCH(Orders!B8494,Returns!B:B,0),),"No")</f>
        <v>No</v>
      </c>
      <c r="X8494" t="str">
        <f t="shared" si="132"/>
        <v>2017 / 10</v>
      </c>
    </row>
    <row r="8495" spans="1:24" x14ac:dyDescent="0.25">
      <c r="A8495" s="1">
        <v>8494</v>
      </c>
      <c r="B8495" s="3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IF(People!$B$2=Orders!M8495,People!$A$2,IF(People!$B$3=Orders!M8495,People!$A$3,IF(People!$B$4=Orders!M8495,People!$A$4,IF(People!$B$5=Orders!M8495,People!$A$5,0))))</f>
        <v>Kelly Williams</v>
      </c>
      <c r="W8495" t="str">
        <f>IFERROR(INDEX(Returns!A:A,MATCH(Orders!B8495,Returns!B:B,0),),"No")</f>
        <v>No</v>
      </c>
      <c r="X8495" t="str">
        <f t="shared" si="132"/>
        <v>2017 / 10</v>
      </c>
    </row>
    <row r="8496" spans="1:24" x14ac:dyDescent="0.25">
      <c r="A8496" s="1">
        <v>8495</v>
      </c>
      <c r="B8496" s="3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IF(People!$B$2=Orders!M8496,People!$A$2,IF(People!$B$3=Orders!M8496,People!$A$3,IF(People!$B$4=Orders!M8496,People!$A$4,IF(People!$B$5=Orders!M8496,People!$A$5,0))))</f>
        <v>Kelly Williams</v>
      </c>
      <c r="W8496" t="str">
        <f>IFERROR(INDEX(Returns!A:A,MATCH(Orders!B8496,Returns!B:B,0),),"No")</f>
        <v>No</v>
      </c>
      <c r="X8496" t="str">
        <f t="shared" si="132"/>
        <v>2017 / 10</v>
      </c>
    </row>
    <row r="8497" spans="1:24" x14ac:dyDescent="0.25">
      <c r="A8497" s="1">
        <v>8496</v>
      </c>
      <c r="B8497" s="3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IF(People!$B$2=Orders!M8497,People!$A$2,IF(People!$B$3=Orders!M8497,People!$A$3,IF(People!$B$4=Orders!M8497,People!$A$4,IF(People!$B$5=Orders!M8497,People!$A$5,0))))</f>
        <v>Anna Andreadi</v>
      </c>
      <c r="W8497" t="str">
        <f>IFERROR(INDEX(Returns!A:A,MATCH(Orders!B8497,Returns!B:B,0),),"No")</f>
        <v>No</v>
      </c>
      <c r="X8497" t="str">
        <f t="shared" si="132"/>
        <v>2018 / 12</v>
      </c>
    </row>
    <row r="8498" spans="1:24" x14ac:dyDescent="0.25">
      <c r="A8498" s="1">
        <v>8497</v>
      </c>
      <c r="B8498" s="3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IF(People!$B$2=Orders!M8498,People!$A$2,IF(People!$B$3=Orders!M8498,People!$A$3,IF(People!$B$4=Orders!M8498,People!$A$4,IF(People!$B$5=Orders!M8498,People!$A$5,0))))</f>
        <v>Chuck Magee</v>
      </c>
      <c r="W8498" t="str">
        <f>IFERROR(INDEX(Returns!A:A,MATCH(Orders!B8498,Returns!B:B,0),),"No")</f>
        <v>No</v>
      </c>
      <c r="X8498" t="str">
        <f t="shared" si="132"/>
        <v>2016 / 03</v>
      </c>
    </row>
    <row r="8499" spans="1:24" x14ac:dyDescent="0.25">
      <c r="A8499" s="1">
        <v>8498</v>
      </c>
      <c r="B8499" s="3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IF(People!$B$2=Orders!M8499,People!$A$2,IF(People!$B$3=Orders!M8499,People!$A$3,IF(People!$B$4=Orders!M8499,People!$A$4,IF(People!$B$5=Orders!M8499,People!$A$5,0))))</f>
        <v>Chuck Magee</v>
      </c>
      <c r="W8499" t="str">
        <f>IFERROR(INDEX(Returns!A:A,MATCH(Orders!B8499,Returns!B:B,0),),"No")</f>
        <v>No</v>
      </c>
      <c r="X8499" t="str">
        <f t="shared" si="132"/>
        <v>2016 / 03</v>
      </c>
    </row>
    <row r="8500" spans="1:24" x14ac:dyDescent="0.25">
      <c r="A8500" s="1">
        <v>8499</v>
      </c>
      <c r="B8500" s="3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IF(People!$B$2=Orders!M8500,People!$A$2,IF(People!$B$3=Orders!M8500,People!$A$3,IF(People!$B$4=Orders!M8500,People!$A$4,IF(People!$B$5=Orders!M8500,People!$A$5,0))))</f>
        <v>Chuck Magee</v>
      </c>
      <c r="W8500" t="str">
        <f>IFERROR(INDEX(Returns!A:A,MATCH(Orders!B8500,Returns!B:B,0),),"No")</f>
        <v>No</v>
      </c>
      <c r="X8500" t="str">
        <f t="shared" si="132"/>
        <v>2016 / 03</v>
      </c>
    </row>
    <row r="8501" spans="1:24" x14ac:dyDescent="0.25">
      <c r="A8501" s="1">
        <v>8500</v>
      </c>
      <c r="B8501" s="3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IF(People!$B$2=Orders!M8501,People!$A$2,IF(People!$B$3=Orders!M8501,People!$A$3,IF(People!$B$4=Orders!M8501,People!$A$4,IF(People!$B$5=Orders!M8501,People!$A$5,0))))</f>
        <v>Chuck Magee</v>
      </c>
      <c r="W8501" t="str">
        <f>IFERROR(INDEX(Returns!A:A,MATCH(Orders!B8501,Returns!B:B,0),),"No")</f>
        <v>No</v>
      </c>
      <c r="X8501" t="str">
        <f t="shared" si="132"/>
        <v>2016 / 03</v>
      </c>
    </row>
    <row r="8502" spans="1:24" x14ac:dyDescent="0.25">
      <c r="A8502" s="1">
        <v>8501</v>
      </c>
      <c r="B8502" s="3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IF(People!$B$2=Orders!M8502,People!$A$2,IF(People!$B$3=Orders!M8502,People!$A$3,IF(People!$B$4=Orders!M8502,People!$A$4,IF(People!$B$5=Orders!M8502,People!$A$5,0))))</f>
        <v>Chuck Magee</v>
      </c>
      <c r="W8502" t="str">
        <f>IFERROR(INDEX(Returns!A:A,MATCH(Orders!B8502,Returns!B:B,0),),"No")</f>
        <v>No</v>
      </c>
      <c r="X8502" t="str">
        <f t="shared" si="132"/>
        <v>2016 / 03</v>
      </c>
    </row>
    <row r="8503" spans="1:24" x14ac:dyDescent="0.25">
      <c r="A8503" s="1">
        <v>8502</v>
      </c>
      <c r="B8503" s="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IF(People!$B$2=Orders!M8503,People!$A$2,IF(People!$B$3=Orders!M8503,People!$A$3,IF(People!$B$4=Orders!M8503,People!$A$4,IF(People!$B$5=Orders!M8503,People!$A$5,0))))</f>
        <v>Anna Andreadi</v>
      </c>
      <c r="W8503" t="str">
        <f>IFERROR(INDEX(Returns!A:A,MATCH(Orders!B8503,Returns!B:B,0),),"No")</f>
        <v>No</v>
      </c>
      <c r="X8503" t="str">
        <f t="shared" si="132"/>
        <v>2017 / 03</v>
      </c>
    </row>
    <row r="8504" spans="1:24" x14ac:dyDescent="0.25">
      <c r="A8504" s="1">
        <v>8503</v>
      </c>
      <c r="B8504" s="3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IF(People!$B$2=Orders!M8504,People!$A$2,IF(People!$B$3=Orders!M8504,People!$A$3,IF(People!$B$4=Orders!M8504,People!$A$4,IF(People!$B$5=Orders!M8504,People!$A$5,0))))</f>
        <v>Anna Andreadi</v>
      </c>
      <c r="W8504" t="str">
        <f>IFERROR(INDEX(Returns!A:A,MATCH(Orders!B8504,Returns!B:B,0),),"No")</f>
        <v>No</v>
      </c>
      <c r="X8504" t="str">
        <f t="shared" si="132"/>
        <v>2017 / 03</v>
      </c>
    </row>
    <row r="8505" spans="1:24" x14ac:dyDescent="0.25">
      <c r="A8505" s="1">
        <v>8504</v>
      </c>
      <c r="B8505" s="3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IF(People!$B$2=Orders!M8505,People!$A$2,IF(People!$B$3=Orders!M8505,People!$A$3,IF(People!$B$4=Orders!M8505,People!$A$4,IF(People!$B$5=Orders!M8505,People!$A$5,0))))</f>
        <v>Anna Andreadi</v>
      </c>
      <c r="W8505" t="str">
        <f>IFERROR(INDEX(Returns!A:A,MATCH(Orders!B8505,Returns!B:B,0),),"No")</f>
        <v>No</v>
      </c>
      <c r="X8505" t="str">
        <f t="shared" si="132"/>
        <v>2016 / 02</v>
      </c>
    </row>
    <row r="8506" spans="1:24" x14ac:dyDescent="0.25">
      <c r="A8506" s="1">
        <v>8505</v>
      </c>
      <c r="B8506" s="3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IF(People!$B$2=Orders!M8506,People!$A$2,IF(People!$B$3=Orders!M8506,People!$A$3,IF(People!$B$4=Orders!M8506,People!$A$4,IF(People!$B$5=Orders!M8506,People!$A$5,0))))</f>
        <v>Kelly Williams</v>
      </c>
      <c r="W8506" t="str">
        <f>IFERROR(INDEX(Returns!A:A,MATCH(Orders!B8506,Returns!B:B,0),),"No")</f>
        <v>No</v>
      </c>
      <c r="X8506" t="str">
        <f t="shared" si="132"/>
        <v>2018 / 05</v>
      </c>
    </row>
    <row r="8507" spans="1:24" x14ac:dyDescent="0.25">
      <c r="A8507" s="1">
        <v>8506</v>
      </c>
      <c r="B8507" s="3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IF(People!$B$2=Orders!M8507,People!$A$2,IF(People!$B$3=Orders!M8507,People!$A$3,IF(People!$B$4=Orders!M8507,People!$A$4,IF(People!$B$5=Orders!M8507,People!$A$5,0))))</f>
        <v>Kelly Williams</v>
      </c>
      <c r="W8507" t="str">
        <f>IFERROR(INDEX(Returns!A:A,MATCH(Orders!B8507,Returns!B:B,0),),"No")</f>
        <v>No</v>
      </c>
      <c r="X8507" t="str">
        <f t="shared" si="132"/>
        <v>2018 / 03</v>
      </c>
    </row>
    <row r="8508" spans="1:24" x14ac:dyDescent="0.25">
      <c r="A8508" s="1">
        <v>8507</v>
      </c>
      <c r="B8508" s="3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IF(People!$B$2=Orders!M8508,People!$A$2,IF(People!$B$3=Orders!M8508,People!$A$3,IF(People!$B$4=Orders!M8508,People!$A$4,IF(People!$B$5=Orders!M8508,People!$A$5,0))))</f>
        <v>Kelly Williams</v>
      </c>
      <c r="W8508" t="str">
        <f>IFERROR(INDEX(Returns!A:A,MATCH(Orders!B8508,Returns!B:B,0),),"No")</f>
        <v>No</v>
      </c>
      <c r="X8508" t="str">
        <f t="shared" si="132"/>
        <v>2018 / 03</v>
      </c>
    </row>
    <row r="8509" spans="1:24" x14ac:dyDescent="0.25">
      <c r="A8509" s="1">
        <v>8508</v>
      </c>
      <c r="B8509" s="3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IF(People!$B$2=Orders!M8509,People!$A$2,IF(People!$B$3=Orders!M8509,People!$A$3,IF(People!$B$4=Orders!M8509,People!$A$4,IF(People!$B$5=Orders!M8509,People!$A$5,0))))</f>
        <v>Kelly Williams</v>
      </c>
      <c r="W8509" t="str">
        <f>IFERROR(INDEX(Returns!A:A,MATCH(Orders!B8509,Returns!B:B,0),),"No")</f>
        <v>No</v>
      </c>
      <c r="X8509" t="str">
        <f t="shared" si="132"/>
        <v>2018 / 03</v>
      </c>
    </row>
    <row r="8510" spans="1:24" x14ac:dyDescent="0.25">
      <c r="A8510" s="1">
        <v>8509</v>
      </c>
      <c r="B8510" s="3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IF(People!$B$2=Orders!M8510,People!$A$2,IF(People!$B$3=Orders!M8510,People!$A$3,IF(People!$B$4=Orders!M8510,People!$A$4,IF(People!$B$5=Orders!M8510,People!$A$5,0))))</f>
        <v>Kelly Williams</v>
      </c>
      <c r="W8510" t="str">
        <f>IFERROR(INDEX(Returns!A:A,MATCH(Orders!B8510,Returns!B:B,0),),"No")</f>
        <v>No</v>
      </c>
      <c r="X8510" t="str">
        <f t="shared" si="132"/>
        <v>2017 / 12</v>
      </c>
    </row>
    <row r="8511" spans="1:24" x14ac:dyDescent="0.25">
      <c r="A8511" s="1">
        <v>8510</v>
      </c>
      <c r="B8511" s="3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IF(People!$B$2=Orders!M8511,People!$A$2,IF(People!$B$3=Orders!M8511,People!$A$3,IF(People!$B$4=Orders!M8511,People!$A$4,IF(People!$B$5=Orders!M8511,People!$A$5,0))))</f>
        <v>Kelly Williams</v>
      </c>
      <c r="W8511" t="str">
        <f>IFERROR(INDEX(Returns!A:A,MATCH(Orders!B8511,Returns!B:B,0),),"No")</f>
        <v>No</v>
      </c>
      <c r="X8511" t="str">
        <f t="shared" si="132"/>
        <v>2017 / 12</v>
      </c>
    </row>
    <row r="8512" spans="1:24" x14ac:dyDescent="0.25">
      <c r="A8512" s="1">
        <v>8511</v>
      </c>
      <c r="B8512" s="3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t="str">
        <f>IF(People!$B$2=Orders!M8512,People!$A$2,IF(People!$B$3=Orders!M8512,People!$A$3,IF(People!$B$4=Orders!M8512,People!$A$4,IF(People!$B$5=Orders!M8512,People!$A$5,0))))</f>
        <v>Kelly Williams</v>
      </c>
      <c r="W8512" t="str">
        <f>IFERROR(INDEX(Returns!A:A,MATCH(Orders!B8512,Returns!B:B,0),),"No")</f>
        <v>No</v>
      </c>
      <c r="X8512" t="str">
        <f t="shared" si="132"/>
        <v>2017 / 12</v>
      </c>
    </row>
    <row r="8513" spans="1:24" x14ac:dyDescent="0.25">
      <c r="A8513" s="1">
        <v>8512</v>
      </c>
      <c r="B8513" s="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IF(People!$B$2=Orders!M8513,People!$A$2,IF(People!$B$3=Orders!M8513,People!$A$3,IF(People!$B$4=Orders!M8513,People!$A$4,IF(People!$B$5=Orders!M8513,People!$A$5,0))))</f>
        <v>Chuck Magee</v>
      </c>
      <c r="W8513" t="str">
        <f>IFERROR(INDEX(Returns!A:A,MATCH(Orders!B8513,Returns!B:B,0),),"No")</f>
        <v>No</v>
      </c>
      <c r="X8513" t="str">
        <f t="shared" si="132"/>
        <v>2018 / 12</v>
      </c>
    </row>
    <row r="8514" spans="1:24" x14ac:dyDescent="0.25">
      <c r="A8514" s="1">
        <v>8513</v>
      </c>
      <c r="B8514" s="3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IF(People!$B$2=Orders!M8514,People!$A$2,IF(People!$B$3=Orders!M8514,People!$A$3,IF(People!$B$4=Orders!M8514,People!$A$4,IF(People!$B$5=Orders!M8514,People!$A$5,0))))</f>
        <v>Kelly Williams</v>
      </c>
      <c r="W8514" t="str">
        <f>IFERROR(INDEX(Returns!A:A,MATCH(Orders!B8514,Returns!B:B,0),),"No")</f>
        <v>No</v>
      </c>
      <c r="X8514" t="str">
        <f t="shared" ref="X8514:X8577" si="133">TEXT(C8514,"ГГГГ / ММ")</f>
        <v>2018 / 02</v>
      </c>
    </row>
    <row r="8515" spans="1:24" x14ac:dyDescent="0.25">
      <c r="A8515" s="1">
        <v>8514</v>
      </c>
      <c r="B8515" s="3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IF(People!$B$2=Orders!M8515,People!$A$2,IF(People!$B$3=Orders!M8515,People!$A$3,IF(People!$B$4=Orders!M8515,People!$A$4,IF(People!$B$5=Orders!M8515,People!$A$5,0))))</f>
        <v>Cassandra Brandow</v>
      </c>
      <c r="W8515" t="str">
        <f>IFERROR(INDEX(Returns!A:A,MATCH(Orders!B8515,Returns!B:B,0),),"No")</f>
        <v>No</v>
      </c>
      <c r="X8515" t="str">
        <f t="shared" si="133"/>
        <v>2019 / 06</v>
      </c>
    </row>
    <row r="8516" spans="1:24" x14ac:dyDescent="0.25">
      <c r="A8516" s="1">
        <v>8515</v>
      </c>
      <c r="B8516" s="3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IF(People!$B$2=Orders!M8516,People!$A$2,IF(People!$B$3=Orders!M8516,People!$A$3,IF(People!$B$4=Orders!M8516,People!$A$4,IF(People!$B$5=Orders!M8516,People!$A$5,0))))</f>
        <v>Cassandra Brandow</v>
      </c>
      <c r="W8516" t="str">
        <f>IFERROR(INDEX(Returns!A:A,MATCH(Orders!B8516,Returns!B:B,0),),"No")</f>
        <v>No</v>
      </c>
      <c r="X8516" t="str">
        <f t="shared" si="133"/>
        <v>2017 / 08</v>
      </c>
    </row>
    <row r="8517" spans="1:24" x14ac:dyDescent="0.25">
      <c r="A8517" s="1">
        <v>8516</v>
      </c>
      <c r="B8517" s="3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IF(People!$B$2=Orders!M8517,People!$A$2,IF(People!$B$3=Orders!M8517,People!$A$3,IF(People!$B$4=Orders!M8517,People!$A$4,IF(People!$B$5=Orders!M8517,People!$A$5,0))))</f>
        <v>Cassandra Brandow</v>
      </c>
      <c r="W8517" t="str">
        <f>IFERROR(INDEX(Returns!A:A,MATCH(Orders!B8517,Returns!B:B,0),),"No")</f>
        <v>No</v>
      </c>
      <c r="X8517" t="str">
        <f t="shared" si="133"/>
        <v>2017 / 08</v>
      </c>
    </row>
    <row r="8518" spans="1:24" x14ac:dyDescent="0.25">
      <c r="A8518" s="1">
        <v>8517</v>
      </c>
      <c r="B8518" s="3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IF(People!$B$2=Orders!M8518,People!$A$2,IF(People!$B$3=Orders!M8518,People!$A$3,IF(People!$B$4=Orders!M8518,People!$A$4,IF(People!$B$5=Orders!M8518,People!$A$5,0))))</f>
        <v>Chuck Magee</v>
      </c>
      <c r="W8518" t="str">
        <f>IFERROR(INDEX(Returns!A:A,MATCH(Orders!B8518,Returns!B:B,0),),"No")</f>
        <v>No</v>
      </c>
      <c r="X8518" t="str">
        <f t="shared" si="133"/>
        <v>2018 / 04</v>
      </c>
    </row>
    <row r="8519" spans="1:24" x14ac:dyDescent="0.25">
      <c r="A8519" s="1">
        <v>8518</v>
      </c>
      <c r="B8519" s="3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IF(People!$B$2=Orders!M8519,People!$A$2,IF(People!$B$3=Orders!M8519,People!$A$3,IF(People!$B$4=Orders!M8519,People!$A$4,IF(People!$B$5=Orders!M8519,People!$A$5,0))))</f>
        <v>Kelly Williams</v>
      </c>
      <c r="W8519" t="str">
        <f>IFERROR(INDEX(Returns!A:A,MATCH(Orders!B8519,Returns!B:B,0),),"No")</f>
        <v>No</v>
      </c>
      <c r="X8519" t="str">
        <f t="shared" si="133"/>
        <v>2019 / 06</v>
      </c>
    </row>
    <row r="8520" spans="1:24" x14ac:dyDescent="0.25">
      <c r="A8520" s="1">
        <v>8519</v>
      </c>
      <c r="B8520" s="3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IF(People!$B$2=Orders!M8520,People!$A$2,IF(People!$B$3=Orders!M8520,People!$A$3,IF(People!$B$4=Orders!M8520,People!$A$4,IF(People!$B$5=Orders!M8520,People!$A$5,0))))</f>
        <v>Chuck Magee</v>
      </c>
      <c r="W8520" t="str">
        <f>IFERROR(INDEX(Returns!A:A,MATCH(Orders!B8520,Returns!B:B,0),),"No")</f>
        <v>No</v>
      </c>
      <c r="X8520" t="str">
        <f t="shared" si="133"/>
        <v>2019 / 12</v>
      </c>
    </row>
    <row r="8521" spans="1:24" x14ac:dyDescent="0.25">
      <c r="A8521" s="1">
        <v>8520</v>
      </c>
      <c r="B8521" s="3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IF(People!$B$2=Orders!M8521,People!$A$2,IF(People!$B$3=Orders!M8521,People!$A$3,IF(People!$B$4=Orders!M8521,People!$A$4,IF(People!$B$5=Orders!M8521,People!$A$5,0))))</f>
        <v>Chuck Magee</v>
      </c>
      <c r="W8521" t="str">
        <f>IFERROR(INDEX(Returns!A:A,MATCH(Orders!B8521,Returns!B:B,0),),"No")</f>
        <v>No</v>
      </c>
      <c r="X8521" t="str">
        <f t="shared" si="133"/>
        <v>2019 / 12</v>
      </c>
    </row>
    <row r="8522" spans="1:24" x14ac:dyDescent="0.25">
      <c r="A8522" s="1">
        <v>8521</v>
      </c>
      <c r="B8522" s="3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IF(People!$B$2=Orders!M8522,People!$A$2,IF(People!$B$3=Orders!M8522,People!$A$3,IF(People!$B$4=Orders!M8522,People!$A$4,IF(People!$B$5=Orders!M8522,People!$A$5,0))))</f>
        <v>Chuck Magee</v>
      </c>
      <c r="W8522" t="str">
        <f>IFERROR(INDEX(Returns!A:A,MATCH(Orders!B8522,Returns!B:B,0),),"No")</f>
        <v>No</v>
      </c>
      <c r="X8522" t="str">
        <f t="shared" si="133"/>
        <v>2019 / 12</v>
      </c>
    </row>
    <row r="8523" spans="1:24" x14ac:dyDescent="0.25">
      <c r="A8523" s="1">
        <v>8522</v>
      </c>
      <c r="B8523" s="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IF(People!$B$2=Orders!M8523,People!$A$2,IF(People!$B$3=Orders!M8523,People!$A$3,IF(People!$B$4=Orders!M8523,People!$A$4,IF(People!$B$5=Orders!M8523,People!$A$5,0))))</f>
        <v>Chuck Magee</v>
      </c>
      <c r="W8523" t="str">
        <f>IFERROR(INDEX(Returns!A:A,MATCH(Orders!B8523,Returns!B:B,0),),"No")</f>
        <v>No</v>
      </c>
      <c r="X8523" t="str">
        <f t="shared" si="133"/>
        <v>2018 / 01</v>
      </c>
    </row>
    <row r="8524" spans="1:24" x14ac:dyDescent="0.25">
      <c r="A8524" s="1">
        <v>8523</v>
      </c>
      <c r="B8524" s="3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IF(People!$B$2=Orders!M8524,People!$A$2,IF(People!$B$3=Orders!M8524,People!$A$3,IF(People!$B$4=Orders!M8524,People!$A$4,IF(People!$B$5=Orders!M8524,People!$A$5,0))))</f>
        <v>Kelly Williams</v>
      </c>
      <c r="W8524" t="str">
        <f>IFERROR(INDEX(Returns!A:A,MATCH(Orders!B8524,Returns!B:B,0),),"No")</f>
        <v>No</v>
      </c>
      <c r="X8524" t="str">
        <f t="shared" si="133"/>
        <v>2018 / 04</v>
      </c>
    </row>
    <row r="8525" spans="1:24" x14ac:dyDescent="0.25">
      <c r="A8525" s="1">
        <v>8524</v>
      </c>
      <c r="B8525" s="3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IF(People!$B$2=Orders!M8525,People!$A$2,IF(People!$B$3=Orders!M8525,People!$A$3,IF(People!$B$4=Orders!M8525,People!$A$4,IF(People!$B$5=Orders!M8525,People!$A$5,0))))</f>
        <v>Anna Andreadi</v>
      </c>
      <c r="W8525" t="str">
        <f>IFERROR(INDEX(Returns!A:A,MATCH(Orders!B8525,Returns!B:B,0),),"No")</f>
        <v>No</v>
      </c>
      <c r="X8525" t="str">
        <f t="shared" si="133"/>
        <v>2019 / 09</v>
      </c>
    </row>
    <row r="8526" spans="1:24" x14ac:dyDescent="0.25">
      <c r="A8526" s="1">
        <v>8525</v>
      </c>
      <c r="B8526" s="3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IF(People!$B$2=Orders!M8526,People!$A$2,IF(People!$B$3=Orders!M8526,People!$A$3,IF(People!$B$4=Orders!M8526,People!$A$4,IF(People!$B$5=Orders!M8526,People!$A$5,0))))</f>
        <v>Chuck Magee</v>
      </c>
      <c r="W8526" t="str">
        <f>IFERROR(INDEX(Returns!A:A,MATCH(Orders!B8526,Returns!B:B,0),),"No")</f>
        <v>No</v>
      </c>
      <c r="X8526" t="str">
        <f t="shared" si="133"/>
        <v>2019 / 03</v>
      </c>
    </row>
    <row r="8527" spans="1:24" x14ac:dyDescent="0.25">
      <c r="A8527" s="1">
        <v>8526</v>
      </c>
      <c r="B8527" s="3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IF(People!$B$2=Orders!M8527,People!$A$2,IF(People!$B$3=Orders!M8527,People!$A$3,IF(People!$B$4=Orders!M8527,People!$A$4,IF(People!$B$5=Orders!M8527,People!$A$5,0))))</f>
        <v>Chuck Magee</v>
      </c>
      <c r="W8527" t="str">
        <f>IFERROR(INDEX(Returns!A:A,MATCH(Orders!B8527,Returns!B:B,0),),"No")</f>
        <v>No</v>
      </c>
      <c r="X8527" t="str">
        <f t="shared" si="133"/>
        <v>2019 / 03</v>
      </c>
    </row>
    <row r="8528" spans="1:24" x14ac:dyDescent="0.25">
      <c r="A8528" s="1">
        <v>8527</v>
      </c>
      <c r="B8528" s="3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IF(People!$B$2=Orders!M8528,People!$A$2,IF(People!$B$3=Orders!M8528,People!$A$3,IF(People!$B$4=Orders!M8528,People!$A$4,IF(People!$B$5=Orders!M8528,People!$A$5,0))))</f>
        <v>Chuck Magee</v>
      </c>
      <c r="W8528" t="str">
        <f>IFERROR(INDEX(Returns!A:A,MATCH(Orders!B8528,Returns!B:B,0),),"No")</f>
        <v>No</v>
      </c>
      <c r="X8528" t="str">
        <f t="shared" si="133"/>
        <v>2019 / 03</v>
      </c>
    </row>
    <row r="8529" spans="1:24" x14ac:dyDescent="0.25">
      <c r="A8529" s="1">
        <v>8528</v>
      </c>
      <c r="B8529" s="3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IF(People!$B$2=Orders!M8529,People!$A$2,IF(People!$B$3=Orders!M8529,People!$A$3,IF(People!$B$4=Orders!M8529,People!$A$4,IF(People!$B$5=Orders!M8529,People!$A$5,0))))</f>
        <v>Chuck Magee</v>
      </c>
      <c r="W8529" t="str">
        <f>IFERROR(INDEX(Returns!A:A,MATCH(Orders!B8529,Returns!B:B,0),),"No")</f>
        <v>No</v>
      </c>
      <c r="X8529" t="str">
        <f t="shared" si="133"/>
        <v>2019 / 03</v>
      </c>
    </row>
    <row r="8530" spans="1:24" x14ac:dyDescent="0.25">
      <c r="A8530" s="1">
        <v>8529</v>
      </c>
      <c r="B8530" s="3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IF(People!$B$2=Orders!M8530,People!$A$2,IF(People!$B$3=Orders!M8530,People!$A$3,IF(People!$B$4=Orders!M8530,People!$A$4,IF(People!$B$5=Orders!M8530,People!$A$5,0))))</f>
        <v>Chuck Magee</v>
      </c>
      <c r="W8530" t="str">
        <f>IFERROR(INDEX(Returns!A:A,MATCH(Orders!B8530,Returns!B:B,0),),"No")</f>
        <v>No</v>
      </c>
      <c r="X8530" t="str">
        <f t="shared" si="133"/>
        <v>2019 / 03</v>
      </c>
    </row>
    <row r="8531" spans="1:24" x14ac:dyDescent="0.25">
      <c r="A8531" s="1">
        <v>8530</v>
      </c>
      <c r="B8531" s="3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IF(People!$B$2=Orders!M8531,People!$A$2,IF(People!$B$3=Orders!M8531,People!$A$3,IF(People!$B$4=Orders!M8531,People!$A$4,IF(People!$B$5=Orders!M8531,People!$A$5,0))))</f>
        <v>Anna Andreadi</v>
      </c>
      <c r="W8531" t="str">
        <f>IFERROR(INDEX(Returns!A:A,MATCH(Orders!B8531,Returns!B:B,0),),"No")</f>
        <v>No</v>
      </c>
      <c r="X8531" t="str">
        <f t="shared" si="133"/>
        <v>2019 / 11</v>
      </c>
    </row>
    <row r="8532" spans="1:24" x14ac:dyDescent="0.25">
      <c r="A8532" s="1">
        <v>8531</v>
      </c>
      <c r="B8532" s="3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IF(People!$B$2=Orders!M8532,People!$A$2,IF(People!$B$3=Orders!M8532,People!$A$3,IF(People!$B$4=Orders!M8532,People!$A$4,IF(People!$B$5=Orders!M8532,People!$A$5,0))))</f>
        <v>Kelly Williams</v>
      </c>
      <c r="W8532" t="str">
        <f>IFERROR(INDEX(Returns!A:A,MATCH(Orders!B8532,Returns!B:B,0),),"No")</f>
        <v>No</v>
      </c>
      <c r="X8532" t="str">
        <f t="shared" si="133"/>
        <v>2018 / 11</v>
      </c>
    </row>
    <row r="8533" spans="1:24" x14ac:dyDescent="0.25">
      <c r="A8533" s="1">
        <v>8532</v>
      </c>
      <c r="B8533" s="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IF(People!$B$2=Orders!M8533,People!$A$2,IF(People!$B$3=Orders!M8533,People!$A$3,IF(People!$B$4=Orders!M8533,People!$A$4,IF(People!$B$5=Orders!M8533,People!$A$5,0))))</f>
        <v>Kelly Williams</v>
      </c>
      <c r="W8533" t="str">
        <f>IFERROR(INDEX(Returns!A:A,MATCH(Orders!B8533,Returns!B:B,0),),"No")</f>
        <v>No</v>
      </c>
      <c r="X8533" t="str">
        <f t="shared" si="133"/>
        <v>2018 / 11</v>
      </c>
    </row>
    <row r="8534" spans="1:24" x14ac:dyDescent="0.25">
      <c r="A8534" s="1">
        <v>8533</v>
      </c>
      <c r="B8534" s="3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IF(People!$B$2=Orders!M8534,People!$A$2,IF(People!$B$3=Orders!M8534,People!$A$3,IF(People!$B$4=Orders!M8534,People!$A$4,IF(People!$B$5=Orders!M8534,People!$A$5,0))))</f>
        <v>Kelly Williams</v>
      </c>
      <c r="W8534" t="str">
        <f>IFERROR(INDEX(Returns!A:A,MATCH(Orders!B8534,Returns!B:B,0),),"No")</f>
        <v>No</v>
      </c>
      <c r="X8534" t="str">
        <f t="shared" si="133"/>
        <v>2018 / 11</v>
      </c>
    </row>
    <row r="8535" spans="1:24" x14ac:dyDescent="0.25">
      <c r="A8535" s="1">
        <v>8534</v>
      </c>
      <c r="B8535" s="3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IF(People!$B$2=Orders!M8535,People!$A$2,IF(People!$B$3=Orders!M8535,People!$A$3,IF(People!$B$4=Orders!M8535,People!$A$4,IF(People!$B$5=Orders!M8535,People!$A$5,0))))</f>
        <v>Kelly Williams</v>
      </c>
      <c r="W8535" t="str">
        <f>IFERROR(INDEX(Returns!A:A,MATCH(Orders!B8535,Returns!B:B,0),),"No")</f>
        <v>No</v>
      </c>
      <c r="X8535" t="str">
        <f t="shared" si="133"/>
        <v>2018 / 11</v>
      </c>
    </row>
    <row r="8536" spans="1:24" x14ac:dyDescent="0.25">
      <c r="A8536" s="1">
        <v>8535</v>
      </c>
      <c r="B8536" s="3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IF(People!$B$2=Orders!M8536,People!$A$2,IF(People!$B$3=Orders!M8536,People!$A$3,IF(People!$B$4=Orders!M8536,People!$A$4,IF(People!$B$5=Orders!M8536,People!$A$5,0))))</f>
        <v>Cassandra Brandow</v>
      </c>
      <c r="W8536" t="str">
        <f>IFERROR(INDEX(Returns!A:A,MATCH(Orders!B8536,Returns!B:B,0),),"No")</f>
        <v>No</v>
      </c>
      <c r="X8536" t="str">
        <f t="shared" si="133"/>
        <v>2017 / 01</v>
      </c>
    </row>
    <row r="8537" spans="1:24" x14ac:dyDescent="0.25">
      <c r="A8537" s="1">
        <v>8536</v>
      </c>
      <c r="B8537" s="3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IF(People!$B$2=Orders!M8537,People!$A$2,IF(People!$B$3=Orders!M8537,People!$A$3,IF(People!$B$4=Orders!M8537,People!$A$4,IF(People!$B$5=Orders!M8537,People!$A$5,0))))</f>
        <v>Anna Andreadi</v>
      </c>
      <c r="W8537" t="str">
        <f>IFERROR(INDEX(Returns!A:A,MATCH(Orders!B8537,Returns!B:B,0),),"No")</f>
        <v>No</v>
      </c>
      <c r="X8537" t="str">
        <f t="shared" si="133"/>
        <v>2016 / 05</v>
      </c>
    </row>
    <row r="8538" spans="1:24" x14ac:dyDescent="0.25">
      <c r="A8538" s="1">
        <v>8537</v>
      </c>
      <c r="B8538" s="3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IF(People!$B$2=Orders!M8538,People!$A$2,IF(People!$B$3=Orders!M8538,People!$A$3,IF(People!$B$4=Orders!M8538,People!$A$4,IF(People!$B$5=Orders!M8538,People!$A$5,0))))</f>
        <v>Chuck Magee</v>
      </c>
      <c r="W8538" t="str">
        <f>IFERROR(INDEX(Returns!A:A,MATCH(Orders!B8538,Returns!B:B,0),),"No")</f>
        <v>No</v>
      </c>
      <c r="X8538" t="str">
        <f t="shared" si="133"/>
        <v>2017 / 06</v>
      </c>
    </row>
    <row r="8539" spans="1:24" x14ac:dyDescent="0.25">
      <c r="A8539" s="1">
        <v>8538</v>
      </c>
      <c r="B8539" s="3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IF(People!$B$2=Orders!M8539,People!$A$2,IF(People!$B$3=Orders!M8539,People!$A$3,IF(People!$B$4=Orders!M8539,People!$A$4,IF(People!$B$5=Orders!M8539,People!$A$5,0))))</f>
        <v>Chuck Magee</v>
      </c>
      <c r="W8539" t="str">
        <f>IFERROR(INDEX(Returns!A:A,MATCH(Orders!B8539,Returns!B:B,0),),"No")</f>
        <v>No</v>
      </c>
      <c r="X8539" t="str">
        <f t="shared" si="133"/>
        <v>2017 / 06</v>
      </c>
    </row>
    <row r="8540" spans="1:24" x14ac:dyDescent="0.25">
      <c r="A8540" s="1">
        <v>8539</v>
      </c>
      <c r="B8540" s="3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IF(People!$B$2=Orders!M8540,People!$A$2,IF(People!$B$3=Orders!M8540,People!$A$3,IF(People!$B$4=Orders!M8540,People!$A$4,IF(People!$B$5=Orders!M8540,People!$A$5,0))))</f>
        <v>Chuck Magee</v>
      </c>
      <c r="W8540" t="str">
        <f>IFERROR(INDEX(Returns!A:A,MATCH(Orders!B8540,Returns!B:B,0),),"No")</f>
        <v>No</v>
      </c>
      <c r="X8540" t="str">
        <f t="shared" si="133"/>
        <v>2017 / 06</v>
      </c>
    </row>
    <row r="8541" spans="1:24" x14ac:dyDescent="0.25">
      <c r="A8541" s="1">
        <v>8540</v>
      </c>
      <c r="B8541" s="3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IF(People!$B$2=Orders!M8541,People!$A$2,IF(People!$B$3=Orders!M8541,People!$A$3,IF(People!$B$4=Orders!M8541,People!$A$4,IF(People!$B$5=Orders!M8541,People!$A$5,0))))</f>
        <v>Anna Andreadi</v>
      </c>
      <c r="W8541" t="str">
        <f>IFERROR(INDEX(Returns!A:A,MATCH(Orders!B8541,Returns!B:B,0),),"No")</f>
        <v>No</v>
      </c>
      <c r="X8541" t="str">
        <f t="shared" si="133"/>
        <v>2019 / 03</v>
      </c>
    </row>
    <row r="8542" spans="1:24" x14ac:dyDescent="0.25">
      <c r="A8542" s="1">
        <v>8541</v>
      </c>
      <c r="B8542" s="3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IF(People!$B$2=Orders!M8542,People!$A$2,IF(People!$B$3=Orders!M8542,People!$A$3,IF(People!$B$4=Orders!M8542,People!$A$4,IF(People!$B$5=Orders!M8542,People!$A$5,0))))</f>
        <v>Anna Andreadi</v>
      </c>
      <c r="W8542" t="str">
        <f>IFERROR(INDEX(Returns!A:A,MATCH(Orders!B8542,Returns!B:B,0),),"No")</f>
        <v>No</v>
      </c>
      <c r="X8542" t="str">
        <f t="shared" si="133"/>
        <v>2019 / 03</v>
      </c>
    </row>
    <row r="8543" spans="1:24" x14ac:dyDescent="0.25">
      <c r="A8543" s="1">
        <v>8542</v>
      </c>
      <c r="B8543" s="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IF(People!$B$2=Orders!M8543,People!$A$2,IF(People!$B$3=Orders!M8543,People!$A$3,IF(People!$B$4=Orders!M8543,People!$A$4,IF(People!$B$5=Orders!M8543,People!$A$5,0))))</f>
        <v>Chuck Magee</v>
      </c>
      <c r="W8543" t="str">
        <f>IFERROR(INDEX(Returns!A:A,MATCH(Orders!B8543,Returns!B:B,0),),"No")</f>
        <v>No</v>
      </c>
      <c r="X8543" t="str">
        <f t="shared" si="133"/>
        <v>2017 / 12</v>
      </c>
    </row>
    <row r="8544" spans="1:24" x14ac:dyDescent="0.25">
      <c r="A8544" s="1">
        <v>8543</v>
      </c>
      <c r="B8544" s="3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IF(People!$B$2=Orders!M8544,People!$A$2,IF(People!$B$3=Orders!M8544,People!$A$3,IF(People!$B$4=Orders!M8544,People!$A$4,IF(People!$B$5=Orders!M8544,People!$A$5,0))))</f>
        <v>Chuck Magee</v>
      </c>
      <c r="W8544" t="str">
        <f>IFERROR(INDEX(Returns!A:A,MATCH(Orders!B8544,Returns!B:B,0),),"No")</f>
        <v>No</v>
      </c>
      <c r="X8544" t="str">
        <f t="shared" si="133"/>
        <v>2017 / 12</v>
      </c>
    </row>
    <row r="8545" spans="1:24" x14ac:dyDescent="0.25">
      <c r="A8545" s="1">
        <v>8544</v>
      </c>
      <c r="B8545" s="3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IF(People!$B$2=Orders!M8545,People!$A$2,IF(People!$B$3=Orders!M8545,People!$A$3,IF(People!$B$4=Orders!M8545,People!$A$4,IF(People!$B$5=Orders!M8545,People!$A$5,0))))</f>
        <v>Chuck Magee</v>
      </c>
      <c r="W8545" t="str">
        <f>IFERROR(INDEX(Returns!A:A,MATCH(Orders!B8545,Returns!B:B,0),),"No")</f>
        <v>No</v>
      </c>
      <c r="X8545" t="str">
        <f t="shared" si="133"/>
        <v>2016 / 08</v>
      </c>
    </row>
    <row r="8546" spans="1:24" x14ac:dyDescent="0.25">
      <c r="A8546" s="1">
        <v>8545</v>
      </c>
      <c r="B8546" s="3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IF(People!$B$2=Orders!M8546,People!$A$2,IF(People!$B$3=Orders!M8546,People!$A$3,IF(People!$B$4=Orders!M8546,People!$A$4,IF(People!$B$5=Orders!M8546,People!$A$5,0))))</f>
        <v>Cassandra Brandow</v>
      </c>
      <c r="W8546" t="str">
        <f>IFERROR(INDEX(Returns!A:A,MATCH(Orders!B8546,Returns!B:B,0),),"No")</f>
        <v>No</v>
      </c>
      <c r="X8546" t="str">
        <f t="shared" si="133"/>
        <v>2018 / 03</v>
      </c>
    </row>
    <row r="8547" spans="1:24" x14ac:dyDescent="0.25">
      <c r="A8547" s="1">
        <v>8546</v>
      </c>
      <c r="B8547" s="3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IF(People!$B$2=Orders!M8547,People!$A$2,IF(People!$B$3=Orders!M8547,People!$A$3,IF(People!$B$4=Orders!M8547,People!$A$4,IF(People!$B$5=Orders!M8547,People!$A$5,0))))</f>
        <v>Cassandra Brandow</v>
      </c>
      <c r="W8547" t="str">
        <f>IFERROR(INDEX(Returns!A:A,MATCH(Orders!B8547,Returns!B:B,0),),"No")</f>
        <v>No</v>
      </c>
      <c r="X8547" t="str">
        <f t="shared" si="133"/>
        <v>2018 / 03</v>
      </c>
    </row>
    <row r="8548" spans="1:24" x14ac:dyDescent="0.25">
      <c r="A8548" s="1">
        <v>8547</v>
      </c>
      <c r="B8548" s="3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IF(People!$B$2=Orders!M8548,People!$A$2,IF(People!$B$3=Orders!M8548,People!$A$3,IF(People!$B$4=Orders!M8548,People!$A$4,IF(People!$B$5=Orders!M8548,People!$A$5,0))))</f>
        <v>Cassandra Brandow</v>
      </c>
      <c r="W8548" t="str">
        <f>IFERROR(INDEX(Returns!A:A,MATCH(Orders!B8548,Returns!B:B,0),),"No")</f>
        <v>No</v>
      </c>
      <c r="X8548" t="str">
        <f t="shared" si="133"/>
        <v>2018 / 03</v>
      </c>
    </row>
    <row r="8549" spans="1:24" x14ac:dyDescent="0.25">
      <c r="A8549" s="1">
        <v>8548</v>
      </c>
      <c r="B8549" s="3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IF(People!$B$2=Orders!M8549,People!$A$2,IF(People!$B$3=Orders!M8549,People!$A$3,IF(People!$B$4=Orders!M8549,People!$A$4,IF(People!$B$5=Orders!M8549,People!$A$5,0))))</f>
        <v>Anna Andreadi</v>
      </c>
      <c r="W8549" t="str">
        <f>IFERROR(INDEX(Returns!A:A,MATCH(Orders!B8549,Returns!B:B,0),),"No")</f>
        <v>No</v>
      </c>
      <c r="X8549" t="str">
        <f t="shared" si="133"/>
        <v>2017 / 12</v>
      </c>
    </row>
    <row r="8550" spans="1:24" x14ac:dyDescent="0.25">
      <c r="A8550" s="1">
        <v>8549</v>
      </c>
      <c r="B8550" s="3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IF(People!$B$2=Orders!M8550,People!$A$2,IF(People!$B$3=Orders!M8550,People!$A$3,IF(People!$B$4=Orders!M8550,People!$A$4,IF(People!$B$5=Orders!M8550,People!$A$5,0))))</f>
        <v>Anna Andreadi</v>
      </c>
      <c r="W8550" t="str">
        <f>IFERROR(INDEX(Returns!A:A,MATCH(Orders!B8550,Returns!B:B,0),),"No")</f>
        <v>No</v>
      </c>
      <c r="X8550" t="str">
        <f t="shared" si="133"/>
        <v>2017 / 12</v>
      </c>
    </row>
    <row r="8551" spans="1:24" x14ac:dyDescent="0.25">
      <c r="A8551" s="1">
        <v>8550</v>
      </c>
      <c r="B8551" s="3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IF(People!$B$2=Orders!M8551,People!$A$2,IF(People!$B$3=Orders!M8551,People!$A$3,IF(People!$B$4=Orders!M8551,People!$A$4,IF(People!$B$5=Orders!M8551,People!$A$5,0))))</f>
        <v>Anna Andreadi</v>
      </c>
      <c r="W8551" t="str">
        <f>IFERROR(INDEX(Returns!A:A,MATCH(Orders!B8551,Returns!B:B,0),),"No")</f>
        <v>No</v>
      </c>
      <c r="X8551" t="str">
        <f t="shared" si="133"/>
        <v>2017 / 09</v>
      </c>
    </row>
    <row r="8552" spans="1:24" x14ac:dyDescent="0.25">
      <c r="A8552" s="1">
        <v>8551</v>
      </c>
      <c r="B8552" s="3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IF(People!$B$2=Orders!M8552,People!$A$2,IF(People!$B$3=Orders!M8552,People!$A$3,IF(People!$B$4=Orders!M8552,People!$A$4,IF(People!$B$5=Orders!M8552,People!$A$5,0))))</f>
        <v>Kelly Williams</v>
      </c>
      <c r="W8552" t="str">
        <f>IFERROR(INDEX(Returns!A:A,MATCH(Orders!B8552,Returns!B:B,0),),"No")</f>
        <v>No</v>
      </c>
      <c r="X8552" t="str">
        <f t="shared" si="133"/>
        <v>2017 / 07</v>
      </c>
    </row>
    <row r="8553" spans="1:24" x14ac:dyDescent="0.25">
      <c r="A8553" s="1">
        <v>8552</v>
      </c>
      <c r="B8553" s="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IF(People!$B$2=Orders!M8553,People!$A$2,IF(People!$B$3=Orders!M8553,People!$A$3,IF(People!$B$4=Orders!M8553,People!$A$4,IF(People!$B$5=Orders!M8553,People!$A$5,0))))</f>
        <v>Kelly Williams</v>
      </c>
      <c r="W8553" t="str">
        <f>IFERROR(INDEX(Returns!A:A,MATCH(Orders!B8553,Returns!B:B,0),),"No")</f>
        <v>No</v>
      </c>
      <c r="X8553" t="str">
        <f t="shared" si="133"/>
        <v>2017 / 07</v>
      </c>
    </row>
    <row r="8554" spans="1:24" x14ac:dyDescent="0.25">
      <c r="A8554" s="1">
        <v>8553</v>
      </c>
      <c r="B8554" s="3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IF(People!$B$2=Orders!M8554,People!$A$2,IF(People!$B$3=Orders!M8554,People!$A$3,IF(People!$B$4=Orders!M8554,People!$A$4,IF(People!$B$5=Orders!M8554,People!$A$5,0))))</f>
        <v>Kelly Williams</v>
      </c>
      <c r="W8554" t="str">
        <f>IFERROR(INDEX(Returns!A:A,MATCH(Orders!B8554,Returns!B:B,0),),"No")</f>
        <v>No</v>
      </c>
      <c r="X8554" t="str">
        <f t="shared" si="133"/>
        <v>2016 / 05</v>
      </c>
    </row>
    <row r="8555" spans="1:24" x14ac:dyDescent="0.25">
      <c r="A8555" s="1">
        <v>8554</v>
      </c>
      <c r="B8555" s="3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IF(People!$B$2=Orders!M8555,People!$A$2,IF(People!$B$3=Orders!M8555,People!$A$3,IF(People!$B$4=Orders!M8555,People!$A$4,IF(People!$B$5=Orders!M8555,People!$A$5,0))))</f>
        <v>Cassandra Brandow</v>
      </c>
      <c r="W8555" t="str">
        <f>IFERROR(INDEX(Returns!A:A,MATCH(Orders!B8555,Returns!B:B,0),),"No")</f>
        <v>No</v>
      </c>
      <c r="X8555" t="str">
        <f t="shared" si="133"/>
        <v>2019 / 11</v>
      </c>
    </row>
    <row r="8556" spans="1:24" x14ac:dyDescent="0.25">
      <c r="A8556" s="1">
        <v>8555</v>
      </c>
      <c r="B8556" s="3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IF(People!$B$2=Orders!M8556,People!$A$2,IF(People!$B$3=Orders!M8556,People!$A$3,IF(People!$B$4=Orders!M8556,People!$A$4,IF(People!$B$5=Orders!M8556,People!$A$5,0))))</f>
        <v>Cassandra Brandow</v>
      </c>
      <c r="W8556" t="str">
        <f>IFERROR(INDEX(Returns!A:A,MATCH(Orders!B8556,Returns!B:B,0),),"No")</f>
        <v>No</v>
      </c>
      <c r="X8556" t="str">
        <f t="shared" si="133"/>
        <v>2018 / 12</v>
      </c>
    </row>
    <row r="8557" spans="1:24" x14ac:dyDescent="0.25">
      <c r="A8557" s="1">
        <v>8556</v>
      </c>
      <c r="B8557" s="3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IF(People!$B$2=Orders!M8557,People!$A$2,IF(People!$B$3=Orders!M8557,People!$A$3,IF(People!$B$4=Orders!M8557,People!$A$4,IF(People!$B$5=Orders!M8557,People!$A$5,0))))</f>
        <v>Cassandra Brandow</v>
      </c>
      <c r="W8557" t="str">
        <f>IFERROR(INDEX(Returns!A:A,MATCH(Orders!B8557,Returns!B:B,0),),"No")</f>
        <v>No</v>
      </c>
      <c r="X8557" t="str">
        <f t="shared" si="133"/>
        <v>2017 / 03</v>
      </c>
    </row>
    <row r="8558" spans="1:24" x14ac:dyDescent="0.25">
      <c r="A8558" s="1">
        <v>8557</v>
      </c>
      <c r="B8558" s="3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IF(People!$B$2=Orders!M8558,People!$A$2,IF(People!$B$3=Orders!M8558,People!$A$3,IF(People!$B$4=Orders!M8558,People!$A$4,IF(People!$B$5=Orders!M8558,People!$A$5,0))))</f>
        <v>Cassandra Brandow</v>
      </c>
      <c r="W8558" t="str">
        <f>IFERROR(INDEX(Returns!A:A,MATCH(Orders!B8558,Returns!B:B,0),),"No")</f>
        <v>No</v>
      </c>
      <c r="X8558" t="str">
        <f t="shared" si="133"/>
        <v>2017 / 03</v>
      </c>
    </row>
    <row r="8559" spans="1:24" x14ac:dyDescent="0.25">
      <c r="A8559" s="1">
        <v>8558</v>
      </c>
      <c r="B8559" s="3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IF(People!$B$2=Orders!M8559,People!$A$2,IF(People!$B$3=Orders!M8559,People!$A$3,IF(People!$B$4=Orders!M8559,People!$A$4,IF(People!$B$5=Orders!M8559,People!$A$5,0))))</f>
        <v>Kelly Williams</v>
      </c>
      <c r="W8559" t="str">
        <f>IFERROR(INDEX(Returns!A:A,MATCH(Orders!B8559,Returns!B:B,0),),"No")</f>
        <v>No</v>
      </c>
      <c r="X8559" t="str">
        <f t="shared" si="133"/>
        <v>2018 / 12</v>
      </c>
    </row>
    <row r="8560" spans="1:24" x14ac:dyDescent="0.25">
      <c r="A8560" s="1">
        <v>8559</v>
      </c>
      <c r="B8560" s="3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IF(People!$B$2=Orders!M8560,People!$A$2,IF(People!$B$3=Orders!M8560,People!$A$3,IF(People!$B$4=Orders!M8560,People!$A$4,IF(People!$B$5=Orders!M8560,People!$A$5,0))))</f>
        <v>Kelly Williams</v>
      </c>
      <c r="W8560" t="str">
        <f>IFERROR(INDEX(Returns!A:A,MATCH(Orders!B8560,Returns!B:B,0),),"No")</f>
        <v>No</v>
      </c>
      <c r="X8560" t="str">
        <f t="shared" si="133"/>
        <v>2018 / 12</v>
      </c>
    </row>
    <row r="8561" spans="1:24" x14ac:dyDescent="0.25">
      <c r="A8561" s="1">
        <v>8560</v>
      </c>
      <c r="B8561" s="3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IF(People!$B$2=Orders!M8561,People!$A$2,IF(People!$B$3=Orders!M8561,People!$A$3,IF(People!$B$4=Orders!M8561,People!$A$4,IF(People!$B$5=Orders!M8561,People!$A$5,0))))</f>
        <v>Kelly Williams</v>
      </c>
      <c r="W8561" t="str">
        <f>IFERROR(INDEX(Returns!A:A,MATCH(Orders!B8561,Returns!B:B,0),),"No")</f>
        <v>No</v>
      </c>
      <c r="X8561" t="str">
        <f t="shared" si="133"/>
        <v>2018 / 12</v>
      </c>
    </row>
    <row r="8562" spans="1:24" x14ac:dyDescent="0.25">
      <c r="A8562" s="1">
        <v>8561</v>
      </c>
      <c r="B8562" s="3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IF(People!$B$2=Orders!M8562,People!$A$2,IF(People!$B$3=Orders!M8562,People!$A$3,IF(People!$B$4=Orders!M8562,People!$A$4,IF(People!$B$5=Orders!M8562,People!$A$5,0))))</f>
        <v>Kelly Williams</v>
      </c>
      <c r="W8562" t="str">
        <f>IFERROR(INDEX(Returns!A:A,MATCH(Orders!B8562,Returns!B:B,0),),"No")</f>
        <v>No</v>
      </c>
      <c r="X8562" t="str">
        <f t="shared" si="133"/>
        <v>2018 / 12</v>
      </c>
    </row>
    <row r="8563" spans="1:24" x14ac:dyDescent="0.25">
      <c r="A8563" s="1">
        <v>8562</v>
      </c>
      <c r="B8563" s="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IF(People!$B$2=Orders!M8563,People!$A$2,IF(People!$B$3=Orders!M8563,People!$A$3,IF(People!$B$4=Orders!M8563,People!$A$4,IF(People!$B$5=Orders!M8563,People!$A$5,0))))</f>
        <v>Kelly Williams</v>
      </c>
      <c r="W8563" t="str">
        <f>IFERROR(INDEX(Returns!A:A,MATCH(Orders!B8563,Returns!B:B,0),),"No")</f>
        <v>No</v>
      </c>
      <c r="X8563" t="str">
        <f t="shared" si="133"/>
        <v>2018 / 12</v>
      </c>
    </row>
    <row r="8564" spans="1:24" x14ac:dyDescent="0.25">
      <c r="A8564" s="1">
        <v>8563</v>
      </c>
      <c r="B8564" s="3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IF(People!$B$2=Orders!M8564,People!$A$2,IF(People!$B$3=Orders!M8564,People!$A$3,IF(People!$B$4=Orders!M8564,People!$A$4,IF(People!$B$5=Orders!M8564,People!$A$5,0))))</f>
        <v>Kelly Williams</v>
      </c>
      <c r="W8564" t="str">
        <f>IFERROR(INDEX(Returns!A:A,MATCH(Orders!B8564,Returns!B:B,0),),"No")</f>
        <v>No</v>
      </c>
      <c r="X8564" t="str">
        <f t="shared" si="133"/>
        <v>2018 / 04</v>
      </c>
    </row>
    <row r="8565" spans="1:24" x14ac:dyDescent="0.25">
      <c r="A8565" s="1">
        <v>8564</v>
      </c>
      <c r="B8565" s="3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IF(People!$B$2=Orders!M8565,People!$A$2,IF(People!$B$3=Orders!M8565,People!$A$3,IF(People!$B$4=Orders!M8565,People!$A$4,IF(People!$B$5=Orders!M8565,People!$A$5,0))))</f>
        <v>Cassandra Brandow</v>
      </c>
      <c r="W8565" t="str">
        <f>IFERROR(INDEX(Returns!A:A,MATCH(Orders!B8565,Returns!B:B,0),),"No")</f>
        <v>No</v>
      </c>
      <c r="X8565" t="str">
        <f t="shared" si="133"/>
        <v>2019 / 04</v>
      </c>
    </row>
    <row r="8566" spans="1:24" x14ac:dyDescent="0.25">
      <c r="A8566" s="1">
        <v>8565</v>
      </c>
      <c r="B8566" s="3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IF(People!$B$2=Orders!M8566,People!$A$2,IF(People!$B$3=Orders!M8566,People!$A$3,IF(People!$B$4=Orders!M8566,People!$A$4,IF(People!$B$5=Orders!M8566,People!$A$5,0))))</f>
        <v>Cassandra Brandow</v>
      </c>
      <c r="W8566" t="str">
        <f>IFERROR(INDEX(Returns!A:A,MATCH(Orders!B8566,Returns!B:B,0),),"No")</f>
        <v>No</v>
      </c>
      <c r="X8566" t="str">
        <f t="shared" si="133"/>
        <v>2019 / 04</v>
      </c>
    </row>
    <row r="8567" spans="1:24" x14ac:dyDescent="0.25">
      <c r="A8567" s="1">
        <v>8566</v>
      </c>
      <c r="B8567" s="3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IF(People!$B$2=Orders!M8567,People!$A$2,IF(People!$B$3=Orders!M8567,People!$A$3,IF(People!$B$4=Orders!M8567,People!$A$4,IF(People!$B$5=Orders!M8567,People!$A$5,0))))</f>
        <v>Kelly Williams</v>
      </c>
      <c r="W8567" t="str">
        <f>IFERROR(INDEX(Returns!A:A,MATCH(Orders!B8567,Returns!B:B,0),),"No")</f>
        <v>No</v>
      </c>
      <c r="X8567" t="str">
        <f t="shared" si="133"/>
        <v>2018 / 11</v>
      </c>
    </row>
    <row r="8568" spans="1:24" x14ac:dyDescent="0.25">
      <c r="A8568" s="1">
        <v>8567</v>
      </c>
      <c r="B8568" s="3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IF(People!$B$2=Orders!M8568,People!$A$2,IF(People!$B$3=Orders!M8568,People!$A$3,IF(People!$B$4=Orders!M8568,People!$A$4,IF(People!$B$5=Orders!M8568,People!$A$5,0))))</f>
        <v>Kelly Williams</v>
      </c>
      <c r="W8568" t="str">
        <f>IFERROR(INDEX(Returns!A:A,MATCH(Orders!B8568,Returns!B:B,0),),"No")</f>
        <v>No</v>
      </c>
      <c r="X8568" t="str">
        <f t="shared" si="133"/>
        <v>2018 / 11</v>
      </c>
    </row>
    <row r="8569" spans="1:24" x14ac:dyDescent="0.25">
      <c r="A8569" s="1">
        <v>8568</v>
      </c>
      <c r="B8569" s="3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IF(People!$B$2=Orders!M8569,People!$A$2,IF(People!$B$3=Orders!M8569,People!$A$3,IF(People!$B$4=Orders!M8569,People!$A$4,IF(People!$B$5=Orders!M8569,People!$A$5,0))))</f>
        <v>Chuck Magee</v>
      </c>
      <c r="W8569" t="str">
        <f>IFERROR(INDEX(Returns!A:A,MATCH(Orders!B8569,Returns!B:B,0),),"No")</f>
        <v>No</v>
      </c>
      <c r="X8569" t="str">
        <f t="shared" si="133"/>
        <v>2018 / 11</v>
      </c>
    </row>
    <row r="8570" spans="1:24" x14ac:dyDescent="0.25">
      <c r="A8570" s="1">
        <v>8569</v>
      </c>
      <c r="B8570" s="3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IF(People!$B$2=Orders!M8570,People!$A$2,IF(People!$B$3=Orders!M8570,People!$A$3,IF(People!$B$4=Orders!M8570,People!$A$4,IF(People!$B$5=Orders!M8570,People!$A$5,0))))</f>
        <v>Chuck Magee</v>
      </c>
      <c r="W8570" t="str">
        <f>IFERROR(INDEX(Returns!A:A,MATCH(Orders!B8570,Returns!B:B,0),),"No")</f>
        <v>No</v>
      </c>
      <c r="X8570" t="str">
        <f t="shared" si="133"/>
        <v>2018 / 12</v>
      </c>
    </row>
    <row r="8571" spans="1:24" x14ac:dyDescent="0.25">
      <c r="A8571" s="1">
        <v>8570</v>
      </c>
      <c r="B8571" s="3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IF(People!$B$2=Orders!M8571,People!$A$2,IF(People!$B$3=Orders!M8571,People!$A$3,IF(People!$B$4=Orders!M8571,People!$A$4,IF(People!$B$5=Orders!M8571,People!$A$5,0))))</f>
        <v>Chuck Magee</v>
      </c>
      <c r="W8571" t="str">
        <f>IFERROR(INDEX(Returns!A:A,MATCH(Orders!B8571,Returns!B:B,0),),"No")</f>
        <v>No</v>
      </c>
      <c r="X8571" t="str">
        <f t="shared" si="133"/>
        <v>2018 / 12</v>
      </c>
    </row>
    <row r="8572" spans="1:24" x14ac:dyDescent="0.25">
      <c r="A8572" s="1">
        <v>8571</v>
      </c>
      <c r="B8572" s="3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IF(People!$B$2=Orders!M8572,People!$A$2,IF(People!$B$3=Orders!M8572,People!$A$3,IF(People!$B$4=Orders!M8572,People!$A$4,IF(People!$B$5=Orders!M8572,People!$A$5,0))))</f>
        <v>Chuck Magee</v>
      </c>
      <c r="W8572" t="str">
        <f>IFERROR(INDEX(Returns!A:A,MATCH(Orders!B8572,Returns!B:B,0),),"No")</f>
        <v>No</v>
      </c>
      <c r="X8572" t="str">
        <f t="shared" si="133"/>
        <v>2018 / 12</v>
      </c>
    </row>
    <row r="8573" spans="1:24" x14ac:dyDescent="0.25">
      <c r="A8573" s="1">
        <v>8572</v>
      </c>
      <c r="B8573" s="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IF(People!$B$2=Orders!M8573,People!$A$2,IF(People!$B$3=Orders!M8573,People!$A$3,IF(People!$B$4=Orders!M8573,People!$A$4,IF(People!$B$5=Orders!M8573,People!$A$5,0))))</f>
        <v>Kelly Williams</v>
      </c>
      <c r="W8573" t="str">
        <f>IFERROR(INDEX(Returns!A:A,MATCH(Orders!B8573,Returns!B:B,0),),"No")</f>
        <v>No</v>
      </c>
      <c r="X8573" t="str">
        <f t="shared" si="133"/>
        <v>2018 / 04</v>
      </c>
    </row>
    <row r="8574" spans="1:24" x14ac:dyDescent="0.25">
      <c r="A8574" s="1">
        <v>8573</v>
      </c>
      <c r="B8574" s="3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IF(People!$B$2=Orders!M8574,People!$A$2,IF(People!$B$3=Orders!M8574,People!$A$3,IF(People!$B$4=Orders!M8574,People!$A$4,IF(People!$B$5=Orders!M8574,People!$A$5,0))))</f>
        <v>Kelly Williams</v>
      </c>
      <c r="W8574" t="str">
        <f>IFERROR(INDEX(Returns!A:A,MATCH(Orders!B8574,Returns!B:B,0),),"No")</f>
        <v>No</v>
      </c>
      <c r="X8574" t="str">
        <f t="shared" si="133"/>
        <v>2016 / 11</v>
      </c>
    </row>
    <row r="8575" spans="1:24" x14ac:dyDescent="0.25">
      <c r="A8575" s="1">
        <v>8574</v>
      </c>
      <c r="B8575" s="3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IF(People!$B$2=Orders!M8575,People!$A$2,IF(People!$B$3=Orders!M8575,People!$A$3,IF(People!$B$4=Orders!M8575,People!$A$4,IF(People!$B$5=Orders!M8575,People!$A$5,0))))</f>
        <v>Chuck Magee</v>
      </c>
      <c r="W8575" t="str">
        <f>IFERROR(INDEX(Returns!A:A,MATCH(Orders!B8575,Returns!B:B,0),),"No")</f>
        <v>No</v>
      </c>
      <c r="X8575" t="str">
        <f t="shared" si="133"/>
        <v>2017 / 10</v>
      </c>
    </row>
    <row r="8576" spans="1:24" x14ac:dyDescent="0.25">
      <c r="A8576" s="1">
        <v>8575</v>
      </c>
      <c r="B8576" s="3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IF(People!$B$2=Orders!M8576,People!$A$2,IF(People!$B$3=Orders!M8576,People!$A$3,IF(People!$B$4=Orders!M8576,People!$A$4,IF(People!$B$5=Orders!M8576,People!$A$5,0))))</f>
        <v>Anna Andreadi</v>
      </c>
      <c r="W8576" t="str">
        <f>IFERROR(INDEX(Returns!A:A,MATCH(Orders!B8576,Returns!B:B,0),),"No")</f>
        <v>No</v>
      </c>
      <c r="X8576" t="str">
        <f t="shared" si="133"/>
        <v>2016 / 09</v>
      </c>
    </row>
    <row r="8577" spans="1:24" x14ac:dyDescent="0.25">
      <c r="A8577" s="1">
        <v>8576</v>
      </c>
      <c r="B8577" s="3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IF(People!$B$2=Orders!M8577,People!$A$2,IF(People!$B$3=Orders!M8577,People!$A$3,IF(People!$B$4=Orders!M8577,People!$A$4,IF(People!$B$5=Orders!M8577,People!$A$5,0))))</f>
        <v>Cassandra Brandow</v>
      </c>
      <c r="W8577" t="str">
        <f>IFERROR(INDEX(Returns!A:A,MATCH(Orders!B8577,Returns!B:B,0),),"No")</f>
        <v>Yes</v>
      </c>
      <c r="X8577" t="str">
        <f t="shared" si="133"/>
        <v>2019 / 08</v>
      </c>
    </row>
    <row r="8578" spans="1:24" x14ac:dyDescent="0.25">
      <c r="A8578" s="1">
        <v>8577</v>
      </c>
      <c r="B8578" s="3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IF(People!$B$2=Orders!M8578,People!$A$2,IF(People!$B$3=Orders!M8578,People!$A$3,IF(People!$B$4=Orders!M8578,People!$A$4,IF(People!$B$5=Orders!M8578,People!$A$5,0))))</f>
        <v>Chuck Magee</v>
      </c>
      <c r="W8578" t="str">
        <f>IFERROR(INDEX(Returns!A:A,MATCH(Orders!B8578,Returns!B:B,0),),"No")</f>
        <v>No</v>
      </c>
      <c r="X8578" t="str">
        <f t="shared" ref="X8578:X8641" si="134">TEXT(C8578,"ГГГГ / ММ")</f>
        <v>2019 / 07</v>
      </c>
    </row>
    <row r="8579" spans="1:24" x14ac:dyDescent="0.25">
      <c r="A8579" s="1">
        <v>8578</v>
      </c>
      <c r="B8579" s="3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IF(People!$B$2=Orders!M8579,People!$A$2,IF(People!$B$3=Orders!M8579,People!$A$3,IF(People!$B$4=Orders!M8579,People!$A$4,IF(People!$B$5=Orders!M8579,People!$A$5,0))))</f>
        <v>Kelly Williams</v>
      </c>
      <c r="W8579" t="str">
        <f>IFERROR(INDEX(Returns!A:A,MATCH(Orders!B8579,Returns!B:B,0),),"No")</f>
        <v>No</v>
      </c>
      <c r="X8579" t="str">
        <f t="shared" si="134"/>
        <v>2019 / 12</v>
      </c>
    </row>
    <row r="8580" spans="1:24" x14ac:dyDescent="0.25">
      <c r="A8580" s="1">
        <v>8579</v>
      </c>
      <c r="B8580" s="3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IF(People!$B$2=Orders!M8580,People!$A$2,IF(People!$B$3=Orders!M8580,People!$A$3,IF(People!$B$4=Orders!M8580,People!$A$4,IF(People!$B$5=Orders!M8580,People!$A$5,0))))</f>
        <v>Kelly Williams</v>
      </c>
      <c r="W8580" t="str">
        <f>IFERROR(INDEX(Returns!A:A,MATCH(Orders!B8580,Returns!B:B,0),),"No")</f>
        <v>No</v>
      </c>
      <c r="X8580" t="str">
        <f t="shared" si="134"/>
        <v>2019 / 12</v>
      </c>
    </row>
    <row r="8581" spans="1:24" x14ac:dyDescent="0.25">
      <c r="A8581" s="1">
        <v>8580</v>
      </c>
      <c r="B8581" s="3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IF(People!$B$2=Orders!M8581,People!$A$2,IF(People!$B$3=Orders!M8581,People!$A$3,IF(People!$B$4=Orders!M8581,People!$A$4,IF(People!$B$5=Orders!M8581,People!$A$5,0))))</f>
        <v>Cassandra Brandow</v>
      </c>
      <c r="W8581" t="str">
        <f>IFERROR(INDEX(Returns!A:A,MATCH(Orders!B8581,Returns!B:B,0),),"No")</f>
        <v>No</v>
      </c>
      <c r="X8581" t="str">
        <f t="shared" si="134"/>
        <v>2018 / 12</v>
      </c>
    </row>
    <row r="8582" spans="1:24" x14ac:dyDescent="0.25">
      <c r="A8582" s="1">
        <v>8581</v>
      </c>
      <c r="B8582" s="3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IF(People!$B$2=Orders!M8582,People!$A$2,IF(People!$B$3=Orders!M8582,People!$A$3,IF(People!$B$4=Orders!M8582,People!$A$4,IF(People!$B$5=Orders!M8582,People!$A$5,0))))</f>
        <v>Kelly Williams</v>
      </c>
      <c r="W8582" t="str">
        <f>IFERROR(INDEX(Returns!A:A,MATCH(Orders!B8582,Returns!B:B,0),),"No")</f>
        <v>No</v>
      </c>
      <c r="X8582" t="str">
        <f t="shared" si="134"/>
        <v>2016 / 05</v>
      </c>
    </row>
    <row r="8583" spans="1:24" x14ac:dyDescent="0.25">
      <c r="A8583" s="1">
        <v>8582</v>
      </c>
      <c r="B8583" s="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IF(People!$B$2=Orders!M8583,People!$A$2,IF(People!$B$3=Orders!M8583,People!$A$3,IF(People!$B$4=Orders!M8583,People!$A$4,IF(People!$B$5=Orders!M8583,People!$A$5,0))))</f>
        <v>Kelly Williams</v>
      </c>
      <c r="W8583" t="str">
        <f>IFERROR(INDEX(Returns!A:A,MATCH(Orders!B8583,Returns!B:B,0),),"No")</f>
        <v>No</v>
      </c>
      <c r="X8583" t="str">
        <f t="shared" si="134"/>
        <v>2016 / 05</v>
      </c>
    </row>
    <row r="8584" spans="1:24" x14ac:dyDescent="0.25">
      <c r="A8584" s="1">
        <v>8583</v>
      </c>
      <c r="B8584" s="3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IF(People!$B$2=Orders!M8584,People!$A$2,IF(People!$B$3=Orders!M8584,People!$A$3,IF(People!$B$4=Orders!M8584,People!$A$4,IF(People!$B$5=Orders!M8584,People!$A$5,0))))</f>
        <v>Kelly Williams</v>
      </c>
      <c r="W8584" t="str">
        <f>IFERROR(INDEX(Returns!A:A,MATCH(Orders!B8584,Returns!B:B,0),),"No")</f>
        <v>No</v>
      </c>
      <c r="X8584" t="str">
        <f t="shared" si="134"/>
        <v>2016 / 05</v>
      </c>
    </row>
    <row r="8585" spans="1:24" x14ac:dyDescent="0.25">
      <c r="A8585" s="1">
        <v>8584</v>
      </c>
      <c r="B8585" s="3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IF(People!$B$2=Orders!M8585,People!$A$2,IF(People!$B$3=Orders!M8585,People!$A$3,IF(People!$B$4=Orders!M8585,People!$A$4,IF(People!$B$5=Orders!M8585,People!$A$5,0))))</f>
        <v>Kelly Williams</v>
      </c>
      <c r="W8585" t="str">
        <f>IFERROR(INDEX(Returns!A:A,MATCH(Orders!B8585,Returns!B:B,0),),"No")</f>
        <v>No</v>
      </c>
      <c r="X8585" t="str">
        <f t="shared" si="134"/>
        <v>2016 / 05</v>
      </c>
    </row>
    <row r="8586" spans="1:24" x14ac:dyDescent="0.25">
      <c r="A8586" s="1">
        <v>8585</v>
      </c>
      <c r="B8586" s="3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IF(People!$B$2=Orders!M8586,People!$A$2,IF(People!$B$3=Orders!M8586,People!$A$3,IF(People!$B$4=Orders!M8586,People!$A$4,IF(People!$B$5=Orders!M8586,People!$A$5,0))))</f>
        <v>Anna Andreadi</v>
      </c>
      <c r="W8586" t="str">
        <f>IFERROR(INDEX(Returns!A:A,MATCH(Orders!B8586,Returns!B:B,0),),"No")</f>
        <v>No</v>
      </c>
      <c r="X8586" t="str">
        <f t="shared" si="134"/>
        <v>2016 / 02</v>
      </c>
    </row>
    <row r="8587" spans="1:24" x14ac:dyDescent="0.25">
      <c r="A8587" s="1">
        <v>8586</v>
      </c>
      <c r="B8587" s="3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IF(People!$B$2=Orders!M8587,People!$A$2,IF(People!$B$3=Orders!M8587,People!$A$3,IF(People!$B$4=Orders!M8587,People!$A$4,IF(People!$B$5=Orders!M8587,People!$A$5,0))))</f>
        <v>Chuck Magee</v>
      </c>
      <c r="W8587" t="str">
        <f>IFERROR(INDEX(Returns!A:A,MATCH(Orders!B8587,Returns!B:B,0),),"No")</f>
        <v>No</v>
      </c>
      <c r="X8587" t="str">
        <f t="shared" si="134"/>
        <v>2019 / 12</v>
      </c>
    </row>
    <row r="8588" spans="1:24" x14ac:dyDescent="0.25">
      <c r="A8588" s="1">
        <v>8587</v>
      </c>
      <c r="B8588" s="3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IF(People!$B$2=Orders!M8588,People!$A$2,IF(People!$B$3=Orders!M8588,People!$A$3,IF(People!$B$4=Orders!M8588,People!$A$4,IF(People!$B$5=Orders!M8588,People!$A$5,0))))</f>
        <v>Anna Andreadi</v>
      </c>
      <c r="W8588" t="str">
        <f>IFERROR(INDEX(Returns!A:A,MATCH(Orders!B8588,Returns!B:B,0),),"No")</f>
        <v>Yes</v>
      </c>
      <c r="X8588" t="str">
        <f t="shared" si="134"/>
        <v>2019 / 07</v>
      </c>
    </row>
    <row r="8589" spans="1:24" x14ac:dyDescent="0.25">
      <c r="A8589" s="1">
        <v>8588</v>
      </c>
      <c r="B8589" s="3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IF(People!$B$2=Orders!M8589,People!$A$2,IF(People!$B$3=Orders!M8589,People!$A$3,IF(People!$B$4=Orders!M8589,People!$A$4,IF(People!$B$5=Orders!M8589,People!$A$5,0))))</f>
        <v>Anna Andreadi</v>
      </c>
      <c r="W8589" t="str">
        <f>IFERROR(INDEX(Returns!A:A,MATCH(Orders!B8589,Returns!B:B,0),),"No")</f>
        <v>Yes</v>
      </c>
      <c r="X8589" t="str">
        <f t="shared" si="134"/>
        <v>2019 / 07</v>
      </c>
    </row>
    <row r="8590" spans="1:24" x14ac:dyDescent="0.25">
      <c r="A8590" s="1">
        <v>8589</v>
      </c>
      <c r="B8590" s="3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IF(People!$B$2=Orders!M8590,People!$A$2,IF(People!$B$3=Orders!M8590,People!$A$3,IF(People!$B$4=Orders!M8590,People!$A$4,IF(People!$B$5=Orders!M8590,People!$A$5,0))))</f>
        <v>Chuck Magee</v>
      </c>
      <c r="W8590" t="str">
        <f>IFERROR(INDEX(Returns!A:A,MATCH(Orders!B8590,Returns!B:B,0),),"No")</f>
        <v>No</v>
      </c>
      <c r="X8590" t="str">
        <f t="shared" si="134"/>
        <v>2017 / 05</v>
      </c>
    </row>
    <row r="8591" spans="1:24" x14ac:dyDescent="0.25">
      <c r="A8591" s="1">
        <v>8590</v>
      </c>
      <c r="B8591" s="3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IF(People!$B$2=Orders!M8591,People!$A$2,IF(People!$B$3=Orders!M8591,People!$A$3,IF(People!$B$4=Orders!M8591,People!$A$4,IF(People!$B$5=Orders!M8591,People!$A$5,0))))</f>
        <v>Chuck Magee</v>
      </c>
      <c r="W8591" t="str">
        <f>IFERROR(INDEX(Returns!A:A,MATCH(Orders!B8591,Returns!B:B,0),),"No")</f>
        <v>No</v>
      </c>
      <c r="X8591" t="str">
        <f t="shared" si="134"/>
        <v>2019 / 01</v>
      </c>
    </row>
    <row r="8592" spans="1:24" x14ac:dyDescent="0.25">
      <c r="A8592" s="1">
        <v>8591</v>
      </c>
      <c r="B8592" s="3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IF(People!$B$2=Orders!M8592,People!$A$2,IF(People!$B$3=Orders!M8592,People!$A$3,IF(People!$B$4=Orders!M8592,People!$A$4,IF(People!$B$5=Orders!M8592,People!$A$5,0))))</f>
        <v>Chuck Magee</v>
      </c>
      <c r="W8592" t="str">
        <f>IFERROR(INDEX(Returns!A:A,MATCH(Orders!B8592,Returns!B:B,0),),"No")</f>
        <v>No</v>
      </c>
      <c r="X8592" t="str">
        <f t="shared" si="134"/>
        <v>2019 / 09</v>
      </c>
    </row>
    <row r="8593" spans="1:24" x14ac:dyDescent="0.25">
      <c r="A8593" s="1">
        <v>8592</v>
      </c>
      <c r="B8593" s="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IF(People!$B$2=Orders!M8593,People!$A$2,IF(People!$B$3=Orders!M8593,People!$A$3,IF(People!$B$4=Orders!M8593,People!$A$4,IF(People!$B$5=Orders!M8593,People!$A$5,0))))</f>
        <v>Anna Andreadi</v>
      </c>
      <c r="W8593" t="str">
        <f>IFERROR(INDEX(Returns!A:A,MATCH(Orders!B8593,Returns!B:B,0),),"No")</f>
        <v>Yes</v>
      </c>
      <c r="X8593" t="str">
        <f t="shared" si="134"/>
        <v>2019 / 04</v>
      </c>
    </row>
    <row r="8594" spans="1:24" x14ac:dyDescent="0.25">
      <c r="A8594" s="1">
        <v>8593</v>
      </c>
      <c r="B8594" s="3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IF(People!$B$2=Orders!M8594,People!$A$2,IF(People!$B$3=Orders!M8594,People!$A$3,IF(People!$B$4=Orders!M8594,People!$A$4,IF(People!$B$5=Orders!M8594,People!$A$5,0))))</f>
        <v>Anna Andreadi</v>
      </c>
      <c r="W8594" t="str">
        <f>IFERROR(INDEX(Returns!A:A,MATCH(Orders!B8594,Returns!B:B,0),),"No")</f>
        <v>Yes</v>
      </c>
      <c r="X8594" t="str">
        <f t="shared" si="134"/>
        <v>2019 / 04</v>
      </c>
    </row>
    <row r="8595" spans="1:24" x14ac:dyDescent="0.25">
      <c r="A8595" s="1">
        <v>8594</v>
      </c>
      <c r="B8595" s="3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IF(People!$B$2=Orders!M8595,People!$A$2,IF(People!$B$3=Orders!M8595,People!$A$3,IF(People!$B$4=Orders!M8595,People!$A$4,IF(People!$B$5=Orders!M8595,People!$A$5,0))))</f>
        <v>Cassandra Brandow</v>
      </c>
      <c r="W8595" t="str">
        <f>IFERROR(INDEX(Returns!A:A,MATCH(Orders!B8595,Returns!B:B,0),),"No")</f>
        <v>No</v>
      </c>
      <c r="X8595" t="str">
        <f t="shared" si="134"/>
        <v>2019 / 11</v>
      </c>
    </row>
    <row r="8596" spans="1:24" x14ac:dyDescent="0.25">
      <c r="A8596" s="1">
        <v>8595</v>
      </c>
      <c r="B8596" s="3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IF(People!$B$2=Orders!M8596,People!$A$2,IF(People!$B$3=Orders!M8596,People!$A$3,IF(People!$B$4=Orders!M8596,People!$A$4,IF(People!$B$5=Orders!M8596,People!$A$5,0))))</f>
        <v>Cassandra Brandow</v>
      </c>
      <c r="W8596" t="str">
        <f>IFERROR(INDEX(Returns!A:A,MATCH(Orders!B8596,Returns!B:B,0),),"No")</f>
        <v>No</v>
      </c>
      <c r="X8596" t="str">
        <f t="shared" si="134"/>
        <v>2019 / 11</v>
      </c>
    </row>
    <row r="8597" spans="1:24" x14ac:dyDescent="0.25">
      <c r="A8597" s="1">
        <v>8596</v>
      </c>
      <c r="B8597" s="3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IF(People!$B$2=Orders!M8597,People!$A$2,IF(People!$B$3=Orders!M8597,People!$A$3,IF(People!$B$4=Orders!M8597,People!$A$4,IF(People!$B$5=Orders!M8597,People!$A$5,0))))</f>
        <v>Cassandra Brandow</v>
      </c>
      <c r="W8597" t="str">
        <f>IFERROR(INDEX(Returns!A:A,MATCH(Orders!B8597,Returns!B:B,0),),"No")</f>
        <v>No</v>
      </c>
      <c r="X8597" t="str">
        <f t="shared" si="134"/>
        <v>2016 / 05</v>
      </c>
    </row>
    <row r="8598" spans="1:24" x14ac:dyDescent="0.25">
      <c r="A8598" s="1">
        <v>8597</v>
      </c>
      <c r="B8598" s="3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IF(People!$B$2=Orders!M8598,People!$A$2,IF(People!$B$3=Orders!M8598,People!$A$3,IF(People!$B$4=Orders!M8598,People!$A$4,IF(People!$B$5=Orders!M8598,People!$A$5,0))))</f>
        <v>Cassandra Brandow</v>
      </c>
      <c r="W8598" t="str">
        <f>IFERROR(INDEX(Returns!A:A,MATCH(Orders!B8598,Returns!B:B,0),),"No")</f>
        <v>No</v>
      </c>
      <c r="X8598" t="str">
        <f t="shared" si="134"/>
        <v>2016 / 05</v>
      </c>
    </row>
    <row r="8599" spans="1:24" x14ac:dyDescent="0.25">
      <c r="A8599" s="1">
        <v>8598</v>
      </c>
      <c r="B8599" s="3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IF(People!$B$2=Orders!M8599,People!$A$2,IF(People!$B$3=Orders!M8599,People!$A$3,IF(People!$B$4=Orders!M8599,People!$A$4,IF(People!$B$5=Orders!M8599,People!$A$5,0))))</f>
        <v>Anna Andreadi</v>
      </c>
      <c r="W8599" t="str">
        <f>IFERROR(INDEX(Returns!A:A,MATCH(Orders!B8599,Returns!B:B,0),),"No")</f>
        <v>No</v>
      </c>
      <c r="X8599" t="str">
        <f t="shared" si="134"/>
        <v>2018 / 10</v>
      </c>
    </row>
    <row r="8600" spans="1:24" x14ac:dyDescent="0.25">
      <c r="A8600" s="1">
        <v>8599</v>
      </c>
      <c r="B8600" s="3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IF(People!$B$2=Orders!M8600,People!$A$2,IF(People!$B$3=Orders!M8600,People!$A$3,IF(People!$B$4=Orders!M8600,People!$A$4,IF(People!$B$5=Orders!M8600,People!$A$5,0))))</f>
        <v>Anna Andreadi</v>
      </c>
      <c r="W8600" t="str">
        <f>IFERROR(INDEX(Returns!A:A,MATCH(Orders!B8600,Returns!B:B,0),),"No")</f>
        <v>No</v>
      </c>
      <c r="X8600" t="str">
        <f t="shared" si="134"/>
        <v>2016 / 11</v>
      </c>
    </row>
    <row r="8601" spans="1:24" x14ac:dyDescent="0.25">
      <c r="A8601" s="1">
        <v>8600</v>
      </c>
      <c r="B8601" s="3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IF(People!$B$2=Orders!M8601,People!$A$2,IF(People!$B$3=Orders!M8601,People!$A$3,IF(People!$B$4=Orders!M8601,People!$A$4,IF(People!$B$5=Orders!M8601,People!$A$5,0))))</f>
        <v>Anna Andreadi</v>
      </c>
      <c r="W8601" t="str">
        <f>IFERROR(INDEX(Returns!A:A,MATCH(Orders!B8601,Returns!B:B,0),),"No")</f>
        <v>No</v>
      </c>
      <c r="X8601" t="str">
        <f t="shared" si="134"/>
        <v>2016 / 11</v>
      </c>
    </row>
    <row r="8602" spans="1:24" x14ac:dyDescent="0.25">
      <c r="A8602" s="1">
        <v>8601</v>
      </c>
      <c r="B8602" s="3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IF(People!$B$2=Orders!M8602,People!$A$2,IF(People!$B$3=Orders!M8602,People!$A$3,IF(People!$B$4=Orders!M8602,People!$A$4,IF(People!$B$5=Orders!M8602,People!$A$5,0))))</f>
        <v>Anna Andreadi</v>
      </c>
      <c r="W8602" t="str">
        <f>IFERROR(INDEX(Returns!A:A,MATCH(Orders!B8602,Returns!B:B,0),),"No")</f>
        <v>No</v>
      </c>
      <c r="X8602" t="str">
        <f t="shared" si="134"/>
        <v>2016 / 11</v>
      </c>
    </row>
    <row r="8603" spans="1:24" x14ac:dyDescent="0.25">
      <c r="A8603" s="1">
        <v>8602</v>
      </c>
      <c r="B8603" s="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IF(People!$B$2=Orders!M8603,People!$A$2,IF(People!$B$3=Orders!M8603,People!$A$3,IF(People!$B$4=Orders!M8603,People!$A$4,IF(People!$B$5=Orders!M8603,People!$A$5,0))))</f>
        <v>Anna Andreadi</v>
      </c>
      <c r="W8603" t="str">
        <f>IFERROR(INDEX(Returns!A:A,MATCH(Orders!B8603,Returns!B:B,0),),"No")</f>
        <v>No</v>
      </c>
      <c r="X8603" t="str">
        <f t="shared" si="134"/>
        <v>2016 / 11</v>
      </c>
    </row>
    <row r="8604" spans="1:24" x14ac:dyDescent="0.25">
      <c r="A8604" s="1">
        <v>8603</v>
      </c>
      <c r="B8604" s="3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IF(People!$B$2=Orders!M8604,People!$A$2,IF(People!$B$3=Orders!M8604,People!$A$3,IF(People!$B$4=Orders!M8604,People!$A$4,IF(People!$B$5=Orders!M8604,People!$A$5,0))))</f>
        <v>Anna Andreadi</v>
      </c>
      <c r="W8604" t="str">
        <f>IFERROR(INDEX(Returns!A:A,MATCH(Orders!B8604,Returns!B:B,0),),"No")</f>
        <v>No</v>
      </c>
      <c r="X8604" t="str">
        <f t="shared" si="134"/>
        <v>2016 / 12</v>
      </c>
    </row>
    <row r="8605" spans="1:24" x14ac:dyDescent="0.25">
      <c r="A8605" s="1">
        <v>8604</v>
      </c>
      <c r="B8605" s="3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IF(People!$B$2=Orders!M8605,People!$A$2,IF(People!$B$3=Orders!M8605,People!$A$3,IF(People!$B$4=Orders!M8605,People!$A$4,IF(People!$B$5=Orders!M8605,People!$A$5,0))))</f>
        <v>Kelly Williams</v>
      </c>
      <c r="W8605" t="str">
        <f>IFERROR(INDEX(Returns!A:A,MATCH(Orders!B8605,Returns!B:B,0),),"No")</f>
        <v>No</v>
      </c>
      <c r="X8605" t="str">
        <f t="shared" si="134"/>
        <v>2018 / 01</v>
      </c>
    </row>
    <row r="8606" spans="1:24" x14ac:dyDescent="0.25">
      <c r="A8606" s="1">
        <v>8605</v>
      </c>
      <c r="B8606" s="3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IF(People!$B$2=Orders!M8606,People!$A$2,IF(People!$B$3=Orders!M8606,People!$A$3,IF(People!$B$4=Orders!M8606,People!$A$4,IF(People!$B$5=Orders!M8606,People!$A$5,0))))</f>
        <v>Kelly Williams</v>
      </c>
      <c r="W8606" t="str">
        <f>IFERROR(INDEX(Returns!A:A,MATCH(Orders!B8606,Returns!B:B,0),),"No")</f>
        <v>No</v>
      </c>
      <c r="X8606" t="str">
        <f t="shared" si="134"/>
        <v>2018 / 01</v>
      </c>
    </row>
    <row r="8607" spans="1:24" x14ac:dyDescent="0.25">
      <c r="A8607" s="1">
        <v>8606</v>
      </c>
      <c r="B8607" s="3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IF(People!$B$2=Orders!M8607,People!$A$2,IF(People!$B$3=Orders!M8607,People!$A$3,IF(People!$B$4=Orders!M8607,People!$A$4,IF(People!$B$5=Orders!M8607,People!$A$5,0))))</f>
        <v>Kelly Williams</v>
      </c>
      <c r="W8607" t="str">
        <f>IFERROR(INDEX(Returns!A:A,MATCH(Orders!B8607,Returns!B:B,0),),"No")</f>
        <v>No</v>
      </c>
      <c r="X8607" t="str">
        <f t="shared" si="134"/>
        <v>2018 / 01</v>
      </c>
    </row>
    <row r="8608" spans="1:24" x14ac:dyDescent="0.25">
      <c r="A8608" s="1">
        <v>8607</v>
      </c>
      <c r="B8608" s="3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IF(People!$B$2=Orders!M8608,People!$A$2,IF(People!$B$3=Orders!M8608,People!$A$3,IF(People!$B$4=Orders!M8608,People!$A$4,IF(People!$B$5=Orders!M8608,People!$A$5,0))))</f>
        <v>Chuck Magee</v>
      </c>
      <c r="W8608" t="str">
        <f>IFERROR(INDEX(Returns!A:A,MATCH(Orders!B8608,Returns!B:B,0),),"No")</f>
        <v>No</v>
      </c>
      <c r="X8608" t="str">
        <f t="shared" si="134"/>
        <v>2019 / 08</v>
      </c>
    </row>
    <row r="8609" spans="1:24" x14ac:dyDescent="0.25">
      <c r="A8609" s="1">
        <v>8608</v>
      </c>
      <c r="B8609" s="3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IF(People!$B$2=Orders!M8609,People!$A$2,IF(People!$B$3=Orders!M8609,People!$A$3,IF(People!$B$4=Orders!M8609,People!$A$4,IF(People!$B$5=Orders!M8609,People!$A$5,0))))</f>
        <v>Chuck Magee</v>
      </c>
      <c r="W8609" t="str">
        <f>IFERROR(INDEX(Returns!A:A,MATCH(Orders!B8609,Returns!B:B,0),),"No")</f>
        <v>No</v>
      </c>
      <c r="X8609" t="str">
        <f t="shared" si="134"/>
        <v>2016 / 06</v>
      </c>
    </row>
    <row r="8610" spans="1:24" x14ac:dyDescent="0.25">
      <c r="A8610" s="1">
        <v>8609</v>
      </c>
      <c r="B8610" s="3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IF(People!$B$2=Orders!M8610,People!$A$2,IF(People!$B$3=Orders!M8610,People!$A$3,IF(People!$B$4=Orders!M8610,People!$A$4,IF(People!$B$5=Orders!M8610,People!$A$5,0))))</f>
        <v>Chuck Magee</v>
      </c>
      <c r="W8610" t="str">
        <f>IFERROR(INDEX(Returns!A:A,MATCH(Orders!B8610,Returns!B:B,0),),"No")</f>
        <v>No</v>
      </c>
      <c r="X8610" t="str">
        <f t="shared" si="134"/>
        <v>2016 / 06</v>
      </c>
    </row>
    <row r="8611" spans="1:24" x14ac:dyDescent="0.25">
      <c r="A8611" s="1">
        <v>8610</v>
      </c>
      <c r="B8611" s="3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IF(People!$B$2=Orders!M8611,People!$A$2,IF(People!$B$3=Orders!M8611,People!$A$3,IF(People!$B$4=Orders!M8611,People!$A$4,IF(People!$B$5=Orders!M8611,People!$A$5,0))))</f>
        <v>Chuck Magee</v>
      </c>
      <c r="W8611" t="str">
        <f>IFERROR(INDEX(Returns!A:A,MATCH(Orders!B8611,Returns!B:B,0),),"No")</f>
        <v>No</v>
      </c>
      <c r="X8611" t="str">
        <f t="shared" si="134"/>
        <v>2016 / 06</v>
      </c>
    </row>
    <row r="8612" spans="1:24" x14ac:dyDescent="0.25">
      <c r="A8612" s="1">
        <v>8611</v>
      </c>
      <c r="B8612" s="3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IF(People!$B$2=Orders!M8612,People!$A$2,IF(People!$B$3=Orders!M8612,People!$A$3,IF(People!$B$4=Orders!M8612,People!$A$4,IF(People!$B$5=Orders!M8612,People!$A$5,0))))</f>
        <v>Chuck Magee</v>
      </c>
      <c r="W8612" t="str">
        <f>IFERROR(INDEX(Returns!A:A,MATCH(Orders!B8612,Returns!B:B,0),),"No")</f>
        <v>No</v>
      </c>
      <c r="X8612" t="str">
        <f t="shared" si="134"/>
        <v>2016 / 06</v>
      </c>
    </row>
    <row r="8613" spans="1:24" x14ac:dyDescent="0.25">
      <c r="A8613" s="1">
        <v>8612</v>
      </c>
      <c r="B8613" s="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IF(People!$B$2=Orders!M8613,People!$A$2,IF(People!$B$3=Orders!M8613,People!$A$3,IF(People!$B$4=Orders!M8613,People!$A$4,IF(People!$B$5=Orders!M8613,People!$A$5,0))))</f>
        <v>Anna Andreadi</v>
      </c>
      <c r="W8613" t="str">
        <f>IFERROR(INDEX(Returns!A:A,MATCH(Orders!B8613,Returns!B:B,0),),"No")</f>
        <v>No</v>
      </c>
      <c r="X8613" t="str">
        <f t="shared" si="134"/>
        <v>2019 / 11</v>
      </c>
    </row>
    <row r="8614" spans="1:24" x14ac:dyDescent="0.25">
      <c r="A8614" s="1">
        <v>8613</v>
      </c>
      <c r="B8614" s="3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IF(People!$B$2=Orders!M8614,People!$A$2,IF(People!$B$3=Orders!M8614,People!$A$3,IF(People!$B$4=Orders!M8614,People!$A$4,IF(People!$B$5=Orders!M8614,People!$A$5,0))))</f>
        <v>Anna Andreadi</v>
      </c>
      <c r="W8614" t="str">
        <f>IFERROR(INDEX(Returns!A:A,MATCH(Orders!B8614,Returns!B:B,0),),"No")</f>
        <v>No</v>
      </c>
      <c r="X8614" t="str">
        <f t="shared" si="134"/>
        <v>2018 / 01</v>
      </c>
    </row>
    <row r="8615" spans="1:24" x14ac:dyDescent="0.25">
      <c r="A8615" s="1">
        <v>8614</v>
      </c>
      <c r="B8615" s="3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IF(People!$B$2=Orders!M8615,People!$A$2,IF(People!$B$3=Orders!M8615,People!$A$3,IF(People!$B$4=Orders!M8615,People!$A$4,IF(People!$B$5=Orders!M8615,People!$A$5,0))))</f>
        <v>Anna Andreadi</v>
      </c>
      <c r="W8615" t="str">
        <f>IFERROR(INDEX(Returns!A:A,MATCH(Orders!B8615,Returns!B:B,0),),"No")</f>
        <v>No</v>
      </c>
      <c r="X8615" t="str">
        <f t="shared" si="134"/>
        <v>2018 / 11</v>
      </c>
    </row>
    <row r="8616" spans="1:24" x14ac:dyDescent="0.25">
      <c r="A8616" s="1">
        <v>8615</v>
      </c>
      <c r="B8616" s="3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IF(People!$B$2=Orders!M8616,People!$A$2,IF(People!$B$3=Orders!M8616,People!$A$3,IF(People!$B$4=Orders!M8616,People!$A$4,IF(People!$B$5=Orders!M8616,People!$A$5,0))))</f>
        <v>Anna Andreadi</v>
      </c>
      <c r="W8616" t="str">
        <f>IFERROR(INDEX(Returns!A:A,MATCH(Orders!B8616,Returns!B:B,0),),"No")</f>
        <v>No</v>
      </c>
      <c r="X8616" t="str">
        <f t="shared" si="134"/>
        <v>2018 / 09</v>
      </c>
    </row>
    <row r="8617" spans="1:24" x14ac:dyDescent="0.25">
      <c r="A8617" s="1">
        <v>8616</v>
      </c>
      <c r="B8617" s="3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IF(People!$B$2=Orders!M8617,People!$A$2,IF(People!$B$3=Orders!M8617,People!$A$3,IF(People!$B$4=Orders!M8617,People!$A$4,IF(People!$B$5=Orders!M8617,People!$A$5,0))))</f>
        <v>Anna Andreadi</v>
      </c>
      <c r="W8617" t="str">
        <f>IFERROR(INDEX(Returns!A:A,MATCH(Orders!B8617,Returns!B:B,0),),"No")</f>
        <v>No</v>
      </c>
      <c r="X8617" t="str">
        <f t="shared" si="134"/>
        <v>2018 / 09</v>
      </c>
    </row>
    <row r="8618" spans="1:24" x14ac:dyDescent="0.25">
      <c r="A8618" s="1">
        <v>8617</v>
      </c>
      <c r="B8618" s="3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IF(People!$B$2=Orders!M8618,People!$A$2,IF(People!$B$3=Orders!M8618,People!$A$3,IF(People!$B$4=Orders!M8618,People!$A$4,IF(People!$B$5=Orders!M8618,People!$A$5,0))))</f>
        <v>Anna Andreadi</v>
      </c>
      <c r="W8618" t="str">
        <f>IFERROR(INDEX(Returns!A:A,MATCH(Orders!B8618,Returns!B:B,0),),"No")</f>
        <v>No</v>
      </c>
      <c r="X8618" t="str">
        <f t="shared" si="134"/>
        <v>2018 / 09</v>
      </c>
    </row>
    <row r="8619" spans="1:24" x14ac:dyDescent="0.25">
      <c r="A8619" s="1">
        <v>8618</v>
      </c>
      <c r="B8619" s="3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IF(People!$B$2=Orders!M8619,People!$A$2,IF(People!$B$3=Orders!M8619,People!$A$3,IF(People!$B$4=Orders!M8619,People!$A$4,IF(People!$B$5=Orders!M8619,People!$A$5,0))))</f>
        <v>Anna Andreadi</v>
      </c>
      <c r="W8619" t="str">
        <f>IFERROR(INDEX(Returns!A:A,MATCH(Orders!B8619,Returns!B:B,0),),"No")</f>
        <v>No</v>
      </c>
      <c r="X8619" t="str">
        <f t="shared" si="134"/>
        <v>2018 / 09</v>
      </c>
    </row>
    <row r="8620" spans="1:24" x14ac:dyDescent="0.25">
      <c r="A8620" s="1">
        <v>8619</v>
      </c>
      <c r="B8620" s="3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IF(People!$B$2=Orders!M8620,People!$A$2,IF(People!$B$3=Orders!M8620,People!$A$3,IF(People!$B$4=Orders!M8620,People!$A$4,IF(People!$B$5=Orders!M8620,People!$A$5,0))))</f>
        <v>Anna Andreadi</v>
      </c>
      <c r="W8620" t="str">
        <f>IFERROR(INDEX(Returns!A:A,MATCH(Orders!B8620,Returns!B:B,0),),"No")</f>
        <v>Yes</v>
      </c>
      <c r="X8620" t="str">
        <f t="shared" si="134"/>
        <v>2019 / 03</v>
      </c>
    </row>
    <row r="8621" spans="1:24" x14ac:dyDescent="0.25">
      <c r="A8621" s="1">
        <v>8620</v>
      </c>
      <c r="B8621" s="3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IF(People!$B$2=Orders!M8621,People!$A$2,IF(People!$B$3=Orders!M8621,People!$A$3,IF(People!$B$4=Orders!M8621,People!$A$4,IF(People!$B$5=Orders!M8621,People!$A$5,0))))</f>
        <v>Chuck Magee</v>
      </c>
      <c r="W8621" t="str">
        <f>IFERROR(INDEX(Returns!A:A,MATCH(Orders!B8621,Returns!B:B,0),),"No")</f>
        <v>No</v>
      </c>
      <c r="X8621" t="str">
        <f t="shared" si="134"/>
        <v>2019 / 09</v>
      </c>
    </row>
    <row r="8622" spans="1:24" x14ac:dyDescent="0.25">
      <c r="A8622" s="1">
        <v>8621</v>
      </c>
      <c r="B8622" s="3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IF(People!$B$2=Orders!M8622,People!$A$2,IF(People!$B$3=Orders!M8622,People!$A$3,IF(People!$B$4=Orders!M8622,People!$A$4,IF(People!$B$5=Orders!M8622,People!$A$5,0))))</f>
        <v>Kelly Williams</v>
      </c>
      <c r="W8622" t="str">
        <f>IFERROR(INDEX(Returns!A:A,MATCH(Orders!B8622,Returns!B:B,0),),"No")</f>
        <v>No</v>
      </c>
      <c r="X8622" t="str">
        <f t="shared" si="134"/>
        <v>2019 / 11</v>
      </c>
    </row>
    <row r="8623" spans="1:24" x14ac:dyDescent="0.25">
      <c r="A8623" s="1">
        <v>8622</v>
      </c>
      <c r="B8623" s="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IF(People!$B$2=Orders!M8623,People!$A$2,IF(People!$B$3=Orders!M8623,People!$A$3,IF(People!$B$4=Orders!M8623,People!$A$4,IF(People!$B$5=Orders!M8623,People!$A$5,0))))</f>
        <v>Cassandra Brandow</v>
      </c>
      <c r="W8623" t="str">
        <f>IFERROR(INDEX(Returns!A:A,MATCH(Orders!B8623,Returns!B:B,0),),"No")</f>
        <v>No</v>
      </c>
      <c r="X8623" t="str">
        <f t="shared" si="134"/>
        <v>2019 / 05</v>
      </c>
    </row>
    <row r="8624" spans="1:24" x14ac:dyDescent="0.25">
      <c r="A8624" s="1">
        <v>8623</v>
      </c>
      <c r="B8624" s="3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IF(People!$B$2=Orders!M8624,People!$A$2,IF(People!$B$3=Orders!M8624,People!$A$3,IF(People!$B$4=Orders!M8624,People!$A$4,IF(People!$B$5=Orders!M8624,People!$A$5,0))))</f>
        <v>Anna Andreadi</v>
      </c>
      <c r="W8624" t="str">
        <f>IFERROR(INDEX(Returns!A:A,MATCH(Orders!B8624,Returns!B:B,0),),"No")</f>
        <v>Yes</v>
      </c>
      <c r="X8624" t="str">
        <f t="shared" si="134"/>
        <v>2018 / 11</v>
      </c>
    </row>
    <row r="8625" spans="1:24" x14ac:dyDescent="0.25">
      <c r="A8625" s="1">
        <v>8624</v>
      </c>
      <c r="B8625" s="3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IF(People!$B$2=Orders!M8625,People!$A$2,IF(People!$B$3=Orders!M8625,People!$A$3,IF(People!$B$4=Orders!M8625,People!$A$4,IF(People!$B$5=Orders!M8625,People!$A$5,0))))</f>
        <v>Cassandra Brandow</v>
      </c>
      <c r="W8625" t="str">
        <f>IFERROR(INDEX(Returns!A:A,MATCH(Orders!B8625,Returns!B:B,0),),"No")</f>
        <v>No</v>
      </c>
      <c r="X8625" t="str">
        <f t="shared" si="134"/>
        <v>2017 / 11</v>
      </c>
    </row>
    <row r="8626" spans="1:24" x14ac:dyDescent="0.25">
      <c r="A8626" s="1">
        <v>8625</v>
      </c>
      <c r="B8626" s="3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IF(People!$B$2=Orders!M8626,People!$A$2,IF(People!$B$3=Orders!M8626,People!$A$3,IF(People!$B$4=Orders!M8626,People!$A$4,IF(People!$B$5=Orders!M8626,People!$A$5,0))))</f>
        <v>Cassandra Brandow</v>
      </c>
      <c r="W8626" t="str">
        <f>IFERROR(INDEX(Returns!A:A,MATCH(Orders!B8626,Returns!B:B,0),),"No")</f>
        <v>No</v>
      </c>
      <c r="X8626" t="str">
        <f t="shared" si="134"/>
        <v>2017 / 11</v>
      </c>
    </row>
    <row r="8627" spans="1:24" x14ac:dyDescent="0.25">
      <c r="A8627" s="1">
        <v>8626</v>
      </c>
      <c r="B8627" s="3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IF(People!$B$2=Orders!M8627,People!$A$2,IF(People!$B$3=Orders!M8627,People!$A$3,IF(People!$B$4=Orders!M8627,People!$A$4,IF(People!$B$5=Orders!M8627,People!$A$5,0))))</f>
        <v>Anna Andreadi</v>
      </c>
      <c r="W8627" t="str">
        <f>IFERROR(INDEX(Returns!A:A,MATCH(Orders!B8627,Returns!B:B,0),),"No")</f>
        <v>No</v>
      </c>
      <c r="X8627" t="str">
        <f t="shared" si="134"/>
        <v>2017 / 12</v>
      </c>
    </row>
    <row r="8628" spans="1:24" x14ac:dyDescent="0.25">
      <c r="A8628" s="1">
        <v>8627</v>
      </c>
      <c r="B8628" s="3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IF(People!$B$2=Orders!M8628,People!$A$2,IF(People!$B$3=Orders!M8628,People!$A$3,IF(People!$B$4=Orders!M8628,People!$A$4,IF(People!$B$5=Orders!M8628,People!$A$5,0))))</f>
        <v>Chuck Magee</v>
      </c>
      <c r="W8628" t="str">
        <f>IFERROR(INDEX(Returns!A:A,MATCH(Orders!B8628,Returns!B:B,0),),"No")</f>
        <v>No</v>
      </c>
      <c r="X8628" t="str">
        <f t="shared" si="134"/>
        <v>2017 / 09</v>
      </c>
    </row>
    <row r="8629" spans="1:24" x14ac:dyDescent="0.25">
      <c r="A8629" s="1">
        <v>8628</v>
      </c>
      <c r="B8629" s="3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IF(People!$B$2=Orders!M8629,People!$A$2,IF(People!$B$3=Orders!M8629,People!$A$3,IF(People!$B$4=Orders!M8629,People!$A$4,IF(People!$B$5=Orders!M8629,People!$A$5,0))))</f>
        <v>Chuck Magee</v>
      </c>
      <c r="W8629" t="str">
        <f>IFERROR(INDEX(Returns!A:A,MATCH(Orders!B8629,Returns!B:B,0),),"No")</f>
        <v>No</v>
      </c>
      <c r="X8629" t="str">
        <f t="shared" si="134"/>
        <v>2017 / 09</v>
      </c>
    </row>
    <row r="8630" spans="1:24" x14ac:dyDescent="0.25">
      <c r="A8630" s="1">
        <v>8629</v>
      </c>
      <c r="B8630" s="3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IF(People!$B$2=Orders!M8630,People!$A$2,IF(People!$B$3=Orders!M8630,People!$A$3,IF(People!$B$4=Orders!M8630,People!$A$4,IF(People!$B$5=Orders!M8630,People!$A$5,0))))</f>
        <v>Chuck Magee</v>
      </c>
      <c r="W8630" t="str">
        <f>IFERROR(INDEX(Returns!A:A,MATCH(Orders!B8630,Returns!B:B,0),),"No")</f>
        <v>No</v>
      </c>
      <c r="X8630" t="str">
        <f t="shared" si="134"/>
        <v>2017 / 09</v>
      </c>
    </row>
    <row r="8631" spans="1:24" x14ac:dyDescent="0.25">
      <c r="A8631" s="1">
        <v>8630</v>
      </c>
      <c r="B8631" s="3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IF(People!$B$2=Orders!M8631,People!$A$2,IF(People!$B$3=Orders!M8631,People!$A$3,IF(People!$B$4=Orders!M8631,People!$A$4,IF(People!$B$5=Orders!M8631,People!$A$5,0))))</f>
        <v>Chuck Magee</v>
      </c>
      <c r="W8631" t="str">
        <f>IFERROR(INDEX(Returns!A:A,MATCH(Orders!B8631,Returns!B:B,0),),"No")</f>
        <v>No</v>
      </c>
      <c r="X8631" t="str">
        <f t="shared" si="134"/>
        <v>2017 / 09</v>
      </c>
    </row>
    <row r="8632" spans="1:24" x14ac:dyDescent="0.25">
      <c r="A8632" s="1">
        <v>8631</v>
      </c>
      <c r="B8632" s="3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IF(People!$B$2=Orders!M8632,People!$A$2,IF(People!$B$3=Orders!M8632,People!$A$3,IF(People!$B$4=Orders!M8632,People!$A$4,IF(People!$B$5=Orders!M8632,People!$A$5,0))))</f>
        <v>Chuck Magee</v>
      </c>
      <c r="W8632" t="str">
        <f>IFERROR(INDEX(Returns!A:A,MATCH(Orders!B8632,Returns!B:B,0),),"No")</f>
        <v>No</v>
      </c>
      <c r="X8632" t="str">
        <f t="shared" si="134"/>
        <v>2017 / 09</v>
      </c>
    </row>
    <row r="8633" spans="1:24" x14ac:dyDescent="0.25">
      <c r="A8633" s="1">
        <v>8632</v>
      </c>
      <c r="B8633" s="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IF(People!$B$2=Orders!M8633,People!$A$2,IF(People!$B$3=Orders!M8633,People!$A$3,IF(People!$B$4=Orders!M8633,People!$A$4,IF(People!$B$5=Orders!M8633,People!$A$5,0))))</f>
        <v>Chuck Magee</v>
      </c>
      <c r="W8633" t="str">
        <f>IFERROR(INDEX(Returns!A:A,MATCH(Orders!B8633,Returns!B:B,0),),"No")</f>
        <v>No</v>
      </c>
      <c r="X8633" t="str">
        <f t="shared" si="134"/>
        <v>2018 / 07</v>
      </c>
    </row>
    <row r="8634" spans="1:24" x14ac:dyDescent="0.25">
      <c r="A8634" s="1">
        <v>8633</v>
      </c>
      <c r="B8634" s="3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IF(People!$B$2=Orders!M8634,People!$A$2,IF(People!$B$3=Orders!M8634,People!$A$3,IF(People!$B$4=Orders!M8634,People!$A$4,IF(People!$B$5=Orders!M8634,People!$A$5,0))))</f>
        <v>Chuck Magee</v>
      </c>
      <c r="W8634" t="str">
        <f>IFERROR(INDEX(Returns!A:A,MATCH(Orders!B8634,Returns!B:B,0),),"No")</f>
        <v>No</v>
      </c>
      <c r="X8634" t="str">
        <f t="shared" si="134"/>
        <v>2018 / 07</v>
      </c>
    </row>
    <row r="8635" spans="1:24" x14ac:dyDescent="0.25">
      <c r="A8635" s="1">
        <v>8634</v>
      </c>
      <c r="B8635" s="3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IF(People!$B$2=Orders!M8635,People!$A$2,IF(People!$B$3=Orders!M8635,People!$A$3,IF(People!$B$4=Orders!M8635,People!$A$4,IF(People!$B$5=Orders!M8635,People!$A$5,0))))</f>
        <v>Chuck Magee</v>
      </c>
      <c r="W8635" t="str">
        <f>IFERROR(INDEX(Returns!A:A,MATCH(Orders!B8635,Returns!B:B,0),),"No")</f>
        <v>No</v>
      </c>
      <c r="X8635" t="str">
        <f t="shared" si="134"/>
        <v>2018 / 07</v>
      </c>
    </row>
    <row r="8636" spans="1:24" x14ac:dyDescent="0.25">
      <c r="A8636" s="1">
        <v>8635</v>
      </c>
      <c r="B8636" s="3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IF(People!$B$2=Orders!M8636,People!$A$2,IF(People!$B$3=Orders!M8636,People!$A$3,IF(People!$B$4=Orders!M8636,People!$A$4,IF(People!$B$5=Orders!M8636,People!$A$5,0))))</f>
        <v>Chuck Magee</v>
      </c>
      <c r="W8636" t="str">
        <f>IFERROR(INDEX(Returns!A:A,MATCH(Orders!B8636,Returns!B:B,0),),"No")</f>
        <v>No</v>
      </c>
      <c r="X8636" t="str">
        <f t="shared" si="134"/>
        <v>2019 / 08</v>
      </c>
    </row>
    <row r="8637" spans="1:24" x14ac:dyDescent="0.25">
      <c r="A8637" s="1">
        <v>8636</v>
      </c>
      <c r="B8637" s="3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IF(People!$B$2=Orders!M8637,People!$A$2,IF(People!$B$3=Orders!M8637,People!$A$3,IF(People!$B$4=Orders!M8637,People!$A$4,IF(People!$B$5=Orders!M8637,People!$A$5,0))))</f>
        <v>Cassandra Brandow</v>
      </c>
      <c r="W8637" t="str">
        <f>IFERROR(INDEX(Returns!A:A,MATCH(Orders!B8637,Returns!B:B,0),),"No")</f>
        <v>No</v>
      </c>
      <c r="X8637" t="str">
        <f t="shared" si="134"/>
        <v>2016 / 04</v>
      </c>
    </row>
    <row r="8638" spans="1:24" x14ac:dyDescent="0.25">
      <c r="A8638" s="1">
        <v>8637</v>
      </c>
      <c r="B8638" s="3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IF(People!$B$2=Orders!M8638,People!$A$2,IF(People!$B$3=Orders!M8638,People!$A$3,IF(People!$B$4=Orders!M8638,People!$A$4,IF(People!$B$5=Orders!M8638,People!$A$5,0))))</f>
        <v>Cassandra Brandow</v>
      </c>
      <c r="W8638" t="str">
        <f>IFERROR(INDEX(Returns!A:A,MATCH(Orders!B8638,Returns!B:B,0),),"No")</f>
        <v>No</v>
      </c>
      <c r="X8638" t="str">
        <f t="shared" si="134"/>
        <v>2016 / 04</v>
      </c>
    </row>
    <row r="8639" spans="1:24" x14ac:dyDescent="0.25">
      <c r="A8639" s="1">
        <v>8638</v>
      </c>
      <c r="B8639" s="3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IF(People!$B$2=Orders!M8639,People!$A$2,IF(People!$B$3=Orders!M8639,People!$A$3,IF(People!$B$4=Orders!M8639,People!$A$4,IF(People!$B$5=Orders!M8639,People!$A$5,0))))</f>
        <v>Anna Andreadi</v>
      </c>
      <c r="W8639" t="str">
        <f>IFERROR(INDEX(Returns!A:A,MATCH(Orders!B8639,Returns!B:B,0),),"No")</f>
        <v>No</v>
      </c>
      <c r="X8639" t="str">
        <f t="shared" si="134"/>
        <v>2019 / 04</v>
      </c>
    </row>
    <row r="8640" spans="1:24" x14ac:dyDescent="0.25">
      <c r="A8640" s="1">
        <v>8639</v>
      </c>
      <c r="B8640" s="3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IF(People!$B$2=Orders!M8640,People!$A$2,IF(People!$B$3=Orders!M8640,People!$A$3,IF(People!$B$4=Orders!M8640,People!$A$4,IF(People!$B$5=Orders!M8640,People!$A$5,0))))</f>
        <v>Kelly Williams</v>
      </c>
      <c r="W8640" t="str">
        <f>IFERROR(INDEX(Returns!A:A,MATCH(Orders!B8640,Returns!B:B,0),),"No")</f>
        <v>No</v>
      </c>
      <c r="X8640" t="str">
        <f t="shared" si="134"/>
        <v>2019 / 07</v>
      </c>
    </row>
    <row r="8641" spans="1:24" x14ac:dyDescent="0.25">
      <c r="A8641" s="1">
        <v>8640</v>
      </c>
      <c r="B8641" s="3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IF(People!$B$2=Orders!M8641,People!$A$2,IF(People!$B$3=Orders!M8641,People!$A$3,IF(People!$B$4=Orders!M8641,People!$A$4,IF(People!$B$5=Orders!M8641,People!$A$5,0))))</f>
        <v>Cassandra Brandow</v>
      </c>
      <c r="W8641" t="str">
        <f>IFERROR(INDEX(Returns!A:A,MATCH(Orders!B8641,Returns!B:B,0),),"No")</f>
        <v>No</v>
      </c>
      <c r="X8641" t="str">
        <f t="shared" si="134"/>
        <v>2016 / 12</v>
      </c>
    </row>
    <row r="8642" spans="1:24" x14ac:dyDescent="0.25">
      <c r="A8642" s="1">
        <v>8641</v>
      </c>
      <c r="B8642" s="3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IF(People!$B$2=Orders!M8642,People!$A$2,IF(People!$B$3=Orders!M8642,People!$A$3,IF(People!$B$4=Orders!M8642,People!$A$4,IF(People!$B$5=Orders!M8642,People!$A$5,0))))</f>
        <v>Kelly Williams</v>
      </c>
      <c r="W8642" t="str">
        <f>IFERROR(INDEX(Returns!A:A,MATCH(Orders!B8642,Returns!B:B,0),),"No")</f>
        <v>No</v>
      </c>
      <c r="X8642" t="str">
        <f t="shared" ref="X8642:X8705" si="135">TEXT(C8642,"ГГГГ / ММ")</f>
        <v>2019 / 01</v>
      </c>
    </row>
    <row r="8643" spans="1:24" x14ac:dyDescent="0.25">
      <c r="A8643" s="1">
        <v>8642</v>
      </c>
      <c r="B8643" s="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IF(People!$B$2=Orders!M8643,People!$A$2,IF(People!$B$3=Orders!M8643,People!$A$3,IF(People!$B$4=Orders!M8643,People!$A$4,IF(People!$B$5=Orders!M8643,People!$A$5,0))))</f>
        <v>Anna Andreadi</v>
      </c>
      <c r="W8643" t="str">
        <f>IFERROR(INDEX(Returns!A:A,MATCH(Orders!B8643,Returns!B:B,0),),"No")</f>
        <v>No</v>
      </c>
      <c r="X8643" t="str">
        <f t="shared" si="135"/>
        <v>2019 / 12</v>
      </c>
    </row>
    <row r="8644" spans="1:24" x14ac:dyDescent="0.25">
      <c r="A8644" s="1">
        <v>8643</v>
      </c>
      <c r="B8644" s="3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IF(People!$B$2=Orders!M8644,People!$A$2,IF(People!$B$3=Orders!M8644,People!$A$3,IF(People!$B$4=Orders!M8644,People!$A$4,IF(People!$B$5=Orders!M8644,People!$A$5,0))))</f>
        <v>Cassandra Brandow</v>
      </c>
      <c r="W8644" t="str">
        <f>IFERROR(INDEX(Returns!A:A,MATCH(Orders!B8644,Returns!B:B,0),),"No")</f>
        <v>No</v>
      </c>
      <c r="X8644" t="str">
        <f t="shared" si="135"/>
        <v>2017 / 11</v>
      </c>
    </row>
    <row r="8645" spans="1:24" x14ac:dyDescent="0.25">
      <c r="A8645" s="1">
        <v>8644</v>
      </c>
      <c r="B8645" s="3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IF(People!$B$2=Orders!M8645,People!$A$2,IF(People!$B$3=Orders!M8645,People!$A$3,IF(People!$B$4=Orders!M8645,People!$A$4,IF(People!$B$5=Orders!M8645,People!$A$5,0))))</f>
        <v>Cassandra Brandow</v>
      </c>
      <c r="W8645" t="str">
        <f>IFERROR(INDEX(Returns!A:A,MATCH(Orders!B8645,Returns!B:B,0),),"No")</f>
        <v>No</v>
      </c>
      <c r="X8645" t="str">
        <f t="shared" si="135"/>
        <v>2017 / 11</v>
      </c>
    </row>
    <row r="8646" spans="1:24" x14ac:dyDescent="0.25">
      <c r="A8646" s="1">
        <v>8645</v>
      </c>
      <c r="B8646" s="3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IF(People!$B$2=Orders!M8646,People!$A$2,IF(People!$B$3=Orders!M8646,People!$A$3,IF(People!$B$4=Orders!M8646,People!$A$4,IF(People!$B$5=Orders!M8646,People!$A$5,0))))</f>
        <v>Cassandra Brandow</v>
      </c>
      <c r="W8646" t="str">
        <f>IFERROR(INDEX(Returns!A:A,MATCH(Orders!B8646,Returns!B:B,0),),"No")</f>
        <v>No</v>
      </c>
      <c r="X8646" t="str">
        <f t="shared" si="135"/>
        <v>2017 / 11</v>
      </c>
    </row>
    <row r="8647" spans="1:24" x14ac:dyDescent="0.25">
      <c r="A8647" s="1">
        <v>8646</v>
      </c>
      <c r="B8647" s="3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IF(People!$B$2=Orders!M8647,People!$A$2,IF(People!$B$3=Orders!M8647,People!$A$3,IF(People!$B$4=Orders!M8647,People!$A$4,IF(People!$B$5=Orders!M8647,People!$A$5,0))))</f>
        <v>Cassandra Brandow</v>
      </c>
      <c r="W8647" t="str">
        <f>IFERROR(INDEX(Returns!A:A,MATCH(Orders!B8647,Returns!B:B,0),),"No")</f>
        <v>No</v>
      </c>
      <c r="X8647" t="str">
        <f t="shared" si="135"/>
        <v>2017 / 11</v>
      </c>
    </row>
    <row r="8648" spans="1:24" x14ac:dyDescent="0.25">
      <c r="A8648" s="1">
        <v>8647</v>
      </c>
      <c r="B8648" s="3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IF(People!$B$2=Orders!M8648,People!$A$2,IF(People!$B$3=Orders!M8648,People!$A$3,IF(People!$B$4=Orders!M8648,People!$A$4,IF(People!$B$5=Orders!M8648,People!$A$5,0))))</f>
        <v>Anna Andreadi</v>
      </c>
      <c r="W8648" t="str">
        <f>IFERROR(INDEX(Returns!A:A,MATCH(Orders!B8648,Returns!B:B,0),),"No")</f>
        <v>Yes</v>
      </c>
      <c r="X8648" t="str">
        <f t="shared" si="135"/>
        <v>2018 / 11</v>
      </c>
    </row>
    <row r="8649" spans="1:24" x14ac:dyDescent="0.25">
      <c r="A8649" s="1">
        <v>8648</v>
      </c>
      <c r="B8649" s="3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IF(People!$B$2=Orders!M8649,People!$A$2,IF(People!$B$3=Orders!M8649,People!$A$3,IF(People!$B$4=Orders!M8649,People!$A$4,IF(People!$B$5=Orders!M8649,People!$A$5,0))))</f>
        <v>Cassandra Brandow</v>
      </c>
      <c r="W8649" t="str">
        <f>IFERROR(INDEX(Returns!A:A,MATCH(Orders!B8649,Returns!B:B,0),),"No")</f>
        <v>No</v>
      </c>
      <c r="X8649" t="str">
        <f t="shared" si="135"/>
        <v>2017 / 12</v>
      </c>
    </row>
    <row r="8650" spans="1:24" x14ac:dyDescent="0.25">
      <c r="A8650" s="1">
        <v>8649</v>
      </c>
      <c r="B8650" s="3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IF(People!$B$2=Orders!M8650,People!$A$2,IF(People!$B$3=Orders!M8650,People!$A$3,IF(People!$B$4=Orders!M8650,People!$A$4,IF(People!$B$5=Orders!M8650,People!$A$5,0))))</f>
        <v>Cassandra Brandow</v>
      </c>
      <c r="W8650" t="str">
        <f>IFERROR(INDEX(Returns!A:A,MATCH(Orders!B8650,Returns!B:B,0),),"No")</f>
        <v>No</v>
      </c>
      <c r="X8650" t="str">
        <f t="shared" si="135"/>
        <v>2018 / 07</v>
      </c>
    </row>
    <row r="8651" spans="1:24" x14ac:dyDescent="0.25">
      <c r="A8651" s="1">
        <v>8650</v>
      </c>
      <c r="B8651" s="3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IF(People!$B$2=Orders!M8651,People!$A$2,IF(People!$B$3=Orders!M8651,People!$A$3,IF(People!$B$4=Orders!M8651,People!$A$4,IF(People!$B$5=Orders!M8651,People!$A$5,0))))</f>
        <v>Cassandra Brandow</v>
      </c>
      <c r="W8651" t="str">
        <f>IFERROR(INDEX(Returns!A:A,MATCH(Orders!B8651,Returns!B:B,0),),"No")</f>
        <v>No</v>
      </c>
      <c r="X8651" t="str">
        <f t="shared" si="135"/>
        <v>2018 / 07</v>
      </c>
    </row>
    <row r="8652" spans="1:24" x14ac:dyDescent="0.25">
      <c r="A8652" s="1">
        <v>8651</v>
      </c>
      <c r="B8652" s="3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IF(People!$B$2=Orders!M8652,People!$A$2,IF(People!$B$3=Orders!M8652,People!$A$3,IF(People!$B$4=Orders!M8652,People!$A$4,IF(People!$B$5=Orders!M8652,People!$A$5,0))))</f>
        <v>Anna Andreadi</v>
      </c>
      <c r="W8652" t="str">
        <f>IFERROR(INDEX(Returns!A:A,MATCH(Orders!B8652,Returns!B:B,0),),"No")</f>
        <v>Yes</v>
      </c>
      <c r="X8652" t="str">
        <f t="shared" si="135"/>
        <v>2016 / 09</v>
      </c>
    </row>
    <row r="8653" spans="1:24" x14ac:dyDescent="0.25">
      <c r="A8653" s="1">
        <v>8652</v>
      </c>
      <c r="B8653" s="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IF(People!$B$2=Orders!M8653,People!$A$2,IF(People!$B$3=Orders!M8653,People!$A$3,IF(People!$B$4=Orders!M8653,People!$A$4,IF(People!$B$5=Orders!M8653,People!$A$5,0))))</f>
        <v>Anna Andreadi</v>
      </c>
      <c r="W8653" t="str">
        <f>IFERROR(INDEX(Returns!A:A,MATCH(Orders!B8653,Returns!B:B,0),),"No")</f>
        <v>Yes</v>
      </c>
      <c r="X8653" t="str">
        <f t="shared" si="135"/>
        <v>2016 / 09</v>
      </c>
    </row>
    <row r="8654" spans="1:24" x14ac:dyDescent="0.25">
      <c r="A8654" s="1">
        <v>8653</v>
      </c>
      <c r="B8654" s="3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IF(People!$B$2=Orders!M8654,People!$A$2,IF(People!$B$3=Orders!M8654,People!$A$3,IF(People!$B$4=Orders!M8654,People!$A$4,IF(People!$B$5=Orders!M8654,People!$A$5,0))))</f>
        <v>Anna Andreadi</v>
      </c>
      <c r="W8654" t="str">
        <f>IFERROR(INDEX(Returns!A:A,MATCH(Orders!B8654,Returns!B:B,0),),"No")</f>
        <v>Yes</v>
      </c>
      <c r="X8654" t="str">
        <f t="shared" si="135"/>
        <v>2016 / 09</v>
      </c>
    </row>
    <row r="8655" spans="1:24" x14ac:dyDescent="0.25">
      <c r="A8655" s="1">
        <v>8654</v>
      </c>
      <c r="B8655" s="3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IF(People!$B$2=Orders!M8655,People!$A$2,IF(People!$B$3=Orders!M8655,People!$A$3,IF(People!$B$4=Orders!M8655,People!$A$4,IF(People!$B$5=Orders!M8655,People!$A$5,0))))</f>
        <v>Anna Andreadi</v>
      </c>
      <c r="W8655" t="str">
        <f>IFERROR(INDEX(Returns!A:A,MATCH(Orders!B8655,Returns!B:B,0),),"No")</f>
        <v>Yes</v>
      </c>
      <c r="X8655" t="str">
        <f t="shared" si="135"/>
        <v>2016 / 09</v>
      </c>
    </row>
    <row r="8656" spans="1:24" x14ac:dyDescent="0.25">
      <c r="A8656" s="1">
        <v>8655</v>
      </c>
      <c r="B8656" s="3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IF(People!$B$2=Orders!M8656,People!$A$2,IF(People!$B$3=Orders!M8656,People!$A$3,IF(People!$B$4=Orders!M8656,People!$A$4,IF(People!$B$5=Orders!M8656,People!$A$5,0))))</f>
        <v>Anna Andreadi</v>
      </c>
      <c r="W8656" t="str">
        <f>IFERROR(INDEX(Returns!A:A,MATCH(Orders!B8656,Returns!B:B,0),),"No")</f>
        <v>Yes</v>
      </c>
      <c r="X8656" t="str">
        <f t="shared" si="135"/>
        <v>2016 / 09</v>
      </c>
    </row>
    <row r="8657" spans="1:24" x14ac:dyDescent="0.25">
      <c r="A8657" s="1">
        <v>8656</v>
      </c>
      <c r="B8657" s="3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IF(People!$B$2=Orders!M8657,People!$A$2,IF(People!$B$3=Orders!M8657,People!$A$3,IF(People!$B$4=Orders!M8657,People!$A$4,IF(People!$B$5=Orders!M8657,People!$A$5,0))))</f>
        <v>Anna Andreadi</v>
      </c>
      <c r="W8657" t="str">
        <f>IFERROR(INDEX(Returns!A:A,MATCH(Orders!B8657,Returns!B:B,0),),"No")</f>
        <v>Yes</v>
      </c>
      <c r="X8657" t="str">
        <f t="shared" si="135"/>
        <v>2016 / 09</v>
      </c>
    </row>
    <row r="8658" spans="1:24" x14ac:dyDescent="0.25">
      <c r="A8658" s="1">
        <v>8657</v>
      </c>
      <c r="B8658" s="3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IF(People!$B$2=Orders!M8658,People!$A$2,IF(People!$B$3=Orders!M8658,People!$A$3,IF(People!$B$4=Orders!M8658,People!$A$4,IF(People!$B$5=Orders!M8658,People!$A$5,0))))</f>
        <v>Anna Andreadi</v>
      </c>
      <c r="W8658" t="str">
        <f>IFERROR(INDEX(Returns!A:A,MATCH(Orders!B8658,Returns!B:B,0),),"No")</f>
        <v>Yes</v>
      </c>
      <c r="X8658" t="str">
        <f t="shared" si="135"/>
        <v>2016 / 09</v>
      </c>
    </row>
    <row r="8659" spans="1:24" x14ac:dyDescent="0.25">
      <c r="A8659" s="1">
        <v>8658</v>
      </c>
      <c r="B8659" s="3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IF(People!$B$2=Orders!M8659,People!$A$2,IF(People!$B$3=Orders!M8659,People!$A$3,IF(People!$B$4=Orders!M8659,People!$A$4,IF(People!$B$5=Orders!M8659,People!$A$5,0))))</f>
        <v>Anna Andreadi</v>
      </c>
      <c r="W8659" t="str">
        <f>IFERROR(INDEX(Returns!A:A,MATCH(Orders!B8659,Returns!B:B,0),),"No")</f>
        <v>Yes</v>
      </c>
      <c r="X8659" t="str">
        <f t="shared" si="135"/>
        <v>2016 / 09</v>
      </c>
    </row>
    <row r="8660" spans="1:24" x14ac:dyDescent="0.25">
      <c r="A8660" s="1">
        <v>8659</v>
      </c>
      <c r="B8660" s="3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IF(People!$B$2=Orders!M8660,People!$A$2,IF(People!$B$3=Orders!M8660,People!$A$3,IF(People!$B$4=Orders!M8660,People!$A$4,IF(People!$B$5=Orders!M8660,People!$A$5,0))))</f>
        <v>Kelly Williams</v>
      </c>
      <c r="W8660" t="str">
        <f>IFERROR(INDEX(Returns!A:A,MATCH(Orders!B8660,Returns!B:B,0),),"No")</f>
        <v>No</v>
      </c>
      <c r="X8660" t="str">
        <f t="shared" si="135"/>
        <v>2018 / 06</v>
      </c>
    </row>
    <row r="8661" spans="1:24" x14ac:dyDescent="0.25">
      <c r="A8661" s="1">
        <v>8660</v>
      </c>
      <c r="B8661" s="3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IF(People!$B$2=Orders!M8661,People!$A$2,IF(People!$B$3=Orders!M8661,People!$A$3,IF(People!$B$4=Orders!M8661,People!$A$4,IF(People!$B$5=Orders!M8661,People!$A$5,0))))</f>
        <v>Chuck Magee</v>
      </c>
      <c r="W8661" t="str">
        <f>IFERROR(INDEX(Returns!A:A,MATCH(Orders!B8661,Returns!B:B,0),),"No")</f>
        <v>No</v>
      </c>
      <c r="X8661" t="str">
        <f t="shared" si="135"/>
        <v>2018 / 09</v>
      </c>
    </row>
    <row r="8662" spans="1:24" x14ac:dyDescent="0.25">
      <c r="A8662" s="1">
        <v>8661</v>
      </c>
      <c r="B8662" s="3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IF(People!$B$2=Orders!M8662,People!$A$2,IF(People!$B$3=Orders!M8662,People!$A$3,IF(People!$B$4=Orders!M8662,People!$A$4,IF(People!$B$5=Orders!M8662,People!$A$5,0))))</f>
        <v>Cassandra Brandow</v>
      </c>
      <c r="W8662" t="str">
        <f>IFERROR(INDEX(Returns!A:A,MATCH(Orders!B8662,Returns!B:B,0),),"No")</f>
        <v>No</v>
      </c>
      <c r="X8662" t="str">
        <f t="shared" si="135"/>
        <v>2019 / 11</v>
      </c>
    </row>
    <row r="8663" spans="1:24" x14ac:dyDescent="0.25">
      <c r="A8663" s="1">
        <v>8662</v>
      </c>
      <c r="B8663" s="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IF(People!$B$2=Orders!M8663,People!$A$2,IF(People!$B$3=Orders!M8663,People!$A$3,IF(People!$B$4=Orders!M8663,People!$A$4,IF(People!$B$5=Orders!M8663,People!$A$5,0))))</f>
        <v>Kelly Williams</v>
      </c>
      <c r="W8663" t="str">
        <f>IFERROR(INDEX(Returns!A:A,MATCH(Orders!B8663,Returns!B:B,0),),"No")</f>
        <v>No</v>
      </c>
      <c r="X8663" t="str">
        <f t="shared" si="135"/>
        <v>2017 / 05</v>
      </c>
    </row>
    <row r="8664" spans="1:24" x14ac:dyDescent="0.25">
      <c r="A8664" s="1">
        <v>8663</v>
      </c>
      <c r="B8664" s="3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IF(People!$B$2=Orders!M8664,People!$A$2,IF(People!$B$3=Orders!M8664,People!$A$3,IF(People!$B$4=Orders!M8664,People!$A$4,IF(People!$B$5=Orders!M8664,People!$A$5,0))))</f>
        <v>Kelly Williams</v>
      </c>
      <c r="W8664" t="str">
        <f>IFERROR(INDEX(Returns!A:A,MATCH(Orders!B8664,Returns!B:B,0),),"No")</f>
        <v>No</v>
      </c>
      <c r="X8664" t="str">
        <f t="shared" si="135"/>
        <v>2017 / 05</v>
      </c>
    </row>
    <row r="8665" spans="1:24" x14ac:dyDescent="0.25">
      <c r="A8665" s="1">
        <v>8664</v>
      </c>
      <c r="B8665" s="3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IF(People!$B$2=Orders!M8665,People!$A$2,IF(People!$B$3=Orders!M8665,People!$A$3,IF(People!$B$4=Orders!M8665,People!$A$4,IF(People!$B$5=Orders!M8665,People!$A$5,0))))</f>
        <v>Kelly Williams</v>
      </c>
      <c r="W8665" t="str">
        <f>IFERROR(INDEX(Returns!A:A,MATCH(Orders!B8665,Returns!B:B,0),),"No")</f>
        <v>No</v>
      </c>
      <c r="X8665" t="str">
        <f t="shared" si="135"/>
        <v>2017 / 05</v>
      </c>
    </row>
    <row r="8666" spans="1:24" x14ac:dyDescent="0.25">
      <c r="A8666" s="1">
        <v>8665</v>
      </c>
      <c r="B8666" s="3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IF(People!$B$2=Orders!M8666,People!$A$2,IF(People!$B$3=Orders!M8666,People!$A$3,IF(People!$B$4=Orders!M8666,People!$A$4,IF(People!$B$5=Orders!M8666,People!$A$5,0))))</f>
        <v>Anna Andreadi</v>
      </c>
      <c r="W8666" t="str">
        <f>IFERROR(INDEX(Returns!A:A,MATCH(Orders!B8666,Returns!B:B,0),),"No")</f>
        <v>No</v>
      </c>
      <c r="X8666" t="str">
        <f t="shared" si="135"/>
        <v>2019 / 03</v>
      </c>
    </row>
    <row r="8667" spans="1:24" x14ac:dyDescent="0.25">
      <c r="A8667" s="1">
        <v>8666</v>
      </c>
      <c r="B8667" s="3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IF(People!$B$2=Orders!M8667,People!$A$2,IF(People!$B$3=Orders!M8667,People!$A$3,IF(People!$B$4=Orders!M8667,People!$A$4,IF(People!$B$5=Orders!M8667,People!$A$5,0))))</f>
        <v>Anna Andreadi</v>
      </c>
      <c r="W8667" t="str">
        <f>IFERROR(INDEX(Returns!A:A,MATCH(Orders!B8667,Returns!B:B,0),),"No")</f>
        <v>Yes</v>
      </c>
      <c r="X8667" t="str">
        <f t="shared" si="135"/>
        <v>2018 / 11</v>
      </c>
    </row>
    <row r="8668" spans="1:24" x14ac:dyDescent="0.25">
      <c r="A8668" s="1">
        <v>8667</v>
      </c>
      <c r="B8668" s="3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IF(People!$B$2=Orders!M8668,People!$A$2,IF(People!$B$3=Orders!M8668,People!$A$3,IF(People!$B$4=Orders!M8668,People!$A$4,IF(People!$B$5=Orders!M8668,People!$A$5,0))))</f>
        <v>Chuck Magee</v>
      </c>
      <c r="W8668" t="str">
        <f>IFERROR(INDEX(Returns!A:A,MATCH(Orders!B8668,Returns!B:B,0),),"No")</f>
        <v>No</v>
      </c>
      <c r="X8668" t="str">
        <f t="shared" si="135"/>
        <v>2018 / 12</v>
      </c>
    </row>
    <row r="8669" spans="1:24" x14ac:dyDescent="0.25">
      <c r="A8669" s="1">
        <v>8668</v>
      </c>
      <c r="B8669" s="3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IF(People!$B$2=Orders!M8669,People!$A$2,IF(People!$B$3=Orders!M8669,People!$A$3,IF(People!$B$4=Orders!M8669,People!$A$4,IF(People!$B$5=Orders!M8669,People!$A$5,0))))</f>
        <v>Anna Andreadi</v>
      </c>
      <c r="W8669" t="str">
        <f>IFERROR(INDEX(Returns!A:A,MATCH(Orders!B8669,Returns!B:B,0),),"No")</f>
        <v>No</v>
      </c>
      <c r="X8669" t="str">
        <f t="shared" si="135"/>
        <v>2018 / 12</v>
      </c>
    </row>
    <row r="8670" spans="1:24" x14ac:dyDescent="0.25">
      <c r="A8670" s="1">
        <v>8669</v>
      </c>
      <c r="B8670" s="3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IF(People!$B$2=Orders!M8670,People!$A$2,IF(People!$B$3=Orders!M8670,People!$A$3,IF(People!$B$4=Orders!M8670,People!$A$4,IF(People!$B$5=Orders!M8670,People!$A$5,0))))</f>
        <v>Anna Andreadi</v>
      </c>
      <c r="W8670" t="str">
        <f>IFERROR(INDEX(Returns!A:A,MATCH(Orders!B8670,Returns!B:B,0),),"No")</f>
        <v>No</v>
      </c>
      <c r="X8670" t="str">
        <f t="shared" si="135"/>
        <v>2018 / 12</v>
      </c>
    </row>
    <row r="8671" spans="1:24" x14ac:dyDescent="0.25">
      <c r="A8671" s="1">
        <v>8670</v>
      </c>
      <c r="B8671" s="3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IF(People!$B$2=Orders!M8671,People!$A$2,IF(People!$B$3=Orders!M8671,People!$A$3,IF(People!$B$4=Orders!M8671,People!$A$4,IF(People!$B$5=Orders!M8671,People!$A$5,0))))</f>
        <v>Anna Andreadi</v>
      </c>
      <c r="W8671" t="str">
        <f>IFERROR(INDEX(Returns!A:A,MATCH(Orders!B8671,Returns!B:B,0),),"No")</f>
        <v>No</v>
      </c>
      <c r="X8671" t="str">
        <f t="shared" si="135"/>
        <v>2017 / 12</v>
      </c>
    </row>
    <row r="8672" spans="1:24" x14ac:dyDescent="0.25">
      <c r="A8672" s="1">
        <v>8671</v>
      </c>
      <c r="B8672" s="3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IF(People!$B$2=Orders!M8672,People!$A$2,IF(People!$B$3=Orders!M8672,People!$A$3,IF(People!$B$4=Orders!M8672,People!$A$4,IF(People!$B$5=Orders!M8672,People!$A$5,0))))</f>
        <v>Chuck Magee</v>
      </c>
      <c r="W8672" t="str">
        <f>IFERROR(INDEX(Returns!A:A,MATCH(Orders!B8672,Returns!B:B,0),),"No")</f>
        <v>No</v>
      </c>
      <c r="X8672" t="str">
        <f t="shared" si="135"/>
        <v>2016 / 12</v>
      </c>
    </row>
    <row r="8673" spans="1:24" x14ac:dyDescent="0.25">
      <c r="A8673" s="1">
        <v>8672</v>
      </c>
      <c r="B8673" s="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IF(People!$B$2=Orders!M8673,People!$A$2,IF(People!$B$3=Orders!M8673,People!$A$3,IF(People!$B$4=Orders!M8673,People!$A$4,IF(People!$B$5=Orders!M8673,People!$A$5,0))))</f>
        <v>Chuck Magee</v>
      </c>
      <c r="W8673" t="str">
        <f>IFERROR(INDEX(Returns!A:A,MATCH(Orders!B8673,Returns!B:B,0),),"No")</f>
        <v>No</v>
      </c>
      <c r="X8673" t="str">
        <f t="shared" si="135"/>
        <v>2016 / 12</v>
      </c>
    </row>
    <row r="8674" spans="1:24" x14ac:dyDescent="0.25">
      <c r="A8674" s="1">
        <v>8673</v>
      </c>
      <c r="B8674" s="3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IF(People!$B$2=Orders!M8674,People!$A$2,IF(People!$B$3=Orders!M8674,People!$A$3,IF(People!$B$4=Orders!M8674,People!$A$4,IF(People!$B$5=Orders!M8674,People!$A$5,0))))</f>
        <v>Kelly Williams</v>
      </c>
      <c r="W8674" t="str">
        <f>IFERROR(INDEX(Returns!A:A,MATCH(Orders!B8674,Returns!B:B,0),),"No")</f>
        <v>No</v>
      </c>
      <c r="X8674" t="str">
        <f t="shared" si="135"/>
        <v>2019 / 02</v>
      </c>
    </row>
    <row r="8675" spans="1:24" x14ac:dyDescent="0.25">
      <c r="A8675" s="1">
        <v>8674</v>
      </c>
      <c r="B8675" s="3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IF(People!$B$2=Orders!M8675,People!$A$2,IF(People!$B$3=Orders!M8675,People!$A$3,IF(People!$B$4=Orders!M8675,People!$A$4,IF(People!$B$5=Orders!M8675,People!$A$5,0))))</f>
        <v>Kelly Williams</v>
      </c>
      <c r="W8675" t="str">
        <f>IFERROR(INDEX(Returns!A:A,MATCH(Orders!B8675,Returns!B:B,0),),"No")</f>
        <v>No</v>
      </c>
      <c r="X8675" t="str">
        <f t="shared" si="135"/>
        <v>2019 / 02</v>
      </c>
    </row>
    <row r="8676" spans="1:24" x14ac:dyDescent="0.25">
      <c r="A8676" s="1">
        <v>8675</v>
      </c>
      <c r="B8676" s="3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IF(People!$B$2=Orders!M8676,People!$A$2,IF(People!$B$3=Orders!M8676,People!$A$3,IF(People!$B$4=Orders!M8676,People!$A$4,IF(People!$B$5=Orders!M8676,People!$A$5,0))))</f>
        <v>Kelly Williams</v>
      </c>
      <c r="W8676" t="str">
        <f>IFERROR(INDEX(Returns!A:A,MATCH(Orders!B8676,Returns!B:B,0),),"No")</f>
        <v>No</v>
      </c>
      <c r="X8676" t="str">
        <f t="shared" si="135"/>
        <v>2019 / 02</v>
      </c>
    </row>
    <row r="8677" spans="1:24" x14ac:dyDescent="0.25">
      <c r="A8677" s="1">
        <v>8676</v>
      </c>
      <c r="B8677" s="3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IF(People!$B$2=Orders!M8677,People!$A$2,IF(People!$B$3=Orders!M8677,People!$A$3,IF(People!$B$4=Orders!M8677,People!$A$4,IF(People!$B$5=Orders!M8677,People!$A$5,0))))</f>
        <v>Kelly Williams</v>
      </c>
      <c r="W8677" t="str">
        <f>IFERROR(INDEX(Returns!A:A,MATCH(Orders!B8677,Returns!B:B,0),),"No")</f>
        <v>No</v>
      </c>
      <c r="X8677" t="str">
        <f t="shared" si="135"/>
        <v>2019 / 02</v>
      </c>
    </row>
    <row r="8678" spans="1:24" x14ac:dyDescent="0.25">
      <c r="A8678" s="1">
        <v>8677</v>
      </c>
      <c r="B8678" s="3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IF(People!$B$2=Orders!M8678,People!$A$2,IF(People!$B$3=Orders!M8678,People!$A$3,IF(People!$B$4=Orders!M8678,People!$A$4,IF(People!$B$5=Orders!M8678,People!$A$5,0))))</f>
        <v>Kelly Williams</v>
      </c>
      <c r="W8678" t="str">
        <f>IFERROR(INDEX(Returns!A:A,MATCH(Orders!B8678,Returns!B:B,0),),"No")</f>
        <v>No</v>
      </c>
      <c r="X8678" t="str">
        <f t="shared" si="135"/>
        <v>2019 / 02</v>
      </c>
    </row>
    <row r="8679" spans="1:24" x14ac:dyDescent="0.25">
      <c r="A8679" s="1">
        <v>8678</v>
      </c>
      <c r="B8679" s="3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IF(People!$B$2=Orders!M8679,People!$A$2,IF(People!$B$3=Orders!M8679,People!$A$3,IF(People!$B$4=Orders!M8679,People!$A$4,IF(People!$B$5=Orders!M8679,People!$A$5,0))))</f>
        <v>Kelly Williams</v>
      </c>
      <c r="W8679" t="str">
        <f>IFERROR(INDEX(Returns!A:A,MATCH(Orders!B8679,Returns!B:B,0),),"No")</f>
        <v>No</v>
      </c>
      <c r="X8679" t="str">
        <f t="shared" si="135"/>
        <v>2019 / 10</v>
      </c>
    </row>
    <row r="8680" spans="1:24" x14ac:dyDescent="0.25">
      <c r="A8680" s="1">
        <v>8679</v>
      </c>
      <c r="B8680" s="3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IF(People!$B$2=Orders!M8680,People!$A$2,IF(People!$B$3=Orders!M8680,People!$A$3,IF(People!$B$4=Orders!M8680,People!$A$4,IF(People!$B$5=Orders!M8680,People!$A$5,0))))</f>
        <v>Kelly Williams</v>
      </c>
      <c r="W8680" t="str">
        <f>IFERROR(INDEX(Returns!A:A,MATCH(Orders!B8680,Returns!B:B,0),),"No")</f>
        <v>No</v>
      </c>
      <c r="X8680" t="str">
        <f t="shared" si="135"/>
        <v>2018 / 09</v>
      </c>
    </row>
    <row r="8681" spans="1:24" x14ac:dyDescent="0.25">
      <c r="A8681" s="1">
        <v>8680</v>
      </c>
      <c r="B8681" s="3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IF(People!$B$2=Orders!M8681,People!$A$2,IF(People!$B$3=Orders!M8681,People!$A$3,IF(People!$B$4=Orders!M8681,People!$A$4,IF(People!$B$5=Orders!M8681,People!$A$5,0))))</f>
        <v>Kelly Williams</v>
      </c>
      <c r="W8681" t="str">
        <f>IFERROR(INDEX(Returns!A:A,MATCH(Orders!B8681,Returns!B:B,0),),"No")</f>
        <v>No</v>
      </c>
      <c r="X8681" t="str">
        <f t="shared" si="135"/>
        <v>2018 / 09</v>
      </c>
    </row>
    <row r="8682" spans="1:24" x14ac:dyDescent="0.25">
      <c r="A8682" s="1">
        <v>8681</v>
      </c>
      <c r="B8682" s="3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IF(People!$B$2=Orders!M8682,People!$A$2,IF(People!$B$3=Orders!M8682,People!$A$3,IF(People!$B$4=Orders!M8682,People!$A$4,IF(People!$B$5=Orders!M8682,People!$A$5,0))))</f>
        <v>Cassandra Brandow</v>
      </c>
      <c r="W8682" t="str">
        <f>IFERROR(INDEX(Returns!A:A,MATCH(Orders!B8682,Returns!B:B,0),),"No")</f>
        <v>No</v>
      </c>
      <c r="X8682" t="str">
        <f t="shared" si="135"/>
        <v>2018 / 12</v>
      </c>
    </row>
    <row r="8683" spans="1:24" x14ac:dyDescent="0.25">
      <c r="A8683" s="1">
        <v>8682</v>
      </c>
      <c r="B8683" s="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IF(People!$B$2=Orders!M8683,People!$A$2,IF(People!$B$3=Orders!M8683,People!$A$3,IF(People!$B$4=Orders!M8683,People!$A$4,IF(People!$B$5=Orders!M8683,People!$A$5,0))))</f>
        <v>Cassandra Brandow</v>
      </c>
      <c r="W8683" t="str">
        <f>IFERROR(INDEX(Returns!A:A,MATCH(Orders!B8683,Returns!B:B,0),),"No")</f>
        <v>No</v>
      </c>
      <c r="X8683" t="str">
        <f t="shared" si="135"/>
        <v>2018 / 12</v>
      </c>
    </row>
    <row r="8684" spans="1:24" x14ac:dyDescent="0.25">
      <c r="A8684" s="1">
        <v>8683</v>
      </c>
      <c r="B8684" s="3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IF(People!$B$2=Orders!M8684,People!$A$2,IF(People!$B$3=Orders!M8684,People!$A$3,IF(People!$B$4=Orders!M8684,People!$A$4,IF(People!$B$5=Orders!M8684,People!$A$5,0))))</f>
        <v>Cassandra Brandow</v>
      </c>
      <c r="W8684" t="str">
        <f>IFERROR(INDEX(Returns!A:A,MATCH(Orders!B8684,Returns!B:B,0),),"No")</f>
        <v>No</v>
      </c>
      <c r="X8684" t="str">
        <f t="shared" si="135"/>
        <v>2016 / 11</v>
      </c>
    </row>
    <row r="8685" spans="1:24" x14ac:dyDescent="0.25">
      <c r="A8685" s="1">
        <v>8684</v>
      </c>
      <c r="B8685" s="3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IF(People!$B$2=Orders!M8685,People!$A$2,IF(People!$B$3=Orders!M8685,People!$A$3,IF(People!$B$4=Orders!M8685,People!$A$4,IF(People!$B$5=Orders!M8685,People!$A$5,0))))</f>
        <v>Anna Andreadi</v>
      </c>
      <c r="W8685" t="str">
        <f>IFERROR(INDEX(Returns!A:A,MATCH(Orders!B8685,Returns!B:B,0),),"No")</f>
        <v>No</v>
      </c>
      <c r="X8685" t="str">
        <f t="shared" si="135"/>
        <v>2019 / 11</v>
      </c>
    </row>
    <row r="8686" spans="1:24" x14ac:dyDescent="0.25">
      <c r="A8686" s="1">
        <v>8685</v>
      </c>
      <c r="B8686" s="3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IF(People!$B$2=Orders!M8686,People!$A$2,IF(People!$B$3=Orders!M8686,People!$A$3,IF(People!$B$4=Orders!M8686,People!$A$4,IF(People!$B$5=Orders!M8686,People!$A$5,0))))</f>
        <v>Anna Andreadi</v>
      </c>
      <c r="W8686" t="str">
        <f>IFERROR(INDEX(Returns!A:A,MATCH(Orders!B8686,Returns!B:B,0),),"No")</f>
        <v>No</v>
      </c>
      <c r="X8686" t="str">
        <f t="shared" si="135"/>
        <v>2018 / 12</v>
      </c>
    </row>
    <row r="8687" spans="1:24" x14ac:dyDescent="0.25">
      <c r="A8687" s="1">
        <v>8686</v>
      </c>
      <c r="B8687" s="3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IF(People!$B$2=Orders!M8687,People!$A$2,IF(People!$B$3=Orders!M8687,People!$A$3,IF(People!$B$4=Orders!M8687,People!$A$4,IF(People!$B$5=Orders!M8687,People!$A$5,0))))</f>
        <v>Chuck Magee</v>
      </c>
      <c r="W8687" t="str">
        <f>IFERROR(INDEX(Returns!A:A,MATCH(Orders!B8687,Returns!B:B,0),),"No")</f>
        <v>No</v>
      </c>
      <c r="X8687" t="str">
        <f t="shared" si="135"/>
        <v>2019 / 11</v>
      </c>
    </row>
    <row r="8688" spans="1:24" x14ac:dyDescent="0.25">
      <c r="A8688" s="1">
        <v>8687</v>
      </c>
      <c r="B8688" s="3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IF(People!$B$2=Orders!M8688,People!$A$2,IF(People!$B$3=Orders!M8688,People!$A$3,IF(People!$B$4=Orders!M8688,People!$A$4,IF(People!$B$5=Orders!M8688,People!$A$5,0))))</f>
        <v>Anna Andreadi</v>
      </c>
      <c r="W8688" t="str">
        <f>IFERROR(INDEX(Returns!A:A,MATCH(Orders!B8688,Returns!B:B,0),),"No")</f>
        <v>No</v>
      </c>
      <c r="X8688" t="str">
        <f t="shared" si="135"/>
        <v>2018 / 06</v>
      </c>
    </row>
    <row r="8689" spans="1:24" x14ac:dyDescent="0.25">
      <c r="A8689" s="1">
        <v>8688</v>
      </c>
      <c r="B8689" s="3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IF(People!$B$2=Orders!M8689,People!$A$2,IF(People!$B$3=Orders!M8689,People!$A$3,IF(People!$B$4=Orders!M8689,People!$A$4,IF(People!$B$5=Orders!M8689,People!$A$5,0))))</f>
        <v>Anna Andreadi</v>
      </c>
      <c r="W8689" t="str">
        <f>IFERROR(INDEX(Returns!A:A,MATCH(Orders!B8689,Returns!B:B,0),),"No")</f>
        <v>No</v>
      </c>
      <c r="X8689" t="str">
        <f t="shared" si="135"/>
        <v>2018 / 06</v>
      </c>
    </row>
    <row r="8690" spans="1:24" x14ac:dyDescent="0.25">
      <c r="A8690" s="1">
        <v>8689</v>
      </c>
      <c r="B8690" s="3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IF(People!$B$2=Orders!M8690,People!$A$2,IF(People!$B$3=Orders!M8690,People!$A$3,IF(People!$B$4=Orders!M8690,People!$A$4,IF(People!$B$5=Orders!M8690,People!$A$5,0))))</f>
        <v>Anna Andreadi</v>
      </c>
      <c r="W8690" t="str">
        <f>IFERROR(INDEX(Returns!A:A,MATCH(Orders!B8690,Returns!B:B,0),),"No")</f>
        <v>No</v>
      </c>
      <c r="X8690" t="str">
        <f t="shared" si="135"/>
        <v>2018 / 06</v>
      </c>
    </row>
    <row r="8691" spans="1:24" x14ac:dyDescent="0.25">
      <c r="A8691" s="1">
        <v>8690</v>
      </c>
      <c r="B8691" s="3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IF(People!$B$2=Orders!M8691,People!$A$2,IF(People!$B$3=Orders!M8691,People!$A$3,IF(People!$B$4=Orders!M8691,People!$A$4,IF(People!$B$5=Orders!M8691,People!$A$5,0))))</f>
        <v>Chuck Magee</v>
      </c>
      <c r="W8691" t="str">
        <f>IFERROR(INDEX(Returns!A:A,MATCH(Orders!B8691,Returns!B:B,0),),"No")</f>
        <v>No</v>
      </c>
      <c r="X8691" t="str">
        <f t="shared" si="135"/>
        <v>2016 / 12</v>
      </c>
    </row>
    <row r="8692" spans="1:24" x14ac:dyDescent="0.25">
      <c r="A8692" s="1">
        <v>8691</v>
      </c>
      <c r="B8692" s="3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IF(People!$B$2=Orders!M8692,People!$A$2,IF(People!$B$3=Orders!M8692,People!$A$3,IF(People!$B$4=Orders!M8692,People!$A$4,IF(People!$B$5=Orders!M8692,People!$A$5,0))))</f>
        <v>Chuck Magee</v>
      </c>
      <c r="W8692" t="str">
        <f>IFERROR(INDEX(Returns!A:A,MATCH(Orders!B8692,Returns!B:B,0),),"No")</f>
        <v>No</v>
      </c>
      <c r="X8692" t="str">
        <f t="shared" si="135"/>
        <v>2018 / 08</v>
      </c>
    </row>
    <row r="8693" spans="1:24" x14ac:dyDescent="0.25">
      <c r="A8693" s="1">
        <v>8692</v>
      </c>
      <c r="B8693" s="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IF(People!$B$2=Orders!M8693,People!$A$2,IF(People!$B$3=Orders!M8693,People!$A$3,IF(People!$B$4=Orders!M8693,People!$A$4,IF(People!$B$5=Orders!M8693,People!$A$5,0))))</f>
        <v>Chuck Magee</v>
      </c>
      <c r="W8693" t="str">
        <f>IFERROR(INDEX(Returns!A:A,MATCH(Orders!B8693,Returns!B:B,0),),"No")</f>
        <v>No</v>
      </c>
      <c r="X8693" t="str">
        <f t="shared" si="135"/>
        <v>2018 / 08</v>
      </c>
    </row>
    <row r="8694" spans="1:24" x14ac:dyDescent="0.25">
      <c r="A8694" s="1">
        <v>8693</v>
      </c>
      <c r="B8694" s="3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IF(People!$B$2=Orders!M8694,People!$A$2,IF(People!$B$3=Orders!M8694,People!$A$3,IF(People!$B$4=Orders!M8694,People!$A$4,IF(People!$B$5=Orders!M8694,People!$A$5,0))))</f>
        <v>Chuck Magee</v>
      </c>
      <c r="W8694" t="str">
        <f>IFERROR(INDEX(Returns!A:A,MATCH(Orders!B8694,Returns!B:B,0),),"No")</f>
        <v>No</v>
      </c>
      <c r="X8694" t="str">
        <f t="shared" si="135"/>
        <v>2018 / 08</v>
      </c>
    </row>
    <row r="8695" spans="1:24" x14ac:dyDescent="0.25">
      <c r="A8695" s="1">
        <v>8694</v>
      </c>
      <c r="B8695" s="3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t="str">
        <f>IF(People!$B$2=Orders!M8695,People!$A$2,IF(People!$B$3=Orders!M8695,People!$A$3,IF(People!$B$4=Orders!M8695,People!$A$4,IF(People!$B$5=Orders!M8695,People!$A$5,0))))</f>
        <v>Anna Andreadi</v>
      </c>
      <c r="W8695" t="str">
        <f>IFERROR(INDEX(Returns!A:A,MATCH(Orders!B8695,Returns!B:B,0),),"No")</f>
        <v>Yes</v>
      </c>
      <c r="X8695" t="str">
        <f t="shared" si="135"/>
        <v>2018 / 10</v>
      </c>
    </row>
    <row r="8696" spans="1:24" x14ac:dyDescent="0.25">
      <c r="A8696" s="1">
        <v>8695</v>
      </c>
      <c r="B8696" s="3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IF(People!$B$2=Orders!M8696,People!$A$2,IF(People!$B$3=Orders!M8696,People!$A$3,IF(People!$B$4=Orders!M8696,People!$A$4,IF(People!$B$5=Orders!M8696,People!$A$5,0))))</f>
        <v>Kelly Williams</v>
      </c>
      <c r="W8696" t="str">
        <f>IFERROR(INDEX(Returns!A:A,MATCH(Orders!B8696,Returns!B:B,0),),"No")</f>
        <v>No</v>
      </c>
      <c r="X8696" t="str">
        <f t="shared" si="135"/>
        <v>2016 / 08</v>
      </c>
    </row>
    <row r="8697" spans="1:24" x14ac:dyDescent="0.25">
      <c r="A8697" s="1">
        <v>8696</v>
      </c>
      <c r="B8697" s="3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IF(People!$B$2=Orders!M8697,People!$A$2,IF(People!$B$3=Orders!M8697,People!$A$3,IF(People!$B$4=Orders!M8697,People!$A$4,IF(People!$B$5=Orders!M8697,People!$A$5,0))))</f>
        <v>Anna Andreadi</v>
      </c>
      <c r="W8697" t="str">
        <f>IFERROR(INDEX(Returns!A:A,MATCH(Orders!B8697,Returns!B:B,0),),"No")</f>
        <v>No</v>
      </c>
      <c r="X8697" t="str">
        <f t="shared" si="135"/>
        <v>2019 / 09</v>
      </c>
    </row>
    <row r="8698" spans="1:24" x14ac:dyDescent="0.25">
      <c r="A8698" s="1">
        <v>8697</v>
      </c>
      <c r="B8698" s="3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IF(People!$B$2=Orders!M8698,People!$A$2,IF(People!$B$3=Orders!M8698,People!$A$3,IF(People!$B$4=Orders!M8698,People!$A$4,IF(People!$B$5=Orders!M8698,People!$A$5,0))))</f>
        <v>Cassandra Brandow</v>
      </c>
      <c r="W8698" t="str">
        <f>IFERROR(INDEX(Returns!A:A,MATCH(Orders!B8698,Returns!B:B,0),),"No")</f>
        <v>Yes</v>
      </c>
      <c r="X8698" t="str">
        <f t="shared" si="135"/>
        <v>2019 / 06</v>
      </c>
    </row>
    <row r="8699" spans="1:24" x14ac:dyDescent="0.25">
      <c r="A8699" s="1">
        <v>8698</v>
      </c>
      <c r="B8699" s="3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IF(People!$B$2=Orders!M8699,People!$A$2,IF(People!$B$3=Orders!M8699,People!$A$3,IF(People!$B$4=Orders!M8699,People!$A$4,IF(People!$B$5=Orders!M8699,People!$A$5,0))))</f>
        <v>Cassandra Brandow</v>
      </c>
      <c r="W8699" t="str">
        <f>IFERROR(INDEX(Returns!A:A,MATCH(Orders!B8699,Returns!B:B,0),),"No")</f>
        <v>Yes</v>
      </c>
      <c r="X8699" t="str">
        <f t="shared" si="135"/>
        <v>2019 / 06</v>
      </c>
    </row>
    <row r="8700" spans="1:24" x14ac:dyDescent="0.25">
      <c r="A8700" s="1">
        <v>8699</v>
      </c>
      <c r="B8700" s="3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IF(People!$B$2=Orders!M8700,People!$A$2,IF(People!$B$3=Orders!M8700,People!$A$3,IF(People!$B$4=Orders!M8700,People!$A$4,IF(People!$B$5=Orders!M8700,People!$A$5,0))))</f>
        <v>Cassandra Brandow</v>
      </c>
      <c r="W8700" t="str">
        <f>IFERROR(INDEX(Returns!A:A,MATCH(Orders!B8700,Returns!B:B,0),),"No")</f>
        <v>Yes</v>
      </c>
      <c r="X8700" t="str">
        <f t="shared" si="135"/>
        <v>2019 / 06</v>
      </c>
    </row>
    <row r="8701" spans="1:24" x14ac:dyDescent="0.25">
      <c r="A8701" s="1">
        <v>8700</v>
      </c>
      <c r="B8701" s="3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IF(People!$B$2=Orders!M8701,People!$A$2,IF(People!$B$3=Orders!M8701,People!$A$3,IF(People!$B$4=Orders!M8701,People!$A$4,IF(People!$B$5=Orders!M8701,People!$A$5,0))))</f>
        <v>Cassandra Brandow</v>
      </c>
      <c r="W8701" t="str">
        <f>IFERROR(INDEX(Returns!A:A,MATCH(Orders!B8701,Returns!B:B,0),),"No")</f>
        <v>Yes</v>
      </c>
      <c r="X8701" t="str">
        <f t="shared" si="135"/>
        <v>2019 / 06</v>
      </c>
    </row>
    <row r="8702" spans="1:24" x14ac:dyDescent="0.25">
      <c r="A8702" s="1">
        <v>8701</v>
      </c>
      <c r="B8702" s="3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IF(People!$B$2=Orders!M8702,People!$A$2,IF(People!$B$3=Orders!M8702,People!$A$3,IF(People!$B$4=Orders!M8702,People!$A$4,IF(People!$B$5=Orders!M8702,People!$A$5,0))))</f>
        <v>Cassandra Brandow</v>
      </c>
      <c r="W8702" t="str">
        <f>IFERROR(INDEX(Returns!A:A,MATCH(Orders!B8702,Returns!B:B,0),),"No")</f>
        <v>Yes</v>
      </c>
      <c r="X8702" t="str">
        <f t="shared" si="135"/>
        <v>2019 / 06</v>
      </c>
    </row>
    <row r="8703" spans="1:24" x14ac:dyDescent="0.25">
      <c r="A8703" s="1">
        <v>8702</v>
      </c>
      <c r="B8703" s="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IF(People!$B$2=Orders!M8703,People!$A$2,IF(People!$B$3=Orders!M8703,People!$A$3,IF(People!$B$4=Orders!M8703,People!$A$4,IF(People!$B$5=Orders!M8703,People!$A$5,0))))</f>
        <v>Cassandra Brandow</v>
      </c>
      <c r="W8703" t="str">
        <f>IFERROR(INDEX(Returns!A:A,MATCH(Orders!B8703,Returns!B:B,0),),"No")</f>
        <v>Yes</v>
      </c>
      <c r="X8703" t="str">
        <f t="shared" si="135"/>
        <v>2019 / 06</v>
      </c>
    </row>
    <row r="8704" spans="1:24" x14ac:dyDescent="0.25">
      <c r="A8704" s="1">
        <v>8703</v>
      </c>
      <c r="B8704" s="3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IF(People!$B$2=Orders!M8704,People!$A$2,IF(People!$B$3=Orders!M8704,People!$A$3,IF(People!$B$4=Orders!M8704,People!$A$4,IF(People!$B$5=Orders!M8704,People!$A$5,0))))</f>
        <v>Cassandra Brandow</v>
      </c>
      <c r="W8704" t="str">
        <f>IFERROR(INDEX(Returns!A:A,MATCH(Orders!B8704,Returns!B:B,0),),"No")</f>
        <v>Yes</v>
      </c>
      <c r="X8704" t="str">
        <f t="shared" si="135"/>
        <v>2019 / 06</v>
      </c>
    </row>
    <row r="8705" spans="1:24" x14ac:dyDescent="0.25">
      <c r="A8705" s="1">
        <v>8704</v>
      </c>
      <c r="B8705" s="3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IF(People!$B$2=Orders!M8705,People!$A$2,IF(People!$B$3=Orders!M8705,People!$A$3,IF(People!$B$4=Orders!M8705,People!$A$4,IF(People!$B$5=Orders!M8705,People!$A$5,0))))</f>
        <v>Chuck Magee</v>
      </c>
      <c r="W8705" t="str">
        <f>IFERROR(INDEX(Returns!A:A,MATCH(Orders!B8705,Returns!B:B,0),),"No")</f>
        <v>No</v>
      </c>
      <c r="X8705" t="str">
        <f t="shared" si="135"/>
        <v>2017 / 03</v>
      </c>
    </row>
    <row r="8706" spans="1:24" x14ac:dyDescent="0.25">
      <c r="A8706" s="1">
        <v>8705</v>
      </c>
      <c r="B8706" s="3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IF(People!$B$2=Orders!M8706,People!$A$2,IF(People!$B$3=Orders!M8706,People!$A$3,IF(People!$B$4=Orders!M8706,People!$A$4,IF(People!$B$5=Orders!M8706,People!$A$5,0))))</f>
        <v>Kelly Williams</v>
      </c>
      <c r="W8706" t="str">
        <f>IFERROR(INDEX(Returns!A:A,MATCH(Orders!B8706,Returns!B:B,0),),"No")</f>
        <v>No</v>
      </c>
      <c r="X8706" t="str">
        <f t="shared" ref="X8706:X8769" si="136">TEXT(C8706,"ГГГГ / ММ")</f>
        <v>2018 / 07</v>
      </c>
    </row>
    <row r="8707" spans="1:24" x14ac:dyDescent="0.25">
      <c r="A8707" s="1">
        <v>8706</v>
      </c>
      <c r="B8707" s="3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t="str">
        <f>IF(People!$B$2=Orders!M8707,People!$A$2,IF(People!$B$3=Orders!M8707,People!$A$3,IF(People!$B$4=Orders!M8707,People!$A$4,IF(People!$B$5=Orders!M8707,People!$A$5,0))))</f>
        <v>Anna Andreadi</v>
      </c>
      <c r="W8707" t="str">
        <f>IFERROR(INDEX(Returns!A:A,MATCH(Orders!B8707,Returns!B:B,0),),"No")</f>
        <v>No</v>
      </c>
      <c r="X8707" t="str">
        <f t="shared" si="136"/>
        <v>2016 / 10</v>
      </c>
    </row>
    <row r="8708" spans="1:24" x14ac:dyDescent="0.25">
      <c r="A8708" s="1">
        <v>8707</v>
      </c>
      <c r="B8708" s="3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IF(People!$B$2=Orders!M8708,People!$A$2,IF(People!$B$3=Orders!M8708,People!$A$3,IF(People!$B$4=Orders!M8708,People!$A$4,IF(People!$B$5=Orders!M8708,People!$A$5,0))))</f>
        <v>Chuck Magee</v>
      </c>
      <c r="W8708" t="str">
        <f>IFERROR(INDEX(Returns!A:A,MATCH(Orders!B8708,Returns!B:B,0),),"No")</f>
        <v>No</v>
      </c>
      <c r="X8708" t="str">
        <f t="shared" si="136"/>
        <v>2016 / 09</v>
      </c>
    </row>
    <row r="8709" spans="1:24" x14ac:dyDescent="0.25">
      <c r="A8709" s="1">
        <v>8708</v>
      </c>
      <c r="B8709" s="3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IF(People!$B$2=Orders!M8709,People!$A$2,IF(People!$B$3=Orders!M8709,People!$A$3,IF(People!$B$4=Orders!M8709,People!$A$4,IF(People!$B$5=Orders!M8709,People!$A$5,0))))</f>
        <v>Chuck Magee</v>
      </c>
      <c r="W8709" t="str">
        <f>IFERROR(INDEX(Returns!A:A,MATCH(Orders!B8709,Returns!B:B,0),),"No")</f>
        <v>No</v>
      </c>
      <c r="X8709" t="str">
        <f t="shared" si="136"/>
        <v>2016 / 09</v>
      </c>
    </row>
    <row r="8710" spans="1:24" x14ac:dyDescent="0.25">
      <c r="A8710" s="1">
        <v>8709</v>
      </c>
      <c r="B8710" s="3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IF(People!$B$2=Orders!M8710,People!$A$2,IF(People!$B$3=Orders!M8710,People!$A$3,IF(People!$B$4=Orders!M8710,People!$A$4,IF(People!$B$5=Orders!M8710,People!$A$5,0))))</f>
        <v>Anna Andreadi</v>
      </c>
      <c r="W8710" t="str">
        <f>IFERROR(INDEX(Returns!A:A,MATCH(Orders!B8710,Returns!B:B,0),),"No")</f>
        <v>No</v>
      </c>
      <c r="X8710" t="str">
        <f t="shared" si="136"/>
        <v>2016 / 11</v>
      </c>
    </row>
    <row r="8711" spans="1:24" x14ac:dyDescent="0.25">
      <c r="A8711" s="1">
        <v>8710</v>
      </c>
      <c r="B8711" s="3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IF(People!$B$2=Orders!M8711,People!$A$2,IF(People!$B$3=Orders!M8711,People!$A$3,IF(People!$B$4=Orders!M8711,People!$A$4,IF(People!$B$5=Orders!M8711,People!$A$5,0))))</f>
        <v>Anna Andreadi</v>
      </c>
      <c r="W8711" t="str">
        <f>IFERROR(INDEX(Returns!A:A,MATCH(Orders!B8711,Returns!B:B,0),),"No")</f>
        <v>No</v>
      </c>
      <c r="X8711" t="str">
        <f t="shared" si="136"/>
        <v>2016 / 11</v>
      </c>
    </row>
    <row r="8712" spans="1:24" x14ac:dyDescent="0.25">
      <c r="A8712" s="1">
        <v>8711</v>
      </c>
      <c r="B8712" s="3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IF(People!$B$2=Orders!M8712,People!$A$2,IF(People!$B$3=Orders!M8712,People!$A$3,IF(People!$B$4=Orders!M8712,People!$A$4,IF(People!$B$5=Orders!M8712,People!$A$5,0))))</f>
        <v>Anna Andreadi</v>
      </c>
      <c r="W8712" t="str">
        <f>IFERROR(INDEX(Returns!A:A,MATCH(Orders!B8712,Returns!B:B,0),),"No")</f>
        <v>No</v>
      </c>
      <c r="X8712" t="str">
        <f t="shared" si="136"/>
        <v>2016 / 11</v>
      </c>
    </row>
    <row r="8713" spans="1:24" x14ac:dyDescent="0.25">
      <c r="A8713" s="1">
        <v>8712</v>
      </c>
      <c r="B8713" s="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IF(People!$B$2=Orders!M8713,People!$A$2,IF(People!$B$3=Orders!M8713,People!$A$3,IF(People!$B$4=Orders!M8713,People!$A$4,IF(People!$B$5=Orders!M8713,People!$A$5,0))))</f>
        <v>Anna Andreadi</v>
      </c>
      <c r="W8713" t="str">
        <f>IFERROR(INDEX(Returns!A:A,MATCH(Orders!B8713,Returns!B:B,0),),"No")</f>
        <v>No</v>
      </c>
      <c r="X8713" t="str">
        <f t="shared" si="136"/>
        <v>2016 / 03</v>
      </c>
    </row>
    <row r="8714" spans="1:24" x14ac:dyDescent="0.25">
      <c r="A8714" s="1">
        <v>8713</v>
      </c>
      <c r="B8714" s="3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IF(People!$B$2=Orders!M8714,People!$A$2,IF(People!$B$3=Orders!M8714,People!$A$3,IF(People!$B$4=Orders!M8714,People!$A$4,IF(People!$B$5=Orders!M8714,People!$A$5,0))))</f>
        <v>Anna Andreadi</v>
      </c>
      <c r="W8714" t="str">
        <f>IFERROR(INDEX(Returns!A:A,MATCH(Orders!B8714,Returns!B:B,0),),"No")</f>
        <v>No</v>
      </c>
      <c r="X8714" t="str">
        <f t="shared" si="136"/>
        <v>2017 / 12</v>
      </c>
    </row>
    <row r="8715" spans="1:24" x14ac:dyDescent="0.25">
      <c r="A8715" s="1">
        <v>8714</v>
      </c>
      <c r="B8715" s="3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IF(People!$B$2=Orders!M8715,People!$A$2,IF(People!$B$3=Orders!M8715,People!$A$3,IF(People!$B$4=Orders!M8715,People!$A$4,IF(People!$B$5=Orders!M8715,People!$A$5,0))))</f>
        <v>Anna Andreadi</v>
      </c>
      <c r="W8715" t="str">
        <f>IFERROR(INDEX(Returns!A:A,MATCH(Orders!B8715,Returns!B:B,0),),"No")</f>
        <v>No</v>
      </c>
      <c r="X8715" t="str">
        <f t="shared" si="136"/>
        <v>2019 / 07</v>
      </c>
    </row>
    <row r="8716" spans="1:24" x14ac:dyDescent="0.25">
      <c r="A8716" s="1">
        <v>8715</v>
      </c>
      <c r="B8716" s="3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IF(People!$B$2=Orders!M8716,People!$A$2,IF(People!$B$3=Orders!M8716,People!$A$3,IF(People!$B$4=Orders!M8716,People!$A$4,IF(People!$B$5=Orders!M8716,People!$A$5,0))))</f>
        <v>Anna Andreadi</v>
      </c>
      <c r="W8716" t="str">
        <f>IFERROR(INDEX(Returns!A:A,MATCH(Orders!B8716,Returns!B:B,0),),"No")</f>
        <v>No</v>
      </c>
      <c r="X8716" t="str">
        <f t="shared" si="136"/>
        <v>2019 / 07</v>
      </c>
    </row>
    <row r="8717" spans="1:24" x14ac:dyDescent="0.25">
      <c r="A8717" s="1">
        <v>8716</v>
      </c>
      <c r="B8717" s="3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IF(People!$B$2=Orders!M8717,People!$A$2,IF(People!$B$3=Orders!M8717,People!$A$3,IF(People!$B$4=Orders!M8717,People!$A$4,IF(People!$B$5=Orders!M8717,People!$A$5,0))))</f>
        <v>Chuck Magee</v>
      </c>
      <c r="W8717" t="str">
        <f>IFERROR(INDEX(Returns!A:A,MATCH(Orders!B8717,Returns!B:B,0),),"No")</f>
        <v>No</v>
      </c>
      <c r="X8717" t="str">
        <f t="shared" si="136"/>
        <v>2019 / 11</v>
      </c>
    </row>
    <row r="8718" spans="1:24" x14ac:dyDescent="0.25">
      <c r="A8718" s="1">
        <v>8717</v>
      </c>
      <c r="B8718" s="3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IF(People!$B$2=Orders!M8718,People!$A$2,IF(People!$B$3=Orders!M8718,People!$A$3,IF(People!$B$4=Orders!M8718,People!$A$4,IF(People!$B$5=Orders!M8718,People!$A$5,0))))</f>
        <v>Kelly Williams</v>
      </c>
      <c r="W8718" t="str">
        <f>IFERROR(INDEX(Returns!A:A,MATCH(Orders!B8718,Returns!B:B,0),),"No")</f>
        <v>No</v>
      </c>
      <c r="X8718" t="str">
        <f t="shared" si="136"/>
        <v>2018 / 06</v>
      </c>
    </row>
    <row r="8719" spans="1:24" x14ac:dyDescent="0.25">
      <c r="A8719" s="1">
        <v>8718</v>
      </c>
      <c r="B8719" s="3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IF(People!$B$2=Orders!M8719,People!$A$2,IF(People!$B$3=Orders!M8719,People!$A$3,IF(People!$B$4=Orders!M8719,People!$A$4,IF(People!$B$5=Orders!M8719,People!$A$5,0))))</f>
        <v>Kelly Williams</v>
      </c>
      <c r="W8719" t="str">
        <f>IFERROR(INDEX(Returns!A:A,MATCH(Orders!B8719,Returns!B:B,0),),"No")</f>
        <v>No</v>
      </c>
      <c r="X8719" t="str">
        <f t="shared" si="136"/>
        <v>2018 / 06</v>
      </c>
    </row>
    <row r="8720" spans="1:24" x14ac:dyDescent="0.25">
      <c r="A8720" s="1">
        <v>8719</v>
      </c>
      <c r="B8720" s="3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IF(People!$B$2=Orders!M8720,People!$A$2,IF(People!$B$3=Orders!M8720,People!$A$3,IF(People!$B$4=Orders!M8720,People!$A$4,IF(People!$B$5=Orders!M8720,People!$A$5,0))))</f>
        <v>Kelly Williams</v>
      </c>
      <c r="W8720" t="str">
        <f>IFERROR(INDEX(Returns!A:A,MATCH(Orders!B8720,Returns!B:B,0),),"No")</f>
        <v>No</v>
      </c>
      <c r="X8720" t="str">
        <f t="shared" si="136"/>
        <v>2018 / 06</v>
      </c>
    </row>
    <row r="8721" spans="1:24" x14ac:dyDescent="0.25">
      <c r="A8721" s="1">
        <v>8720</v>
      </c>
      <c r="B8721" s="3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IF(People!$B$2=Orders!M8721,People!$A$2,IF(People!$B$3=Orders!M8721,People!$A$3,IF(People!$B$4=Orders!M8721,People!$A$4,IF(People!$B$5=Orders!M8721,People!$A$5,0))))</f>
        <v>Kelly Williams</v>
      </c>
      <c r="W8721" t="str">
        <f>IFERROR(INDEX(Returns!A:A,MATCH(Orders!B8721,Returns!B:B,0),),"No")</f>
        <v>No</v>
      </c>
      <c r="X8721" t="str">
        <f t="shared" si="136"/>
        <v>2018 / 06</v>
      </c>
    </row>
    <row r="8722" spans="1:24" x14ac:dyDescent="0.25">
      <c r="A8722" s="1">
        <v>8721</v>
      </c>
      <c r="B8722" s="3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IF(People!$B$2=Orders!M8722,People!$A$2,IF(People!$B$3=Orders!M8722,People!$A$3,IF(People!$B$4=Orders!M8722,People!$A$4,IF(People!$B$5=Orders!M8722,People!$A$5,0))))</f>
        <v>Kelly Williams</v>
      </c>
      <c r="W8722" t="str">
        <f>IFERROR(INDEX(Returns!A:A,MATCH(Orders!B8722,Returns!B:B,0),),"No")</f>
        <v>No</v>
      </c>
      <c r="X8722" t="str">
        <f t="shared" si="136"/>
        <v>2018 / 06</v>
      </c>
    </row>
    <row r="8723" spans="1:24" x14ac:dyDescent="0.25">
      <c r="A8723" s="1">
        <v>8722</v>
      </c>
      <c r="B8723" s="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IF(People!$B$2=Orders!M8723,People!$A$2,IF(People!$B$3=Orders!M8723,People!$A$3,IF(People!$B$4=Orders!M8723,People!$A$4,IF(People!$B$5=Orders!M8723,People!$A$5,0))))</f>
        <v>Kelly Williams</v>
      </c>
      <c r="W8723" t="str">
        <f>IFERROR(INDEX(Returns!A:A,MATCH(Orders!B8723,Returns!B:B,0),),"No")</f>
        <v>No</v>
      </c>
      <c r="X8723" t="str">
        <f t="shared" si="136"/>
        <v>2018 / 06</v>
      </c>
    </row>
    <row r="8724" spans="1:24" x14ac:dyDescent="0.25">
      <c r="A8724" s="1">
        <v>8723</v>
      </c>
      <c r="B8724" s="3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IF(People!$B$2=Orders!M8724,People!$A$2,IF(People!$B$3=Orders!M8724,People!$A$3,IF(People!$B$4=Orders!M8724,People!$A$4,IF(People!$B$5=Orders!M8724,People!$A$5,0))))</f>
        <v>Kelly Williams</v>
      </c>
      <c r="W8724" t="str">
        <f>IFERROR(INDEX(Returns!A:A,MATCH(Orders!B8724,Returns!B:B,0),),"No")</f>
        <v>No</v>
      </c>
      <c r="X8724" t="str">
        <f t="shared" si="136"/>
        <v>2018 / 06</v>
      </c>
    </row>
    <row r="8725" spans="1:24" x14ac:dyDescent="0.25">
      <c r="A8725" s="1">
        <v>8724</v>
      </c>
      <c r="B8725" s="3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IF(People!$B$2=Orders!M8725,People!$A$2,IF(People!$B$3=Orders!M8725,People!$A$3,IF(People!$B$4=Orders!M8725,People!$A$4,IF(People!$B$5=Orders!M8725,People!$A$5,0))))</f>
        <v>Cassandra Brandow</v>
      </c>
      <c r="W8725" t="str">
        <f>IFERROR(INDEX(Returns!A:A,MATCH(Orders!B8725,Returns!B:B,0),),"No")</f>
        <v>No</v>
      </c>
      <c r="X8725" t="str">
        <f t="shared" si="136"/>
        <v>2018 / 12</v>
      </c>
    </row>
    <row r="8726" spans="1:24" x14ac:dyDescent="0.25">
      <c r="A8726" s="1">
        <v>8725</v>
      </c>
      <c r="B8726" s="3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IF(People!$B$2=Orders!M8726,People!$A$2,IF(People!$B$3=Orders!M8726,People!$A$3,IF(People!$B$4=Orders!M8726,People!$A$4,IF(People!$B$5=Orders!M8726,People!$A$5,0))))</f>
        <v>Cassandra Brandow</v>
      </c>
      <c r="W8726" t="str">
        <f>IFERROR(INDEX(Returns!A:A,MATCH(Orders!B8726,Returns!B:B,0),),"No")</f>
        <v>No</v>
      </c>
      <c r="X8726" t="str">
        <f t="shared" si="136"/>
        <v>2018 / 12</v>
      </c>
    </row>
    <row r="8727" spans="1:24" x14ac:dyDescent="0.25">
      <c r="A8727" s="1">
        <v>8726</v>
      </c>
      <c r="B8727" s="3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IF(People!$B$2=Orders!M8727,People!$A$2,IF(People!$B$3=Orders!M8727,People!$A$3,IF(People!$B$4=Orders!M8727,People!$A$4,IF(People!$B$5=Orders!M8727,People!$A$5,0))))</f>
        <v>Anna Andreadi</v>
      </c>
      <c r="W8727" t="str">
        <f>IFERROR(INDEX(Returns!A:A,MATCH(Orders!B8727,Returns!B:B,0),),"No")</f>
        <v>No</v>
      </c>
      <c r="X8727" t="str">
        <f t="shared" si="136"/>
        <v>2019 / 03</v>
      </c>
    </row>
    <row r="8728" spans="1:24" x14ac:dyDescent="0.25">
      <c r="A8728" s="1">
        <v>8727</v>
      </c>
      <c r="B8728" s="3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IF(People!$B$2=Orders!M8728,People!$A$2,IF(People!$B$3=Orders!M8728,People!$A$3,IF(People!$B$4=Orders!M8728,People!$A$4,IF(People!$B$5=Orders!M8728,People!$A$5,0))))</f>
        <v>Cassandra Brandow</v>
      </c>
      <c r="W8728" t="str">
        <f>IFERROR(INDEX(Returns!A:A,MATCH(Orders!B8728,Returns!B:B,0),),"No")</f>
        <v>No</v>
      </c>
      <c r="X8728" t="str">
        <f t="shared" si="136"/>
        <v>2017 / 12</v>
      </c>
    </row>
    <row r="8729" spans="1:24" x14ac:dyDescent="0.25">
      <c r="A8729" s="1">
        <v>8728</v>
      </c>
      <c r="B8729" s="3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IF(People!$B$2=Orders!M8729,People!$A$2,IF(People!$B$3=Orders!M8729,People!$A$3,IF(People!$B$4=Orders!M8729,People!$A$4,IF(People!$B$5=Orders!M8729,People!$A$5,0))))</f>
        <v>Cassandra Brandow</v>
      </c>
      <c r="W8729" t="str">
        <f>IFERROR(INDEX(Returns!A:A,MATCH(Orders!B8729,Returns!B:B,0),),"No")</f>
        <v>No</v>
      </c>
      <c r="X8729" t="str">
        <f t="shared" si="136"/>
        <v>2017 / 12</v>
      </c>
    </row>
    <row r="8730" spans="1:24" x14ac:dyDescent="0.25">
      <c r="A8730" s="1">
        <v>8729</v>
      </c>
      <c r="B8730" s="3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IF(People!$B$2=Orders!M8730,People!$A$2,IF(People!$B$3=Orders!M8730,People!$A$3,IF(People!$B$4=Orders!M8730,People!$A$4,IF(People!$B$5=Orders!M8730,People!$A$5,0))))</f>
        <v>Cassandra Brandow</v>
      </c>
      <c r="W8730" t="str">
        <f>IFERROR(INDEX(Returns!A:A,MATCH(Orders!B8730,Returns!B:B,0),),"No")</f>
        <v>No</v>
      </c>
      <c r="X8730" t="str">
        <f t="shared" si="136"/>
        <v>2017 / 12</v>
      </c>
    </row>
    <row r="8731" spans="1:24" x14ac:dyDescent="0.25">
      <c r="A8731" s="1">
        <v>8730</v>
      </c>
      <c r="B8731" s="3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IF(People!$B$2=Orders!M8731,People!$A$2,IF(People!$B$3=Orders!M8731,People!$A$3,IF(People!$B$4=Orders!M8731,People!$A$4,IF(People!$B$5=Orders!M8731,People!$A$5,0))))</f>
        <v>Cassandra Brandow</v>
      </c>
      <c r="W8731" t="str">
        <f>IFERROR(INDEX(Returns!A:A,MATCH(Orders!B8731,Returns!B:B,0),),"No")</f>
        <v>No</v>
      </c>
      <c r="X8731" t="str">
        <f t="shared" si="136"/>
        <v>2017 / 12</v>
      </c>
    </row>
    <row r="8732" spans="1:24" x14ac:dyDescent="0.25">
      <c r="A8732" s="1">
        <v>8731</v>
      </c>
      <c r="B8732" s="3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IF(People!$B$2=Orders!M8732,People!$A$2,IF(People!$B$3=Orders!M8732,People!$A$3,IF(People!$B$4=Orders!M8732,People!$A$4,IF(People!$B$5=Orders!M8732,People!$A$5,0))))</f>
        <v>Cassandra Brandow</v>
      </c>
      <c r="W8732" t="str">
        <f>IFERROR(INDEX(Returns!A:A,MATCH(Orders!B8732,Returns!B:B,0),),"No")</f>
        <v>No</v>
      </c>
      <c r="X8732" t="str">
        <f t="shared" si="136"/>
        <v>2017 / 12</v>
      </c>
    </row>
    <row r="8733" spans="1:24" x14ac:dyDescent="0.25">
      <c r="A8733" s="1">
        <v>8732</v>
      </c>
      <c r="B8733" s="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IF(People!$B$2=Orders!M8733,People!$A$2,IF(People!$B$3=Orders!M8733,People!$A$3,IF(People!$B$4=Orders!M8733,People!$A$4,IF(People!$B$5=Orders!M8733,People!$A$5,0))))</f>
        <v>Kelly Williams</v>
      </c>
      <c r="W8733" t="str">
        <f>IFERROR(INDEX(Returns!A:A,MATCH(Orders!B8733,Returns!B:B,0),),"No")</f>
        <v>No</v>
      </c>
      <c r="X8733" t="str">
        <f t="shared" si="136"/>
        <v>2017 / 07</v>
      </c>
    </row>
    <row r="8734" spans="1:24" x14ac:dyDescent="0.25">
      <c r="A8734" s="1">
        <v>8733</v>
      </c>
      <c r="B8734" s="3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IF(People!$B$2=Orders!M8734,People!$A$2,IF(People!$B$3=Orders!M8734,People!$A$3,IF(People!$B$4=Orders!M8734,People!$A$4,IF(People!$B$5=Orders!M8734,People!$A$5,0))))</f>
        <v>Anna Andreadi</v>
      </c>
      <c r="W8734" t="str">
        <f>IFERROR(INDEX(Returns!A:A,MATCH(Orders!B8734,Returns!B:B,0),),"No")</f>
        <v>No</v>
      </c>
      <c r="X8734" t="str">
        <f t="shared" si="136"/>
        <v>2019 / 06</v>
      </c>
    </row>
    <row r="8735" spans="1:24" x14ac:dyDescent="0.25">
      <c r="A8735" s="1">
        <v>8734</v>
      </c>
      <c r="B8735" s="3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IF(People!$B$2=Orders!M8735,People!$A$2,IF(People!$B$3=Orders!M8735,People!$A$3,IF(People!$B$4=Orders!M8735,People!$A$4,IF(People!$B$5=Orders!M8735,People!$A$5,0))))</f>
        <v>Anna Andreadi</v>
      </c>
      <c r="W8735" t="str">
        <f>IFERROR(INDEX(Returns!A:A,MATCH(Orders!B8735,Returns!B:B,0),),"No")</f>
        <v>No</v>
      </c>
      <c r="X8735" t="str">
        <f t="shared" si="136"/>
        <v>2019 / 06</v>
      </c>
    </row>
    <row r="8736" spans="1:24" x14ac:dyDescent="0.25">
      <c r="A8736" s="1">
        <v>8735</v>
      </c>
      <c r="B8736" s="3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IF(People!$B$2=Orders!M8736,People!$A$2,IF(People!$B$3=Orders!M8736,People!$A$3,IF(People!$B$4=Orders!M8736,People!$A$4,IF(People!$B$5=Orders!M8736,People!$A$5,0))))</f>
        <v>Anna Andreadi</v>
      </c>
      <c r="W8736" t="str">
        <f>IFERROR(INDEX(Returns!A:A,MATCH(Orders!B8736,Returns!B:B,0),),"No")</f>
        <v>No</v>
      </c>
      <c r="X8736" t="str">
        <f t="shared" si="136"/>
        <v>2019 / 06</v>
      </c>
    </row>
    <row r="8737" spans="1:24" x14ac:dyDescent="0.25">
      <c r="A8737" s="1">
        <v>8736</v>
      </c>
      <c r="B8737" s="3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IF(People!$B$2=Orders!M8737,People!$A$2,IF(People!$B$3=Orders!M8737,People!$A$3,IF(People!$B$4=Orders!M8737,People!$A$4,IF(People!$B$5=Orders!M8737,People!$A$5,0))))</f>
        <v>Chuck Magee</v>
      </c>
      <c r="W8737" t="str">
        <f>IFERROR(INDEX(Returns!A:A,MATCH(Orders!B8737,Returns!B:B,0),),"No")</f>
        <v>No</v>
      </c>
      <c r="X8737" t="str">
        <f t="shared" si="136"/>
        <v>2016 / 02</v>
      </c>
    </row>
    <row r="8738" spans="1:24" x14ac:dyDescent="0.25">
      <c r="A8738" s="1">
        <v>8737</v>
      </c>
      <c r="B8738" s="3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IF(People!$B$2=Orders!M8738,People!$A$2,IF(People!$B$3=Orders!M8738,People!$A$3,IF(People!$B$4=Orders!M8738,People!$A$4,IF(People!$B$5=Orders!M8738,People!$A$5,0))))</f>
        <v>Kelly Williams</v>
      </c>
      <c r="W8738" t="str">
        <f>IFERROR(INDEX(Returns!A:A,MATCH(Orders!B8738,Returns!B:B,0),),"No")</f>
        <v>No</v>
      </c>
      <c r="X8738" t="str">
        <f t="shared" si="136"/>
        <v>2018 / 09</v>
      </c>
    </row>
    <row r="8739" spans="1:24" x14ac:dyDescent="0.25">
      <c r="A8739" s="1">
        <v>8738</v>
      </c>
      <c r="B8739" s="3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IF(People!$B$2=Orders!M8739,People!$A$2,IF(People!$B$3=Orders!M8739,People!$A$3,IF(People!$B$4=Orders!M8739,People!$A$4,IF(People!$B$5=Orders!M8739,People!$A$5,0))))</f>
        <v>Cassandra Brandow</v>
      </c>
      <c r="W8739" t="str">
        <f>IFERROR(INDEX(Returns!A:A,MATCH(Orders!B8739,Returns!B:B,0),),"No")</f>
        <v>No</v>
      </c>
      <c r="X8739" t="str">
        <f t="shared" si="136"/>
        <v>2019 / 04</v>
      </c>
    </row>
    <row r="8740" spans="1:24" x14ac:dyDescent="0.25">
      <c r="A8740" s="1">
        <v>8739</v>
      </c>
      <c r="B8740" s="3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IF(People!$B$2=Orders!M8740,People!$A$2,IF(People!$B$3=Orders!M8740,People!$A$3,IF(People!$B$4=Orders!M8740,People!$A$4,IF(People!$B$5=Orders!M8740,People!$A$5,0))))</f>
        <v>Chuck Magee</v>
      </c>
      <c r="W8740" t="str">
        <f>IFERROR(INDEX(Returns!A:A,MATCH(Orders!B8740,Returns!B:B,0),),"No")</f>
        <v>No</v>
      </c>
      <c r="X8740" t="str">
        <f t="shared" si="136"/>
        <v>2019 / 12</v>
      </c>
    </row>
    <row r="8741" spans="1:24" x14ac:dyDescent="0.25">
      <c r="A8741" s="1">
        <v>8740</v>
      </c>
      <c r="B8741" s="3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IF(People!$B$2=Orders!M8741,People!$A$2,IF(People!$B$3=Orders!M8741,People!$A$3,IF(People!$B$4=Orders!M8741,People!$A$4,IF(People!$B$5=Orders!M8741,People!$A$5,0))))</f>
        <v>Chuck Magee</v>
      </c>
      <c r="W8741" t="str">
        <f>IFERROR(INDEX(Returns!A:A,MATCH(Orders!B8741,Returns!B:B,0),),"No")</f>
        <v>No</v>
      </c>
      <c r="X8741" t="str">
        <f t="shared" si="136"/>
        <v>2019 / 12</v>
      </c>
    </row>
    <row r="8742" spans="1:24" x14ac:dyDescent="0.25">
      <c r="A8742" s="1">
        <v>8741</v>
      </c>
      <c r="B8742" s="3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IF(People!$B$2=Orders!M8742,People!$A$2,IF(People!$B$3=Orders!M8742,People!$A$3,IF(People!$B$4=Orders!M8742,People!$A$4,IF(People!$B$5=Orders!M8742,People!$A$5,0))))</f>
        <v>Cassandra Brandow</v>
      </c>
      <c r="W8742" t="str">
        <f>IFERROR(INDEX(Returns!A:A,MATCH(Orders!B8742,Returns!B:B,0),),"No")</f>
        <v>No</v>
      </c>
      <c r="X8742" t="str">
        <f t="shared" si="136"/>
        <v>2018 / 07</v>
      </c>
    </row>
    <row r="8743" spans="1:24" x14ac:dyDescent="0.25">
      <c r="A8743" s="1">
        <v>8742</v>
      </c>
      <c r="B8743" s="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IF(People!$B$2=Orders!M8743,People!$A$2,IF(People!$B$3=Orders!M8743,People!$A$3,IF(People!$B$4=Orders!M8743,People!$A$4,IF(People!$B$5=Orders!M8743,People!$A$5,0))))</f>
        <v>Kelly Williams</v>
      </c>
      <c r="W8743" t="str">
        <f>IFERROR(INDEX(Returns!A:A,MATCH(Orders!B8743,Returns!B:B,0),),"No")</f>
        <v>No</v>
      </c>
      <c r="X8743" t="str">
        <f t="shared" si="136"/>
        <v>2017 / 11</v>
      </c>
    </row>
    <row r="8744" spans="1:24" x14ac:dyDescent="0.25">
      <c r="A8744" s="1">
        <v>8743</v>
      </c>
      <c r="B8744" s="3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IF(People!$B$2=Orders!M8744,People!$A$2,IF(People!$B$3=Orders!M8744,People!$A$3,IF(People!$B$4=Orders!M8744,People!$A$4,IF(People!$B$5=Orders!M8744,People!$A$5,0))))</f>
        <v>Anna Andreadi</v>
      </c>
      <c r="W8744" t="str">
        <f>IFERROR(INDEX(Returns!A:A,MATCH(Orders!B8744,Returns!B:B,0),),"No")</f>
        <v>No</v>
      </c>
      <c r="X8744" t="str">
        <f t="shared" si="136"/>
        <v>2017 / 10</v>
      </c>
    </row>
    <row r="8745" spans="1:24" x14ac:dyDescent="0.25">
      <c r="A8745" s="1">
        <v>8744</v>
      </c>
      <c r="B8745" s="3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IF(People!$B$2=Orders!M8745,People!$A$2,IF(People!$B$3=Orders!M8745,People!$A$3,IF(People!$B$4=Orders!M8745,People!$A$4,IF(People!$B$5=Orders!M8745,People!$A$5,0))))</f>
        <v>Anna Andreadi</v>
      </c>
      <c r="W8745" t="str">
        <f>IFERROR(INDEX(Returns!A:A,MATCH(Orders!B8745,Returns!B:B,0),),"No")</f>
        <v>No</v>
      </c>
      <c r="X8745" t="str">
        <f t="shared" si="136"/>
        <v>2017 / 10</v>
      </c>
    </row>
    <row r="8746" spans="1:24" x14ac:dyDescent="0.25">
      <c r="A8746" s="1">
        <v>8745</v>
      </c>
      <c r="B8746" s="3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IF(People!$B$2=Orders!M8746,People!$A$2,IF(People!$B$3=Orders!M8746,People!$A$3,IF(People!$B$4=Orders!M8746,People!$A$4,IF(People!$B$5=Orders!M8746,People!$A$5,0))))</f>
        <v>Chuck Magee</v>
      </c>
      <c r="W8746" t="str">
        <f>IFERROR(INDEX(Returns!A:A,MATCH(Orders!B8746,Returns!B:B,0),),"No")</f>
        <v>No</v>
      </c>
      <c r="X8746" t="str">
        <f t="shared" si="136"/>
        <v>2017 / 11</v>
      </c>
    </row>
    <row r="8747" spans="1:24" x14ac:dyDescent="0.25">
      <c r="A8747" s="1">
        <v>8746</v>
      </c>
      <c r="B8747" s="3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IF(People!$B$2=Orders!M8747,People!$A$2,IF(People!$B$3=Orders!M8747,People!$A$3,IF(People!$B$4=Orders!M8747,People!$A$4,IF(People!$B$5=Orders!M8747,People!$A$5,0))))</f>
        <v>Chuck Magee</v>
      </c>
      <c r="W8747" t="str">
        <f>IFERROR(INDEX(Returns!A:A,MATCH(Orders!B8747,Returns!B:B,0),),"No")</f>
        <v>No</v>
      </c>
      <c r="X8747" t="str">
        <f t="shared" si="136"/>
        <v>2017 / 11</v>
      </c>
    </row>
    <row r="8748" spans="1:24" x14ac:dyDescent="0.25">
      <c r="A8748" s="1">
        <v>8747</v>
      </c>
      <c r="B8748" s="3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IF(People!$B$2=Orders!M8748,People!$A$2,IF(People!$B$3=Orders!M8748,People!$A$3,IF(People!$B$4=Orders!M8748,People!$A$4,IF(People!$B$5=Orders!M8748,People!$A$5,0))))</f>
        <v>Anna Andreadi</v>
      </c>
      <c r="W8748" t="str">
        <f>IFERROR(INDEX(Returns!A:A,MATCH(Orders!B8748,Returns!B:B,0),),"No")</f>
        <v>No</v>
      </c>
      <c r="X8748" t="str">
        <f t="shared" si="136"/>
        <v>2019 / 02</v>
      </c>
    </row>
    <row r="8749" spans="1:24" x14ac:dyDescent="0.25">
      <c r="A8749" s="1">
        <v>8748</v>
      </c>
      <c r="B8749" s="3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IF(People!$B$2=Orders!M8749,People!$A$2,IF(People!$B$3=Orders!M8749,People!$A$3,IF(People!$B$4=Orders!M8749,People!$A$4,IF(People!$B$5=Orders!M8749,People!$A$5,0))))</f>
        <v>Anna Andreadi</v>
      </c>
      <c r="W8749" t="str">
        <f>IFERROR(INDEX(Returns!A:A,MATCH(Orders!B8749,Returns!B:B,0),),"No")</f>
        <v>No</v>
      </c>
      <c r="X8749" t="str">
        <f t="shared" si="136"/>
        <v>2019 / 02</v>
      </c>
    </row>
    <row r="8750" spans="1:24" x14ac:dyDescent="0.25">
      <c r="A8750" s="1">
        <v>8749</v>
      </c>
      <c r="B8750" s="3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IF(People!$B$2=Orders!M8750,People!$A$2,IF(People!$B$3=Orders!M8750,People!$A$3,IF(People!$B$4=Orders!M8750,People!$A$4,IF(People!$B$5=Orders!M8750,People!$A$5,0))))</f>
        <v>Anna Andreadi</v>
      </c>
      <c r="W8750" t="str">
        <f>IFERROR(INDEX(Returns!A:A,MATCH(Orders!B8750,Returns!B:B,0),),"No")</f>
        <v>No</v>
      </c>
      <c r="X8750" t="str">
        <f t="shared" si="136"/>
        <v>2019 / 02</v>
      </c>
    </row>
    <row r="8751" spans="1:24" x14ac:dyDescent="0.25">
      <c r="A8751" s="1">
        <v>8750</v>
      </c>
      <c r="B8751" s="3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IF(People!$B$2=Orders!M8751,People!$A$2,IF(People!$B$3=Orders!M8751,People!$A$3,IF(People!$B$4=Orders!M8751,People!$A$4,IF(People!$B$5=Orders!M8751,People!$A$5,0))))</f>
        <v>Chuck Magee</v>
      </c>
      <c r="W8751" t="str">
        <f>IFERROR(INDEX(Returns!A:A,MATCH(Orders!B8751,Returns!B:B,0),),"No")</f>
        <v>No</v>
      </c>
      <c r="X8751" t="str">
        <f t="shared" si="136"/>
        <v>2017 / 06</v>
      </c>
    </row>
    <row r="8752" spans="1:24" x14ac:dyDescent="0.25">
      <c r="A8752" s="1">
        <v>8751</v>
      </c>
      <c r="B8752" s="3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IF(People!$B$2=Orders!M8752,People!$A$2,IF(People!$B$3=Orders!M8752,People!$A$3,IF(People!$B$4=Orders!M8752,People!$A$4,IF(People!$B$5=Orders!M8752,People!$A$5,0))))</f>
        <v>Chuck Magee</v>
      </c>
      <c r="W8752" t="str">
        <f>IFERROR(INDEX(Returns!A:A,MATCH(Orders!B8752,Returns!B:B,0),),"No")</f>
        <v>No</v>
      </c>
      <c r="X8752" t="str">
        <f t="shared" si="136"/>
        <v>2017 / 06</v>
      </c>
    </row>
    <row r="8753" spans="1:24" x14ac:dyDescent="0.25">
      <c r="A8753" s="1">
        <v>8752</v>
      </c>
      <c r="B8753" s="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IF(People!$B$2=Orders!M8753,People!$A$2,IF(People!$B$3=Orders!M8753,People!$A$3,IF(People!$B$4=Orders!M8753,People!$A$4,IF(People!$B$5=Orders!M8753,People!$A$5,0))))</f>
        <v>Cassandra Brandow</v>
      </c>
      <c r="W8753" t="str">
        <f>IFERROR(INDEX(Returns!A:A,MATCH(Orders!B8753,Returns!B:B,0),),"No")</f>
        <v>No</v>
      </c>
      <c r="X8753" t="str">
        <f t="shared" si="136"/>
        <v>2018 / 05</v>
      </c>
    </row>
    <row r="8754" spans="1:24" x14ac:dyDescent="0.25">
      <c r="A8754" s="1">
        <v>8753</v>
      </c>
      <c r="B8754" s="3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IF(People!$B$2=Orders!M8754,People!$A$2,IF(People!$B$3=Orders!M8754,People!$A$3,IF(People!$B$4=Orders!M8754,People!$A$4,IF(People!$B$5=Orders!M8754,People!$A$5,0))))</f>
        <v>Cassandra Brandow</v>
      </c>
      <c r="W8754" t="str">
        <f>IFERROR(INDEX(Returns!A:A,MATCH(Orders!B8754,Returns!B:B,0),),"No")</f>
        <v>No</v>
      </c>
      <c r="X8754" t="str">
        <f t="shared" si="136"/>
        <v>2018 / 05</v>
      </c>
    </row>
    <row r="8755" spans="1:24" x14ac:dyDescent="0.25">
      <c r="A8755" s="1">
        <v>8754</v>
      </c>
      <c r="B8755" s="3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IF(People!$B$2=Orders!M8755,People!$A$2,IF(People!$B$3=Orders!M8755,People!$A$3,IF(People!$B$4=Orders!M8755,People!$A$4,IF(People!$B$5=Orders!M8755,People!$A$5,0))))</f>
        <v>Chuck Magee</v>
      </c>
      <c r="W8755" t="str">
        <f>IFERROR(INDEX(Returns!A:A,MATCH(Orders!B8755,Returns!B:B,0),),"No")</f>
        <v>No</v>
      </c>
      <c r="X8755" t="str">
        <f t="shared" si="136"/>
        <v>2019 / 09</v>
      </c>
    </row>
    <row r="8756" spans="1:24" x14ac:dyDescent="0.25">
      <c r="A8756" s="1">
        <v>8755</v>
      </c>
      <c r="B8756" s="3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IF(People!$B$2=Orders!M8756,People!$A$2,IF(People!$B$3=Orders!M8756,People!$A$3,IF(People!$B$4=Orders!M8756,People!$A$4,IF(People!$B$5=Orders!M8756,People!$A$5,0))))</f>
        <v>Chuck Magee</v>
      </c>
      <c r="W8756" t="str">
        <f>IFERROR(INDEX(Returns!A:A,MATCH(Orders!B8756,Returns!B:B,0),),"No")</f>
        <v>No</v>
      </c>
      <c r="X8756" t="str">
        <f t="shared" si="136"/>
        <v>2019 / 09</v>
      </c>
    </row>
    <row r="8757" spans="1:24" x14ac:dyDescent="0.25">
      <c r="A8757" s="1">
        <v>8756</v>
      </c>
      <c r="B8757" s="3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IF(People!$B$2=Orders!M8757,People!$A$2,IF(People!$B$3=Orders!M8757,People!$A$3,IF(People!$B$4=Orders!M8757,People!$A$4,IF(People!$B$5=Orders!M8757,People!$A$5,0))))</f>
        <v>Chuck Magee</v>
      </c>
      <c r="W8757" t="str">
        <f>IFERROR(INDEX(Returns!A:A,MATCH(Orders!B8757,Returns!B:B,0),),"No")</f>
        <v>No</v>
      </c>
      <c r="X8757" t="str">
        <f t="shared" si="136"/>
        <v>2019 / 09</v>
      </c>
    </row>
    <row r="8758" spans="1:24" x14ac:dyDescent="0.25">
      <c r="A8758" s="1">
        <v>8757</v>
      </c>
      <c r="B8758" s="3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IF(People!$B$2=Orders!M8758,People!$A$2,IF(People!$B$3=Orders!M8758,People!$A$3,IF(People!$B$4=Orders!M8758,People!$A$4,IF(People!$B$5=Orders!M8758,People!$A$5,0))))</f>
        <v>Chuck Magee</v>
      </c>
      <c r="W8758" t="str">
        <f>IFERROR(INDEX(Returns!A:A,MATCH(Orders!B8758,Returns!B:B,0),),"No")</f>
        <v>Yes</v>
      </c>
      <c r="X8758" t="str">
        <f t="shared" si="136"/>
        <v>2018 / 07</v>
      </c>
    </row>
    <row r="8759" spans="1:24" x14ac:dyDescent="0.25">
      <c r="A8759" s="1">
        <v>8758</v>
      </c>
      <c r="B8759" s="3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IF(People!$B$2=Orders!M8759,People!$A$2,IF(People!$B$3=Orders!M8759,People!$A$3,IF(People!$B$4=Orders!M8759,People!$A$4,IF(People!$B$5=Orders!M8759,People!$A$5,0))))</f>
        <v>Chuck Magee</v>
      </c>
      <c r="W8759" t="str">
        <f>IFERROR(INDEX(Returns!A:A,MATCH(Orders!B8759,Returns!B:B,0),),"No")</f>
        <v>Yes</v>
      </c>
      <c r="X8759" t="str">
        <f t="shared" si="136"/>
        <v>2018 / 07</v>
      </c>
    </row>
    <row r="8760" spans="1:24" x14ac:dyDescent="0.25">
      <c r="A8760" s="1">
        <v>8759</v>
      </c>
      <c r="B8760" s="3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IF(People!$B$2=Orders!M8760,People!$A$2,IF(People!$B$3=Orders!M8760,People!$A$3,IF(People!$B$4=Orders!M8760,People!$A$4,IF(People!$B$5=Orders!M8760,People!$A$5,0))))</f>
        <v>Chuck Magee</v>
      </c>
      <c r="W8760" t="str">
        <f>IFERROR(INDEX(Returns!A:A,MATCH(Orders!B8760,Returns!B:B,0),),"No")</f>
        <v>Yes</v>
      </c>
      <c r="X8760" t="str">
        <f t="shared" si="136"/>
        <v>2018 / 07</v>
      </c>
    </row>
    <row r="8761" spans="1:24" x14ac:dyDescent="0.25">
      <c r="A8761" s="1">
        <v>8760</v>
      </c>
      <c r="B8761" s="3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IF(People!$B$2=Orders!M8761,People!$A$2,IF(People!$B$3=Orders!M8761,People!$A$3,IF(People!$B$4=Orders!M8761,People!$A$4,IF(People!$B$5=Orders!M8761,People!$A$5,0))))</f>
        <v>Chuck Magee</v>
      </c>
      <c r="W8761" t="str">
        <f>IFERROR(INDEX(Returns!A:A,MATCH(Orders!B8761,Returns!B:B,0),),"No")</f>
        <v>Yes</v>
      </c>
      <c r="X8761" t="str">
        <f t="shared" si="136"/>
        <v>2018 / 07</v>
      </c>
    </row>
    <row r="8762" spans="1:24" x14ac:dyDescent="0.25">
      <c r="A8762" s="1">
        <v>8761</v>
      </c>
      <c r="B8762" s="3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IF(People!$B$2=Orders!M8762,People!$A$2,IF(People!$B$3=Orders!M8762,People!$A$3,IF(People!$B$4=Orders!M8762,People!$A$4,IF(People!$B$5=Orders!M8762,People!$A$5,0))))</f>
        <v>Cassandra Brandow</v>
      </c>
      <c r="W8762" t="str">
        <f>IFERROR(INDEX(Returns!A:A,MATCH(Orders!B8762,Returns!B:B,0),),"No")</f>
        <v>No</v>
      </c>
      <c r="X8762" t="str">
        <f t="shared" si="136"/>
        <v>2018 / 01</v>
      </c>
    </row>
    <row r="8763" spans="1:24" x14ac:dyDescent="0.25">
      <c r="A8763" s="1">
        <v>8762</v>
      </c>
      <c r="B8763" s="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IF(People!$B$2=Orders!M8763,People!$A$2,IF(People!$B$3=Orders!M8763,People!$A$3,IF(People!$B$4=Orders!M8763,People!$A$4,IF(People!$B$5=Orders!M8763,People!$A$5,0))))</f>
        <v>Cassandra Brandow</v>
      </c>
      <c r="W8763" t="str">
        <f>IFERROR(INDEX(Returns!A:A,MATCH(Orders!B8763,Returns!B:B,0),),"No")</f>
        <v>No</v>
      </c>
      <c r="X8763" t="str">
        <f t="shared" si="136"/>
        <v>2018 / 01</v>
      </c>
    </row>
    <row r="8764" spans="1:24" x14ac:dyDescent="0.25">
      <c r="A8764" s="1">
        <v>8763</v>
      </c>
      <c r="B8764" s="3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IF(People!$B$2=Orders!M8764,People!$A$2,IF(People!$B$3=Orders!M8764,People!$A$3,IF(People!$B$4=Orders!M8764,People!$A$4,IF(People!$B$5=Orders!M8764,People!$A$5,0))))</f>
        <v>Anna Andreadi</v>
      </c>
      <c r="W8764" t="str">
        <f>IFERROR(INDEX(Returns!A:A,MATCH(Orders!B8764,Returns!B:B,0),),"No")</f>
        <v>No</v>
      </c>
      <c r="X8764" t="str">
        <f t="shared" si="136"/>
        <v>2018 / 12</v>
      </c>
    </row>
    <row r="8765" spans="1:24" x14ac:dyDescent="0.25">
      <c r="A8765" s="1">
        <v>8764</v>
      </c>
      <c r="B8765" s="3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IF(People!$B$2=Orders!M8765,People!$A$2,IF(People!$B$3=Orders!M8765,People!$A$3,IF(People!$B$4=Orders!M8765,People!$A$4,IF(People!$B$5=Orders!M8765,People!$A$5,0))))</f>
        <v>Anna Andreadi</v>
      </c>
      <c r="W8765" t="str">
        <f>IFERROR(INDEX(Returns!A:A,MATCH(Orders!B8765,Returns!B:B,0),),"No")</f>
        <v>No</v>
      </c>
      <c r="X8765" t="str">
        <f t="shared" si="136"/>
        <v>2018 / 12</v>
      </c>
    </row>
    <row r="8766" spans="1:24" x14ac:dyDescent="0.25">
      <c r="A8766" s="1">
        <v>8765</v>
      </c>
      <c r="B8766" s="3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IF(People!$B$2=Orders!M8766,People!$A$2,IF(People!$B$3=Orders!M8766,People!$A$3,IF(People!$B$4=Orders!M8766,People!$A$4,IF(People!$B$5=Orders!M8766,People!$A$5,0))))</f>
        <v>Kelly Williams</v>
      </c>
      <c r="W8766" t="str">
        <f>IFERROR(INDEX(Returns!A:A,MATCH(Orders!B8766,Returns!B:B,0),),"No")</f>
        <v>No</v>
      </c>
      <c r="X8766" t="str">
        <f t="shared" si="136"/>
        <v>2017 / 11</v>
      </c>
    </row>
    <row r="8767" spans="1:24" x14ac:dyDescent="0.25">
      <c r="A8767" s="1">
        <v>8766</v>
      </c>
      <c r="B8767" s="3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IF(People!$B$2=Orders!M8767,People!$A$2,IF(People!$B$3=Orders!M8767,People!$A$3,IF(People!$B$4=Orders!M8767,People!$A$4,IF(People!$B$5=Orders!M8767,People!$A$5,0))))</f>
        <v>Kelly Williams</v>
      </c>
      <c r="W8767" t="str">
        <f>IFERROR(INDEX(Returns!A:A,MATCH(Orders!B8767,Returns!B:B,0),),"No")</f>
        <v>No</v>
      </c>
      <c r="X8767" t="str">
        <f t="shared" si="136"/>
        <v>2017 / 11</v>
      </c>
    </row>
    <row r="8768" spans="1:24" x14ac:dyDescent="0.25">
      <c r="A8768" s="1">
        <v>8767</v>
      </c>
      <c r="B8768" s="3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IF(People!$B$2=Orders!M8768,People!$A$2,IF(People!$B$3=Orders!M8768,People!$A$3,IF(People!$B$4=Orders!M8768,People!$A$4,IF(People!$B$5=Orders!M8768,People!$A$5,0))))</f>
        <v>Kelly Williams</v>
      </c>
      <c r="W8768" t="str">
        <f>IFERROR(INDEX(Returns!A:A,MATCH(Orders!B8768,Returns!B:B,0),),"No")</f>
        <v>No</v>
      </c>
      <c r="X8768" t="str">
        <f t="shared" si="136"/>
        <v>2017 / 11</v>
      </c>
    </row>
    <row r="8769" spans="1:24" x14ac:dyDescent="0.25">
      <c r="A8769" s="1">
        <v>8768</v>
      </c>
      <c r="B8769" s="3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IF(People!$B$2=Orders!M8769,People!$A$2,IF(People!$B$3=Orders!M8769,People!$A$3,IF(People!$B$4=Orders!M8769,People!$A$4,IF(People!$B$5=Orders!M8769,People!$A$5,0))))</f>
        <v>Kelly Williams</v>
      </c>
      <c r="W8769" t="str">
        <f>IFERROR(INDEX(Returns!A:A,MATCH(Orders!B8769,Returns!B:B,0),),"No")</f>
        <v>No</v>
      </c>
      <c r="X8769" t="str">
        <f t="shared" si="136"/>
        <v>2017 / 11</v>
      </c>
    </row>
    <row r="8770" spans="1:24" x14ac:dyDescent="0.25">
      <c r="A8770" s="1">
        <v>8769</v>
      </c>
      <c r="B8770" s="3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IF(People!$B$2=Orders!M8770,People!$A$2,IF(People!$B$3=Orders!M8770,People!$A$3,IF(People!$B$4=Orders!M8770,People!$A$4,IF(People!$B$5=Orders!M8770,People!$A$5,0))))</f>
        <v>Chuck Magee</v>
      </c>
      <c r="W8770" t="str">
        <f>IFERROR(INDEX(Returns!A:A,MATCH(Orders!B8770,Returns!B:B,0),),"No")</f>
        <v>No</v>
      </c>
      <c r="X8770" t="str">
        <f t="shared" ref="X8770:X8833" si="137">TEXT(C8770,"ГГГГ / ММ")</f>
        <v>2017 / 10</v>
      </c>
    </row>
    <row r="8771" spans="1:24" x14ac:dyDescent="0.25">
      <c r="A8771" s="1">
        <v>8770</v>
      </c>
      <c r="B8771" s="3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IF(People!$B$2=Orders!M8771,People!$A$2,IF(People!$B$3=Orders!M8771,People!$A$3,IF(People!$B$4=Orders!M8771,People!$A$4,IF(People!$B$5=Orders!M8771,People!$A$5,0))))</f>
        <v>Anna Andreadi</v>
      </c>
      <c r="W8771" t="str">
        <f>IFERROR(INDEX(Returns!A:A,MATCH(Orders!B8771,Returns!B:B,0),),"No")</f>
        <v>No</v>
      </c>
      <c r="X8771" t="str">
        <f t="shared" si="137"/>
        <v>2018 / 09</v>
      </c>
    </row>
    <row r="8772" spans="1:24" x14ac:dyDescent="0.25">
      <c r="A8772" s="1">
        <v>8771</v>
      </c>
      <c r="B8772" s="3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IF(People!$B$2=Orders!M8772,People!$A$2,IF(People!$B$3=Orders!M8772,People!$A$3,IF(People!$B$4=Orders!M8772,People!$A$4,IF(People!$B$5=Orders!M8772,People!$A$5,0))))</f>
        <v>Anna Andreadi</v>
      </c>
      <c r="W8772" t="str">
        <f>IFERROR(INDEX(Returns!A:A,MATCH(Orders!B8772,Returns!B:B,0),),"No")</f>
        <v>No</v>
      </c>
      <c r="X8772" t="str">
        <f t="shared" si="137"/>
        <v>2018 / 09</v>
      </c>
    </row>
    <row r="8773" spans="1:24" x14ac:dyDescent="0.25">
      <c r="A8773" s="1">
        <v>8772</v>
      </c>
      <c r="B8773" s="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IF(People!$B$2=Orders!M8773,People!$A$2,IF(People!$B$3=Orders!M8773,People!$A$3,IF(People!$B$4=Orders!M8773,People!$A$4,IF(People!$B$5=Orders!M8773,People!$A$5,0))))</f>
        <v>Cassandra Brandow</v>
      </c>
      <c r="W8773" t="str">
        <f>IFERROR(INDEX(Returns!A:A,MATCH(Orders!B8773,Returns!B:B,0),),"No")</f>
        <v>No</v>
      </c>
      <c r="X8773" t="str">
        <f t="shared" si="137"/>
        <v>2019 / 09</v>
      </c>
    </row>
    <row r="8774" spans="1:24" x14ac:dyDescent="0.25">
      <c r="A8774" s="1">
        <v>8773</v>
      </c>
      <c r="B8774" s="3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IF(People!$B$2=Orders!M8774,People!$A$2,IF(People!$B$3=Orders!M8774,People!$A$3,IF(People!$B$4=Orders!M8774,People!$A$4,IF(People!$B$5=Orders!M8774,People!$A$5,0))))</f>
        <v>Cassandra Brandow</v>
      </c>
      <c r="W8774" t="str">
        <f>IFERROR(INDEX(Returns!A:A,MATCH(Orders!B8774,Returns!B:B,0),),"No")</f>
        <v>No</v>
      </c>
      <c r="X8774" t="str">
        <f t="shared" si="137"/>
        <v>2019 / 09</v>
      </c>
    </row>
    <row r="8775" spans="1:24" x14ac:dyDescent="0.25">
      <c r="A8775" s="1">
        <v>8774</v>
      </c>
      <c r="B8775" s="3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IF(People!$B$2=Orders!M8775,People!$A$2,IF(People!$B$3=Orders!M8775,People!$A$3,IF(People!$B$4=Orders!M8775,People!$A$4,IF(People!$B$5=Orders!M8775,People!$A$5,0))))</f>
        <v>Chuck Magee</v>
      </c>
      <c r="W8775" t="str">
        <f>IFERROR(INDEX(Returns!A:A,MATCH(Orders!B8775,Returns!B:B,0),),"No")</f>
        <v>No</v>
      </c>
      <c r="X8775" t="str">
        <f t="shared" si="137"/>
        <v>2017 / 02</v>
      </c>
    </row>
    <row r="8776" spans="1:24" x14ac:dyDescent="0.25">
      <c r="A8776" s="1">
        <v>8775</v>
      </c>
      <c r="B8776" s="3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IF(People!$B$2=Orders!M8776,People!$A$2,IF(People!$B$3=Orders!M8776,People!$A$3,IF(People!$B$4=Orders!M8776,People!$A$4,IF(People!$B$5=Orders!M8776,People!$A$5,0))))</f>
        <v>Chuck Magee</v>
      </c>
      <c r="W8776" t="str">
        <f>IFERROR(INDEX(Returns!A:A,MATCH(Orders!B8776,Returns!B:B,0),),"No")</f>
        <v>No</v>
      </c>
      <c r="X8776" t="str">
        <f t="shared" si="137"/>
        <v>2017 / 02</v>
      </c>
    </row>
    <row r="8777" spans="1:24" x14ac:dyDescent="0.25">
      <c r="A8777" s="1">
        <v>8776</v>
      </c>
      <c r="B8777" s="3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IF(People!$B$2=Orders!M8777,People!$A$2,IF(People!$B$3=Orders!M8777,People!$A$3,IF(People!$B$4=Orders!M8777,People!$A$4,IF(People!$B$5=Orders!M8777,People!$A$5,0))))</f>
        <v>Kelly Williams</v>
      </c>
      <c r="W8777" t="str">
        <f>IFERROR(INDEX(Returns!A:A,MATCH(Orders!B8777,Returns!B:B,0),),"No")</f>
        <v>No</v>
      </c>
      <c r="X8777" t="str">
        <f t="shared" si="137"/>
        <v>2018 / 12</v>
      </c>
    </row>
    <row r="8778" spans="1:24" x14ac:dyDescent="0.25">
      <c r="A8778" s="1">
        <v>8777</v>
      </c>
      <c r="B8778" s="3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IF(People!$B$2=Orders!M8778,People!$A$2,IF(People!$B$3=Orders!M8778,People!$A$3,IF(People!$B$4=Orders!M8778,People!$A$4,IF(People!$B$5=Orders!M8778,People!$A$5,0))))</f>
        <v>Kelly Williams</v>
      </c>
      <c r="W8778" t="str">
        <f>IFERROR(INDEX(Returns!A:A,MATCH(Orders!B8778,Returns!B:B,0),),"No")</f>
        <v>No</v>
      </c>
      <c r="X8778" t="str">
        <f t="shared" si="137"/>
        <v>2018 / 07</v>
      </c>
    </row>
    <row r="8779" spans="1:24" x14ac:dyDescent="0.25">
      <c r="A8779" s="1">
        <v>8778</v>
      </c>
      <c r="B8779" s="3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IF(People!$B$2=Orders!M8779,People!$A$2,IF(People!$B$3=Orders!M8779,People!$A$3,IF(People!$B$4=Orders!M8779,People!$A$4,IF(People!$B$5=Orders!M8779,People!$A$5,0))))</f>
        <v>Kelly Williams</v>
      </c>
      <c r="W8779" t="str">
        <f>IFERROR(INDEX(Returns!A:A,MATCH(Orders!B8779,Returns!B:B,0),),"No")</f>
        <v>No</v>
      </c>
      <c r="X8779" t="str">
        <f t="shared" si="137"/>
        <v>2018 / 07</v>
      </c>
    </row>
    <row r="8780" spans="1:24" x14ac:dyDescent="0.25">
      <c r="A8780" s="1">
        <v>8779</v>
      </c>
      <c r="B8780" s="3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IF(People!$B$2=Orders!M8780,People!$A$2,IF(People!$B$3=Orders!M8780,People!$A$3,IF(People!$B$4=Orders!M8780,People!$A$4,IF(People!$B$5=Orders!M8780,People!$A$5,0))))</f>
        <v>Chuck Magee</v>
      </c>
      <c r="W8780" t="str">
        <f>IFERROR(INDEX(Returns!A:A,MATCH(Orders!B8780,Returns!B:B,0),),"No")</f>
        <v>No</v>
      </c>
      <c r="X8780" t="str">
        <f t="shared" si="137"/>
        <v>2019 / 12</v>
      </c>
    </row>
    <row r="8781" spans="1:24" x14ac:dyDescent="0.25">
      <c r="A8781" s="1">
        <v>8780</v>
      </c>
      <c r="B8781" s="3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IF(People!$B$2=Orders!M8781,People!$A$2,IF(People!$B$3=Orders!M8781,People!$A$3,IF(People!$B$4=Orders!M8781,People!$A$4,IF(People!$B$5=Orders!M8781,People!$A$5,0))))</f>
        <v>Anna Andreadi</v>
      </c>
      <c r="W8781" t="str">
        <f>IFERROR(INDEX(Returns!A:A,MATCH(Orders!B8781,Returns!B:B,0),),"No")</f>
        <v>No</v>
      </c>
      <c r="X8781" t="str">
        <f t="shared" si="137"/>
        <v>2017 / 03</v>
      </c>
    </row>
    <row r="8782" spans="1:24" x14ac:dyDescent="0.25">
      <c r="A8782" s="1">
        <v>8781</v>
      </c>
      <c r="B8782" s="3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IF(People!$B$2=Orders!M8782,People!$A$2,IF(People!$B$3=Orders!M8782,People!$A$3,IF(People!$B$4=Orders!M8782,People!$A$4,IF(People!$B$5=Orders!M8782,People!$A$5,0))))</f>
        <v>Kelly Williams</v>
      </c>
      <c r="W8782" t="str">
        <f>IFERROR(INDEX(Returns!A:A,MATCH(Orders!B8782,Returns!B:B,0),),"No")</f>
        <v>No</v>
      </c>
      <c r="X8782" t="str">
        <f t="shared" si="137"/>
        <v>2017 / 03</v>
      </c>
    </row>
    <row r="8783" spans="1:24" x14ac:dyDescent="0.25">
      <c r="A8783" s="1">
        <v>8782</v>
      </c>
      <c r="B8783" s="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IF(People!$B$2=Orders!M8783,People!$A$2,IF(People!$B$3=Orders!M8783,People!$A$3,IF(People!$B$4=Orders!M8783,People!$A$4,IF(People!$B$5=Orders!M8783,People!$A$5,0))))</f>
        <v>Kelly Williams</v>
      </c>
      <c r="W8783" t="str">
        <f>IFERROR(INDEX(Returns!A:A,MATCH(Orders!B8783,Returns!B:B,0),),"No")</f>
        <v>No</v>
      </c>
      <c r="X8783" t="str">
        <f t="shared" si="137"/>
        <v>2017 / 03</v>
      </c>
    </row>
    <row r="8784" spans="1:24" x14ac:dyDescent="0.25">
      <c r="A8784" s="1">
        <v>8783</v>
      </c>
      <c r="B8784" s="3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IF(People!$B$2=Orders!M8784,People!$A$2,IF(People!$B$3=Orders!M8784,People!$A$3,IF(People!$B$4=Orders!M8784,People!$A$4,IF(People!$B$5=Orders!M8784,People!$A$5,0))))</f>
        <v>Anna Andreadi</v>
      </c>
      <c r="W8784" t="str">
        <f>IFERROR(INDEX(Returns!A:A,MATCH(Orders!B8784,Returns!B:B,0),),"No")</f>
        <v>No</v>
      </c>
      <c r="X8784" t="str">
        <f t="shared" si="137"/>
        <v>2018 / 09</v>
      </c>
    </row>
    <row r="8785" spans="1:24" x14ac:dyDescent="0.25">
      <c r="A8785" s="1">
        <v>8784</v>
      </c>
      <c r="B8785" s="3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IF(People!$B$2=Orders!M8785,People!$A$2,IF(People!$B$3=Orders!M8785,People!$A$3,IF(People!$B$4=Orders!M8785,People!$A$4,IF(People!$B$5=Orders!M8785,People!$A$5,0))))</f>
        <v>Anna Andreadi</v>
      </c>
      <c r="W8785" t="str">
        <f>IFERROR(INDEX(Returns!A:A,MATCH(Orders!B8785,Returns!B:B,0),),"No")</f>
        <v>No</v>
      </c>
      <c r="X8785" t="str">
        <f t="shared" si="137"/>
        <v>2018 / 09</v>
      </c>
    </row>
    <row r="8786" spans="1:24" x14ac:dyDescent="0.25">
      <c r="A8786" s="1">
        <v>8785</v>
      </c>
      <c r="B8786" s="3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IF(People!$B$2=Orders!M8786,People!$A$2,IF(People!$B$3=Orders!M8786,People!$A$3,IF(People!$B$4=Orders!M8786,People!$A$4,IF(People!$B$5=Orders!M8786,People!$A$5,0))))</f>
        <v>Cassandra Brandow</v>
      </c>
      <c r="W8786" t="str">
        <f>IFERROR(INDEX(Returns!A:A,MATCH(Orders!B8786,Returns!B:B,0),),"No")</f>
        <v>No</v>
      </c>
      <c r="X8786" t="str">
        <f t="shared" si="137"/>
        <v>2019 / 03</v>
      </c>
    </row>
    <row r="8787" spans="1:24" x14ac:dyDescent="0.25">
      <c r="A8787" s="1">
        <v>8786</v>
      </c>
      <c r="B8787" s="3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IF(People!$B$2=Orders!M8787,People!$A$2,IF(People!$B$3=Orders!M8787,People!$A$3,IF(People!$B$4=Orders!M8787,People!$A$4,IF(People!$B$5=Orders!M8787,People!$A$5,0))))</f>
        <v>Anna Andreadi</v>
      </c>
      <c r="W8787" t="str">
        <f>IFERROR(INDEX(Returns!A:A,MATCH(Orders!B8787,Returns!B:B,0),),"No")</f>
        <v>No</v>
      </c>
      <c r="X8787" t="str">
        <f t="shared" si="137"/>
        <v>2019 / 05</v>
      </c>
    </row>
    <row r="8788" spans="1:24" x14ac:dyDescent="0.25">
      <c r="A8788" s="1">
        <v>8787</v>
      </c>
      <c r="B8788" s="3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IF(People!$B$2=Orders!M8788,People!$A$2,IF(People!$B$3=Orders!M8788,People!$A$3,IF(People!$B$4=Orders!M8788,People!$A$4,IF(People!$B$5=Orders!M8788,People!$A$5,0))))</f>
        <v>Anna Andreadi</v>
      </c>
      <c r="W8788" t="str">
        <f>IFERROR(INDEX(Returns!A:A,MATCH(Orders!B8788,Returns!B:B,0),),"No")</f>
        <v>No</v>
      </c>
      <c r="X8788" t="str">
        <f t="shared" si="137"/>
        <v>2019 / 05</v>
      </c>
    </row>
    <row r="8789" spans="1:24" x14ac:dyDescent="0.25">
      <c r="A8789" s="1">
        <v>8788</v>
      </c>
      <c r="B8789" s="3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IF(People!$B$2=Orders!M8789,People!$A$2,IF(People!$B$3=Orders!M8789,People!$A$3,IF(People!$B$4=Orders!M8789,People!$A$4,IF(People!$B$5=Orders!M8789,People!$A$5,0))))</f>
        <v>Anna Andreadi</v>
      </c>
      <c r="W8789" t="str">
        <f>IFERROR(INDEX(Returns!A:A,MATCH(Orders!B8789,Returns!B:B,0),),"No")</f>
        <v>No</v>
      </c>
      <c r="X8789" t="str">
        <f t="shared" si="137"/>
        <v>2019 / 05</v>
      </c>
    </row>
    <row r="8790" spans="1:24" x14ac:dyDescent="0.25">
      <c r="A8790" s="1">
        <v>8789</v>
      </c>
      <c r="B8790" s="3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IF(People!$B$2=Orders!M8790,People!$A$2,IF(People!$B$3=Orders!M8790,People!$A$3,IF(People!$B$4=Orders!M8790,People!$A$4,IF(People!$B$5=Orders!M8790,People!$A$5,0))))</f>
        <v>Cassandra Brandow</v>
      </c>
      <c r="W8790" t="str">
        <f>IFERROR(INDEX(Returns!A:A,MATCH(Orders!B8790,Returns!B:B,0),),"No")</f>
        <v>No</v>
      </c>
      <c r="X8790" t="str">
        <f t="shared" si="137"/>
        <v>2019 / 06</v>
      </c>
    </row>
    <row r="8791" spans="1:24" x14ac:dyDescent="0.25">
      <c r="A8791" s="1">
        <v>8790</v>
      </c>
      <c r="B8791" s="3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IF(People!$B$2=Orders!M8791,People!$A$2,IF(People!$B$3=Orders!M8791,People!$A$3,IF(People!$B$4=Orders!M8791,People!$A$4,IF(People!$B$5=Orders!M8791,People!$A$5,0))))</f>
        <v>Cassandra Brandow</v>
      </c>
      <c r="W8791" t="str">
        <f>IFERROR(INDEX(Returns!A:A,MATCH(Orders!B8791,Returns!B:B,0),),"No")</f>
        <v>No</v>
      </c>
      <c r="X8791" t="str">
        <f t="shared" si="137"/>
        <v>2019 / 06</v>
      </c>
    </row>
    <row r="8792" spans="1:24" x14ac:dyDescent="0.25">
      <c r="A8792" s="1">
        <v>8791</v>
      </c>
      <c r="B8792" s="3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IF(People!$B$2=Orders!M8792,People!$A$2,IF(People!$B$3=Orders!M8792,People!$A$3,IF(People!$B$4=Orders!M8792,People!$A$4,IF(People!$B$5=Orders!M8792,People!$A$5,0))))</f>
        <v>Cassandra Brandow</v>
      </c>
      <c r="W8792" t="str">
        <f>IFERROR(INDEX(Returns!A:A,MATCH(Orders!B8792,Returns!B:B,0),),"No")</f>
        <v>No</v>
      </c>
      <c r="X8792" t="str">
        <f t="shared" si="137"/>
        <v>2017 / 09</v>
      </c>
    </row>
    <row r="8793" spans="1:24" x14ac:dyDescent="0.25">
      <c r="A8793" s="1">
        <v>8792</v>
      </c>
      <c r="B8793" s="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IF(People!$B$2=Orders!M8793,People!$A$2,IF(People!$B$3=Orders!M8793,People!$A$3,IF(People!$B$4=Orders!M8793,People!$A$4,IF(People!$B$5=Orders!M8793,People!$A$5,0))))</f>
        <v>Kelly Williams</v>
      </c>
      <c r="W8793" t="str">
        <f>IFERROR(INDEX(Returns!A:A,MATCH(Orders!B8793,Returns!B:B,0),),"No")</f>
        <v>No</v>
      </c>
      <c r="X8793" t="str">
        <f t="shared" si="137"/>
        <v>2019 / 03</v>
      </c>
    </row>
    <row r="8794" spans="1:24" x14ac:dyDescent="0.25">
      <c r="A8794" s="1">
        <v>8793</v>
      </c>
      <c r="B8794" s="3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IF(People!$B$2=Orders!M8794,People!$A$2,IF(People!$B$3=Orders!M8794,People!$A$3,IF(People!$B$4=Orders!M8794,People!$A$4,IF(People!$B$5=Orders!M8794,People!$A$5,0))))</f>
        <v>Anna Andreadi</v>
      </c>
      <c r="W8794" t="str">
        <f>IFERROR(INDEX(Returns!A:A,MATCH(Orders!B8794,Returns!B:B,0),),"No")</f>
        <v>No</v>
      </c>
      <c r="X8794" t="str">
        <f t="shared" si="137"/>
        <v>2016 / 12</v>
      </c>
    </row>
    <row r="8795" spans="1:24" x14ac:dyDescent="0.25">
      <c r="A8795" s="1">
        <v>8794</v>
      </c>
      <c r="B8795" s="3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IF(People!$B$2=Orders!M8795,People!$A$2,IF(People!$B$3=Orders!M8795,People!$A$3,IF(People!$B$4=Orders!M8795,People!$A$4,IF(People!$B$5=Orders!M8795,People!$A$5,0))))</f>
        <v>Anna Andreadi</v>
      </c>
      <c r="W8795" t="str">
        <f>IFERROR(INDEX(Returns!A:A,MATCH(Orders!B8795,Returns!B:B,0),),"No")</f>
        <v>No</v>
      </c>
      <c r="X8795" t="str">
        <f t="shared" si="137"/>
        <v>2016 / 12</v>
      </c>
    </row>
    <row r="8796" spans="1:24" x14ac:dyDescent="0.25">
      <c r="A8796" s="1">
        <v>8795</v>
      </c>
      <c r="B8796" s="3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IF(People!$B$2=Orders!M8796,People!$A$2,IF(People!$B$3=Orders!M8796,People!$A$3,IF(People!$B$4=Orders!M8796,People!$A$4,IF(People!$B$5=Orders!M8796,People!$A$5,0))))</f>
        <v>Anna Andreadi</v>
      </c>
      <c r="W8796" t="str">
        <f>IFERROR(INDEX(Returns!A:A,MATCH(Orders!B8796,Returns!B:B,0),),"No")</f>
        <v>No</v>
      </c>
      <c r="X8796" t="str">
        <f t="shared" si="137"/>
        <v>2016 / 12</v>
      </c>
    </row>
    <row r="8797" spans="1:24" x14ac:dyDescent="0.25">
      <c r="A8797" s="1">
        <v>8796</v>
      </c>
      <c r="B8797" s="3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IF(People!$B$2=Orders!M8797,People!$A$2,IF(People!$B$3=Orders!M8797,People!$A$3,IF(People!$B$4=Orders!M8797,People!$A$4,IF(People!$B$5=Orders!M8797,People!$A$5,0))))</f>
        <v>Anna Andreadi</v>
      </c>
      <c r="W8797" t="str">
        <f>IFERROR(INDEX(Returns!A:A,MATCH(Orders!B8797,Returns!B:B,0),),"No")</f>
        <v>No</v>
      </c>
      <c r="X8797" t="str">
        <f t="shared" si="137"/>
        <v>2016 / 12</v>
      </c>
    </row>
    <row r="8798" spans="1:24" x14ac:dyDescent="0.25">
      <c r="A8798" s="1">
        <v>8797</v>
      </c>
      <c r="B8798" s="3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IF(People!$B$2=Orders!M8798,People!$A$2,IF(People!$B$3=Orders!M8798,People!$A$3,IF(People!$B$4=Orders!M8798,People!$A$4,IF(People!$B$5=Orders!M8798,People!$A$5,0))))</f>
        <v>Anna Andreadi</v>
      </c>
      <c r="W8798" t="str">
        <f>IFERROR(INDEX(Returns!A:A,MATCH(Orders!B8798,Returns!B:B,0),),"No")</f>
        <v>No</v>
      </c>
      <c r="X8798" t="str">
        <f t="shared" si="137"/>
        <v>2018 / 07</v>
      </c>
    </row>
    <row r="8799" spans="1:24" x14ac:dyDescent="0.25">
      <c r="A8799" s="1">
        <v>8798</v>
      </c>
      <c r="B8799" s="3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IF(People!$B$2=Orders!M8799,People!$A$2,IF(People!$B$3=Orders!M8799,People!$A$3,IF(People!$B$4=Orders!M8799,People!$A$4,IF(People!$B$5=Orders!M8799,People!$A$5,0))))</f>
        <v>Anna Andreadi</v>
      </c>
      <c r="W8799" t="str">
        <f>IFERROR(INDEX(Returns!A:A,MATCH(Orders!B8799,Returns!B:B,0),),"No")</f>
        <v>No</v>
      </c>
      <c r="X8799" t="str">
        <f t="shared" si="137"/>
        <v>2018 / 07</v>
      </c>
    </row>
    <row r="8800" spans="1:24" x14ac:dyDescent="0.25">
      <c r="A8800" s="1">
        <v>8799</v>
      </c>
      <c r="B8800" s="3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IF(People!$B$2=Orders!M8800,People!$A$2,IF(People!$B$3=Orders!M8800,People!$A$3,IF(People!$B$4=Orders!M8800,People!$A$4,IF(People!$B$5=Orders!M8800,People!$A$5,0))))</f>
        <v>Chuck Magee</v>
      </c>
      <c r="W8800" t="str">
        <f>IFERROR(INDEX(Returns!A:A,MATCH(Orders!B8800,Returns!B:B,0),),"No")</f>
        <v>No</v>
      </c>
      <c r="X8800" t="str">
        <f t="shared" si="137"/>
        <v>2018 / 04</v>
      </c>
    </row>
    <row r="8801" spans="1:24" x14ac:dyDescent="0.25">
      <c r="A8801" s="1">
        <v>8800</v>
      </c>
      <c r="B8801" s="3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IF(People!$B$2=Orders!M8801,People!$A$2,IF(People!$B$3=Orders!M8801,People!$A$3,IF(People!$B$4=Orders!M8801,People!$A$4,IF(People!$B$5=Orders!M8801,People!$A$5,0))))</f>
        <v>Chuck Magee</v>
      </c>
      <c r="W8801" t="str">
        <f>IFERROR(INDEX(Returns!A:A,MATCH(Orders!B8801,Returns!B:B,0),),"No")</f>
        <v>No</v>
      </c>
      <c r="X8801" t="str">
        <f t="shared" si="137"/>
        <v>2016 / 05</v>
      </c>
    </row>
    <row r="8802" spans="1:24" x14ac:dyDescent="0.25">
      <c r="A8802" s="1">
        <v>8801</v>
      </c>
      <c r="B8802" s="3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IF(People!$B$2=Orders!M8802,People!$A$2,IF(People!$B$3=Orders!M8802,People!$A$3,IF(People!$B$4=Orders!M8802,People!$A$4,IF(People!$B$5=Orders!M8802,People!$A$5,0))))</f>
        <v>Kelly Williams</v>
      </c>
      <c r="W8802" t="str">
        <f>IFERROR(INDEX(Returns!A:A,MATCH(Orders!B8802,Returns!B:B,0),),"No")</f>
        <v>No</v>
      </c>
      <c r="X8802" t="str">
        <f t="shared" si="137"/>
        <v>2019 / 11</v>
      </c>
    </row>
    <row r="8803" spans="1:24" x14ac:dyDescent="0.25">
      <c r="A8803" s="1">
        <v>8802</v>
      </c>
      <c r="B8803" s="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IF(People!$B$2=Orders!M8803,People!$A$2,IF(People!$B$3=Orders!M8803,People!$A$3,IF(People!$B$4=Orders!M8803,People!$A$4,IF(People!$B$5=Orders!M8803,People!$A$5,0))))</f>
        <v>Kelly Williams</v>
      </c>
      <c r="W8803" t="str">
        <f>IFERROR(INDEX(Returns!A:A,MATCH(Orders!B8803,Returns!B:B,0),),"No")</f>
        <v>No</v>
      </c>
      <c r="X8803" t="str">
        <f t="shared" si="137"/>
        <v>2018 / 11</v>
      </c>
    </row>
    <row r="8804" spans="1:24" x14ac:dyDescent="0.25">
      <c r="A8804" s="1">
        <v>8803</v>
      </c>
      <c r="B8804" s="3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IF(People!$B$2=Orders!M8804,People!$A$2,IF(People!$B$3=Orders!M8804,People!$A$3,IF(People!$B$4=Orders!M8804,People!$A$4,IF(People!$B$5=Orders!M8804,People!$A$5,0))))</f>
        <v>Kelly Williams</v>
      </c>
      <c r="W8804" t="str">
        <f>IFERROR(INDEX(Returns!A:A,MATCH(Orders!B8804,Returns!B:B,0),),"No")</f>
        <v>No</v>
      </c>
      <c r="X8804" t="str">
        <f t="shared" si="137"/>
        <v>2018 / 11</v>
      </c>
    </row>
    <row r="8805" spans="1:24" x14ac:dyDescent="0.25">
      <c r="A8805" s="1">
        <v>8804</v>
      </c>
      <c r="B8805" s="3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IF(People!$B$2=Orders!M8805,People!$A$2,IF(People!$B$3=Orders!M8805,People!$A$3,IF(People!$B$4=Orders!M8805,People!$A$4,IF(People!$B$5=Orders!M8805,People!$A$5,0))))</f>
        <v>Chuck Magee</v>
      </c>
      <c r="W8805" t="str">
        <f>IFERROR(INDEX(Returns!A:A,MATCH(Orders!B8805,Returns!B:B,0),),"No")</f>
        <v>No</v>
      </c>
      <c r="X8805" t="str">
        <f t="shared" si="137"/>
        <v>2016 / 12</v>
      </c>
    </row>
    <row r="8806" spans="1:24" x14ac:dyDescent="0.25">
      <c r="A8806" s="1">
        <v>8805</v>
      </c>
      <c r="B8806" s="3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IF(People!$B$2=Orders!M8806,People!$A$2,IF(People!$B$3=Orders!M8806,People!$A$3,IF(People!$B$4=Orders!M8806,People!$A$4,IF(People!$B$5=Orders!M8806,People!$A$5,0))))</f>
        <v>Chuck Magee</v>
      </c>
      <c r="W8806" t="str">
        <f>IFERROR(INDEX(Returns!A:A,MATCH(Orders!B8806,Returns!B:B,0),),"No")</f>
        <v>No</v>
      </c>
      <c r="X8806" t="str">
        <f t="shared" si="137"/>
        <v>2016 / 12</v>
      </c>
    </row>
    <row r="8807" spans="1:24" x14ac:dyDescent="0.25">
      <c r="A8807" s="1">
        <v>8806</v>
      </c>
      <c r="B8807" s="3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IF(People!$B$2=Orders!M8807,People!$A$2,IF(People!$B$3=Orders!M8807,People!$A$3,IF(People!$B$4=Orders!M8807,People!$A$4,IF(People!$B$5=Orders!M8807,People!$A$5,0))))</f>
        <v>Anna Andreadi</v>
      </c>
      <c r="W8807" t="str">
        <f>IFERROR(INDEX(Returns!A:A,MATCH(Orders!B8807,Returns!B:B,0),),"No")</f>
        <v>No</v>
      </c>
      <c r="X8807" t="str">
        <f t="shared" si="137"/>
        <v>2019 / 08</v>
      </c>
    </row>
    <row r="8808" spans="1:24" x14ac:dyDescent="0.25">
      <c r="A8808" s="1">
        <v>8807</v>
      </c>
      <c r="B8808" s="3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IF(People!$B$2=Orders!M8808,People!$A$2,IF(People!$B$3=Orders!M8808,People!$A$3,IF(People!$B$4=Orders!M8808,People!$A$4,IF(People!$B$5=Orders!M8808,People!$A$5,0))))</f>
        <v>Chuck Magee</v>
      </c>
      <c r="W8808" t="str">
        <f>IFERROR(INDEX(Returns!A:A,MATCH(Orders!B8808,Returns!B:B,0),),"No")</f>
        <v>No</v>
      </c>
      <c r="X8808" t="str">
        <f t="shared" si="137"/>
        <v>2018 / 09</v>
      </c>
    </row>
    <row r="8809" spans="1:24" x14ac:dyDescent="0.25">
      <c r="A8809" s="1">
        <v>8808</v>
      </c>
      <c r="B8809" s="3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IF(People!$B$2=Orders!M8809,People!$A$2,IF(People!$B$3=Orders!M8809,People!$A$3,IF(People!$B$4=Orders!M8809,People!$A$4,IF(People!$B$5=Orders!M8809,People!$A$5,0))))</f>
        <v>Chuck Magee</v>
      </c>
      <c r="W8809" t="str">
        <f>IFERROR(INDEX(Returns!A:A,MATCH(Orders!B8809,Returns!B:B,0),),"No")</f>
        <v>No</v>
      </c>
      <c r="X8809" t="str">
        <f t="shared" si="137"/>
        <v>2019 / 10</v>
      </c>
    </row>
    <row r="8810" spans="1:24" x14ac:dyDescent="0.25">
      <c r="A8810" s="1">
        <v>8809</v>
      </c>
      <c r="B8810" s="3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IF(People!$B$2=Orders!M8810,People!$A$2,IF(People!$B$3=Orders!M8810,People!$A$3,IF(People!$B$4=Orders!M8810,People!$A$4,IF(People!$B$5=Orders!M8810,People!$A$5,0))))</f>
        <v>Chuck Magee</v>
      </c>
      <c r="W8810" t="str">
        <f>IFERROR(INDEX(Returns!A:A,MATCH(Orders!B8810,Returns!B:B,0),),"No")</f>
        <v>No</v>
      </c>
      <c r="X8810" t="str">
        <f t="shared" si="137"/>
        <v>2019 / 10</v>
      </c>
    </row>
    <row r="8811" spans="1:24" x14ac:dyDescent="0.25">
      <c r="A8811" s="1">
        <v>8810</v>
      </c>
      <c r="B8811" s="3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IF(People!$B$2=Orders!M8811,People!$A$2,IF(People!$B$3=Orders!M8811,People!$A$3,IF(People!$B$4=Orders!M8811,People!$A$4,IF(People!$B$5=Orders!M8811,People!$A$5,0))))</f>
        <v>Chuck Magee</v>
      </c>
      <c r="W8811" t="str">
        <f>IFERROR(INDEX(Returns!A:A,MATCH(Orders!B8811,Returns!B:B,0),),"No")</f>
        <v>No</v>
      </c>
      <c r="X8811" t="str">
        <f t="shared" si="137"/>
        <v>2019 / 10</v>
      </c>
    </row>
    <row r="8812" spans="1:24" x14ac:dyDescent="0.25">
      <c r="A8812" s="1">
        <v>8811</v>
      </c>
      <c r="B8812" s="3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IF(People!$B$2=Orders!M8812,People!$A$2,IF(People!$B$3=Orders!M8812,People!$A$3,IF(People!$B$4=Orders!M8812,People!$A$4,IF(People!$B$5=Orders!M8812,People!$A$5,0))))</f>
        <v>Anna Andreadi</v>
      </c>
      <c r="W8812" t="str">
        <f>IFERROR(INDEX(Returns!A:A,MATCH(Orders!B8812,Returns!B:B,0),),"No")</f>
        <v>No</v>
      </c>
      <c r="X8812" t="str">
        <f t="shared" si="137"/>
        <v>2019 / 05</v>
      </c>
    </row>
    <row r="8813" spans="1:24" x14ac:dyDescent="0.25">
      <c r="A8813" s="1">
        <v>8812</v>
      </c>
      <c r="B8813" s="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IF(People!$B$2=Orders!M8813,People!$A$2,IF(People!$B$3=Orders!M8813,People!$A$3,IF(People!$B$4=Orders!M8813,People!$A$4,IF(People!$B$5=Orders!M8813,People!$A$5,0))))</f>
        <v>Kelly Williams</v>
      </c>
      <c r="W8813" t="str">
        <f>IFERROR(INDEX(Returns!A:A,MATCH(Orders!B8813,Returns!B:B,0),),"No")</f>
        <v>Yes</v>
      </c>
      <c r="X8813" t="str">
        <f t="shared" si="137"/>
        <v>2018 / 03</v>
      </c>
    </row>
    <row r="8814" spans="1:24" x14ac:dyDescent="0.25">
      <c r="A8814" s="1">
        <v>8813</v>
      </c>
      <c r="B8814" s="3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IF(People!$B$2=Orders!M8814,People!$A$2,IF(People!$B$3=Orders!M8814,People!$A$3,IF(People!$B$4=Orders!M8814,People!$A$4,IF(People!$B$5=Orders!M8814,People!$A$5,0))))</f>
        <v>Kelly Williams</v>
      </c>
      <c r="W8814" t="str">
        <f>IFERROR(INDEX(Returns!A:A,MATCH(Orders!B8814,Returns!B:B,0),),"No")</f>
        <v>Yes</v>
      </c>
      <c r="X8814" t="str">
        <f t="shared" si="137"/>
        <v>2018 / 03</v>
      </c>
    </row>
    <row r="8815" spans="1:24" x14ac:dyDescent="0.25">
      <c r="A8815" s="1">
        <v>8814</v>
      </c>
      <c r="B8815" s="3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IF(People!$B$2=Orders!M8815,People!$A$2,IF(People!$B$3=Orders!M8815,People!$A$3,IF(People!$B$4=Orders!M8815,People!$A$4,IF(People!$B$5=Orders!M8815,People!$A$5,0))))</f>
        <v>Anna Andreadi</v>
      </c>
      <c r="W8815" t="str">
        <f>IFERROR(INDEX(Returns!A:A,MATCH(Orders!B8815,Returns!B:B,0),),"No")</f>
        <v>No</v>
      </c>
      <c r="X8815" t="str">
        <f t="shared" si="137"/>
        <v>2017 / 07</v>
      </c>
    </row>
    <row r="8816" spans="1:24" x14ac:dyDescent="0.25">
      <c r="A8816" s="1">
        <v>8815</v>
      </c>
      <c r="B8816" s="3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IF(People!$B$2=Orders!M8816,People!$A$2,IF(People!$B$3=Orders!M8816,People!$A$3,IF(People!$B$4=Orders!M8816,People!$A$4,IF(People!$B$5=Orders!M8816,People!$A$5,0))))</f>
        <v>Chuck Magee</v>
      </c>
      <c r="W8816" t="str">
        <f>IFERROR(INDEX(Returns!A:A,MATCH(Orders!B8816,Returns!B:B,0),),"No")</f>
        <v>No</v>
      </c>
      <c r="X8816" t="str">
        <f t="shared" si="137"/>
        <v>2017 / 11</v>
      </c>
    </row>
    <row r="8817" spans="1:24" x14ac:dyDescent="0.25">
      <c r="A8817" s="1">
        <v>8816</v>
      </c>
      <c r="B8817" s="3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IF(People!$B$2=Orders!M8817,People!$A$2,IF(People!$B$3=Orders!M8817,People!$A$3,IF(People!$B$4=Orders!M8817,People!$A$4,IF(People!$B$5=Orders!M8817,People!$A$5,0))))</f>
        <v>Chuck Magee</v>
      </c>
      <c r="W8817" t="str">
        <f>IFERROR(INDEX(Returns!A:A,MATCH(Orders!B8817,Returns!B:B,0),),"No")</f>
        <v>No</v>
      </c>
      <c r="X8817" t="str">
        <f t="shared" si="137"/>
        <v>2017 / 11</v>
      </c>
    </row>
    <row r="8818" spans="1:24" x14ac:dyDescent="0.25">
      <c r="A8818" s="1">
        <v>8817</v>
      </c>
      <c r="B8818" s="3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IF(People!$B$2=Orders!M8818,People!$A$2,IF(People!$B$3=Orders!M8818,People!$A$3,IF(People!$B$4=Orders!M8818,People!$A$4,IF(People!$B$5=Orders!M8818,People!$A$5,0))))</f>
        <v>Chuck Magee</v>
      </c>
      <c r="W8818" t="str">
        <f>IFERROR(INDEX(Returns!A:A,MATCH(Orders!B8818,Returns!B:B,0),),"No")</f>
        <v>No</v>
      </c>
      <c r="X8818" t="str">
        <f t="shared" si="137"/>
        <v>2017 / 11</v>
      </c>
    </row>
    <row r="8819" spans="1:24" x14ac:dyDescent="0.25">
      <c r="A8819" s="1">
        <v>8818</v>
      </c>
      <c r="B8819" s="3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IF(People!$B$2=Orders!M8819,People!$A$2,IF(People!$B$3=Orders!M8819,People!$A$3,IF(People!$B$4=Orders!M8819,People!$A$4,IF(People!$B$5=Orders!M8819,People!$A$5,0))))</f>
        <v>Chuck Magee</v>
      </c>
      <c r="W8819" t="str">
        <f>IFERROR(INDEX(Returns!A:A,MATCH(Orders!B8819,Returns!B:B,0),),"No")</f>
        <v>No</v>
      </c>
      <c r="X8819" t="str">
        <f t="shared" si="137"/>
        <v>2017 / 11</v>
      </c>
    </row>
    <row r="8820" spans="1:24" x14ac:dyDescent="0.25">
      <c r="A8820" s="1">
        <v>8819</v>
      </c>
      <c r="B8820" s="3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IF(People!$B$2=Orders!M8820,People!$A$2,IF(People!$B$3=Orders!M8820,People!$A$3,IF(People!$B$4=Orders!M8820,People!$A$4,IF(People!$B$5=Orders!M8820,People!$A$5,0))))</f>
        <v>Chuck Magee</v>
      </c>
      <c r="W8820" t="str">
        <f>IFERROR(INDEX(Returns!A:A,MATCH(Orders!B8820,Returns!B:B,0),),"No")</f>
        <v>No</v>
      </c>
      <c r="X8820" t="str">
        <f t="shared" si="137"/>
        <v>2017 / 11</v>
      </c>
    </row>
    <row r="8821" spans="1:24" x14ac:dyDescent="0.25">
      <c r="A8821" s="1">
        <v>8820</v>
      </c>
      <c r="B8821" s="3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IF(People!$B$2=Orders!M8821,People!$A$2,IF(People!$B$3=Orders!M8821,People!$A$3,IF(People!$B$4=Orders!M8821,People!$A$4,IF(People!$B$5=Orders!M8821,People!$A$5,0))))</f>
        <v>Kelly Williams</v>
      </c>
      <c r="W8821" t="str">
        <f>IFERROR(INDEX(Returns!A:A,MATCH(Orders!B8821,Returns!B:B,0),),"No")</f>
        <v>No</v>
      </c>
      <c r="X8821" t="str">
        <f t="shared" si="137"/>
        <v>2017 / 11</v>
      </c>
    </row>
    <row r="8822" spans="1:24" x14ac:dyDescent="0.25">
      <c r="A8822" s="1">
        <v>8821</v>
      </c>
      <c r="B8822" s="3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IF(People!$B$2=Orders!M8822,People!$A$2,IF(People!$B$3=Orders!M8822,People!$A$3,IF(People!$B$4=Orders!M8822,People!$A$4,IF(People!$B$5=Orders!M8822,People!$A$5,0))))</f>
        <v>Cassandra Brandow</v>
      </c>
      <c r="W8822" t="str">
        <f>IFERROR(INDEX(Returns!A:A,MATCH(Orders!B8822,Returns!B:B,0),),"No")</f>
        <v>No</v>
      </c>
      <c r="X8822" t="str">
        <f t="shared" si="137"/>
        <v>2019 / 11</v>
      </c>
    </row>
    <row r="8823" spans="1:24" x14ac:dyDescent="0.25">
      <c r="A8823" s="1">
        <v>8822</v>
      </c>
      <c r="B8823" s="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IF(People!$B$2=Orders!M8823,People!$A$2,IF(People!$B$3=Orders!M8823,People!$A$3,IF(People!$B$4=Orders!M8823,People!$A$4,IF(People!$B$5=Orders!M8823,People!$A$5,0))))</f>
        <v>Cassandra Brandow</v>
      </c>
      <c r="W8823" t="str">
        <f>IFERROR(INDEX(Returns!A:A,MATCH(Orders!B8823,Returns!B:B,0),),"No")</f>
        <v>No</v>
      </c>
      <c r="X8823" t="str">
        <f t="shared" si="137"/>
        <v>2019 / 11</v>
      </c>
    </row>
    <row r="8824" spans="1:24" x14ac:dyDescent="0.25">
      <c r="A8824" s="1">
        <v>8823</v>
      </c>
      <c r="B8824" s="3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IF(People!$B$2=Orders!M8824,People!$A$2,IF(People!$B$3=Orders!M8824,People!$A$3,IF(People!$B$4=Orders!M8824,People!$A$4,IF(People!$B$5=Orders!M8824,People!$A$5,0))))</f>
        <v>Cassandra Brandow</v>
      </c>
      <c r="W8824" t="str">
        <f>IFERROR(INDEX(Returns!A:A,MATCH(Orders!B8824,Returns!B:B,0),),"No")</f>
        <v>No</v>
      </c>
      <c r="X8824" t="str">
        <f t="shared" si="137"/>
        <v>2019 / 11</v>
      </c>
    </row>
    <row r="8825" spans="1:24" x14ac:dyDescent="0.25">
      <c r="A8825" s="1">
        <v>8824</v>
      </c>
      <c r="B8825" s="3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IF(People!$B$2=Orders!M8825,People!$A$2,IF(People!$B$3=Orders!M8825,People!$A$3,IF(People!$B$4=Orders!M8825,People!$A$4,IF(People!$B$5=Orders!M8825,People!$A$5,0))))</f>
        <v>Cassandra Brandow</v>
      </c>
      <c r="W8825" t="str">
        <f>IFERROR(INDEX(Returns!A:A,MATCH(Orders!B8825,Returns!B:B,0),),"No")</f>
        <v>No</v>
      </c>
      <c r="X8825" t="str">
        <f t="shared" si="137"/>
        <v>2019 / 11</v>
      </c>
    </row>
    <row r="8826" spans="1:24" x14ac:dyDescent="0.25">
      <c r="A8826" s="1">
        <v>8825</v>
      </c>
      <c r="B8826" s="3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IF(People!$B$2=Orders!M8826,People!$A$2,IF(People!$B$3=Orders!M8826,People!$A$3,IF(People!$B$4=Orders!M8826,People!$A$4,IF(People!$B$5=Orders!M8826,People!$A$5,0))))</f>
        <v>Chuck Magee</v>
      </c>
      <c r="W8826" t="str">
        <f>IFERROR(INDEX(Returns!A:A,MATCH(Orders!B8826,Returns!B:B,0),),"No")</f>
        <v>No</v>
      </c>
      <c r="X8826" t="str">
        <f t="shared" si="137"/>
        <v>2019 / 03</v>
      </c>
    </row>
    <row r="8827" spans="1:24" x14ac:dyDescent="0.25">
      <c r="A8827" s="1">
        <v>8826</v>
      </c>
      <c r="B8827" s="3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IF(People!$B$2=Orders!M8827,People!$A$2,IF(People!$B$3=Orders!M8827,People!$A$3,IF(People!$B$4=Orders!M8827,People!$A$4,IF(People!$B$5=Orders!M8827,People!$A$5,0))))</f>
        <v>Chuck Magee</v>
      </c>
      <c r="W8827" t="str">
        <f>IFERROR(INDEX(Returns!A:A,MATCH(Orders!B8827,Returns!B:B,0),),"No")</f>
        <v>No</v>
      </c>
      <c r="X8827" t="str">
        <f t="shared" si="137"/>
        <v>2017 / 12</v>
      </c>
    </row>
    <row r="8828" spans="1:24" x14ac:dyDescent="0.25">
      <c r="A8828" s="1">
        <v>8827</v>
      </c>
      <c r="B8828" s="3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IF(People!$B$2=Orders!M8828,People!$A$2,IF(People!$B$3=Orders!M8828,People!$A$3,IF(People!$B$4=Orders!M8828,People!$A$4,IF(People!$B$5=Orders!M8828,People!$A$5,0))))</f>
        <v>Kelly Williams</v>
      </c>
      <c r="W8828" t="str">
        <f>IFERROR(INDEX(Returns!A:A,MATCH(Orders!B8828,Returns!B:B,0),),"No")</f>
        <v>No</v>
      </c>
      <c r="X8828" t="str">
        <f t="shared" si="137"/>
        <v>2016 / 04</v>
      </c>
    </row>
    <row r="8829" spans="1:24" x14ac:dyDescent="0.25">
      <c r="A8829" s="1">
        <v>8828</v>
      </c>
      <c r="B8829" s="3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IF(People!$B$2=Orders!M8829,People!$A$2,IF(People!$B$3=Orders!M8829,People!$A$3,IF(People!$B$4=Orders!M8829,People!$A$4,IF(People!$B$5=Orders!M8829,People!$A$5,0))))</f>
        <v>Kelly Williams</v>
      </c>
      <c r="W8829" t="str">
        <f>IFERROR(INDEX(Returns!A:A,MATCH(Orders!B8829,Returns!B:B,0),),"No")</f>
        <v>No</v>
      </c>
      <c r="X8829" t="str">
        <f t="shared" si="137"/>
        <v>2016 / 04</v>
      </c>
    </row>
    <row r="8830" spans="1:24" x14ac:dyDescent="0.25">
      <c r="A8830" s="1">
        <v>8829</v>
      </c>
      <c r="B8830" s="3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IF(People!$B$2=Orders!M8830,People!$A$2,IF(People!$B$3=Orders!M8830,People!$A$3,IF(People!$B$4=Orders!M8830,People!$A$4,IF(People!$B$5=Orders!M8830,People!$A$5,0))))</f>
        <v>Kelly Williams</v>
      </c>
      <c r="W8830" t="str">
        <f>IFERROR(INDEX(Returns!A:A,MATCH(Orders!B8830,Returns!B:B,0),),"No")</f>
        <v>No</v>
      </c>
      <c r="X8830" t="str">
        <f t="shared" si="137"/>
        <v>2017 / 06</v>
      </c>
    </row>
    <row r="8831" spans="1:24" x14ac:dyDescent="0.25">
      <c r="A8831" s="1">
        <v>8830</v>
      </c>
      <c r="B8831" s="3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IF(People!$B$2=Orders!M8831,People!$A$2,IF(People!$B$3=Orders!M8831,People!$A$3,IF(People!$B$4=Orders!M8831,People!$A$4,IF(People!$B$5=Orders!M8831,People!$A$5,0))))</f>
        <v>Kelly Williams</v>
      </c>
      <c r="W8831" t="str">
        <f>IFERROR(INDEX(Returns!A:A,MATCH(Orders!B8831,Returns!B:B,0),),"No")</f>
        <v>No</v>
      </c>
      <c r="X8831" t="str">
        <f t="shared" si="137"/>
        <v>2016 / 10</v>
      </c>
    </row>
    <row r="8832" spans="1:24" x14ac:dyDescent="0.25">
      <c r="A8832" s="1">
        <v>8831</v>
      </c>
      <c r="B8832" s="3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IF(People!$B$2=Orders!M8832,People!$A$2,IF(People!$B$3=Orders!M8832,People!$A$3,IF(People!$B$4=Orders!M8832,People!$A$4,IF(People!$B$5=Orders!M8832,People!$A$5,0))))</f>
        <v>Anna Andreadi</v>
      </c>
      <c r="W8832" t="str">
        <f>IFERROR(INDEX(Returns!A:A,MATCH(Orders!B8832,Returns!B:B,0),),"No")</f>
        <v>No</v>
      </c>
      <c r="X8832" t="str">
        <f t="shared" si="137"/>
        <v>2018 / 08</v>
      </c>
    </row>
    <row r="8833" spans="1:24" x14ac:dyDescent="0.25">
      <c r="A8833" s="1">
        <v>8832</v>
      </c>
      <c r="B8833" s="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IF(People!$B$2=Orders!M8833,People!$A$2,IF(People!$B$3=Orders!M8833,People!$A$3,IF(People!$B$4=Orders!M8833,People!$A$4,IF(People!$B$5=Orders!M8833,People!$A$5,0))))</f>
        <v>Cassandra Brandow</v>
      </c>
      <c r="W8833" t="str">
        <f>IFERROR(INDEX(Returns!A:A,MATCH(Orders!B8833,Returns!B:B,0),),"No")</f>
        <v>No</v>
      </c>
      <c r="X8833" t="str">
        <f t="shared" si="137"/>
        <v>2017 / 11</v>
      </c>
    </row>
    <row r="8834" spans="1:24" x14ac:dyDescent="0.25">
      <c r="A8834" s="1">
        <v>8833</v>
      </c>
      <c r="B8834" s="3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IF(People!$B$2=Orders!M8834,People!$A$2,IF(People!$B$3=Orders!M8834,People!$A$3,IF(People!$B$4=Orders!M8834,People!$A$4,IF(People!$B$5=Orders!M8834,People!$A$5,0))))</f>
        <v>Chuck Magee</v>
      </c>
      <c r="W8834" t="str">
        <f>IFERROR(INDEX(Returns!A:A,MATCH(Orders!B8834,Returns!B:B,0),),"No")</f>
        <v>No</v>
      </c>
      <c r="X8834" t="str">
        <f t="shared" ref="X8834:X8897" si="138">TEXT(C8834,"ГГГГ / ММ")</f>
        <v>2017 / 06</v>
      </c>
    </row>
    <row r="8835" spans="1:24" x14ac:dyDescent="0.25">
      <c r="A8835" s="1">
        <v>8834</v>
      </c>
      <c r="B8835" s="3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IF(People!$B$2=Orders!M8835,People!$A$2,IF(People!$B$3=Orders!M8835,People!$A$3,IF(People!$B$4=Orders!M8835,People!$A$4,IF(People!$B$5=Orders!M8835,People!$A$5,0))))</f>
        <v>Cassandra Brandow</v>
      </c>
      <c r="W8835" t="str">
        <f>IFERROR(INDEX(Returns!A:A,MATCH(Orders!B8835,Returns!B:B,0),),"No")</f>
        <v>No</v>
      </c>
      <c r="X8835" t="str">
        <f t="shared" si="138"/>
        <v>2019 / 09</v>
      </c>
    </row>
    <row r="8836" spans="1:24" x14ac:dyDescent="0.25">
      <c r="A8836" s="1">
        <v>8835</v>
      </c>
      <c r="B8836" s="3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IF(People!$B$2=Orders!M8836,People!$A$2,IF(People!$B$3=Orders!M8836,People!$A$3,IF(People!$B$4=Orders!M8836,People!$A$4,IF(People!$B$5=Orders!M8836,People!$A$5,0))))</f>
        <v>Cassandra Brandow</v>
      </c>
      <c r="W8836" t="str">
        <f>IFERROR(INDEX(Returns!A:A,MATCH(Orders!B8836,Returns!B:B,0),),"No")</f>
        <v>No</v>
      </c>
      <c r="X8836" t="str">
        <f t="shared" si="138"/>
        <v>2019 / 09</v>
      </c>
    </row>
    <row r="8837" spans="1:24" x14ac:dyDescent="0.25">
      <c r="A8837" s="1">
        <v>8836</v>
      </c>
      <c r="B8837" s="3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IF(People!$B$2=Orders!M8837,People!$A$2,IF(People!$B$3=Orders!M8837,People!$A$3,IF(People!$B$4=Orders!M8837,People!$A$4,IF(People!$B$5=Orders!M8837,People!$A$5,0))))</f>
        <v>Cassandra Brandow</v>
      </c>
      <c r="W8837" t="str">
        <f>IFERROR(INDEX(Returns!A:A,MATCH(Orders!B8837,Returns!B:B,0),),"No")</f>
        <v>No</v>
      </c>
      <c r="X8837" t="str">
        <f t="shared" si="138"/>
        <v>2019 / 09</v>
      </c>
    </row>
    <row r="8838" spans="1:24" x14ac:dyDescent="0.25">
      <c r="A8838" s="1">
        <v>8837</v>
      </c>
      <c r="B8838" s="3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IF(People!$B$2=Orders!M8838,People!$A$2,IF(People!$B$3=Orders!M8838,People!$A$3,IF(People!$B$4=Orders!M8838,People!$A$4,IF(People!$B$5=Orders!M8838,People!$A$5,0))))</f>
        <v>Cassandra Brandow</v>
      </c>
      <c r="W8838" t="str">
        <f>IFERROR(INDEX(Returns!A:A,MATCH(Orders!B8838,Returns!B:B,0),),"No")</f>
        <v>No</v>
      </c>
      <c r="X8838" t="str">
        <f t="shared" si="138"/>
        <v>2019 / 09</v>
      </c>
    </row>
    <row r="8839" spans="1:24" x14ac:dyDescent="0.25">
      <c r="A8839" s="1">
        <v>8838</v>
      </c>
      <c r="B8839" s="3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IF(People!$B$2=Orders!M8839,People!$A$2,IF(People!$B$3=Orders!M8839,People!$A$3,IF(People!$B$4=Orders!M8839,People!$A$4,IF(People!$B$5=Orders!M8839,People!$A$5,0))))</f>
        <v>Cassandra Brandow</v>
      </c>
      <c r="W8839" t="str">
        <f>IFERROR(INDEX(Returns!A:A,MATCH(Orders!B8839,Returns!B:B,0),),"No")</f>
        <v>No</v>
      </c>
      <c r="X8839" t="str">
        <f t="shared" si="138"/>
        <v>2019 / 09</v>
      </c>
    </row>
    <row r="8840" spans="1:24" x14ac:dyDescent="0.25">
      <c r="A8840" s="1">
        <v>8839</v>
      </c>
      <c r="B8840" s="3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IF(People!$B$2=Orders!M8840,People!$A$2,IF(People!$B$3=Orders!M8840,People!$A$3,IF(People!$B$4=Orders!M8840,People!$A$4,IF(People!$B$5=Orders!M8840,People!$A$5,0))))</f>
        <v>Anna Andreadi</v>
      </c>
      <c r="W8840" t="str">
        <f>IFERROR(INDEX(Returns!A:A,MATCH(Orders!B8840,Returns!B:B,0),),"No")</f>
        <v>No</v>
      </c>
      <c r="X8840" t="str">
        <f t="shared" si="138"/>
        <v>2016 / 04</v>
      </c>
    </row>
    <row r="8841" spans="1:24" x14ac:dyDescent="0.25">
      <c r="A8841" s="1">
        <v>8840</v>
      </c>
      <c r="B8841" s="3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IF(People!$B$2=Orders!M8841,People!$A$2,IF(People!$B$3=Orders!M8841,People!$A$3,IF(People!$B$4=Orders!M8841,People!$A$4,IF(People!$B$5=Orders!M8841,People!$A$5,0))))</f>
        <v>Anna Andreadi</v>
      </c>
      <c r="W8841" t="str">
        <f>IFERROR(INDEX(Returns!A:A,MATCH(Orders!B8841,Returns!B:B,0),),"No")</f>
        <v>No</v>
      </c>
      <c r="X8841" t="str">
        <f t="shared" si="138"/>
        <v>2016 / 04</v>
      </c>
    </row>
    <row r="8842" spans="1:24" x14ac:dyDescent="0.25">
      <c r="A8842" s="1">
        <v>8841</v>
      </c>
      <c r="B8842" s="3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IF(People!$B$2=Orders!M8842,People!$A$2,IF(People!$B$3=Orders!M8842,People!$A$3,IF(People!$B$4=Orders!M8842,People!$A$4,IF(People!$B$5=Orders!M8842,People!$A$5,0))))</f>
        <v>Anna Andreadi</v>
      </c>
      <c r="W8842" t="str">
        <f>IFERROR(INDEX(Returns!A:A,MATCH(Orders!B8842,Returns!B:B,0),),"No")</f>
        <v>No</v>
      </c>
      <c r="X8842" t="str">
        <f t="shared" si="138"/>
        <v>2016 / 04</v>
      </c>
    </row>
    <row r="8843" spans="1:24" x14ac:dyDescent="0.25">
      <c r="A8843" s="1">
        <v>8842</v>
      </c>
      <c r="B8843" s="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IF(People!$B$2=Orders!M8843,People!$A$2,IF(People!$B$3=Orders!M8843,People!$A$3,IF(People!$B$4=Orders!M8843,People!$A$4,IF(People!$B$5=Orders!M8843,People!$A$5,0))))</f>
        <v>Anna Andreadi</v>
      </c>
      <c r="W8843" t="str">
        <f>IFERROR(INDEX(Returns!A:A,MATCH(Orders!B8843,Returns!B:B,0),),"No")</f>
        <v>No</v>
      </c>
      <c r="X8843" t="str">
        <f t="shared" si="138"/>
        <v>2018 / 02</v>
      </c>
    </row>
    <row r="8844" spans="1:24" x14ac:dyDescent="0.25">
      <c r="A8844" s="1">
        <v>8843</v>
      </c>
      <c r="B8844" s="3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IF(People!$B$2=Orders!M8844,People!$A$2,IF(People!$B$3=Orders!M8844,People!$A$3,IF(People!$B$4=Orders!M8844,People!$A$4,IF(People!$B$5=Orders!M8844,People!$A$5,0))))</f>
        <v>Anna Andreadi</v>
      </c>
      <c r="W8844" t="str">
        <f>IFERROR(INDEX(Returns!A:A,MATCH(Orders!B8844,Returns!B:B,0),),"No")</f>
        <v>No</v>
      </c>
      <c r="X8844" t="str">
        <f t="shared" si="138"/>
        <v>2018 / 02</v>
      </c>
    </row>
    <row r="8845" spans="1:24" x14ac:dyDescent="0.25">
      <c r="A8845" s="1">
        <v>8844</v>
      </c>
      <c r="B8845" s="3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IF(People!$B$2=Orders!M8845,People!$A$2,IF(People!$B$3=Orders!M8845,People!$A$3,IF(People!$B$4=Orders!M8845,People!$A$4,IF(People!$B$5=Orders!M8845,People!$A$5,0))))</f>
        <v>Kelly Williams</v>
      </c>
      <c r="W8845" t="str">
        <f>IFERROR(INDEX(Returns!A:A,MATCH(Orders!B8845,Returns!B:B,0),),"No")</f>
        <v>No</v>
      </c>
      <c r="X8845" t="str">
        <f t="shared" si="138"/>
        <v>2016 / 11</v>
      </c>
    </row>
    <row r="8846" spans="1:24" x14ac:dyDescent="0.25">
      <c r="A8846" s="1">
        <v>8845</v>
      </c>
      <c r="B8846" s="3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IF(People!$B$2=Orders!M8846,People!$A$2,IF(People!$B$3=Orders!M8846,People!$A$3,IF(People!$B$4=Orders!M8846,People!$A$4,IF(People!$B$5=Orders!M8846,People!$A$5,0))))</f>
        <v>Chuck Magee</v>
      </c>
      <c r="W8846" t="str">
        <f>IFERROR(INDEX(Returns!A:A,MATCH(Orders!B8846,Returns!B:B,0),),"No")</f>
        <v>No</v>
      </c>
      <c r="X8846" t="str">
        <f t="shared" si="138"/>
        <v>2019 / 12</v>
      </c>
    </row>
    <row r="8847" spans="1:24" x14ac:dyDescent="0.25">
      <c r="A8847" s="1">
        <v>8846</v>
      </c>
      <c r="B8847" s="3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IF(People!$B$2=Orders!M8847,People!$A$2,IF(People!$B$3=Orders!M8847,People!$A$3,IF(People!$B$4=Orders!M8847,People!$A$4,IF(People!$B$5=Orders!M8847,People!$A$5,0))))</f>
        <v>Chuck Magee</v>
      </c>
      <c r="W8847" t="str">
        <f>IFERROR(INDEX(Returns!A:A,MATCH(Orders!B8847,Returns!B:B,0),),"No")</f>
        <v>No</v>
      </c>
      <c r="X8847" t="str">
        <f t="shared" si="138"/>
        <v>2019 / 12</v>
      </c>
    </row>
    <row r="8848" spans="1:24" x14ac:dyDescent="0.25">
      <c r="A8848" s="1">
        <v>8847</v>
      </c>
      <c r="B8848" s="3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IF(People!$B$2=Orders!M8848,People!$A$2,IF(People!$B$3=Orders!M8848,People!$A$3,IF(People!$B$4=Orders!M8848,People!$A$4,IF(People!$B$5=Orders!M8848,People!$A$5,0))))</f>
        <v>Chuck Magee</v>
      </c>
      <c r="W8848" t="str">
        <f>IFERROR(INDEX(Returns!A:A,MATCH(Orders!B8848,Returns!B:B,0),),"No")</f>
        <v>No</v>
      </c>
      <c r="X8848" t="str">
        <f t="shared" si="138"/>
        <v>2019 / 12</v>
      </c>
    </row>
    <row r="8849" spans="1:24" x14ac:dyDescent="0.25">
      <c r="A8849" s="1">
        <v>8848</v>
      </c>
      <c r="B8849" s="3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IF(People!$B$2=Orders!M8849,People!$A$2,IF(People!$B$3=Orders!M8849,People!$A$3,IF(People!$B$4=Orders!M8849,People!$A$4,IF(People!$B$5=Orders!M8849,People!$A$5,0))))</f>
        <v>Chuck Magee</v>
      </c>
      <c r="W8849" t="str">
        <f>IFERROR(INDEX(Returns!A:A,MATCH(Orders!B8849,Returns!B:B,0),),"No")</f>
        <v>No</v>
      </c>
      <c r="X8849" t="str">
        <f t="shared" si="138"/>
        <v>2019 / 12</v>
      </c>
    </row>
    <row r="8850" spans="1:24" x14ac:dyDescent="0.25">
      <c r="A8850" s="1">
        <v>8849</v>
      </c>
      <c r="B8850" s="3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IF(People!$B$2=Orders!M8850,People!$A$2,IF(People!$B$3=Orders!M8850,People!$A$3,IF(People!$B$4=Orders!M8850,People!$A$4,IF(People!$B$5=Orders!M8850,People!$A$5,0))))</f>
        <v>Cassandra Brandow</v>
      </c>
      <c r="W8850" t="str">
        <f>IFERROR(INDEX(Returns!A:A,MATCH(Orders!B8850,Returns!B:B,0),),"No")</f>
        <v>No</v>
      </c>
      <c r="X8850" t="str">
        <f t="shared" si="138"/>
        <v>2017 / 07</v>
      </c>
    </row>
    <row r="8851" spans="1:24" x14ac:dyDescent="0.25">
      <c r="A8851" s="1">
        <v>8850</v>
      </c>
      <c r="B8851" s="3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IF(People!$B$2=Orders!M8851,People!$A$2,IF(People!$B$3=Orders!M8851,People!$A$3,IF(People!$B$4=Orders!M8851,People!$A$4,IF(People!$B$5=Orders!M8851,People!$A$5,0))))</f>
        <v>Cassandra Brandow</v>
      </c>
      <c r="W8851" t="str">
        <f>IFERROR(INDEX(Returns!A:A,MATCH(Orders!B8851,Returns!B:B,0),),"No")</f>
        <v>No</v>
      </c>
      <c r="X8851" t="str">
        <f t="shared" si="138"/>
        <v>2017 / 07</v>
      </c>
    </row>
    <row r="8852" spans="1:24" x14ac:dyDescent="0.25">
      <c r="A8852" s="1">
        <v>8851</v>
      </c>
      <c r="B8852" s="3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IF(People!$B$2=Orders!M8852,People!$A$2,IF(People!$B$3=Orders!M8852,People!$A$3,IF(People!$B$4=Orders!M8852,People!$A$4,IF(People!$B$5=Orders!M8852,People!$A$5,0))))</f>
        <v>Cassandra Brandow</v>
      </c>
      <c r="W8852" t="str">
        <f>IFERROR(INDEX(Returns!A:A,MATCH(Orders!B8852,Returns!B:B,0),),"No")</f>
        <v>No</v>
      </c>
      <c r="X8852" t="str">
        <f t="shared" si="138"/>
        <v>2017 / 07</v>
      </c>
    </row>
    <row r="8853" spans="1:24" x14ac:dyDescent="0.25">
      <c r="A8853" s="1">
        <v>8852</v>
      </c>
      <c r="B8853" s="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IF(People!$B$2=Orders!M8853,People!$A$2,IF(People!$B$3=Orders!M8853,People!$A$3,IF(People!$B$4=Orders!M8853,People!$A$4,IF(People!$B$5=Orders!M8853,People!$A$5,0))))</f>
        <v>Cassandra Brandow</v>
      </c>
      <c r="W8853" t="str">
        <f>IFERROR(INDEX(Returns!A:A,MATCH(Orders!B8853,Returns!B:B,0),),"No")</f>
        <v>No</v>
      </c>
      <c r="X8853" t="str">
        <f t="shared" si="138"/>
        <v>2017 / 07</v>
      </c>
    </row>
    <row r="8854" spans="1:24" x14ac:dyDescent="0.25">
      <c r="A8854" s="1">
        <v>8853</v>
      </c>
      <c r="B8854" s="3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IF(People!$B$2=Orders!M8854,People!$A$2,IF(People!$B$3=Orders!M8854,People!$A$3,IF(People!$B$4=Orders!M8854,People!$A$4,IF(People!$B$5=Orders!M8854,People!$A$5,0))))</f>
        <v>Chuck Magee</v>
      </c>
      <c r="W8854" t="str">
        <f>IFERROR(INDEX(Returns!A:A,MATCH(Orders!B8854,Returns!B:B,0),),"No")</f>
        <v>No</v>
      </c>
      <c r="X8854" t="str">
        <f t="shared" si="138"/>
        <v>2016 / 10</v>
      </c>
    </row>
    <row r="8855" spans="1:24" x14ac:dyDescent="0.25">
      <c r="A8855" s="1">
        <v>8854</v>
      </c>
      <c r="B8855" s="3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IF(People!$B$2=Orders!M8855,People!$A$2,IF(People!$B$3=Orders!M8855,People!$A$3,IF(People!$B$4=Orders!M8855,People!$A$4,IF(People!$B$5=Orders!M8855,People!$A$5,0))))</f>
        <v>Chuck Magee</v>
      </c>
      <c r="W8855" t="str">
        <f>IFERROR(INDEX(Returns!A:A,MATCH(Orders!B8855,Returns!B:B,0),),"No")</f>
        <v>No</v>
      </c>
      <c r="X8855" t="str">
        <f t="shared" si="138"/>
        <v>2017 / 09</v>
      </c>
    </row>
    <row r="8856" spans="1:24" x14ac:dyDescent="0.25">
      <c r="A8856" s="1">
        <v>8855</v>
      </c>
      <c r="B8856" s="3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IF(People!$B$2=Orders!M8856,People!$A$2,IF(People!$B$3=Orders!M8856,People!$A$3,IF(People!$B$4=Orders!M8856,People!$A$4,IF(People!$B$5=Orders!M8856,People!$A$5,0))))</f>
        <v>Chuck Magee</v>
      </c>
      <c r="W8856" t="str">
        <f>IFERROR(INDEX(Returns!A:A,MATCH(Orders!B8856,Returns!B:B,0),),"No")</f>
        <v>No</v>
      </c>
      <c r="X8856" t="str">
        <f t="shared" si="138"/>
        <v>2017 / 09</v>
      </c>
    </row>
    <row r="8857" spans="1:24" x14ac:dyDescent="0.25">
      <c r="A8857" s="1">
        <v>8856</v>
      </c>
      <c r="B8857" s="3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IF(People!$B$2=Orders!M8857,People!$A$2,IF(People!$B$3=Orders!M8857,People!$A$3,IF(People!$B$4=Orders!M8857,People!$A$4,IF(People!$B$5=Orders!M8857,People!$A$5,0))))</f>
        <v>Anna Andreadi</v>
      </c>
      <c r="W8857" t="str">
        <f>IFERROR(INDEX(Returns!A:A,MATCH(Orders!B8857,Returns!B:B,0),),"No")</f>
        <v>No</v>
      </c>
      <c r="X8857" t="str">
        <f t="shared" si="138"/>
        <v>2019 / 12</v>
      </c>
    </row>
    <row r="8858" spans="1:24" x14ac:dyDescent="0.25">
      <c r="A8858" s="1">
        <v>8857</v>
      </c>
      <c r="B8858" s="3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IF(People!$B$2=Orders!M8858,People!$A$2,IF(People!$B$3=Orders!M8858,People!$A$3,IF(People!$B$4=Orders!M8858,People!$A$4,IF(People!$B$5=Orders!M8858,People!$A$5,0))))</f>
        <v>Anna Andreadi</v>
      </c>
      <c r="W8858" t="str">
        <f>IFERROR(INDEX(Returns!A:A,MATCH(Orders!B8858,Returns!B:B,0),),"No")</f>
        <v>No</v>
      </c>
      <c r="X8858" t="str">
        <f t="shared" si="138"/>
        <v>2019 / 10</v>
      </c>
    </row>
    <row r="8859" spans="1:24" x14ac:dyDescent="0.25">
      <c r="A8859" s="1">
        <v>8858</v>
      </c>
      <c r="B8859" s="3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IF(People!$B$2=Orders!M8859,People!$A$2,IF(People!$B$3=Orders!M8859,People!$A$3,IF(People!$B$4=Orders!M8859,People!$A$4,IF(People!$B$5=Orders!M8859,People!$A$5,0))))</f>
        <v>Anna Andreadi</v>
      </c>
      <c r="W8859" t="str">
        <f>IFERROR(INDEX(Returns!A:A,MATCH(Orders!B8859,Returns!B:B,0),),"No")</f>
        <v>No</v>
      </c>
      <c r="X8859" t="str">
        <f t="shared" si="138"/>
        <v>2019 / 10</v>
      </c>
    </row>
    <row r="8860" spans="1:24" x14ac:dyDescent="0.25">
      <c r="A8860" s="1">
        <v>8859</v>
      </c>
      <c r="B8860" s="3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IF(People!$B$2=Orders!M8860,People!$A$2,IF(People!$B$3=Orders!M8860,People!$A$3,IF(People!$B$4=Orders!M8860,People!$A$4,IF(People!$B$5=Orders!M8860,People!$A$5,0))))</f>
        <v>Anna Andreadi</v>
      </c>
      <c r="W8860" t="str">
        <f>IFERROR(INDEX(Returns!A:A,MATCH(Orders!B8860,Returns!B:B,0),),"No")</f>
        <v>No</v>
      </c>
      <c r="X8860" t="str">
        <f t="shared" si="138"/>
        <v>2019 / 10</v>
      </c>
    </row>
    <row r="8861" spans="1:24" x14ac:dyDescent="0.25">
      <c r="A8861" s="1">
        <v>8860</v>
      </c>
      <c r="B8861" s="3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IF(People!$B$2=Orders!M8861,People!$A$2,IF(People!$B$3=Orders!M8861,People!$A$3,IF(People!$B$4=Orders!M8861,People!$A$4,IF(People!$B$5=Orders!M8861,People!$A$5,0))))</f>
        <v>Cassandra Brandow</v>
      </c>
      <c r="W8861" t="str">
        <f>IFERROR(INDEX(Returns!A:A,MATCH(Orders!B8861,Returns!B:B,0),),"No")</f>
        <v>No</v>
      </c>
      <c r="X8861" t="str">
        <f t="shared" si="138"/>
        <v>2019 / 08</v>
      </c>
    </row>
    <row r="8862" spans="1:24" x14ac:dyDescent="0.25">
      <c r="A8862" s="1">
        <v>8861</v>
      </c>
      <c r="B8862" s="3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IF(People!$B$2=Orders!M8862,People!$A$2,IF(People!$B$3=Orders!M8862,People!$A$3,IF(People!$B$4=Orders!M8862,People!$A$4,IF(People!$B$5=Orders!M8862,People!$A$5,0))))</f>
        <v>Chuck Magee</v>
      </c>
      <c r="W8862" t="str">
        <f>IFERROR(INDEX(Returns!A:A,MATCH(Orders!B8862,Returns!B:B,0),),"No")</f>
        <v>No</v>
      </c>
      <c r="X8862" t="str">
        <f t="shared" si="138"/>
        <v>2017 / 09</v>
      </c>
    </row>
    <row r="8863" spans="1:24" x14ac:dyDescent="0.25">
      <c r="A8863" s="1">
        <v>8862</v>
      </c>
      <c r="B8863" s="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IF(People!$B$2=Orders!M8863,People!$A$2,IF(People!$B$3=Orders!M8863,People!$A$3,IF(People!$B$4=Orders!M8863,People!$A$4,IF(People!$B$5=Orders!M8863,People!$A$5,0))))</f>
        <v>Chuck Magee</v>
      </c>
      <c r="W8863" t="str">
        <f>IFERROR(INDEX(Returns!A:A,MATCH(Orders!B8863,Returns!B:B,0),),"No")</f>
        <v>No</v>
      </c>
      <c r="X8863" t="str">
        <f t="shared" si="138"/>
        <v>2017 / 09</v>
      </c>
    </row>
    <row r="8864" spans="1:24" x14ac:dyDescent="0.25">
      <c r="A8864" s="1">
        <v>8863</v>
      </c>
      <c r="B8864" s="3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IF(People!$B$2=Orders!M8864,People!$A$2,IF(People!$B$3=Orders!M8864,People!$A$3,IF(People!$B$4=Orders!M8864,People!$A$4,IF(People!$B$5=Orders!M8864,People!$A$5,0))))</f>
        <v>Chuck Magee</v>
      </c>
      <c r="W8864" t="str">
        <f>IFERROR(INDEX(Returns!A:A,MATCH(Orders!B8864,Returns!B:B,0),),"No")</f>
        <v>No</v>
      </c>
      <c r="X8864" t="str">
        <f t="shared" si="138"/>
        <v>2017 / 09</v>
      </c>
    </row>
    <row r="8865" spans="1:24" x14ac:dyDescent="0.25">
      <c r="A8865" s="1">
        <v>8864</v>
      </c>
      <c r="B8865" s="3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IF(People!$B$2=Orders!M8865,People!$A$2,IF(People!$B$3=Orders!M8865,People!$A$3,IF(People!$B$4=Orders!M8865,People!$A$4,IF(People!$B$5=Orders!M8865,People!$A$5,0))))</f>
        <v>Chuck Magee</v>
      </c>
      <c r="W8865" t="str">
        <f>IFERROR(INDEX(Returns!A:A,MATCH(Orders!B8865,Returns!B:B,0),),"No")</f>
        <v>No</v>
      </c>
      <c r="X8865" t="str">
        <f t="shared" si="138"/>
        <v>2017 / 09</v>
      </c>
    </row>
    <row r="8866" spans="1:24" x14ac:dyDescent="0.25">
      <c r="A8866" s="1">
        <v>8865</v>
      </c>
      <c r="B8866" s="3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IF(People!$B$2=Orders!M8866,People!$A$2,IF(People!$B$3=Orders!M8866,People!$A$3,IF(People!$B$4=Orders!M8866,People!$A$4,IF(People!$B$5=Orders!M8866,People!$A$5,0))))</f>
        <v>Chuck Magee</v>
      </c>
      <c r="W8866" t="str">
        <f>IFERROR(INDEX(Returns!A:A,MATCH(Orders!B8866,Returns!B:B,0),),"No")</f>
        <v>No</v>
      </c>
      <c r="X8866" t="str">
        <f t="shared" si="138"/>
        <v>2017 / 09</v>
      </c>
    </row>
    <row r="8867" spans="1:24" x14ac:dyDescent="0.25">
      <c r="A8867" s="1">
        <v>8866</v>
      </c>
      <c r="B8867" s="3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IF(People!$B$2=Orders!M8867,People!$A$2,IF(People!$B$3=Orders!M8867,People!$A$3,IF(People!$B$4=Orders!M8867,People!$A$4,IF(People!$B$5=Orders!M8867,People!$A$5,0))))</f>
        <v>Cassandra Brandow</v>
      </c>
      <c r="W8867" t="str">
        <f>IFERROR(INDEX(Returns!A:A,MATCH(Orders!B8867,Returns!B:B,0),),"No")</f>
        <v>No</v>
      </c>
      <c r="X8867" t="str">
        <f t="shared" si="138"/>
        <v>2017 / 12</v>
      </c>
    </row>
    <row r="8868" spans="1:24" x14ac:dyDescent="0.25">
      <c r="A8868" s="1">
        <v>8867</v>
      </c>
      <c r="B8868" s="3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IF(People!$B$2=Orders!M8868,People!$A$2,IF(People!$B$3=Orders!M8868,People!$A$3,IF(People!$B$4=Orders!M8868,People!$A$4,IF(People!$B$5=Orders!M8868,People!$A$5,0))))</f>
        <v>Kelly Williams</v>
      </c>
      <c r="W8868" t="str">
        <f>IFERROR(INDEX(Returns!A:A,MATCH(Orders!B8868,Returns!B:B,0),),"No")</f>
        <v>No</v>
      </c>
      <c r="X8868" t="str">
        <f t="shared" si="138"/>
        <v>2016 / 09</v>
      </c>
    </row>
    <row r="8869" spans="1:24" x14ac:dyDescent="0.25">
      <c r="A8869" s="1">
        <v>8868</v>
      </c>
      <c r="B8869" s="3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IF(People!$B$2=Orders!M8869,People!$A$2,IF(People!$B$3=Orders!M8869,People!$A$3,IF(People!$B$4=Orders!M8869,People!$A$4,IF(People!$B$5=Orders!M8869,People!$A$5,0))))</f>
        <v>Kelly Williams</v>
      </c>
      <c r="W8869" t="str">
        <f>IFERROR(INDEX(Returns!A:A,MATCH(Orders!B8869,Returns!B:B,0),),"No")</f>
        <v>No</v>
      </c>
      <c r="X8869" t="str">
        <f t="shared" si="138"/>
        <v>2016 / 09</v>
      </c>
    </row>
    <row r="8870" spans="1:24" x14ac:dyDescent="0.25">
      <c r="A8870" s="1">
        <v>8869</v>
      </c>
      <c r="B8870" s="3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IF(People!$B$2=Orders!M8870,People!$A$2,IF(People!$B$3=Orders!M8870,People!$A$3,IF(People!$B$4=Orders!M8870,People!$A$4,IF(People!$B$5=Orders!M8870,People!$A$5,0))))</f>
        <v>Anna Andreadi</v>
      </c>
      <c r="W8870" t="str">
        <f>IFERROR(INDEX(Returns!A:A,MATCH(Orders!B8870,Returns!B:B,0),),"No")</f>
        <v>No</v>
      </c>
      <c r="X8870" t="str">
        <f t="shared" si="138"/>
        <v>2018 / 11</v>
      </c>
    </row>
    <row r="8871" spans="1:24" x14ac:dyDescent="0.25">
      <c r="A8871" s="1">
        <v>8870</v>
      </c>
      <c r="B8871" s="3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IF(People!$B$2=Orders!M8871,People!$A$2,IF(People!$B$3=Orders!M8871,People!$A$3,IF(People!$B$4=Orders!M8871,People!$A$4,IF(People!$B$5=Orders!M8871,People!$A$5,0))))</f>
        <v>Anna Andreadi</v>
      </c>
      <c r="W8871" t="str">
        <f>IFERROR(INDEX(Returns!A:A,MATCH(Orders!B8871,Returns!B:B,0),),"No")</f>
        <v>Yes</v>
      </c>
      <c r="X8871" t="str">
        <f t="shared" si="138"/>
        <v>2019 / 12</v>
      </c>
    </row>
    <row r="8872" spans="1:24" x14ac:dyDescent="0.25">
      <c r="A8872" s="1">
        <v>8871</v>
      </c>
      <c r="B8872" s="3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IF(People!$B$2=Orders!M8872,People!$A$2,IF(People!$B$3=Orders!M8872,People!$A$3,IF(People!$B$4=Orders!M8872,People!$A$4,IF(People!$B$5=Orders!M8872,People!$A$5,0))))</f>
        <v>Anna Andreadi</v>
      </c>
      <c r="W8872" t="str">
        <f>IFERROR(INDEX(Returns!A:A,MATCH(Orders!B8872,Returns!B:B,0),),"No")</f>
        <v>Yes</v>
      </c>
      <c r="X8872" t="str">
        <f t="shared" si="138"/>
        <v>2019 / 12</v>
      </c>
    </row>
    <row r="8873" spans="1:24" x14ac:dyDescent="0.25">
      <c r="A8873" s="1">
        <v>8872</v>
      </c>
      <c r="B8873" s="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IF(People!$B$2=Orders!M8873,People!$A$2,IF(People!$B$3=Orders!M8873,People!$A$3,IF(People!$B$4=Orders!M8873,People!$A$4,IF(People!$B$5=Orders!M8873,People!$A$5,0))))</f>
        <v>Anna Andreadi</v>
      </c>
      <c r="W8873" t="str">
        <f>IFERROR(INDEX(Returns!A:A,MATCH(Orders!B8873,Returns!B:B,0),),"No")</f>
        <v>Yes</v>
      </c>
      <c r="X8873" t="str">
        <f t="shared" si="138"/>
        <v>2019 / 12</v>
      </c>
    </row>
    <row r="8874" spans="1:24" x14ac:dyDescent="0.25">
      <c r="A8874" s="1">
        <v>8873</v>
      </c>
      <c r="B8874" s="3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IF(People!$B$2=Orders!M8874,People!$A$2,IF(People!$B$3=Orders!M8874,People!$A$3,IF(People!$B$4=Orders!M8874,People!$A$4,IF(People!$B$5=Orders!M8874,People!$A$5,0))))</f>
        <v>Chuck Magee</v>
      </c>
      <c r="W8874" t="str">
        <f>IFERROR(INDEX(Returns!A:A,MATCH(Orders!B8874,Returns!B:B,0),),"No")</f>
        <v>Yes</v>
      </c>
      <c r="X8874" t="str">
        <f t="shared" si="138"/>
        <v>2016 / 10</v>
      </c>
    </row>
    <row r="8875" spans="1:24" x14ac:dyDescent="0.25">
      <c r="A8875" s="1">
        <v>8874</v>
      </c>
      <c r="B8875" s="3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IF(People!$B$2=Orders!M8875,People!$A$2,IF(People!$B$3=Orders!M8875,People!$A$3,IF(People!$B$4=Orders!M8875,People!$A$4,IF(People!$B$5=Orders!M8875,People!$A$5,0))))</f>
        <v>Chuck Magee</v>
      </c>
      <c r="W8875" t="str">
        <f>IFERROR(INDEX(Returns!A:A,MATCH(Orders!B8875,Returns!B:B,0),),"No")</f>
        <v>Yes</v>
      </c>
      <c r="X8875" t="str">
        <f t="shared" si="138"/>
        <v>2016 / 10</v>
      </c>
    </row>
    <row r="8876" spans="1:24" x14ac:dyDescent="0.25">
      <c r="A8876" s="1">
        <v>8875</v>
      </c>
      <c r="B8876" s="3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IF(People!$B$2=Orders!M8876,People!$A$2,IF(People!$B$3=Orders!M8876,People!$A$3,IF(People!$B$4=Orders!M8876,People!$A$4,IF(People!$B$5=Orders!M8876,People!$A$5,0))))</f>
        <v>Kelly Williams</v>
      </c>
      <c r="W8876" t="str">
        <f>IFERROR(INDEX(Returns!A:A,MATCH(Orders!B8876,Returns!B:B,0),),"No")</f>
        <v>No</v>
      </c>
      <c r="X8876" t="str">
        <f t="shared" si="138"/>
        <v>2019 / 11</v>
      </c>
    </row>
    <row r="8877" spans="1:24" x14ac:dyDescent="0.25">
      <c r="A8877" s="1">
        <v>8876</v>
      </c>
      <c r="B8877" s="3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IF(People!$B$2=Orders!M8877,People!$A$2,IF(People!$B$3=Orders!M8877,People!$A$3,IF(People!$B$4=Orders!M8877,People!$A$4,IF(People!$B$5=Orders!M8877,People!$A$5,0))))</f>
        <v>Kelly Williams</v>
      </c>
      <c r="W8877" t="str">
        <f>IFERROR(INDEX(Returns!A:A,MATCH(Orders!B8877,Returns!B:B,0),),"No")</f>
        <v>No</v>
      </c>
      <c r="X8877" t="str">
        <f t="shared" si="138"/>
        <v>2018 / 08</v>
      </c>
    </row>
    <row r="8878" spans="1:24" x14ac:dyDescent="0.25">
      <c r="A8878" s="1">
        <v>8877</v>
      </c>
      <c r="B8878" s="3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IF(People!$B$2=Orders!M8878,People!$A$2,IF(People!$B$3=Orders!M8878,People!$A$3,IF(People!$B$4=Orders!M8878,People!$A$4,IF(People!$B$5=Orders!M8878,People!$A$5,0))))</f>
        <v>Kelly Williams</v>
      </c>
      <c r="W8878" t="str">
        <f>IFERROR(INDEX(Returns!A:A,MATCH(Orders!B8878,Returns!B:B,0),),"No")</f>
        <v>No</v>
      </c>
      <c r="X8878" t="str">
        <f t="shared" si="138"/>
        <v>2018 / 08</v>
      </c>
    </row>
    <row r="8879" spans="1:24" x14ac:dyDescent="0.25">
      <c r="A8879" s="1">
        <v>8878</v>
      </c>
      <c r="B8879" s="3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IF(People!$B$2=Orders!M8879,People!$A$2,IF(People!$B$3=Orders!M8879,People!$A$3,IF(People!$B$4=Orders!M8879,People!$A$4,IF(People!$B$5=Orders!M8879,People!$A$5,0))))</f>
        <v>Chuck Magee</v>
      </c>
      <c r="W8879" t="str">
        <f>IFERROR(INDEX(Returns!A:A,MATCH(Orders!B8879,Returns!B:B,0),),"No")</f>
        <v>No</v>
      </c>
      <c r="X8879" t="str">
        <f t="shared" si="138"/>
        <v>2019 / 09</v>
      </c>
    </row>
    <row r="8880" spans="1:24" x14ac:dyDescent="0.25">
      <c r="A8880" s="1">
        <v>8879</v>
      </c>
      <c r="B8880" s="3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IF(People!$B$2=Orders!M8880,People!$A$2,IF(People!$B$3=Orders!M8880,People!$A$3,IF(People!$B$4=Orders!M8880,People!$A$4,IF(People!$B$5=Orders!M8880,People!$A$5,0))))</f>
        <v>Chuck Magee</v>
      </c>
      <c r="W8880" t="str">
        <f>IFERROR(INDEX(Returns!A:A,MATCH(Orders!B8880,Returns!B:B,0),),"No")</f>
        <v>No</v>
      </c>
      <c r="X8880" t="str">
        <f t="shared" si="138"/>
        <v>2019 / 09</v>
      </c>
    </row>
    <row r="8881" spans="1:24" x14ac:dyDescent="0.25">
      <c r="A8881" s="1">
        <v>8880</v>
      </c>
      <c r="B8881" s="3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IF(People!$B$2=Orders!M8881,People!$A$2,IF(People!$B$3=Orders!M8881,People!$A$3,IF(People!$B$4=Orders!M8881,People!$A$4,IF(People!$B$5=Orders!M8881,People!$A$5,0))))</f>
        <v>Anna Andreadi</v>
      </c>
      <c r="W8881" t="str">
        <f>IFERROR(INDEX(Returns!A:A,MATCH(Orders!B8881,Returns!B:B,0),),"No")</f>
        <v>No</v>
      </c>
      <c r="X8881" t="str">
        <f t="shared" si="138"/>
        <v>2017 / 03</v>
      </c>
    </row>
    <row r="8882" spans="1:24" x14ac:dyDescent="0.25">
      <c r="A8882" s="1">
        <v>8881</v>
      </c>
      <c r="B8882" s="3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IF(People!$B$2=Orders!M8882,People!$A$2,IF(People!$B$3=Orders!M8882,People!$A$3,IF(People!$B$4=Orders!M8882,People!$A$4,IF(People!$B$5=Orders!M8882,People!$A$5,0))))</f>
        <v>Anna Andreadi</v>
      </c>
      <c r="W8882" t="str">
        <f>IFERROR(INDEX(Returns!A:A,MATCH(Orders!B8882,Returns!B:B,0),),"No")</f>
        <v>No</v>
      </c>
      <c r="X8882" t="str">
        <f t="shared" si="138"/>
        <v>2017 / 03</v>
      </c>
    </row>
    <row r="8883" spans="1:24" x14ac:dyDescent="0.25">
      <c r="A8883" s="1">
        <v>8882</v>
      </c>
      <c r="B8883" s="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IF(People!$B$2=Orders!M8883,People!$A$2,IF(People!$B$3=Orders!M8883,People!$A$3,IF(People!$B$4=Orders!M8883,People!$A$4,IF(People!$B$5=Orders!M8883,People!$A$5,0))))</f>
        <v>Kelly Williams</v>
      </c>
      <c r="W8883" t="str">
        <f>IFERROR(INDEX(Returns!A:A,MATCH(Orders!B8883,Returns!B:B,0),),"No")</f>
        <v>No</v>
      </c>
      <c r="X8883" t="str">
        <f t="shared" si="138"/>
        <v>2018 / 06</v>
      </c>
    </row>
    <row r="8884" spans="1:24" x14ac:dyDescent="0.25">
      <c r="A8884" s="1">
        <v>8883</v>
      </c>
      <c r="B8884" s="3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IF(People!$B$2=Orders!M8884,People!$A$2,IF(People!$B$3=Orders!M8884,People!$A$3,IF(People!$B$4=Orders!M8884,People!$A$4,IF(People!$B$5=Orders!M8884,People!$A$5,0))))</f>
        <v>Cassandra Brandow</v>
      </c>
      <c r="W8884" t="str">
        <f>IFERROR(INDEX(Returns!A:A,MATCH(Orders!B8884,Returns!B:B,0),),"No")</f>
        <v>No</v>
      </c>
      <c r="X8884" t="str">
        <f t="shared" si="138"/>
        <v>2019 / 10</v>
      </c>
    </row>
    <row r="8885" spans="1:24" x14ac:dyDescent="0.25">
      <c r="A8885" s="1">
        <v>8884</v>
      </c>
      <c r="B8885" s="3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IF(People!$B$2=Orders!M8885,People!$A$2,IF(People!$B$3=Orders!M8885,People!$A$3,IF(People!$B$4=Orders!M8885,People!$A$4,IF(People!$B$5=Orders!M8885,People!$A$5,0))))</f>
        <v>Cassandra Brandow</v>
      </c>
      <c r="W8885" t="str">
        <f>IFERROR(INDEX(Returns!A:A,MATCH(Orders!B8885,Returns!B:B,0),),"No")</f>
        <v>No</v>
      </c>
      <c r="X8885" t="str">
        <f t="shared" si="138"/>
        <v>2019 / 10</v>
      </c>
    </row>
    <row r="8886" spans="1:24" x14ac:dyDescent="0.25">
      <c r="A8886" s="1">
        <v>8885</v>
      </c>
      <c r="B8886" s="3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IF(People!$B$2=Orders!M8886,People!$A$2,IF(People!$B$3=Orders!M8886,People!$A$3,IF(People!$B$4=Orders!M8886,People!$A$4,IF(People!$B$5=Orders!M8886,People!$A$5,0))))</f>
        <v>Chuck Magee</v>
      </c>
      <c r="W8886" t="str">
        <f>IFERROR(INDEX(Returns!A:A,MATCH(Orders!B8886,Returns!B:B,0),),"No")</f>
        <v>No</v>
      </c>
      <c r="X8886" t="str">
        <f t="shared" si="138"/>
        <v>2016 / 08</v>
      </c>
    </row>
    <row r="8887" spans="1:24" x14ac:dyDescent="0.25">
      <c r="A8887" s="1">
        <v>8886</v>
      </c>
      <c r="B8887" s="3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IF(People!$B$2=Orders!M8887,People!$A$2,IF(People!$B$3=Orders!M8887,People!$A$3,IF(People!$B$4=Orders!M8887,People!$A$4,IF(People!$B$5=Orders!M8887,People!$A$5,0))))</f>
        <v>Chuck Magee</v>
      </c>
      <c r="W8887" t="str">
        <f>IFERROR(INDEX(Returns!A:A,MATCH(Orders!B8887,Returns!B:B,0),),"No")</f>
        <v>No</v>
      </c>
      <c r="X8887" t="str">
        <f t="shared" si="138"/>
        <v>2016 / 08</v>
      </c>
    </row>
    <row r="8888" spans="1:24" x14ac:dyDescent="0.25">
      <c r="A8888" s="1">
        <v>8887</v>
      </c>
      <c r="B8888" s="3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IF(People!$B$2=Orders!M8888,People!$A$2,IF(People!$B$3=Orders!M8888,People!$A$3,IF(People!$B$4=Orders!M8888,People!$A$4,IF(People!$B$5=Orders!M8888,People!$A$5,0))))</f>
        <v>Chuck Magee</v>
      </c>
      <c r="W8888" t="str">
        <f>IFERROR(INDEX(Returns!A:A,MATCH(Orders!B8888,Returns!B:B,0),),"No")</f>
        <v>No</v>
      </c>
      <c r="X8888" t="str">
        <f t="shared" si="138"/>
        <v>2016 / 08</v>
      </c>
    </row>
    <row r="8889" spans="1:24" x14ac:dyDescent="0.25">
      <c r="A8889" s="1">
        <v>8888</v>
      </c>
      <c r="B8889" s="3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IF(People!$B$2=Orders!M8889,People!$A$2,IF(People!$B$3=Orders!M8889,People!$A$3,IF(People!$B$4=Orders!M8889,People!$A$4,IF(People!$B$5=Orders!M8889,People!$A$5,0))))</f>
        <v>Anna Andreadi</v>
      </c>
      <c r="W8889" t="str">
        <f>IFERROR(INDEX(Returns!A:A,MATCH(Orders!B8889,Returns!B:B,0),),"No")</f>
        <v>No</v>
      </c>
      <c r="X8889" t="str">
        <f t="shared" si="138"/>
        <v>2016 / 07</v>
      </c>
    </row>
    <row r="8890" spans="1:24" x14ac:dyDescent="0.25">
      <c r="A8890" s="1">
        <v>8889</v>
      </c>
      <c r="B8890" s="3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IF(People!$B$2=Orders!M8890,People!$A$2,IF(People!$B$3=Orders!M8890,People!$A$3,IF(People!$B$4=Orders!M8890,People!$A$4,IF(People!$B$5=Orders!M8890,People!$A$5,0))))</f>
        <v>Anna Andreadi</v>
      </c>
      <c r="W8890" t="str">
        <f>IFERROR(INDEX(Returns!A:A,MATCH(Orders!B8890,Returns!B:B,0),),"No")</f>
        <v>No</v>
      </c>
      <c r="X8890" t="str">
        <f t="shared" si="138"/>
        <v>2019 / 12</v>
      </c>
    </row>
    <row r="8891" spans="1:24" x14ac:dyDescent="0.25">
      <c r="A8891" s="1">
        <v>8890</v>
      </c>
      <c r="B8891" s="3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IF(People!$B$2=Orders!M8891,People!$A$2,IF(People!$B$3=Orders!M8891,People!$A$3,IF(People!$B$4=Orders!M8891,People!$A$4,IF(People!$B$5=Orders!M8891,People!$A$5,0))))</f>
        <v>Kelly Williams</v>
      </c>
      <c r="W8891" t="str">
        <f>IFERROR(INDEX(Returns!A:A,MATCH(Orders!B8891,Returns!B:B,0),),"No")</f>
        <v>No</v>
      </c>
      <c r="X8891" t="str">
        <f t="shared" si="138"/>
        <v>2018 / 10</v>
      </c>
    </row>
    <row r="8892" spans="1:24" x14ac:dyDescent="0.25">
      <c r="A8892" s="1">
        <v>8891</v>
      </c>
      <c r="B8892" s="3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IF(People!$B$2=Orders!M8892,People!$A$2,IF(People!$B$3=Orders!M8892,People!$A$3,IF(People!$B$4=Orders!M8892,People!$A$4,IF(People!$B$5=Orders!M8892,People!$A$5,0))))</f>
        <v>Kelly Williams</v>
      </c>
      <c r="W8892" t="str">
        <f>IFERROR(INDEX(Returns!A:A,MATCH(Orders!B8892,Returns!B:B,0),),"No")</f>
        <v>No</v>
      </c>
      <c r="X8892" t="str">
        <f t="shared" si="138"/>
        <v>2018 / 10</v>
      </c>
    </row>
    <row r="8893" spans="1:24" x14ac:dyDescent="0.25">
      <c r="A8893" s="1">
        <v>8892</v>
      </c>
      <c r="B8893" s="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IF(People!$B$2=Orders!M8893,People!$A$2,IF(People!$B$3=Orders!M8893,People!$A$3,IF(People!$B$4=Orders!M8893,People!$A$4,IF(People!$B$5=Orders!M8893,People!$A$5,0))))</f>
        <v>Cassandra Brandow</v>
      </c>
      <c r="W8893" t="str">
        <f>IFERROR(INDEX(Returns!A:A,MATCH(Orders!B8893,Returns!B:B,0),),"No")</f>
        <v>Yes</v>
      </c>
      <c r="X8893" t="str">
        <f t="shared" si="138"/>
        <v>2018 / 09</v>
      </c>
    </row>
    <row r="8894" spans="1:24" x14ac:dyDescent="0.25">
      <c r="A8894" s="1">
        <v>8893</v>
      </c>
      <c r="B8894" s="3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IF(People!$B$2=Orders!M8894,People!$A$2,IF(People!$B$3=Orders!M8894,People!$A$3,IF(People!$B$4=Orders!M8894,People!$A$4,IF(People!$B$5=Orders!M8894,People!$A$5,0))))</f>
        <v>Anna Andreadi</v>
      </c>
      <c r="W8894" t="str">
        <f>IFERROR(INDEX(Returns!A:A,MATCH(Orders!B8894,Returns!B:B,0),),"No")</f>
        <v>No</v>
      </c>
      <c r="X8894" t="str">
        <f t="shared" si="138"/>
        <v>2017 / 12</v>
      </c>
    </row>
    <row r="8895" spans="1:24" x14ac:dyDescent="0.25">
      <c r="A8895" s="1">
        <v>8894</v>
      </c>
      <c r="B8895" s="3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IF(People!$B$2=Orders!M8895,People!$A$2,IF(People!$B$3=Orders!M8895,People!$A$3,IF(People!$B$4=Orders!M8895,People!$A$4,IF(People!$B$5=Orders!M8895,People!$A$5,0))))</f>
        <v>Kelly Williams</v>
      </c>
      <c r="W8895" t="str">
        <f>IFERROR(INDEX(Returns!A:A,MATCH(Orders!B8895,Returns!B:B,0),),"No")</f>
        <v>No</v>
      </c>
      <c r="X8895" t="str">
        <f t="shared" si="138"/>
        <v>2016 / 08</v>
      </c>
    </row>
    <row r="8896" spans="1:24" x14ac:dyDescent="0.25">
      <c r="A8896" s="1">
        <v>8895</v>
      </c>
      <c r="B8896" s="3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IF(People!$B$2=Orders!M8896,People!$A$2,IF(People!$B$3=Orders!M8896,People!$A$3,IF(People!$B$4=Orders!M8896,People!$A$4,IF(People!$B$5=Orders!M8896,People!$A$5,0))))</f>
        <v>Anna Andreadi</v>
      </c>
      <c r="W8896" t="str">
        <f>IFERROR(INDEX(Returns!A:A,MATCH(Orders!B8896,Returns!B:B,0),),"No")</f>
        <v>No</v>
      </c>
      <c r="X8896" t="str">
        <f t="shared" si="138"/>
        <v>2018 / 08</v>
      </c>
    </row>
    <row r="8897" spans="1:24" x14ac:dyDescent="0.25">
      <c r="A8897" s="1">
        <v>8896</v>
      </c>
      <c r="B8897" s="3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IF(People!$B$2=Orders!M8897,People!$A$2,IF(People!$B$3=Orders!M8897,People!$A$3,IF(People!$B$4=Orders!M8897,People!$A$4,IF(People!$B$5=Orders!M8897,People!$A$5,0))))</f>
        <v>Anna Andreadi</v>
      </c>
      <c r="W8897" t="str">
        <f>IFERROR(INDEX(Returns!A:A,MATCH(Orders!B8897,Returns!B:B,0),),"No")</f>
        <v>No</v>
      </c>
      <c r="X8897" t="str">
        <f t="shared" si="138"/>
        <v>2018 / 08</v>
      </c>
    </row>
    <row r="8898" spans="1:24" x14ac:dyDescent="0.25">
      <c r="A8898" s="1">
        <v>8897</v>
      </c>
      <c r="B8898" s="3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IF(People!$B$2=Orders!M8898,People!$A$2,IF(People!$B$3=Orders!M8898,People!$A$3,IF(People!$B$4=Orders!M8898,People!$A$4,IF(People!$B$5=Orders!M8898,People!$A$5,0))))</f>
        <v>Anna Andreadi</v>
      </c>
      <c r="W8898" t="str">
        <f>IFERROR(INDEX(Returns!A:A,MATCH(Orders!B8898,Returns!B:B,0),),"No")</f>
        <v>No</v>
      </c>
      <c r="X8898" t="str">
        <f t="shared" ref="X8898:X8961" si="139">TEXT(C8898,"ГГГГ / ММ")</f>
        <v>2018 / 08</v>
      </c>
    </row>
    <row r="8899" spans="1:24" x14ac:dyDescent="0.25">
      <c r="A8899" s="1">
        <v>8898</v>
      </c>
      <c r="B8899" s="3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IF(People!$B$2=Orders!M8899,People!$A$2,IF(People!$B$3=Orders!M8899,People!$A$3,IF(People!$B$4=Orders!M8899,People!$A$4,IF(People!$B$5=Orders!M8899,People!$A$5,0))))</f>
        <v>Anna Andreadi</v>
      </c>
      <c r="W8899" t="str">
        <f>IFERROR(INDEX(Returns!A:A,MATCH(Orders!B8899,Returns!B:B,0),),"No")</f>
        <v>No</v>
      </c>
      <c r="X8899" t="str">
        <f t="shared" si="139"/>
        <v>2018 / 08</v>
      </c>
    </row>
    <row r="8900" spans="1:24" x14ac:dyDescent="0.25">
      <c r="A8900" s="1">
        <v>8899</v>
      </c>
      <c r="B8900" s="3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IF(People!$B$2=Orders!M8900,People!$A$2,IF(People!$B$3=Orders!M8900,People!$A$3,IF(People!$B$4=Orders!M8900,People!$A$4,IF(People!$B$5=Orders!M8900,People!$A$5,0))))</f>
        <v>Cassandra Brandow</v>
      </c>
      <c r="W8900" t="str">
        <f>IFERROR(INDEX(Returns!A:A,MATCH(Orders!B8900,Returns!B:B,0),),"No")</f>
        <v>No</v>
      </c>
      <c r="X8900" t="str">
        <f t="shared" si="139"/>
        <v>2017 / 08</v>
      </c>
    </row>
    <row r="8901" spans="1:24" x14ac:dyDescent="0.25">
      <c r="A8901" s="1">
        <v>8900</v>
      </c>
      <c r="B8901" s="3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IF(People!$B$2=Orders!M8901,People!$A$2,IF(People!$B$3=Orders!M8901,People!$A$3,IF(People!$B$4=Orders!M8901,People!$A$4,IF(People!$B$5=Orders!M8901,People!$A$5,0))))</f>
        <v>Cassandra Brandow</v>
      </c>
      <c r="W8901" t="str">
        <f>IFERROR(INDEX(Returns!A:A,MATCH(Orders!B8901,Returns!B:B,0),),"No")</f>
        <v>No</v>
      </c>
      <c r="X8901" t="str">
        <f t="shared" si="139"/>
        <v>2017 / 08</v>
      </c>
    </row>
    <row r="8902" spans="1:24" x14ac:dyDescent="0.25">
      <c r="A8902" s="1">
        <v>8901</v>
      </c>
      <c r="B8902" s="3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IF(People!$B$2=Orders!M8902,People!$A$2,IF(People!$B$3=Orders!M8902,People!$A$3,IF(People!$B$4=Orders!M8902,People!$A$4,IF(People!$B$5=Orders!M8902,People!$A$5,0))))</f>
        <v>Kelly Williams</v>
      </c>
      <c r="W8902" t="str">
        <f>IFERROR(INDEX(Returns!A:A,MATCH(Orders!B8902,Returns!B:B,0),),"No")</f>
        <v>No</v>
      </c>
      <c r="X8902" t="str">
        <f t="shared" si="139"/>
        <v>2018 / 05</v>
      </c>
    </row>
    <row r="8903" spans="1:24" x14ac:dyDescent="0.25">
      <c r="A8903" s="1">
        <v>8902</v>
      </c>
      <c r="B8903" s="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IF(People!$B$2=Orders!M8903,People!$A$2,IF(People!$B$3=Orders!M8903,People!$A$3,IF(People!$B$4=Orders!M8903,People!$A$4,IF(People!$B$5=Orders!M8903,People!$A$5,0))))</f>
        <v>Kelly Williams</v>
      </c>
      <c r="W8903" t="str">
        <f>IFERROR(INDEX(Returns!A:A,MATCH(Orders!B8903,Returns!B:B,0),),"No")</f>
        <v>No</v>
      </c>
      <c r="X8903" t="str">
        <f t="shared" si="139"/>
        <v>2018 / 05</v>
      </c>
    </row>
    <row r="8904" spans="1:24" x14ac:dyDescent="0.25">
      <c r="A8904" s="1">
        <v>8903</v>
      </c>
      <c r="B8904" s="3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IF(People!$B$2=Orders!M8904,People!$A$2,IF(People!$B$3=Orders!M8904,People!$A$3,IF(People!$B$4=Orders!M8904,People!$A$4,IF(People!$B$5=Orders!M8904,People!$A$5,0))))</f>
        <v>Kelly Williams</v>
      </c>
      <c r="W8904" t="str">
        <f>IFERROR(INDEX(Returns!A:A,MATCH(Orders!B8904,Returns!B:B,0),),"No")</f>
        <v>No</v>
      </c>
      <c r="X8904" t="str">
        <f t="shared" si="139"/>
        <v>2018 / 05</v>
      </c>
    </row>
    <row r="8905" spans="1:24" x14ac:dyDescent="0.25">
      <c r="A8905" s="1">
        <v>8904</v>
      </c>
      <c r="B8905" s="3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IF(People!$B$2=Orders!M8905,People!$A$2,IF(People!$B$3=Orders!M8905,People!$A$3,IF(People!$B$4=Orders!M8905,People!$A$4,IF(People!$B$5=Orders!M8905,People!$A$5,0))))</f>
        <v>Kelly Williams</v>
      </c>
      <c r="W8905" t="str">
        <f>IFERROR(INDEX(Returns!A:A,MATCH(Orders!B8905,Returns!B:B,0),),"No")</f>
        <v>No</v>
      </c>
      <c r="X8905" t="str">
        <f t="shared" si="139"/>
        <v>2018 / 05</v>
      </c>
    </row>
    <row r="8906" spans="1:24" x14ac:dyDescent="0.25">
      <c r="A8906" s="1">
        <v>8905</v>
      </c>
      <c r="B8906" s="3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IF(People!$B$2=Orders!M8906,People!$A$2,IF(People!$B$3=Orders!M8906,People!$A$3,IF(People!$B$4=Orders!M8906,People!$A$4,IF(People!$B$5=Orders!M8906,People!$A$5,0))))</f>
        <v>Chuck Magee</v>
      </c>
      <c r="W8906" t="str">
        <f>IFERROR(INDEX(Returns!A:A,MATCH(Orders!B8906,Returns!B:B,0),),"No")</f>
        <v>No</v>
      </c>
      <c r="X8906" t="str">
        <f t="shared" si="139"/>
        <v>2018 / 07</v>
      </c>
    </row>
    <row r="8907" spans="1:24" x14ac:dyDescent="0.25">
      <c r="A8907" s="1">
        <v>8906</v>
      </c>
      <c r="B8907" s="3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IF(People!$B$2=Orders!M8907,People!$A$2,IF(People!$B$3=Orders!M8907,People!$A$3,IF(People!$B$4=Orders!M8907,People!$A$4,IF(People!$B$5=Orders!M8907,People!$A$5,0))))</f>
        <v>Chuck Magee</v>
      </c>
      <c r="W8907" t="str">
        <f>IFERROR(INDEX(Returns!A:A,MATCH(Orders!B8907,Returns!B:B,0),),"No")</f>
        <v>No</v>
      </c>
      <c r="X8907" t="str">
        <f t="shared" si="139"/>
        <v>2018 / 07</v>
      </c>
    </row>
    <row r="8908" spans="1:24" x14ac:dyDescent="0.25">
      <c r="A8908" s="1">
        <v>8907</v>
      </c>
      <c r="B8908" s="3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IF(People!$B$2=Orders!M8908,People!$A$2,IF(People!$B$3=Orders!M8908,People!$A$3,IF(People!$B$4=Orders!M8908,People!$A$4,IF(People!$B$5=Orders!M8908,People!$A$5,0))))</f>
        <v>Chuck Magee</v>
      </c>
      <c r="W8908" t="str">
        <f>IFERROR(INDEX(Returns!A:A,MATCH(Orders!B8908,Returns!B:B,0),),"No")</f>
        <v>No</v>
      </c>
      <c r="X8908" t="str">
        <f t="shared" si="139"/>
        <v>2018 / 07</v>
      </c>
    </row>
    <row r="8909" spans="1:24" x14ac:dyDescent="0.25">
      <c r="A8909" s="1">
        <v>8908</v>
      </c>
      <c r="B8909" s="3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IF(People!$B$2=Orders!M8909,People!$A$2,IF(People!$B$3=Orders!M8909,People!$A$3,IF(People!$B$4=Orders!M8909,People!$A$4,IF(People!$B$5=Orders!M8909,People!$A$5,0))))</f>
        <v>Anna Andreadi</v>
      </c>
      <c r="W8909" t="str">
        <f>IFERROR(INDEX(Returns!A:A,MATCH(Orders!B8909,Returns!B:B,0),),"No")</f>
        <v>No</v>
      </c>
      <c r="X8909" t="str">
        <f t="shared" si="139"/>
        <v>2018 / 12</v>
      </c>
    </row>
    <row r="8910" spans="1:24" x14ac:dyDescent="0.25">
      <c r="A8910" s="1">
        <v>8909</v>
      </c>
      <c r="B8910" s="3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IF(People!$B$2=Orders!M8910,People!$A$2,IF(People!$B$3=Orders!M8910,People!$A$3,IF(People!$B$4=Orders!M8910,People!$A$4,IF(People!$B$5=Orders!M8910,People!$A$5,0))))</f>
        <v>Anna Andreadi</v>
      </c>
      <c r="W8910" t="str">
        <f>IFERROR(INDEX(Returns!A:A,MATCH(Orders!B8910,Returns!B:B,0),),"No")</f>
        <v>No</v>
      </c>
      <c r="X8910" t="str">
        <f t="shared" si="139"/>
        <v>2017 / 01</v>
      </c>
    </row>
    <row r="8911" spans="1:24" x14ac:dyDescent="0.25">
      <c r="A8911" s="1">
        <v>8910</v>
      </c>
      <c r="B8911" s="3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IF(People!$B$2=Orders!M8911,People!$A$2,IF(People!$B$3=Orders!M8911,People!$A$3,IF(People!$B$4=Orders!M8911,People!$A$4,IF(People!$B$5=Orders!M8911,People!$A$5,0))))</f>
        <v>Chuck Magee</v>
      </c>
      <c r="W8911" t="str">
        <f>IFERROR(INDEX(Returns!A:A,MATCH(Orders!B8911,Returns!B:B,0),),"No")</f>
        <v>No</v>
      </c>
      <c r="X8911" t="str">
        <f t="shared" si="139"/>
        <v>2019 / 10</v>
      </c>
    </row>
    <row r="8912" spans="1:24" x14ac:dyDescent="0.25">
      <c r="A8912" s="1">
        <v>8911</v>
      </c>
      <c r="B8912" s="3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IF(People!$B$2=Orders!M8912,People!$A$2,IF(People!$B$3=Orders!M8912,People!$A$3,IF(People!$B$4=Orders!M8912,People!$A$4,IF(People!$B$5=Orders!M8912,People!$A$5,0))))</f>
        <v>Cassandra Brandow</v>
      </c>
      <c r="W8912" t="str">
        <f>IFERROR(INDEX(Returns!A:A,MATCH(Orders!B8912,Returns!B:B,0),),"No")</f>
        <v>No</v>
      </c>
      <c r="X8912" t="str">
        <f t="shared" si="139"/>
        <v>2019 / 11</v>
      </c>
    </row>
    <row r="8913" spans="1:24" x14ac:dyDescent="0.25">
      <c r="A8913" s="1">
        <v>8912</v>
      </c>
      <c r="B8913" s="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IF(People!$B$2=Orders!M8913,People!$A$2,IF(People!$B$3=Orders!M8913,People!$A$3,IF(People!$B$4=Orders!M8913,People!$A$4,IF(People!$B$5=Orders!M8913,People!$A$5,0))))</f>
        <v>Cassandra Brandow</v>
      </c>
      <c r="W8913" t="str">
        <f>IFERROR(INDEX(Returns!A:A,MATCH(Orders!B8913,Returns!B:B,0),),"No")</f>
        <v>No</v>
      </c>
      <c r="X8913" t="str">
        <f t="shared" si="139"/>
        <v>2019 / 11</v>
      </c>
    </row>
    <row r="8914" spans="1:24" x14ac:dyDescent="0.25">
      <c r="A8914" s="1">
        <v>8913</v>
      </c>
      <c r="B8914" s="3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IF(People!$B$2=Orders!M8914,People!$A$2,IF(People!$B$3=Orders!M8914,People!$A$3,IF(People!$B$4=Orders!M8914,People!$A$4,IF(People!$B$5=Orders!M8914,People!$A$5,0))))</f>
        <v>Cassandra Brandow</v>
      </c>
      <c r="W8914" t="str">
        <f>IFERROR(INDEX(Returns!A:A,MATCH(Orders!B8914,Returns!B:B,0),),"No")</f>
        <v>No</v>
      </c>
      <c r="X8914" t="str">
        <f t="shared" si="139"/>
        <v>2019 / 11</v>
      </c>
    </row>
    <row r="8915" spans="1:24" x14ac:dyDescent="0.25">
      <c r="A8915" s="1">
        <v>8914</v>
      </c>
      <c r="B8915" s="3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IF(People!$B$2=Orders!M8915,People!$A$2,IF(People!$B$3=Orders!M8915,People!$A$3,IF(People!$B$4=Orders!M8915,People!$A$4,IF(People!$B$5=Orders!M8915,People!$A$5,0))))</f>
        <v>Cassandra Brandow</v>
      </c>
      <c r="W8915" t="str">
        <f>IFERROR(INDEX(Returns!A:A,MATCH(Orders!B8915,Returns!B:B,0),),"No")</f>
        <v>No</v>
      </c>
      <c r="X8915" t="str">
        <f t="shared" si="139"/>
        <v>2019 / 11</v>
      </c>
    </row>
    <row r="8916" spans="1:24" x14ac:dyDescent="0.25">
      <c r="A8916" s="1">
        <v>8915</v>
      </c>
      <c r="B8916" s="3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IF(People!$B$2=Orders!M8916,People!$A$2,IF(People!$B$3=Orders!M8916,People!$A$3,IF(People!$B$4=Orders!M8916,People!$A$4,IF(People!$B$5=Orders!M8916,People!$A$5,0))))</f>
        <v>Kelly Williams</v>
      </c>
      <c r="W8916" t="str">
        <f>IFERROR(INDEX(Returns!A:A,MATCH(Orders!B8916,Returns!B:B,0),),"No")</f>
        <v>Yes</v>
      </c>
      <c r="X8916" t="str">
        <f t="shared" si="139"/>
        <v>2018 / 05</v>
      </c>
    </row>
    <row r="8917" spans="1:24" x14ac:dyDescent="0.25">
      <c r="A8917" s="1">
        <v>8916</v>
      </c>
      <c r="B8917" s="3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IF(People!$B$2=Orders!M8917,People!$A$2,IF(People!$B$3=Orders!M8917,People!$A$3,IF(People!$B$4=Orders!M8917,People!$A$4,IF(People!$B$5=Orders!M8917,People!$A$5,0))))</f>
        <v>Kelly Williams</v>
      </c>
      <c r="W8917" t="str">
        <f>IFERROR(INDEX(Returns!A:A,MATCH(Orders!B8917,Returns!B:B,0),),"No")</f>
        <v>Yes</v>
      </c>
      <c r="X8917" t="str">
        <f t="shared" si="139"/>
        <v>2018 / 05</v>
      </c>
    </row>
    <row r="8918" spans="1:24" x14ac:dyDescent="0.25">
      <c r="A8918" s="1">
        <v>8917</v>
      </c>
      <c r="B8918" s="3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IF(People!$B$2=Orders!M8918,People!$A$2,IF(People!$B$3=Orders!M8918,People!$A$3,IF(People!$B$4=Orders!M8918,People!$A$4,IF(People!$B$5=Orders!M8918,People!$A$5,0))))</f>
        <v>Kelly Williams</v>
      </c>
      <c r="W8918" t="str">
        <f>IFERROR(INDEX(Returns!A:A,MATCH(Orders!B8918,Returns!B:B,0),),"No")</f>
        <v>Yes</v>
      </c>
      <c r="X8918" t="str">
        <f t="shared" si="139"/>
        <v>2018 / 05</v>
      </c>
    </row>
    <row r="8919" spans="1:24" x14ac:dyDescent="0.25">
      <c r="A8919" s="1">
        <v>8918</v>
      </c>
      <c r="B8919" s="3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IF(People!$B$2=Orders!M8919,People!$A$2,IF(People!$B$3=Orders!M8919,People!$A$3,IF(People!$B$4=Orders!M8919,People!$A$4,IF(People!$B$5=Orders!M8919,People!$A$5,0))))</f>
        <v>Kelly Williams</v>
      </c>
      <c r="W8919" t="str">
        <f>IFERROR(INDEX(Returns!A:A,MATCH(Orders!B8919,Returns!B:B,0),),"No")</f>
        <v>Yes</v>
      </c>
      <c r="X8919" t="str">
        <f t="shared" si="139"/>
        <v>2018 / 05</v>
      </c>
    </row>
    <row r="8920" spans="1:24" x14ac:dyDescent="0.25">
      <c r="A8920" s="1">
        <v>8919</v>
      </c>
      <c r="B8920" s="3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IF(People!$B$2=Orders!M8920,People!$A$2,IF(People!$B$3=Orders!M8920,People!$A$3,IF(People!$B$4=Orders!M8920,People!$A$4,IF(People!$B$5=Orders!M8920,People!$A$5,0))))</f>
        <v>Kelly Williams</v>
      </c>
      <c r="W8920" t="str">
        <f>IFERROR(INDEX(Returns!A:A,MATCH(Orders!B8920,Returns!B:B,0),),"No")</f>
        <v>Yes</v>
      </c>
      <c r="X8920" t="str">
        <f t="shared" si="139"/>
        <v>2018 / 05</v>
      </c>
    </row>
    <row r="8921" spans="1:24" x14ac:dyDescent="0.25">
      <c r="A8921" s="1">
        <v>8920</v>
      </c>
      <c r="B8921" s="3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IF(People!$B$2=Orders!M8921,People!$A$2,IF(People!$B$3=Orders!M8921,People!$A$3,IF(People!$B$4=Orders!M8921,People!$A$4,IF(People!$B$5=Orders!M8921,People!$A$5,0))))</f>
        <v>Cassandra Brandow</v>
      </c>
      <c r="W8921" t="str">
        <f>IFERROR(INDEX(Returns!A:A,MATCH(Orders!B8921,Returns!B:B,0),),"No")</f>
        <v>No</v>
      </c>
      <c r="X8921" t="str">
        <f t="shared" si="139"/>
        <v>2016 / 04</v>
      </c>
    </row>
    <row r="8922" spans="1:24" x14ac:dyDescent="0.25">
      <c r="A8922" s="1">
        <v>8921</v>
      </c>
      <c r="B8922" s="3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IF(People!$B$2=Orders!M8922,People!$A$2,IF(People!$B$3=Orders!M8922,People!$A$3,IF(People!$B$4=Orders!M8922,People!$A$4,IF(People!$B$5=Orders!M8922,People!$A$5,0))))</f>
        <v>Chuck Magee</v>
      </c>
      <c r="W8922" t="str">
        <f>IFERROR(INDEX(Returns!A:A,MATCH(Orders!B8922,Returns!B:B,0),),"No")</f>
        <v>No</v>
      </c>
      <c r="X8922" t="str">
        <f t="shared" si="139"/>
        <v>2016 / 04</v>
      </c>
    </row>
    <row r="8923" spans="1:24" x14ac:dyDescent="0.25">
      <c r="A8923" s="1">
        <v>8922</v>
      </c>
      <c r="B8923" s="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IF(People!$B$2=Orders!M8923,People!$A$2,IF(People!$B$3=Orders!M8923,People!$A$3,IF(People!$B$4=Orders!M8923,People!$A$4,IF(People!$B$5=Orders!M8923,People!$A$5,0))))</f>
        <v>Cassandra Brandow</v>
      </c>
      <c r="W8923" t="str">
        <f>IFERROR(INDEX(Returns!A:A,MATCH(Orders!B8923,Returns!B:B,0),),"No")</f>
        <v>No</v>
      </c>
      <c r="X8923" t="str">
        <f t="shared" si="139"/>
        <v>2018 / 10</v>
      </c>
    </row>
    <row r="8924" spans="1:24" x14ac:dyDescent="0.25">
      <c r="A8924" s="1">
        <v>8923</v>
      </c>
      <c r="B8924" s="3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IF(People!$B$2=Orders!M8924,People!$A$2,IF(People!$B$3=Orders!M8924,People!$A$3,IF(People!$B$4=Orders!M8924,People!$A$4,IF(People!$B$5=Orders!M8924,People!$A$5,0))))</f>
        <v>Cassandra Brandow</v>
      </c>
      <c r="W8924" t="str">
        <f>IFERROR(INDEX(Returns!A:A,MATCH(Orders!B8924,Returns!B:B,0),),"No")</f>
        <v>No</v>
      </c>
      <c r="X8924" t="str">
        <f t="shared" si="139"/>
        <v>2018 / 10</v>
      </c>
    </row>
    <row r="8925" spans="1:24" x14ac:dyDescent="0.25">
      <c r="A8925" s="1">
        <v>8924</v>
      </c>
      <c r="B8925" s="3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IF(People!$B$2=Orders!M8925,People!$A$2,IF(People!$B$3=Orders!M8925,People!$A$3,IF(People!$B$4=Orders!M8925,People!$A$4,IF(People!$B$5=Orders!M8925,People!$A$5,0))))</f>
        <v>Cassandra Brandow</v>
      </c>
      <c r="W8925" t="str">
        <f>IFERROR(INDEX(Returns!A:A,MATCH(Orders!B8925,Returns!B:B,0),),"No")</f>
        <v>No</v>
      </c>
      <c r="X8925" t="str">
        <f t="shared" si="139"/>
        <v>2019 / 06</v>
      </c>
    </row>
    <row r="8926" spans="1:24" x14ac:dyDescent="0.25">
      <c r="A8926" s="1">
        <v>8925</v>
      </c>
      <c r="B8926" s="3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IF(People!$B$2=Orders!M8926,People!$A$2,IF(People!$B$3=Orders!M8926,People!$A$3,IF(People!$B$4=Orders!M8926,People!$A$4,IF(People!$B$5=Orders!M8926,People!$A$5,0))))</f>
        <v>Kelly Williams</v>
      </c>
      <c r="W8926" t="str">
        <f>IFERROR(INDEX(Returns!A:A,MATCH(Orders!B8926,Returns!B:B,0),),"No")</f>
        <v>No</v>
      </c>
      <c r="X8926" t="str">
        <f t="shared" si="139"/>
        <v>2018 / 01</v>
      </c>
    </row>
    <row r="8927" spans="1:24" x14ac:dyDescent="0.25">
      <c r="A8927" s="1">
        <v>8926</v>
      </c>
      <c r="B8927" s="3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IF(People!$B$2=Orders!M8927,People!$A$2,IF(People!$B$3=Orders!M8927,People!$A$3,IF(People!$B$4=Orders!M8927,People!$A$4,IF(People!$B$5=Orders!M8927,People!$A$5,0))))</f>
        <v>Kelly Williams</v>
      </c>
      <c r="W8927" t="str">
        <f>IFERROR(INDEX(Returns!A:A,MATCH(Orders!B8927,Returns!B:B,0),),"No")</f>
        <v>No</v>
      </c>
      <c r="X8927" t="str">
        <f t="shared" si="139"/>
        <v>2018 / 01</v>
      </c>
    </row>
    <row r="8928" spans="1:24" x14ac:dyDescent="0.25">
      <c r="A8928" s="1">
        <v>8927</v>
      </c>
      <c r="B8928" s="3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IF(People!$B$2=Orders!M8928,People!$A$2,IF(People!$B$3=Orders!M8928,People!$A$3,IF(People!$B$4=Orders!M8928,People!$A$4,IF(People!$B$5=Orders!M8928,People!$A$5,0))))</f>
        <v>Kelly Williams</v>
      </c>
      <c r="W8928" t="str">
        <f>IFERROR(INDEX(Returns!A:A,MATCH(Orders!B8928,Returns!B:B,0),),"No")</f>
        <v>No</v>
      </c>
      <c r="X8928" t="str">
        <f t="shared" si="139"/>
        <v>2018 / 01</v>
      </c>
    </row>
    <row r="8929" spans="1:24" x14ac:dyDescent="0.25">
      <c r="A8929" s="1">
        <v>8928</v>
      </c>
      <c r="B8929" s="3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IF(People!$B$2=Orders!M8929,People!$A$2,IF(People!$B$3=Orders!M8929,People!$A$3,IF(People!$B$4=Orders!M8929,People!$A$4,IF(People!$B$5=Orders!M8929,People!$A$5,0))))</f>
        <v>Anna Andreadi</v>
      </c>
      <c r="W8929" t="str">
        <f>IFERROR(INDEX(Returns!A:A,MATCH(Orders!B8929,Returns!B:B,0),),"No")</f>
        <v>No</v>
      </c>
      <c r="X8929" t="str">
        <f t="shared" si="139"/>
        <v>2017 / 09</v>
      </c>
    </row>
    <row r="8930" spans="1:24" x14ac:dyDescent="0.25">
      <c r="A8930" s="1">
        <v>8929</v>
      </c>
      <c r="B8930" s="3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IF(People!$B$2=Orders!M8930,People!$A$2,IF(People!$B$3=Orders!M8930,People!$A$3,IF(People!$B$4=Orders!M8930,People!$A$4,IF(People!$B$5=Orders!M8930,People!$A$5,0))))</f>
        <v>Kelly Williams</v>
      </c>
      <c r="W8930" t="str">
        <f>IFERROR(INDEX(Returns!A:A,MATCH(Orders!B8930,Returns!B:B,0),),"No")</f>
        <v>No</v>
      </c>
      <c r="X8930" t="str">
        <f t="shared" si="139"/>
        <v>2017 / 04</v>
      </c>
    </row>
    <row r="8931" spans="1:24" x14ac:dyDescent="0.25">
      <c r="A8931" s="1">
        <v>8930</v>
      </c>
      <c r="B8931" s="3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IF(People!$B$2=Orders!M8931,People!$A$2,IF(People!$B$3=Orders!M8931,People!$A$3,IF(People!$B$4=Orders!M8931,People!$A$4,IF(People!$B$5=Orders!M8931,People!$A$5,0))))</f>
        <v>Kelly Williams</v>
      </c>
      <c r="W8931" t="str">
        <f>IFERROR(INDEX(Returns!A:A,MATCH(Orders!B8931,Returns!B:B,0),),"No")</f>
        <v>No</v>
      </c>
      <c r="X8931" t="str">
        <f t="shared" si="139"/>
        <v>2017 / 04</v>
      </c>
    </row>
    <row r="8932" spans="1:24" x14ac:dyDescent="0.25">
      <c r="A8932" s="1">
        <v>8931</v>
      </c>
      <c r="B8932" s="3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IF(People!$B$2=Orders!M8932,People!$A$2,IF(People!$B$3=Orders!M8932,People!$A$3,IF(People!$B$4=Orders!M8932,People!$A$4,IF(People!$B$5=Orders!M8932,People!$A$5,0))))</f>
        <v>Kelly Williams</v>
      </c>
      <c r="W8932" t="str">
        <f>IFERROR(INDEX(Returns!A:A,MATCH(Orders!B8932,Returns!B:B,0),),"No")</f>
        <v>No</v>
      </c>
      <c r="X8932" t="str">
        <f t="shared" si="139"/>
        <v>2017 / 04</v>
      </c>
    </row>
    <row r="8933" spans="1:24" x14ac:dyDescent="0.25">
      <c r="A8933" s="1">
        <v>8932</v>
      </c>
      <c r="B8933" s="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IF(People!$B$2=Orders!M8933,People!$A$2,IF(People!$B$3=Orders!M8933,People!$A$3,IF(People!$B$4=Orders!M8933,People!$A$4,IF(People!$B$5=Orders!M8933,People!$A$5,0))))</f>
        <v>Kelly Williams</v>
      </c>
      <c r="W8933" t="str">
        <f>IFERROR(INDEX(Returns!A:A,MATCH(Orders!B8933,Returns!B:B,0),),"No")</f>
        <v>No</v>
      </c>
      <c r="X8933" t="str">
        <f t="shared" si="139"/>
        <v>2019 / 12</v>
      </c>
    </row>
    <row r="8934" spans="1:24" x14ac:dyDescent="0.25">
      <c r="A8934" s="1">
        <v>8933</v>
      </c>
      <c r="B8934" s="3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IF(People!$B$2=Orders!M8934,People!$A$2,IF(People!$B$3=Orders!M8934,People!$A$3,IF(People!$B$4=Orders!M8934,People!$A$4,IF(People!$B$5=Orders!M8934,People!$A$5,0))))</f>
        <v>Kelly Williams</v>
      </c>
      <c r="W8934" t="str">
        <f>IFERROR(INDEX(Returns!A:A,MATCH(Orders!B8934,Returns!B:B,0),),"No")</f>
        <v>No</v>
      </c>
      <c r="X8934" t="str">
        <f t="shared" si="139"/>
        <v>2019 / 12</v>
      </c>
    </row>
    <row r="8935" spans="1:24" x14ac:dyDescent="0.25">
      <c r="A8935" s="1">
        <v>8934</v>
      </c>
      <c r="B8935" s="3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IF(People!$B$2=Orders!M8935,People!$A$2,IF(People!$B$3=Orders!M8935,People!$A$3,IF(People!$B$4=Orders!M8935,People!$A$4,IF(People!$B$5=Orders!M8935,People!$A$5,0))))</f>
        <v>Kelly Williams</v>
      </c>
      <c r="W8935" t="str">
        <f>IFERROR(INDEX(Returns!A:A,MATCH(Orders!B8935,Returns!B:B,0),),"No")</f>
        <v>No</v>
      </c>
      <c r="X8935" t="str">
        <f t="shared" si="139"/>
        <v>2018 / 03</v>
      </c>
    </row>
    <row r="8936" spans="1:24" x14ac:dyDescent="0.25">
      <c r="A8936" s="1">
        <v>8935</v>
      </c>
      <c r="B8936" s="3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IF(People!$B$2=Orders!M8936,People!$A$2,IF(People!$B$3=Orders!M8936,People!$A$3,IF(People!$B$4=Orders!M8936,People!$A$4,IF(People!$B$5=Orders!M8936,People!$A$5,0))))</f>
        <v>Chuck Magee</v>
      </c>
      <c r="W8936" t="str">
        <f>IFERROR(INDEX(Returns!A:A,MATCH(Orders!B8936,Returns!B:B,0),),"No")</f>
        <v>No</v>
      </c>
      <c r="X8936" t="str">
        <f t="shared" si="139"/>
        <v>2019 / 08</v>
      </c>
    </row>
    <row r="8937" spans="1:24" x14ac:dyDescent="0.25">
      <c r="A8937" s="1">
        <v>8936</v>
      </c>
      <c r="B8937" s="3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IF(People!$B$2=Orders!M8937,People!$A$2,IF(People!$B$3=Orders!M8937,People!$A$3,IF(People!$B$4=Orders!M8937,People!$A$4,IF(People!$B$5=Orders!M8937,People!$A$5,0))))</f>
        <v>Chuck Magee</v>
      </c>
      <c r="W8937" t="str">
        <f>IFERROR(INDEX(Returns!A:A,MATCH(Orders!B8937,Returns!B:B,0),),"No")</f>
        <v>No</v>
      </c>
      <c r="X8937" t="str">
        <f t="shared" si="139"/>
        <v>2019 / 08</v>
      </c>
    </row>
    <row r="8938" spans="1:24" x14ac:dyDescent="0.25">
      <c r="A8938" s="1">
        <v>8937</v>
      </c>
      <c r="B8938" s="3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IF(People!$B$2=Orders!M8938,People!$A$2,IF(People!$B$3=Orders!M8938,People!$A$3,IF(People!$B$4=Orders!M8938,People!$A$4,IF(People!$B$5=Orders!M8938,People!$A$5,0))))</f>
        <v>Anna Andreadi</v>
      </c>
      <c r="W8938" t="str">
        <f>IFERROR(INDEX(Returns!A:A,MATCH(Orders!B8938,Returns!B:B,0),),"No")</f>
        <v>No</v>
      </c>
      <c r="X8938" t="str">
        <f t="shared" si="139"/>
        <v>2017 / 12</v>
      </c>
    </row>
    <row r="8939" spans="1:24" x14ac:dyDescent="0.25">
      <c r="A8939" s="1">
        <v>8938</v>
      </c>
      <c r="B8939" s="3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IF(People!$B$2=Orders!M8939,People!$A$2,IF(People!$B$3=Orders!M8939,People!$A$3,IF(People!$B$4=Orders!M8939,People!$A$4,IF(People!$B$5=Orders!M8939,People!$A$5,0))))</f>
        <v>Anna Andreadi</v>
      </c>
      <c r="W8939" t="str">
        <f>IFERROR(INDEX(Returns!A:A,MATCH(Orders!B8939,Returns!B:B,0),),"No")</f>
        <v>No</v>
      </c>
      <c r="X8939" t="str">
        <f t="shared" si="139"/>
        <v>2017 / 12</v>
      </c>
    </row>
    <row r="8940" spans="1:24" x14ac:dyDescent="0.25">
      <c r="A8940" s="1">
        <v>8939</v>
      </c>
      <c r="B8940" s="3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IF(People!$B$2=Orders!M8940,People!$A$2,IF(People!$B$3=Orders!M8940,People!$A$3,IF(People!$B$4=Orders!M8940,People!$A$4,IF(People!$B$5=Orders!M8940,People!$A$5,0))))</f>
        <v>Anna Andreadi</v>
      </c>
      <c r="W8940" t="str">
        <f>IFERROR(INDEX(Returns!A:A,MATCH(Orders!B8940,Returns!B:B,0),),"No")</f>
        <v>No</v>
      </c>
      <c r="X8940" t="str">
        <f t="shared" si="139"/>
        <v>2017 / 12</v>
      </c>
    </row>
    <row r="8941" spans="1:24" x14ac:dyDescent="0.25">
      <c r="A8941" s="1">
        <v>8940</v>
      </c>
      <c r="B8941" s="3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IF(People!$B$2=Orders!M8941,People!$A$2,IF(People!$B$3=Orders!M8941,People!$A$3,IF(People!$B$4=Orders!M8941,People!$A$4,IF(People!$B$5=Orders!M8941,People!$A$5,0))))</f>
        <v>Anna Andreadi</v>
      </c>
      <c r="W8941" t="str">
        <f>IFERROR(INDEX(Returns!A:A,MATCH(Orders!B8941,Returns!B:B,0),),"No")</f>
        <v>No</v>
      </c>
      <c r="X8941" t="str">
        <f t="shared" si="139"/>
        <v>2017 / 12</v>
      </c>
    </row>
    <row r="8942" spans="1:24" x14ac:dyDescent="0.25">
      <c r="A8942" s="1">
        <v>8941</v>
      </c>
      <c r="B8942" s="3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IF(People!$B$2=Orders!M8942,People!$A$2,IF(People!$B$3=Orders!M8942,People!$A$3,IF(People!$B$4=Orders!M8942,People!$A$4,IF(People!$B$5=Orders!M8942,People!$A$5,0))))</f>
        <v>Cassandra Brandow</v>
      </c>
      <c r="W8942" t="str">
        <f>IFERROR(INDEX(Returns!A:A,MATCH(Orders!B8942,Returns!B:B,0),),"No")</f>
        <v>No</v>
      </c>
      <c r="X8942" t="str">
        <f t="shared" si="139"/>
        <v>2016 / 08</v>
      </c>
    </row>
    <row r="8943" spans="1:24" x14ac:dyDescent="0.25">
      <c r="A8943" s="1">
        <v>8942</v>
      </c>
      <c r="B8943" s="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IF(People!$B$2=Orders!M8943,People!$A$2,IF(People!$B$3=Orders!M8943,People!$A$3,IF(People!$B$4=Orders!M8943,People!$A$4,IF(People!$B$5=Orders!M8943,People!$A$5,0))))</f>
        <v>Anna Andreadi</v>
      </c>
      <c r="W8943" t="str">
        <f>IFERROR(INDEX(Returns!A:A,MATCH(Orders!B8943,Returns!B:B,0),),"No")</f>
        <v>Yes</v>
      </c>
      <c r="X8943" t="str">
        <f t="shared" si="139"/>
        <v>2018 / 11</v>
      </c>
    </row>
    <row r="8944" spans="1:24" x14ac:dyDescent="0.25">
      <c r="A8944" s="1">
        <v>8943</v>
      </c>
      <c r="B8944" s="3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IF(People!$B$2=Orders!M8944,People!$A$2,IF(People!$B$3=Orders!M8944,People!$A$3,IF(People!$B$4=Orders!M8944,People!$A$4,IF(People!$B$5=Orders!M8944,People!$A$5,0))))</f>
        <v>Anna Andreadi</v>
      </c>
      <c r="W8944" t="str">
        <f>IFERROR(INDEX(Returns!A:A,MATCH(Orders!B8944,Returns!B:B,0),),"No")</f>
        <v>Yes</v>
      </c>
      <c r="X8944" t="str">
        <f t="shared" si="139"/>
        <v>2018 / 11</v>
      </c>
    </row>
    <row r="8945" spans="1:24" x14ac:dyDescent="0.25">
      <c r="A8945" s="1">
        <v>8944</v>
      </c>
      <c r="B8945" s="3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IF(People!$B$2=Orders!M8945,People!$A$2,IF(People!$B$3=Orders!M8945,People!$A$3,IF(People!$B$4=Orders!M8945,People!$A$4,IF(People!$B$5=Orders!M8945,People!$A$5,0))))</f>
        <v>Kelly Williams</v>
      </c>
      <c r="W8945" t="str">
        <f>IFERROR(INDEX(Returns!A:A,MATCH(Orders!B8945,Returns!B:B,0),),"No")</f>
        <v>No</v>
      </c>
      <c r="X8945" t="str">
        <f t="shared" si="139"/>
        <v>2019 / 10</v>
      </c>
    </row>
    <row r="8946" spans="1:24" x14ac:dyDescent="0.25">
      <c r="A8946" s="1">
        <v>8945</v>
      </c>
      <c r="B8946" s="3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IF(People!$B$2=Orders!M8946,People!$A$2,IF(People!$B$3=Orders!M8946,People!$A$3,IF(People!$B$4=Orders!M8946,People!$A$4,IF(People!$B$5=Orders!M8946,People!$A$5,0))))</f>
        <v>Anna Andreadi</v>
      </c>
      <c r="W8946" t="str">
        <f>IFERROR(INDEX(Returns!A:A,MATCH(Orders!B8946,Returns!B:B,0),),"No")</f>
        <v>No</v>
      </c>
      <c r="X8946" t="str">
        <f t="shared" si="139"/>
        <v>2016 / 12</v>
      </c>
    </row>
    <row r="8947" spans="1:24" x14ac:dyDescent="0.25">
      <c r="A8947" s="1">
        <v>8946</v>
      </c>
      <c r="B8947" s="3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IF(People!$B$2=Orders!M8947,People!$A$2,IF(People!$B$3=Orders!M8947,People!$A$3,IF(People!$B$4=Orders!M8947,People!$A$4,IF(People!$B$5=Orders!M8947,People!$A$5,0))))</f>
        <v>Anna Andreadi</v>
      </c>
      <c r="W8947" t="str">
        <f>IFERROR(INDEX(Returns!A:A,MATCH(Orders!B8947,Returns!B:B,0),),"No")</f>
        <v>No</v>
      </c>
      <c r="X8947" t="str">
        <f t="shared" si="139"/>
        <v>2016 / 11</v>
      </c>
    </row>
    <row r="8948" spans="1:24" x14ac:dyDescent="0.25">
      <c r="A8948" s="1">
        <v>8947</v>
      </c>
      <c r="B8948" s="3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IF(People!$B$2=Orders!M8948,People!$A$2,IF(People!$B$3=Orders!M8948,People!$A$3,IF(People!$B$4=Orders!M8948,People!$A$4,IF(People!$B$5=Orders!M8948,People!$A$5,0))))</f>
        <v>Chuck Magee</v>
      </c>
      <c r="W8948" t="str">
        <f>IFERROR(INDEX(Returns!A:A,MATCH(Orders!B8948,Returns!B:B,0),),"No")</f>
        <v>No</v>
      </c>
      <c r="X8948" t="str">
        <f t="shared" si="139"/>
        <v>2019 / 12</v>
      </c>
    </row>
    <row r="8949" spans="1:24" x14ac:dyDescent="0.25">
      <c r="A8949" s="1">
        <v>8948</v>
      </c>
      <c r="B8949" s="3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IF(People!$B$2=Orders!M8949,People!$A$2,IF(People!$B$3=Orders!M8949,People!$A$3,IF(People!$B$4=Orders!M8949,People!$A$4,IF(People!$B$5=Orders!M8949,People!$A$5,0))))</f>
        <v>Chuck Magee</v>
      </c>
      <c r="W8949" t="str">
        <f>IFERROR(INDEX(Returns!A:A,MATCH(Orders!B8949,Returns!B:B,0),),"No")</f>
        <v>No</v>
      </c>
      <c r="X8949" t="str">
        <f t="shared" si="139"/>
        <v>2019 / 12</v>
      </c>
    </row>
    <row r="8950" spans="1:24" x14ac:dyDescent="0.25">
      <c r="A8950" s="1">
        <v>8949</v>
      </c>
      <c r="B8950" s="3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IF(People!$B$2=Orders!M8950,People!$A$2,IF(People!$B$3=Orders!M8950,People!$A$3,IF(People!$B$4=Orders!M8950,People!$A$4,IF(People!$B$5=Orders!M8950,People!$A$5,0))))</f>
        <v>Anna Andreadi</v>
      </c>
      <c r="W8950" t="str">
        <f>IFERROR(INDEX(Returns!A:A,MATCH(Orders!B8950,Returns!B:B,0),),"No")</f>
        <v>No</v>
      </c>
      <c r="X8950" t="str">
        <f t="shared" si="139"/>
        <v>2016 / 12</v>
      </c>
    </row>
    <row r="8951" spans="1:24" x14ac:dyDescent="0.25">
      <c r="A8951" s="1">
        <v>8950</v>
      </c>
      <c r="B8951" s="3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IF(People!$B$2=Orders!M8951,People!$A$2,IF(People!$B$3=Orders!M8951,People!$A$3,IF(People!$B$4=Orders!M8951,People!$A$4,IF(People!$B$5=Orders!M8951,People!$A$5,0))))</f>
        <v>Cassandra Brandow</v>
      </c>
      <c r="W8951" t="str">
        <f>IFERROR(INDEX(Returns!A:A,MATCH(Orders!B8951,Returns!B:B,0),),"No")</f>
        <v>Yes</v>
      </c>
      <c r="X8951" t="str">
        <f t="shared" si="139"/>
        <v>2019 / 12</v>
      </c>
    </row>
    <row r="8952" spans="1:24" x14ac:dyDescent="0.25">
      <c r="A8952" s="1">
        <v>8951</v>
      </c>
      <c r="B8952" s="3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IF(People!$B$2=Orders!M8952,People!$A$2,IF(People!$B$3=Orders!M8952,People!$A$3,IF(People!$B$4=Orders!M8952,People!$A$4,IF(People!$B$5=Orders!M8952,People!$A$5,0))))</f>
        <v>Cassandra Brandow</v>
      </c>
      <c r="W8952" t="str">
        <f>IFERROR(INDEX(Returns!A:A,MATCH(Orders!B8952,Returns!B:B,0),),"No")</f>
        <v>Yes</v>
      </c>
      <c r="X8952" t="str">
        <f t="shared" si="139"/>
        <v>2019 / 12</v>
      </c>
    </row>
    <row r="8953" spans="1:24" x14ac:dyDescent="0.25">
      <c r="A8953" s="1">
        <v>8952</v>
      </c>
      <c r="B8953" s="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IF(People!$B$2=Orders!M8953,People!$A$2,IF(People!$B$3=Orders!M8953,People!$A$3,IF(People!$B$4=Orders!M8953,People!$A$4,IF(People!$B$5=Orders!M8953,People!$A$5,0))))</f>
        <v>Cassandra Brandow</v>
      </c>
      <c r="W8953" t="str">
        <f>IFERROR(INDEX(Returns!A:A,MATCH(Orders!B8953,Returns!B:B,0),),"No")</f>
        <v>Yes</v>
      </c>
      <c r="X8953" t="str">
        <f t="shared" si="139"/>
        <v>2019 / 12</v>
      </c>
    </row>
    <row r="8954" spans="1:24" x14ac:dyDescent="0.25">
      <c r="A8954" s="1">
        <v>8953</v>
      </c>
      <c r="B8954" s="3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IF(People!$B$2=Orders!M8954,People!$A$2,IF(People!$B$3=Orders!M8954,People!$A$3,IF(People!$B$4=Orders!M8954,People!$A$4,IF(People!$B$5=Orders!M8954,People!$A$5,0))))</f>
        <v>Cassandra Brandow</v>
      </c>
      <c r="W8954" t="str">
        <f>IFERROR(INDEX(Returns!A:A,MATCH(Orders!B8954,Returns!B:B,0),),"No")</f>
        <v>Yes</v>
      </c>
      <c r="X8954" t="str">
        <f t="shared" si="139"/>
        <v>2019 / 12</v>
      </c>
    </row>
    <row r="8955" spans="1:24" x14ac:dyDescent="0.25">
      <c r="A8955" s="1">
        <v>8954</v>
      </c>
      <c r="B8955" s="3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IF(People!$B$2=Orders!M8955,People!$A$2,IF(People!$B$3=Orders!M8955,People!$A$3,IF(People!$B$4=Orders!M8955,People!$A$4,IF(People!$B$5=Orders!M8955,People!$A$5,0))))</f>
        <v>Cassandra Brandow</v>
      </c>
      <c r="W8955" t="str">
        <f>IFERROR(INDEX(Returns!A:A,MATCH(Orders!B8955,Returns!B:B,0),),"No")</f>
        <v>Yes</v>
      </c>
      <c r="X8955" t="str">
        <f t="shared" si="139"/>
        <v>2019 / 12</v>
      </c>
    </row>
    <row r="8956" spans="1:24" x14ac:dyDescent="0.25">
      <c r="A8956" s="1">
        <v>8955</v>
      </c>
      <c r="B8956" s="3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IF(People!$B$2=Orders!M8956,People!$A$2,IF(People!$B$3=Orders!M8956,People!$A$3,IF(People!$B$4=Orders!M8956,People!$A$4,IF(People!$B$5=Orders!M8956,People!$A$5,0))))</f>
        <v>Cassandra Brandow</v>
      </c>
      <c r="W8956" t="str">
        <f>IFERROR(INDEX(Returns!A:A,MATCH(Orders!B8956,Returns!B:B,0),),"No")</f>
        <v>No</v>
      </c>
      <c r="X8956" t="str">
        <f t="shared" si="139"/>
        <v>2016 / 08</v>
      </c>
    </row>
    <row r="8957" spans="1:24" x14ac:dyDescent="0.25">
      <c r="A8957" s="1">
        <v>8956</v>
      </c>
      <c r="B8957" s="3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IF(People!$B$2=Orders!M8957,People!$A$2,IF(People!$B$3=Orders!M8957,People!$A$3,IF(People!$B$4=Orders!M8957,People!$A$4,IF(People!$B$5=Orders!M8957,People!$A$5,0))))</f>
        <v>Anna Andreadi</v>
      </c>
      <c r="W8957" t="str">
        <f>IFERROR(INDEX(Returns!A:A,MATCH(Orders!B8957,Returns!B:B,0),),"No")</f>
        <v>No</v>
      </c>
      <c r="X8957" t="str">
        <f t="shared" si="139"/>
        <v>2016 / 09</v>
      </c>
    </row>
    <row r="8958" spans="1:24" x14ac:dyDescent="0.25">
      <c r="A8958" s="1">
        <v>8957</v>
      </c>
      <c r="B8958" s="3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IF(People!$B$2=Orders!M8958,People!$A$2,IF(People!$B$3=Orders!M8958,People!$A$3,IF(People!$B$4=Orders!M8958,People!$A$4,IF(People!$B$5=Orders!M8958,People!$A$5,0))))</f>
        <v>Cassandra Brandow</v>
      </c>
      <c r="W8958" t="str">
        <f>IFERROR(INDEX(Returns!A:A,MATCH(Orders!B8958,Returns!B:B,0),),"No")</f>
        <v>No</v>
      </c>
      <c r="X8958" t="str">
        <f t="shared" si="139"/>
        <v>2019 / 12</v>
      </c>
    </row>
    <row r="8959" spans="1:24" x14ac:dyDescent="0.25">
      <c r="A8959" s="1">
        <v>8958</v>
      </c>
      <c r="B8959" s="3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IF(People!$B$2=Orders!M8959,People!$A$2,IF(People!$B$3=Orders!M8959,People!$A$3,IF(People!$B$4=Orders!M8959,People!$A$4,IF(People!$B$5=Orders!M8959,People!$A$5,0))))</f>
        <v>Cassandra Brandow</v>
      </c>
      <c r="W8959" t="str">
        <f>IFERROR(INDEX(Returns!A:A,MATCH(Orders!B8959,Returns!B:B,0),),"No")</f>
        <v>No</v>
      </c>
      <c r="X8959" t="str">
        <f t="shared" si="139"/>
        <v>2019 / 12</v>
      </c>
    </row>
    <row r="8960" spans="1:24" x14ac:dyDescent="0.25">
      <c r="A8960" s="1">
        <v>8959</v>
      </c>
      <c r="B8960" s="3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IF(People!$B$2=Orders!M8960,People!$A$2,IF(People!$B$3=Orders!M8960,People!$A$3,IF(People!$B$4=Orders!M8960,People!$A$4,IF(People!$B$5=Orders!M8960,People!$A$5,0))))</f>
        <v>Kelly Williams</v>
      </c>
      <c r="W8960" t="str">
        <f>IFERROR(INDEX(Returns!A:A,MATCH(Orders!B8960,Returns!B:B,0),),"No")</f>
        <v>No</v>
      </c>
      <c r="X8960" t="str">
        <f t="shared" si="139"/>
        <v>2019 / 11</v>
      </c>
    </row>
    <row r="8961" spans="1:24" x14ac:dyDescent="0.25">
      <c r="A8961" s="1">
        <v>8960</v>
      </c>
      <c r="B8961" s="3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IF(People!$B$2=Orders!M8961,People!$A$2,IF(People!$B$3=Orders!M8961,People!$A$3,IF(People!$B$4=Orders!M8961,People!$A$4,IF(People!$B$5=Orders!M8961,People!$A$5,0))))</f>
        <v>Kelly Williams</v>
      </c>
      <c r="W8961" t="str">
        <f>IFERROR(INDEX(Returns!A:A,MATCH(Orders!B8961,Returns!B:B,0),),"No")</f>
        <v>No</v>
      </c>
      <c r="X8961" t="str">
        <f t="shared" si="139"/>
        <v>2019 / 11</v>
      </c>
    </row>
    <row r="8962" spans="1:24" x14ac:dyDescent="0.25">
      <c r="A8962" s="1">
        <v>8961</v>
      </c>
      <c r="B8962" s="3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IF(People!$B$2=Orders!M8962,People!$A$2,IF(People!$B$3=Orders!M8962,People!$A$3,IF(People!$B$4=Orders!M8962,People!$A$4,IF(People!$B$5=Orders!M8962,People!$A$5,0))))</f>
        <v>Kelly Williams</v>
      </c>
      <c r="W8962" t="str">
        <f>IFERROR(INDEX(Returns!A:A,MATCH(Orders!B8962,Returns!B:B,0),),"No")</f>
        <v>No</v>
      </c>
      <c r="X8962" t="str">
        <f t="shared" ref="X8962:X9025" si="140">TEXT(C8962,"ГГГГ / ММ")</f>
        <v>2019 / 11</v>
      </c>
    </row>
    <row r="8963" spans="1:24" x14ac:dyDescent="0.25">
      <c r="A8963" s="1">
        <v>8962</v>
      </c>
      <c r="B8963" s="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IF(People!$B$2=Orders!M8963,People!$A$2,IF(People!$B$3=Orders!M8963,People!$A$3,IF(People!$B$4=Orders!M8963,People!$A$4,IF(People!$B$5=Orders!M8963,People!$A$5,0))))</f>
        <v>Kelly Williams</v>
      </c>
      <c r="W8963" t="str">
        <f>IFERROR(INDEX(Returns!A:A,MATCH(Orders!B8963,Returns!B:B,0),),"No")</f>
        <v>No</v>
      </c>
      <c r="X8963" t="str">
        <f t="shared" si="140"/>
        <v>2019 / 11</v>
      </c>
    </row>
    <row r="8964" spans="1:24" x14ac:dyDescent="0.25">
      <c r="A8964" s="1">
        <v>8963</v>
      </c>
      <c r="B8964" s="3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IF(People!$B$2=Orders!M8964,People!$A$2,IF(People!$B$3=Orders!M8964,People!$A$3,IF(People!$B$4=Orders!M8964,People!$A$4,IF(People!$B$5=Orders!M8964,People!$A$5,0))))</f>
        <v>Cassandra Brandow</v>
      </c>
      <c r="W8964" t="str">
        <f>IFERROR(INDEX(Returns!A:A,MATCH(Orders!B8964,Returns!B:B,0),),"No")</f>
        <v>Yes</v>
      </c>
      <c r="X8964" t="str">
        <f t="shared" si="140"/>
        <v>2018 / 11</v>
      </c>
    </row>
    <row r="8965" spans="1:24" x14ac:dyDescent="0.25">
      <c r="A8965" s="1">
        <v>8964</v>
      </c>
      <c r="B8965" s="3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IF(People!$B$2=Orders!M8965,People!$A$2,IF(People!$B$3=Orders!M8965,People!$A$3,IF(People!$B$4=Orders!M8965,People!$A$4,IF(People!$B$5=Orders!M8965,People!$A$5,0))))</f>
        <v>Cassandra Brandow</v>
      </c>
      <c r="W8965" t="str">
        <f>IFERROR(INDEX(Returns!A:A,MATCH(Orders!B8965,Returns!B:B,0),),"No")</f>
        <v>Yes</v>
      </c>
      <c r="X8965" t="str">
        <f t="shared" si="140"/>
        <v>2018 / 11</v>
      </c>
    </row>
    <row r="8966" spans="1:24" x14ac:dyDescent="0.25">
      <c r="A8966" s="1">
        <v>8965</v>
      </c>
      <c r="B8966" s="3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IF(People!$B$2=Orders!M8966,People!$A$2,IF(People!$B$3=Orders!M8966,People!$A$3,IF(People!$B$4=Orders!M8966,People!$A$4,IF(People!$B$5=Orders!M8966,People!$A$5,0))))</f>
        <v>Cassandra Brandow</v>
      </c>
      <c r="W8966" t="str">
        <f>IFERROR(INDEX(Returns!A:A,MATCH(Orders!B8966,Returns!B:B,0),),"No")</f>
        <v>Yes</v>
      </c>
      <c r="X8966" t="str">
        <f t="shared" si="140"/>
        <v>2018 / 11</v>
      </c>
    </row>
    <row r="8967" spans="1:24" x14ac:dyDescent="0.25">
      <c r="A8967" s="1">
        <v>8966</v>
      </c>
      <c r="B8967" s="3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IF(People!$B$2=Orders!M8967,People!$A$2,IF(People!$B$3=Orders!M8967,People!$A$3,IF(People!$B$4=Orders!M8967,People!$A$4,IF(People!$B$5=Orders!M8967,People!$A$5,0))))</f>
        <v>Kelly Williams</v>
      </c>
      <c r="W8967" t="str">
        <f>IFERROR(INDEX(Returns!A:A,MATCH(Orders!B8967,Returns!B:B,0),),"No")</f>
        <v>No</v>
      </c>
      <c r="X8967" t="str">
        <f t="shared" si="140"/>
        <v>2019 / 11</v>
      </c>
    </row>
    <row r="8968" spans="1:24" x14ac:dyDescent="0.25">
      <c r="A8968" s="1">
        <v>8967</v>
      </c>
      <c r="B8968" s="3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IF(People!$B$2=Orders!M8968,People!$A$2,IF(People!$B$3=Orders!M8968,People!$A$3,IF(People!$B$4=Orders!M8968,People!$A$4,IF(People!$B$5=Orders!M8968,People!$A$5,0))))</f>
        <v>Chuck Magee</v>
      </c>
      <c r="W8968" t="str">
        <f>IFERROR(INDEX(Returns!A:A,MATCH(Orders!B8968,Returns!B:B,0),),"No")</f>
        <v>No</v>
      </c>
      <c r="X8968" t="str">
        <f t="shared" si="140"/>
        <v>2018 / 11</v>
      </c>
    </row>
    <row r="8969" spans="1:24" x14ac:dyDescent="0.25">
      <c r="A8969" s="1">
        <v>8968</v>
      </c>
      <c r="B8969" s="3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IF(People!$B$2=Orders!M8969,People!$A$2,IF(People!$B$3=Orders!M8969,People!$A$3,IF(People!$B$4=Orders!M8969,People!$A$4,IF(People!$B$5=Orders!M8969,People!$A$5,0))))</f>
        <v>Chuck Magee</v>
      </c>
      <c r="W8969" t="str">
        <f>IFERROR(INDEX(Returns!A:A,MATCH(Orders!B8969,Returns!B:B,0),),"No")</f>
        <v>No</v>
      </c>
      <c r="X8969" t="str">
        <f t="shared" si="140"/>
        <v>2018 / 11</v>
      </c>
    </row>
    <row r="8970" spans="1:24" x14ac:dyDescent="0.25">
      <c r="A8970" s="1">
        <v>8969</v>
      </c>
      <c r="B8970" s="3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IF(People!$B$2=Orders!M8970,People!$A$2,IF(People!$B$3=Orders!M8970,People!$A$3,IF(People!$B$4=Orders!M8970,People!$A$4,IF(People!$B$5=Orders!M8970,People!$A$5,0))))</f>
        <v>Cassandra Brandow</v>
      </c>
      <c r="W8970" t="str">
        <f>IFERROR(INDEX(Returns!A:A,MATCH(Orders!B8970,Returns!B:B,0),),"No")</f>
        <v>No</v>
      </c>
      <c r="X8970" t="str">
        <f t="shared" si="140"/>
        <v>2016 / 12</v>
      </c>
    </row>
    <row r="8971" spans="1:24" x14ac:dyDescent="0.25">
      <c r="A8971" s="1">
        <v>8970</v>
      </c>
      <c r="B8971" s="3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IF(People!$B$2=Orders!M8971,People!$A$2,IF(People!$B$3=Orders!M8971,People!$A$3,IF(People!$B$4=Orders!M8971,People!$A$4,IF(People!$B$5=Orders!M8971,People!$A$5,0))))</f>
        <v>Chuck Magee</v>
      </c>
      <c r="W8971" t="str">
        <f>IFERROR(INDEX(Returns!A:A,MATCH(Orders!B8971,Returns!B:B,0),),"No")</f>
        <v>No</v>
      </c>
      <c r="X8971" t="str">
        <f t="shared" si="140"/>
        <v>2019 / 12</v>
      </c>
    </row>
    <row r="8972" spans="1:24" x14ac:dyDescent="0.25">
      <c r="A8972" s="1">
        <v>8971</v>
      </c>
      <c r="B8972" s="3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IF(People!$B$2=Orders!M8972,People!$A$2,IF(People!$B$3=Orders!M8972,People!$A$3,IF(People!$B$4=Orders!M8972,People!$A$4,IF(People!$B$5=Orders!M8972,People!$A$5,0))))</f>
        <v>Chuck Magee</v>
      </c>
      <c r="W8972" t="str">
        <f>IFERROR(INDEX(Returns!A:A,MATCH(Orders!B8972,Returns!B:B,0),),"No")</f>
        <v>No</v>
      </c>
      <c r="X8972" t="str">
        <f t="shared" si="140"/>
        <v>2019 / 12</v>
      </c>
    </row>
    <row r="8973" spans="1:24" x14ac:dyDescent="0.25">
      <c r="A8973" s="1">
        <v>8972</v>
      </c>
      <c r="B8973" s="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IF(People!$B$2=Orders!M8973,People!$A$2,IF(People!$B$3=Orders!M8973,People!$A$3,IF(People!$B$4=Orders!M8973,People!$A$4,IF(People!$B$5=Orders!M8973,People!$A$5,0))))</f>
        <v>Chuck Magee</v>
      </c>
      <c r="W8973" t="str">
        <f>IFERROR(INDEX(Returns!A:A,MATCH(Orders!B8973,Returns!B:B,0),),"No")</f>
        <v>No</v>
      </c>
      <c r="X8973" t="str">
        <f t="shared" si="140"/>
        <v>2019 / 03</v>
      </c>
    </row>
    <row r="8974" spans="1:24" x14ac:dyDescent="0.25">
      <c r="A8974" s="1">
        <v>8973</v>
      </c>
      <c r="B8974" s="3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IF(People!$B$2=Orders!M8974,People!$A$2,IF(People!$B$3=Orders!M8974,People!$A$3,IF(People!$B$4=Orders!M8974,People!$A$4,IF(People!$B$5=Orders!M8974,People!$A$5,0))))</f>
        <v>Chuck Magee</v>
      </c>
      <c r="W8974" t="str">
        <f>IFERROR(INDEX(Returns!A:A,MATCH(Orders!B8974,Returns!B:B,0),),"No")</f>
        <v>No</v>
      </c>
      <c r="X8974" t="str">
        <f t="shared" si="140"/>
        <v>2016 / 11</v>
      </c>
    </row>
    <row r="8975" spans="1:24" x14ac:dyDescent="0.25">
      <c r="A8975" s="1">
        <v>8974</v>
      </c>
      <c r="B8975" s="3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IF(People!$B$2=Orders!M8975,People!$A$2,IF(People!$B$3=Orders!M8975,People!$A$3,IF(People!$B$4=Orders!M8975,People!$A$4,IF(People!$B$5=Orders!M8975,People!$A$5,0))))</f>
        <v>Anna Andreadi</v>
      </c>
      <c r="W8975" t="str">
        <f>IFERROR(INDEX(Returns!A:A,MATCH(Orders!B8975,Returns!B:B,0),),"No")</f>
        <v>No</v>
      </c>
      <c r="X8975" t="str">
        <f t="shared" si="140"/>
        <v>2019 / 04</v>
      </c>
    </row>
    <row r="8976" spans="1:24" x14ac:dyDescent="0.25">
      <c r="A8976" s="1">
        <v>8975</v>
      </c>
      <c r="B8976" s="3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IF(People!$B$2=Orders!M8976,People!$A$2,IF(People!$B$3=Orders!M8976,People!$A$3,IF(People!$B$4=Orders!M8976,People!$A$4,IF(People!$B$5=Orders!M8976,People!$A$5,0))))</f>
        <v>Kelly Williams</v>
      </c>
      <c r="W8976" t="str">
        <f>IFERROR(INDEX(Returns!A:A,MATCH(Orders!B8976,Returns!B:B,0),),"No")</f>
        <v>No</v>
      </c>
      <c r="X8976" t="str">
        <f t="shared" si="140"/>
        <v>2019 / 11</v>
      </c>
    </row>
    <row r="8977" spans="1:24" x14ac:dyDescent="0.25">
      <c r="A8977" s="1">
        <v>8976</v>
      </c>
      <c r="B8977" s="3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IF(People!$B$2=Orders!M8977,People!$A$2,IF(People!$B$3=Orders!M8977,People!$A$3,IF(People!$B$4=Orders!M8977,People!$A$4,IF(People!$B$5=Orders!M8977,People!$A$5,0))))</f>
        <v>Kelly Williams</v>
      </c>
      <c r="W8977" t="str">
        <f>IFERROR(INDEX(Returns!A:A,MATCH(Orders!B8977,Returns!B:B,0),),"No")</f>
        <v>No</v>
      </c>
      <c r="X8977" t="str">
        <f t="shared" si="140"/>
        <v>2019 / 11</v>
      </c>
    </row>
    <row r="8978" spans="1:24" x14ac:dyDescent="0.25">
      <c r="A8978" s="1">
        <v>8977</v>
      </c>
      <c r="B8978" s="3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IF(People!$B$2=Orders!M8978,People!$A$2,IF(People!$B$3=Orders!M8978,People!$A$3,IF(People!$B$4=Orders!M8978,People!$A$4,IF(People!$B$5=Orders!M8978,People!$A$5,0))))</f>
        <v>Kelly Williams</v>
      </c>
      <c r="W8978" t="str">
        <f>IFERROR(INDEX(Returns!A:A,MATCH(Orders!B8978,Returns!B:B,0),),"No")</f>
        <v>No</v>
      </c>
      <c r="X8978" t="str">
        <f t="shared" si="140"/>
        <v>2019 / 11</v>
      </c>
    </row>
    <row r="8979" spans="1:24" x14ac:dyDescent="0.25">
      <c r="A8979" s="1">
        <v>8978</v>
      </c>
      <c r="B8979" s="3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IF(People!$B$2=Orders!M8979,People!$A$2,IF(People!$B$3=Orders!M8979,People!$A$3,IF(People!$B$4=Orders!M8979,People!$A$4,IF(People!$B$5=Orders!M8979,People!$A$5,0))))</f>
        <v>Kelly Williams</v>
      </c>
      <c r="W8979" t="str">
        <f>IFERROR(INDEX(Returns!A:A,MATCH(Orders!B8979,Returns!B:B,0),),"No")</f>
        <v>No</v>
      </c>
      <c r="X8979" t="str">
        <f t="shared" si="140"/>
        <v>2019 / 11</v>
      </c>
    </row>
    <row r="8980" spans="1:24" x14ac:dyDescent="0.25">
      <c r="A8980" s="1">
        <v>8979</v>
      </c>
      <c r="B8980" s="3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IF(People!$B$2=Orders!M8980,People!$A$2,IF(People!$B$3=Orders!M8980,People!$A$3,IF(People!$B$4=Orders!M8980,People!$A$4,IF(People!$B$5=Orders!M8980,People!$A$5,0))))</f>
        <v>Chuck Magee</v>
      </c>
      <c r="W8980" t="str">
        <f>IFERROR(INDEX(Returns!A:A,MATCH(Orders!B8980,Returns!B:B,0),),"No")</f>
        <v>No</v>
      </c>
      <c r="X8980" t="str">
        <f t="shared" si="140"/>
        <v>2016 / 11</v>
      </c>
    </row>
    <row r="8981" spans="1:24" x14ac:dyDescent="0.25">
      <c r="A8981" s="1">
        <v>8980</v>
      </c>
      <c r="B8981" s="3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IF(People!$B$2=Orders!M8981,People!$A$2,IF(People!$B$3=Orders!M8981,People!$A$3,IF(People!$B$4=Orders!M8981,People!$A$4,IF(People!$B$5=Orders!M8981,People!$A$5,0))))</f>
        <v>Kelly Williams</v>
      </c>
      <c r="W8981" t="str">
        <f>IFERROR(INDEX(Returns!A:A,MATCH(Orders!B8981,Returns!B:B,0),),"No")</f>
        <v>No</v>
      </c>
      <c r="X8981" t="str">
        <f t="shared" si="140"/>
        <v>2017 / 10</v>
      </c>
    </row>
    <row r="8982" spans="1:24" x14ac:dyDescent="0.25">
      <c r="A8982" s="1">
        <v>8981</v>
      </c>
      <c r="B8982" s="3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IF(People!$B$2=Orders!M8982,People!$A$2,IF(People!$B$3=Orders!M8982,People!$A$3,IF(People!$B$4=Orders!M8982,People!$A$4,IF(People!$B$5=Orders!M8982,People!$A$5,0))))</f>
        <v>Kelly Williams</v>
      </c>
      <c r="W8982" t="str">
        <f>IFERROR(INDEX(Returns!A:A,MATCH(Orders!B8982,Returns!B:B,0),),"No")</f>
        <v>No</v>
      </c>
      <c r="X8982" t="str">
        <f t="shared" si="140"/>
        <v>2016 / 02</v>
      </c>
    </row>
    <row r="8983" spans="1:24" x14ac:dyDescent="0.25">
      <c r="A8983" s="1">
        <v>8982</v>
      </c>
      <c r="B8983" s="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IF(People!$B$2=Orders!M8983,People!$A$2,IF(People!$B$3=Orders!M8983,People!$A$3,IF(People!$B$4=Orders!M8983,People!$A$4,IF(People!$B$5=Orders!M8983,People!$A$5,0))))</f>
        <v>Kelly Williams</v>
      </c>
      <c r="W8983" t="str">
        <f>IFERROR(INDEX(Returns!A:A,MATCH(Orders!B8983,Returns!B:B,0),),"No")</f>
        <v>No</v>
      </c>
      <c r="X8983" t="str">
        <f t="shared" si="140"/>
        <v>2018 / 03</v>
      </c>
    </row>
    <row r="8984" spans="1:24" x14ac:dyDescent="0.25">
      <c r="A8984" s="1">
        <v>8983</v>
      </c>
      <c r="B8984" s="3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IF(People!$B$2=Orders!M8984,People!$A$2,IF(People!$B$3=Orders!M8984,People!$A$3,IF(People!$B$4=Orders!M8984,People!$A$4,IF(People!$B$5=Orders!M8984,People!$A$5,0))))</f>
        <v>Kelly Williams</v>
      </c>
      <c r="W8984" t="str">
        <f>IFERROR(INDEX(Returns!A:A,MATCH(Orders!B8984,Returns!B:B,0),),"No")</f>
        <v>No</v>
      </c>
      <c r="X8984" t="str">
        <f t="shared" si="140"/>
        <v>2018 / 03</v>
      </c>
    </row>
    <row r="8985" spans="1:24" x14ac:dyDescent="0.25">
      <c r="A8985" s="1">
        <v>8984</v>
      </c>
      <c r="B8985" s="3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IF(People!$B$2=Orders!M8985,People!$A$2,IF(People!$B$3=Orders!M8985,People!$A$3,IF(People!$B$4=Orders!M8985,People!$A$4,IF(People!$B$5=Orders!M8985,People!$A$5,0))))</f>
        <v>Kelly Williams</v>
      </c>
      <c r="W8985" t="str">
        <f>IFERROR(INDEX(Returns!A:A,MATCH(Orders!B8985,Returns!B:B,0),),"No")</f>
        <v>No</v>
      </c>
      <c r="X8985" t="str">
        <f t="shared" si="140"/>
        <v>2018 / 03</v>
      </c>
    </row>
    <row r="8986" spans="1:24" x14ac:dyDescent="0.25">
      <c r="A8986" s="1">
        <v>8985</v>
      </c>
      <c r="B8986" s="3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IF(People!$B$2=Orders!M8986,People!$A$2,IF(People!$B$3=Orders!M8986,People!$A$3,IF(People!$B$4=Orders!M8986,People!$A$4,IF(People!$B$5=Orders!M8986,People!$A$5,0))))</f>
        <v>Kelly Williams</v>
      </c>
      <c r="W8986" t="str">
        <f>IFERROR(INDEX(Returns!A:A,MATCH(Orders!B8986,Returns!B:B,0),),"No")</f>
        <v>No</v>
      </c>
      <c r="X8986" t="str">
        <f t="shared" si="140"/>
        <v>2018 / 03</v>
      </c>
    </row>
    <row r="8987" spans="1:24" x14ac:dyDescent="0.25">
      <c r="A8987" s="1">
        <v>8986</v>
      </c>
      <c r="B8987" s="3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IF(People!$B$2=Orders!M8987,People!$A$2,IF(People!$B$3=Orders!M8987,People!$A$3,IF(People!$B$4=Orders!M8987,People!$A$4,IF(People!$B$5=Orders!M8987,People!$A$5,0))))</f>
        <v>Cassandra Brandow</v>
      </c>
      <c r="W8987" t="str">
        <f>IFERROR(INDEX(Returns!A:A,MATCH(Orders!B8987,Returns!B:B,0),),"No")</f>
        <v>No</v>
      </c>
      <c r="X8987" t="str">
        <f t="shared" si="140"/>
        <v>2017 / 12</v>
      </c>
    </row>
    <row r="8988" spans="1:24" x14ac:dyDescent="0.25">
      <c r="A8988" s="1">
        <v>8987</v>
      </c>
      <c r="B8988" s="3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IF(People!$B$2=Orders!M8988,People!$A$2,IF(People!$B$3=Orders!M8988,People!$A$3,IF(People!$B$4=Orders!M8988,People!$A$4,IF(People!$B$5=Orders!M8988,People!$A$5,0))))</f>
        <v>Cassandra Brandow</v>
      </c>
      <c r="W8988" t="str">
        <f>IFERROR(INDEX(Returns!A:A,MATCH(Orders!B8988,Returns!B:B,0),),"No")</f>
        <v>No</v>
      </c>
      <c r="X8988" t="str">
        <f t="shared" si="140"/>
        <v>2017 / 12</v>
      </c>
    </row>
    <row r="8989" spans="1:24" x14ac:dyDescent="0.25">
      <c r="A8989" s="1">
        <v>8988</v>
      </c>
      <c r="B8989" s="3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IF(People!$B$2=Orders!M8989,People!$A$2,IF(People!$B$3=Orders!M8989,People!$A$3,IF(People!$B$4=Orders!M8989,People!$A$4,IF(People!$B$5=Orders!M8989,People!$A$5,0))))</f>
        <v>Cassandra Brandow</v>
      </c>
      <c r="W8989" t="str">
        <f>IFERROR(INDEX(Returns!A:A,MATCH(Orders!B8989,Returns!B:B,0),),"No")</f>
        <v>No</v>
      </c>
      <c r="X8989" t="str">
        <f t="shared" si="140"/>
        <v>2017 / 12</v>
      </c>
    </row>
    <row r="8990" spans="1:24" x14ac:dyDescent="0.25">
      <c r="A8990" s="1">
        <v>8989</v>
      </c>
      <c r="B8990" s="3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IF(People!$B$2=Orders!M8990,People!$A$2,IF(People!$B$3=Orders!M8990,People!$A$3,IF(People!$B$4=Orders!M8990,People!$A$4,IF(People!$B$5=Orders!M8990,People!$A$5,0))))</f>
        <v>Cassandra Brandow</v>
      </c>
      <c r="W8990" t="str">
        <f>IFERROR(INDEX(Returns!A:A,MATCH(Orders!B8990,Returns!B:B,0),),"No")</f>
        <v>No</v>
      </c>
      <c r="X8990" t="str">
        <f t="shared" si="140"/>
        <v>2017 / 12</v>
      </c>
    </row>
    <row r="8991" spans="1:24" x14ac:dyDescent="0.25">
      <c r="A8991" s="1">
        <v>8990</v>
      </c>
      <c r="B8991" s="3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IF(People!$B$2=Orders!M8991,People!$A$2,IF(People!$B$3=Orders!M8991,People!$A$3,IF(People!$B$4=Orders!M8991,People!$A$4,IF(People!$B$5=Orders!M8991,People!$A$5,0))))</f>
        <v>Kelly Williams</v>
      </c>
      <c r="W8991" t="str">
        <f>IFERROR(INDEX(Returns!A:A,MATCH(Orders!B8991,Returns!B:B,0),),"No")</f>
        <v>No</v>
      </c>
      <c r="X8991" t="str">
        <f t="shared" si="140"/>
        <v>2017 / 12</v>
      </c>
    </row>
    <row r="8992" spans="1:24" x14ac:dyDescent="0.25">
      <c r="A8992" s="1">
        <v>8991</v>
      </c>
      <c r="B8992" s="3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IF(People!$B$2=Orders!M8992,People!$A$2,IF(People!$B$3=Orders!M8992,People!$A$3,IF(People!$B$4=Orders!M8992,People!$A$4,IF(People!$B$5=Orders!M8992,People!$A$5,0))))</f>
        <v>Kelly Williams</v>
      </c>
      <c r="W8992" t="str">
        <f>IFERROR(INDEX(Returns!A:A,MATCH(Orders!B8992,Returns!B:B,0),),"No")</f>
        <v>No</v>
      </c>
      <c r="X8992" t="str">
        <f t="shared" si="140"/>
        <v>2017 / 12</v>
      </c>
    </row>
    <row r="8993" spans="1:24" x14ac:dyDescent="0.25">
      <c r="A8993" s="1">
        <v>8992</v>
      </c>
      <c r="B8993" s="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IF(People!$B$2=Orders!M8993,People!$A$2,IF(People!$B$3=Orders!M8993,People!$A$3,IF(People!$B$4=Orders!M8993,People!$A$4,IF(People!$B$5=Orders!M8993,People!$A$5,0))))</f>
        <v>Anna Andreadi</v>
      </c>
      <c r="W8993" t="str">
        <f>IFERROR(INDEX(Returns!A:A,MATCH(Orders!B8993,Returns!B:B,0),),"No")</f>
        <v>No</v>
      </c>
      <c r="X8993" t="str">
        <f t="shared" si="140"/>
        <v>2019 / 10</v>
      </c>
    </row>
    <row r="8994" spans="1:24" x14ac:dyDescent="0.25">
      <c r="A8994" s="1">
        <v>8993</v>
      </c>
      <c r="B8994" s="3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IF(People!$B$2=Orders!M8994,People!$A$2,IF(People!$B$3=Orders!M8994,People!$A$3,IF(People!$B$4=Orders!M8994,People!$A$4,IF(People!$B$5=Orders!M8994,People!$A$5,0))))</f>
        <v>Cassandra Brandow</v>
      </c>
      <c r="W8994" t="str">
        <f>IFERROR(INDEX(Returns!A:A,MATCH(Orders!B8994,Returns!B:B,0),),"No")</f>
        <v>No</v>
      </c>
      <c r="X8994" t="str">
        <f t="shared" si="140"/>
        <v>2019 / 10</v>
      </c>
    </row>
    <row r="8995" spans="1:24" x14ac:dyDescent="0.25">
      <c r="A8995" s="1">
        <v>8994</v>
      </c>
      <c r="B8995" s="3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IF(People!$B$2=Orders!M8995,People!$A$2,IF(People!$B$3=Orders!M8995,People!$A$3,IF(People!$B$4=Orders!M8995,People!$A$4,IF(People!$B$5=Orders!M8995,People!$A$5,0))))</f>
        <v>Cassandra Brandow</v>
      </c>
      <c r="W8995" t="str">
        <f>IFERROR(INDEX(Returns!A:A,MATCH(Orders!B8995,Returns!B:B,0),),"No")</f>
        <v>No</v>
      </c>
      <c r="X8995" t="str">
        <f t="shared" si="140"/>
        <v>2019 / 10</v>
      </c>
    </row>
    <row r="8996" spans="1:24" x14ac:dyDescent="0.25">
      <c r="A8996" s="1">
        <v>8995</v>
      </c>
      <c r="B8996" s="3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IF(People!$B$2=Orders!M8996,People!$A$2,IF(People!$B$3=Orders!M8996,People!$A$3,IF(People!$B$4=Orders!M8996,People!$A$4,IF(People!$B$5=Orders!M8996,People!$A$5,0))))</f>
        <v>Cassandra Brandow</v>
      </c>
      <c r="W8996" t="str">
        <f>IFERROR(INDEX(Returns!A:A,MATCH(Orders!B8996,Returns!B:B,0),),"No")</f>
        <v>No</v>
      </c>
      <c r="X8996" t="str">
        <f t="shared" si="140"/>
        <v>2016 / 08</v>
      </c>
    </row>
    <row r="8997" spans="1:24" x14ac:dyDescent="0.25">
      <c r="A8997" s="1">
        <v>8996</v>
      </c>
      <c r="B8997" s="3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IF(People!$B$2=Orders!M8997,People!$A$2,IF(People!$B$3=Orders!M8997,People!$A$3,IF(People!$B$4=Orders!M8997,People!$A$4,IF(People!$B$5=Orders!M8997,People!$A$5,0))))</f>
        <v>Cassandra Brandow</v>
      </c>
      <c r="W8997" t="str">
        <f>IFERROR(INDEX(Returns!A:A,MATCH(Orders!B8997,Returns!B:B,0),),"No")</f>
        <v>No</v>
      </c>
      <c r="X8997" t="str">
        <f t="shared" si="140"/>
        <v>2016 / 08</v>
      </c>
    </row>
    <row r="8998" spans="1:24" x14ac:dyDescent="0.25">
      <c r="A8998" s="1">
        <v>8997</v>
      </c>
      <c r="B8998" s="3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IF(People!$B$2=Orders!M8998,People!$A$2,IF(People!$B$3=Orders!M8998,People!$A$3,IF(People!$B$4=Orders!M8998,People!$A$4,IF(People!$B$5=Orders!M8998,People!$A$5,0))))</f>
        <v>Kelly Williams</v>
      </c>
      <c r="W8998" t="str">
        <f>IFERROR(INDEX(Returns!A:A,MATCH(Orders!B8998,Returns!B:B,0),),"No")</f>
        <v>No</v>
      </c>
      <c r="X8998" t="str">
        <f t="shared" si="140"/>
        <v>2019 / 11</v>
      </c>
    </row>
    <row r="8999" spans="1:24" x14ac:dyDescent="0.25">
      <c r="A8999" s="1">
        <v>8998</v>
      </c>
      <c r="B8999" s="3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IF(People!$B$2=Orders!M8999,People!$A$2,IF(People!$B$3=Orders!M8999,People!$A$3,IF(People!$B$4=Orders!M8999,People!$A$4,IF(People!$B$5=Orders!M8999,People!$A$5,0))))</f>
        <v>Kelly Williams</v>
      </c>
      <c r="W8999" t="str">
        <f>IFERROR(INDEX(Returns!A:A,MATCH(Orders!B8999,Returns!B:B,0),),"No")</f>
        <v>No</v>
      </c>
      <c r="X8999" t="str">
        <f t="shared" si="140"/>
        <v>2019 / 03</v>
      </c>
    </row>
    <row r="9000" spans="1:24" x14ac:dyDescent="0.25">
      <c r="A9000" s="1">
        <v>8999</v>
      </c>
      <c r="B9000" s="3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IF(People!$B$2=Orders!M9000,People!$A$2,IF(People!$B$3=Orders!M9000,People!$A$3,IF(People!$B$4=Orders!M9000,People!$A$4,IF(People!$B$5=Orders!M9000,People!$A$5,0))))</f>
        <v>Kelly Williams</v>
      </c>
      <c r="W9000" t="str">
        <f>IFERROR(INDEX(Returns!A:A,MATCH(Orders!B9000,Returns!B:B,0),),"No")</f>
        <v>No</v>
      </c>
      <c r="X9000" t="str">
        <f t="shared" si="140"/>
        <v>2019 / 03</v>
      </c>
    </row>
    <row r="9001" spans="1:24" x14ac:dyDescent="0.25">
      <c r="A9001" s="1">
        <v>9000</v>
      </c>
      <c r="B9001" s="3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IF(People!$B$2=Orders!M9001,People!$A$2,IF(People!$B$3=Orders!M9001,People!$A$3,IF(People!$B$4=Orders!M9001,People!$A$4,IF(People!$B$5=Orders!M9001,People!$A$5,0))))</f>
        <v>Chuck Magee</v>
      </c>
      <c r="W9001" t="str">
        <f>IFERROR(INDEX(Returns!A:A,MATCH(Orders!B9001,Returns!B:B,0),),"No")</f>
        <v>No</v>
      </c>
      <c r="X9001" t="str">
        <f t="shared" si="140"/>
        <v>2019 / 05</v>
      </c>
    </row>
    <row r="9002" spans="1:24" x14ac:dyDescent="0.25">
      <c r="A9002" s="1">
        <v>9001</v>
      </c>
      <c r="B9002" s="3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IF(People!$B$2=Orders!M9002,People!$A$2,IF(People!$B$3=Orders!M9002,People!$A$3,IF(People!$B$4=Orders!M9002,People!$A$4,IF(People!$B$5=Orders!M9002,People!$A$5,0))))</f>
        <v>Anna Andreadi</v>
      </c>
      <c r="W9002" t="str">
        <f>IFERROR(INDEX(Returns!A:A,MATCH(Orders!B9002,Returns!B:B,0),),"No")</f>
        <v>No</v>
      </c>
      <c r="X9002" t="str">
        <f t="shared" si="140"/>
        <v>2016 / 06</v>
      </c>
    </row>
    <row r="9003" spans="1:24" x14ac:dyDescent="0.25">
      <c r="A9003" s="1">
        <v>9002</v>
      </c>
      <c r="B9003" s="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IF(People!$B$2=Orders!M9003,People!$A$2,IF(People!$B$3=Orders!M9003,People!$A$3,IF(People!$B$4=Orders!M9003,People!$A$4,IF(People!$B$5=Orders!M9003,People!$A$5,0))))</f>
        <v>Cassandra Brandow</v>
      </c>
      <c r="W9003" t="str">
        <f>IFERROR(INDEX(Returns!A:A,MATCH(Orders!B9003,Returns!B:B,0),),"No")</f>
        <v>No</v>
      </c>
      <c r="X9003" t="str">
        <f t="shared" si="140"/>
        <v>2016 / 12</v>
      </c>
    </row>
    <row r="9004" spans="1:24" x14ac:dyDescent="0.25">
      <c r="A9004" s="1">
        <v>9003</v>
      </c>
      <c r="B9004" s="3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IF(People!$B$2=Orders!M9004,People!$A$2,IF(People!$B$3=Orders!M9004,People!$A$3,IF(People!$B$4=Orders!M9004,People!$A$4,IF(People!$B$5=Orders!M9004,People!$A$5,0))))</f>
        <v>Cassandra Brandow</v>
      </c>
      <c r="W9004" t="str">
        <f>IFERROR(INDEX(Returns!A:A,MATCH(Orders!B9004,Returns!B:B,0),),"No")</f>
        <v>No</v>
      </c>
      <c r="X9004" t="str">
        <f t="shared" si="140"/>
        <v>2016 / 12</v>
      </c>
    </row>
    <row r="9005" spans="1:24" x14ac:dyDescent="0.25">
      <c r="A9005" s="1">
        <v>9004</v>
      </c>
      <c r="B9005" s="3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IF(People!$B$2=Orders!M9005,People!$A$2,IF(People!$B$3=Orders!M9005,People!$A$3,IF(People!$B$4=Orders!M9005,People!$A$4,IF(People!$B$5=Orders!M9005,People!$A$5,0))))</f>
        <v>Anna Andreadi</v>
      </c>
      <c r="W9005" t="str">
        <f>IFERROR(INDEX(Returns!A:A,MATCH(Orders!B9005,Returns!B:B,0),),"No")</f>
        <v>No</v>
      </c>
      <c r="X9005" t="str">
        <f t="shared" si="140"/>
        <v>2017 / 04</v>
      </c>
    </row>
    <row r="9006" spans="1:24" x14ac:dyDescent="0.25">
      <c r="A9006" s="1">
        <v>9005</v>
      </c>
      <c r="B9006" s="3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IF(People!$B$2=Orders!M9006,People!$A$2,IF(People!$B$3=Orders!M9006,People!$A$3,IF(People!$B$4=Orders!M9006,People!$A$4,IF(People!$B$5=Orders!M9006,People!$A$5,0))))</f>
        <v>Anna Andreadi</v>
      </c>
      <c r="W9006" t="str">
        <f>IFERROR(INDEX(Returns!A:A,MATCH(Orders!B9006,Returns!B:B,0),),"No")</f>
        <v>No</v>
      </c>
      <c r="X9006" t="str">
        <f t="shared" si="140"/>
        <v>2017 / 04</v>
      </c>
    </row>
    <row r="9007" spans="1:24" x14ac:dyDescent="0.25">
      <c r="A9007" s="1">
        <v>9006</v>
      </c>
      <c r="B9007" s="3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IF(People!$B$2=Orders!M9007,People!$A$2,IF(People!$B$3=Orders!M9007,People!$A$3,IF(People!$B$4=Orders!M9007,People!$A$4,IF(People!$B$5=Orders!M9007,People!$A$5,0))))</f>
        <v>Kelly Williams</v>
      </c>
      <c r="W9007" t="str">
        <f>IFERROR(INDEX(Returns!A:A,MATCH(Orders!B9007,Returns!B:B,0),),"No")</f>
        <v>Yes</v>
      </c>
      <c r="X9007" t="str">
        <f t="shared" si="140"/>
        <v>2019 / 11</v>
      </c>
    </row>
    <row r="9008" spans="1:24" x14ac:dyDescent="0.25">
      <c r="A9008" s="1">
        <v>9007</v>
      </c>
      <c r="B9008" s="3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IF(People!$B$2=Orders!M9008,People!$A$2,IF(People!$B$3=Orders!M9008,People!$A$3,IF(People!$B$4=Orders!M9008,People!$A$4,IF(People!$B$5=Orders!M9008,People!$A$5,0))))</f>
        <v>Kelly Williams</v>
      </c>
      <c r="W9008" t="str">
        <f>IFERROR(INDEX(Returns!A:A,MATCH(Orders!B9008,Returns!B:B,0),),"No")</f>
        <v>Yes</v>
      </c>
      <c r="X9008" t="str">
        <f t="shared" si="140"/>
        <v>2019 / 11</v>
      </c>
    </row>
    <row r="9009" spans="1:24" x14ac:dyDescent="0.25">
      <c r="A9009" s="1">
        <v>9008</v>
      </c>
      <c r="B9009" s="3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IF(People!$B$2=Orders!M9009,People!$A$2,IF(People!$B$3=Orders!M9009,People!$A$3,IF(People!$B$4=Orders!M9009,People!$A$4,IF(People!$B$5=Orders!M9009,People!$A$5,0))))</f>
        <v>Kelly Williams</v>
      </c>
      <c r="W9009" t="str">
        <f>IFERROR(INDEX(Returns!A:A,MATCH(Orders!B9009,Returns!B:B,0),),"No")</f>
        <v>Yes</v>
      </c>
      <c r="X9009" t="str">
        <f t="shared" si="140"/>
        <v>2019 / 11</v>
      </c>
    </row>
    <row r="9010" spans="1:24" x14ac:dyDescent="0.25">
      <c r="A9010" s="1">
        <v>9009</v>
      </c>
      <c r="B9010" s="3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IF(People!$B$2=Orders!M9010,People!$A$2,IF(People!$B$3=Orders!M9010,People!$A$3,IF(People!$B$4=Orders!M9010,People!$A$4,IF(People!$B$5=Orders!M9010,People!$A$5,0))))</f>
        <v>Kelly Williams</v>
      </c>
      <c r="W9010" t="str">
        <f>IFERROR(INDEX(Returns!A:A,MATCH(Orders!B9010,Returns!B:B,0),),"No")</f>
        <v>Yes</v>
      </c>
      <c r="X9010" t="str">
        <f t="shared" si="140"/>
        <v>2019 / 11</v>
      </c>
    </row>
    <row r="9011" spans="1:24" x14ac:dyDescent="0.25">
      <c r="A9011" s="1">
        <v>9010</v>
      </c>
      <c r="B9011" s="3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IF(People!$B$2=Orders!M9011,People!$A$2,IF(People!$B$3=Orders!M9011,People!$A$3,IF(People!$B$4=Orders!M9011,People!$A$4,IF(People!$B$5=Orders!M9011,People!$A$5,0))))</f>
        <v>Chuck Magee</v>
      </c>
      <c r="W9011" t="str">
        <f>IFERROR(INDEX(Returns!A:A,MATCH(Orders!B9011,Returns!B:B,0),),"No")</f>
        <v>No</v>
      </c>
      <c r="X9011" t="str">
        <f t="shared" si="140"/>
        <v>2019 / 07</v>
      </c>
    </row>
    <row r="9012" spans="1:24" x14ac:dyDescent="0.25">
      <c r="A9012" s="1">
        <v>9011</v>
      </c>
      <c r="B9012" s="3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IF(People!$B$2=Orders!M9012,People!$A$2,IF(People!$B$3=Orders!M9012,People!$A$3,IF(People!$B$4=Orders!M9012,People!$A$4,IF(People!$B$5=Orders!M9012,People!$A$5,0))))</f>
        <v>Cassandra Brandow</v>
      </c>
      <c r="W9012" t="str">
        <f>IFERROR(INDEX(Returns!A:A,MATCH(Orders!B9012,Returns!B:B,0),),"No")</f>
        <v>No</v>
      </c>
      <c r="X9012" t="str">
        <f t="shared" si="140"/>
        <v>2019 / 05</v>
      </c>
    </row>
    <row r="9013" spans="1:24" x14ac:dyDescent="0.25">
      <c r="A9013" s="1">
        <v>9012</v>
      </c>
      <c r="B9013" s="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IF(People!$B$2=Orders!M9013,People!$A$2,IF(People!$B$3=Orders!M9013,People!$A$3,IF(People!$B$4=Orders!M9013,People!$A$4,IF(People!$B$5=Orders!M9013,People!$A$5,0))))</f>
        <v>Kelly Williams</v>
      </c>
      <c r="W9013" t="str">
        <f>IFERROR(INDEX(Returns!A:A,MATCH(Orders!B9013,Returns!B:B,0),),"No")</f>
        <v>No</v>
      </c>
      <c r="X9013" t="str">
        <f t="shared" si="140"/>
        <v>2017 / 12</v>
      </c>
    </row>
    <row r="9014" spans="1:24" x14ac:dyDescent="0.25">
      <c r="A9014" s="1">
        <v>9013</v>
      </c>
      <c r="B9014" s="3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IF(People!$B$2=Orders!M9014,People!$A$2,IF(People!$B$3=Orders!M9014,People!$A$3,IF(People!$B$4=Orders!M9014,People!$A$4,IF(People!$B$5=Orders!M9014,People!$A$5,0))))</f>
        <v>Chuck Magee</v>
      </c>
      <c r="W9014" t="str">
        <f>IFERROR(INDEX(Returns!A:A,MATCH(Orders!B9014,Returns!B:B,0),),"No")</f>
        <v>No</v>
      </c>
      <c r="X9014" t="str">
        <f t="shared" si="140"/>
        <v>2018 / 02</v>
      </c>
    </row>
    <row r="9015" spans="1:24" x14ac:dyDescent="0.25">
      <c r="A9015" s="1">
        <v>9014</v>
      </c>
      <c r="B9015" s="3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IF(People!$B$2=Orders!M9015,People!$A$2,IF(People!$B$3=Orders!M9015,People!$A$3,IF(People!$B$4=Orders!M9015,People!$A$4,IF(People!$B$5=Orders!M9015,People!$A$5,0))))</f>
        <v>Anna Andreadi</v>
      </c>
      <c r="W9015" t="str">
        <f>IFERROR(INDEX(Returns!A:A,MATCH(Orders!B9015,Returns!B:B,0),),"No")</f>
        <v>Yes</v>
      </c>
      <c r="X9015" t="str">
        <f t="shared" si="140"/>
        <v>2019 / 03</v>
      </c>
    </row>
    <row r="9016" spans="1:24" x14ac:dyDescent="0.25">
      <c r="A9016" s="1">
        <v>9015</v>
      </c>
      <c r="B9016" s="3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IF(People!$B$2=Orders!M9016,People!$A$2,IF(People!$B$3=Orders!M9016,People!$A$3,IF(People!$B$4=Orders!M9016,People!$A$4,IF(People!$B$5=Orders!M9016,People!$A$5,0))))</f>
        <v>Anna Andreadi</v>
      </c>
      <c r="W9016" t="str">
        <f>IFERROR(INDEX(Returns!A:A,MATCH(Orders!B9016,Returns!B:B,0),),"No")</f>
        <v>Yes</v>
      </c>
      <c r="X9016" t="str">
        <f t="shared" si="140"/>
        <v>2019 / 03</v>
      </c>
    </row>
    <row r="9017" spans="1:24" x14ac:dyDescent="0.25">
      <c r="A9017" s="1">
        <v>9016</v>
      </c>
      <c r="B9017" s="3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IF(People!$B$2=Orders!M9017,People!$A$2,IF(People!$B$3=Orders!M9017,People!$A$3,IF(People!$B$4=Orders!M9017,People!$A$4,IF(People!$B$5=Orders!M9017,People!$A$5,0))))</f>
        <v>Anna Andreadi</v>
      </c>
      <c r="W9017" t="str">
        <f>IFERROR(INDEX(Returns!A:A,MATCH(Orders!B9017,Returns!B:B,0),),"No")</f>
        <v>No</v>
      </c>
      <c r="X9017" t="str">
        <f t="shared" si="140"/>
        <v>2018 / 12</v>
      </c>
    </row>
    <row r="9018" spans="1:24" x14ac:dyDescent="0.25">
      <c r="A9018" s="1">
        <v>9017</v>
      </c>
      <c r="B9018" s="3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IF(People!$B$2=Orders!M9018,People!$A$2,IF(People!$B$3=Orders!M9018,People!$A$3,IF(People!$B$4=Orders!M9018,People!$A$4,IF(People!$B$5=Orders!M9018,People!$A$5,0))))</f>
        <v>Anna Andreadi</v>
      </c>
      <c r="W9018" t="str">
        <f>IFERROR(INDEX(Returns!A:A,MATCH(Orders!B9018,Returns!B:B,0),),"No")</f>
        <v>No</v>
      </c>
      <c r="X9018" t="str">
        <f t="shared" si="140"/>
        <v>2018 / 12</v>
      </c>
    </row>
    <row r="9019" spans="1:24" x14ac:dyDescent="0.25">
      <c r="A9019" s="1">
        <v>9018</v>
      </c>
      <c r="B9019" s="3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IF(People!$B$2=Orders!M9019,People!$A$2,IF(People!$B$3=Orders!M9019,People!$A$3,IF(People!$B$4=Orders!M9019,People!$A$4,IF(People!$B$5=Orders!M9019,People!$A$5,0))))</f>
        <v>Anna Andreadi</v>
      </c>
      <c r="W9019" t="str">
        <f>IFERROR(INDEX(Returns!A:A,MATCH(Orders!B9019,Returns!B:B,0),),"No")</f>
        <v>No</v>
      </c>
      <c r="X9019" t="str">
        <f t="shared" si="140"/>
        <v>2018 / 03</v>
      </c>
    </row>
    <row r="9020" spans="1:24" x14ac:dyDescent="0.25">
      <c r="A9020" s="1">
        <v>9019</v>
      </c>
      <c r="B9020" s="3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IF(People!$B$2=Orders!M9020,People!$A$2,IF(People!$B$3=Orders!M9020,People!$A$3,IF(People!$B$4=Orders!M9020,People!$A$4,IF(People!$B$5=Orders!M9020,People!$A$5,0))))</f>
        <v>Anna Andreadi</v>
      </c>
      <c r="W9020" t="str">
        <f>IFERROR(INDEX(Returns!A:A,MATCH(Orders!B9020,Returns!B:B,0),),"No")</f>
        <v>No</v>
      </c>
      <c r="X9020" t="str">
        <f t="shared" si="140"/>
        <v>2018 / 03</v>
      </c>
    </row>
    <row r="9021" spans="1:24" x14ac:dyDescent="0.25">
      <c r="A9021" s="1">
        <v>9020</v>
      </c>
      <c r="B9021" s="3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IF(People!$B$2=Orders!M9021,People!$A$2,IF(People!$B$3=Orders!M9021,People!$A$3,IF(People!$B$4=Orders!M9021,People!$A$4,IF(People!$B$5=Orders!M9021,People!$A$5,0))))</f>
        <v>Cassandra Brandow</v>
      </c>
      <c r="W9021" t="str">
        <f>IFERROR(INDEX(Returns!A:A,MATCH(Orders!B9021,Returns!B:B,0),),"No")</f>
        <v>No</v>
      </c>
      <c r="X9021" t="str">
        <f t="shared" si="140"/>
        <v>2016 / 12</v>
      </c>
    </row>
    <row r="9022" spans="1:24" x14ac:dyDescent="0.25">
      <c r="A9022" s="1">
        <v>9021</v>
      </c>
      <c r="B9022" s="3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IF(People!$B$2=Orders!M9022,People!$A$2,IF(People!$B$3=Orders!M9022,People!$A$3,IF(People!$B$4=Orders!M9022,People!$A$4,IF(People!$B$5=Orders!M9022,People!$A$5,0))))</f>
        <v>Cassandra Brandow</v>
      </c>
      <c r="W9022" t="str">
        <f>IFERROR(INDEX(Returns!A:A,MATCH(Orders!B9022,Returns!B:B,0),),"No")</f>
        <v>No</v>
      </c>
      <c r="X9022" t="str">
        <f t="shared" si="140"/>
        <v>2016 / 12</v>
      </c>
    </row>
    <row r="9023" spans="1:24" x14ac:dyDescent="0.25">
      <c r="A9023" s="1">
        <v>9022</v>
      </c>
      <c r="B9023" s="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IF(People!$B$2=Orders!M9023,People!$A$2,IF(People!$B$3=Orders!M9023,People!$A$3,IF(People!$B$4=Orders!M9023,People!$A$4,IF(People!$B$5=Orders!M9023,People!$A$5,0))))</f>
        <v>Chuck Magee</v>
      </c>
      <c r="W9023" t="str">
        <f>IFERROR(INDEX(Returns!A:A,MATCH(Orders!B9023,Returns!B:B,0),),"No")</f>
        <v>No</v>
      </c>
      <c r="X9023" t="str">
        <f t="shared" si="140"/>
        <v>2017 / 11</v>
      </c>
    </row>
    <row r="9024" spans="1:24" x14ac:dyDescent="0.25">
      <c r="A9024" s="1">
        <v>9023</v>
      </c>
      <c r="B9024" s="3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IF(People!$B$2=Orders!M9024,People!$A$2,IF(People!$B$3=Orders!M9024,People!$A$3,IF(People!$B$4=Orders!M9024,People!$A$4,IF(People!$B$5=Orders!M9024,People!$A$5,0))))</f>
        <v>Anna Andreadi</v>
      </c>
      <c r="W9024" t="str">
        <f>IFERROR(INDEX(Returns!A:A,MATCH(Orders!B9024,Returns!B:B,0),),"No")</f>
        <v>No</v>
      </c>
      <c r="X9024" t="str">
        <f t="shared" si="140"/>
        <v>2018 / 08</v>
      </c>
    </row>
    <row r="9025" spans="1:24" x14ac:dyDescent="0.25">
      <c r="A9025" s="1">
        <v>9024</v>
      </c>
      <c r="B9025" s="3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IF(People!$B$2=Orders!M9025,People!$A$2,IF(People!$B$3=Orders!M9025,People!$A$3,IF(People!$B$4=Orders!M9025,People!$A$4,IF(People!$B$5=Orders!M9025,People!$A$5,0))))</f>
        <v>Chuck Magee</v>
      </c>
      <c r="W9025" t="str">
        <f>IFERROR(INDEX(Returns!A:A,MATCH(Orders!B9025,Returns!B:B,0),),"No")</f>
        <v>No</v>
      </c>
      <c r="X9025" t="str">
        <f t="shared" si="140"/>
        <v>2017 / 06</v>
      </c>
    </row>
    <row r="9026" spans="1:24" x14ac:dyDescent="0.25">
      <c r="A9026" s="1">
        <v>9025</v>
      </c>
      <c r="B9026" s="3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IF(People!$B$2=Orders!M9026,People!$A$2,IF(People!$B$3=Orders!M9026,People!$A$3,IF(People!$B$4=Orders!M9026,People!$A$4,IF(People!$B$5=Orders!M9026,People!$A$5,0))))</f>
        <v>Chuck Magee</v>
      </c>
      <c r="W9026" t="str">
        <f>IFERROR(INDEX(Returns!A:A,MATCH(Orders!B9026,Returns!B:B,0),),"No")</f>
        <v>No</v>
      </c>
      <c r="X9026" t="str">
        <f t="shared" ref="X9026:X9089" si="141">TEXT(C9026,"ГГГГ / ММ")</f>
        <v>2018 / 06</v>
      </c>
    </row>
    <row r="9027" spans="1:24" x14ac:dyDescent="0.25">
      <c r="A9027" s="1">
        <v>9026</v>
      </c>
      <c r="B9027" s="3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IF(People!$B$2=Orders!M9027,People!$A$2,IF(People!$B$3=Orders!M9027,People!$A$3,IF(People!$B$4=Orders!M9027,People!$A$4,IF(People!$B$5=Orders!M9027,People!$A$5,0))))</f>
        <v>Chuck Magee</v>
      </c>
      <c r="W9027" t="str">
        <f>IFERROR(INDEX(Returns!A:A,MATCH(Orders!B9027,Returns!B:B,0),),"No")</f>
        <v>No</v>
      </c>
      <c r="X9027" t="str">
        <f t="shared" si="141"/>
        <v>2018 / 06</v>
      </c>
    </row>
    <row r="9028" spans="1:24" x14ac:dyDescent="0.25">
      <c r="A9028" s="1">
        <v>9027</v>
      </c>
      <c r="B9028" s="3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IF(People!$B$2=Orders!M9028,People!$A$2,IF(People!$B$3=Orders!M9028,People!$A$3,IF(People!$B$4=Orders!M9028,People!$A$4,IF(People!$B$5=Orders!M9028,People!$A$5,0))))</f>
        <v>Chuck Magee</v>
      </c>
      <c r="W9028" t="str">
        <f>IFERROR(INDEX(Returns!A:A,MATCH(Orders!B9028,Returns!B:B,0),),"No")</f>
        <v>No</v>
      </c>
      <c r="X9028" t="str">
        <f t="shared" si="141"/>
        <v>2018 / 06</v>
      </c>
    </row>
    <row r="9029" spans="1:24" x14ac:dyDescent="0.25">
      <c r="A9029" s="1">
        <v>9028</v>
      </c>
      <c r="B9029" s="3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IF(People!$B$2=Orders!M9029,People!$A$2,IF(People!$B$3=Orders!M9029,People!$A$3,IF(People!$B$4=Orders!M9029,People!$A$4,IF(People!$B$5=Orders!M9029,People!$A$5,0))))</f>
        <v>Chuck Magee</v>
      </c>
      <c r="W9029" t="str">
        <f>IFERROR(INDEX(Returns!A:A,MATCH(Orders!B9029,Returns!B:B,0),),"No")</f>
        <v>No</v>
      </c>
      <c r="X9029" t="str">
        <f t="shared" si="141"/>
        <v>2018 / 09</v>
      </c>
    </row>
    <row r="9030" spans="1:24" x14ac:dyDescent="0.25">
      <c r="A9030" s="1">
        <v>9029</v>
      </c>
      <c r="B9030" s="3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IF(People!$B$2=Orders!M9030,People!$A$2,IF(People!$B$3=Orders!M9030,People!$A$3,IF(People!$B$4=Orders!M9030,People!$A$4,IF(People!$B$5=Orders!M9030,People!$A$5,0))))</f>
        <v>Chuck Magee</v>
      </c>
      <c r="W9030" t="str">
        <f>IFERROR(INDEX(Returns!A:A,MATCH(Orders!B9030,Returns!B:B,0),),"No")</f>
        <v>No</v>
      </c>
      <c r="X9030" t="str">
        <f t="shared" si="141"/>
        <v>2018 / 09</v>
      </c>
    </row>
    <row r="9031" spans="1:24" x14ac:dyDescent="0.25">
      <c r="A9031" s="1">
        <v>9030</v>
      </c>
      <c r="B9031" s="3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IF(People!$B$2=Orders!M9031,People!$A$2,IF(People!$B$3=Orders!M9031,People!$A$3,IF(People!$B$4=Orders!M9031,People!$A$4,IF(People!$B$5=Orders!M9031,People!$A$5,0))))</f>
        <v>Chuck Magee</v>
      </c>
      <c r="W9031" t="str">
        <f>IFERROR(INDEX(Returns!A:A,MATCH(Orders!B9031,Returns!B:B,0),),"No")</f>
        <v>No</v>
      </c>
      <c r="X9031" t="str">
        <f t="shared" si="141"/>
        <v>2016 / 07</v>
      </c>
    </row>
    <row r="9032" spans="1:24" x14ac:dyDescent="0.25">
      <c r="A9032" s="1">
        <v>9031</v>
      </c>
      <c r="B9032" s="3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IF(People!$B$2=Orders!M9032,People!$A$2,IF(People!$B$3=Orders!M9032,People!$A$3,IF(People!$B$4=Orders!M9032,People!$A$4,IF(People!$B$5=Orders!M9032,People!$A$5,0))))</f>
        <v>Anna Andreadi</v>
      </c>
      <c r="W9032" t="str">
        <f>IFERROR(INDEX(Returns!A:A,MATCH(Orders!B9032,Returns!B:B,0),),"No")</f>
        <v>No</v>
      </c>
      <c r="X9032" t="str">
        <f t="shared" si="141"/>
        <v>2019 / 09</v>
      </c>
    </row>
    <row r="9033" spans="1:24" x14ac:dyDescent="0.25">
      <c r="A9033" s="1">
        <v>9032</v>
      </c>
      <c r="B9033" s="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IF(People!$B$2=Orders!M9033,People!$A$2,IF(People!$B$3=Orders!M9033,People!$A$3,IF(People!$B$4=Orders!M9033,People!$A$4,IF(People!$B$5=Orders!M9033,People!$A$5,0))))</f>
        <v>Anna Andreadi</v>
      </c>
      <c r="W9033" t="str">
        <f>IFERROR(INDEX(Returns!A:A,MATCH(Orders!B9033,Returns!B:B,0),),"No")</f>
        <v>No</v>
      </c>
      <c r="X9033" t="str">
        <f t="shared" si="141"/>
        <v>2019 / 09</v>
      </c>
    </row>
    <row r="9034" spans="1:24" x14ac:dyDescent="0.25">
      <c r="A9034" s="1">
        <v>9033</v>
      </c>
      <c r="B9034" s="3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IF(People!$B$2=Orders!M9034,People!$A$2,IF(People!$B$3=Orders!M9034,People!$A$3,IF(People!$B$4=Orders!M9034,People!$A$4,IF(People!$B$5=Orders!M9034,People!$A$5,0))))</f>
        <v>Kelly Williams</v>
      </c>
      <c r="W9034" t="str">
        <f>IFERROR(INDEX(Returns!A:A,MATCH(Orders!B9034,Returns!B:B,0),),"No")</f>
        <v>No</v>
      </c>
      <c r="X9034" t="str">
        <f t="shared" si="141"/>
        <v>2019 / 06</v>
      </c>
    </row>
    <row r="9035" spans="1:24" x14ac:dyDescent="0.25">
      <c r="A9035" s="1">
        <v>9034</v>
      </c>
      <c r="B9035" s="3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IF(People!$B$2=Orders!M9035,People!$A$2,IF(People!$B$3=Orders!M9035,People!$A$3,IF(People!$B$4=Orders!M9035,People!$A$4,IF(People!$B$5=Orders!M9035,People!$A$5,0))))</f>
        <v>Cassandra Brandow</v>
      </c>
      <c r="W9035" t="str">
        <f>IFERROR(INDEX(Returns!A:A,MATCH(Orders!B9035,Returns!B:B,0),),"No")</f>
        <v>No</v>
      </c>
      <c r="X9035" t="str">
        <f t="shared" si="141"/>
        <v>2016 / 09</v>
      </c>
    </row>
    <row r="9036" spans="1:24" x14ac:dyDescent="0.25">
      <c r="A9036" s="1">
        <v>9035</v>
      </c>
      <c r="B9036" s="3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IF(People!$B$2=Orders!M9036,People!$A$2,IF(People!$B$3=Orders!M9036,People!$A$3,IF(People!$B$4=Orders!M9036,People!$A$4,IF(People!$B$5=Orders!M9036,People!$A$5,0))))</f>
        <v>Kelly Williams</v>
      </c>
      <c r="W9036" t="str">
        <f>IFERROR(INDEX(Returns!A:A,MATCH(Orders!B9036,Returns!B:B,0),),"No")</f>
        <v>Yes</v>
      </c>
      <c r="X9036" t="str">
        <f t="shared" si="141"/>
        <v>2017 / 10</v>
      </c>
    </row>
    <row r="9037" spans="1:24" x14ac:dyDescent="0.25">
      <c r="A9037" s="1">
        <v>9036</v>
      </c>
      <c r="B9037" s="3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IF(People!$B$2=Orders!M9037,People!$A$2,IF(People!$B$3=Orders!M9037,People!$A$3,IF(People!$B$4=Orders!M9037,People!$A$4,IF(People!$B$5=Orders!M9037,People!$A$5,0))))</f>
        <v>Kelly Williams</v>
      </c>
      <c r="W9037" t="str">
        <f>IFERROR(INDEX(Returns!A:A,MATCH(Orders!B9037,Returns!B:B,0),),"No")</f>
        <v>Yes</v>
      </c>
      <c r="X9037" t="str">
        <f t="shared" si="141"/>
        <v>2017 / 10</v>
      </c>
    </row>
    <row r="9038" spans="1:24" x14ac:dyDescent="0.25">
      <c r="A9038" s="1">
        <v>9037</v>
      </c>
      <c r="B9038" s="3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IF(People!$B$2=Orders!M9038,People!$A$2,IF(People!$B$3=Orders!M9038,People!$A$3,IF(People!$B$4=Orders!M9038,People!$A$4,IF(People!$B$5=Orders!M9038,People!$A$5,0))))</f>
        <v>Chuck Magee</v>
      </c>
      <c r="W9038" t="str">
        <f>IFERROR(INDEX(Returns!A:A,MATCH(Orders!B9038,Returns!B:B,0),),"No")</f>
        <v>No</v>
      </c>
      <c r="X9038" t="str">
        <f t="shared" si="141"/>
        <v>2017 / 04</v>
      </c>
    </row>
    <row r="9039" spans="1:24" x14ac:dyDescent="0.25">
      <c r="A9039" s="1">
        <v>9038</v>
      </c>
      <c r="B9039" s="3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IF(People!$B$2=Orders!M9039,People!$A$2,IF(People!$B$3=Orders!M9039,People!$A$3,IF(People!$B$4=Orders!M9039,People!$A$4,IF(People!$B$5=Orders!M9039,People!$A$5,0))))</f>
        <v>Chuck Magee</v>
      </c>
      <c r="W9039" t="str">
        <f>IFERROR(INDEX(Returns!A:A,MATCH(Orders!B9039,Returns!B:B,0),),"No")</f>
        <v>No</v>
      </c>
      <c r="X9039" t="str">
        <f t="shared" si="141"/>
        <v>2017 / 04</v>
      </c>
    </row>
    <row r="9040" spans="1:24" x14ac:dyDescent="0.25">
      <c r="A9040" s="1">
        <v>9039</v>
      </c>
      <c r="B9040" s="3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IF(People!$B$2=Orders!M9040,People!$A$2,IF(People!$B$3=Orders!M9040,People!$A$3,IF(People!$B$4=Orders!M9040,People!$A$4,IF(People!$B$5=Orders!M9040,People!$A$5,0))))</f>
        <v>Kelly Williams</v>
      </c>
      <c r="W9040" t="str">
        <f>IFERROR(INDEX(Returns!A:A,MATCH(Orders!B9040,Returns!B:B,0),),"No")</f>
        <v>No</v>
      </c>
      <c r="X9040" t="str">
        <f t="shared" si="141"/>
        <v>2019 / 11</v>
      </c>
    </row>
    <row r="9041" spans="1:24" x14ac:dyDescent="0.25">
      <c r="A9041" s="1">
        <v>9040</v>
      </c>
      <c r="B9041" s="3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IF(People!$B$2=Orders!M9041,People!$A$2,IF(People!$B$3=Orders!M9041,People!$A$3,IF(People!$B$4=Orders!M9041,People!$A$4,IF(People!$B$5=Orders!M9041,People!$A$5,0))))</f>
        <v>Kelly Williams</v>
      </c>
      <c r="W9041" t="str">
        <f>IFERROR(INDEX(Returns!A:A,MATCH(Orders!B9041,Returns!B:B,0),),"No")</f>
        <v>No</v>
      </c>
      <c r="X9041" t="str">
        <f t="shared" si="141"/>
        <v>2018 / 12</v>
      </c>
    </row>
    <row r="9042" spans="1:24" x14ac:dyDescent="0.25">
      <c r="A9042" s="1">
        <v>9041</v>
      </c>
      <c r="B9042" s="3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IF(People!$B$2=Orders!M9042,People!$A$2,IF(People!$B$3=Orders!M9042,People!$A$3,IF(People!$B$4=Orders!M9042,People!$A$4,IF(People!$B$5=Orders!M9042,People!$A$5,0))))</f>
        <v>Anna Andreadi</v>
      </c>
      <c r="W9042" t="str">
        <f>IFERROR(INDEX(Returns!A:A,MATCH(Orders!B9042,Returns!B:B,0),),"No")</f>
        <v>No</v>
      </c>
      <c r="X9042" t="str">
        <f t="shared" si="141"/>
        <v>2016 / 09</v>
      </c>
    </row>
    <row r="9043" spans="1:24" x14ac:dyDescent="0.25">
      <c r="A9043" s="1">
        <v>9042</v>
      </c>
      <c r="B9043" s="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IF(People!$B$2=Orders!M9043,People!$A$2,IF(People!$B$3=Orders!M9043,People!$A$3,IF(People!$B$4=Orders!M9043,People!$A$4,IF(People!$B$5=Orders!M9043,People!$A$5,0))))</f>
        <v>Cassandra Brandow</v>
      </c>
      <c r="W9043" t="str">
        <f>IFERROR(INDEX(Returns!A:A,MATCH(Orders!B9043,Returns!B:B,0),),"No")</f>
        <v>No</v>
      </c>
      <c r="X9043" t="str">
        <f t="shared" si="141"/>
        <v>2016 / 09</v>
      </c>
    </row>
    <row r="9044" spans="1:24" x14ac:dyDescent="0.25">
      <c r="A9044" s="1">
        <v>9043</v>
      </c>
      <c r="B9044" s="3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IF(People!$B$2=Orders!M9044,People!$A$2,IF(People!$B$3=Orders!M9044,People!$A$3,IF(People!$B$4=Orders!M9044,People!$A$4,IF(People!$B$5=Orders!M9044,People!$A$5,0))))</f>
        <v>Anna Andreadi</v>
      </c>
      <c r="W9044" t="str">
        <f>IFERROR(INDEX(Returns!A:A,MATCH(Orders!B9044,Returns!B:B,0),),"No")</f>
        <v>No</v>
      </c>
      <c r="X9044" t="str">
        <f t="shared" si="141"/>
        <v>2017 / 09</v>
      </c>
    </row>
    <row r="9045" spans="1:24" x14ac:dyDescent="0.25">
      <c r="A9045" s="1">
        <v>9044</v>
      </c>
      <c r="B9045" s="3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IF(People!$B$2=Orders!M9045,People!$A$2,IF(People!$B$3=Orders!M9045,People!$A$3,IF(People!$B$4=Orders!M9045,People!$A$4,IF(People!$B$5=Orders!M9045,People!$A$5,0))))</f>
        <v>Anna Andreadi</v>
      </c>
      <c r="W9045" t="str">
        <f>IFERROR(INDEX(Returns!A:A,MATCH(Orders!B9045,Returns!B:B,0),),"No")</f>
        <v>No</v>
      </c>
      <c r="X9045" t="str">
        <f t="shared" si="141"/>
        <v>2018 / 11</v>
      </c>
    </row>
    <row r="9046" spans="1:24" x14ac:dyDescent="0.25">
      <c r="A9046" s="1">
        <v>9045</v>
      </c>
      <c r="B9046" s="3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IF(People!$B$2=Orders!M9046,People!$A$2,IF(People!$B$3=Orders!M9046,People!$A$3,IF(People!$B$4=Orders!M9046,People!$A$4,IF(People!$B$5=Orders!M9046,People!$A$5,0))))</f>
        <v>Anna Andreadi</v>
      </c>
      <c r="W9046" t="str">
        <f>IFERROR(INDEX(Returns!A:A,MATCH(Orders!B9046,Returns!B:B,0),),"No")</f>
        <v>No</v>
      </c>
      <c r="X9046" t="str">
        <f t="shared" si="141"/>
        <v>2019 / 12</v>
      </c>
    </row>
    <row r="9047" spans="1:24" x14ac:dyDescent="0.25">
      <c r="A9047" s="1">
        <v>9046</v>
      </c>
      <c r="B9047" s="3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IF(People!$B$2=Orders!M9047,People!$A$2,IF(People!$B$3=Orders!M9047,People!$A$3,IF(People!$B$4=Orders!M9047,People!$A$4,IF(People!$B$5=Orders!M9047,People!$A$5,0))))</f>
        <v>Anna Andreadi</v>
      </c>
      <c r="W9047" t="str">
        <f>IFERROR(INDEX(Returns!A:A,MATCH(Orders!B9047,Returns!B:B,0),),"No")</f>
        <v>No</v>
      </c>
      <c r="X9047" t="str">
        <f t="shared" si="141"/>
        <v>2019 / 12</v>
      </c>
    </row>
    <row r="9048" spans="1:24" x14ac:dyDescent="0.25">
      <c r="A9048" s="1">
        <v>9047</v>
      </c>
      <c r="B9048" s="3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IF(People!$B$2=Orders!M9048,People!$A$2,IF(People!$B$3=Orders!M9048,People!$A$3,IF(People!$B$4=Orders!M9048,People!$A$4,IF(People!$B$5=Orders!M9048,People!$A$5,0))))</f>
        <v>Anna Andreadi</v>
      </c>
      <c r="W9048" t="str">
        <f>IFERROR(INDEX(Returns!A:A,MATCH(Orders!B9048,Returns!B:B,0),),"No")</f>
        <v>No</v>
      </c>
      <c r="X9048" t="str">
        <f t="shared" si="141"/>
        <v>2019 / 12</v>
      </c>
    </row>
    <row r="9049" spans="1:24" x14ac:dyDescent="0.25">
      <c r="A9049" s="1">
        <v>9048</v>
      </c>
      <c r="B9049" s="3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IF(People!$B$2=Orders!M9049,People!$A$2,IF(People!$B$3=Orders!M9049,People!$A$3,IF(People!$B$4=Orders!M9049,People!$A$4,IF(People!$B$5=Orders!M9049,People!$A$5,0))))</f>
        <v>Anna Andreadi</v>
      </c>
      <c r="W9049" t="str">
        <f>IFERROR(INDEX(Returns!A:A,MATCH(Orders!B9049,Returns!B:B,0),),"No")</f>
        <v>No</v>
      </c>
      <c r="X9049" t="str">
        <f t="shared" si="141"/>
        <v>2019 / 12</v>
      </c>
    </row>
    <row r="9050" spans="1:24" x14ac:dyDescent="0.25">
      <c r="A9050" s="1">
        <v>9049</v>
      </c>
      <c r="B9050" s="3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IF(People!$B$2=Orders!M9050,People!$A$2,IF(People!$B$3=Orders!M9050,People!$A$3,IF(People!$B$4=Orders!M9050,People!$A$4,IF(People!$B$5=Orders!M9050,People!$A$5,0))))</f>
        <v>Anna Andreadi</v>
      </c>
      <c r="W9050" t="str">
        <f>IFERROR(INDEX(Returns!A:A,MATCH(Orders!B9050,Returns!B:B,0),),"No")</f>
        <v>No</v>
      </c>
      <c r="X9050" t="str">
        <f t="shared" si="141"/>
        <v>2019 / 12</v>
      </c>
    </row>
    <row r="9051" spans="1:24" x14ac:dyDescent="0.25">
      <c r="A9051" s="1">
        <v>9050</v>
      </c>
      <c r="B9051" s="3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IF(People!$B$2=Orders!M9051,People!$A$2,IF(People!$B$3=Orders!M9051,People!$A$3,IF(People!$B$4=Orders!M9051,People!$A$4,IF(People!$B$5=Orders!M9051,People!$A$5,0))))</f>
        <v>Chuck Magee</v>
      </c>
      <c r="W9051" t="str">
        <f>IFERROR(INDEX(Returns!A:A,MATCH(Orders!B9051,Returns!B:B,0),),"No")</f>
        <v>No</v>
      </c>
      <c r="X9051" t="str">
        <f t="shared" si="141"/>
        <v>2016 / 09</v>
      </c>
    </row>
    <row r="9052" spans="1:24" x14ac:dyDescent="0.25">
      <c r="A9052" s="1">
        <v>9051</v>
      </c>
      <c r="B9052" s="3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IF(People!$B$2=Orders!M9052,People!$A$2,IF(People!$B$3=Orders!M9052,People!$A$3,IF(People!$B$4=Orders!M9052,People!$A$4,IF(People!$B$5=Orders!M9052,People!$A$5,0))))</f>
        <v>Anna Andreadi</v>
      </c>
      <c r="W9052" t="str">
        <f>IFERROR(INDEX(Returns!A:A,MATCH(Orders!B9052,Returns!B:B,0),),"No")</f>
        <v>No</v>
      </c>
      <c r="X9052" t="str">
        <f t="shared" si="141"/>
        <v>2017 / 05</v>
      </c>
    </row>
    <row r="9053" spans="1:24" x14ac:dyDescent="0.25">
      <c r="A9053" s="1">
        <v>9052</v>
      </c>
      <c r="B9053" s="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IF(People!$B$2=Orders!M9053,People!$A$2,IF(People!$B$3=Orders!M9053,People!$A$3,IF(People!$B$4=Orders!M9053,People!$A$4,IF(People!$B$5=Orders!M9053,People!$A$5,0))))</f>
        <v>Anna Andreadi</v>
      </c>
      <c r="W9053" t="str">
        <f>IFERROR(INDEX(Returns!A:A,MATCH(Orders!B9053,Returns!B:B,0),),"No")</f>
        <v>No</v>
      </c>
      <c r="X9053" t="str">
        <f t="shared" si="141"/>
        <v>2016 / 03</v>
      </c>
    </row>
    <row r="9054" spans="1:24" x14ac:dyDescent="0.25">
      <c r="A9054" s="1">
        <v>9053</v>
      </c>
      <c r="B9054" s="3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IF(People!$B$2=Orders!M9054,People!$A$2,IF(People!$B$3=Orders!M9054,People!$A$3,IF(People!$B$4=Orders!M9054,People!$A$4,IF(People!$B$5=Orders!M9054,People!$A$5,0))))</f>
        <v>Anna Andreadi</v>
      </c>
      <c r="W9054" t="str">
        <f>IFERROR(INDEX(Returns!A:A,MATCH(Orders!B9054,Returns!B:B,0),),"No")</f>
        <v>No</v>
      </c>
      <c r="X9054" t="str">
        <f t="shared" si="141"/>
        <v>2016 / 03</v>
      </c>
    </row>
    <row r="9055" spans="1:24" x14ac:dyDescent="0.25">
      <c r="A9055" s="1">
        <v>9054</v>
      </c>
      <c r="B9055" s="3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IF(People!$B$2=Orders!M9055,People!$A$2,IF(People!$B$3=Orders!M9055,People!$A$3,IF(People!$B$4=Orders!M9055,People!$A$4,IF(People!$B$5=Orders!M9055,People!$A$5,0))))</f>
        <v>Anna Andreadi</v>
      </c>
      <c r="W9055" t="str">
        <f>IFERROR(INDEX(Returns!A:A,MATCH(Orders!B9055,Returns!B:B,0),),"No")</f>
        <v>No</v>
      </c>
      <c r="X9055" t="str">
        <f t="shared" si="141"/>
        <v>2016 / 03</v>
      </c>
    </row>
    <row r="9056" spans="1:24" x14ac:dyDescent="0.25">
      <c r="A9056" s="1">
        <v>9055</v>
      </c>
      <c r="B9056" s="3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IF(People!$B$2=Orders!M9056,People!$A$2,IF(People!$B$3=Orders!M9056,People!$A$3,IF(People!$B$4=Orders!M9056,People!$A$4,IF(People!$B$5=Orders!M9056,People!$A$5,0))))</f>
        <v>Anna Andreadi</v>
      </c>
      <c r="W9056" t="str">
        <f>IFERROR(INDEX(Returns!A:A,MATCH(Orders!B9056,Returns!B:B,0),),"No")</f>
        <v>No</v>
      </c>
      <c r="X9056" t="str">
        <f t="shared" si="141"/>
        <v>2019 / 09</v>
      </c>
    </row>
    <row r="9057" spans="1:24" x14ac:dyDescent="0.25">
      <c r="A9057" s="1">
        <v>9056</v>
      </c>
      <c r="B9057" s="3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IF(People!$B$2=Orders!M9057,People!$A$2,IF(People!$B$3=Orders!M9057,People!$A$3,IF(People!$B$4=Orders!M9057,People!$A$4,IF(People!$B$5=Orders!M9057,People!$A$5,0))))</f>
        <v>Anna Andreadi</v>
      </c>
      <c r="W9057" t="str">
        <f>IFERROR(INDEX(Returns!A:A,MATCH(Orders!B9057,Returns!B:B,0),),"No")</f>
        <v>No</v>
      </c>
      <c r="X9057" t="str">
        <f t="shared" si="141"/>
        <v>2017 / 09</v>
      </c>
    </row>
    <row r="9058" spans="1:24" x14ac:dyDescent="0.25">
      <c r="A9058" s="1">
        <v>9057</v>
      </c>
      <c r="B9058" s="3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IF(People!$B$2=Orders!M9058,People!$A$2,IF(People!$B$3=Orders!M9058,People!$A$3,IF(People!$B$4=Orders!M9058,People!$A$4,IF(People!$B$5=Orders!M9058,People!$A$5,0))))</f>
        <v>Chuck Magee</v>
      </c>
      <c r="W9058" t="str">
        <f>IFERROR(INDEX(Returns!A:A,MATCH(Orders!B9058,Returns!B:B,0),),"No")</f>
        <v>No</v>
      </c>
      <c r="X9058" t="str">
        <f t="shared" si="141"/>
        <v>2017 / 11</v>
      </c>
    </row>
    <row r="9059" spans="1:24" x14ac:dyDescent="0.25">
      <c r="A9059" s="1">
        <v>9058</v>
      </c>
      <c r="B9059" s="3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IF(People!$B$2=Orders!M9059,People!$A$2,IF(People!$B$3=Orders!M9059,People!$A$3,IF(People!$B$4=Orders!M9059,People!$A$4,IF(People!$B$5=Orders!M9059,People!$A$5,0))))</f>
        <v>Anna Andreadi</v>
      </c>
      <c r="W9059" t="str">
        <f>IFERROR(INDEX(Returns!A:A,MATCH(Orders!B9059,Returns!B:B,0),),"No")</f>
        <v>No</v>
      </c>
      <c r="X9059" t="str">
        <f t="shared" si="141"/>
        <v>2017 / 10</v>
      </c>
    </row>
    <row r="9060" spans="1:24" x14ac:dyDescent="0.25">
      <c r="A9060" s="1">
        <v>9059</v>
      </c>
      <c r="B9060" s="3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IF(People!$B$2=Orders!M9060,People!$A$2,IF(People!$B$3=Orders!M9060,People!$A$3,IF(People!$B$4=Orders!M9060,People!$A$4,IF(People!$B$5=Orders!M9060,People!$A$5,0))))</f>
        <v>Anna Andreadi</v>
      </c>
      <c r="W9060" t="str">
        <f>IFERROR(INDEX(Returns!A:A,MATCH(Orders!B9060,Returns!B:B,0),),"No")</f>
        <v>No</v>
      </c>
      <c r="X9060" t="str">
        <f t="shared" si="141"/>
        <v>2017 / 10</v>
      </c>
    </row>
    <row r="9061" spans="1:24" x14ac:dyDescent="0.25">
      <c r="A9061" s="1">
        <v>9060</v>
      </c>
      <c r="B9061" s="3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IF(People!$B$2=Orders!M9061,People!$A$2,IF(People!$B$3=Orders!M9061,People!$A$3,IF(People!$B$4=Orders!M9061,People!$A$4,IF(People!$B$5=Orders!M9061,People!$A$5,0))))</f>
        <v>Anna Andreadi</v>
      </c>
      <c r="W9061" t="str">
        <f>IFERROR(INDEX(Returns!A:A,MATCH(Orders!B9061,Returns!B:B,0),),"No")</f>
        <v>No</v>
      </c>
      <c r="X9061" t="str">
        <f t="shared" si="141"/>
        <v>2018 / 06</v>
      </c>
    </row>
    <row r="9062" spans="1:24" x14ac:dyDescent="0.25">
      <c r="A9062" s="1">
        <v>9061</v>
      </c>
      <c r="B9062" s="3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IF(People!$B$2=Orders!M9062,People!$A$2,IF(People!$B$3=Orders!M9062,People!$A$3,IF(People!$B$4=Orders!M9062,People!$A$4,IF(People!$B$5=Orders!M9062,People!$A$5,0))))</f>
        <v>Anna Andreadi</v>
      </c>
      <c r="W9062" t="str">
        <f>IFERROR(INDEX(Returns!A:A,MATCH(Orders!B9062,Returns!B:B,0),),"No")</f>
        <v>No</v>
      </c>
      <c r="X9062" t="str">
        <f t="shared" si="141"/>
        <v>2017 / 11</v>
      </c>
    </row>
    <row r="9063" spans="1:24" x14ac:dyDescent="0.25">
      <c r="A9063" s="1">
        <v>9062</v>
      </c>
      <c r="B9063" s="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IF(People!$B$2=Orders!M9063,People!$A$2,IF(People!$B$3=Orders!M9063,People!$A$3,IF(People!$B$4=Orders!M9063,People!$A$4,IF(People!$B$5=Orders!M9063,People!$A$5,0))))</f>
        <v>Anna Andreadi</v>
      </c>
      <c r="W9063" t="str">
        <f>IFERROR(INDEX(Returns!A:A,MATCH(Orders!B9063,Returns!B:B,0),),"No")</f>
        <v>No</v>
      </c>
      <c r="X9063" t="str">
        <f t="shared" si="141"/>
        <v>2017 / 11</v>
      </c>
    </row>
    <row r="9064" spans="1:24" x14ac:dyDescent="0.25">
      <c r="A9064" s="1">
        <v>9063</v>
      </c>
      <c r="B9064" s="3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IF(People!$B$2=Orders!M9064,People!$A$2,IF(People!$B$3=Orders!M9064,People!$A$3,IF(People!$B$4=Orders!M9064,People!$A$4,IF(People!$B$5=Orders!M9064,People!$A$5,0))))</f>
        <v>Chuck Magee</v>
      </c>
      <c r="W9064" t="str">
        <f>IFERROR(INDEX(Returns!A:A,MATCH(Orders!B9064,Returns!B:B,0),),"No")</f>
        <v>No</v>
      </c>
      <c r="X9064" t="str">
        <f t="shared" si="141"/>
        <v>2018 / 02</v>
      </c>
    </row>
    <row r="9065" spans="1:24" x14ac:dyDescent="0.25">
      <c r="A9065" s="1">
        <v>9064</v>
      </c>
      <c r="B9065" s="3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IF(People!$B$2=Orders!M9065,People!$A$2,IF(People!$B$3=Orders!M9065,People!$A$3,IF(People!$B$4=Orders!M9065,People!$A$4,IF(People!$B$5=Orders!M9065,People!$A$5,0))))</f>
        <v>Kelly Williams</v>
      </c>
      <c r="W9065" t="str">
        <f>IFERROR(INDEX(Returns!A:A,MATCH(Orders!B9065,Returns!B:B,0),),"No")</f>
        <v>No</v>
      </c>
      <c r="X9065" t="str">
        <f t="shared" si="141"/>
        <v>2016 / 10</v>
      </c>
    </row>
    <row r="9066" spans="1:24" x14ac:dyDescent="0.25">
      <c r="A9066" s="1">
        <v>9065</v>
      </c>
      <c r="B9066" s="3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IF(People!$B$2=Orders!M9066,People!$A$2,IF(People!$B$3=Orders!M9066,People!$A$3,IF(People!$B$4=Orders!M9066,People!$A$4,IF(People!$B$5=Orders!M9066,People!$A$5,0))))</f>
        <v>Kelly Williams</v>
      </c>
      <c r="W9066" t="str">
        <f>IFERROR(INDEX(Returns!A:A,MATCH(Orders!B9066,Returns!B:B,0),),"No")</f>
        <v>No</v>
      </c>
      <c r="X9066" t="str">
        <f t="shared" si="141"/>
        <v>2016 / 10</v>
      </c>
    </row>
    <row r="9067" spans="1:24" x14ac:dyDescent="0.25">
      <c r="A9067" s="1">
        <v>9066</v>
      </c>
      <c r="B9067" s="3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IF(People!$B$2=Orders!M9067,People!$A$2,IF(People!$B$3=Orders!M9067,People!$A$3,IF(People!$B$4=Orders!M9067,People!$A$4,IF(People!$B$5=Orders!M9067,People!$A$5,0))))</f>
        <v>Kelly Williams</v>
      </c>
      <c r="W9067" t="str">
        <f>IFERROR(INDEX(Returns!A:A,MATCH(Orders!B9067,Returns!B:B,0),),"No")</f>
        <v>No</v>
      </c>
      <c r="X9067" t="str">
        <f t="shared" si="141"/>
        <v>2016 / 10</v>
      </c>
    </row>
    <row r="9068" spans="1:24" x14ac:dyDescent="0.25">
      <c r="A9068" s="1">
        <v>9067</v>
      </c>
      <c r="B9068" s="3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IF(People!$B$2=Orders!M9068,People!$A$2,IF(People!$B$3=Orders!M9068,People!$A$3,IF(People!$B$4=Orders!M9068,People!$A$4,IF(People!$B$5=Orders!M9068,People!$A$5,0))))</f>
        <v>Cassandra Brandow</v>
      </c>
      <c r="W9068" t="str">
        <f>IFERROR(INDEX(Returns!A:A,MATCH(Orders!B9068,Returns!B:B,0),),"No")</f>
        <v>No</v>
      </c>
      <c r="X9068" t="str">
        <f t="shared" si="141"/>
        <v>2019 / 05</v>
      </c>
    </row>
    <row r="9069" spans="1:24" x14ac:dyDescent="0.25">
      <c r="A9069" s="1">
        <v>9068</v>
      </c>
      <c r="B9069" s="3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IF(People!$B$2=Orders!M9069,People!$A$2,IF(People!$B$3=Orders!M9069,People!$A$3,IF(People!$B$4=Orders!M9069,People!$A$4,IF(People!$B$5=Orders!M9069,People!$A$5,0))))</f>
        <v>Chuck Magee</v>
      </c>
      <c r="W9069" t="str">
        <f>IFERROR(INDEX(Returns!A:A,MATCH(Orders!B9069,Returns!B:B,0),),"No")</f>
        <v>Yes</v>
      </c>
      <c r="X9069" t="str">
        <f t="shared" si="141"/>
        <v>2018 / 02</v>
      </c>
    </row>
    <row r="9070" spans="1:24" x14ac:dyDescent="0.25">
      <c r="A9070" s="1">
        <v>9069</v>
      </c>
      <c r="B9070" s="3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IF(People!$B$2=Orders!M9070,People!$A$2,IF(People!$B$3=Orders!M9070,People!$A$3,IF(People!$B$4=Orders!M9070,People!$A$4,IF(People!$B$5=Orders!M9070,People!$A$5,0))))</f>
        <v>Anna Andreadi</v>
      </c>
      <c r="W9070" t="str">
        <f>IFERROR(INDEX(Returns!A:A,MATCH(Orders!B9070,Returns!B:B,0),),"No")</f>
        <v>No</v>
      </c>
      <c r="X9070" t="str">
        <f t="shared" si="141"/>
        <v>2018 / 09</v>
      </c>
    </row>
    <row r="9071" spans="1:24" x14ac:dyDescent="0.25">
      <c r="A9071" s="1">
        <v>9070</v>
      </c>
      <c r="B9071" s="3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IF(People!$B$2=Orders!M9071,People!$A$2,IF(People!$B$3=Orders!M9071,People!$A$3,IF(People!$B$4=Orders!M9071,People!$A$4,IF(People!$B$5=Orders!M9071,People!$A$5,0))))</f>
        <v>Anna Andreadi</v>
      </c>
      <c r="W9071" t="str">
        <f>IFERROR(INDEX(Returns!A:A,MATCH(Orders!B9071,Returns!B:B,0),),"No")</f>
        <v>No</v>
      </c>
      <c r="X9071" t="str">
        <f t="shared" si="141"/>
        <v>2018 / 09</v>
      </c>
    </row>
    <row r="9072" spans="1:24" x14ac:dyDescent="0.25">
      <c r="A9072" s="1">
        <v>9071</v>
      </c>
      <c r="B9072" s="3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IF(People!$B$2=Orders!M9072,People!$A$2,IF(People!$B$3=Orders!M9072,People!$A$3,IF(People!$B$4=Orders!M9072,People!$A$4,IF(People!$B$5=Orders!M9072,People!$A$5,0))))</f>
        <v>Chuck Magee</v>
      </c>
      <c r="W9072" t="str">
        <f>IFERROR(INDEX(Returns!A:A,MATCH(Orders!B9072,Returns!B:B,0),),"No")</f>
        <v>No</v>
      </c>
      <c r="X9072" t="str">
        <f t="shared" si="141"/>
        <v>2019 / 12</v>
      </c>
    </row>
    <row r="9073" spans="1:24" x14ac:dyDescent="0.25">
      <c r="A9073" s="1">
        <v>9072</v>
      </c>
      <c r="B9073" s="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IF(People!$B$2=Orders!M9073,People!$A$2,IF(People!$B$3=Orders!M9073,People!$A$3,IF(People!$B$4=Orders!M9073,People!$A$4,IF(People!$B$5=Orders!M9073,People!$A$5,0))))</f>
        <v>Kelly Williams</v>
      </c>
      <c r="W9073" t="str">
        <f>IFERROR(INDEX(Returns!A:A,MATCH(Orders!B9073,Returns!B:B,0),),"No")</f>
        <v>No</v>
      </c>
      <c r="X9073" t="str">
        <f t="shared" si="141"/>
        <v>2017 / 06</v>
      </c>
    </row>
    <row r="9074" spans="1:24" x14ac:dyDescent="0.25">
      <c r="A9074" s="1">
        <v>9073</v>
      </c>
      <c r="B9074" s="3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IF(People!$B$2=Orders!M9074,People!$A$2,IF(People!$B$3=Orders!M9074,People!$A$3,IF(People!$B$4=Orders!M9074,People!$A$4,IF(People!$B$5=Orders!M9074,People!$A$5,0))))</f>
        <v>Kelly Williams</v>
      </c>
      <c r="W9074" t="str">
        <f>IFERROR(INDEX(Returns!A:A,MATCH(Orders!B9074,Returns!B:B,0),),"No")</f>
        <v>No</v>
      </c>
      <c r="X9074" t="str">
        <f t="shared" si="141"/>
        <v>2018 / 09</v>
      </c>
    </row>
    <row r="9075" spans="1:24" x14ac:dyDescent="0.25">
      <c r="A9075" s="1">
        <v>9074</v>
      </c>
      <c r="B9075" s="3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IF(People!$B$2=Orders!M9075,People!$A$2,IF(People!$B$3=Orders!M9075,People!$A$3,IF(People!$B$4=Orders!M9075,People!$A$4,IF(People!$B$5=Orders!M9075,People!$A$5,0))))</f>
        <v>Kelly Williams</v>
      </c>
      <c r="W9075" t="str">
        <f>IFERROR(INDEX(Returns!A:A,MATCH(Orders!B9075,Returns!B:B,0),),"No")</f>
        <v>No</v>
      </c>
      <c r="X9075" t="str">
        <f t="shared" si="141"/>
        <v>2018 / 09</v>
      </c>
    </row>
    <row r="9076" spans="1:24" x14ac:dyDescent="0.25">
      <c r="A9076" s="1">
        <v>9075</v>
      </c>
      <c r="B9076" s="3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IF(People!$B$2=Orders!M9076,People!$A$2,IF(People!$B$3=Orders!M9076,People!$A$3,IF(People!$B$4=Orders!M9076,People!$A$4,IF(People!$B$5=Orders!M9076,People!$A$5,0))))</f>
        <v>Cassandra Brandow</v>
      </c>
      <c r="W9076" t="str">
        <f>IFERROR(INDEX(Returns!A:A,MATCH(Orders!B9076,Returns!B:B,0),),"No")</f>
        <v>No</v>
      </c>
      <c r="X9076" t="str">
        <f t="shared" si="141"/>
        <v>2016 / 04</v>
      </c>
    </row>
    <row r="9077" spans="1:24" x14ac:dyDescent="0.25">
      <c r="A9077" s="1">
        <v>9076</v>
      </c>
      <c r="B9077" s="3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IF(People!$B$2=Orders!M9077,People!$A$2,IF(People!$B$3=Orders!M9077,People!$A$3,IF(People!$B$4=Orders!M9077,People!$A$4,IF(People!$B$5=Orders!M9077,People!$A$5,0))))</f>
        <v>Chuck Magee</v>
      </c>
      <c r="W9077" t="str">
        <f>IFERROR(INDEX(Returns!A:A,MATCH(Orders!B9077,Returns!B:B,0),),"No")</f>
        <v>No</v>
      </c>
      <c r="X9077" t="str">
        <f t="shared" si="141"/>
        <v>2017 / 11</v>
      </c>
    </row>
    <row r="9078" spans="1:24" x14ac:dyDescent="0.25">
      <c r="A9078" s="1">
        <v>9077</v>
      </c>
      <c r="B9078" s="3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IF(People!$B$2=Orders!M9078,People!$A$2,IF(People!$B$3=Orders!M9078,People!$A$3,IF(People!$B$4=Orders!M9078,People!$A$4,IF(People!$B$5=Orders!M9078,People!$A$5,0))))</f>
        <v>Chuck Magee</v>
      </c>
      <c r="W9078" t="str">
        <f>IFERROR(INDEX(Returns!A:A,MATCH(Orders!B9078,Returns!B:B,0),),"No")</f>
        <v>No</v>
      </c>
      <c r="X9078" t="str">
        <f t="shared" si="141"/>
        <v>2017 / 11</v>
      </c>
    </row>
    <row r="9079" spans="1:24" x14ac:dyDescent="0.25">
      <c r="A9079" s="1">
        <v>9078</v>
      </c>
      <c r="B9079" s="3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IF(People!$B$2=Orders!M9079,People!$A$2,IF(People!$B$3=Orders!M9079,People!$A$3,IF(People!$B$4=Orders!M9079,People!$A$4,IF(People!$B$5=Orders!M9079,People!$A$5,0))))</f>
        <v>Kelly Williams</v>
      </c>
      <c r="W9079" t="str">
        <f>IFERROR(INDEX(Returns!A:A,MATCH(Orders!B9079,Returns!B:B,0),),"No")</f>
        <v>No</v>
      </c>
      <c r="X9079" t="str">
        <f t="shared" si="141"/>
        <v>2016 / 11</v>
      </c>
    </row>
    <row r="9080" spans="1:24" x14ac:dyDescent="0.25">
      <c r="A9080" s="1">
        <v>9079</v>
      </c>
      <c r="B9080" s="3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IF(People!$B$2=Orders!M9080,People!$A$2,IF(People!$B$3=Orders!M9080,People!$A$3,IF(People!$B$4=Orders!M9080,People!$A$4,IF(People!$B$5=Orders!M9080,People!$A$5,0))))</f>
        <v>Cassandra Brandow</v>
      </c>
      <c r="W9080" t="str">
        <f>IFERROR(INDEX(Returns!A:A,MATCH(Orders!B9080,Returns!B:B,0),),"No")</f>
        <v>No</v>
      </c>
      <c r="X9080" t="str">
        <f t="shared" si="141"/>
        <v>2018 / 02</v>
      </c>
    </row>
    <row r="9081" spans="1:24" x14ac:dyDescent="0.25">
      <c r="A9081" s="1">
        <v>9080</v>
      </c>
      <c r="B9081" s="3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t="str">
        <f>IF(People!$B$2=Orders!M9081,People!$A$2,IF(People!$B$3=Orders!M9081,People!$A$3,IF(People!$B$4=Orders!M9081,People!$A$4,IF(People!$B$5=Orders!M9081,People!$A$5,0))))</f>
        <v>Cassandra Brandow</v>
      </c>
      <c r="W9081" t="str">
        <f>IFERROR(INDEX(Returns!A:A,MATCH(Orders!B9081,Returns!B:B,0),),"No")</f>
        <v>No</v>
      </c>
      <c r="X9081" t="str">
        <f t="shared" si="141"/>
        <v>2018 / 02</v>
      </c>
    </row>
    <row r="9082" spans="1:24" x14ac:dyDescent="0.25">
      <c r="A9082" s="1">
        <v>9081</v>
      </c>
      <c r="B9082" s="3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IF(People!$B$2=Orders!M9082,People!$A$2,IF(People!$B$3=Orders!M9082,People!$A$3,IF(People!$B$4=Orders!M9082,People!$A$4,IF(People!$B$5=Orders!M9082,People!$A$5,0))))</f>
        <v>Anna Andreadi</v>
      </c>
      <c r="W9082" t="str">
        <f>IFERROR(INDEX(Returns!A:A,MATCH(Orders!B9082,Returns!B:B,0),),"No")</f>
        <v>Yes</v>
      </c>
      <c r="X9082" t="str">
        <f t="shared" si="141"/>
        <v>2019 / 09</v>
      </c>
    </row>
    <row r="9083" spans="1:24" x14ac:dyDescent="0.25">
      <c r="A9083" s="1">
        <v>9082</v>
      </c>
      <c r="B9083" s="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IF(People!$B$2=Orders!M9083,People!$A$2,IF(People!$B$3=Orders!M9083,People!$A$3,IF(People!$B$4=Orders!M9083,People!$A$4,IF(People!$B$5=Orders!M9083,People!$A$5,0))))</f>
        <v>Anna Andreadi</v>
      </c>
      <c r="W9083" t="str">
        <f>IFERROR(INDEX(Returns!A:A,MATCH(Orders!B9083,Returns!B:B,0),),"No")</f>
        <v>Yes</v>
      </c>
      <c r="X9083" t="str">
        <f t="shared" si="141"/>
        <v>2019 / 09</v>
      </c>
    </row>
    <row r="9084" spans="1:24" x14ac:dyDescent="0.25">
      <c r="A9084" s="1">
        <v>9083</v>
      </c>
      <c r="B9084" s="3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IF(People!$B$2=Orders!M9084,People!$A$2,IF(People!$B$3=Orders!M9084,People!$A$3,IF(People!$B$4=Orders!M9084,People!$A$4,IF(People!$B$5=Orders!M9084,People!$A$5,0))))</f>
        <v>Cassandra Brandow</v>
      </c>
      <c r="W9084" t="str">
        <f>IFERROR(INDEX(Returns!A:A,MATCH(Orders!B9084,Returns!B:B,0),),"No")</f>
        <v>No</v>
      </c>
      <c r="X9084" t="str">
        <f t="shared" si="141"/>
        <v>2019 / 11</v>
      </c>
    </row>
    <row r="9085" spans="1:24" x14ac:dyDescent="0.25">
      <c r="A9085" s="1">
        <v>9084</v>
      </c>
      <c r="B9085" s="3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IF(People!$B$2=Orders!M9085,People!$A$2,IF(People!$B$3=Orders!M9085,People!$A$3,IF(People!$B$4=Orders!M9085,People!$A$4,IF(People!$B$5=Orders!M9085,People!$A$5,0))))</f>
        <v>Cassandra Brandow</v>
      </c>
      <c r="W9085" t="str">
        <f>IFERROR(INDEX(Returns!A:A,MATCH(Orders!B9085,Returns!B:B,0),),"No")</f>
        <v>No</v>
      </c>
      <c r="X9085" t="str">
        <f t="shared" si="141"/>
        <v>2017 / 02</v>
      </c>
    </row>
    <row r="9086" spans="1:24" x14ac:dyDescent="0.25">
      <c r="A9086" s="1">
        <v>9085</v>
      </c>
      <c r="B9086" s="3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IF(People!$B$2=Orders!M9086,People!$A$2,IF(People!$B$3=Orders!M9086,People!$A$3,IF(People!$B$4=Orders!M9086,People!$A$4,IF(People!$B$5=Orders!M9086,People!$A$5,0))))</f>
        <v>Cassandra Brandow</v>
      </c>
      <c r="W9086" t="str">
        <f>IFERROR(INDEX(Returns!A:A,MATCH(Orders!B9086,Returns!B:B,0),),"No")</f>
        <v>No</v>
      </c>
      <c r="X9086" t="str">
        <f t="shared" si="141"/>
        <v>2017 / 02</v>
      </c>
    </row>
    <row r="9087" spans="1:24" x14ac:dyDescent="0.25">
      <c r="A9087" s="1">
        <v>9086</v>
      </c>
      <c r="B9087" s="3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IF(People!$B$2=Orders!M9087,People!$A$2,IF(People!$B$3=Orders!M9087,People!$A$3,IF(People!$B$4=Orders!M9087,People!$A$4,IF(People!$B$5=Orders!M9087,People!$A$5,0))))</f>
        <v>Anna Andreadi</v>
      </c>
      <c r="W9087" t="str">
        <f>IFERROR(INDEX(Returns!A:A,MATCH(Orders!B9087,Returns!B:B,0),),"No")</f>
        <v>No</v>
      </c>
      <c r="X9087" t="str">
        <f t="shared" si="141"/>
        <v>2018 / 09</v>
      </c>
    </row>
    <row r="9088" spans="1:24" x14ac:dyDescent="0.25">
      <c r="A9088" s="1">
        <v>9087</v>
      </c>
      <c r="B9088" s="3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IF(People!$B$2=Orders!M9088,People!$A$2,IF(People!$B$3=Orders!M9088,People!$A$3,IF(People!$B$4=Orders!M9088,People!$A$4,IF(People!$B$5=Orders!M9088,People!$A$5,0))))</f>
        <v>Kelly Williams</v>
      </c>
      <c r="W9088" t="str">
        <f>IFERROR(INDEX(Returns!A:A,MATCH(Orders!B9088,Returns!B:B,0),),"No")</f>
        <v>No</v>
      </c>
      <c r="X9088" t="str">
        <f t="shared" si="141"/>
        <v>2018 / 09</v>
      </c>
    </row>
    <row r="9089" spans="1:24" x14ac:dyDescent="0.25">
      <c r="A9089" s="1">
        <v>9088</v>
      </c>
      <c r="B9089" s="3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IF(People!$B$2=Orders!M9089,People!$A$2,IF(People!$B$3=Orders!M9089,People!$A$3,IF(People!$B$4=Orders!M9089,People!$A$4,IF(People!$B$5=Orders!M9089,People!$A$5,0))))</f>
        <v>Kelly Williams</v>
      </c>
      <c r="W9089" t="str">
        <f>IFERROR(INDEX(Returns!A:A,MATCH(Orders!B9089,Returns!B:B,0),),"No")</f>
        <v>No</v>
      </c>
      <c r="X9089" t="str">
        <f t="shared" si="141"/>
        <v>2018 / 09</v>
      </c>
    </row>
    <row r="9090" spans="1:24" x14ac:dyDescent="0.25">
      <c r="A9090" s="1">
        <v>9089</v>
      </c>
      <c r="B9090" s="3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IF(People!$B$2=Orders!M9090,People!$A$2,IF(People!$B$3=Orders!M9090,People!$A$3,IF(People!$B$4=Orders!M9090,People!$A$4,IF(People!$B$5=Orders!M9090,People!$A$5,0))))</f>
        <v>Cassandra Brandow</v>
      </c>
      <c r="W9090" t="str">
        <f>IFERROR(INDEX(Returns!A:A,MATCH(Orders!B9090,Returns!B:B,0),),"No")</f>
        <v>No</v>
      </c>
      <c r="X9090" t="str">
        <f t="shared" ref="X9090:X9153" si="142">TEXT(C9090,"ГГГГ / ММ")</f>
        <v>2017 / 12</v>
      </c>
    </row>
    <row r="9091" spans="1:24" x14ac:dyDescent="0.25">
      <c r="A9091" s="1">
        <v>9090</v>
      </c>
      <c r="B9091" s="3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IF(People!$B$2=Orders!M9091,People!$A$2,IF(People!$B$3=Orders!M9091,People!$A$3,IF(People!$B$4=Orders!M9091,People!$A$4,IF(People!$B$5=Orders!M9091,People!$A$5,0))))</f>
        <v>Chuck Magee</v>
      </c>
      <c r="W9091" t="str">
        <f>IFERROR(INDEX(Returns!A:A,MATCH(Orders!B9091,Returns!B:B,0),),"No")</f>
        <v>No</v>
      </c>
      <c r="X9091" t="str">
        <f t="shared" si="142"/>
        <v>2018 / 09</v>
      </c>
    </row>
    <row r="9092" spans="1:24" x14ac:dyDescent="0.25">
      <c r="A9092" s="1">
        <v>9091</v>
      </c>
      <c r="B9092" s="3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IF(People!$B$2=Orders!M9092,People!$A$2,IF(People!$B$3=Orders!M9092,People!$A$3,IF(People!$B$4=Orders!M9092,People!$A$4,IF(People!$B$5=Orders!M9092,People!$A$5,0))))</f>
        <v>Cassandra Brandow</v>
      </c>
      <c r="W9092" t="str">
        <f>IFERROR(INDEX(Returns!A:A,MATCH(Orders!B9092,Returns!B:B,0),),"No")</f>
        <v>No</v>
      </c>
      <c r="X9092" t="str">
        <f t="shared" si="142"/>
        <v>2019 / 10</v>
      </c>
    </row>
    <row r="9093" spans="1:24" x14ac:dyDescent="0.25">
      <c r="A9093" s="1">
        <v>9092</v>
      </c>
      <c r="B9093" s="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IF(People!$B$2=Orders!M9093,People!$A$2,IF(People!$B$3=Orders!M9093,People!$A$3,IF(People!$B$4=Orders!M9093,People!$A$4,IF(People!$B$5=Orders!M9093,People!$A$5,0))))</f>
        <v>Chuck Magee</v>
      </c>
      <c r="W9093" t="str">
        <f>IFERROR(INDEX(Returns!A:A,MATCH(Orders!B9093,Returns!B:B,0),),"No")</f>
        <v>No</v>
      </c>
      <c r="X9093" t="str">
        <f t="shared" si="142"/>
        <v>2017 / 06</v>
      </c>
    </row>
    <row r="9094" spans="1:24" x14ac:dyDescent="0.25">
      <c r="A9094" s="1">
        <v>9093</v>
      </c>
      <c r="B9094" s="3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IF(People!$B$2=Orders!M9094,People!$A$2,IF(People!$B$3=Orders!M9094,People!$A$3,IF(People!$B$4=Orders!M9094,People!$A$4,IF(People!$B$5=Orders!M9094,People!$A$5,0))))</f>
        <v>Chuck Magee</v>
      </c>
      <c r="W9094" t="str">
        <f>IFERROR(INDEX(Returns!A:A,MATCH(Orders!B9094,Returns!B:B,0),),"No")</f>
        <v>No</v>
      </c>
      <c r="X9094" t="str">
        <f t="shared" si="142"/>
        <v>2017 / 06</v>
      </c>
    </row>
    <row r="9095" spans="1:24" x14ac:dyDescent="0.25">
      <c r="A9095" s="1">
        <v>9094</v>
      </c>
      <c r="B9095" s="3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IF(People!$B$2=Orders!M9095,People!$A$2,IF(People!$B$3=Orders!M9095,People!$A$3,IF(People!$B$4=Orders!M9095,People!$A$4,IF(People!$B$5=Orders!M9095,People!$A$5,0))))</f>
        <v>Kelly Williams</v>
      </c>
      <c r="W9095" t="str">
        <f>IFERROR(INDEX(Returns!A:A,MATCH(Orders!B9095,Returns!B:B,0),),"No")</f>
        <v>No</v>
      </c>
      <c r="X9095" t="str">
        <f t="shared" si="142"/>
        <v>2017 / 06</v>
      </c>
    </row>
    <row r="9096" spans="1:24" x14ac:dyDescent="0.25">
      <c r="A9096" s="1">
        <v>9095</v>
      </c>
      <c r="B9096" s="3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IF(People!$B$2=Orders!M9096,People!$A$2,IF(People!$B$3=Orders!M9096,People!$A$3,IF(People!$B$4=Orders!M9096,People!$A$4,IF(People!$B$5=Orders!M9096,People!$A$5,0))))</f>
        <v>Kelly Williams</v>
      </c>
      <c r="W9096" t="str">
        <f>IFERROR(INDEX(Returns!A:A,MATCH(Orders!B9096,Returns!B:B,0),),"No")</f>
        <v>No</v>
      </c>
      <c r="X9096" t="str">
        <f t="shared" si="142"/>
        <v>2017 / 06</v>
      </c>
    </row>
    <row r="9097" spans="1:24" x14ac:dyDescent="0.25">
      <c r="A9097" s="1">
        <v>9096</v>
      </c>
      <c r="B9097" s="3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IF(People!$B$2=Orders!M9097,People!$A$2,IF(People!$B$3=Orders!M9097,People!$A$3,IF(People!$B$4=Orders!M9097,People!$A$4,IF(People!$B$5=Orders!M9097,People!$A$5,0))))</f>
        <v>Kelly Williams</v>
      </c>
      <c r="W9097" t="str">
        <f>IFERROR(INDEX(Returns!A:A,MATCH(Orders!B9097,Returns!B:B,0),),"No")</f>
        <v>No</v>
      </c>
      <c r="X9097" t="str">
        <f t="shared" si="142"/>
        <v>2017 / 06</v>
      </c>
    </row>
    <row r="9098" spans="1:24" x14ac:dyDescent="0.25">
      <c r="A9098" s="1">
        <v>9097</v>
      </c>
      <c r="B9098" s="3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IF(People!$B$2=Orders!M9098,People!$A$2,IF(People!$B$3=Orders!M9098,People!$A$3,IF(People!$B$4=Orders!M9098,People!$A$4,IF(People!$B$5=Orders!M9098,People!$A$5,0))))</f>
        <v>Kelly Williams</v>
      </c>
      <c r="W9098" t="str">
        <f>IFERROR(INDEX(Returns!A:A,MATCH(Orders!B9098,Returns!B:B,0),),"No")</f>
        <v>No</v>
      </c>
      <c r="X9098" t="str">
        <f t="shared" si="142"/>
        <v>2017 / 06</v>
      </c>
    </row>
    <row r="9099" spans="1:24" x14ac:dyDescent="0.25">
      <c r="A9099" s="1">
        <v>9098</v>
      </c>
      <c r="B9099" s="3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IF(People!$B$2=Orders!M9099,People!$A$2,IF(People!$B$3=Orders!M9099,People!$A$3,IF(People!$B$4=Orders!M9099,People!$A$4,IF(People!$B$5=Orders!M9099,People!$A$5,0))))</f>
        <v>Kelly Williams</v>
      </c>
      <c r="W9099" t="str">
        <f>IFERROR(INDEX(Returns!A:A,MATCH(Orders!B9099,Returns!B:B,0),),"No")</f>
        <v>No</v>
      </c>
      <c r="X9099" t="str">
        <f t="shared" si="142"/>
        <v>2016 / 04</v>
      </c>
    </row>
    <row r="9100" spans="1:24" x14ac:dyDescent="0.25">
      <c r="A9100" s="1">
        <v>9099</v>
      </c>
      <c r="B9100" s="3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IF(People!$B$2=Orders!M9100,People!$A$2,IF(People!$B$3=Orders!M9100,People!$A$3,IF(People!$B$4=Orders!M9100,People!$A$4,IF(People!$B$5=Orders!M9100,People!$A$5,0))))</f>
        <v>Kelly Williams</v>
      </c>
      <c r="W9100" t="str">
        <f>IFERROR(INDEX(Returns!A:A,MATCH(Orders!B9100,Returns!B:B,0),),"No")</f>
        <v>No</v>
      </c>
      <c r="X9100" t="str">
        <f t="shared" si="142"/>
        <v>2019 / 10</v>
      </c>
    </row>
    <row r="9101" spans="1:24" x14ac:dyDescent="0.25">
      <c r="A9101" s="1">
        <v>9100</v>
      </c>
      <c r="B9101" s="3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IF(People!$B$2=Orders!M9101,People!$A$2,IF(People!$B$3=Orders!M9101,People!$A$3,IF(People!$B$4=Orders!M9101,People!$A$4,IF(People!$B$5=Orders!M9101,People!$A$5,0))))</f>
        <v>Kelly Williams</v>
      </c>
      <c r="W9101" t="str">
        <f>IFERROR(INDEX(Returns!A:A,MATCH(Orders!B9101,Returns!B:B,0),),"No")</f>
        <v>No</v>
      </c>
      <c r="X9101" t="str">
        <f t="shared" si="142"/>
        <v>2019 / 10</v>
      </c>
    </row>
    <row r="9102" spans="1:24" x14ac:dyDescent="0.25">
      <c r="A9102" s="1">
        <v>9101</v>
      </c>
      <c r="B9102" s="3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IF(People!$B$2=Orders!M9102,People!$A$2,IF(People!$B$3=Orders!M9102,People!$A$3,IF(People!$B$4=Orders!M9102,People!$A$4,IF(People!$B$5=Orders!M9102,People!$A$5,0))))</f>
        <v>Kelly Williams</v>
      </c>
      <c r="W9102" t="str">
        <f>IFERROR(INDEX(Returns!A:A,MATCH(Orders!B9102,Returns!B:B,0),),"No")</f>
        <v>No</v>
      </c>
      <c r="X9102" t="str">
        <f t="shared" si="142"/>
        <v>2019 / 10</v>
      </c>
    </row>
    <row r="9103" spans="1:24" x14ac:dyDescent="0.25">
      <c r="A9103" s="1">
        <v>9102</v>
      </c>
      <c r="B9103" s="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IF(People!$B$2=Orders!M9103,People!$A$2,IF(People!$B$3=Orders!M9103,People!$A$3,IF(People!$B$4=Orders!M9103,People!$A$4,IF(People!$B$5=Orders!M9103,People!$A$5,0))))</f>
        <v>Kelly Williams</v>
      </c>
      <c r="W9103" t="str">
        <f>IFERROR(INDEX(Returns!A:A,MATCH(Orders!B9103,Returns!B:B,0),),"No")</f>
        <v>No</v>
      </c>
      <c r="X9103" t="str">
        <f t="shared" si="142"/>
        <v>2017 / 11</v>
      </c>
    </row>
    <row r="9104" spans="1:24" x14ac:dyDescent="0.25">
      <c r="A9104" s="1">
        <v>9103</v>
      </c>
      <c r="B9104" s="3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IF(People!$B$2=Orders!M9104,People!$A$2,IF(People!$B$3=Orders!M9104,People!$A$3,IF(People!$B$4=Orders!M9104,People!$A$4,IF(People!$B$5=Orders!M9104,People!$A$5,0))))</f>
        <v>Kelly Williams</v>
      </c>
      <c r="W9104" t="str">
        <f>IFERROR(INDEX(Returns!A:A,MATCH(Orders!B9104,Returns!B:B,0),),"No")</f>
        <v>No</v>
      </c>
      <c r="X9104" t="str">
        <f t="shared" si="142"/>
        <v>2017 / 11</v>
      </c>
    </row>
    <row r="9105" spans="1:24" x14ac:dyDescent="0.25">
      <c r="A9105" s="1">
        <v>9104</v>
      </c>
      <c r="B9105" s="3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IF(People!$B$2=Orders!M9105,People!$A$2,IF(People!$B$3=Orders!M9105,People!$A$3,IF(People!$B$4=Orders!M9105,People!$A$4,IF(People!$B$5=Orders!M9105,People!$A$5,0))))</f>
        <v>Kelly Williams</v>
      </c>
      <c r="W9105" t="str">
        <f>IFERROR(INDEX(Returns!A:A,MATCH(Orders!B9105,Returns!B:B,0),),"No")</f>
        <v>No</v>
      </c>
      <c r="X9105" t="str">
        <f t="shared" si="142"/>
        <v>2017 / 11</v>
      </c>
    </row>
    <row r="9106" spans="1:24" x14ac:dyDescent="0.25">
      <c r="A9106" s="1">
        <v>9105</v>
      </c>
      <c r="B9106" s="3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IF(People!$B$2=Orders!M9106,People!$A$2,IF(People!$B$3=Orders!M9106,People!$A$3,IF(People!$B$4=Orders!M9106,People!$A$4,IF(People!$B$5=Orders!M9106,People!$A$5,0))))</f>
        <v>Kelly Williams</v>
      </c>
      <c r="W9106" t="str">
        <f>IFERROR(INDEX(Returns!A:A,MATCH(Orders!B9106,Returns!B:B,0),),"No")</f>
        <v>No</v>
      </c>
      <c r="X9106" t="str">
        <f t="shared" si="142"/>
        <v>2017 / 11</v>
      </c>
    </row>
    <row r="9107" spans="1:24" x14ac:dyDescent="0.25">
      <c r="A9107" s="1">
        <v>9106</v>
      </c>
      <c r="B9107" s="3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IF(People!$B$2=Orders!M9107,People!$A$2,IF(People!$B$3=Orders!M9107,People!$A$3,IF(People!$B$4=Orders!M9107,People!$A$4,IF(People!$B$5=Orders!M9107,People!$A$5,0))))</f>
        <v>Kelly Williams</v>
      </c>
      <c r="W9107" t="str">
        <f>IFERROR(INDEX(Returns!A:A,MATCH(Orders!B9107,Returns!B:B,0),),"No")</f>
        <v>No</v>
      </c>
      <c r="X9107" t="str">
        <f t="shared" si="142"/>
        <v>2017 / 11</v>
      </c>
    </row>
    <row r="9108" spans="1:24" x14ac:dyDescent="0.25">
      <c r="A9108" s="1">
        <v>9107</v>
      </c>
      <c r="B9108" s="3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IF(People!$B$2=Orders!M9108,People!$A$2,IF(People!$B$3=Orders!M9108,People!$A$3,IF(People!$B$4=Orders!M9108,People!$A$4,IF(People!$B$5=Orders!M9108,People!$A$5,0))))</f>
        <v>Kelly Williams</v>
      </c>
      <c r="W9108" t="str">
        <f>IFERROR(INDEX(Returns!A:A,MATCH(Orders!B9108,Returns!B:B,0),),"No")</f>
        <v>No</v>
      </c>
      <c r="X9108" t="str">
        <f t="shared" si="142"/>
        <v>2017 / 11</v>
      </c>
    </row>
    <row r="9109" spans="1:24" x14ac:dyDescent="0.25">
      <c r="A9109" s="1">
        <v>9108</v>
      </c>
      <c r="B9109" s="3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IF(People!$B$2=Orders!M9109,People!$A$2,IF(People!$B$3=Orders!M9109,People!$A$3,IF(People!$B$4=Orders!M9109,People!$A$4,IF(People!$B$5=Orders!M9109,People!$A$5,0))))</f>
        <v>Kelly Williams</v>
      </c>
      <c r="W9109" t="str">
        <f>IFERROR(INDEX(Returns!A:A,MATCH(Orders!B9109,Returns!B:B,0),),"No")</f>
        <v>Yes</v>
      </c>
      <c r="X9109" t="str">
        <f t="shared" si="142"/>
        <v>2017 / 05</v>
      </c>
    </row>
    <row r="9110" spans="1:24" x14ac:dyDescent="0.25">
      <c r="A9110" s="1">
        <v>9109</v>
      </c>
      <c r="B9110" s="3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IF(People!$B$2=Orders!M9110,People!$A$2,IF(People!$B$3=Orders!M9110,People!$A$3,IF(People!$B$4=Orders!M9110,People!$A$4,IF(People!$B$5=Orders!M9110,People!$A$5,0))))</f>
        <v>Kelly Williams</v>
      </c>
      <c r="W9110" t="str">
        <f>IFERROR(INDEX(Returns!A:A,MATCH(Orders!B9110,Returns!B:B,0),),"No")</f>
        <v>Yes</v>
      </c>
      <c r="X9110" t="str">
        <f t="shared" si="142"/>
        <v>2017 / 05</v>
      </c>
    </row>
    <row r="9111" spans="1:24" x14ac:dyDescent="0.25">
      <c r="A9111" s="1">
        <v>9110</v>
      </c>
      <c r="B9111" s="3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IF(People!$B$2=Orders!M9111,People!$A$2,IF(People!$B$3=Orders!M9111,People!$A$3,IF(People!$B$4=Orders!M9111,People!$A$4,IF(People!$B$5=Orders!M9111,People!$A$5,0))))</f>
        <v>Kelly Williams</v>
      </c>
      <c r="W9111" t="str">
        <f>IFERROR(INDEX(Returns!A:A,MATCH(Orders!B9111,Returns!B:B,0),),"No")</f>
        <v>Yes</v>
      </c>
      <c r="X9111" t="str">
        <f t="shared" si="142"/>
        <v>2017 / 05</v>
      </c>
    </row>
    <row r="9112" spans="1:24" x14ac:dyDescent="0.25">
      <c r="A9112" s="1">
        <v>9111</v>
      </c>
      <c r="B9112" s="3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IF(People!$B$2=Orders!M9112,People!$A$2,IF(People!$B$3=Orders!M9112,People!$A$3,IF(People!$B$4=Orders!M9112,People!$A$4,IF(People!$B$5=Orders!M9112,People!$A$5,0))))</f>
        <v>Cassandra Brandow</v>
      </c>
      <c r="W9112" t="str">
        <f>IFERROR(INDEX(Returns!A:A,MATCH(Orders!B9112,Returns!B:B,0),),"No")</f>
        <v>No</v>
      </c>
      <c r="X9112" t="str">
        <f t="shared" si="142"/>
        <v>2016 / 10</v>
      </c>
    </row>
    <row r="9113" spans="1:24" x14ac:dyDescent="0.25">
      <c r="A9113" s="1">
        <v>9112</v>
      </c>
      <c r="B9113" s="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IF(People!$B$2=Orders!M9113,People!$A$2,IF(People!$B$3=Orders!M9113,People!$A$3,IF(People!$B$4=Orders!M9113,People!$A$4,IF(People!$B$5=Orders!M9113,People!$A$5,0))))</f>
        <v>Cassandra Brandow</v>
      </c>
      <c r="W9113" t="str">
        <f>IFERROR(INDEX(Returns!A:A,MATCH(Orders!B9113,Returns!B:B,0),),"No")</f>
        <v>No</v>
      </c>
      <c r="X9113" t="str">
        <f t="shared" si="142"/>
        <v>2016 / 10</v>
      </c>
    </row>
    <row r="9114" spans="1:24" x14ac:dyDescent="0.25">
      <c r="A9114" s="1">
        <v>9113</v>
      </c>
      <c r="B9114" s="3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IF(People!$B$2=Orders!M9114,People!$A$2,IF(People!$B$3=Orders!M9114,People!$A$3,IF(People!$B$4=Orders!M9114,People!$A$4,IF(People!$B$5=Orders!M9114,People!$A$5,0))))</f>
        <v>Cassandra Brandow</v>
      </c>
      <c r="W9114" t="str">
        <f>IFERROR(INDEX(Returns!A:A,MATCH(Orders!B9114,Returns!B:B,0),),"No")</f>
        <v>No</v>
      </c>
      <c r="X9114" t="str">
        <f t="shared" si="142"/>
        <v>2016 / 10</v>
      </c>
    </row>
    <row r="9115" spans="1:24" x14ac:dyDescent="0.25">
      <c r="A9115" s="1">
        <v>9114</v>
      </c>
      <c r="B9115" s="3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IF(People!$B$2=Orders!M9115,People!$A$2,IF(People!$B$3=Orders!M9115,People!$A$3,IF(People!$B$4=Orders!M9115,People!$A$4,IF(People!$B$5=Orders!M9115,People!$A$5,0))))</f>
        <v>Cassandra Brandow</v>
      </c>
      <c r="W9115" t="str">
        <f>IFERROR(INDEX(Returns!A:A,MATCH(Orders!B9115,Returns!B:B,0),),"No")</f>
        <v>No</v>
      </c>
      <c r="X9115" t="str">
        <f t="shared" si="142"/>
        <v>2016 / 10</v>
      </c>
    </row>
    <row r="9116" spans="1:24" x14ac:dyDescent="0.25">
      <c r="A9116" s="1">
        <v>9115</v>
      </c>
      <c r="B9116" s="3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IF(People!$B$2=Orders!M9116,People!$A$2,IF(People!$B$3=Orders!M9116,People!$A$3,IF(People!$B$4=Orders!M9116,People!$A$4,IF(People!$B$5=Orders!M9116,People!$A$5,0))))</f>
        <v>Anna Andreadi</v>
      </c>
      <c r="W9116" t="str">
        <f>IFERROR(INDEX(Returns!A:A,MATCH(Orders!B9116,Returns!B:B,0),),"No")</f>
        <v>No</v>
      </c>
      <c r="X9116" t="str">
        <f t="shared" si="142"/>
        <v>2018 / 02</v>
      </c>
    </row>
    <row r="9117" spans="1:24" x14ac:dyDescent="0.25">
      <c r="A9117" s="1">
        <v>9116</v>
      </c>
      <c r="B9117" s="3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IF(People!$B$2=Orders!M9117,People!$A$2,IF(People!$B$3=Orders!M9117,People!$A$3,IF(People!$B$4=Orders!M9117,People!$A$4,IF(People!$B$5=Orders!M9117,People!$A$5,0))))</f>
        <v>Chuck Magee</v>
      </c>
      <c r="W9117" t="str">
        <f>IFERROR(INDEX(Returns!A:A,MATCH(Orders!B9117,Returns!B:B,0),),"No")</f>
        <v>No</v>
      </c>
      <c r="X9117" t="str">
        <f t="shared" si="142"/>
        <v>2019 / 01</v>
      </c>
    </row>
    <row r="9118" spans="1:24" x14ac:dyDescent="0.25">
      <c r="A9118" s="1">
        <v>9117</v>
      </c>
      <c r="B9118" s="3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IF(People!$B$2=Orders!M9118,People!$A$2,IF(People!$B$3=Orders!M9118,People!$A$3,IF(People!$B$4=Orders!M9118,People!$A$4,IF(People!$B$5=Orders!M9118,People!$A$5,0))))</f>
        <v>Chuck Magee</v>
      </c>
      <c r="W9118" t="str">
        <f>IFERROR(INDEX(Returns!A:A,MATCH(Orders!B9118,Returns!B:B,0),),"No")</f>
        <v>No</v>
      </c>
      <c r="X9118" t="str">
        <f t="shared" si="142"/>
        <v>2019 / 01</v>
      </c>
    </row>
    <row r="9119" spans="1:24" x14ac:dyDescent="0.25">
      <c r="A9119" s="1">
        <v>9118</v>
      </c>
      <c r="B9119" s="3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IF(People!$B$2=Orders!M9119,People!$A$2,IF(People!$B$3=Orders!M9119,People!$A$3,IF(People!$B$4=Orders!M9119,People!$A$4,IF(People!$B$5=Orders!M9119,People!$A$5,0))))</f>
        <v>Chuck Magee</v>
      </c>
      <c r="W9119" t="str">
        <f>IFERROR(INDEX(Returns!A:A,MATCH(Orders!B9119,Returns!B:B,0),),"No")</f>
        <v>No</v>
      </c>
      <c r="X9119" t="str">
        <f t="shared" si="142"/>
        <v>2019 / 01</v>
      </c>
    </row>
    <row r="9120" spans="1:24" x14ac:dyDescent="0.25">
      <c r="A9120" s="1">
        <v>9119</v>
      </c>
      <c r="B9120" s="3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IF(People!$B$2=Orders!M9120,People!$A$2,IF(People!$B$3=Orders!M9120,People!$A$3,IF(People!$B$4=Orders!M9120,People!$A$4,IF(People!$B$5=Orders!M9120,People!$A$5,0))))</f>
        <v>Chuck Magee</v>
      </c>
      <c r="W9120" t="str">
        <f>IFERROR(INDEX(Returns!A:A,MATCH(Orders!B9120,Returns!B:B,0),),"No")</f>
        <v>No</v>
      </c>
      <c r="X9120" t="str">
        <f t="shared" si="142"/>
        <v>2019 / 01</v>
      </c>
    </row>
    <row r="9121" spans="1:24" x14ac:dyDescent="0.25">
      <c r="A9121" s="1">
        <v>9120</v>
      </c>
      <c r="B9121" s="3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IF(People!$B$2=Orders!M9121,People!$A$2,IF(People!$B$3=Orders!M9121,People!$A$3,IF(People!$B$4=Orders!M9121,People!$A$4,IF(People!$B$5=Orders!M9121,People!$A$5,0))))</f>
        <v>Anna Andreadi</v>
      </c>
      <c r="W9121" t="str">
        <f>IFERROR(INDEX(Returns!A:A,MATCH(Orders!B9121,Returns!B:B,0),),"No")</f>
        <v>No</v>
      </c>
      <c r="X9121" t="str">
        <f t="shared" si="142"/>
        <v>2018 / 06</v>
      </c>
    </row>
    <row r="9122" spans="1:24" x14ac:dyDescent="0.25">
      <c r="A9122" s="1">
        <v>9121</v>
      </c>
      <c r="B9122" s="3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IF(People!$B$2=Orders!M9122,People!$A$2,IF(People!$B$3=Orders!M9122,People!$A$3,IF(People!$B$4=Orders!M9122,People!$A$4,IF(People!$B$5=Orders!M9122,People!$A$5,0))))</f>
        <v>Anna Andreadi</v>
      </c>
      <c r="W9122" t="str">
        <f>IFERROR(INDEX(Returns!A:A,MATCH(Orders!B9122,Returns!B:B,0),),"No")</f>
        <v>No</v>
      </c>
      <c r="X9122" t="str">
        <f t="shared" si="142"/>
        <v>2018 / 06</v>
      </c>
    </row>
    <row r="9123" spans="1:24" x14ac:dyDescent="0.25">
      <c r="A9123" s="1">
        <v>9122</v>
      </c>
      <c r="B9123" s="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IF(People!$B$2=Orders!M9123,People!$A$2,IF(People!$B$3=Orders!M9123,People!$A$3,IF(People!$B$4=Orders!M9123,People!$A$4,IF(People!$B$5=Orders!M9123,People!$A$5,0))))</f>
        <v>Anna Andreadi</v>
      </c>
      <c r="W9123" t="str">
        <f>IFERROR(INDEX(Returns!A:A,MATCH(Orders!B9123,Returns!B:B,0),),"No")</f>
        <v>Yes</v>
      </c>
      <c r="X9123" t="str">
        <f t="shared" si="142"/>
        <v>2019 / 03</v>
      </c>
    </row>
    <row r="9124" spans="1:24" x14ac:dyDescent="0.25">
      <c r="A9124" s="1">
        <v>9123</v>
      </c>
      <c r="B9124" s="3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IF(People!$B$2=Orders!M9124,People!$A$2,IF(People!$B$3=Orders!M9124,People!$A$3,IF(People!$B$4=Orders!M9124,People!$A$4,IF(People!$B$5=Orders!M9124,People!$A$5,0))))</f>
        <v>Anna Andreadi</v>
      </c>
      <c r="W9124" t="str">
        <f>IFERROR(INDEX(Returns!A:A,MATCH(Orders!B9124,Returns!B:B,0),),"No")</f>
        <v>No</v>
      </c>
      <c r="X9124" t="str">
        <f t="shared" si="142"/>
        <v>2019 / 11</v>
      </c>
    </row>
    <row r="9125" spans="1:24" x14ac:dyDescent="0.25">
      <c r="A9125" s="1">
        <v>9124</v>
      </c>
      <c r="B9125" s="3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IF(People!$B$2=Orders!M9125,People!$A$2,IF(People!$B$3=Orders!M9125,People!$A$3,IF(People!$B$4=Orders!M9125,People!$A$4,IF(People!$B$5=Orders!M9125,People!$A$5,0))))</f>
        <v>Chuck Magee</v>
      </c>
      <c r="W9125" t="str">
        <f>IFERROR(INDEX(Returns!A:A,MATCH(Orders!B9125,Returns!B:B,0),),"No")</f>
        <v>No</v>
      </c>
      <c r="X9125" t="str">
        <f t="shared" si="142"/>
        <v>2018 / 11</v>
      </c>
    </row>
    <row r="9126" spans="1:24" x14ac:dyDescent="0.25">
      <c r="A9126" s="1">
        <v>9125</v>
      </c>
      <c r="B9126" s="3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IF(People!$B$2=Orders!M9126,People!$A$2,IF(People!$B$3=Orders!M9126,People!$A$3,IF(People!$B$4=Orders!M9126,People!$A$4,IF(People!$B$5=Orders!M9126,People!$A$5,0))))</f>
        <v>Kelly Williams</v>
      </c>
      <c r="W9126" t="str">
        <f>IFERROR(INDEX(Returns!A:A,MATCH(Orders!B9126,Returns!B:B,0),),"No")</f>
        <v>No</v>
      </c>
      <c r="X9126" t="str">
        <f t="shared" si="142"/>
        <v>2018 / 08</v>
      </c>
    </row>
    <row r="9127" spans="1:24" x14ac:dyDescent="0.25">
      <c r="A9127" s="1">
        <v>9126</v>
      </c>
      <c r="B9127" s="3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IF(People!$B$2=Orders!M9127,People!$A$2,IF(People!$B$3=Orders!M9127,People!$A$3,IF(People!$B$4=Orders!M9127,People!$A$4,IF(People!$B$5=Orders!M9127,People!$A$5,0))))</f>
        <v>Kelly Williams</v>
      </c>
      <c r="W9127" t="str">
        <f>IFERROR(INDEX(Returns!A:A,MATCH(Orders!B9127,Returns!B:B,0),),"No")</f>
        <v>No</v>
      </c>
      <c r="X9127" t="str">
        <f t="shared" si="142"/>
        <v>2018 / 08</v>
      </c>
    </row>
    <row r="9128" spans="1:24" x14ac:dyDescent="0.25">
      <c r="A9128" s="1">
        <v>9127</v>
      </c>
      <c r="B9128" s="3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IF(People!$B$2=Orders!M9128,People!$A$2,IF(People!$B$3=Orders!M9128,People!$A$3,IF(People!$B$4=Orders!M9128,People!$A$4,IF(People!$B$5=Orders!M9128,People!$A$5,0))))</f>
        <v>Anna Andreadi</v>
      </c>
      <c r="W9128" t="str">
        <f>IFERROR(INDEX(Returns!A:A,MATCH(Orders!B9128,Returns!B:B,0),),"No")</f>
        <v>No</v>
      </c>
      <c r="X9128" t="str">
        <f t="shared" si="142"/>
        <v>2017 / 11</v>
      </c>
    </row>
    <row r="9129" spans="1:24" x14ac:dyDescent="0.25">
      <c r="A9129" s="1">
        <v>9128</v>
      </c>
      <c r="B9129" s="3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IF(People!$B$2=Orders!M9129,People!$A$2,IF(People!$B$3=Orders!M9129,People!$A$3,IF(People!$B$4=Orders!M9129,People!$A$4,IF(People!$B$5=Orders!M9129,People!$A$5,0))))</f>
        <v>Kelly Williams</v>
      </c>
      <c r="W9129" t="str">
        <f>IFERROR(INDEX(Returns!A:A,MATCH(Orders!B9129,Returns!B:B,0),),"No")</f>
        <v>No</v>
      </c>
      <c r="X9129" t="str">
        <f t="shared" si="142"/>
        <v>2019 / 05</v>
      </c>
    </row>
    <row r="9130" spans="1:24" x14ac:dyDescent="0.25">
      <c r="A9130" s="1">
        <v>9129</v>
      </c>
      <c r="B9130" s="3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IF(People!$B$2=Orders!M9130,People!$A$2,IF(People!$B$3=Orders!M9130,People!$A$3,IF(People!$B$4=Orders!M9130,People!$A$4,IF(People!$B$5=Orders!M9130,People!$A$5,0))))</f>
        <v>Anna Andreadi</v>
      </c>
      <c r="W9130" t="str">
        <f>IFERROR(INDEX(Returns!A:A,MATCH(Orders!B9130,Returns!B:B,0),),"No")</f>
        <v>No</v>
      </c>
      <c r="X9130" t="str">
        <f t="shared" si="142"/>
        <v>2019 / 09</v>
      </c>
    </row>
    <row r="9131" spans="1:24" x14ac:dyDescent="0.25">
      <c r="A9131" s="1">
        <v>9130</v>
      </c>
      <c r="B9131" s="3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IF(People!$B$2=Orders!M9131,People!$A$2,IF(People!$B$3=Orders!M9131,People!$A$3,IF(People!$B$4=Orders!M9131,People!$A$4,IF(People!$B$5=Orders!M9131,People!$A$5,0))))</f>
        <v>Chuck Magee</v>
      </c>
      <c r="W9131" t="str">
        <f>IFERROR(INDEX(Returns!A:A,MATCH(Orders!B9131,Returns!B:B,0),),"No")</f>
        <v>No</v>
      </c>
      <c r="X9131" t="str">
        <f t="shared" si="142"/>
        <v>2018 / 03</v>
      </c>
    </row>
    <row r="9132" spans="1:24" x14ac:dyDescent="0.25">
      <c r="A9132" s="1">
        <v>9131</v>
      </c>
      <c r="B9132" s="3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IF(People!$B$2=Orders!M9132,People!$A$2,IF(People!$B$3=Orders!M9132,People!$A$3,IF(People!$B$4=Orders!M9132,People!$A$4,IF(People!$B$5=Orders!M9132,People!$A$5,0))))</f>
        <v>Chuck Magee</v>
      </c>
      <c r="W9132" t="str">
        <f>IFERROR(INDEX(Returns!A:A,MATCH(Orders!B9132,Returns!B:B,0),),"No")</f>
        <v>No</v>
      </c>
      <c r="X9132" t="str">
        <f t="shared" si="142"/>
        <v>2018 / 03</v>
      </c>
    </row>
    <row r="9133" spans="1:24" x14ac:dyDescent="0.25">
      <c r="A9133" s="1">
        <v>9132</v>
      </c>
      <c r="B9133" s="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IF(People!$B$2=Orders!M9133,People!$A$2,IF(People!$B$3=Orders!M9133,People!$A$3,IF(People!$B$4=Orders!M9133,People!$A$4,IF(People!$B$5=Orders!M9133,People!$A$5,0))))</f>
        <v>Chuck Magee</v>
      </c>
      <c r="W9133" t="str">
        <f>IFERROR(INDEX(Returns!A:A,MATCH(Orders!B9133,Returns!B:B,0),),"No")</f>
        <v>No</v>
      </c>
      <c r="X9133" t="str">
        <f t="shared" si="142"/>
        <v>2019 / 05</v>
      </c>
    </row>
    <row r="9134" spans="1:24" x14ac:dyDescent="0.25">
      <c r="A9134" s="1">
        <v>9133</v>
      </c>
      <c r="B9134" s="3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IF(People!$B$2=Orders!M9134,People!$A$2,IF(People!$B$3=Orders!M9134,People!$A$3,IF(People!$B$4=Orders!M9134,People!$A$4,IF(People!$B$5=Orders!M9134,People!$A$5,0))))</f>
        <v>Chuck Magee</v>
      </c>
      <c r="W9134" t="str">
        <f>IFERROR(INDEX(Returns!A:A,MATCH(Orders!B9134,Returns!B:B,0),),"No")</f>
        <v>No</v>
      </c>
      <c r="X9134" t="str">
        <f t="shared" si="142"/>
        <v>2019 / 05</v>
      </c>
    </row>
    <row r="9135" spans="1:24" x14ac:dyDescent="0.25">
      <c r="A9135" s="1">
        <v>9134</v>
      </c>
      <c r="B9135" s="3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IF(People!$B$2=Orders!M9135,People!$A$2,IF(People!$B$3=Orders!M9135,People!$A$3,IF(People!$B$4=Orders!M9135,People!$A$4,IF(People!$B$5=Orders!M9135,People!$A$5,0))))</f>
        <v>Anna Andreadi</v>
      </c>
      <c r="W9135" t="str">
        <f>IFERROR(INDEX(Returns!A:A,MATCH(Orders!B9135,Returns!B:B,0),),"No")</f>
        <v>No</v>
      </c>
      <c r="X9135" t="str">
        <f t="shared" si="142"/>
        <v>2017 / 08</v>
      </c>
    </row>
    <row r="9136" spans="1:24" x14ac:dyDescent="0.25">
      <c r="A9136" s="1">
        <v>9135</v>
      </c>
      <c r="B9136" s="3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IF(People!$B$2=Orders!M9136,People!$A$2,IF(People!$B$3=Orders!M9136,People!$A$3,IF(People!$B$4=Orders!M9136,People!$A$4,IF(People!$B$5=Orders!M9136,People!$A$5,0))))</f>
        <v>Cassandra Brandow</v>
      </c>
      <c r="W9136" t="str">
        <f>IFERROR(INDEX(Returns!A:A,MATCH(Orders!B9136,Returns!B:B,0),),"No")</f>
        <v>No</v>
      </c>
      <c r="X9136" t="str">
        <f t="shared" si="142"/>
        <v>2018 / 04</v>
      </c>
    </row>
    <row r="9137" spans="1:24" x14ac:dyDescent="0.25">
      <c r="A9137" s="1">
        <v>9136</v>
      </c>
      <c r="B9137" s="3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IF(People!$B$2=Orders!M9137,People!$A$2,IF(People!$B$3=Orders!M9137,People!$A$3,IF(People!$B$4=Orders!M9137,People!$A$4,IF(People!$B$5=Orders!M9137,People!$A$5,0))))</f>
        <v>Cassandra Brandow</v>
      </c>
      <c r="W9137" t="str">
        <f>IFERROR(INDEX(Returns!A:A,MATCH(Orders!B9137,Returns!B:B,0),),"No")</f>
        <v>No</v>
      </c>
      <c r="X9137" t="str">
        <f t="shared" si="142"/>
        <v>2018 / 04</v>
      </c>
    </row>
    <row r="9138" spans="1:24" x14ac:dyDescent="0.25">
      <c r="A9138" s="1">
        <v>9137</v>
      </c>
      <c r="B9138" s="3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IF(People!$B$2=Orders!M9138,People!$A$2,IF(People!$B$3=Orders!M9138,People!$A$3,IF(People!$B$4=Orders!M9138,People!$A$4,IF(People!$B$5=Orders!M9138,People!$A$5,0))))</f>
        <v>Cassandra Brandow</v>
      </c>
      <c r="W9138" t="str">
        <f>IFERROR(INDEX(Returns!A:A,MATCH(Orders!B9138,Returns!B:B,0),),"No")</f>
        <v>No</v>
      </c>
      <c r="X9138" t="str">
        <f t="shared" si="142"/>
        <v>2018 / 04</v>
      </c>
    </row>
    <row r="9139" spans="1:24" x14ac:dyDescent="0.25">
      <c r="A9139" s="1">
        <v>9138</v>
      </c>
      <c r="B9139" s="3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IF(People!$B$2=Orders!M9139,People!$A$2,IF(People!$B$3=Orders!M9139,People!$A$3,IF(People!$B$4=Orders!M9139,People!$A$4,IF(People!$B$5=Orders!M9139,People!$A$5,0))))</f>
        <v>Cassandra Brandow</v>
      </c>
      <c r="W9139" t="str">
        <f>IFERROR(INDEX(Returns!A:A,MATCH(Orders!B9139,Returns!B:B,0),),"No")</f>
        <v>No</v>
      </c>
      <c r="X9139" t="str">
        <f t="shared" si="142"/>
        <v>2016 / 02</v>
      </c>
    </row>
    <row r="9140" spans="1:24" x14ac:dyDescent="0.25">
      <c r="A9140" s="1">
        <v>9139</v>
      </c>
      <c r="B9140" s="3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IF(People!$B$2=Orders!M9140,People!$A$2,IF(People!$B$3=Orders!M9140,People!$A$3,IF(People!$B$4=Orders!M9140,People!$A$4,IF(People!$B$5=Orders!M9140,People!$A$5,0))))</f>
        <v>Cassandra Brandow</v>
      </c>
      <c r="W9140" t="str">
        <f>IFERROR(INDEX(Returns!A:A,MATCH(Orders!B9140,Returns!B:B,0),),"No")</f>
        <v>No</v>
      </c>
      <c r="X9140" t="str">
        <f t="shared" si="142"/>
        <v>2016 / 02</v>
      </c>
    </row>
    <row r="9141" spans="1:24" x14ac:dyDescent="0.25">
      <c r="A9141" s="1">
        <v>9140</v>
      </c>
      <c r="B9141" s="3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IF(People!$B$2=Orders!M9141,People!$A$2,IF(People!$B$3=Orders!M9141,People!$A$3,IF(People!$B$4=Orders!M9141,People!$A$4,IF(People!$B$5=Orders!M9141,People!$A$5,0))))</f>
        <v>Kelly Williams</v>
      </c>
      <c r="W9141" t="str">
        <f>IFERROR(INDEX(Returns!A:A,MATCH(Orders!B9141,Returns!B:B,0),),"No")</f>
        <v>No</v>
      </c>
      <c r="X9141" t="str">
        <f t="shared" si="142"/>
        <v>2016 / 09</v>
      </c>
    </row>
    <row r="9142" spans="1:24" x14ac:dyDescent="0.25">
      <c r="A9142" s="1">
        <v>9141</v>
      </c>
      <c r="B9142" s="3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IF(People!$B$2=Orders!M9142,People!$A$2,IF(People!$B$3=Orders!M9142,People!$A$3,IF(People!$B$4=Orders!M9142,People!$A$4,IF(People!$B$5=Orders!M9142,People!$A$5,0))))</f>
        <v>Anna Andreadi</v>
      </c>
      <c r="W9142" t="str">
        <f>IFERROR(INDEX(Returns!A:A,MATCH(Orders!B9142,Returns!B:B,0),),"No")</f>
        <v>No</v>
      </c>
      <c r="X9142" t="str">
        <f t="shared" si="142"/>
        <v>2019 / 09</v>
      </c>
    </row>
    <row r="9143" spans="1:24" x14ac:dyDescent="0.25">
      <c r="A9143" s="1">
        <v>9142</v>
      </c>
      <c r="B9143" s="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IF(People!$B$2=Orders!M9143,People!$A$2,IF(People!$B$3=Orders!M9143,People!$A$3,IF(People!$B$4=Orders!M9143,People!$A$4,IF(People!$B$5=Orders!M9143,People!$A$5,0))))</f>
        <v>Chuck Magee</v>
      </c>
      <c r="W9143" t="str">
        <f>IFERROR(INDEX(Returns!A:A,MATCH(Orders!B9143,Returns!B:B,0),),"No")</f>
        <v>No</v>
      </c>
      <c r="X9143" t="str">
        <f t="shared" si="142"/>
        <v>2018 / 09</v>
      </c>
    </row>
    <row r="9144" spans="1:24" x14ac:dyDescent="0.25">
      <c r="A9144" s="1">
        <v>9143</v>
      </c>
      <c r="B9144" s="3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IF(People!$B$2=Orders!M9144,People!$A$2,IF(People!$B$3=Orders!M9144,People!$A$3,IF(People!$B$4=Orders!M9144,People!$A$4,IF(People!$B$5=Orders!M9144,People!$A$5,0))))</f>
        <v>Anna Andreadi</v>
      </c>
      <c r="W9144" t="str">
        <f>IFERROR(INDEX(Returns!A:A,MATCH(Orders!B9144,Returns!B:B,0),),"No")</f>
        <v>No</v>
      </c>
      <c r="X9144" t="str">
        <f t="shared" si="142"/>
        <v>2019 / 05</v>
      </c>
    </row>
    <row r="9145" spans="1:24" x14ac:dyDescent="0.25">
      <c r="A9145" s="1">
        <v>9144</v>
      </c>
      <c r="B9145" s="3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IF(People!$B$2=Orders!M9145,People!$A$2,IF(People!$B$3=Orders!M9145,People!$A$3,IF(People!$B$4=Orders!M9145,People!$A$4,IF(People!$B$5=Orders!M9145,People!$A$5,0))))</f>
        <v>Anna Andreadi</v>
      </c>
      <c r="W9145" t="str">
        <f>IFERROR(INDEX(Returns!A:A,MATCH(Orders!B9145,Returns!B:B,0),),"No")</f>
        <v>No</v>
      </c>
      <c r="X9145" t="str">
        <f t="shared" si="142"/>
        <v>2019 / 05</v>
      </c>
    </row>
    <row r="9146" spans="1:24" x14ac:dyDescent="0.25">
      <c r="A9146" s="1">
        <v>9145</v>
      </c>
      <c r="B9146" s="3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IF(People!$B$2=Orders!M9146,People!$A$2,IF(People!$B$3=Orders!M9146,People!$A$3,IF(People!$B$4=Orders!M9146,People!$A$4,IF(People!$B$5=Orders!M9146,People!$A$5,0))))</f>
        <v>Anna Andreadi</v>
      </c>
      <c r="W9146" t="str">
        <f>IFERROR(INDEX(Returns!A:A,MATCH(Orders!B9146,Returns!B:B,0),),"No")</f>
        <v>No</v>
      </c>
      <c r="X9146" t="str">
        <f t="shared" si="142"/>
        <v>2019 / 05</v>
      </c>
    </row>
    <row r="9147" spans="1:24" x14ac:dyDescent="0.25">
      <c r="A9147" s="1">
        <v>9146</v>
      </c>
      <c r="B9147" s="3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IF(People!$B$2=Orders!M9147,People!$A$2,IF(People!$B$3=Orders!M9147,People!$A$3,IF(People!$B$4=Orders!M9147,People!$A$4,IF(People!$B$5=Orders!M9147,People!$A$5,0))))</f>
        <v>Kelly Williams</v>
      </c>
      <c r="W9147" t="str">
        <f>IFERROR(INDEX(Returns!A:A,MATCH(Orders!B9147,Returns!B:B,0),),"No")</f>
        <v>No</v>
      </c>
      <c r="X9147" t="str">
        <f t="shared" si="142"/>
        <v>2017 / 09</v>
      </c>
    </row>
    <row r="9148" spans="1:24" x14ac:dyDescent="0.25">
      <c r="A9148" s="1">
        <v>9147</v>
      </c>
      <c r="B9148" s="3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IF(People!$B$2=Orders!M9148,People!$A$2,IF(People!$B$3=Orders!M9148,People!$A$3,IF(People!$B$4=Orders!M9148,People!$A$4,IF(People!$B$5=Orders!M9148,People!$A$5,0))))</f>
        <v>Chuck Magee</v>
      </c>
      <c r="W9148" t="str">
        <f>IFERROR(INDEX(Returns!A:A,MATCH(Orders!B9148,Returns!B:B,0),),"No")</f>
        <v>No</v>
      </c>
      <c r="X9148" t="str">
        <f t="shared" si="142"/>
        <v>2018 / 01</v>
      </c>
    </row>
    <row r="9149" spans="1:24" x14ac:dyDescent="0.25">
      <c r="A9149" s="1">
        <v>9148</v>
      </c>
      <c r="B9149" s="3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IF(People!$B$2=Orders!M9149,People!$A$2,IF(People!$B$3=Orders!M9149,People!$A$3,IF(People!$B$4=Orders!M9149,People!$A$4,IF(People!$B$5=Orders!M9149,People!$A$5,0))))</f>
        <v>Chuck Magee</v>
      </c>
      <c r="W9149" t="str">
        <f>IFERROR(INDEX(Returns!A:A,MATCH(Orders!B9149,Returns!B:B,0),),"No")</f>
        <v>No</v>
      </c>
      <c r="X9149" t="str">
        <f t="shared" si="142"/>
        <v>2018 / 01</v>
      </c>
    </row>
    <row r="9150" spans="1:24" x14ac:dyDescent="0.25">
      <c r="A9150" s="1">
        <v>9149</v>
      </c>
      <c r="B9150" s="3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IF(People!$B$2=Orders!M9150,People!$A$2,IF(People!$B$3=Orders!M9150,People!$A$3,IF(People!$B$4=Orders!M9150,People!$A$4,IF(People!$B$5=Orders!M9150,People!$A$5,0))))</f>
        <v>Chuck Magee</v>
      </c>
      <c r="W9150" t="str">
        <f>IFERROR(INDEX(Returns!A:A,MATCH(Orders!B9150,Returns!B:B,0),),"No")</f>
        <v>No</v>
      </c>
      <c r="X9150" t="str">
        <f t="shared" si="142"/>
        <v>2018 / 01</v>
      </c>
    </row>
    <row r="9151" spans="1:24" x14ac:dyDescent="0.25">
      <c r="A9151" s="1">
        <v>9150</v>
      </c>
      <c r="B9151" s="3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IF(People!$B$2=Orders!M9151,People!$A$2,IF(People!$B$3=Orders!M9151,People!$A$3,IF(People!$B$4=Orders!M9151,People!$A$4,IF(People!$B$5=Orders!M9151,People!$A$5,0))))</f>
        <v>Kelly Williams</v>
      </c>
      <c r="W9151" t="str">
        <f>IFERROR(INDEX(Returns!A:A,MATCH(Orders!B9151,Returns!B:B,0),),"No")</f>
        <v>No</v>
      </c>
      <c r="X9151" t="str">
        <f t="shared" si="142"/>
        <v>2016 / 06</v>
      </c>
    </row>
    <row r="9152" spans="1:24" x14ac:dyDescent="0.25">
      <c r="A9152" s="1">
        <v>9151</v>
      </c>
      <c r="B9152" s="3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IF(People!$B$2=Orders!M9152,People!$A$2,IF(People!$B$3=Orders!M9152,People!$A$3,IF(People!$B$4=Orders!M9152,People!$A$4,IF(People!$B$5=Orders!M9152,People!$A$5,0))))</f>
        <v>Kelly Williams</v>
      </c>
      <c r="W9152" t="str">
        <f>IFERROR(INDEX(Returns!A:A,MATCH(Orders!B9152,Returns!B:B,0),),"No")</f>
        <v>No</v>
      </c>
      <c r="X9152" t="str">
        <f t="shared" si="142"/>
        <v>2016 / 06</v>
      </c>
    </row>
    <row r="9153" spans="1:24" x14ac:dyDescent="0.25">
      <c r="A9153" s="1">
        <v>9152</v>
      </c>
      <c r="B9153" s="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IF(People!$B$2=Orders!M9153,People!$A$2,IF(People!$B$3=Orders!M9153,People!$A$3,IF(People!$B$4=Orders!M9153,People!$A$4,IF(People!$B$5=Orders!M9153,People!$A$5,0))))</f>
        <v>Anna Andreadi</v>
      </c>
      <c r="W9153" t="str">
        <f>IFERROR(INDEX(Returns!A:A,MATCH(Orders!B9153,Returns!B:B,0),),"No")</f>
        <v>No</v>
      </c>
      <c r="X9153" t="str">
        <f t="shared" si="142"/>
        <v>2017 / 09</v>
      </c>
    </row>
    <row r="9154" spans="1:24" x14ac:dyDescent="0.25">
      <c r="A9154" s="1">
        <v>9153</v>
      </c>
      <c r="B9154" s="3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IF(People!$B$2=Orders!M9154,People!$A$2,IF(People!$B$3=Orders!M9154,People!$A$3,IF(People!$B$4=Orders!M9154,People!$A$4,IF(People!$B$5=Orders!M9154,People!$A$5,0))))</f>
        <v>Anna Andreadi</v>
      </c>
      <c r="W9154" t="str">
        <f>IFERROR(INDEX(Returns!A:A,MATCH(Orders!B9154,Returns!B:B,0),),"No")</f>
        <v>No</v>
      </c>
      <c r="X9154" t="str">
        <f t="shared" ref="X9154:X9217" si="143">TEXT(C9154,"ГГГГ / ММ")</f>
        <v>2017 / 09</v>
      </c>
    </row>
    <row r="9155" spans="1:24" x14ac:dyDescent="0.25">
      <c r="A9155" s="1">
        <v>9154</v>
      </c>
      <c r="B9155" s="3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IF(People!$B$2=Orders!M9155,People!$A$2,IF(People!$B$3=Orders!M9155,People!$A$3,IF(People!$B$4=Orders!M9155,People!$A$4,IF(People!$B$5=Orders!M9155,People!$A$5,0))))</f>
        <v>Anna Andreadi</v>
      </c>
      <c r="W9155" t="str">
        <f>IFERROR(INDEX(Returns!A:A,MATCH(Orders!B9155,Returns!B:B,0),),"No")</f>
        <v>No</v>
      </c>
      <c r="X9155" t="str">
        <f t="shared" si="143"/>
        <v>2017 / 09</v>
      </c>
    </row>
    <row r="9156" spans="1:24" x14ac:dyDescent="0.25">
      <c r="A9156" s="1">
        <v>9155</v>
      </c>
      <c r="B9156" s="3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IF(People!$B$2=Orders!M9156,People!$A$2,IF(People!$B$3=Orders!M9156,People!$A$3,IF(People!$B$4=Orders!M9156,People!$A$4,IF(People!$B$5=Orders!M9156,People!$A$5,0))))</f>
        <v>Chuck Magee</v>
      </c>
      <c r="W9156" t="str">
        <f>IFERROR(INDEX(Returns!A:A,MATCH(Orders!B9156,Returns!B:B,0),),"No")</f>
        <v>No</v>
      </c>
      <c r="X9156" t="str">
        <f t="shared" si="143"/>
        <v>2018 / 08</v>
      </c>
    </row>
    <row r="9157" spans="1:24" x14ac:dyDescent="0.25">
      <c r="A9157" s="1">
        <v>9156</v>
      </c>
      <c r="B9157" s="3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IF(People!$B$2=Orders!M9157,People!$A$2,IF(People!$B$3=Orders!M9157,People!$A$3,IF(People!$B$4=Orders!M9157,People!$A$4,IF(People!$B$5=Orders!M9157,People!$A$5,0))))</f>
        <v>Anna Andreadi</v>
      </c>
      <c r="W9157" t="str">
        <f>IFERROR(INDEX(Returns!A:A,MATCH(Orders!B9157,Returns!B:B,0),),"No")</f>
        <v>No</v>
      </c>
      <c r="X9157" t="str">
        <f t="shared" si="143"/>
        <v>2016 / 01</v>
      </c>
    </row>
    <row r="9158" spans="1:24" x14ac:dyDescent="0.25">
      <c r="A9158" s="1">
        <v>9157</v>
      </c>
      <c r="B9158" s="3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IF(People!$B$2=Orders!M9158,People!$A$2,IF(People!$B$3=Orders!M9158,People!$A$3,IF(People!$B$4=Orders!M9158,People!$A$4,IF(People!$B$5=Orders!M9158,People!$A$5,0))))</f>
        <v>Chuck Magee</v>
      </c>
      <c r="W9158" t="str">
        <f>IFERROR(INDEX(Returns!A:A,MATCH(Orders!B9158,Returns!B:B,0),),"No")</f>
        <v>No</v>
      </c>
      <c r="X9158" t="str">
        <f t="shared" si="143"/>
        <v>2016 / 08</v>
      </c>
    </row>
    <row r="9159" spans="1:24" x14ac:dyDescent="0.25">
      <c r="A9159" s="1">
        <v>9158</v>
      </c>
      <c r="B9159" s="3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IF(People!$B$2=Orders!M9159,People!$A$2,IF(People!$B$3=Orders!M9159,People!$A$3,IF(People!$B$4=Orders!M9159,People!$A$4,IF(People!$B$5=Orders!M9159,People!$A$5,0))))</f>
        <v>Chuck Magee</v>
      </c>
      <c r="W9159" t="str">
        <f>IFERROR(INDEX(Returns!A:A,MATCH(Orders!B9159,Returns!B:B,0),),"No")</f>
        <v>No</v>
      </c>
      <c r="X9159" t="str">
        <f t="shared" si="143"/>
        <v>2016 / 08</v>
      </c>
    </row>
    <row r="9160" spans="1:24" x14ac:dyDescent="0.25">
      <c r="A9160" s="1">
        <v>9159</v>
      </c>
      <c r="B9160" s="3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IF(People!$B$2=Orders!M9160,People!$A$2,IF(People!$B$3=Orders!M9160,People!$A$3,IF(People!$B$4=Orders!M9160,People!$A$4,IF(People!$B$5=Orders!M9160,People!$A$5,0))))</f>
        <v>Chuck Magee</v>
      </c>
      <c r="W9160" t="str">
        <f>IFERROR(INDEX(Returns!A:A,MATCH(Orders!B9160,Returns!B:B,0),),"No")</f>
        <v>No</v>
      </c>
      <c r="X9160" t="str">
        <f t="shared" si="143"/>
        <v>2016 / 08</v>
      </c>
    </row>
    <row r="9161" spans="1:24" x14ac:dyDescent="0.25">
      <c r="A9161" s="1">
        <v>9160</v>
      </c>
      <c r="B9161" s="3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IF(People!$B$2=Orders!M9161,People!$A$2,IF(People!$B$3=Orders!M9161,People!$A$3,IF(People!$B$4=Orders!M9161,People!$A$4,IF(People!$B$5=Orders!M9161,People!$A$5,0))))</f>
        <v>Cassandra Brandow</v>
      </c>
      <c r="W9161" t="str">
        <f>IFERROR(INDEX(Returns!A:A,MATCH(Orders!B9161,Returns!B:B,0),),"No")</f>
        <v>No</v>
      </c>
      <c r="X9161" t="str">
        <f t="shared" si="143"/>
        <v>2018 / 08</v>
      </c>
    </row>
    <row r="9162" spans="1:24" x14ac:dyDescent="0.25">
      <c r="A9162" s="1">
        <v>9161</v>
      </c>
      <c r="B9162" s="3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IF(People!$B$2=Orders!M9162,People!$A$2,IF(People!$B$3=Orders!M9162,People!$A$3,IF(People!$B$4=Orders!M9162,People!$A$4,IF(People!$B$5=Orders!M9162,People!$A$5,0))))</f>
        <v>Cassandra Brandow</v>
      </c>
      <c r="W9162" t="str">
        <f>IFERROR(INDEX(Returns!A:A,MATCH(Orders!B9162,Returns!B:B,0),),"No")</f>
        <v>No</v>
      </c>
      <c r="X9162" t="str">
        <f t="shared" si="143"/>
        <v>2018 / 08</v>
      </c>
    </row>
    <row r="9163" spans="1:24" x14ac:dyDescent="0.25">
      <c r="A9163" s="1">
        <v>9162</v>
      </c>
      <c r="B9163" s="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IF(People!$B$2=Orders!M9163,People!$A$2,IF(People!$B$3=Orders!M9163,People!$A$3,IF(People!$B$4=Orders!M9163,People!$A$4,IF(People!$B$5=Orders!M9163,People!$A$5,0))))</f>
        <v>Kelly Williams</v>
      </c>
      <c r="W9163" t="str">
        <f>IFERROR(INDEX(Returns!A:A,MATCH(Orders!B9163,Returns!B:B,0),),"No")</f>
        <v>No</v>
      </c>
      <c r="X9163" t="str">
        <f t="shared" si="143"/>
        <v>2018 / 12</v>
      </c>
    </row>
    <row r="9164" spans="1:24" x14ac:dyDescent="0.25">
      <c r="A9164" s="1">
        <v>9163</v>
      </c>
      <c r="B9164" s="3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IF(People!$B$2=Orders!M9164,People!$A$2,IF(People!$B$3=Orders!M9164,People!$A$3,IF(People!$B$4=Orders!M9164,People!$A$4,IF(People!$B$5=Orders!M9164,People!$A$5,0))))</f>
        <v>Kelly Williams</v>
      </c>
      <c r="W9164" t="str">
        <f>IFERROR(INDEX(Returns!A:A,MATCH(Orders!B9164,Returns!B:B,0),),"No")</f>
        <v>No</v>
      </c>
      <c r="X9164" t="str">
        <f t="shared" si="143"/>
        <v>2018 / 12</v>
      </c>
    </row>
    <row r="9165" spans="1:24" x14ac:dyDescent="0.25">
      <c r="A9165" s="1">
        <v>9164</v>
      </c>
      <c r="B9165" s="3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IF(People!$B$2=Orders!M9165,People!$A$2,IF(People!$B$3=Orders!M9165,People!$A$3,IF(People!$B$4=Orders!M9165,People!$A$4,IF(People!$B$5=Orders!M9165,People!$A$5,0))))</f>
        <v>Kelly Williams</v>
      </c>
      <c r="W9165" t="str">
        <f>IFERROR(INDEX(Returns!A:A,MATCH(Orders!B9165,Returns!B:B,0),),"No")</f>
        <v>No</v>
      </c>
      <c r="X9165" t="str">
        <f t="shared" si="143"/>
        <v>2017 / 06</v>
      </c>
    </row>
    <row r="9166" spans="1:24" x14ac:dyDescent="0.25">
      <c r="A9166" s="1">
        <v>9165</v>
      </c>
      <c r="B9166" s="3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IF(People!$B$2=Orders!M9166,People!$A$2,IF(People!$B$3=Orders!M9166,People!$A$3,IF(People!$B$4=Orders!M9166,People!$A$4,IF(People!$B$5=Orders!M9166,People!$A$5,0))))</f>
        <v>Kelly Williams</v>
      </c>
      <c r="W9166" t="str">
        <f>IFERROR(INDEX(Returns!A:A,MATCH(Orders!B9166,Returns!B:B,0),),"No")</f>
        <v>No</v>
      </c>
      <c r="X9166" t="str">
        <f t="shared" si="143"/>
        <v>2017 / 06</v>
      </c>
    </row>
    <row r="9167" spans="1:24" x14ac:dyDescent="0.25">
      <c r="A9167" s="1">
        <v>9166</v>
      </c>
      <c r="B9167" s="3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IF(People!$B$2=Orders!M9167,People!$A$2,IF(People!$B$3=Orders!M9167,People!$A$3,IF(People!$B$4=Orders!M9167,People!$A$4,IF(People!$B$5=Orders!M9167,People!$A$5,0))))</f>
        <v>Anna Andreadi</v>
      </c>
      <c r="W9167" t="str">
        <f>IFERROR(INDEX(Returns!A:A,MATCH(Orders!B9167,Returns!B:B,0),),"No")</f>
        <v>No</v>
      </c>
      <c r="X9167" t="str">
        <f t="shared" si="143"/>
        <v>2018 / 06</v>
      </c>
    </row>
    <row r="9168" spans="1:24" x14ac:dyDescent="0.25">
      <c r="A9168" s="1">
        <v>9167</v>
      </c>
      <c r="B9168" s="3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IF(People!$B$2=Orders!M9168,People!$A$2,IF(People!$B$3=Orders!M9168,People!$A$3,IF(People!$B$4=Orders!M9168,People!$A$4,IF(People!$B$5=Orders!M9168,People!$A$5,0))))</f>
        <v>Anna Andreadi</v>
      </c>
      <c r="W9168" t="str">
        <f>IFERROR(INDEX(Returns!A:A,MATCH(Orders!B9168,Returns!B:B,0),),"No")</f>
        <v>No</v>
      </c>
      <c r="X9168" t="str">
        <f t="shared" si="143"/>
        <v>2018 / 06</v>
      </c>
    </row>
    <row r="9169" spans="1:24" x14ac:dyDescent="0.25">
      <c r="A9169" s="1">
        <v>9168</v>
      </c>
      <c r="B9169" s="3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IF(People!$B$2=Orders!M9169,People!$A$2,IF(People!$B$3=Orders!M9169,People!$A$3,IF(People!$B$4=Orders!M9169,People!$A$4,IF(People!$B$5=Orders!M9169,People!$A$5,0))))</f>
        <v>Anna Andreadi</v>
      </c>
      <c r="W9169" t="str">
        <f>IFERROR(INDEX(Returns!A:A,MATCH(Orders!B9169,Returns!B:B,0),),"No")</f>
        <v>No</v>
      </c>
      <c r="X9169" t="str">
        <f t="shared" si="143"/>
        <v>2018 / 06</v>
      </c>
    </row>
    <row r="9170" spans="1:24" x14ac:dyDescent="0.25">
      <c r="A9170" s="1">
        <v>9169</v>
      </c>
      <c r="B9170" s="3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IF(People!$B$2=Orders!M9170,People!$A$2,IF(People!$B$3=Orders!M9170,People!$A$3,IF(People!$B$4=Orders!M9170,People!$A$4,IF(People!$B$5=Orders!M9170,People!$A$5,0))))</f>
        <v>Cassandra Brandow</v>
      </c>
      <c r="W9170" t="str">
        <f>IFERROR(INDEX(Returns!A:A,MATCH(Orders!B9170,Returns!B:B,0),),"No")</f>
        <v>No</v>
      </c>
      <c r="X9170" t="str">
        <f t="shared" si="143"/>
        <v>2018 / 03</v>
      </c>
    </row>
    <row r="9171" spans="1:24" x14ac:dyDescent="0.25">
      <c r="A9171" s="1">
        <v>9170</v>
      </c>
      <c r="B9171" s="3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IF(People!$B$2=Orders!M9171,People!$A$2,IF(People!$B$3=Orders!M9171,People!$A$3,IF(People!$B$4=Orders!M9171,People!$A$4,IF(People!$B$5=Orders!M9171,People!$A$5,0))))</f>
        <v>Cassandra Brandow</v>
      </c>
      <c r="W9171" t="str">
        <f>IFERROR(INDEX(Returns!A:A,MATCH(Orders!B9171,Returns!B:B,0),),"No")</f>
        <v>No</v>
      </c>
      <c r="X9171" t="str">
        <f t="shared" si="143"/>
        <v>2018 / 03</v>
      </c>
    </row>
    <row r="9172" spans="1:24" x14ac:dyDescent="0.25">
      <c r="A9172" s="1">
        <v>9171</v>
      </c>
      <c r="B9172" s="3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IF(People!$B$2=Orders!M9172,People!$A$2,IF(People!$B$3=Orders!M9172,People!$A$3,IF(People!$B$4=Orders!M9172,People!$A$4,IF(People!$B$5=Orders!M9172,People!$A$5,0))))</f>
        <v>Anna Andreadi</v>
      </c>
      <c r="W9172" t="str">
        <f>IFERROR(INDEX(Returns!A:A,MATCH(Orders!B9172,Returns!B:B,0),),"No")</f>
        <v>No</v>
      </c>
      <c r="X9172" t="str">
        <f t="shared" si="143"/>
        <v>2018 / 12</v>
      </c>
    </row>
    <row r="9173" spans="1:24" x14ac:dyDescent="0.25">
      <c r="A9173" s="1">
        <v>9172</v>
      </c>
      <c r="B9173" s="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IF(People!$B$2=Orders!M9173,People!$A$2,IF(People!$B$3=Orders!M9173,People!$A$3,IF(People!$B$4=Orders!M9173,People!$A$4,IF(People!$B$5=Orders!M9173,People!$A$5,0))))</f>
        <v>Anna Andreadi</v>
      </c>
      <c r="W9173" t="str">
        <f>IFERROR(INDEX(Returns!A:A,MATCH(Orders!B9173,Returns!B:B,0),),"No")</f>
        <v>No</v>
      </c>
      <c r="X9173" t="str">
        <f t="shared" si="143"/>
        <v>2018 / 12</v>
      </c>
    </row>
    <row r="9174" spans="1:24" x14ac:dyDescent="0.25">
      <c r="A9174" s="1">
        <v>9173</v>
      </c>
      <c r="B9174" s="3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IF(People!$B$2=Orders!M9174,People!$A$2,IF(People!$B$3=Orders!M9174,People!$A$3,IF(People!$B$4=Orders!M9174,People!$A$4,IF(People!$B$5=Orders!M9174,People!$A$5,0))))</f>
        <v>Anna Andreadi</v>
      </c>
      <c r="W9174" t="str">
        <f>IFERROR(INDEX(Returns!A:A,MATCH(Orders!B9174,Returns!B:B,0),),"No")</f>
        <v>No</v>
      </c>
      <c r="X9174" t="str">
        <f t="shared" si="143"/>
        <v>2018 / 12</v>
      </c>
    </row>
    <row r="9175" spans="1:24" x14ac:dyDescent="0.25">
      <c r="A9175" s="1">
        <v>9174</v>
      </c>
      <c r="B9175" s="3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IF(People!$B$2=Orders!M9175,People!$A$2,IF(People!$B$3=Orders!M9175,People!$A$3,IF(People!$B$4=Orders!M9175,People!$A$4,IF(People!$B$5=Orders!M9175,People!$A$5,0))))</f>
        <v>Anna Andreadi</v>
      </c>
      <c r="W9175" t="str">
        <f>IFERROR(INDEX(Returns!A:A,MATCH(Orders!B9175,Returns!B:B,0),),"No")</f>
        <v>No</v>
      </c>
      <c r="X9175" t="str">
        <f t="shared" si="143"/>
        <v>2018 / 12</v>
      </c>
    </row>
    <row r="9176" spans="1:24" x14ac:dyDescent="0.25">
      <c r="A9176" s="1">
        <v>9175</v>
      </c>
      <c r="B9176" s="3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IF(People!$B$2=Orders!M9176,People!$A$2,IF(People!$B$3=Orders!M9176,People!$A$3,IF(People!$B$4=Orders!M9176,People!$A$4,IF(People!$B$5=Orders!M9176,People!$A$5,0))))</f>
        <v>Anna Andreadi</v>
      </c>
      <c r="W9176" t="str">
        <f>IFERROR(INDEX(Returns!A:A,MATCH(Orders!B9176,Returns!B:B,0),),"No")</f>
        <v>No</v>
      </c>
      <c r="X9176" t="str">
        <f t="shared" si="143"/>
        <v>2019 / 06</v>
      </c>
    </row>
    <row r="9177" spans="1:24" x14ac:dyDescent="0.25">
      <c r="A9177" s="1">
        <v>9176</v>
      </c>
      <c r="B9177" s="3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IF(People!$B$2=Orders!M9177,People!$A$2,IF(People!$B$3=Orders!M9177,People!$A$3,IF(People!$B$4=Orders!M9177,People!$A$4,IF(People!$B$5=Orders!M9177,People!$A$5,0))))</f>
        <v>Anna Andreadi</v>
      </c>
      <c r="W9177" t="str">
        <f>IFERROR(INDEX(Returns!A:A,MATCH(Orders!B9177,Returns!B:B,0),),"No")</f>
        <v>No</v>
      </c>
      <c r="X9177" t="str">
        <f t="shared" si="143"/>
        <v>2019 / 06</v>
      </c>
    </row>
    <row r="9178" spans="1:24" x14ac:dyDescent="0.25">
      <c r="A9178" s="1">
        <v>9177</v>
      </c>
      <c r="B9178" s="3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IF(People!$B$2=Orders!M9178,People!$A$2,IF(People!$B$3=Orders!M9178,People!$A$3,IF(People!$B$4=Orders!M9178,People!$A$4,IF(People!$B$5=Orders!M9178,People!$A$5,0))))</f>
        <v>Cassandra Brandow</v>
      </c>
      <c r="W9178" t="str">
        <f>IFERROR(INDEX(Returns!A:A,MATCH(Orders!B9178,Returns!B:B,0),),"No")</f>
        <v>No</v>
      </c>
      <c r="X9178" t="str">
        <f t="shared" si="143"/>
        <v>2018 / 03</v>
      </c>
    </row>
    <row r="9179" spans="1:24" x14ac:dyDescent="0.25">
      <c r="A9179" s="1">
        <v>9178</v>
      </c>
      <c r="B9179" s="3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IF(People!$B$2=Orders!M9179,People!$A$2,IF(People!$B$3=Orders!M9179,People!$A$3,IF(People!$B$4=Orders!M9179,People!$A$4,IF(People!$B$5=Orders!M9179,People!$A$5,0))))</f>
        <v>Chuck Magee</v>
      </c>
      <c r="W9179" t="str">
        <f>IFERROR(INDEX(Returns!A:A,MATCH(Orders!B9179,Returns!B:B,0),),"No")</f>
        <v>No</v>
      </c>
      <c r="X9179" t="str">
        <f t="shared" si="143"/>
        <v>2018 / 11</v>
      </c>
    </row>
    <row r="9180" spans="1:24" x14ac:dyDescent="0.25">
      <c r="A9180" s="1">
        <v>9179</v>
      </c>
      <c r="B9180" s="3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IF(People!$B$2=Orders!M9180,People!$A$2,IF(People!$B$3=Orders!M9180,People!$A$3,IF(People!$B$4=Orders!M9180,People!$A$4,IF(People!$B$5=Orders!M9180,People!$A$5,0))))</f>
        <v>Chuck Magee</v>
      </c>
      <c r="W9180" t="str">
        <f>IFERROR(INDEX(Returns!A:A,MATCH(Orders!B9180,Returns!B:B,0),),"No")</f>
        <v>No</v>
      </c>
      <c r="X9180" t="str">
        <f t="shared" si="143"/>
        <v>2018 / 11</v>
      </c>
    </row>
    <row r="9181" spans="1:24" x14ac:dyDescent="0.25">
      <c r="A9181" s="1">
        <v>9180</v>
      </c>
      <c r="B9181" s="3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IF(People!$B$2=Orders!M9181,People!$A$2,IF(People!$B$3=Orders!M9181,People!$A$3,IF(People!$B$4=Orders!M9181,People!$A$4,IF(People!$B$5=Orders!M9181,People!$A$5,0))))</f>
        <v>Anna Andreadi</v>
      </c>
      <c r="W9181" t="str">
        <f>IFERROR(INDEX(Returns!A:A,MATCH(Orders!B9181,Returns!B:B,0),),"No")</f>
        <v>No</v>
      </c>
      <c r="X9181" t="str">
        <f t="shared" si="143"/>
        <v>2019 / 08</v>
      </c>
    </row>
    <row r="9182" spans="1:24" x14ac:dyDescent="0.25">
      <c r="A9182" s="1">
        <v>9181</v>
      </c>
      <c r="B9182" s="3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IF(People!$B$2=Orders!M9182,People!$A$2,IF(People!$B$3=Orders!M9182,People!$A$3,IF(People!$B$4=Orders!M9182,People!$A$4,IF(People!$B$5=Orders!M9182,People!$A$5,0))))</f>
        <v>Anna Andreadi</v>
      </c>
      <c r="W9182" t="str">
        <f>IFERROR(INDEX(Returns!A:A,MATCH(Orders!B9182,Returns!B:B,0),),"No")</f>
        <v>No</v>
      </c>
      <c r="X9182" t="str">
        <f t="shared" si="143"/>
        <v>2019 / 08</v>
      </c>
    </row>
    <row r="9183" spans="1:24" x14ac:dyDescent="0.25">
      <c r="A9183" s="1">
        <v>9182</v>
      </c>
      <c r="B9183" s="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IF(People!$B$2=Orders!M9183,People!$A$2,IF(People!$B$3=Orders!M9183,People!$A$3,IF(People!$B$4=Orders!M9183,People!$A$4,IF(People!$B$5=Orders!M9183,People!$A$5,0))))</f>
        <v>Anna Andreadi</v>
      </c>
      <c r="W9183" t="str">
        <f>IFERROR(INDEX(Returns!A:A,MATCH(Orders!B9183,Returns!B:B,0),),"No")</f>
        <v>No</v>
      </c>
      <c r="X9183" t="str">
        <f t="shared" si="143"/>
        <v>2019 / 08</v>
      </c>
    </row>
    <row r="9184" spans="1:24" x14ac:dyDescent="0.25">
      <c r="A9184" s="1">
        <v>9183</v>
      </c>
      <c r="B9184" s="3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IF(People!$B$2=Orders!M9184,People!$A$2,IF(People!$B$3=Orders!M9184,People!$A$3,IF(People!$B$4=Orders!M9184,People!$A$4,IF(People!$B$5=Orders!M9184,People!$A$5,0))))</f>
        <v>Anna Andreadi</v>
      </c>
      <c r="W9184" t="str">
        <f>IFERROR(INDEX(Returns!A:A,MATCH(Orders!B9184,Returns!B:B,0),),"No")</f>
        <v>No</v>
      </c>
      <c r="X9184" t="str">
        <f t="shared" si="143"/>
        <v>2019 / 08</v>
      </c>
    </row>
    <row r="9185" spans="1:24" x14ac:dyDescent="0.25">
      <c r="A9185" s="1">
        <v>9184</v>
      </c>
      <c r="B9185" s="3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IF(People!$B$2=Orders!M9185,People!$A$2,IF(People!$B$3=Orders!M9185,People!$A$3,IF(People!$B$4=Orders!M9185,People!$A$4,IF(People!$B$5=Orders!M9185,People!$A$5,0))))</f>
        <v>Anna Andreadi</v>
      </c>
      <c r="W9185" t="str">
        <f>IFERROR(INDEX(Returns!A:A,MATCH(Orders!B9185,Returns!B:B,0),),"No")</f>
        <v>No</v>
      </c>
      <c r="X9185" t="str">
        <f t="shared" si="143"/>
        <v>2019 / 08</v>
      </c>
    </row>
    <row r="9186" spans="1:24" x14ac:dyDescent="0.25">
      <c r="A9186" s="1">
        <v>9185</v>
      </c>
      <c r="B9186" s="3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IF(People!$B$2=Orders!M9186,People!$A$2,IF(People!$B$3=Orders!M9186,People!$A$3,IF(People!$B$4=Orders!M9186,People!$A$4,IF(People!$B$5=Orders!M9186,People!$A$5,0))))</f>
        <v>Anna Andreadi</v>
      </c>
      <c r="W9186" t="str">
        <f>IFERROR(INDEX(Returns!A:A,MATCH(Orders!B9186,Returns!B:B,0),),"No")</f>
        <v>No</v>
      </c>
      <c r="X9186" t="str">
        <f t="shared" si="143"/>
        <v>2019 / 08</v>
      </c>
    </row>
    <row r="9187" spans="1:24" x14ac:dyDescent="0.25">
      <c r="A9187" s="1">
        <v>9186</v>
      </c>
      <c r="B9187" s="3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IF(People!$B$2=Orders!M9187,People!$A$2,IF(People!$B$3=Orders!M9187,People!$A$3,IF(People!$B$4=Orders!M9187,People!$A$4,IF(People!$B$5=Orders!M9187,People!$A$5,0))))</f>
        <v>Anna Andreadi</v>
      </c>
      <c r="W9187" t="str">
        <f>IFERROR(INDEX(Returns!A:A,MATCH(Orders!B9187,Returns!B:B,0),),"No")</f>
        <v>No</v>
      </c>
      <c r="X9187" t="str">
        <f t="shared" si="143"/>
        <v>2019 / 08</v>
      </c>
    </row>
    <row r="9188" spans="1:24" x14ac:dyDescent="0.25">
      <c r="A9188" s="1">
        <v>9187</v>
      </c>
      <c r="B9188" s="3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IF(People!$B$2=Orders!M9188,People!$A$2,IF(People!$B$3=Orders!M9188,People!$A$3,IF(People!$B$4=Orders!M9188,People!$A$4,IF(People!$B$5=Orders!M9188,People!$A$5,0))))</f>
        <v>Anna Andreadi</v>
      </c>
      <c r="W9188" t="str">
        <f>IFERROR(INDEX(Returns!A:A,MATCH(Orders!B9188,Returns!B:B,0),),"No")</f>
        <v>No</v>
      </c>
      <c r="X9188" t="str">
        <f t="shared" si="143"/>
        <v>2019 / 08</v>
      </c>
    </row>
    <row r="9189" spans="1:24" x14ac:dyDescent="0.25">
      <c r="A9189" s="1">
        <v>9188</v>
      </c>
      <c r="B9189" s="3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IF(People!$B$2=Orders!M9189,People!$A$2,IF(People!$B$3=Orders!M9189,People!$A$3,IF(People!$B$4=Orders!M9189,People!$A$4,IF(People!$B$5=Orders!M9189,People!$A$5,0))))</f>
        <v>Chuck Magee</v>
      </c>
      <c r="W9189" t="str">
        <f>IFERROR(INDEX(Returns!A:A,MATCH(Orders!B9189,Returns!B:B,0),),"No")</f>
        <v>No</v>
      </c>
      <c r="X9189" t="str">
        <f t="shared" si="143"/>
        <v>2017 / 08</v>
      </c>
    </row>
    <row r="9190" spans="1:24" x14ac:dyDescent="0.25">
      <c r="A9190" s="1">
        <v>9189</v>
      </c>
      <c r="B9190" s="3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IF(People!$B$2=Orders!M9190,People!$A$2,IF(People!$B$3=Orders!M9190,People!$A$3,IF(People!$B$4=Orders!M9190,People!$A$4,IF(People!$B$5=Orders!M9190,People!$A$5,0))))</f>
        <v>Chuck Magee</v>
      </c>
      <c r="W9190" t="str">
        <f>IFERROR(INDEX(Returns!A:A,MATCH(Orders!B9190,Returns!B:B,0),),"No")</f>
        <v>No</v>
      </c>
      <c r="X9190" t="str">
        <f t="shared" si="143"/>
        <v>2017 / 08</v>
      </c>
    </row>
    <row r="9191" spans="1:24" x14ac:dyDescent="0.25">
      <c r="A9191" s="1">
        <v>9190</v>
      </c>
      <c r="B9191" s="3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IF(People!$B$2=Orders!M9191,People!$A$2,IF(People!$B$3=Orders!M9191,People!$A$3,IF(People!$B$4=Orders!M9191,People!$A$4,IF(People!$B$5=Orders!M9191,People!$A$5,0))))</f>
        <v>Chuck Magee</v>
      </c>
      <c r="W9191" t="str">
        <f>IFERROR(INDEX(Returns!A:A,MATCH(Orders!B9191,Returns!B:B,0),),"No")</f>
        <v>No</v>
      </c>
      <c r="X9191" t="str">
        <f t="shared" si="143"/>
        <v>2017 / 08</v>
      </c>
    </row>
    <row r="9192" spans="1:24" x14ac:dyDescent="0.25">
      <c r="A9192" s="1">
        <v>9191</v>
      </c>
      <c r="B9192" s="3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IF(People!$B$2=Orders!M9192,People!$A$2,IF(People!$B$3=Orders!M9192,People!$A$3,IF(People!$B$4=Orders!M9192,People!$A$4,IF(People!$B$5=Orders!M9192,People!$A$5,0))))</f>
        <v>Chuck Magee</v>
      </c>
      <c r="W9192" t="str">
        <f>IFERROR(INDEX(Returns!A:A,MATCH(Orders!B9192,Returns!B:B,0),),"No")</f>
        <v>No</v>
      </c>
      <c r="X9192" t="str">
        <f t="shared" si="143"/>
        <v>2017 / 08</v>
      </c>
    </row>
    <row r="9193" spans="1:24" x14ac:dyDescent="0.25">
      <c r="A9193" s="1">
        <v>9192</v>
      </c>
      <c r="B9193" s="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IF(People!$B$2=Orders!M9193,People!$A$2,IF(People!$B$3=Orders!M9193,People!$A$3,IF(People!$B$4=Orders!M9193,People!$A$4,IF(People!$B$5=Orders!M9193,People!$A$5,0))))</f>
        <v>Chuck Magee</v>
      </c>
      <c r="W9193" t="str">
        <f>IFERROR(INDEX(Returns!A:A,MATCH(Orders!B9193,Returns!B:B,0),),"No")</f>
        <v>No</v>
      </c>
      <c r="X9193" t="str">
        <f t="shared" si="143"/>
        <v>2017 / 08</v>
      </c>
    </row>
    <row r="9194" spans="1:24" x14ac:dyDescent="0.25">
      <c r="A9194" s="1">
        <v>9193</v>
      </c>
      <c r="B9194" s="3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IF(People!$B$2=Orders!M9194,People!$A$2,IF(People!$B$3=Orders!M9194,People!$A$3,IF(People!$B$4=Orders!M9194,People!$A$4,IF(People!$B$5=Orders!M9194,People!$A$5,0))))</f>
        <v>Kelly Williams</v>
      </c>
      <c r="W9194" t="str">
        <f>IFERROR(INDEX(Returns!A:A,MATCH(Orders!B9194,Returns!B:B,0),),"No")</f>
        <v>No</v>
      </c>
      <c r="X9194" t="str">
        <f t="shared" si="143"/>
        <v>2017 / 11</v>
      </c>
    </row>
    <row r="9195" spans="1:24" x14ac:dyDescent="0.25">
      <c r="A9195" s="1">
        <v>9194</v>
      </c>
      <c r="B9195" s="3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IF(People!$B$2=Orders!M9195,People!$A$2,IF(People!$B$3=Orders!M9195,People!$A$3,IF(People!$B$4=Orders!M9195,People!$A$4,IF(People!$B$5=Orders!M9195,People!$A$5,0))))</f>
        <v>Kelly Williams</v>
      </c>
      <c r="W9195" t="str">
        <f>IFERROR(INDEX(Returns!A:A,MATCH(Orders!B9195,Returns!B:B,0),),"No")</f>
        <v>No</v>
      </c>
      <c r="X9195" t="str">
        <f t="shared" si="143"/>
        <v>2017 / 11</v>
      </c>
    </row>
    <row r="9196" spans="1:24" x14ac:dyDescent="0.25">
      <c r="A9196" s="1">
        <v>9195</v>
      </c>
      <c r="B9196" s="3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IF(People!$B$2=Orders!M9196,People!$A$2,IF(People!$B$3=Orders!M9196,People!$A$3,IF(People!$B$4=Orders!M9196,People!$A$4,IF(People!$B$5=Orders!M9196,People!$A$5,0))))</f>
        <v>Anna Andreadi</v>
      </c>
      <c r="W9196" t="str">
        <f>IFERROR(INDEX(Returns!A:A,MATCH(Orders!B9196,Returns!B:B,0),),"No")</f>
        <v>No</v>
      </c>
      <c r="X9196" t="str">
        <f t="shared" si="143"/>
        <v>2016 / 11</v>
      </c>
    </row>
    <row r="9197" spans="1:24" x14ac:dyDescent="0.25">
      <c r="A9197" s="1">
        <v>9196</v>
      </c>
      <c r="B9197" s="3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IF(People!$B$2=Orders!M9197,People!$A$2,IF(People!$B$3=Orders!M9197,People!$A$3,IF(People!$B$4=Orders!M9197,People!$A$4,IF(People!$B$5=Orders!M9197,People!$A$5,0))))</f>
        <v>Anna Andreadi</v>
      </c>
      <c r="W9197" t="str">
        <f>IFERROR(INDEX(Returns!A:A,MATCH(Orders!B9197,Returns!B:B,0),),"No")</f>
        <v>No</v>
      </c>
      <c r="X9197" t="str">
        <f t="shared" si="143"/>
        <v>2016 / 11</v>
      </c>
    </row>
    <row r="9198" spans="1:24" x14ac:dyDescent="0.25">
      <c r="A9198" s="1">
        <v>9197</v>
      </c>
      <c r="B9198" s="3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IF(People!$B$2=Orders!M9198,People!$A$2,IF(People!$B$3=Orders!M9198,People!$A$3,IF(People!$B$4=Orders!M9198,People!$A$4,IF(People!$B$5=Orders!M9198,People!$A$5,0))))</f>
        <v>Anna Andreadi</v>
      </c>
      <c r="W9198" t="str">
        <f>IFERROR(INDEX(Returns!A:A,MATCH(Orders!B9198,Returns!B:B,0),),"No")</f>
        <v>No</v>
      </c>
      <c r="X9198" t="str">
        <f t="shared" si="143"/>
        <v>2016 / 05</v>
      </c>
    </row>
    <row r="9199" spans="1:24" x14ac:dyDescent="0.25">
      <c r="A9199" s="1">
        <v>9198</v>
      </c>
      <c r="B9199" s="3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IF(People!$B$2=Orders!M9199,People!$A$2,IF(People!$B$3=Orders!M9199,People!$A$3,IF(People!$B$4=Orders!M9199,People!$A$4,IF(People!$B$5=Orders!M9199,People!$A$5,0))))</f>
        <v>Anna Andreadi</v>
      </c>
      <c r="W9199" t="str">
        <f>IFERROR(INDEX(Returns!A:A,MATCH(Orders!B9199,Returns!B:B,0),),"No")</f>
        <v>No</v>
      </c>
      <c r="X9199" t="str">
        <f t="shared" si="143"/>
        <v>2016 / 05</v>
      </c>
    </row>
    <row r="9200" spans="1:24" x14ac:dyDescent="0.25">
      <c r="A9200" s="1">
        <v>9199</v>
      </c>
      <c r="B9200" s="3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IF(People!$B$2=Orders!M9200,People!$A$2,IF(People!$B$3=Orders!M9200,People!$A$3,IF(People!$B$4=Orders!M9200,People!$A$4,IF(People!$B$5=Orders!M9200,People!$A$5,0))))</f>
        <v>Anna Andreadi</v>
      </c>
      <c r="W9200" t="str">
        <f>IFERROR(INDEX(Returns!A:A,MATCH(Orders!B9200,Returns!B:B,0),),"No")</f>
        <v>No</v>
      </c>
      <c r="X9200" t="str">
        <f t="shared" si="143"/>
        <v>2016 / 05</v>
      </c>
    </row>
    <row r="9201" spans="1:24" x14ac:dyDescent="0.25">
      <c r="A9201" s="1">
        <v>9200</v>
      </c>
      <c r="B9201" s="3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IF(People!$B$2=Orders!M9201,People!$A$2,IF(People!$B$3=Orders!M9201,People!$A$3,IF(People!$B$4=Orders!M9201,People!$A$4,IF(People!$B$5=Orders!M9201,People!$A$5,0))))</f>
        <v>Anna Andreadi</v>
      </c>
      <c r="W9201" t="str">
        <f>IFERROR(INDEX(Returns!A:A,MATCH(Orders!B9201,Returns!B:B,0),),"No")</f>
        <v>No</v>
      </c>
      <c r="X9201" t="str">
        <f t="shared" si="143"/>
        <v>2016 / 05</v>
      </c>
    </row>
    <row r="9202" spans="1:24" x14ac:dyDescent="0.25">
      <c r="A9202" s="1">
        <v>9201</v>
      </c>
      <c r="B9202" s="3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IF(People!$B$2=Orders!M9202,People!$A$2,IF(People!$B$3=Orders!M9202,People!$A$3,IF(People!$B$4=Orders!M9202,People!$A$4,IF(People!$B$5=Orders!M9202,People!$A$5,0))))</f>
        <v>Chuck Magee</v>
      </c>
      <c r="W9202" t="str">
        <f>IFERROR(INDEX(Returns!A:A,MATCH(Orders!B9202,Returns!B:B,0),),"No")</f>
        <v>No</v>
      </c>
      <c r="X9202" t="str">
        <f t="shared" si="143"/>
        <v>2018 / 10</v>
      </c>
    </row>
    <row r="9203" spans="1:24" x14ac:dyDescent="0.25">
      <c r="A9203" s="1">
        <v>9202</v>
      </c>
      <c r="B9203" s="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IF(People!$B$2=Orders!M9203,People!$A$2,IF(People!$B$3=Orders!M9203,People!$A$3,IF(People!$B$4=Orders!M9203,People!$A$4,IF(People!$B$5=Orders!M9203,People!$A$5,0))))</f>
        <v>Chuck Magee</v>
      </c>
      <c r="W9203" t="str">
        <f>IFERROR(INDEX(Returns!A:A,MATCH(Orders!B9203,Returns!B:B,0),),"No")</f>
        <v>No</v>
      </c>
      <c r="X9203" t="str">
        <f t="shared" si="143"/>
        <v>2018 / 10</v>
      </c>
    </row>
    <row r="9204" spans="1:24" x14ac:dyDescent="0.25">
      <c r="A9204" s="1">
        <v>9203</v>
      </c>
      <c r="B9204" s="3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IF(People!$B$2=Orders!M9204,People!$A$2,IF(People!$B$3=Orders!M9204,People!$A$3,IF(People!$B$4=Orders!M9204,People!$A$4,IF(People!$B$5=Orders!M9204,People!$A$5,0))))</f>
        <v>Chuck Magee</v>
      </c>
      <c r="W9204" t="str">
        <f>IFERROR(INDEX(Returns!A:A,MATCH(Orders!B9204,Returns!B:B,0),),"No")</f>
        <v>No</v>
      </c>
      <c r="X9204" t="str">
        <f t="shared" si="143"/>
        <v>2018 / 10</v>
      </c>
    </row>
    <row r="9205" spans="1:24" x14ac:dyDescent="0.25">
      <c r="A9205" s="1">
        <v>9204</v>
      </c>
      <c r="B9205" s="3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IF(People!$B$2=Orders!M9205,People!$A$2,IF(People!$B$3=Orders!M9205,People!$A$3,IF(People!$B$4=Orders!M9205,People!$A$4,IF(People!$B$5=Orders!M9205,People!$A$5,0))))</f>
        <v>Chuck Magee</v>
      </c>
      <c r="W9205" t="str">
        <f>IFERROR(INDEX(Returns!A:A,MATCH(Orders!B9205,Returns!B:B,0),),"No")</f>
        <v>No</v>
      </c>
      <c r="X9205" t="str">
        <f t="shared" si="143"/>
        <v>2018 / 10</v>
      </c>
    </row>
    <row r="9206" spans="1:24" x14ac:dyDescent="0.25">
      <c r="A9206" s="1">
        <v>9205</v>
      </c>
      <c r="B9206" s="3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IF(People!$B$2=Orders!M9206,People!$A$2,IF(People!$B$3=Orders!M9206,People!$A$3,IF(People!$B$4=Orders!M9206,People!$A$4,IF(People!$B$5=Orders!M9206,People!$A$5,0))))</f>
        <v>Anna Andreadi</v>
      </c>
      <c r="W9206" t="str">
        <f>IFERROR(INDEX(Returns!A:A,MATCH(Orders!B9206,Returns!B:B,0),),"No")</f>
        <v>Yes</v>
      </c>
      <c r="X9206" t="str">
        <f t="shared" si="143"/>
        <v>2018 / 12</v>
      </c>
    </row>
    <row r="9207" spans="1:24" x14ac:dyDescent="0.25">
      <c r="A9207" s="1">
        <v>9206</v>
      </c>
      <c r="B9207" s="3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IF(People!$B$2=Orders!M9207,People!$A$2,IF(People!$B$3=Orders!M9207,People!$A$3,IF(People!$B$4=Orders!M9207,People!$A$4,IF(People!$B$5=Orders!M9207,People!$A$5,0))))</f>
        <v>Chuck Magee</v>
      </c>
      <c r="W9207" t="str">
        <f>IFERROR(INDEX(Returns!A:A,MATCH(Orders!B9207,Returns!B:B,0),),"No")</f>
        <v>No</v>
      </c>
      <c r="X9207" t="str">
        <f t="shared" si="143"/>
        <v>2018 / 04</v>
      </c>
    </row>
    <row r="9208" spans="1:24" x14ac:dyDescent="0.25">
      <c r="A9208" s="1">
        <v>9207</v>
      </c>
      <c r="B9208" s="3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IF(People!$B$2=Orders!M9208,People!$A$2,IF(People!$B$3=Orders!M9208,People!$A$3,IF(People!$B$4=Orders!M9208,People!$A$4,IF(People!$B$5=Orders!M9208,People!$A$5,0))))</f>
        <v>Chuck Magee</v>
      </c>
      <c r="W9208" t="str">
        <f>IFERROR(INDEX(Returns!A:A,MATCH(Orders!B9208,Returns!B:B,0),),"No")</f>
        <v>No</v>
      </c>
      <c r="X9208" t="str">
        <f t="shared" si="143"/>
        <v>2018 / 04</v>
      </c>
    </row>
    <row r="9209" spans="1:24" x14ac:dyDescent="0.25">
      <c r="A9209" s="1">
        <v>9208</v>
      </c>
      <c r="B9209" s="3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IF(People!$B$2=Orders!M9209,People!$A$2,IF(People!$B$3=Orders!M9209,People!$A$3,IF(People!$B$4=Orders!M9209,People!$A$4,IF(People!$B$5=Orders!M9209,People!$A$5,0))))</f>
        <v>Kelly Williams</v>
      </c>
      <c r="W9209" t="str">
        <f>IFERROR(INDEX(Returns!A:A,MATCH(Orders!B9209,Returns!B:B,0),),"No")</f>
        <v>No</v>
      </c>
      <c r="X9209" t="str">
        <f t="shared" si="143"/>
        <v>2019 / 08</v>
      </c>
    </row>
    <row r="9210" spans="1:24" x14ac:dyDescent="0.25">
      <c r="A9210" s="1">
        <v>9209</v>
      </c>
      <c r="B9210" s="3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IF(People!$B$2=Orders!M9210,People!$A$2,IF(People!$B$3=Orders!M9210,People!$A$3,IF(People!$B$4=Orders!M9210,People!$A$4,IF(People!$B$5=Orders!M9210,People!$A$5,0))))</f>
        <v>Anna Andreadi</v>
      </c>
      <c r="W9210" t="str">
        <f>IFERROR(INDEX(Returns!A:A,MATCH(Orders!B9210,Returns!B:B,0),),"No")</f>
        <v>No</v>
      </c>
      <c r="X9210" t="str">
        <f t="shared" si="143"/>
        <v>2019 / 08</v>
      </c>
    </row>
    <row r="9211" spans="1:24" x14ac:dyDescent="0.25">
      <c r="A9211" s="1">
        <v>9210</v>
      </c>
      <c r="B9211" s="3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IF(People!$B$2=Orders!M9211,People!$A$2,IF(People!$B$3=Orders!M9211,People!$A$3,IF(People!$B$4=Orders!M9211,People!$A$4,IF(People!$B$5=Orders!M9211,People!$A$5,0))))</f>
        <v>Kelly Williams</v>
      </c>
      <c r="W9211" t="str">
        <f>IFERROR(INDEX(Returns!A:A,MATCH(Orders!B9211,Returns!B:B,0),),"No")</f>
        <v>No</v>
      </c>
      <c r="X9211" t="str">
        <f t="shared" si="143"/>
        <v>2019 / 12</v>
      </c>
    </row>
    <row r="9212" spans="1:24" x14ac:dyDescent="0.25">
      <c r="A9212" s="1">
        <v>9211</v>
      </c>
      <c r="B9212" s="3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IF(People!$B$2=Orders!M9212,People!$A$2,IF(People!$B$3=Orders!M9212,People!$A$3,IF(People!$B$4=Orders!M9212,People!$A$4,IF(People!$B$5=Orders!M9212,People!$A$5,0))))</f>
        <v>Kelly Williams</v>
      </c>
      <c r="W9212" t="str">
        <f>IFERROR(INDEX(Returns!A:A,MATCH(Orders!B9212,Returns!B:B,0),),"No")</f>
        <v>No</v>
      </c>
      <c r="X9212" t="str">
        <f t="shared" si="143"/>
        <v>2019 / 12</v>
      </c>
    </row>
    <row r="9213" spans="1:24" x14ac:dyDescent="0.25">
      <c r="A9213" s="1">
        <v>9212</v>
      </c>
      <c r="B9213" s="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IF(People!$B$2=Orders!M9213,People!$A$2,IF(People!$B$3=Orders!M9213,People!$A$3,IF(People!$B$4=Orders!M9213,People!$A$4,IF(People!$B$5=Orders!M9213,People!$A$5,0))))</f>
        <v>Anna Andreadi</v>
      </c>
      <c r="W9213" t="str">
        <f>IFERROR(INDEX(Returns!A:A,MATCH(Orders!B9213,Returns!B:B,0),),"No")</f>
        <v>No</v>
      </c>
      <c r="X9213" t="str">
        <f t="shared" si="143"/>
        <v>2017 / 03</v>
      </c>
    </row>
    <row r="9214" spans="1:24" x14ac:dyDescent="0.25">
      <c r="A9214" s="1">
        <v>9213</v>
      </c>
      <c r="B9214" s="3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IF(People!$B$2=Orders!M9214,People!$A$2,IF(People!$B$3=Orders!M9214,People!$A$3,IF(People!$B$4=Orders!M9214,People!$A$4,IF(People!$B$5=Orders!M9214,People!$A$5,0))))</f>
        <v>Anna Andreadi</v>
      </c>
      <c r="W9214" t="str">
        <f>IFERROR(INDEX(Returns!A:A,MATCH(Orders!B9214,Returns!B:B,0),),"No")</f>
        <v>No</v>
      </c>
      <c r="X9214" t="str">
        <f t="shared" si="143"/>
        <v>2016 / 12</v>
      </c>
    </row>
    <row r="9215" spans="1:24" x14ac:dyDescent="0.25">
      <c r="A9215" s="1">
        <v>9214</v>
      </c>
      <c r="B9215" s="3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IF(People!$B$2=Orders!M9215,People!$A$2,IF(People!$B$3=Orders!M9215,People!$A$3,IF(People!$B$4=Orders!M9215,People!$A$4,IF(People!$B$5=Orders!M9215,People!$A$5,0))))</f>
        <v>Anna Andreadi</v>
      </c>
      <c r="W9215" t="str">
        <f>IFERROR(INDEX(Returns!A:A,MATCH(Orders!B9215,Returns!B:B,0),),"No")</f>
        <v>No</v>
      </c>
      <c r="X9215" t="str">
        <f t="shared" si="143"/>
        <v>2016 / 12</v>
      </c>
    </row>
    <row r="9216" spans="1:24" x14ac:dyDescent="0.25">
      <c r="A9216" s="1">
        <v>9215</v>
      </c>
      <c r="B9216" s="3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IF(People!$B$2=Orders!M9216,People!$A$2,IF(People!$B$3=Orders!M9216,People!$A$3,IF(People!$B$4=Orders!M9216,People!$A$4,IF(People!$B$5=Orders!M9216,People!$A$5,0))))</f>
        <v>Chuck Magee</v>
      </c>
      <c r="W9216" t="str">
        <f>IFERROR(INDEX(Returns!A:A,MATCH(Orders!B9216,Returns!B:B,0),),"No")</f>
        <v>No</v>
      </c>
      <c r="X9216" t="str">
        <f t="shared" si="143"/>
        <v>2019 / 09</v>
      </c>
    </row>
    <row r="9217" spans="1:24" x14ac:dyDescent="0.25">
      <c r="A9217" s="1">
        <v>9216</v>
      </c>
      <c r="B9217" s="3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IF(People!$B$2=Orders!M9217,People!$A$2,IF(People!$B$3=Orders!M9217,People!$A$3,IF(People!$B$4=Orders!M9217,People!$A$4,IF(People!$B$5=Orders!M9217,People!$A$5,0))))</f>
        <v>Anna Andreadi</v>
      </c>
      <c r="W9217" t="str">
        <f>IFERROR(INDEX(Returns!A:A,MATCH(Orders!B9217,Returns!B:B,0),),"No")</f>
        <v>No</v>
      </c>
      <c r="X9217" t="str">
        <f t="shared" si="143"/>
        <v>2018 / 11</v>
      </c>
    </row>
    <row r="9218" spans="1:24" x14ac:dyDescent="0.25">
      <c r="A9218" s="1">
        <v>9217</v>
      </c>
      <c r="B9218" s="3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IF(People!$B$2=Orders!M9218,People!$A$2,IF(People!$B$3=Orders!M9218,People!$A$3,IF(People!$B$4=Orders!M9218,People!$A$4,IF(People!$B$5=Orders!M9218,People!$A$5,0))))</f>
        <v>Kelly Williams</v>
      </c>
      <c r="W9218" t="str">
        <f>IFERROR(INDEX(Returns!A:A,MATCH(Orders!B9218,Returns!B:B,0),),"No")</f>
        <v>No</v>
      </c>
      <c r="X9218" t="str">
        <f t="shared" ref="X9218:X9281" si="144">TEXT(C9218,"ГГГГ / ММ")</f>
        <v>2019 / 11</v>
      </c>
    </row>
    <row r="9219" spans="1:24" x14ac:dyDescent="0.25">
      <c r="A9219" s="1">
        <v>9218</v>
      </c>
      <c r="B9219" s="3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IF(People!$B$2=Orders!M9219,People!$A$2,IF(People!$B$3=Orders!M9219,People!$A$3,IF(People!$B$4=Orders!M9219,People!$A$4,IF(People!$B$5=Orders!M9219,People!$A$5,0))))</f>
        <v>Kelly Williams</v>
      </c>
      <c r="W9219" t="str">
        <f>IFERROR(INDEX(Returns!A:A,MATCH(Orders!B9219,Returns!B:B,0),),"No")</f>
        <v>No</v>
      </c>
      <c r="X9219" t="str">
        <f t="shared" si="144"/>
        <v>2019 / 11</v>
      </c>
    </row>
    <row r="9220" spans="1:24" x14ac:dyDescent="0.25">
      <c r="A9220" s="1">
        <v>9219</v>
      </c>
      <c r="B9220" s="3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IF(People!$B$2=Orders!M9220,People!$A$2,IF(People!$B$3=Orders!M9220,People!$A$3,IF(People!$B$4=Orders!M9220,People!$A$4,IF(People!$B$5=Orders!M9220,People!$A$5,0))))</f>
        <v>Chuck Magee</v>
      </c>
      <c r="W9220" t="str">
        <f>IFERROR(INDEX(Returns!A:A,MATCH(Orders!B9220,Returns!B:B,0),),"No")</f>
        <v>No</v>
      </c>
      <c r="X9220" t="str">
        <f t="shared" si="144"/>
        <v>2017 / 08</v>
      </c>
    </row>
    <row r="9221" spans="1:24" x14ac:dyDescent="0.25">
      <c r="A9221" s="1">
        <v>9220</v>
      </c>
      <c r="B9221" s="3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IF(People!$B$2=Orders!M9221,People!$A$2,IF(People!$B$3=Orders!M9221,People!$A$3,IF(People!$B$4=Orders!M9221,People!$A$4,IF(People!$B$5=Orders!M9221,People!$A$5,0))))</f>
        <v>Chuck Magee</v>
      </c>
      <c r="W9221" t="str">
        <f>IFERROR(INDEX(Returns!A:A,MATCH(Orders!B9221,Returns!B:B,0),),"No")</f>
        <v>No</v>
      </c>
      <c r="X9221" t="str">
        <f t="shared" si="144"/>
        <v>2017 / 08</v>
      </c>
    </row>
    <row r="9222" spans="1:24" x14ac:dyDescent="0.25">
      <c r="A9222" s="1">
        <v>9221</v>
      </c>
      <c r="B9222" s="3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IF(People!$B$2=Orders!M9222,People!$A$2,IF(People!$B$3=Orders!M9222,People!$A$3,IF(People!$B$4=Orders!M9222,People!$A$4,IF(People!$B$5=Orders!M9222,People!$A$5,0))))</f>
        <v>Cassandra Brandow</v>
      </c>
      <c r="W9222" t="str">
        <f>IFERROR(INDEX(Returns!A:A,MATCH(Orders!B9222,Returns!B:B,0),),"No")</f>
        <v>No</v>
      </c>
      <c r="X9222" t="str">
        <f t="shared" si="144"/>
        <v>2019 / 10</v>
      </c>
    </row>
    <row r="9223" spans="1:24" x14ac:dyDescent="0.25">
      <c r="A9223" s="1">
        <v>9222</v>
      </c>
      <c r="B9223" s="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IF(People!$B$2=Orders!M9223,People!$A$2,IF(People!$B$3=Orders!M9223,People!$A$3,IF(People!$B$4=Orders!M9223,People!$A$4,IF(People!$B$5=Orders!M9223,People!$A$5,0))))</f>
        <v>Cassandra Brandow</v>
      </c>
      <c r="W9223" t="str">
        <f>IFERROR(INDEX(Returns!A:A,MATCH(Orders!B9223,Returns!B:B,0),),"No")</f>
        <v>No</v>
      </c>
      <c r="X9223" t="str">
        <f t="shared" si="144"/>
        <v>2019 / 10</v>
      </c>
    </row>
    <row r="9224" spans="1:24" x14ac:dyDescent="0.25">
      <c r="A9224" s="1">
        <v>9223</v>
      </c>
      <c r="B9224" s="3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IF(People!$B$2=Orders!M9224,People!$A$2,IF(People!$B$3=Orders!M9224,People!$A$3,IF(People!$B$4=Orders!M9224,People!$A$4,IF(People!$B$5=Orders!M9224,People!$A$5,0))))</f>
        <v>Cassandra Brandow</v>
      </c>
      <c r="W9224" t="str">
        <f>IFERROR(INDEX(Returns!A:A,MATCH(Orders!B9224,Returns!B:B,0),),"No")</f>
        <v>No</v>
      </c>
      <c r="X9224" t="str">
        <f t="shared" si="144"/>
        <v>2019 / 10</v>
      </c>
    </row>
    <row r="9225" spans="1:24" x14ac:dyDescent="0.25">
      <c r="A9225" s="1">
        <v>9224</v>
      </c>
      <c r="B9225" s="3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IF(People!$B$2=Orders!M9225,People!$A$2,IF(People!$B$3=Orders!M9225,People!$A$3,IF(People!$B$4=Orders!M9225,People!$A$4,IF(People!$B$5=Orders!M9225,People!$A$5,0))))</f>
        <v>Kelly Williams</v>
      </c>
      <c r="W9225" t="str">
        <f>IFERROR(INDEX(Returns!A:A,MATCH(Orders!B9225,Returns!B:B,0),),"No")</f>
        <v>No</v>
      </c>
      <c r="X9225" t="str">
        <f t="shared" si="144"/>
        <v>2019 / 11</v>
      </c>
    </row>
    <row r="9226" spans="1:24" x14ac:dyDescent="0.25">
      <c r="A9226" s="1">
        <v>9225</v>
      </c>
      <c r="B9226" s="3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IF(People!$B$2=Orders!M9226,People!$A$2,IF(People!$B$3=Orders!M9226,People!$A$3,IF(People!$B$4=Orders!M9226,People!$A$4,IF(People!$B$5=Orders!M9226,People!$A$5,0))))</f>
        <v>Kelly Williams</v>
      </c>
      <c r="W9226" t="str">
        <f>IFERROR(INDEX(Returns!A:A,MATCH(Orders!B9226,Returns!B:B,0),),"No")</f>
        <v>No</v>
      </c>
      <c r="X9226" t="str">
        <f t="shared" si="144"/>
        <v>2019 / 11</v>
      </c>
    </row>
    <row r="9227" spans="1:24" x14ac:dyDescent="0.25">
      <c r="A9227" s="1">
        <v>9226</v>
      </c>
      <c r="B9227" s="3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IF(People!$B$2=Orders!M9227,People!$A$2,IF(People!$B$3=Orders!M9227,People!$A$3,IF(People!$B$4=Orders!M9227,People!$A$4,IF(People!$B$5=Orders!M9227,People!$A$5,0))))</f>
        <v>Kelly Williams</v>
      </c>
      <c r="W9227" t="str">
        <f>IFERROR(INDEX(Returns!A:A,MATCH(Orders!B9227,Returns!B:B,0),),"No")</f>
        <v>No</v>
      </c>
      <c r="X9227" t="str">
        <f t="shared" si="144"/>
        <v>2019 / 11</v>
      </c>
    </row>
    <row r="9228" spans="1:24" x14ac:dyDescent="0.25">
      <c r="A9228" s="1">
        <v>9227</v>
      </c>
      <c r="B9228" s="3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IF(People!$B$2=Orders!M9228,People!$A$2,IF(People!$B$3=Orders!M9228,People!$A$3,IF(People!$B$4=Orders!M9228,People!$A$4,IF(People!$B$5=Orders!M9228,People!$A$5,0))))</f>
        <v>Kelly Williams</v>
      </c>
      <c r="W9228" t="str">
        <f>IFERROR(INDEX(Returns!A:A,MATCH(Orders!B9228,Returns!B:B,0),),"No")</f>
        <v>No</v>
      </c>
      <c r="X9228" t="str">
        <f t="shared" si="144"/>
        <v>2019 / 11</v>
      </c>
    </row>
    <row r="9229" spans="1:24" x14ac:dyDescent="0.25">
      <c r="A9229" s="1">
        <v>9228</v>
      </c>
      <c r="B9229" s="3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IF(People!$B$2=Orders!M9229,People!$A$2,IF(People!$B$3=Orders!M9229,People!$A$3,IF(People!$B$4=Orders!M9229,People!$A$4,IF(People!$B$5=Orders!M9229,People!$A$5,0))))</f>
        <v>Anna Andreadi</v>
      </c>
      <c r="W9229" t="str">
        <f>IFERROR(INDEX(Returns!A:A,MATCH(Orders!B9229,Returns!B:B,0),),"No")</f>
        <v>No</v>
      </c>
      <c r="X9229" t="str">
        <f t="shared" si="144"/>
        <v>2019 / 03</v>
      </c>
    </row>
    <row r="9230" spans="1:24" x14ac:dyDescent="0.25">
      <c r="A9230" s="1">
        <v>9229</v>
      </c>
      <c r="B9230" s="3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IF(People!$B$2=Orders!M9230,People!$A$2,IF(People!$B$3=Orders!M9230,People!$A$3,IF(People!$B$4=Orders!M9230,People!$A$4,IF(People!$B$5=Orders!M9230,People!$A$5,0))))</f>
        <v>Anna Andreadi</v>
      </c>
      <c r="W9230" t="str">
        <f>IFERROR(INDEX(Returns!A:A,MATCH(Orders!B9230,Returns!B:B,0),),"No")</f>
        <v>No</v>
      </c>
      <c r="X9230" t="str">
        <f t="shared" si="144"/>
        <v>2016 / 11</v>
      </c>
    </row>
    <row r="9231" spans="1:24" x14ac:dyDescent="0.25">
      <c r="A9231" s="1">
        <v>9230</v>
      </c>
      <c r="B9231" s="3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IF(People!$B$2=Orders!M9231,People!$A$2,IF(People!$B$3=Orders!M9231,People!$A$3,IF(People!$B$4=Orders!M9231,People!$A$4,IF(People!$B$5=Orders!M9231,People!$A$5,0))))</f>
        <v>Anna Andreadi</v>
      </c>
      <c r="W9231" t="str">
        <f>IFERROR(INDEX(Returns!A:A,MATCH(Orders!B9231,Returns!B:B,0),),"No")</f>
        <v>No</v>
      </c>
      <c r="X9231" t="str">
        <f t="shared" si="144"/>
        <v>2019 / 07</v>
      </c>
    </row>
    <row r="9232" spans="1:24" x14ac:dyDescent="0.25">
      <c r="A9232" s="1">
        <v>9231</v>
      </c>
      <c r="B9232" s="3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IF(People!$B$2=Orders!M9232,People!$A$2,IF(People!$B$3=Orders!M9232,People!$A$3,IF(People!$B$4=Orders!M9232,People!$A$4,IF(People!$B$5=Orders!M9232,People!$A$5,0))))</f>
        <v>Anna Andreadi</v>
      </c>
      <c r="W9232" t="str">
        <f>IFERROR(INDEX(Returns!A:A,MATCH(Orders!B9232,Returns!B:B,0),),"No")</f>
        <v>No</v>
      </c>
      <c r="X9232" t="str">
        <f t="shared" si="144"/>
        <v>2019 / 07</v>
      </c>
    </row>
    <row r="9233" spans="1:24" x14ac:dyDescent="0.25">
      <c r="A9233" s="1">
        <v>9232</v>
      </c>
      <c r="B9233" s="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IF(People!$B$2=Orders!M9233,People!$A$2,IF(People!$B$3=Orders!M9233,People!$A$3,IF(People!$B$4=Orders!M9233,People!$A$4,IF(People!$B$5=Orders!M9233,People!$A$5,0))))</f>
        <v>Anna Andreadi</v>
      </c>
      <c r="W9233" t="str">
        <f>IFERROR(INDEX(Returns!A:A,MATCH(Orders!B9233,Returns!B:B,0),),"No")</f>
        <v>No</v>
      </c>
      <c r="X9233" t="str">
        <f t="shared" si="144"/>
        <v>2016 / 12</v>
      </c>
    </row>
    <row r="9234" spans="1:24" x14ac:dyDescent="0.25">
      <c r="A9234" s="1">
        <v>9233</v>
      </c>
      <c r="B9234" s="3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IF(People!$B$2=Orders!M9234,People!$A$2,IF(People!$B$3=Orders!M9234,People!$A$3,IF(People!$B$4=Orders!M9234,People!$A$4,IF(People!$B$5=Orders!M9234,People!$A$5,0))))</f>
        <v>Anna Andreadi</v>
      </c>
      <c r="W9234" t="str">
        <f>IFERROR(INDEX(Returns!A:A,MATCH(Orders!B9234,Returns!B:B,0),),"No")</f>
        <v>Yes</v>
      </c>
      <c r="X9234" t="str">
        <f t="shared" si="144"/>
        <v>2018 / 09</v>
      </c>
    </row>
    <row r="9235" spans="1:24" x14ac:dyDescent="0.25">
      <c r="A9235" s="1">
        <v>9234</v>
      </c>
      <c r="B9235" s="3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IF(People!$B$2=Orders!M9235,People!$A$2,IF(People!$B$3=Orders!M9235,People!$A$3,IF(People!$B$4=Orders!M9235,People!$A$4,IF(People!$B$5=Orders!M9235,People!$A$5,0))))</f>
        <v>Anna Andreadi</v>
      </c>
      <c r="W9235" t="str">
        <f>IFERROR(INDEX(Returns!A:A,MATCH(Orders!B9235,Returns!B:B,0),),"No")</f>
        <v>Yes</v>
      </c>
      <c r="X9235" t="str">
        <f t="shared" si="144"/>
        <v>2018 / 09</v>
      </c>
    </row>
    <row r="9236" spans="1:24" x14ac:dyDescent="0.25">
      <c r="A9236" s="1">
        <v>9235</v>
      </c>
      <c r="B9236" s="3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IF(People!$B$2=Orders!M9236,People!$A$2,IF(People!$B$3=Orders!M9236,People!$A$3,IF(People!$B$4=Orders!M9236,People!$A$4,IF(People!$B$5=Orders!M9236,People!$A$5,0))))</f>
        <v>Anna Andreadi</v>
      </c>
      <c r="W9236" t="str">
        <f>IFERROR(INDEX(Returns!A:A,MATCH(Orders!B9236,Returns!B:B,0),),"No")</f>
        <v>Yes</v>
      </c>
      <c r="X9236" t="str">
        <f t="shared" si="144"/>
        <v>2018 / 09</v>
      </c>
    </row>
    <row r="9237" spans="1:24" x14ac:dyDescent="0.25">
      <c r="A9237" s="1">
        <v>9236</v>
      </c>
      <c r="B9237" s="3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IF(People!$B$2=Orders!M9237,People!$A$2,IF(People!$B$3=Orders!M9237,People!$A$3,IF(People!$B$4=Orders!M9237,People!$A$4,IF(People!$B$5=Orders!M9237,People!$A$5,0))))</f>
        <v>Anna Andreadi</v>
      </c>
      <c r="W9237" t="str">
        <f>IFERROR(INDEX(Returns!A:A,MATCH(Orders!B9237,Returns!B:B,0),),"No")</f>
        <v>Yes</v>
      </c>
      <c r="X9237" t="str">
        <f t="shared" si="144"/>
        <v>2018 / 09</v>
      </c>
    </row>
    <row r="9238" spans="1:24" x14ac:dyDescent="0.25">
      <c r="A9238" s="1">
        <v>9237</v>
      </c>
      <c r="B9238" s="3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IF(People!$B$2=Orders!M9238,People!$A$2,IF(People!$B$3=Orders!M9238,People!$A$3,IF(People!$B$4=Orders!M9238,People!$A$4,IF(People!$B$5=Orders!M9238,People!$A$5,0))))</f>
        <v>Anna Andreadi</v>
      </c>
      <c r="W9238" t="str">
        <f>IFERROR(INDEX(Returns!A:A,MATCH(Orders!B9238,Returns!B:B,0),),"No")</f>
        <v>Yes</v>
      </c>
      <c r="X9238" t="str">
        <f t="shared" si="144"/>
        <v>2018 / 09</v>
      </c>
    </row>
    <row r="9239" spans="1:24" x14ac:dyDescent="0.25">
      <c r="A9239" s="1">
        <v>9238</v>
      </c>
      <c r="B9239" s="3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IF(People!$B$2=Orders!M9239,People!$A$2,IF(People!$B$3=Orders!M9239,People!$A$3,IF(People!$B$4=Orders!M9239,People!$A$4,IF(People!$B$5=Orders!M9239,People!$A$5,0))))</f>
        <v>Anna Andreadi</v>
      </c>
      <c r="W9239" t="str">
        <f>IFERROR(INDEX(Returns!A:A,MATCH(Orders!B9239,Returns!B:B,0),),"No")</f>
        <v>Yes</v>
      </c>
      <c r="X9239" t="str">
        <f t="shared" si="144"/>
        <v>2018 / 09</v>
      </c>
    </row>
    <row r="9240" spans="1:24" x14ac:dyDescent="0.25">
      <c r="A9240" s="1">
        <v>9239</v>
      </c>
      <c r="B9240" s="3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IF(People!$B$2=Orders!M9240,People!$A$2,IF(People!$B$3=Orders!M9240,People!$A$3,IF(People!$B$4=Orders!M9240,People!$A$4,IF(People!$B$5=Orders!M9240,People!$A$5,0))))</f>
        <v>Chuck Magee</v>
      </c>
      <c r="W9240" t="str">
        <f>IFERROR(INDEX(Returns!A:A,MATCH(Orders!B9240,Returns!B:B,0),),"No")</f>
        <v>No</v>
      </c>
      <c r="X9240" t="str">
        <f t="shared" si="144"/>
        <v>2019 / 02</v>
      </c>
    </row>
    <row r="9241" spans="1:24" x14ac:dyDescent="0.25">
      <c r="A9241" s="1">
        <v>9240</v>
      </c>
      <c r="B9241" s="3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IF(People!$B$2=Orders!M9241,People!$A$2,IF(People!$B$3=Orders!M9241,People!$A$3,IF(People!$B$4=Orders!M9241,People!$A$4,IF(People!$B$5=Orders!M9241,People!$A$5,0))))</f>
        <v>Cassandra Brandow</v>
      </c>
      <c r="W9241" t="str">
        <f>IFERROR(INDEX(Returns!A:A,MATCH(Orders!B9241,Returns!B:B,0),),"No")</f>
        <v>No</v>
      </c>
      <c r="X9241" t="str">
        <f t="shared" si="144"/>
        <v>2019 / 10</v>
      </c>
    </row>
    <row r="9242" spans="1:24" x14ac:dyDescent="0.25">
      <c r="A9242" s="1">
        <v>9241</v>
      </c>
      <c r="B9242" s="3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IF(People!$B$2=Orders!M9242,People!$A$2,IF(People!$B$3=Orders!M9242,People!$A$3,IF(People!$B$4=Orders!M9242,People!$A$4,IF(People!$B$5=Orders!M9242,People!$A$5,0))))</f>
        <v>Cassandra Brandow</v>
      </c>
      <c r="W9242" t="str">
        <f>IFERROR(INDEX(Returns!A:A,MATCH(Orders!B9242,Returns!B:B,0),),"No")</f>
        <v>No</v>
      </c>
      <c r="X9242" t="str">
        <f t="shared" si="144"/>
        <v>2019 / 10</v>
      </c>
    </row>
    <row r="9243" spans="1:24" x14ac:dyDescent="0.25">
      <c r="A9243" s="1">
        <v>9242</v>
      </c>
      <c r="B9243" s="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IF(People!$B$2=Orders!M9243,People!$A$2,IF(People!$B$3=Orders!M9243,People!$A$3,IF(People!$B$4=Orders!M9243,People!$A$4,IF(People!$B$5=Orders!M9243,People!$A$5,0))))</f>
        <v>Cassandra Brandow</v>
      </c>
      <c r="W9243" t="str">
        <f>IFERROR(INDEX(Returns!A:A,MATCH(Orders!B9243,Returns!B:B,0),),"No")</f>
        <v>No</v>
      </c>
      <c r="X9243" t="str">
        <f t="shared" si="144"/>
        <v>2019 / 10</v>
      </c>
    </row>
    <row r="9244" spans="1:24" x14ac:dyDescent="0.25">
      <c r="A9244" s="1">
        <v>9243</v>
      </c>
      <c r="B9244" s="3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IF(People!$B$2=Orders!M9244,People!$A$2,IF(People!$B$3=Orders!M9244,People!$A$3,IF(People!$B$4=Orders!M9244,People!$A$4,IF(People!$B$5=Orders!M9244,People!$A$5,0))))</f>
        <v>Anna Andreadi</v>
      </c>
      <c r="W9244" t="str">
        <f>IFERROR(INDEX(Returns!A:A,MATCH(Orders!B9244,Returns!B:B,0),),"No")</f>
        <v>No</v>
      </c>
      <c r="X9244" t="str">
        <f t="shared" si="144"/>
        <v>2016 / 07</v>
      </c>
    </row>
    <row r="9245" spans="1:24" x14ac:dyDescent="0.25">
      <c r="A9245" s="1">
        <v>9244</v>
      </c>
      <c r="B9245" s="3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IF(People!$B$2=Orders!M9245,People!$A$2,IF(People!$B$3=Orders!M9245,People!$A$3,IF(People!$B$4=Orders!M9245,People!$A$4,IF(People!$B$5=Orders!M9245,People!$A$5,0))))</f>
        <v>Anna Andreadi</v>
      </c>
      <c r="W9245" t="str">
        <f>IFERROR(INDEX(Returns!A:A,MATCH(Orders!B9245,Returns!B:B,0),),"No")</f>
        <v>No</v>
      </c>
      <c r="X9245" t="str">
        <f t="shared" si="144"/>
        <v>2016 / 07</v>
      </c>
    </row>
    <row r="9246" spans="1:24" x14ac:dyDescent="0.25">
      <c r="A9246" s="1">
        <v>9245</v>
      </c>
      <c r="B9246" s="3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IF(People!$B$2=Orders!M9246,People!$A$2,IF(People!$B$3=Orders!M9246,People!$A$3,IF(People!$B$4=Orders!M9246,People!$A$4,IF(People!$B$5=Orders!M9246,People!$A$5,0))))</f>
        <v>Anna Andreadi</v>
      </c>
      <c r="W9246" t="str">
        <f>IFERROR(INDEX(Returns!A:A,MATCH(Orders!B9246,Returns!B:B,0),),"No")</f>
        <v>No</v>
      </c>
      <c r="X9246" t="str">
        <f t="shared" si="144"/>
        <v>2016 / 07</v>
      </c>
    </row>
    <row r="9247" spans="1:24" x14ac:dyDescent="0.25">
      <c r="A9247" s="1">
        <v>9246</v>
      </c>
      <c r="B9247" s="3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IF(People!$B$2=Orders!M9247,People!$A$2,IF(People!$B$3=Orders!M9247,People!$A$3,IF(People!$B$4=Orders!M9247,People!$A$4,IF(People!$B$5=Orders!M9247,People!$A$5,0))))</f>
        <v>Anna Andreadi</v>
      </c>
      <c r="W9247" t="str">
        <f>IFERROR(INDEX(Returns!A:A,MATCH(Orders!B9247,Returns!B:B,0),),"No")</f>
        <v>No</v>
      </c>
      <c r="X9247" t="str">
        <f t="shared" si="144"/>
        <v>2016 / 07</v>
      </c>
    </row>
    <row r="9248" spans="1:24" x14ac:dyDescent="0.25">
      <c r="A9248" s="1">
        <v>9247</v>
      </c>
      <c r="B9248" s="3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IF(People!$B$2=Orders!M9248,People!$A$2,IF(People!$B$3=Orders!M9248,People!$A$3,IF(People!$B$4=Orders!M9248,People!$A$4,IF(People!$B$5=Orders!M9248,People!$A$5,0))))</f>
        <v>Anna Andreadi</v>
      </c>
      <c r="W9248" t="str">
        <f>IFERROR(INDEX(Returns!A:A,MATCH(Orders!B9248,Returns!B:B,0),),"No")</f>
        <v>No</v>
      </c>
      <c r="X9248" t="str">
        <f t="shared" si="144"/>
        <v>2019 / 05</v>
      </c>
    </row>
    <row r="9249" spans="1:24" x14ac:dyDescent="0.25">
      <c r="A9249" s="1">
        <v>9248</v>
      </c>
      <c r="B9249" s="3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IF(People!$B$2=Orders!M9249,People!$A$2,IF(People!$B$3=Orders!M9249,People!$A$3,IF(People!$B$4=Orders!M9249,People!$A$4,IF(People!$B$5=Orders!M9249,People!$A$5,0))))</f>
        <v>Anna Andreadi</v>
      </c>
      <c r="W9249" t="str">
        <f>IFERROR(INDEX(Returns!A:A,MATCH(Orders!B9249,Returns!B:B,0),),"No")</f>
        <v>No</v>
      </c>
      <c r="X9249" t="str">
        <f t="shared" si="144"/>
        <v>2019 / 05</v>
      </c>
    </row>
    <row r="9250" spans="1:24" x14ac:dyDescent="0.25">
      <c r="A9250" s="1">
        <v>9249</v>
      </c>
      <c r="B9250" s="3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IF(People!$B$2=Orders!M9250,People!$A$2,IF(People!$B$3=Orders!M9250,People!$A$3,IF(People!$B$4=Orders!M9250,People!$A$4,IF(People!$B$5=Orders!M9250,People!$A$5,0))))</f>
        <v>Chuck Magee</v>
      </c>
      <c r="W9250" t="str">
        <f>IFERROR(INDEX(Returns!A:A,MATCH(Orders!B9250,Returns!B:B,0),),"No")</f>
        <v>No</v>
      </c>
      <c r="X9250" t="str">
        <f t="shared" si="144"/>
        <v>2018 / 11</v>
      </c>
    </row>
    <row r="9251" spans="1:24" x14ac:dyDescent="0.25">
      <c r="A9251" s="1">
        <v>9250</v>
      </c>
      <c r="B9251" s="3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IF(People!$B$2=Orders!M9251,People!$A$2,IF(People!$B$3=Orders!M9251,People!$A$3,IF(People!$B$4=Orders!M9251,People!$A$4,IF(People!$B$5=Orders!M9251,People!$A$5,0))))</f>
        <v>Chuck Magee</v>
      </c>
      <c r="W9251" t="str">
        <f>IFERROR(INDEX(Returns!A:A,MATCH(Orders!B9251,Returns!B:B,0),),"No")</f>
        <v>No</v>
      </c>
      <c r="X9251" t="str">
        <f t="shared" si="144"/>
        <v>2018 / 11</v>
      </c>
    </row>
    <row r="9252" spans="1:24" x14ac:dyDescent="0.25">
      <c r="A9252" s="1">
        <v>9251</v>
      </c>
      <c r="B9252" s="3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IF(People!$B$2=Orders!M9252,People!$A$2,IF(People!$B$3=Orders!M9252,People!$A$3,IF(People!$B$4=Orders!M9252,People!$A$4,IF(People!$B$5=Orders!M9252,People!$A$5,0))))</f>
        <v>Kelly Williams</v>
      </c>
      <c r="W9252" t="str">
        <f>IFERROR(INDEX(Returns!A:A,MATCH(Orders!B9252,Returns!B:B,0),),"No")</f>
        <v>No</v>
      </c>
      <c r="X9252" t="str">
        <f t="shared" si="144"/>
        <v>2018 / 12</v>
      </c>
    </row>
    <row r="9253" spans="1:24" x14ac:dyDescent="0.25">
      <c r="A9253" s="1">
        <v>9252</v>
      </c>
      <c r="B9253" s="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IF(People!$B$2=Orders!M9253,People!$A$2,IF(People!$B$3=Orders!M9253,People!$A$3,IF(People!$B$4=Orders!M9253,People!$A$4,IF(People!$B$5=Orders!M9253,People!$A$5,0))))</f>
        <v>Anna Andreadi</v>
      </c>
      <c r="W9253" t="str">
        <f>IFERROR(INDEX(Returns!A:A,MATCH(Orders!B9253,Returns!B:B,0),),"No")</f>
        <v>Yes</v>
      </c>
      <c r="X9253" t="str">
        <f t="shared" si="144"/>
        <v>2019 / 03</v>
      </c>
    </row>
    <row r="9254" spans="1:24" x14ac:dyDescent="0.25">
      <c r="A9254" s="1">
        <v>9253</v>
      </c>
      <c r="B9254" s="3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IF(People!$B$2=Orders!M9254,People!$A$2,IF(People!$B$3=Orders!M9254,People!$A$3,IF(People!$B$4=Orders!M9254,People!$A$4,IF(People!$B$5=Orders!M9254,People!$A$5,0))))</f>
        <v>Cassandra Brandow</v>
      </c>
      <c r="W9254" t="str">
        <f>IFERROR(INDEX(Returns!A:A,MATCH(Orders!B9254,Returns!B:B,0),),"No")</f>
        <v>No</v>
      </c>
      <c r="X9254" t="str">
        <f t="shared" si="144"/>
        <v>2019 / 09</v>
      </c>
    </row>
    <row r="9255" spans="1:24" x14ac:dyDescent="0.25">
      <c r="A9255" s="1">
        <v>9254</v>
      </c>
      <c r="B9255" s="3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IF(People!$B$2=Orders!M9255,People!$A$2,IF(People!$B$3=Orders!M9255,People!$A$3,IF(People!$B$4=Orders!M9255,People!$A$4,IF(People!$B$5=Orders!M9255,People!$A$5,0))))</f>
        <v>Cassandra Brandow</v>
      </c>
      <c r="W9255" t="str">
        <f>IFERROR(INDEX(Returns!A:A,MATCH(Orders!B9255,Returns!B:B,0),),"No")</f>
        <v>No</v>
      </c>
      <c r="X9255" t="str">
        <f t="shared" si="144"/>
        <v>2019 / 09</v>
      </c>
    </row>
    <row r="9256" spans="1:24" x14ac:dyDescent="0.25">
      <c r="A9256" s="1">
        <v>9255</v>
      </c>
      <c r="B9256" s="3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IF(People!$B$2=Orders!M9256,People!$A$2,IF(People!$B$3=Orders!M9256,People!$A$3,IF(People!$B$4=Orders!M9256,People!$A$4,IF(People!$B$5=Orders!M9256,People!$A$5,0))))</f>
        <v>Kelly Williams</v>
      </c>
      <c r="W9256" t="str">
        <f>IFERROR(INDEX(Returns!A:A,MATCH(Orders!B9256,Returns!B:B,0),),"No")</f>
        <v>No</v>
      </c>
      <c r="X9256" t="str">
        <f t="shared" si="144"/>
        <v>2016 / 02</v>
      </c>
    </row>
    <row r="9257" spans="1:24" x14ac:dyDescent="0.25">
      <c r="A9257" s="1">
        <v>9256</v>
      </c>
      <c r="B9257" s="3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IF(People!$B$2=Orders!M9257,People!$A$2,IF(People!$B$3=Orders!M9257,People!$A$3,IF(People!$B$4=Orders!M9257,People!$A$4,IF(People!$B$5=Orders!M9257,People!$A$5,0))))</f>
        <v>Kelly Williams</v>
      </c>
      <c r="W9257" t="str">
        <f>IFERROR(INDEX(Returns!A:A,MATCH(Orders!B9257,Returns!B:B,0),),"No")</f>
        <v>No</v>
      </c>
      <c r="X9257" t="str">
        <f t="shared" si="144"/>
        <v>2016 / 02</v>
      </c>
    </row>
    <row r="9258" spans="1:24" x14ac:dyDescent="0.25">
      <c r="A9258" s="1">
        <v>9257</v>
      </c>
      <c r="B9258" s="3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IF(People!$B$2=Orders!M9258,People!$A$2,IF(People!$B$3=Orders!M9258,People!$A$3,IF(People!$B$4=Orders!M9258,People!$A$4,IF(People!$B$5=Orders!M9258,People!$A$5,0))))</f>
        <v>Kelly Williams</v>
      </c>
      <c r="W9258" t="str">
        <f>IFERROR(INDEX(Returns!A:A,MATCH(Orders!B9258,Returns!B:B,0),),"No")</f>
        <v>No</v>
      </c>
      <c r="X9258" t="str">
        <f t="shared" si="144"/>
        <v>2016 / 02</v>
      </c>
    </row>
    <row r="9259" spans="1:24" x14ac:dyDescent="0.25">
      <c r="A9259" s="1">
        <v>9258</v>
      </c>
      <c r="B9259" s="3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IF(People!$B$2=Orders!M9259,People!$A$2,IF(People!$B$3=Orders!M9259,People!$A$3,IF(People!$B$4=Orders!M9259,People!$A$4,IF(People!$B$5=Orders!M9259,People!$A$5,0))))</f>
        <v>Kelly Williams</v>
      </c>
      <c r="W9259" t="str">
        <f>IFERROR(INDEX(Returns!A:A,MATCH(Orders!B9259,Returns!B:B,0),),"No")</f>
        <v>No</v>
      </c>
      <c r="X9259" t="str">
        <f t="shared" si="144"/>
        <v>2016 / 02</v>
      </c>
    </row>
    <row r="9260" spans="1:24" x14ac:dyDescent="0.25">
      <c r="A9260" s="1">
        <v>9259</v>
      </c>
      <c r="B9260" s="3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IF(People!$B$2=Orders!M9260,People!$A$2,IF(People!$B$3=Orders!M9260,People!$A$3,IF(People!$B$4=Orders!M9260,People!$A$4,IF(People!$B$5=Orders!M9260,People!$A$5,0))))</f>
        <v>Kelly Williams</v>
      </c>
      <c r="W9260" t="str">
        <f>IFERROR(INDEX(Returns!A:A,MATCH(Orders!B9260,Returns!B:B,0),),"No")</f>
        <v>No</v>
      </c>
      <c r="X9260" t="str">
        <f t="shared" si="144"/>
        <v>2016 / 02</v>
      </c>
    </row>
    <row r="9261" spans="1:24" x14ac:dyDescent="0.25">
      <c r="A9261" s="1">
        <v>9260</v>
      </c>
      <c r="B9261" s="3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IF(People!$B$2=Orders!M9261,People!$A$2,IF(People!$B$3=Orders!M9261,People!$A$3,IF(People!$B$4=Orders!M9261,People!$A$4,IF(People!$B$5=Orders!M9261,People!$A$5,0))))</f>
        <v>Kelly Williams</v>
      </c>
      <c r="W9261" t="str">
        <f>IFERROR(INDEX(Returns!A:A,MATCH(Orders!B9261,Returns!B:B,0),),"No")</f>
        <v>No</v>
      </c>
      <c r="X9261" t="str">
        <f t="shared" si="144"/>
        <v>2016 / 02</v>
      </c>
    </row>
    <row r="9262" spans="1:24" x14ac:dyDescent="0.25">
      <c r="A9262" s="1">
        <v>9261</v>
      </c>
      <c r="B9262" s="3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IF(People!$B$2=Orders!M9262,People!$A$2,IF(People!$B$3=Orders!M9262,People!$A$3,IF(People!$B$4=Orders!M9262,People!$A$4,IF(People!$B$5=Orders!M9262,People!$A$5,0))))</f>
        <v>Kelly Williams</v>
      </c>
      <c r="W9262" t="str">
        <f>IFERROR(INDEX(Returns!A:A,MATCH(Orders!B9262,Returns!B:B,0),),"No")</f>
        <v>No</v>
      </c>
      <c r="X9262" t="str">
        <f t="shared" si="144"/>
        <v>2019 / 11</v>
      </c>
    </row>
    <row r="9263" spans="1:24" x14ac:dyDescent="0.25">
      <c r="A9263" s="1">
        <v>9262</v>
      </c>
      <c r="B9263" s="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IF(People!$B$2=Orders!M9263,People!$A$2,IF(People!$B$3=Orders!M9263,People!$A$3,IF(People!$B$4=Orders!M9263,People!$A$4,IF(People!$B$5=Orders!M9263,People!$A$5,0))))</f>
        <v>Anna Andreadi</v>
      </c>
      <c r="W9263" t="str">
        <f>IFERROR(INDEX(Returns!A:A,MATCH(Orders!B9263,Returns!B:B,0),),"No")</f>
        <v>No</v>
      </c>
      <c r="X9263" t="str">
        <f t="shared" si="144"/>
        <v>2019 / 09</v>
      </c>
    </row>
    <row r="9264" spans="1:24" x14ac:dyDescent="0.25">
      <c r="A9264" s="1">
        <v>9263</v>
      </c>
      <c r="B9264" s="3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IF(People!$B$2=Orders!M9264,People!$A$2,IF(People!$B$3=Orders!M9264,People!$A$3,IF(People!$B$4=Orders!M9264,People!$A$4,IF(People!$B$5=Orders!M9264,People!$A$5,0))))</f>
        <v>Kelly Williams</v>
      </c>
      <c r="W9264" t="str">
        <f>IFERROR(INDEX(Returns!A:A,MATCH(Orders!B9264,Returns!B:B,0),),"No")</f>
        <v>No</v>
      </c>
      <c r="X9264" t="str">
        <f t="shared" si="144"/>
        <v>2017 / 10</v>
      </c>
    </row>
    <row r="9265" spans="1:24" x14ac:dyDescent="0.25">
      <c r="A9265" s="1">
        <v>9264</v>
      </c>
      <c r="B9265" s="3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IF(People!$B$2=Orders!M9265,People!$A$2,IF(People!$B$3=Orders!M9265,People!$A$3,IF(People!$B$4=Orders!M9265,People!$A$4,IF(People!$B$5=Orders!M9265,People!$A$5,0))))</f>
        <v>Kelly Williams</v>
      </c>
      <c r="W9265" t="str">
        <f>IFERROR(INDEX(Returns!A:A,MATCH(Orders!B9265,Returns!B:B,0),),"No")</f>
        <v>No</v>
      </c>
      <c r="X9265" t="str">
        <f t="shared" si="144"/>
        <v>2017 / 10</v>
      </c>
    </row>
    <row r="9266" spans="1:24" x14ac:dyDescent="0.25">
      <c r="A9266" s="1">
        <v>9265</v>
      </c>
      <c r="B9266" s="3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IF(People!$B$2=Orders!M9266,People!$A$2,IF(People!$B$3=Orders!M9266,People!$A$3,IF(People!$B$4=Orders!M9266,People!$A$4,IF(People!$B$5=Orders!M9266,People!$A$5,0))))</f>
        <v>Cassandra Brandow</v>
      </c>
      <c r="W9266" t="str">
        <f>IFERROR(INDEX(Returns!A:A,MATCH(Orders!B9266,Returns!B:B,0),),"No")</f>
        <v>No</v>
      </c>
      <c r="X9266" t="str">
        <f t="shared" si="144"/>
        <v>2019 / 11</v>
      </c>
    </row>
    <row r="9267" spans="1:24" x14ac:dyDescent="0.25">
      <c r="A9267" s="1">
        <v>9266</v>
      </c>
      <c r="B9267" s="3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IF(People!$B$2=Orders!M9267,People!$A$2,IF(People!$B$3=Orders!M9267,People!$A$3,IF(People!$B$4=Orders!M9267,People!$A$4,IF(People!$B$5=Orders!M9267,People!$A$5,0))))</f>
        <v>Cassandra Brandow</v>
      </c>
      <c r="W9267" t="str">
        <f>IFERROR(INDEX(Returns!A:A,MATCH(Orders!B9267,Returns!B:B,0),),"No")</f>
        <v>No</v>
      </c>
      <c r="X9267" t="str">
        <f t="shared" si="144"/>
        <v>2019 / 11</v>
      </c>
    </row>
    <row r="9268" spans="1:24" x14ac:dyDescent="0.25">
      <c r="A9268" s="1">
        <v>9267</v>
      </c>
      <c r="B9268" s="3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IF(People!$B$2=Orders!M9268,People!$A$2,IF(People!$B$3=Orders!M9268,People!$A$3,IF(People!$B$4=Orders!M9268,People!$A$4,IF(People!$B$5=Orders!M9268,People!$A$5,0))))</f>
        <v>Anna Andreadi</v>
      </c>
      <c r="W9268" t="str">
        <f>IFERROR(INDEX(Returns!A:A,MATCH(Orders!B9268,Returns!B:B,0),),"No")</f>
        <v>No</v>
      </c>
      <c r="X9268" t="str">
        <f t="shared" si="144"/>
        <v>2016 / 02</v>
      </c>
    </row>
    <row r="9269" spans="1:24" x14ac:dyDescent="0.25">
      <c r="A9269" s="1">
        <v>9268</v>
      </c>
      <c r="B9269" s="3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IF(People!$B$2=Orders!M9269,People!$A$2,IF(People!$B$3=Orders!M9269,People!$A$3,IF(People!$B$4=Orders!M9269,People!$A$4,IF(People!$B$5=Orders!M9269,People!$A$5,0))))</f>
        <v>Chuck Magee</v>
      </c>
      <c r="W9269" t="str">
        <f>IFERROR(INDEX(Returns!A:A,MATCH(Orders!B9269,Returns!B:B,0),),"No")</f>
        <v>No</v>
      </c>
      <c r="X9269" t="str">
        <f t="shared" si="144"/>
        <v>2017 / 09</v>
      </c>
    </row>
    <row r="9270" spans="1:24" x14ac:dyDescent="0.25">
      <c r="A9270" s="1">
        <v>9269</v>
      </c>
      <c r="B9270" s="3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IF(People!$B$2=Orders!M9270,People!$A$2,IF(People!$B$3=Orders!M9270,People!$A$3,IF(People!$B$4=Orders!M9270,People!$A$4,IF(People!$B$5=Orders!M9270,People!$A$5,0))))</f>
        <v>Chuck Magee</v>
      </c>
      <c r="W9270" t="str">
        <f>IFERROR(INDEX(Returns!A:A,MATCH(Orders!B9270,Returns!B:B,0),),"No")</f>
        <v>No</v>
      </c>
      <c r="X9270" t="str">
        <f t="shared" si="144"/>
        <v>2017 / 09</v>
      </c>
    </row>
    <row r="9271" spans="1:24" x14ac:dyDescent="0.25">
      <c r="A9271" s="1">
        <v>9270</v>
      </c>
      <c r="B9271" s="3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IF(People!$B$2=Orders!M9271,People!$A$2,IF(People!$B$3=Orders!M9271,People!$A$3,IF(People!$B$4=Orders!M9271,People!$A$4,IF(People!$B$5=Orders!M9271,People!$A$5,0))))</f>
        <v>Chuck Magee</v>
      </c>
      <c r="W9271" t="str">
        <f>IFERROR(INDEX(Returns!A:A,MATCH(Orders!B9271,Returns!B:B,0),),"No")</f>
        <v>No</v>
      </c>
      <c r="X9271" t="str">
        <f t="shared" si="144"/>
        <v>2019 / 08</v>
      </c>
    </row>
    <row r="9272" spans="1:24" x14ac:dyDescent="0.25">
      <c r="A9272" s="1">
        <v>9271</v>
      </c>
      <c r="B9272" s="3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IF(People!$B$2=Orders!M9272,People!$A$2,IF(People!$B$3=Orders!M9272,People!$A$3,IF(People!$B$4=Orders!M9272,People!$A$4,IF(People!$B$5=Orders!M9272,People!$A$5,0))))</f>
        <v>Chuck Magee</v>
      </c>
      <c r="W9272" t="str">
        <f>IFERROR(INDEX(Returns!A:A,MATCH(Orders!B9272,Returns!B:B,0),),"No")</f>
        <v>No</v>
      </c>
      <c r="X9272" t="str">
        <f t="shared" si="144"/>
        <v>2019 / 08</v>
      </c>
    </row>
    <row r="9273" spans="1:24" x14ac:dyDescent="0.25">
      <c r="A9273" s="1">
        <v>9272</v>
      </c>
      <c r="B9273" s="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IF(People!$B$2=Orders!M9273,People!$A$2,IF(People!$B$3=Orders!M9273,People!$A$3,IF(People!$B$4=Orders!M9273,People!$A$4,IF(People!$B$5=Orders!M9273,People!$A$5,0))))</f>
        <v>Chuck Magee</v>
      </c>
      <c r="W9273" t="str">
        <f>IFERROR(INDEX(Returns!A:A,MATCH(Orders!B9273,Returns!B:B,0),),"No")</f>
        <v>No</v>
      </c>
      <c r="X9273" t="str">
        <f t="shared" si="144"/>
        <v>2018 / 05</v>
      </c>
    </row>
    <row r="9274" spans="1:24" x14ac:dyDescent="0.25">
      <c r="A9274" s="1">
        <v>9273</v>
      </c>
      <c r="B9274" s="3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IF(People!$B$2=Orders!M9274,People!$A$2,IF(People!$B$3=Orders!M9274,People!$A$3,IF(People!$B$4=Orders!M9274,People!$A$4,IF(People!$B$5=Orders!M9274,People!$A$5,0))))</f>
        <v>Chuck Magee</v>
      </c>
      <c r="W9274" t="str">
        <f>IFERROR(INDEX(Returns!A:A,MATCH(Orders!B9274,Returns!B:B,0),),"No")</f>
        <v>No</v>
      </c>
      <c r="X9274" t="str">
        <f t="shared" si="144"/>
        <v>2018 / 05</v>
      </c>
    </row>
    <row r="9275" spans="1:24" x14ac:dyDescent="0.25">
      <c r="A9275" s="1">
        <v>9274</v>
      </c>
      <c r="B9275" s="3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IF(People!$B$2=Orders!M9275,People!$A$2,IF(People!$B$3=Orders!M9275,People!$A$3,IF(People!$B$4=Orders!M9275,People!$A$4,IF(People!$B$5=Orders!M9275,People!$A$5,0))))</f>
        <v>Cassandra Brandow</v>
      </c>
      <c r="W9275" t="str">
        <f>IFERROR(INDEX(Returns!A:A,MATCH(Orders!B9275,Returns!B:B,0),),"No")</f>
        <v>No</v>
      </c>
      <c r="X9275" t="str">
        <f t="shared" si="144"/>
        <v>2019 / 09</v>
      </c>
    </row>
    <row r="9276" spans="1:24" x14ac:dyDescent="0.25">
      <c r="A9276" s="1">
        <v>9275</v>
      </c>
      <c r="B9276" s="3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IF(People!$B$2=Orders!M9276,People!$A$2,IF(People!$B$3=Orders!M9276,People!$A$3,IF(People!$B$4=Orders!M9276,People!$A$4,IF(People!$B$5=Orders!M9276,People!$A$5,0))))</f>
        <v>Anna Andreadi</v>
      </c>
      <c r="W9276" t="str">
        <f>IFERROR(INDEX(Returns!A:A,MATCH(Orders!B9276,Returns!B:B,0),),"No")</f>
        <v>No</v>
      </c>
      <c r="X9276" t="str">
        <f t="shared" si="144"/>
        <v>2016 / 10</v>
      </c>
    </row>
    <row r="9277" spans="1:24" x14ac:dyDescent="0.25">
      <c r="A9277" s="1">
        <v>9276</v>
      </c>
      <c r="B9277" s="3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IF(People!$B$2=Orders!M9277,People!$A$2,IF(People!$B$3=Orders!M9277,People!$A$3,IF(People!$B$4=Orders!M9277,People!$A$4,IF(People!$B$5=Orders!M9277,People!$A$5,0))))</f>
        <v>Cassandra Brandow</v>
      </c>
      <c r="W9277" t="str">
        <f>IFERROR(INDEX(Returns!A:A,MATCH(Orders!B9277,Returns!B:B,0),),"No")</f>
        <v>No</v>
      </c>
      <c r="X9277" t="str">
        <f t="shared" si="144"/>
        <v>2018 / 05</v>
      </c>
    </row>
    <row r="9278" spans="1:24" x14ac:dyDescent="0.25">
      <c r="A9278" s="1">
        <v>9277</v>
      </c>
      <c r="B9278" s="3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IF(People!$B$2=Orders!M9278,People!$A$2,IF(People!$B$3=Orders!M9278,People!$A$3,IF(People!$B$4=Orders!M9278,People!$A$4,IF(People!$B$5=Orders!M9278,People!$A$5,0))))</f>
        <v>Cassandra Brandow</v>
      </c>
      <c r="W9278" t="str">
        <f>IFERROR(INDEX(Returns!A:A,MATCH(Orders!B9278,Returns!B:B,0),),"No")</f>
        <v>No</v>
      </c>
      <c r="X9278" t="str">
        <f t="shared" si="144"/>
        <v>2018 / 05</v>
      </c>
    </row>
    <row r="9279" spans="1:24" x14ac:dyDescent="0.25">
      <c r="A9279" s="1">
        <v>9278</v>
      </c>
      <c r="B9279" s="3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IF(People!$B$2=Orders!M9279,People!$A$2,IF(People!$B$3=Orders!M9279,People!$A$3,IF(People!$B$4=Orders!M9279,People!$A$4,IF(People!$B$5=Orders!M9279,People!$A$5,0))))</f>
        <v>Chuck Magee</v>
      </c>
      <c r="W9279" t="str">
        <f>IFERROR(INDEX(Returns!A:A,MATCH(Orders!B9279,Returns!B:B,0),),"No")</f>
        <v>No</v>
      </c>
      <c r="X9279" t="str">
        <f t="shared" si="144"/>
        <v>2019 / 12</v>
      </c>
    </row>
    <row r="9280" spans="1:24" x14ac:dyDescent="0.25">
      <c r="A9280" s="1">
        <v>9279</v>
      </c>
      <c r="B9280" s="3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IF(People!$B$2=Orders!M9280,People!$A$2,IF(People!$B$3=Orders!M9280,People!$A$3,IF(People!$B$4=Orders!M9280,People!$A$4,IF(People!$B$5=Orders!M9280,People!$A$5,0))))</f>
        <v>Chuck Magee</v>
      </c>
      <c r="W9280" t="str">
        <f>IFERROR(INDEX(Returns!A:A,MATCH(Orders!B9280,Returns!B:B,0),),"No")</f>
        <v>No</v>
      </c>
      <c r="X9280" t="str">
        <f t="shared" si="144"/>
        <v>2019 / 12</v>
      </c>
    </row>
    <row r="9281" spans="1:24" x14ac:dyDescent="0.25">
      <c r="A9281" s="1">
        <v>9280</v>
      </c>
      <c r="B9281" s="3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IF(People!$B$2=Orders!M9281,People!$A$2,IF(People!$B$3=Orders!M9281,People!$A$3,IF(People!$B$4=Orders!M9281,People!$A$4,IF(People!$B$5=Orders!M9281,People!$A$5,0))))</f>
        <v>Chuck Magee</v>
      </c>
      <c r="W9281" t="str">
        <f>IFERROR(INDEX(Returns!A:A,MATCH(Orders!B9281,Returns!B:B,0),),"No")</f>
        <v>No</v>
      </c>
      <c r="X9281" t="str">
        <f t="shared" si="144"/>
        <v>2019 / 12</v>
      </c>
    </row>
    <row r="9282" spans="1:24" x14ac:dyDescent="0.25">
      <c r="A9282" s="1">
        <v>9281</v>
      </c>
      <c r="B9282" s="3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IF(People!$B$2=Orders!M9282,People!$A$2,IF(People!$B$3=Orders!M9282,People!$A$3,IF(People!$B$4=Orders!M9282,People!$A$4,IF(People!$B$5=Orders!M9282,People!$A$5,0))))</f>
        <v>Anna Andreadi</v>
      </c>
      <c r="W9282" t="str">
        <f>IFERROR(INDEX(Returns!A:A,MATCH(Orders!B9282,Returns!B:B,0),),"No")</f>
        <v>No</v>
      </c>
      <c r="X9282" t="str">
        <f t="shared" ref="X9282:X9345" si="145">TEXT(C9282,"ГГГГ / ММ")</f>
        <v>2018 / 09</v>
      </c>
    </row>
    <row r="9283" spans="1:24" x14ac:dyDescent="0.25">
      <c r="A9283" s="1">
        <v>9282</v>
      </c>
      <c r="B9283" s="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IF(People!$B$2=Orders!M9283,People!$A$2,IF(People!$B$3=Orders!M9283,People!$A$3,IF(People!$B$4=Orders!M9283,People!$A$4,IF(People!$B$5=Orders!M9283,People!$A$5,0))))</f>
        <v>Cassandra Brandow</v>
      </c>
      <c r="W9283" t="str">
        <f>IFERROR(INDEX(Returns!A:A,MATCH(Orders!B9283,Returns!B:B,0),),"No")</f>
        <v>No</v>
      </c>
      <c r="X9283" t="str">
        <f t="shared" si="145"/>
        <v>2019 / 09</v>
      </c>
    </row>
    <row r="9284" spans="1:24" x14ac:dyDescent="0.25">
      <c r="A9284" s="1">
        <v>9283</v>
      </c>
      <c r="B9284" s="3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IF(People!$B$2=Orders!M9284,People!$A$2,IF(People!$B$3=Orders!M9284,People!$A$3,IF(People!$B$4=Orders!M9284,People!$A$4,IF(People!$B$5=Orders!M9284,People!$A$5,0))))</f>
        <v>Cassandra Brandow</v>
      </c>
      <c r="W9284" t="str">
        <f>IFERROR(INDEX(Returns!A:A,MATCH(Orders!B9284,Returns!B:B,0),),"No")</f>
        <v>No</v>
      </c>
      <c r="X9284" t="str">
        <f t="shared" si="145"/>
        <v>2018 / 12</v>
      </c>
    </row>
    <row r="9285" spans="1:24" x14ac:dyDescent="0.25">
      <c r="A9285" s="1">
        <v>9284</v>
      </c>
      <c r="B9285" s="3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IF(People!$B$2=Orders!M9285,People!$A$2,IF(People!$B$3=Orders!M9285,People!$A$3,IF(People!$B$4=Orders!M9285,People!$A$4,IF(People!$B$5=Orders!M9285,People!$A$5,0))))</f>
        <v>Anna Andreadi</v>
      </c>
      <c r="W9285" t="str">
        <f>IFERROR(INDEX(Returns!A:A,MATCH(Orders!B9285,Returns!B:B,0),),"No")</f>
        <v>No</v>
      </c>
      <c r="X9285" t="str">
        <f t="shared" si="145"/>
        <v>2019 / 09</v>
      </c>
    </row>
    <row r="9286" spans="1:24" x14ac:dyDescent="0.25">
      <c r="A9286" s="1">
        <v>9285</v>
      </c>
      <c r="B9286" s="3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IF(People!$B$2=Orders!M9286,People!$A$2,IF(People!$B$3=Orders!M9286,People!$A$3,IF(People!$B$4=Orders!M9286,People!$A$4,IF(People!$B$5=Orders!M9286,People!$A$5,0))))</f>
        <v>Kelly Williams</v>
      </c>
      <c r="W9286" t="str">
        <f>IFERROR(INDEX(Returns!A:A,MATCH(Orders!B9286,Returns!B:B,0),),"No")</f>
        <v>No</v>
      </c>
      <c r="X9286" t="str">
        <f t="shared" si="145"/>
        <v>2016 / 11</v>
      </c>
    </row>
    <row r="9287" spans="1:24" x14ac:dyDescent="0.25">
      <c r="A9287" s="1">
        <v>9286</v>
      </c>
      <c r="B9287" s="3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IF(People!$B$2=Orders!M9287,People!$A$2,IF(People!$B$3=Orders!M9287,People!$A$3,IF(People!$B$4=Orders!M9287,People!$A$4,IF(People!$B$5=Orders!M9287,People!$A$5,0))))</f>
        <v>Cassandra Brandow</v>
      </c>
      <c r="W9287" t="str">
        <f>IFERROR(INDEX(Returns!A:A,MATCH(Orders!B9287,Returns!B:B,0),),"No")</f>
        <v>No</v>
      </c>
      <c r="X9287" t="str">
        <f t="shared" si="145"/>
        <v>2017 / 11</v>
      </c>
    </row>
    <row r="9288" spans="1:24" x14ac:dyDescent="0.25">
      <c r="A9288" s="1">
        <v>9287</v>
      </c>
      <c r="B9288" s="3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IF(People!$B$2=Orders!M9288,People!$A$2,IF(People!$B$3=Orders!M9288,People!$A$3,IF(People!$B$4=Orders!M9288,People!$A$4,IF(People!$B$5=Orders!M9288,People!$A$5,0))))</f>
        <v>Kelly Williams</v>
      </c>
      <c r="W9288" t="str">
        <f>IFERROR(INDEX(Returns!A:A,MATCH(Orders!B9288,Returns!B:B,0),),"No")</f>
        <v>No</v>
      </c>
      <c r="X9288" t="str">
        <f t="shared" si="145"/>
        <v>2019 / 06</v>
      </c>
    </row>
    <row r="9289" spans="1:24" x14ac:dyDescent="0.25">
      <c r="A9289" s="1">
        <v>9288</v>
      </c>
      <c r="B9289" s="3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IF(People!$B$2=Orders!M9289,People!$A$2,IF(People!$B$3=Orders!M9289,People!$A$3,IF(People!$B$4=Orders!M9289,People!$A$4,IF(People!$B$5=Orders!M9289,People!$A$5,0))))</f>
        <v>Kelly Williams</v>
      </c>
      <c r="W9289" t="str">
        <f>IFERROR(INDEX(Returns!A:A,MATCH(Orders!B9289,Returns!B:B,0),),"No")</f>
        <v>No</v>
      </c>
      <c r="X9289" t="str">
        <f t="shared" si="145"/>
        <v>2019 / 06</v>
      </c>
    </row>
    <row r="9290" spans="1:24" x14ac:dyDescent="0.25">
      <c r="A9290" s="1">
        <v>9289</v>
      </c>
      <c r="B9290" s="3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IF(People!$B$2=Orders!M9290,People!$A$2,IF(People!$B$3=Orders!M9290,People!$A$3,IF(People!$B$4=Orders!M9290,People!$A$4,IF(People!$B$5=Orders!M9290,People!$A$5,0))))</f>
        <v>Chuck Magee</v>
      </c>
      <c r="W9290" t="str">
        <f>IFERROR(INDEX(Returns!A:A,MATCH(Orders!B9290,Returns!B:B,0),),"No")</f>
        <v>No</v>
      </c>
      <c r="X9290" t="str">
        <f t="shared" si="145"/>
        <v>2019 / 11</v>
      </c>
    </row>
    <row r="9291" spans="1:24" x14ac:dyDescent="0.25">
      <c r="A9291" s="1">
        <v>9290</v>
      </c>
      <c r="B9291" s="3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IF(People!$B$2=Orders!M9291,People!$A$2,IF(People!$B$3=Orders!M9291,People!$A$3,IF(People!$B$4=Orders!M9291,People!$A$4,IF(People!$B$5=Orders!M9291,People!$A$5,0))))</f>
        <v>Anna Andreadi</v>
      </c>
      <c r="W9291" t="str">
        <f>IFERROR(INDEX(Returns!A:A,MATCH(Orders!B9291,Returns!B:B,0),),"No")</f>
        <v>No</v>
      </c>
      <c r="X9291" t="str">
        <f t="shared" si="145"/>
        <v>2016 / 04</v>
      </c>
    </row>
    <row r="9292" spans="1:24" x14ac:dyDescent="0.25">
      <c r="A9292" s="1">
        <v>9291</v>
      </c>
      <c r="B9292" s="3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IF(People!$B$2=Orders!M9292,People!$A$2,IF(People!$B$3=Orders!M9292,People!$A$3,IF(People!$B$4=Orders!M9292,People!$A$4,IF(People!$B$5=Orders!M9292,People!$A$5,0))))</f>
        <v>Chuck Magee</v>
      </c>
      <c r="W9292" t="str">
        <f>IFERROR(INDEX(Returns!A:A,MATCH(Orders!B9292,Returns!B:B,0),),"No")</f>
        <v>No</v>
      </c>
      <c r="X9292" t="str">
        <f t="shared" si="145"/>
        <v>2016 / 09</v>
      </c>
    </row>
    <row r="9293" spans="1:24" x14ac:dyDescent="0.25">
      <c r="A9293" s="1">
        <v>9292</v>
      </c>
      <c r="B9293" s="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IF(People!$B$2=Orders!M9293,People!$A$2,IF(People!$B$3=Orders!M9293,People!$A$3,IF(People!$B$4=Orders!M9293,People!$A$4,IF(People!$B$5=Orders!M9293,People!$A$5,0))))</f>
        <v>Chuck Magee</v>
      </c>
      <c r="W9293" t="str">
        <f>IFERROR(INDEX(Returns!A:A,MATCH(Orders!B9293,Returns!B:B,0),),"No")</f>
        <v>No</v>
      </c>
      <c r="X9293" t="str">
        <f t="shared" si="145"/>
        <v>2016 / 09</v>
      </c>
    </row>
    <row r="9294" spans="1:24" x14ac:dyDescent="0.25">
      <c r="A9294" s="1">
        <v>9293</v>
      </c>
      <c r="B9294" s="3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IF(People!$B$2=Orders!M9294,People!$A$2,IF(People!$B$3=Orders!M9294,People!$A$3,IF(People!$B$4=Orders!M9294,People!$A$4,IF(People!$B$5=Orders!M9294,People!$A$5,0))))</f>
        <v>Kelly Williams</v>
      </c>
      <c r="W9294" t="str">
        <f>IFERROR(INDEX(Returns!A:A,MATCH(Orders!B9294,Returns!B:B,0),),"No")</f>
        <v>No</v>
      </c>
      <c r="X9294" t="str">
        <f t="shared" si="145"/>
        <v>2019 / 03</v>
      </c>
    </row>
    <row r="9295" spans="1:24" x14ac:dyDescent="0.25">
      <c r="A9295" s="1">
        <v>9294</v>
      </c>
      <c r="B9295" s="3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IF(People!$B$2=Orders!M9295,People!$A$2,IF(People!$B$3=Orders!M9295,People!$A$3,IF(People!$B$4=Orders!M9295,People!$A$4,IF(People!$B$5=Orders!M9295,People!$A$5,0))))</f>
        <v>Chuck Magee</v>
      </c>
      <c r="W9295" t="str">
        <f>IFERROR(INDEX(Returns!A:A,MATCH(Orders!B9295,Returns!B:B,0),),"No")</f>
        <v>No</v>
      </c>
      <c r="X9295" t="str">
        <f t="shared" si="145"/>
        <v>2019 / 11</v>
      </c>
    </row>
    <row r="9296" spans="1:24" x14ac:dyDescent="0.25">
      <c r="A9296" s="1">
        <v>9295</v>
      </c>
      <c r="B9296" s="3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IF(People!$B$2=Orders!M9296,People!$A$2,IF(People!$B$3=Orders!M9296,People!$A$3,IF(People!$B$4=Orders!M9296,People!$A$4,IF(People!$B$5=Orders!M9296,People!$A$5,0))))</f>
        <v>Chuck Magee</v>
      </c>
      <c r="W9296" t="str">
        <f>IFERROR(INDEX(Returns!A:A,MATCH(Orders!B9296,Returns!B:B,0),),"No")</f>
        <v>No</v>
      </c>
      <c r="X9296" t="str">
        <f t="shared" si="145"/>
        <v>2019 / 05</v>
      </c>
    </row>
    <row r="9297" spans="1:24" x14ac:dyDescent="0.25">
      <c r="A9297" s="1">
        <v>9296</v>
      </c>
      <c r="B9297" s="3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IF(People!$B$2=Orders!M9297,People!$A$2,IF(People!$B$3=Orders!M9297,People!$A$3,IF(People!$B$4=Orders!M9297,People!$A$4,IF(People!$B$5=Orders!M9297,People!$A$5,0))))</f>
        <v>Chuck Magee</v>
      </c>
      <c r="W9297" t="str">
        <f>IFERROR(INDEX(Returns!A:A,MATCH(Orders!B9297,Returns!B:B,0),),"No")</f>
        <v>No</v>
      </c>
      <c r="X9297" t="str">
        <f t="shared" si="145"/>
        <v>2019 / 05</v>
      </c>
    </row>
    <row r="9298" spans="1:24" x14ac:dyDescent="0.25">
      <c r="A9298" s="1">
        <v>9297</v>
      </c>
      <c r="B9298" s="3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IF(People!$B$2=Orders!M9298,People!$A$2,IF(People!$B$3=Orders!M9298,People!$A$3,IF(People!$B$4=Orders!M9298,People!$A$4,IF(People!$B$5=Orders!M9298,People!$A$5,0))))</f>
        <v>Kelly Williams</v>
      </c>
      <c r="W9298" t="str">
        <f>IFERROR(INDEX(Returns!A:A,MATCH(Orders!B9298,Returns!B:B,0),),"No")</f>
        <v>No</v>
      </c>
      <c r="X9298" t="str">
        <f t="shared" si="145"/>
        <v>2017 / 04</v>
      </c>
    </row>
    <row r="9299" spans="1:24" x14ac:dyDescent="0.25">
      <c r="A9299" s="1">
        <v>9298</v>
      </c>
      <c r="B9299" s="3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IF(People!$B$2=Orders!M9299,People!$A$2,IF(People!$B$3=Orders!M9299,People!$A$3,IF(People!$B$4=Orders!M9299,People!$A$4,IF(People!$B$5=Orders!M9299,People!$A$5,0))))</f>
        <v>Kelly Williams</v>
      </c>
      <c r="W9299" t="str">
        <f>IFERROR(INDEX(Returns!A:A,MATCH(Orders!B9299,Returns!B:B,0),),"No")</f>
        <v>No</v>
      </c>
      <c r="X9299" t="str">
        <f t="shared" si="145"/>
        <v>2017 / 04</v>
      </c>
    </row>
    <row r="9300" spans="1:24" x14ac:dyDescent="0.25">
      <c r="A9300" s="1">
        <v>9299</v>
      </c>
      <c r="B9300" s="3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IF(People!$B$2=Orders!M9300,People!$A$2,IF(People!$B$3=Orders!M9300,People!$A$3,IF(People!$B$4=Orders!M9300,People!$A$4,IF(People!$B$5=Orders!M9300,People!$A$5,0))))</f>
        <v>Kelly Williams</v>
      </c>
      <c r="W9300" t="str">
        <f>IFERROR(INDEX(Returns!A:A,MATCH(Orders!B9300,Returns!B:B,0),),"No")</f>
        <v>No</v>
      </c>
      <c r="X9300" t="str">
        <f t="shared" si="145"/>
        <v>2017 / 04</v>
      </c>
    </row>
    <row r="9301" spans="1:24" x14ac:dyDescent="0.25">
      <c r="A9301" s="1">
        <v>9300</v>
      </c>
      <c r="B9301" s="3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IF(People!$B$2=Orders!M9301,People!$A$2,IF(People!$B$3=Orders!M9301,People!$A$3,IF(People!$B$4=Orders!M9301,People!$A$4,IF(People!$B$5=Orders!M9301,People!$A$5,0))))</f>
        <v>Kelly Williams</v>
      </c>
      <c r="W9301" t="str">
        <f>IFERROR(INDEX(Returns!A:A,MATCH(Orders!B9301,Returns!B:B,0),),"No")</f>
        <v>No</v>
      </c>
      <c r="X9301" t="str">
        <f t="shared" si="145"/>
        <v>2017 / 04</v>
      </c>
    </row>
    <row r="9302" spans="1:24" x14ac:dyDescent="0.25">
      <c r="A9302" s="1">
        <v>9301</v>
      </c>
      <c r="B9302" s="3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IF(People!$B$2=Orders!M9302,People!$A$2,IF(People!$B$3=Orders!M9302,People!$A$3,IF(People!$B$4=Orders!M9302,People!$A$4,IF(People!$B$5=Orders!M9302,People!$A$5,0))))</f>
        <v>Kelly Williams</v>
      </c>
      <c r="W9302" t="str">
        <f>IFERROR(INDEX(Returns!A:A,MATCH(Orders!B9302,Returns!B:B,0),),"No")</f>
        <v>No</v>
      </c>
      <c r="X9302" t="str">
        <f t="shared" si="145"/>
        <v>2017 / 04</v>
      </c>
    </row>
    <row r="9303" spans="1:24" x14ac:dyDescent="0.25">
      <c r="A9303" s="1">
        <v>9302</v>
      </c>
      <c r="B9303" s="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IF(People!$B$2=Orders!M9303,People!$A$2,IF(People!$B$3=Orders!M9303,People!$A$3,IF(People!$B$4=Orders!M9303,People!$A$4,IF(People!$B$5=Orders!M9303,People!$A$5,0))))</f>
        <v>Kelly Williams</v>
      </c>
      <c r="W9303" t="str">
        <f>IFERROR(INDEX(Returns!A:A,MATCH(Orders!B9303,Returns!B:B,0),),"No")</f>
        <v>No</v>
      </c>
      <c r="X9303" t="str">
        <f t="shared" si="145"/>
        <v>2017 / 04</v>
      </c>
    </row>
    <row r="9304" spans="1:24" x14ac:dyDescent="0.25">
      <c r="A9304" s="1">
        <v>9303</v>
      </c>
      <c r="B9304" s="3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IF(People!$B$2=Orders!M9304,People!$A$2,IF(People!$B$3=Orders!M9304,People!$A$3,IF(People!$B$4=Orders!M9304,People!$A$4,IF(People!$B$5=Orders!M9304,People!$A$5,0))))</f>
        <v>Kelly Williams</v>
      </c>
      <c r="W9304" t="str">
        <f>IFERROR(INDEX(Returns!A:A,MATCH(Orders!B9304,Returns!B:B,0),),"No")</f>
        <v>No</v>
      </c>
      <c r="X9304" t="str">
        <f t="shared" si="145"/>
        <v>2017 / 04</v>
      </c>
    </row>
    <row r="9305" spans="1:24" x14ac:dyDescent="0.25">
      <c r="A9305" s="1">
        <v>9304</v>
      </c>
      <c r="B9305" s="3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IF(People!$B$2=Orders!M9305,People!$A$2,IF(People!$B$3=Orders!M9305,People!$A$3,IF(People!$B$4=Orders!M9305,People!$A$4,IF(People!$B$5=Orders!M9305,People!$A$5,0))))</f>
        <v>Kelly Williams</v>
      </c>
      <c r="W9305" t="str">
        <f>IFERROR(INDEX(Returns!A:A,MATCH(Orders!B9305,Returns!B:B,0),),"No")</f>
        <v>No</v>
      </c>
      <c r="X9305" t="str">
        <f t="shared" si="145"/>
        <v>2017 / 04</v>
      </c>
    </row>
    <row r="9306" spans="1:24" x14ac:dyDescent="0.25">
      <c r="A9306" s="1">
        <v>9305</v>
      </c>
      <c r="B9306" s="3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IF(People!$B$2=Orders!M9306,People!$A$2,IF(People!$B$3=Orders!M9306,People!$A$3,IF(People!$B$4=Orders!M9306,People!$A$4,IF(People!$B$5=Orders!M9306,People!$A$5,0))))</f>
        <v>Kelly Williams</v>
      </c>
      <c r="W9306" t="str">
        <f>IFERROR(INDEX(Returns!A:A,MATCH(Orders!B9306,Returns!B:B,0),),"No")</f>
        <v>No</v>
      </c>
      <c r="X9306" t="str">
        <f t="shared" si="145"/>
        <v>2017 / 04</v>
      </c>
    </row>
    <row r="9307" spans="1:24" x14ac:dyDescent="0.25">
      <c r="A9307" s="1">
        <v>9306</v>
      </c>
      <c r="B9307" s="3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IF(People!$B$2=Orders!M9307,People!$A$2,IF(People!$B$3=Orders!M9307,People!$A$3,IF(People!$B$4=Orders!M9307,People!$A$4,IF(People!$B$5=Orders!M9307,People!$A$5,0))))</f>
        <v>Anna Andreadi</v>
      </c>
      <c r="W9307" t="str">
        <f>IFERROR(INDEX(Returns!A:A,MATCH(Orders!B9307,Returns!B:B,0),),"No")</f>
        <v>No</v>
      </c>
      <c r="X9307" t="str">
        <f t="shared" si="145"/>
        <v>2017 / 09</v>
      </c>
    </row>
    <row r="9308" spans="1:24" x14ac:dyDescent="0.25">
      <c r="A9308" s="1">
        <v>9307</v>
      </c>
      <c r="B9308" s="3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IF(People!$B$2=Orders!M9308,People!$A$2,IF(People!$B$3=Orders!M9308,People!$A$3,IF(People!$B$4=Orders!M9308,People!$A$4,IF(People!$B$5=Orders!M9308,People!$A$5,0))))</f>
        <v>Anna Andreadi</v>
      </c>
      <c r="W9308" t="str">
        <f>IFERROR(INDEX(Returns!A:A,MATCH(Orders!B9308,Returns!B:B,0),),"No")</f>
        <v>No</v>
      </c>
      <c r="X9308" t="str">
        <f t="shared" si="145"/>
        <v>2016 / 03</v>
      </c>
    </row>
    <row r="9309" spans="1:24" x14ac:dyDescent="0.25">
      <c r="A9309" s="1">
        <v>9308</v>
      </c>
      <c r="B9309" s="3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IF(People!$B$2=Orders!M9309,People!$A$2,IF(People!$B$3=Orders!M9309,People!$A$3,IF(People!$B$4=Orders!M9309,People!$A$4,IF(People!$B$5=Orders!M9309,People!$A$5,0))))</f>
        <v>Anna Andreadi</v>
      </c>
      <c r="W9309" t="str">
        <f>IFERROR(INDEX(Returns!A:A,MATCH(Orders!B9309,Returns!B:B,0),),"No")</f>
        <v>No</v>
      </c>
      <c r="X9309" t="str">
        <f t="shared" si="145"/>
        <v>2016 / 03</v>
      </c>
    </row>
    <row r="9310" spans="1:24" x14ac:dyDescent="0.25">
      <c r="A9310" s="1">
        <v>9309</v>
      </c>
      <c r="B9310" s="3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IF(People!$B$2=Orders!M9310,People!$A$2,IF(People!$B$3=Orders!M9310,People!$A$3,IF(People!$B$4=Orders!M9310,People!$A$4,IF(People!$B$5=Orders!M9310,People!$A$5,0))))</f>
        <v>Anna Andreadi</v>
      </c>
      <c r="W9310" t="str">
        <f>IFERROR(INDEX(Returns!A:A,MATCH(Orders!B9310,Returns!B:B,0),),"No")</f>
        <v>No</v>
      </c>
      <c r="X9310" t="str">
        <f t="shared" si="145"/>
        <v>2016 / 03</v>
      </c>
    </row>
    <row r="9311" spans="1:24" x14ac:dyDescent="0.25">
      <c r="A9311" s="1">
        <v>9310</v>
      </c>
      <c r="B9311" s="3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IF(People!$B$2=Orders!M9311,People!$A$2,IF(People!$B$3=Orders!M9311,People!$A$3,IF(People!$B$4=Orders!M9311,People!$A$4,IF(People!$B$5=Orders!M9311,People!$A$5,0))))</f>
        <v>Anna Andreadi</v>
      </c>
      <c r="W9311" t="str">
        <f>IFERROR(INDEX(Returns!A:A,MATCH(Orders!B9311,Returns!B:B,0),),"No")</f>
        <v>No</v>
      </c>
      <c r="X9311" t="str">
        <f t="shared" si="145"/>
        <v>2016 / 03</v>
      </c>
    </row>
    <row r="9312" spans="1:24" x14ac:dyDescent="0.25">
      <c r="A9312" s="1">
        <v>9311</v>
      </c>
      <c r="B9312" s="3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IF(People!$B$2=Orders!M9312,People!$A$2,IF(People!$B$3=Orders!M9312,People!$A$3,IF(People!$B$4=Orders!M9312,People!$A$4,IF(People!$B$5=Orders!M9312,People!$A$5,0))))</f>
        <v>Chuck Magee</v>
      </c>
      <c r="W9312" t="str">
        <f>IFERROR(INDEX(Returns!A:A,MATCH(Orders!B9312,Returns!B:B,0),),"No")</f>
        <v>No</v>
      </c>
      <c r="X9312" t="str">
        <f t="shared" si="145"/>
        <v>2018 / 08</v>
      </c>
    </row>
    <row r="9313" spans="1:24" x14ac:dyDescent="0.25">
      <c r="A9313" s="1">
        <v>9312</v>
      </c>
      <c r="B9313" s="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IF(People!$B$2=Orders!M9313,People!$A$2,IF(People!$B$3=Orders!M9313,People!$A$3,IF(People!$B$4=Orders!M9313,People!$A$4,IF(People!$B$5=Orders!M9313,People!$A$5,0))))</f>
        <v>Kelly Williams</v>
      </c>
      <c r="W9313" t="str">
        <f>IFERROR(INDEX(Returns!A:A,MATCH(Orders!B9313,Returns!B:B,0),),"No")</f>
        <v>No</v>
      </c>
      <c r="X9313" t="str">
        <f t="shared" si="145"/>
        <v>2019 / 03</v>
      </c>
    </row>
    <row r="9314" spans="1:24" x14ac:dyDescent="0.25">
      <c r="A9314" s="1">
        <v>9313</v>
      </c>
      <c r="B9314" s="3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IF(People!$B$2=Orders!M9314,People!$A$2,IF(People!$B$3=Orders!M9314,People!$A$3,IF(People!$B$4=Orders!M9314,People!$A$4,IF(People!$B$5=Orders!M9314,People!$A$5,0))))</f>
        <v>Kelly Williams</v>
      </c>
      <c r="W9314" t="str">
        <f>IFERROR(INDEX(Returns!A:A,MATCH(Orders!B9314,Returns!B:B,0),),"No")</f>
        <v>No</v>
      </c>
      <c r="X9314" t="str">
        <f t="shared" si="145"/>
        <v>2019 / 03</v>
      </c>
    </row>
    <row r="9315" spans="1:24" x14ac:dyDescent="0.25">
      <c r="A9315" s="1">
        <v>9314</v>
      </c>
      <c r="B9315" s="3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IF(People!$B$2=Orders!M9315,People!$A$2,IF(People!$B$3=Orders!M9315,People!$A$3,IF(People!$B$4=Orders!M9315,People!$A$4,IF(People!$B$5=Orders!M9315,People!$A$5,0))))</f>
        <v>Kelly Williams</v>
      </c>
      <c r="W9315" t="str">
        <f>IFERROR(INDEX(Returns!A:A,MATCH(Orders!B9315,Returns!B:B,0),),"No")</f>
        <v>Yes</v>
      </c>
      <c r="X9315" t="str">
        <f t="shared" si="145"/>
        <v>2017 / 11</v>
      </c>
    </row>
    <row r="9316" spans="1:24" x14ac:dyDescent="0.25">
      <c r="A9316" s="1">
        <v>9315</v>
      </c>
      <c r="B9316" s="3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IF(People!$B$2=Orders!M9316,People!$A$2,IF(People!$B$3=Orders!M9316,People!$A$3,IF(People!$B$4=Orders!M9316,People!$A$4,IF(People!$B$5=Orders!M9316,People!$A$5,0))))</f>
        <v>Kelly Williams</v>
      </c>
      <c r="W9316" t="str">
        <f>IFERROR(INDEX(Returns!A:A,MATCH(Orders!B9316,Returns!B:B,0),),"No")</f>
        <v>Yes</v>
      </c>
      <c r="X9316" t="str">
        <f t="shared" si="145"/>
        <v>2017 / 11</v>
      </c>
    </row>
    <row r="9317" spans="1:24" x14ac:dyDescent="0.25">
      <c r="A9317" s="1">
        <v>9316</v>
      </c>
      <c r="B9317" s="3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IF(People!$B$2=Orders!M9317,People!$A$2,IF(People!$B$3=Orders!M9317,People!$A$3,IF(People!$B$4=Orders!M9317,People!$A$4,IF(People!$B$5=Orders!M9317,People!$A$5,0))))</f>
        <v>Chuck Magee</v>
      </c>
      <c r="W9317" t="str">
        <f>IFERROR(INDEX(Returns!A:A,MATCH(Orders!B9317,Returns!B:B,0),),"No")</f>
        <v>No</v>
      </c>
      <c r="X9317" t="str">
        <f t="shared" si="145"/>
        <v>2018 / 04</v>
      </c>
    </row>
    <row r="9318" spans="1:24" x14ac:dyDescent="0.25">
      <c r="A9318" s="1">
        <v>9317</v>
      </c>
      <c r="B9318" s="3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IF(People!$B$2=Orders!M9318,People!$A$2,IF(People!$B$3=Orders!M9318,People!$A$3,IF(People!$B$4=Orders!M9318,People!$A$4,IF(People!$B$5=Orders!M9318,People!$A$5,0))))</f>
        <v>Chuck Magee</v>
      </c>
      <c r="W9318" t="str">
        <f>IFERROR(INDEX(Returns!A:A,MATCH(Orders!B9318,Returns!B:B,0),),"No")</f>
        <v>No</v>
      </c>
      <c r="X9318" t="str">
        <f t="shared" si="145"/>
        <v>2018 / 04</v>
      </c>
    </row>
    <row r="9319" spans="1:24" x14ac:dyDescent="0.25">
      <c r="A9319" s="1">
        <v>9318</v>
      </c>
      <c r="B9319" s="3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IF(People!$B$2=Orders!M9319,People!$A$2,IF(People!$B$3=Orders!M9319,People!$A$3,IF(People!$B$4=Orders!M9319,People!$A$4,IF(People!$B$5=Orders!M9319,People!$A$5,0))))</f>
        <v>Kelly Williams</v>
      </c>
      <c r="W9319" t="str">
        <f>IFERROR(INDEX(Returns!A:A,MATCH(Orders!B9319,Returns!B:B,0),),"No")</f>
        <v>No</v>
      </c>
      <c r="X9319" t="str">
        <f t="shared" si="145"/>
        <v>2019 / 02</v>
      </c>
    </row>
    <row r="9320" spans="1:24" x14ac:dyDescent="0.25">
      <c r="A9320" s="1">
        <v>9319</v>
      </c>
      <c r="B9320" s="3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IF(People!$B$2=Orders!M9320,People!$A$2,IF(People!$B$3=Orders!M9320,People!$A$3,IF(People!$B$4=Orders!M9320,People!$A$4,IF(People!$B$5=Orders!M9320,People!$A$5,0))))</f>
        <v>Chuck Magee</v>
      </c>
      <c r="W9320" t="str">
        <f>IFERROR(INDEX(Returns!A:A,MATCH(Orders!B9320,Returns!B:B,0),),"No")</f>
        <v>No</v>
      </c>
      <c r="X9320" t="str">
        <f t="shared" si="145"/>
        <v>2019 / 07</v>
      </c>
    </row>
    <row r="9321" spans="1:24" x14ac:dyDescent="0.25">
      <c r="A9321" s="1">
        <v>9320</v>
      </c>
      <c r="B9321" s="3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IF(People!$B$2=Orders!M9321,People!$A$2,IF(People!$B$3=Orders!M9321,People!$A$3,IF(People!$B$4=Orders!M9321,People!$A$4,IF(People!$B$5=Orders!M9321,People!$A$5,0))))</f>
        <v>Chuck Magee</v>
      </c>
      <c r="W9321" t="str">
        <f>IFERROR(INDEX(Returns!A:A,MATCH(Orders!B9321,Returns!B:B,0),),"No")</f>
        <v>No</v>
      </c>
      <c r="X9321" t="str">
        <f t="shared" si="145"/>
        <v>2019 / 07</v>
      </c>
    </row>
    <row r="9322" spans="1:24" x14ac:dyDescent="0.25">
      <c r="A9322" s="1">
        <v>9321</v>
      </c>
      <c r="B9322" s="3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IF(People!$B$2=Orders!M9322,People!$A$2,IF(People!$B$3=Orders!M9322,People!$A$3,IF(People!$B$4=Orders!M9322,People!$A$4,IF(People!$B$5=Orders!M9322,People!$A$5,0))))</f>
        <v>Chuck Magee</v>
      </c>
      <c r="W9322" t="str">
        <f>IFERROR(INDEX(Returns!A:A,MATCH(Orders!B9322,Returns!B:B,0),),"No")</f>
        <v>No</v>
      </c>
      <c r="X9322" t="str">
        <f t="shared" si="145"/>
        <v>2019 / 07</v>
      </c>
    </row>
    <row r="9323" spans="1:24" x14ac:dyDescent="0.25">
      <c r="A9323" s="1">
        <v>9322</v>
      </c>
      <c r="B9323" s="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IF(People!$B$2=Orders!M9323,People!$A$2,IF(People!$B$3=Orders!M9323,People!$A$3,IF(People!$B$4=Orders!M9323,People!$A$4,IF(People!$B$5=Orders!M9323,People!$A$5,0))))</f>
        <v>Kelly Williams</v>
      </c>
      <c r="W9323" t="str">
        <f>IFERROR(INDEX(Returns!A:A,MATCH(Orders!B9323,Returns!B:B,0),),"No")</f>
        <v>No</v>
      </c>
      <c r="X9323" t="str">
        <f t="shared" si="145"/>
        <v>2018 / 11</v>
      </c>
    </row>
    <row r="9324" spans="1:24" x14ac:dyDescent="0.25">
      <c r="A9324" s="1">
        <v>9323</v>
      </c>
      <c r="B9324" s="3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IF(People!$B$2=Orders!M9324,People!$A$2,IF(People!$B$3=Orders!M9324,People!$A$3,IF(People!$B$4=Orders!M9324,People!$A$4,IF(People!$B$5=Orders!M9324,People!$A$5,0))))</f>
        <v>Kelly Williams</v>
      </c>
      <c r="W9324" t="str">
        <f>IFERROR(INDEX(Returns!A:A,MATCH(Orders!B9324,Returns!B:B,0),),"No")</f>
        <v>No</v>
      </c>
      <c r="X9324" t="str">
        <f t="shared" si="145"/>
        <v>2018 / 11</v>
      </c>
    </row>
    <row r="9325" spans="1:24" x14ac:dyDescent="0.25">
      <c r="A9325" s="1">
        <v>9324</v>
      </c>
      <c r="B9325" s="3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IF(People!$B$2=Orders!M9325,People!$A$2,IF(People!$B$3=Orders!M9325,People!$A$3,IF(People!$B$4=Orders!M9325,People!$A$4,IF(People!$B$5=Orders!M9325,People!$A$5,0))))</f>
        <v>Anna Andreadi</v>
      </c>
      <c r="W9325" t="str">
        <f>IFERROR(INDEX(Returns!A:A,MATCH(Orders!B9325,Returns!B:B,0),),"No")</f>
        <v>Yes</v>
      </c>
      <c r="X9325" t="str">
        <f t="shared" si="145"/>
        <v>2019 / 09</v>
      </c>
    </row>
    <row r="9326" spans="1:24" x14ac:dyDescent="0.25">
      <c r="A9326" s="1">
        <v>9325</v>
      </c>
      <c r="B9326" s="3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IF(People!$B$2=Orders!M9326,People!$A$2,IF(People!$B$3=Orders!M9326,People!$A$3,IF(People!$B$4=Orders!M9326,People!$A$4,IF(People!$B$5=Orders!M9326,People!$A$5,0))))</f>
        <v>Anna Andreadi</v>
      </c>
      <c r="W9326" t="str">
        <f>IFERROR(INDEX(Returns!A:A,MATCH(Orders!B9326,Returns!B:B,0),),"No")</f>
        <v>Yes</v>
      </c>
      <c r="X9326" t="str">
        <f t="shared" si="145"/>
        <v>2019 / 09</v>
      </c>
    </row>
    <row r="9327" spans="1:24" x14ac:dyDescent="0.25">
      <c r="A9327" s="1">
        <v>9326</v>
      </c>
      <c r="B9327" s="3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IF(People!$B$2=Orders!M9327,People!$A$2,IF(People!$B$3=Orders!M9327,People!$A$3,IF(People!$B$4=Orders!M9327,People!$A$4,IF(People!$B$5=Orders!M9327,People!$A$5,0))))</f>
        <v>Anna Andreadi</v>
      </c>
      <c r="W9327" t="str">
        <f>IFERROR(INDEX(Returns!A:A,MATCH(Orders!B9327,Returns!B:B,0),),"No")</f>
        <v>Yes</v>
      </c>
      <c r="X9327" t="str">
        <f t="shared" si="145"/>
        <v>2019 / 09</v>
      </c>
    </row>
    <row r="9328" spans="1:24" x14ac:dyDescent="0.25">
      <c r="A9328" s="1">
        <v>9327</v>
      </c>
      <c r="B9328" s="3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IF(People!$B$2=Orders!M9328,People!$A$2,IF(People!$B$3=Orders!M9328,People!$A$3,IF(People!$B$4=Orders!M9328,People!$A$4,IF(People!$B$5=Orders!M9328,People!$A$5,0))))</f>
        <v>Anna Andreadi</v>
      </c>
      <c r="W9328" t="str">
        <f>IFERROR(INDEX(Returns!A:A,MATCH(Orders!B9328,Returns!B:B,0),),"No")</f>
        <v>No</v>
      </c>
      <c r="X9328" t="str">
        <f t="shared" si="145"/>
        <v>2019 / 09</v>
      </c>
    </row>
    <row r="9329" spans="1:24" x14ac:dyDescent="0.25">
      <c r="A9329" s="1">
        <v>9328</v>
      </c>
      <c r="B9329" s="3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IF(People!$B$2=Orders!M9329,People!$A$2,IF(People!$B$3=Orders!M9329,People!$A$3,IF(People!$B$4=Orders!M9329,People!$A$4,IF(People!$B$5=Orders!M9329,People!$A$5,0))))</f>
        <v>Anna Andreadi</v>
      </c>
      <c r="W9329" t="str">
        <f>IFERROR(INDEX(Returns!A:A,MATCH(Orders!B9329,Returns!B:B,0),),"No")</f>
        <v>No</v>
      </c>
      <c r="X9329" t="str">
        <f t="shared" si="145"/>
        <v>2019 / 09</v>
      </c>
    </row>
    <row r="9330" spans="1:24" x14ac:dyDescent="0.25">
      <c r="A9330" s="1">
        <v>9329</v>
      </c>
      <c r="B9330" s="3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IF(People!$B$2=Orders!M9330,People!$A$2,IF(People!$B$3=Orders!M9330,People!$A$3,IF(People!$B$4=Orders!M9330,People!$A$4,IF(People!$B$5=Orders!M9330,People!$A$5,0))))</f>
        <v>Anna Andreadi</v>
      </c>
      <c r="W9330" t="str">
        <f>IFERROR(INDEX(Returns!A:A,MATCH(Orders!B9330,Returns!B:B,0),),"No")</f>
        <v>No</v>
      </c>
      <c r="X9330" t="str">
        <f t="shared" si="145"/>
        <v>2019 / 09</v>
      </c>
    </row>
    <row r="9331" spans="1:24" x14ac:dyDescent="0.25">
      <c r="A9331" s="1">
        <v>9330</v>
      </c>
      <c r="B9331" s="3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IF(People!$B$2=Orders!M9331,People!$A$2,IF(People!$B$3=Orders!M9331,People!$A$3,IF(People!$B$4=Orders!M9331,People!$A$4,IF(People!$B$5=Orders!M9331,People!$A$5,0))))</f>
        <v>Anna Andreadi</v>
      </c>
      <c r="W9331" t="str">
        <f>IFERROR(INDEX(Returns!A:A,MATCH(Orders!B9331,Returns!B:B,0),),"No")</f>
        <v>No</v>
      </c>
      <c r="X9331" t="str">
        <f t="shared" si="145"/>
        <v>2017 / 11</v>
      </c>
    </row>
    <row r="9332" spans="1:24" x14ac:dyDescent="0.25">
      <c r="A9332" s="1">
        <v>9331</v>
      </c>
      <c r="B9332" s="3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IF(People!$B$2=Orders!M9332,People!$A$2,IF(People!$B$3=Orders!M9332,People!$A$3,IF(People!$B$4=Orders!M9332,People!$A$4,IF(People!$B$5=Orders!M9332,People!$A$5,0))))</f>
        <v>Chuck Magee</v>
      </c>
      <c r="W9332" t="str">
        <f>IFERROR(INDEX(Returns!A:A,MATCH(Orders!B9332,Returns!B:B,0),),"No")</f>
        <v>No</v>
      </c>
      <c r="X9332" t="str">
        <f t="shared" si="145"/>
        <v>2017 / 11</v>
      </c>
    </row>
    <row r="9333" spans="1:24" x14ac:dyDescent="0.25">
      <c r="A9333" s="1">
        <v>9332</v>
      </c>
      <c r="B9333" s="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IF(People!$B$2=Orders!M9333,People!$A$2,IF(People!$B$3=Orders!M9333,People!$A$3,IF(People!$B$4=Orders!M9333,People!$A$4,IF(People!$B$5=Orders!M9333,People!$A$5,0))))</f>
        <v>Anna Andreadi</v>
      </c>
      <c r="W9333" t="str">
        <f>IFERROR(INDEX(Returns!A:A,MATCH(Orders!B9333,Returns!B:B,0),),"No")</f>
        <v>No</v>
      </c>
      <c r="X9333" t="str">
        <f t="shared" si="145"/>
        <v>2018 / 09</v>
      </c>
    </row>
    <row r="9334" spans="1:24" x14ac:dyDescent="0.25">
      <c r="A9334" s="1">
        <v>9333</v>
      </c>
      <c r="B9334" s="3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IF(People!$B$2=Orders!M9334,People!$A$2,IF(People!$B$3=Orders!M9334,People!$A$3,IF(People!$B$4=Orders!M9334,People!$A$4,IF(People!$B$5=Orders!M9334,People!$A$5,0))))</f>
        <v>Cassandra Brandow</v>
      </c>
      <c r="W9334" t="str">
        <f>IFERROR(INDEX(Returns!A:A,MATCH(Orders!B9334,Returns!B:B,0),),"No")</f>
        <v>No</v>
      </c>
      <c r="X9334" t="str">
        <f t="shared" si="145"/>
        <v>2019 / 09</v>
      </c>
    </row>
    <row r="9335" spans="1:24" x14ac:dyDescent="0.25">
      <c r="A9335" s="1">
        <v>9334</v>
      </c>
      <c r="B9335" s="3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IF(People!$B$2=Orders!M9335,People!$A$2,IF(People!$B$3=Orders!M9335,People!$A$3,IF(People!$B$4=Orders!M9335,People!$A$4,IF(People!$B$5=Orders!M9335,People!$A$5,0))))</f>
        <v>Cassandra Brandow</v>
      </c>
      <c r="W9335" t="str">
        <f>IFERROR(INDEX(Returns!A:A,MATCH(Orders!B9335,Returns!B:B,0),),"No")</f>
        <v>No</v>
      </c>
      <c r="X9335" t="str">
        <f t="shared" si="145"/>
        <v>2019 / 09</v>
      </c>
    </row>
    <row r="9336" spans="1:24" x14ac:dyDescent="0.25">
      <c r="A9336" s="1">
        <v>9335</v>
      </c>
      <c r="B9336" s="3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IF(People!$B$2=Orders!M9336,People!$A$2,IF(People!$B$3=Orders!M9336,People!$A$3,IF(People!$B$4=Orders!M9336,People!$A$4,IF(People!$B$5=Orders!M9336,People!$A$5,0))))</f>
        <v>Cassandra Brandow</v>
      </c>
      <c r="W9336" t="str">
        <f>IFERROR(INDEX(Returns!A:A,MATCH(Orders!B9336,Returns!B:B,0),),"No")</f>
        <v>No</v>
      </c>
      <c r="X9336" t="str">
        <f t="shared" si="145"/>
        <v>2019 / 05</v>
      </c>
    </row>
    <row r="9337" spans="1:24" x14ac:dyDescent="0.25">
      <c r="A9337" s="1">
        <v>9336</v>
      </c>
      <c r="B9337" s="3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IF(People!$B$2=Orders!M9337,People!$A$2,IF(People!$B$3=Orders!M9337,People!$A$3,IF(People!$B$4=Orders!M9337,People!$A$4,IF(People!$B$5=Orders!M9337,People!$A$5,0))))</f>
        <v>Cassandra Brandow</v>
      </c>
      <c r="W9337" t="str">
        <f>IFERROR(INDEX(Returns!A:A,MATCH(Orders!B9337,Returns!B:B,0),),"No")</f>
        <v>No</v>
      </c>
      <c r="X9337" t="str">
        <f t="shared" si="145"/>
        <v>2019 / 05</v>
      </c>
    </row>
    <row r="9338" spans="1:24" x14ac:dyDescent="0.25">
      <c r="A9338" s="1">
        <v>9337</v>
      </c>
      <c r="B9338" s="3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IF(People!$B$2=Orders!M9338,People!$A$2,IF(People!$B$3=Orders!M9338,People!$A$3,IF(People!$B$4=Orders!M9338,People!$A$4,IF(People!$B$5=Orders!M9338,People!$A$5,0))))</f>
        <v>Anna Andreadi</v>
      </c>
      <c r="W9338" t="str">
        <f>IFERROR(INDEX(Returns!A:A,MATCH(Orders!B9338,Returns!B:B,0),),"No")</f>
        <v>No</v>
      </c>
      <c r="X9338" t="str">
        <f t="shared" si="145"/>
        <v>2019 / 09</v>
      </c>
    </row>
    <row r="9339" spans="1:24" x14ac:dyDescent="0.25">
      <c r="A9339" s="1">
        <v>9338</v>
      </c>
      <c r="B9339" s="3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IF(People!$B$2=Orders!M9339,People!$A$2,IF(People!$B$3=Orders!M9339,People!$A$3,IF(People!$B$4=Orders!M9339,People!$A$4,IF(People!$B$5=Orders!M9339,People!$A$5,0))))</f>
        <v>Anna Andreadi</v>
      </c>
      <c r="W9339" t="str">
        <f>IFERROR(INDEX(Returns!A:A,MATCH(Orders!B9339,Returns!B:B,0),),"No")</f>
        <v>No</v>
      </c>
      <c r="X9339" t="str">
        <f t="shared" si="145"/>
        <v>2016 / 10</v>
      </c>
    </row>
    <row r="9340" spans="1:24" x14ac:dyDescent="0.25">
      <c r="A9340" s="1">
        <v>9339</v>
      </c>
      <c r="B9340" s="3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IF(People!$B$2=Orders!M9340,People!$A$2,IF(People!$B$3=Orders!M9340,People!$A$3,IF(People!$B$4=Orders!M9340,People!$A$4,IF(People!$B$5=Orders!M9340,People!$A$5,0))))</f>
        <v>Anna Andreadi</v>
      </c>
      <c r="W9340" t="str">
        <f>IFERROR(INDEX(Returns!A:A,MATCH(Orders!B9340,Returns!B:B,0),),"No")</f>
        <v>No</v>
      </c>
      <c r="X9340" t="str">
        <f t="shared" si="145"/>
        <v>2016 / 10</v>
      </c>
    </row>
    <row r="9341" spans="1:24" x14ac:dyDescent="0.25">
      <c r="A9341" s="1">
        <v>9340</v>
      </c>
      <c r="B9341" s="3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IF(People!$B$2=Orders!M9341,People!$A$2,IF(People!$B$3=Orders!M9341,People!$A$3,IF(People!$B$4=Orders!M9341,People!$A$4,IF(People!$B$5=Orders!M9341,People!$A$5,0))))</f>
        <v>Anna Andreadi</v>
      </c>
      <c r="W9341" t="str">
        <f>IFERROR(INDEX(Returns!A:A,MATCH(Orders!B9341,Returns!B:B,0),),"No")</f>
        <v>No</v>
      </c>
      <c r="X9341" t="str">
        <f t="shared" si="145"/>
        <v>2016 / 10</v>
      </c>
    </row>
    <row r="9342" spans="1:24" x14ac:dyDescent="0.25">
      <c r="A9342" s="1">
        <v>9341</v>
      </c>
      <c r="B9342" s="3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IF(People!$B$2=Orders!M9342,People!$A$2,IF(People!$B$3=Orders!M9342,People!$A$3,IF(People!$B$4=Orders!M9342,People!$A$4,IF(People!$B$5=Orders!M9342,People!$A$5,0))))</f>
        <v>Anna Andreadi</v>
      </c>
      <c r="W9342" t="str">
        <f>IFERROR(INDEX(Returns!A:A,MATCH(Orders!B9342,Returns!B:B,0),),"No")</f>
        <v>No</v>
      </c>
      <c r="X9342" t="str">
        <f t="shared" si="145"/>
        <v>2016 / 10</v>
      </c>
    </row>
    <row r="9343" spans="1:24" x14ac:dyDescent="0.25">
      <c r="A9343" s="1">
        <v>9342</v>
      </c>
      <c r="B9343" s="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IF(People!$B$2=Orders!M9343,People!$A$2,IF(People!$B$3=Orders!M9343,People!$A$3,IF(People!$B$4=Orders!M9343,People!$A$4,IF(People!$B$5=Orders!M9343,People!$A$5,0))))</f>
        <v>Anna Andreadi</v>
      </c>
      <c r="W9343" t="str">
        <f>IFERROR(INDEX(Returns!A:A,MATCH(Orders!B9343,Returns!B:B,0),),"No")</f>
        <v>No</v>
      </c>
      <c r="X9343" t="str">
        <f t="shared" si="145"/>
        <v>2016 / 10</v>
      </c>
    </row>
    <row r="9344" spans="1:24" x14ac:dyDescent="0.25">
      <c r="A9344" s="1">
        <v>9343</v>
      </c>
      <c r="B9344" s="3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IF(People!$B$2=Orders!M9344,People!$A$2,IF(People!$B$3=Orders!M9344,People!$A$3,IF(People!$B$4=Orders!M9344,People!$A$4,IF(People!$B$5=Orders!M9344,People!$A$5,0))))</f>
        <v>Anna Andreadi</v>
      </c>
      <c r="W9344" t="str">
        <f>IFERROR(INDEX(Returns!A:A,MATCH(Orders!B9344,Returns!B:B,0),),"No")</f>
        <v>No</v>
      </c>
      <c r="X9344" t="str">
        <f t="shared" si="145"/>
        <v>2018 / 03</v>
      </c>
    </row>
    <row r="9345" spans="1:24" x14ac:dyDescent="0.25">
      <c r="A9345" s="1">
        <v>9344</v>
      </c>
      <c r="B9345" s="3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IF(People!$B$2=Orders!M9345,People!$A$2,IF(People!$B$3=Orders!M9345,People!$A$3,IF(People!$B$4=Orders!M9345,People!$A$4,IF(People!$B$5=Orders!M9345,People!$A$5,0))))</f>
        <v>Chuck Magee</v>
      </c>
      <c r="W9345" t="str">
        <f>IFERROR(INDEX(Returns!A:A,MATCH(Orders!B9345,Returns!B:B,0),),"No")</f>
        <v>Yes</v>
      </c>
      <c r="X9345" t="str">
        <f t="shared" si="145"/>
        <v>2019 / 02</v>
      </c>
    </row>
    <row r="9346" spans="1:24" x14ac:dyDescent="0.25">
      <c r="A9346" s="1">
        <v>9345</v>
      </c>
      <c r="B9346" s="3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IF(People!$B$2=Orders!M9346,People!$A$2,IF(People!$B$3=Orders!M9346,People!$A$3,IF(People!$B$4=Orders!M9346,People!$A$4,IF(People!$B$5=Orders!M9346,People!$A$5,0))))</f>
        <v>Chuck Magee</v>
      </c>
      <c r="W9346" t="str">
        <f>IFERROR(INDEX(Returns!A:A,MATCH(Orders!B9346,Returns!B:B,0),),"No")</f>
        <v>Yes</v>
      </c>
      <c r="X9346" t="str">
        <f t="shared" ref="X9346:X9409" si="146">TEXT(C9346,"ГГГГ / ММ")</f>
        <v>2019 / 02</v>
      </c>
    </row>
    <row r="9347" spans="1:24" x14ac:dyDescent="0.25">
      <c r="A9347" s="1">
        <v>9346</v>
      </c>
      <c r="B9347" s="3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IF(People!$B$2=Orders!M9347,People!$A$2,IF(People!$B$3=Orders!M9347,People!$A$3,IF(People!$B$4=Orders!M9347,People!$A$4,IF(People!$B$5=Orders!M9347,People!$A$5,0))))</f>
        <v>Chuck Magee</v>
      </c>
      <c r="W9347" t="str">
        <f>IFERROR(INDEX(Returns!A:A,MATCH(Orders!B9347,Returns!B:B,0),),"No")</f>
        <v>Yes</v>
      </c>
      <c r="X9347" t="str">
        <f t="shared" si="146"/>
        <v>2019 / 02</v>
      </c>
    </row>
    <row r="9348" spans="1:24" x14ac:dyDescent="0.25">
      <c r="A9348" s="1">
        <v>9347</v>
      </c>
      <c r="B9348" s="3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IF(People!$B$2=Orders!M9348,People!$A$2,IF(People!$B$3=Orders!M9348,People!$A$3,IF(People!$B$4=Orders!M9348,People!$A$4,IF(People!$B$5=Orders!M9348,People!$A$5,0))))</f>
        <v>Chuck Magee</v>
      </c>
      <c r="W9348" t="str">
        <f>IFERROR(INDEX(Returns!A:A,MATCH(Orders!B9348,Returns!B:B,0),),"No")</f>
        <v>Yes</v>
      </c>
      <c r="X9348" t="str">
        <f t="shared" si="146"/>
        <v>2019 / 02</v>
      </c>
    </row>
    <row r="9349" spans="1:24" x14ac:dyDescent="0.25">
      <c r="A9349" s="1">
        <v>9348</v>
      </c>
      <c r="B9349" s="3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IF(People!$B$2=Orders!M9349,People!$A$2,IF(People!$B$3=Orders!M9349,People!$A$3,IF(People!$B$4=Orders!M9349,People!$A$4,IF(People!$B$5=Orders!M9349,People!$A$5,0))))</f>
        <v>Chuck Magee</v>
      </c>
      <c r="W9349" t="str">
        <f>IFERROR(INDEX(Returns!A:A,MATCH(Orders!B9349,Returns!B:B,0),),"No")</f>
        <v>Yes</v>
      </c>
      <c r="X9349" t="str">
        <f t="shared" si="146"/>
        <v>2019 / 02</v>
      </c>
    </row>
    <row r="9350" spans="1:24" x14ac:dyDescent="0.25">
      <c r="A9350" s="1">
        <v>9349</v>
      </c>
      <c r="B9350" s="3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IF(People!$B$2=Orders!M9350,People!$A$2,IF(People!$B$3=Orders!M9350,People!$A$3,IF(People!$B$4=Orders!M9350,People!$A$4,IF(People!$B$5=Orders!M9350,People!$A$5,0))))</f>
        <v>Anna Andreadi</v>
      </c>
      <c r="W9350" t="str">
        <f>IFERROR(INDEX(Returns!A:A,MATCH(Orders!B9350,Returns!B:B,0),),"No")</f>
        <v>No</v>
      </c>
      <c r="X9350" t="str">
        <f t="shared" si="146"/>
        <v>2018 / 12</v>
      </c>
    </row>
    <row r="9351" spans="1:24" x14ac:dyDescent="0.25">
      <c r="A9351" s="1">
        <v>9350</v>
      </c>
      <c r="B9351" s="3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IF(People!$B$2=Orders!M9351,People!$A$2,IF(People!$B$3=Orders!M9351,People!$A$3,IF(People!$B$4=Orders!M9351,People!$A$4,IF(People!$B$5=Orders!M9351,People!$A$5,0))))</f>
        <v>Anna Andreadi</v>
      </c>
      <c r="W9351" t="str">
        <f>IFERROR(INDEX(Returns!A:A,MATCH(Orders!B9351,Returns!B:B,0),),"No")</f>
        <v>No</v>
      </c>
      <c r="X9351" t="str">
        <f t="shared" si="146"/>
        <v>2018 / 12</v>
      </c>
    </row>
    <row r="9352" spans="1:24" x14ac:dyDescent="0.25">
      <c r="A9352" s="1">
        <v>9351</v>
      </c>
      <c r="B9352" s="3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IF(People!$B$2=Orders!M9352,People!$A$2,IF(People!$B$3=Orders!M9352,People!$A$3,IF(People!$B$4=Orders!M9352,People!$A$4,IF(People!$B$5=Orders!M9352,People!$A$5,0))))</f>
        <v>Anna Andreadi</v>
      </c>
      <c r="W9352" t="str">
        <f>IFERROR(INDEX(Returns!A:A,MATCH(Orders!B9352,Returns!B:B,0),),"No")</f>
        <v>No</v>
      </c>
      <c r="X9352" t="str">
        <f t="shared" si="146"/>
        <v>2018 / 09</v>
      </c>
    </row>
    <row r="9353" spans="1:24" x14ac:dyDescent="0.25">
      <c r="A9353" s="1">
        <v>9352</v>
      </c>
      <c r="B9353" s="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IF(People!$B$2=Orders!M9353,People!$A$2,IF(People!$B$3=Orders!M9353,People!$A$3,IF(People!$B$4=Orders!M9353,People!$A$4,IF(People!$B$5=Orders!M9353,People!$A$5,0))))</f>
        <v>Anna Andreadi</v>
      </c>
      <c r="W9353" t="str">
        <f>IFERROR(INDEX(Returns!A:A,MATCH(Orders!B9353,Returns!B:B,0),),"No")</f>
        <v>No</v>
      </c>
      <c r="X9353" t="str">
        <f t="shared" si="146"/>
        <v>2018 / 09</v>
      </c>
    </row>
    <row r="9354" spans="1:24" x14ac:dyDescent="0.25">
      <c r="A9354" s="1">
        <v>9353</v>
      </c>
      <c r="B9354" s="3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IF(People!$B$2=Orders!M9354,People!$A$2,IF(People!$B$3=Orders!M9354,People!$A$3,IF(People!$B$4=Orders!M9354,People!$A$4,IF(People!$B$5=Orders!M9354,People!$A$5,0))))</f>
        <v>Kelly Williams</v>
      </c>
      <c r="W9354" t="str">
        <f>IFERROR(INDEX(Returns!A:A,MATCH(Orders!B9354,Returns!B:B,0),),"No")</f>
        <v>No</v>
      </c>
      <c r="X9354" t="str">
        <f t="shared" si="146"/>
        <v>2019 / 09</v>
      </c>
    </row>
    <row r="9355" spans="1:24" x14ac:dyDescent="0.25">
      <c r="A9355" s="1">
        <v>9354</v>
      </c>
      <c r="B9355" s="3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IF(People!$B$2=Orders!M9355,People!$A$2,IF(People!$B$3=Orders!M9355,People!$A$3,IF(People!$B$4=Orders!M9355,People!$A$4,IF(People!$B$5=Orders!M9355,People!$A$5,0))))</f>
        <v>Kelly Williams</v>
      </c>
      <c r="W9355" t="str">
        <f>IFERROR(INDEX(Returns!A:A,MATCH(Orders!B9355,Returns!B:B,0),),"No")</f>
        <v>No</v>
      </c>
      <c r="X9355" t="str">
        <f t="shared" si="146"/>
        <v>2019 / 09</v>
      </c>
    </row>
    <row r="9356" spans="1:24" x14ac:dyDescent="0.25">
      <c r="A9356" s="1">
        <v>9355</v>
      </c>
      <c r="B9356" s="3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IF(People!$B$2=Orders!M9356,People!$A$2,IF(People!$B$3=Orders!M9356,People!$A$3,IF(People!$B$4=Orders!M9356,People!$A$4,IF(People!$B$5=Orders!M9356,People!$A$5,0))))</f>
        <v>Kelly Williams</v>
      </c>
      <c r="W9356" t="str">
        <f>IFERROR(INDEX(Returns!A:A,MATCH(Orders!B9356,Returns!B:B,0),),"No")</f>
        <v>No</v>
      </c>
      <c r="X9356" t="str">
        <f t="shared" si="146"/>
        <v>2017 / 12</v>
      </c>
    </row>
    <row r="9357" spans="1:24" x14ac:dyDescent="0.25">
      <c r="A9357" s="1">
        <v>9356</v>
      </c>
      <c r="B9357" s="3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IF(People!$B$2=Orders!M9357,People!$A$2,IF(People!$B$3=Orders!M9357,People!$A$3,IF(People!$B$4=Orders!M9357,People!$A$4,IF(People!$B$5=Orders!M9357,People!$A$5,0))))</f>
        <v>Kelly Williams</v>
      </c>
      <c r="W9357" t="str">
        <f>IFERROR(INDEX(Returns!A:A,MATCH(Orders!B9357,Returns!B:B,0),),"No")</f>
        <v>No</v>
      </c>
      <c r="X9357" t="str">
        <f t="shared" si="146"/>
        <v>2017 / 12</v>
      </c>
    </row>
    <row r="9358" spans="1:24" x14ac:dyDescent="0.25">
      <c r="A9358" s="1">
        <v>9357</v>
      </c>
      <c r="B9358" s="3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IF(People!$B$2=Orders!M9358,People!$A$2,IF(People!$B$3=Orders!M9358,People!$A$3,IF(People!$B$4=Orders!M9358,People!$A$4,IF(People!$B$5=Orders!M9358,People!$A$5,0))))</f>
        <v>Kelly Williams</v>
      </c>
      <c r="W9358" t="str">
        <f>IFERROR(INDEX(Returns!A:A,MATCH(Orders!B9358,Returns!B:B,0),),"No")</f>
        <v>No</v>
      </c>
      <c r="X9358" t="str">
        <f t="shared" si="146"/>
        <v>2017 / 12</v>
      </c>
    </row>
    <row r="9359" spans="1:24" x14ac:dyDescent="0.25">
      <c r="A9359" s="1">
        <v>9358</v>
      </c>
      <c r="B9359" s="3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IF(People!$B$2=Orders!M9359,People!$A$2,IF(People!$B$3=Orders!M9359,People!$A$3,IF(People!$B$4=Orders!M9359,People!$A$4,IF(People!$B$5=Orders!M9359,People!$A$5,0))))</f>
        <v>Chuck Magee</v>
      </c>
      <c r="W9359" t="str">
        <f>IFERROR(INDEX(Returns!A:A,MATCH(Orders!B9359,Returns!B:B,0),),"No")</f>
        <v>No</v>
      </c>
      <c r="X9359" t="str">
        <f t="shared" si="146"/>
        <v>2018 / 01</v>
      </c>
    </row>
    <row r="9360" spans="1:24" x14ac:dyDescent="0.25">
      <c r="A9360" s="1">
        <v>9359</v>
      </c>
      <c r="B9360" s="3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IF(People!$B$2=Orders!M9360,People!$A$2,IF(People!$B$3=Orders!M9360,People!$A$3,IF(People!$B$4=Orders!M9360,People!$A$4,IF(People!$B$5=Orders!M9360,People!$A$5,0))))</f>
        <v>Chuck Magee</v>
      </c>
      <c r="W9360" t="str">
        <f>IFERROR(INDEX(Returns!A:A,MATCH(Orders!B9360,Returns!B:B,0),),"No")</f>
        <v>No</v>
      </c>
      <c r="X9360" t="str">
        <f t="shared" si="146"/>
        <v>2018 / 01</v>
      </c>
    </row>
    <row r="9361" spans="1:24" x14ac:dyDescent="0.25">
      <c r="A9361" s="1">
        <v>9360</v>
      </c>
      <c r="B9361" s="3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IF(People!$B$2=Orders!M9361,People!$A$2,IF(People!$B$3=Orders!M9361,People!$A$3,IF(People!$B$4=Orders!M9361,People!$A$4,IF(People!$B$5=Orders!M9361,People!$A$5,0))))</f>
        <v>Chuck Magee</v>
      </c>
      <c r="W9361" t="str">
        <f>IFERROR(INDEX(Returns!A:A,MATCH(Orders!B9361,Returns!B:B,0),),"No")</f>
        <v>No</v>
      </c>
      <c r="X9361" t="str">
        <f t="shared" si="146"/>
        <v>2018 / 01</v>
      </c>
    </row>
    <row r="9362" spans="1:24" x14ac:dyDescent="0.25">
      <c r="A9362" s="1">
        <v>9361</v>
      </c>
      <c r="B9362" s="3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t="str">
        <f>IF(People!$B$2=Orders!M9362,People!$A$2,IF(People!$B$3=Orders!M9362,People!$A$3,IF(People!$B$4=Orders!M9362,People!$A$4,IF(People!$B$5=Orders!M9362,People!$A$5,0))))</f>
        <v>Chuck Magee</v>
      </c>
      <c r="W9362" t="str">
        <f>IFERROR(INDEX(Returns!A:A,MATCH(Orders!B9362,Returns!B:B,0),),"No")</f>
        <v>No</v>
      </c>
      <c r="X9362" t="str">
        <f t="shared" si="146"/>
        <v>2018 / 01</v>
      </c>
    </row>
    <row r="9363" spans="1:24" x14ac:dyDescent="0.25">
      <c r="A9363" s="1">
        <v>9362</v>
      </c>
      <c r="B9363" s="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IF(People!$B$2=Orders!M9363,People!$A$2,IF(People!$B$3=Orders!M9363,People!$A$3,IF(People!$B$4=Orders!M9363,People!$A$4,IF(People!$B$5=Orders!M9363,People!$A$5,0))))</f>
        <v>Anna Andreadi</v>
      </c>
      <c r="W9363" t="str">
        <f>IFERROR(INDEX(Returns!A:A,MATCH(Orders!B9363,Returns!B:B,0),),"No")</f>
        <v>No</v>
      </c>
      <c r="X9363" t="str">
        <f t="shared" si="146"/>
        <v>2019 / 03</v>
      </c>
    </row>
    <row r="9364" spans="1:24" x14ac:dyDescent="0.25">
      <c r="A9364" s="1">
        <v>9363</v>
      </c>
      <c r="B9364" s="3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IF(People!$B$2=Orders!M9364,People!$A$2,IF(People!$B$3=Orders!M9364,People!$A$3,IF(People!$B$4=Orders!M9364,People!$A$4,IF(People!$B$5=Orders!M9364,People!$A$5,0))))</f>
        <v>Anna Andreadi</v>
      </c>
      <c r="W9364" t="str">
        <f>IFERROR(INDEX(Returns!A:A,MATCH(Orders!B9364,Returns!B:B,0),),"No")</f>
        <v>No</v>
      </c>
      <c r="X9364" t="str">
        <f t="shared" si="146"/>
        <v>2019 / 03</v>
      </c>
    </row>
    <row r="9365" spans="1:24" x14ac:dyDescent="0.25">
      <c r="A9365" s="1">
        <v>9364</v>
      </c>
      <c r="B9365" s="3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IF(People!$B$2=Orders!M9365,People!$A$2,IF(People!$B$3=Orders!M9365,People!$A$3,IF(People!$B$4=Orders!M9365,People!$A$4,IF(People!$B$5=Orders!M9365,People!$A$5,0))))</f>
        <v>Anna Andreadi</v>
      </c>
      <c r="W9365" t="str">
        <f>IFERROR(INDEX(Returns!A:A,MATCH(Orders!B9365,Returns!B:B,0),),"No")</f>
        <v>No</v>
      </c>
      <c r="X9365" t="str">
        <f t="shared" si="146"/>
        <v>2019 / 03</v>
      </c>
    </row>
    <row r="9366" spans="1:24" x14ac:dyDescent="0.25">
      <c r="A9366" s="1">
        <v>9365</v>
      </c>
      <c r="B9366" s="3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IF(People!$B$2=Orders!M9366,People!$A$2,IF(People!$B$3=Orders!M9366,People!$A$3,IF(People!$B$4=Orders!M9366,People!$A$4,IF(People!$B$5=Orders!M9366,People!$A$5,0))))</f>
        <v>Anna Andreadi</v>
      </c>
      <c r="W9366" t="str">
        <f>IFERROR(INDEX(Returns!A:A,MATCH(Orders!B9366,Returns!B:B,0),),"No")</f>
        <v>No</v>
      </c>
      <c r="X9366" t="str">
        <f t="shared" si="146"/>
        <v>2019 / 03</v>
      </c>
    </row>
    <row r="9367" spans="1:24" x14ac:dyDescent="0.25">
      <c r="A9367" s="1">
        <v>9366</v>
      </c>
      <c r="B9367" s="3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IF(People!$B$2=Orders!M9367,People!$A$2,IF(People!$B$3=Orders!M9367,People!$A$3,IF(People!$B$4=Orders!M9367,People!$A$4,IF(People!$B$5=Orders!M9367,People!$A$5,0))))</f>
        <v>Kelly Williams</v>
      </c>
      <c r="W9367" t="str">
        <f>IFERROR(INDEX(Returns!A:A,MATCH(Orders!B9367,Returns!B:B,0),),"No")</f>
        <v>No</v>
      </c>
      <c r="X9367" t="str">
        <f t="shared" si="146"/>
        <v>2016 / 08</v>
      </c>
    </row>
    <row r="9368" spans="1:24" x14ac:dyDescent="0.25">
      <c r="A9368" s="1">
        <v>9367</v>
      </c>
      <c r="B9368" s="3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IF(People!$B$2=Orders!M9368,People!$A$2,IF(People!$B$3=Orders!M9368,People!$A$3,IF(People!$B$4=Orders!M9368,People!$A$4,IF(People!$B$5=Orders!M9368,People!$A$5,0))))</f>
        <v>Chuck Magee</v>
      </c>
      <c r="W9368" t="str">
        <f>IFERROR(INDEX(Returns!A:A,MATCH(Orders!B9368,Returns!B:B,0),),"No")</f>
        <v>No</v>
      </c>
      <c r="X9368" t="str">
        <f t="shared" si="146"/>
        <v>2016 / 06</v>
      </c>
    </row>
    <row r="9369" spans="1:24" x14ac:dyDescent="0.25">
      <c r="A9369" s="1">
        <v>9368</v>
      </c>
      <c r="B9369" s="3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IF(People!$B$2=Orders!M9369,People!$A$2,IF(People!$B$3=Orders!M9369,People!$A$3,IF(People!$B$4=Orders!M9369,People!$A$4,IF(People!$B$5=Orders!M9369,People!$A$5,0))))</f>
        <v>Chuck Magee</v>
      </c>
      <c r="W9369" t="str">
        <f>IFERROR(INDEX(Returns!A:A,MATCH(Orders!B9369,Returns!B:B,0),),"No")</f>
        <v>No</v>
      </c>
      <c r="X9369" t="str">
        <f t="shared" si="146"/>
        <v>2016 / 06</v>
      </c>
    </row>
    <row r="9370" spans="1:24" x14ac:dyDescent="0.25">
      <c r="A9370" s="1">
        <v>9369</v>
      </c>
      <c r="B9370" s="3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IF(People!$B$2=Orders!M9370,People!$A$2,IF(People!$B$3=Orders!M9370,People!$A$3,IF(People!$B$4=Orders!M9370,People!$A$4,IF(People!$B$5=Orders!M9370,People!$A$5,0))))</f>
        <v>Chuck Magee</v>
      </c>
      <c r="W9370" t="str">
        <f>IFERROR(INDEX(Returns!A:A,MATCH(Orders!B9370,Returns!B:B,0),),"No")</f>
        <v>No</v>
      </c>
      <c r="X9370" t="str">
        <f t="shared" si="146"/>
        <v>2018 / 04</v>
      </c>
    </row>
    <row r="9371" spans="1:24" x14ac:dyDescent="0.25">
      <c r="A9371" s="1">
        <v>9370</v>
      </c>
      <c r="B9371" s="3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IF(People!$B$2=Orders!M9371,People!$A$2,IF(People!$B$3=Orders!M9371,People!$A$3,IF(People!$B$4=Orders!M9371,People!$A$4,IF(People!$B$5=Orders!M9371,People!$A$5,0))))</f>
        <v>Chuck Magee</v>
      </c>
      <c r="W9371" t="str">
        <f>IFERROR(INDEX(Returns!A:A,MATCH(Orders!B9371,Returns!B:B,0),),"No")</f>
        <v>No</v>
      </c>
      <c r="X9371" t="str">
        <f t="shared" si="146"/>
        <v>2019 / 11</v>
      </c>
    </row>
    <row r="9372" spans="1:24" x14ac:dyDescent="0.25">
      <c r="A9372" s="1">
        <v>9371</v>
      </c>
      <c r="B9372" s="3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IF(People!$B$2=Orders!M9372,People!$A$2,IF(People!$B$3=Orders!M9372,People!$A$3,IF(People!$B$4=Orders!M9372,People!$A$4,IF(People!$B$5=Orders!M9372,People!$A$5,0))))</f>
        <v>Chuck Magee</v>
      </c>
      <c r="W9372" t="str">
        <f>IFERROR(INDEX(Returns!A:A,MATCH(Orders!B9372,Returns!B:B,0),),"No")</f>
        <v>No</v>
      </c>
      <c r="X9372" t="str">
        <f t="shared" si="146"/>
        <v>2017 / 05</v>
      </c>
    </row>
    <row r="9373" spans="1:24" x14ac:dyDescent="0.25">
      <c r="A9373" s="1">
        <v>9372</v>
      </c>
      <c r="B9373" s="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IF(People!$B$2=Orders!M9373,People!$A$2,IF(People!$B$3=Orders!M9373,People!$A$3,IF(People!$B$4=Orders!M9373,People!$A$4,IF(People!$B$5=Orders!M9373,People!$A$5,0))))</f>
        <v>Chuck Magee</v>
      </c>
      <c r="W9373" t="str">
        <f>IFERROR(INDEX(Returns!A:A,MATCH(Orders!B9373,Returns!B:B,0),),"No")</f>
        <v>No</v>
      </c>
      <c r="X9373" t="str">
        <f t="shared" si="146"/>
        <v>2017 / 05</v>
      </c>
    </row>
    <row r="9374" spans="1:24" x14ac:dyDescent="0.25">
      <c r="A9374" s="1">
        <v>9373</v>
      </c>
      <c r="B9374" s="3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IF(People!$B$2=Orders!M9374,People!$A$2,IF(People!$B$3=Orders!M9374,People!$A$3,IF(People!$B$4=Orders!M9374,People!$A$4,IF(People!$B$5=Orders!M9374,People!$A$5,0))))</f>
        <v>Chuck Magee</v>
      </c>
      <c r="W9374" t="str">
        <f>IFERROR(INDEX(Returns!A:A,MATCH(Orders!B9374,Returns!B:B,0),),"No")</f>
        <v>No</v>
      </c>
      <c r="X9374" t="str">
        <f t="shared" si="146"/>
        <v>2017 / 05</v>
      </c>
    </row>
    <row r="9375" spans="1:24" x14ac:dyDescent="0.25">
      <c r="A9375" s="1">
        <v>9374</v>
      </c>
      <c r="B9375" s="3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IF(People!$B$2=Orders!M9375,People!$A$2,IF(People!$B$3=Orders!M9375,People!$A$3,IF(People!$B$4=Orders!M9375,People!$A$4,IF(People!$B$5=Orders!M9375,People!$A$5,0))))</f>
        <v>Anna Andreadi</v>
      </c>
      <c r="W9375" t="str">
        <f>IFERROR(INDEX(Returns!A:A,MATCH(Orders!B9375,Returns!B:B,0),),"No")</f>
        <v>No</v>
      </c>
      <c r="X9375" t="str">
        <f t="shared" si="146"/>
        <v>2019 / 05</v>
      </c>
    </row>
    <row r="9376" spans="1:24" x14ac:dyDescent="0.25">
      <c r="A9376" s="1">
        <v>9375</v>
      </c>
      <c r="B9376" s="3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IF(People!$B$2=Orders!M9376,People!$A$2,IF(People!$B$3=Orders!M9376,People!$A$3,IF(People!$B$4=Orders!M9376,People!$A$4,IF(People!$B$5=Orders!M9376,People!$A$5,0))))</f>
        <v>Anna Andreadi</v>
      </c>
      <c r="W9376" t="str">
        <f>IFERROR(INDEX(Returns!A:A,MATCH(Orders!B9376,Returns!B:B,0),),"No")</f>
        <v>No</v>
      </c>
      <c r="X9376" t="str">
        <f t="shared" si="146"/>
        <v>2018 / 06</v>
      </c>
    </row>
    <row r="9377" spans="1:24" x14ac:dyDescent="0.25">
      <c r="A9377" s="1">
        <v>9376</v>
      </c>
      <c r="B9377" s="3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t="str">
        <f>IF(People!$B$2=Orders!M9377,People!$A$2,IF(People!$B$3=Orders!M9377,People!$A$3,IF(People!$B$4=Orders!M9377,People!$A$4,IF(People!$B$5=Orders!M9377,People!$A$5,0))))</f>
        <v>Anna Andreadi</v>
      </c>
      <c r="W9377" t="str">
        <f>IFERROR(INDEX(Returns!A:A,MATCH(Orders!B9377,Returns!B:B,0),),"No")</f>
        <v>No</v>
      </c>
      <c r="X9377" t="str">
        <f t="shared" si="146"/>
        <v>2017 / 12</v>
      </c>
    </row>
    <row r="9378" spans="1:24" x14ac:dyDescent="0.25">
      <c r="A9378" s="1">
        <v>9377</v>
      </c>
      <c r="B9378" s="3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IF(People!$B$2=Orders!M9378,People!$A$2,IF(People!$B$3=Orders!M9378,People!$A$3,IF(People!$B$4=Orders!M9378,People!$A$4,IF(People!$B$5=Orders!M9378,People!$A$5,0))))</f>
        <v>Chuck Magee</v>
      </c>
      <c r="W9378" t="str">
        <f>IFERROR(INDEX(Returns!A:A,MATCH(Orders!B9378,Returns!B:B,0),),"No")</f>
        <v>No</v>
      </c>
      <c r="X9378" t="str">
        <f t="shared" si="146"/>
        <v>2019 / 12</v>
      </c>
    </row>
    <row r="9379" spans="1:24" x14ac:dyDescent="0.25">
      <c r="A9379" s="1">
        <v>9378</v>
      </c>
      <c r="B9379" s="3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IF(People!$B$2=Orders!M9379,People!$A$2,IF(People!$B$3=Orders!M9379,People!$A$3,IF(People!$B$4=Orders!M9379,People!$A$4,IF(People!$B$5=Orders!M9379,People!$A$5,0))))</f>
        <v>Kelly Williams</v>
      </c>
      <c r="W9379" t="str">
        <f>IFERROR(INDEX(Returns!A:A,MATCH(Orders!B9379,Returns!B:B,0),),"No")</f>
        <v>No</v>
      </c>
      <c r="X9379" t="str">
        <f t="shared" si="146"/>
        <v>2019 / 12</v>
      </c>
    </row>
    <row r="9380" spans="1:24" x14ac:dyDescent="0.25">
      <c r="A9380" s="1">
        <v>9379</v>
      </c>
      <c r="B9380" s="3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IF(People!$B$2=Orders!M9380,People!$A$2,IF(People!$B$3=Orders!M9380,People!$A$3,IF(People!$B$4=Orders!M9380,People!$A$4,IF(People!$B$5=Orders!M9380,People!$A$5,0))))</f>
        <v>Kelly Williams</v>
      </c>
      <c r="W9380" t="str">
        <f>IFERROR(INDEX(Returns!A:A,MATCH(Orders!B9380,Returns!B:B,0),),"No")</f>
        <v>No</v>
      </c>
      <c r="X9380" t="str">
        <f t="shared" si="146"/>
        <v>2018 / 05</v>
      </c>
    </row>
    <row r="9381" spans="1:24" x14ac:dyDescent="0.25">
      <c r="A9381" s="1">
        <v>9380</v>
      </c>
      <c r="B9381" s="3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IF(People!$B$2=Orders!M9381,People!$A$2,IF(People!$B$3=Orders!M9381,People!$A$3,IF(People!$B$4=Orders!M9381,People!$A$4,IF(People!$B$5=Orders!M9381,People!$A$5,0))))</f>
        <v>Cassandra Brandow</v>
      </c>
      <c r="W9381" t="str">
        <f>IFERROR(INDEX(Returns!A:A,MATCH(Orders!B9381,Returns!B:B,0),),"No")</f>
        <v>No</v>
      </c>
      <c r="X9381" t="str">
        <f t="shared" si="146"/>
        <v>2016 / 12</v>
      </c>
    </row>
    <row r="9382" spans="1:24" x14ac:dyDescent="0.25">
      <c r="A9382" s="1">
        <v>9381</v>
      </c>
      <c r="B9382" s="3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IF(People!$B$2=Orders!M9382,People!$A$2,IF(People!$B$3=Orders!M9382,People!$A$3,IF(People!$B$4=Orders!M9382,People!$A$4,IF(People!$B$5=Orders!M9382,People!$A$5,0))))</f>
        <v>Cassandra Brandow</v>
      </c>
      <c r="W9382" t="str">
        <f>IFERROR(INDEX(Returns!A:A,MATCH(Orders!B9382,Returns!B:B,0),),"No")</f>
        <v>No</v>
      </c>
      <c r="X9382" t="str">
        <f t="shared" si="146"/>
        <v>2016 / 12</v>
      </c>
    </row>
    <row r="9383" spans="1:24" x14ac:dyDescent="0.25">
      <c r="A9383" s="1">
        <v>9382</v>
      </c>
      <c r="B9383" s="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IF(People!$B$2=Orders!M9383,People!$A$2,IF(People!$B$3=Orders!M9383,People!$A$3,IF(People!$B$4=Orders!M9383,People!$A$4,IF(People!$B$5=Orders!M9383,People!$A$5,0))))</f>
        <v>Cassandra Brandow</v>
      </c>
      <c r="W9383" t="str">
        <f>IFERROR(INDEX(Returns!A:A,MATCH(Orders!B9383,Returns!B:B,0),),"No")</f>
        <v>No</v>
      </c>
      <c r="X9383" t="str">
        <f t="shared" si="146"/>
        <v>2016 / 12</v>
      </c>
    </row>
    <row r="9384" spans="1:24" x14ac:dyDescent="0.25">
      <c r="A9384" s="1">
        <v>9383</v>
      </c>
      <c r="B9384" s="3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IF(People!$B$2=Orders!M9384,People!$A$2,IF(People!$B$3=Orders!M9384,People!$A$3,IF(People!$B$4=Orders!M9384,People!$A$4,IF(People!$B$5=Orders!M9384,People!$A$5,0))))</f>
        <v>Cassandra Brandow</v>
      </c>
      <c r="W9384" t="str">
        <f>IFERROR(INDEX(Returns!A:A,MATCH(Orders!B9384,Returns!B:B,0),),"No")</f>
        <v>No</v>
      </c>
      <c r="X9384" t="str">
        <f t="shared" si="146"/>
        <v>2016 / 12</v>
      </c>
    </row>
    <row r="9385" spans="1:24" x14ac:dyDescent="0.25">
      <c r="A9385" s="1">
        <v>9384</v>
      </c>
      <c r="B9385" s="3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IF(People!$B$2=Orders!M9385,People!$A$2,IF(People!$B$3=Orders!M9385,People!$A$3,IF(People!$B$4=Orders!M9385,People!$A$4,IF(People!$B$5=Orders!M9385,People!$A$5,0))))</f>
        <v>Cassandra Brandow</v>
      </c>
      <c r="W9385" t="str">
        <f>IFERROR(INDEX(Returns!A:A,MATCH(Orders!B9385,Returns!B:B,0),),"No")</f>
        <v>No</v>
      </c>
      <c r="X9385" t="str">
        <f t="shared" si="146"/>
        <v>2016 / 12</v>
      </c>
    </row>
    <row r="9386" spans="1:24" x14ac:dyDescent="0.25">
      <c r="A9386" s="1">
        <v>9385</v>
      </c>
      <c r="B9386" s="3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IF(People!$B$2=Orders!M9386,People!$A$2,IF(People!$B$3=Orders!M9386,People!$A$3,IF(People!$B$4=Orders!M9386,People!$A$4,IF(People!$B$5=Orders!M9386,People!$A$5,0))))</f>
        <v>Chuck Magee</v>
      </c>
      <c r="W9386" t="str">
        <f>IFERROR(INDEX(Returns!A:A,MATCH(Orders!B9386,Returns!B:B,0),),"No")</f>
        <v>No</v>
      </c>
      <c r="X9386" t="str">
        <f t="shared" si="146"/>
        <v>2019 / 08</v>
      </c>
    </row>
    <row r="9387" spans="1:24" x14ac:dyDescent="0.25">
      <c r="A9387" s="1">
        <v>9386</v>
      </c>
      <c r="B9387" s="3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IF(People!$B$2=Orders!M9387,People!$A$2,IF(People!$B$3=Orders!M9387,People!$A$3,IF(People!$B$4=Orders!M9387,People!$A$4,IF(People!$B$5=Orders!M9387,People!$A$5,0))))</f>
        <v>Anna Andreadi</v>
      </c>
      <c r="W9387" t="str">
        <f>IFERROR(INDEX(Returns!A:A,MATCH(Orders!B9387,Returns!B:B,0),),"No")</f>
        <v>No</v>
      </c>
      <c r="X9387" t="str">
        <f t="shared" si="146"/>
        <v>2019 / 08</v>
      </c>
    </row>
    <row r="9388" spans="1:24" x14ac:dyDescent="0.25">
      <c r="A9388" s="1">
        <v>9387</v>
      </c>
      <c r="B9388" s="3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IF(People!$B$2=Orders!M9388,People!$A$2,IF(People!$B$3=Orders!M9388,People!$A$3,IF(People!$B$4=Orders!M9388,People!$A$4,IF(People!$B$5=Orders!M9388,People!$A$5,0))))</f>
        <v>Chuck Magee</v>
      </c>
      <c r="W9388" t="str">
        <f>IFERROR(INDEX(Returns!A:A,MATCH(Orders!B9388,Returns!B:B,0),),"No")</f>
        <v>No</v>
      </c>
      <c r="X9388" t="str">
        <f t="shared" si="146"/>
        <v>2019 / 01</v>
      </c>
    </row>
    <row r="9389" spans="1:24" x14ac:dyDescent="0.25">
      <c r="A9389" s="1">
        <v>9388</v>
      </c>
      <c r="B9389" s="3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IF(People!$B$2=Orders!M9389,People!$A$2,IF(People!$B$3=Orders!M9389,People!$A$3,IF(People!$B$4=Orders!M9389,People!$A$4,IF(People!$B$5=Orders!M9389,People!$A$5,0))))</f>
        <v>Chuck Magee</v>
      </c>
      <c r="W9389" t="str">
        <f>IFERROR(INDEX(Returns!A:A,MATCH(Orders!B9389,Returns!B:B,0),),"No")</f>
        <v>No</v>
      </c>
      <c r="X9389" t="str">
        <f t="shared" si="146"/>
        <v>2019 / 01</v>
      </c>
    </row>
    <row r="9390" spans="1:24" x14ac:dyDescent="0.25">
      <c r="A9390" s="1">
        <v>9389</v>
      </c>
      <c r="B9390" s="3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IF(People!$B$2=Orders!M9390,People!$A$2,IF(People!$B$3=Orders!M9390,People!$A$3,IF(People!$B$4=Orders!M9390,People!$A$4,IF(People!$B$5=Orders!M9390,People!$A$5,0))))</f>
        <v>Chuck Magee</v>
      </c>
      <c r="W9390" t="str">
        <f>IFERROR(INDEX(Returns!A:A,MATCH(Orders!B9390,Returns!B:B,0),),"No")</f>
        <v>No</v>
      </c>
      <c r="X9390" t="str">
        <f t="shared" si="146"/>
        <v>2019 / 01</v>
      </c>
    </row>
    <row r="9391" spans="1:24" x14ac:dyDescent="0.25">
      <c r="A9391" s="1">
        <v>9390</v>
      </c>
      <c r="B9391" s="3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IF(People!$B$2=Orders!M9391,People!$A$2,IF(People!$B$3=Orders!M9391,People!$A$3,IF(People!$B$4=Orders!M9391,People!$A$4,IF(People!$B$5=Orders!M9391,People!$A$5,0))))</f>
        <v>Chuck Magee</v>
      </c>
      <c r="W9391" t="str">
        <f>IFERROR(INDEX(Returns!A:A,MATCH(Orders!B9391,Returns!B:B,0),),"No")</f>
        <v>No</v>
      </c>
      <c r="X9391" t="str">
        <f t="shared" si="146"/>
        <v>2019 / 01</v>
      </c>
    </row>
    <row r="9392" spans="1:24" x14ac:dyDescent="0.25">
      <c r="A9392" s="1">
        <v>9391</v>
      </c>
      <c r="B9392" s="3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IF(People!$B$2=Orders!M9392,People!$A$2,IF(People!$B$3=Orders!M9392,People!$A$3,IF(People!$B$4=Orders!M9392,People!$A$4,IF(People!$B$5=Orders!M9392,People!$A$5,0))))</f>
        <v>Kelly Williams</v>
      </c>
      <c r="W9392" t="str">
        <f>IFERROR(INDEX(Returns!A:A,MATCH(Orders!B9392,Returns!B:B,0),),"No")</f>
        <v>No</v>
      </c>
      <c r="X9392" t="str">
        <f t="shared" si="146"/>
        <v>2017 / 06</v>
      </c>
    </row>
    <row r="9393" spans="1:24" x14ac:dyDescent="0.25">
      <c r="A9393" s="1">
        <v>9392</v>
      </c>
      <c r="B9393" s="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IF(People!$B$2=Orders!M9393,People!$A$2,IF(People!$B$3=Orders!M9393,People!$A$3,IF(People!$B$4=Orders!M9393,People!$A$4,IF(People!$B$5=Orders!M9393,People!$A$5,0))))</f>
        <v>Kelly Williams</v>
      </c>
      <c r="W9393" t="str">
        <f>IFERROR(INDEX(Returns!A:A,MATCH(Orders!B9393,Returns!B:B,0),),"No")</f>
        <v>No</v>
      </c>
      <c r="X9393" t="str">
        <f t="shared" si="146"/>
        <v>2019 / 03</v>
      </c>
    </row>
    <row r="9394" spans="1:24" x14ac:dyDescent="0.25">
      <c r="A9394" s="1">
        <v>9393</v>
      </c>
      <c r="B9394" s="3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IF(People!$B$2=Orders!M9394,People!$A$2,IF(People!$B$3=Orders!M9394,People!$A$3,IF(People!$B$4=Orders!M9394,People!$A$4,IF(People!$B$5=Orders!M9394,People!$A$5,0))))</f>
        <v>Anna Andreadi</v>
      </c>
      <c r="W9394" t="str">
        <f>IFERROR(INDEX(Returns!A:A,MATCH(Orders!B9394,Returns!B:B,0),),"No")</f>
        <v>No</v>
      </c>
      <c r="X9394" t="str">
        <f t="shared" si="146"/>
        <v>2017 / 10</v>
      </c>
    </row>
    <row r="9395" spans="1:24" x14ac:dyDescent="0.25">
      <c r="A9395" s="1">
        <v>9394</v>
      </c>
      <c r="B9395" s="3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IF(People!$B$2=Orders!M9395,People!$A$2,IF(People!$B$3=Orders!M9395,People!$A$3,IF(People!$B$4=Orders!M9395,People!$A$4,IF(People!$B$5=Orders!M9395,People!$A$5,0))))</f>
        <v>Chuck Magee</v>
      </c>
      <c r="W9395" t="str">
        <f>IFERROR(INDEX(Returns!A:A,MATCH(Orders!B9395,Returns!B:B,0),),"No")</f>
        <v>No</v>
      </c>
      <c r="X9395" t="str">
        <f t="shared" si="146"/>
        <v>2016 / 09</v>
      </c>
    </row>
    <row r="9396" spans="1:24" x14ac:dyDescent="0.25">
      <c r="A9396" s="1">
        <v>9395</v>
      </c>
      <c r="B9396" s="3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IF(People!$B$2=Orders!M9396,People!$A$2,IF(People!$B$3=Orders!M9396,People!$A$3,IF(People!$B$4=Orders!M9396,People!$A$4,IF(People!$B$5=Orders!M9396,People!$A$5,0))))</f>
        <v>Chuck Magee</v>
      </c>
      <c r="W9396" t="str">
        <f>IFERROR(INDEX(Returns!A:A,MATCH(Orders!B9396,Returns!B:B,0),),"No")</f>
        <v>No</v>
      </c>
      <c r="X9396" t="str">
        <f t="shared" si="146"/>
        <v>2016 / 09</v>
      </c>
    </row>
    <row r="9397" spans="1:24" x14ac:dyDescent="0.25">
      <c r="A9397" s="1">
        <v>9396</v>
      </c>
      <c r="B9397" s="3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IF(People!$B$2=Orders!M9397,People!$A$2,IF(People!$B$3=Orders!M9397,People!$A$3,IF(People!$B$4=Orders!M9397,People!$A$4,IF(People!$B$5=Orders!M9397,People!$A$5,0))))</f>
        <v>Chuck Magee</v>
      </c>
      <c r="W9397" t="str">
        <f>IFERROR(INDEX(Returns!A:A,MATCH(Orders!B9397,Returns!B:B,0),),"No")</f>
        <v>No</v>
      </c>
      <c r="X9397" t="str">
        <f t="shared" si="146"/>
        <v>2016 / 09</v>
      </c>
    </row>
    <row r="9398" spans="1:24" x14ac:dyDescent="0.25">
      <c r="A9398" s="1">
        <v>9397</v>
      </c>
      <c r="B9398" s="3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IF(People!$B$2=Orders!M9398,People!$A$2,IF(People!$B$3=Orders!M9398,People!$A$3,IF(People!$B$4=Orders!M9398,People!$A$4,IF(People!$B$5=Orders!M9398,People!$A$5,0))))</f>
        <v>Chuck Magee</v>
      </c>
      <c r="W9398" t="str">
        <f>IFERROR(INDEX(Returns!A:A,MATCH(Orders!B9398,Returns!B:B,0),),"No")</f>
        <v>No</v>
      </c>
      <c r="X9398" t="str">
        <f t="shared" si="146"/>
        <v>2016 / 09</v>
      </c>
    </row>
    <row r="9399" spans="1:24" x14ac:dyDescent="0.25">
      <c r="A9399" s="1">
        <v>9398</v>
      </c>
      <c r="B9399" s="3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IF(People!$B$2=Orders!M9399,People!$A$2,IF(People!$B$3=Orders!M9399,People!$A$3,IF(People!$B$4=Orders!M9399,People!$A$4,IF(People!$B$5=Orders!M9399,People!$A$5,0))))</f>
        <v>Chuck Magee</v>
      </c>
      <c r="W9399" t="str">
        <f>IFERROR(INDEX(Returns!A:A,MATCH(Orders!B9399,Returns!B:B,0),),"No")</f>
        <v>No</v>
      </c>
      <c r="X9399" t="str">
        <f t="shared" si="146"/>
        <v>2016 / 09</v>
      </c>
    </row>
    <row r="9400" spans="1:24" x14ac:dyDescent="0.25">
      <c r="A9400" s="1">
        <v>9399</v>
      </c>
      <c r="B9400" s="3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IF(People!$B$2=Orders!M9400,People!$A$2,IF(People!$B$3=Orders!M9400,People!$A$3,IF(People!$B$4=Orders!M9400,People!$A$4,IF(People!$B$5=Orders!M9400,People!$A$5,0))))</f>
        <v>Chuck Magee</v>
      </c>
      <c r="W9400" t="str">
        <f>IFERROR(INDEX(Returns!A:A,MATCH(Orders!B9400,Returns!B:B,0),),"No")</f>
        <v>No</v>
      </c>
      <c r="X9400" t="str">
        <f t="shared" si="146"/>
        <v>2016 / 09</v>
      </c>
    </row>
    <row r="9401" spans="1:24" x14ac:dyDescent="0.25">
      <c r="A9401" s="1">
        <v>9400</v>
      </c>
      <c r="B9401" s="3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IF(People!$B$2=Orders!M9401,People!$A$2,IF(People!$B$3=Orders!M9401,People!$A$3,IF(People!$B$4=Orders!M9401,People!$A$4,IF(People!$B$5=Orders!M9401,People!$A$5,0))))</f>
        <v>Kelly Williams</v>
      </c>
      <c r="W9401" t="str">
        <f>IFERROR(INDEX(Returns!A:A,MATCH(Orders!B9401,Returns!B:B,0),),"No")</f>
        <v>No</v>
      </c>
      <c r="X9401" t="str">
        <f t="shared" si="146"/>
        <v>2018 / 11</v>
      </c>
    </row>
    <row r="9402" spans="1:24" x14ac:dyDescent="0.25">
      <c r="A9402" s="1">
        <v>9401</v>
      </c>
      <c r="B9402" s="3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IF(People!$B$2=Orders!M9402,People!$A$2,IF(People!$B$3=Orders!M9402,People!$A$3,IF(People!$B$4=Orders!M9402,People!$A$4,IF(People!$B$5=Orders!M9402,People!$A$5,0))))</f>
        <v>Cassandra Brandow</v>
      </c>
      <c r="W9402" t="str">
        <f>IFERROR(INDEX(Returns!A:A,MATCH(Orders!B9402,Returns!B:B,0),),"No")</f>
        <v>No</v>
      </c>
      <c r="X9402" t="str">
        <f t="shared" si="146"/>
        <v>2017 / 09</v>
      </c>
    </row>
    <row r="9403" spans="1:24" x14ac:dyDescent="0.25">
      <c r="A9403" s="1">
        <v>9402</v>
      </c>
      <c r="B9403" s="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IF(People!$B$2=Orders!M9403,People!$A$2,IF(People!$B$3=Orders!M9403,People!$A$3,IF(People!$B$4=Orders!M9403,People!$A$4,IF(People!$B$5=Orders!M9403,People!$A$5,0))))</f>
        <v>Anna Andreadi</v>
      </c>
      <c r="W9403" t="str">
        <f>IFERROR(INDEX(Returns!A:A,MATCH(Orders!B9403,Returns!B:B,0),),"No")</f>
        <v>No</v>
      </c>
      <c r="X9403" t="str">
        <f t="shared" si="146"/>
        <v>2016 / 06</v>
      </c>
    </row>
    <row r="9404" spans="1:24" x14ac:dyDescent="0.25">
      <c r="A9404" s="1">
        <v>9403</v>
      </c>
      <c r="B9404" s="3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IF(People!$B$2=Orders!M9404,People!$A$2,IF(People!$B$3=Orders!M9404,People!$A$3,IF(People!$B$4=Orders!M9404,People!$A$4,IF(People!$B$5=Orders!M9404,People!$A$5,0))))</f>
        <v>Chuck Magee</v>
      </c>
      <c r="W9404" t="str">
        <f>IFERROR(INDEX(Returns!A:A,MATCH(Orders!B9404,Returns!B:B,0),),"No")</f>
        <v>No</v>
      </c>
      <c r="X9404" t="str">
        <f t="shared" si="146"/>
        <v>2018 / 08</v>
      </c>
    </row>
    <row r="9405" spans="1:24" x14ac:dyDescent="0.25">
      <c r="A9405" s="1">
        <v>9404</v>
      </c>
      <c r="B9405" s="3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IF(People!$B$2=Orders!M9405,People!$A$2,IF(People!$B$3=Orders!M9405,People!$A$3,IF(People!$B$4=Orders!M9405,People!$A$4,IF(People!$B$5=Orders!M9405,People!$A$5,0))))</f>
        <v>Chuck Magee</v>
      </c>
      <c r="W9405" t="str">
        <f>IFERROR(INDEX(Returns!A:A,MATCH(Orders!B9405,Returns!B:B,0),),"No")</f>
        <v>No</v>
      </c>
      <c r="X9405" t="str">
        <f t="shared" si="146"/>
        <v>2018 / 08</v>
      </c>
    </row>
    <row r="9406" spans="1:24" x14ac:dyDescent="0.25">
      <c r="A9406" s="1">
        <v>9405</v>
      </c>
      <c r="B9406" s="3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IF(People!$B$2=Orders!M9406,People!$A$2,IF(People!$B$3=Orders!M9406,People!$A$3,IF(People!$B$4=Orders!M9406,People!$A$4,IF(People!$B$5=Orders!M9406,People!$A$5,0))))</f>
        <v>Chuck Magee</v>
      </c>
      <c r="W9406" t="str">
        <f>IFERROR(INDEX(Returns!A:A,MATCH(Orders!B9406,Returns!B:B,0),),"No")</f>
        <v>No</v>
      </c>
      <c r="X9406" t="str">
        <f t="shared" si="146"/>
        <v>2019 / 04</v>
      </c>
    </row>
    <row r="9407" spans="1:24" x14ac:dyDescent="0.25">
      <c r="A9407" s="1">
        <v>9406</v>
      </c>
      <c r="B9407" s="3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IF(People!$B$2=Orders!M9407,People!$A$2,IF(People!$B$3=Orders!M9407,People!$A$3,IF(People!$B$4=Orders!M9407,People!$A$4,IF(People!$B$5=Orders!M9407,People!$A$5,0))))</f>
        <v>Kelly Williams</v>
      </c>
      <c r="W9407" t="str">
        <f>IFERROR(INDEX(Returns!A:A,MATCH(Orders!B9407,Returns!B:B,0),),"No")</f>
        <v>No</v>
      </c>
      <c r="X9407" t="str">
        <f t="shared" si="146"/>
        <v>2016 / 03</v>
      </c>
    </row>
    <row r="9408" spans="1:24" x14ac:dyDescent="0.25">
      <c r="A9408" s="1">
        <v>9407</v>
      </c>
      <c r="B9408" s="3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IF(People!$B$2=Orders!M9408,People!$A$2,IF(People!$B$3=Orders!M9408,People!$A$3,IF(People!$B$4=Orders!M9408,People!$A$4,IF(People!$B$5=Orders!M9408,People!$A$5,0))))</f>
        <v>Kelly Williams</v>
      </c>
      <c r="W9408" t="str">
        <f>IFERROR(INDEX(Returns!A:A,MATCH(Orders!B9408,Returns!B:B,0),),"No")</f>
        <v>No</v>
      </c>
      <c r="X9408" t="str">
        <f t="shared" si="146"/>
        <v>2016 / 03</v>
      </c>
    </row>
    <row r="9409" spans="1:24" x14ac:dyDescent="0.25">
      <c r="A9409" s="1">
        <v>9408</v>
      </c>
      <c r="B9409" s="3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IF(People!$B$2=Orders!M9409,People!$A$2,IF(People!$B$3=Orders!M9409,People!$A$3,IF(People!$B$4=Orders!M9409,People!$A$4,IF(People!$B$5=Orders!M9409,People!$A$5,0))))</f>
        <v>Chuck Magee</v>
      </c>
      <c r="W9409" t="str">
        <f>IFERROR(INDEX(Returns!A:A,MATCH(Orders!B9409,Returns!B:B,0),),"No")</f>
        <v>No</v>
      </c>
      <c r="X9409" t="str">
        <f t="shared" si="146"/>
        <v>2019 / 09</v>
      </c>
    </row>
    <row r="9410" spans="1:24" x14ac:dyDescent="0.25">
      <c r="A9410" s="1">
        <v>9409</v>
      </c>
      <c r="B9410" s="3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IF(People!$B$2=Orders!M9410,People!$A$2,IF(People!$B$3=Orders!M9410,People!$A$3,IF(People!$B$4=Orders!M9410,People!$A$4,IF(People!$B$5=Orders!M9410,People!$A$5,0))))</f>
        <v>Chuck Magee</v>
      </c>
      <c r="W9410" t="str">
        <f>IFERROR(INDEX(Returns!A:A,MATCH(Orders!B9410,Returns!B:B,0),),"No")</f>
        <v>No</v>
      </c>
      <c r="X9410" t="str">
        <f t="shared" ref="X9410:X9473" si="147">TEXT(C9410,"ГГГГ / ММ")</f>
        <v>2019 / 09</v>
      </c>
    </row>
    <row r="9411" spans="1:24" x14ac:dyDescent="0.25">
      <c r="A9411" s="1">
        <v>9410</v>
      </c>
      <c r="B9411" s="3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IF(People!$B$2=Orders!M9411,People!$A$2,IF(People!$B$3=Orders!M9411,People!$A$3,IF(People!$B$4=Orders!M9411,People!$A$4,IF(People!$B$5=Orders!M9411,People!$A$5,0))))</f>
        <v>Chuck Magee</v>
      </c>
      <c r="W9411" t="str">
        <f>IFERROR(INDEX(Returns!A:A,MATCH(Orders!B9411,Returns!B:B,0),),"No")</f>
        <v>No</v>
      </c>
      <c r="X9411" t="str">
        <f t="shared" si="147"/>
        <v>2019 / 12</v>
      </c>
    </row>
    <row r="9412" spans="1:24" x14ac:dyDescent="0.25">
      <c r="A9412" s="1">
        <v>9411</v>
      </c>
      <c r="B9412" s="3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IF(People!$B$2=Orders!M9412,People!$A$2,IF(People!$B$3=Orders!M9412,People!$A$3,IF(People!$B$4=Orders!M9412,People!$A$4,IF(People!$B$5=Orders!M9412,People!$A$5,0))))</f>
        <v>Chuck Magee</v>
      </c>
      <c r="W9412" t="str">
        <f>IFERROR(INDEX(Returns!A:A,MATCH(Orders!B9412,Returns!B:B,0),),"No")</f>
        <v>No</v>
      </c>
      <c r="X9412" t="str">
        <f t="shared" si="147"/>
        <v>2019 / 12</v>
      </c>
    </row>
    <row r="9413" spans="1:24" x14ac:dyDescent="0.25">
      <c r="A9413" s="1">
        <v>9412</v>
      </c>
      <c r="B9413" s="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IF(People!$B$2=Orders!M9413,People!$A$2,IF(People!$B$3=Orders!M9413,People!$A$3,IF(People!$B$4=Orders!M9413,People!$A$4,IF(People!$B$5=Orders!M9413,People!$A$5,0))))</f>
        <v>Anna Andreadi</v>
      </c>
      <c r="W9413" t="str">
        <f>IFERROR(INDEX(Returns!A:A,MATCH(Orders!B9413,Returns!B:B,0),),"No")</f>
        <v>No</v>
      </c>
      <c r="X9413" t="str">
        <f t="shared" si="147"/>
        <v>2018 / 03</v>
      </c>
    </row>
    <row r="9414" spans="1:24" x14ac:dyDescent="0.25">
      <c r="A9414" s="1">
        <v>9413</v>
      </c>
      <c r="B9414" s="3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IF(People!$B$2=Orders!M9414,People!$A$2,IF(People!$B$3=Orders!M9414,People!$A$3,IF(People!$B$4=Orders!M9414,People!$A$4,IF(People!$B$5=Orders!M9414,People!$A$5,0))))</f>
        <v>Anna Andreadi</v>
      </c>
      <c r="W9414" t="str">
        <f>IFERROR(INDEX(Returns!A:A,MATCH(Orders!B9414,Returns!B:B,0),),"No")</f>
        <v>No</v>
      </c>
      <c r="X9414" t="str">
        <f t="shared" si="147"/>
        <v>2017 / 01</v>
      </c>
    </row>
    <row r="9415" spans="1:24" x14ac:dyDescent="0.25">
      <c r="A9415" s="1">
        <v>9414</v>
      </c>
      <c r="B9415" s="3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IF(People!$B$2=Orders!M9415,People!$A$2,IF(People!$B$3=Orders!M9415,People!$A$3,IF(People!$B$4=Orders!M9415,People!$A$4,IF(People!$B$5=Orders!M9415,People!$A$5,0))))</f>
        <v>Kelly Williams</v>
      </c>
      <c r="W9415" t="str">
        <f>IFERROR(INDEX(Returns!A:A,MATCH(Orders!B9415,Returns!B:B,0),),"No")</f>
        <v>No</v>
      </c>
      <c r="X9415" t="str">
        <f t="shared" si="147"/>
        <v>2018 / 09</v>
      </c>
    </row>
    <row r="9416" spans="1:24" x14ac:dyDescent="0.25">
      <c r="A9416" s="1">
        <v>9415</v>
      </c>
      <c r="B9416" s="3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IF(People!$B$2=Orders!M9416,People!$A$2,IF(People!$B$3=Orders!M9416,People!$A$3,IF(People!$B$4=Orders!M9416,People!$A$4,IF(People!$B$5=Orders!M9416,People!$A$5,0))))</f>
        <v>Anna Andreadi</v>
      </c>
      <c r="W9416" t="str">
        <f>IFERROR(INDEX(Returns!A:A,MATCH(Orders!B9416,Returns!B:B,0),),"No")</f>
        <v>No</v>
      </c>
      <c r="X9416" t="str">
        <f t="shared" si="147"/>
        <v>2017 / 10</v>
      </c>
    </row>
    <row r="9417" spans="1:24" x14ac:dyDescent="0.25">
      <c r="A9417" s="1">
        <v>9416</v>
      </c>
      <c r="B9417" s="3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IF(People!$B$2=Orders!M9417,People!$A$2,IF(People!$B$3=Orders!M9417,People!$A$3,IF(People!$B$4=Orders!M9417,People!$A$4,IF(People!$B$5=Orders!M9417,People!$A$5,0))))</f>
        <v>Anna Andreadi</v>
      </c>
      <c r="W9417" t="str">
        <f>IFERROR(INDEX(Returns!A:A,MATCH(Orders!B9417,Returns!B:B,0),),"No")</f>
        <v>No</v>
      </c>
      <c r="X9417" t="str">
        <f t="shared" si="147"/>
        <v>2017 / 10</v>
      </c>
    </row>
    <row r="9418" spans="1:24" x14ac:dyDescent="0.25">
      <c r="A9418" s="1">
        <v>9417</v>
      </c>
      <c r="B9418" s="3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IF(People!$B$2=Orders!M9418,People!$A$2,IF(People!$B$3=Orders!M9418,People!$A$3,IF(People!$B$4=Orders!M9418,People!$A$4,IF(People!$B$5=Orders!M9418,People!$A$5,0))))</f>
        <v>Anna Andreadi</v>
      </c>
      <c r="W9418" t="str">
        <f>IFERROR(INDEX(Returns!A:A,MATCH(Orders!B9418,Returns!B:B,0),),"No")</f>
        <v>No</v>
      </c>
      <c r="X9418" t="str">
        <f t="shared" si="147"/>
        <v>2017 / 10</v>
      </c>
    </row>
    <row r="9419" spans="1:24" x14ac:dyDescent="0.25">
      <c r="A9419" s="1">
        <v>9418</v>
      </c>
      <c r="B9419" s="3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IF(People!$B$2=Orders!M9419,People!$A$2,IF(People!$B$3=Orders!M9419,People!$A$3,IF(People!$B$4=Orders!M9419,People!$A$4,IF(People!$B$5=Orders!M9419,People!$A$5,0))))</f>
        <v>Cassandra Brandow</v>
      </c>
      <c r="W9419" t="str">
        <f>IFERROR(INDEX(Returns!A:A,MATCH(Orders!B9419,Returns!B:B,0),),"No")</f>
        <v>No</v>
      </c>
      <c r="X9419" t="str">
        <f t="shared" si="147"/>
        <v>2016 / 10</v>
      </c>
    </row>
    <row r="9420" spans="1:24" x14ac:dyDescent="0.25">
      <c r="A9420" s="1">
        <v>9419</v>
      </c>
      <c r="B9420" s="3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IF(People!$B$2=Orders!M9420,People!$A$2,IF(People!$B$3=Orders!M9420,People!$A$3,IF(People!$B$4=Orders!M9420,People!$A$4,IF(People!$B$5=Orders!M9420,People!$A$5,0))))</f>
        <v>Cassandra Brandow</v>
      </c>
      <c r="W9420" t="str">
        <f>IFERROR(INDEX(Returns!A:A,MATCH(Orders!B9420,Returns!B:B,0),),"No")</f>
        <v>No</v>
      </c>
      <c r="X9420" t="str">
        <f t="shared" si="147"/>
        <v>2016 / 10</v>
      </c>
    </row>
    <row r="9421" spans="1:24" x14ac:dyDescent="0.25">
      <c r="A9421" s="1">
        <v>9420</v>
      </c>
      <c r="B9421" s="3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IF(People!$B$2=Orders!M9421,People!$A$2,IF(People!$B$3=Orders!M9421,People!$A$3,IF(People!$B$4=Orders!M9421,People!$A$4,IF(People!$B$5=Orders!M9421,People!$A$5,0))))</f>
        <v>Kelly Williams</v>
      </c>
      <c r="W9421" t="str">
        <f>IFERROR(INDEX(Returns!A:A,MATCH(Orders!B9421,Returns!B:B,0),),"No")</f>
        <v>No</v>
      </c>
      <c r="X9421" t="str">
        <f t="shared" si="147"/>
        <v>2019 / 10</v>
      </c>
    </row>
    <row r="9422" spans="1:24" x14ac:dyDescent="0.25">
      <c r="A9422" s="1">
        <v>9421</v>
      </c>
      <c r="B9422" s="3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IF(People!$B$2=Orders!M9422,People!$A$2,IF(People!$B$3=Orders!M9422,People!$A$3,IF(People!$B$4=Orders!M9422,People!$A$4,IF(People!$B$5=Orders!M9422,People!$A$5,0))))</f>
        <v>Kelly Williams</v>
      </c>
      <c r="W9422" t="str">
        <f>IFERROR(INDEX(Returns!A:A,MATCH(Orders!B9422,Returns!B:B,0),),"No")</f>
        <v>No</v>
      </c>
      <c r="X9422" t="str">
        <f t="shared" si="147"/>
        <v>2019 / 10</v>
      </c>
    </row>
    <row r="9423" spans="1:24" x14ac:dyDescent="0.25">
      <c r="A9423" s="1">
        <v>9422</v>
      </c>
      <c r="B9423" s="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IF(People!$B$2=Orders!M9423,People!$A$2,IF(People!$B$3=Orders!M9423,People!$A$3,IF(People!$B$4=Orders!M9423,People!$A$4,IF(People!$B$5=Orders!M9423,People!$A$5,0))))</f>
        <v>Anna Andreadi</v>
      </c>
      <c r="W9423" t="str">
        <f>IFERROR(INDEX(Returns!A:A,MATCH(Orders!B9423,Returns!B:B,0),),"No")</f>
        <v>No</v>
      </c>
      <c r="X9423" t="str">
        <f t="shared" si="147"/>
        <v>2016 / 07</v>
      </c>
    </row>
    <row r="9424" spans="1:24" x14ac:dyDescent="0.25">
      <c r="A9424" s="1">
        <v>9423</v>
      </c>
      <c r="B9424" s="3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IF(People!$B$2=Orders!M9424,People!$A$2,IF(People!$B$3=Orders!M9424,People!$A$3,IF(People!$B$4=Orders!M9424,People!$A$4,IF(People!$B$5=Orders!M9424,People!$A$5,0))))</f>
        <v>Anna Andreadi</v>
      </c>
      <c r="W9424" t="str">
        <f>IFERROR(INDEX(Returns!A:A,MATCH(Orders!B9424,Returns!B:B,0),),"No")</f>
        <v>No</v>
      </c>
      <c r="X9424" t="str">
        <f t="shared" si="147"/>
        <v>2016 / 07</v>
      </c>
    </row>
    <row r="9425" spans="1:24" x14ac:dyDescent="0.25">
      <c r="A9425" s="1">
        <v>9424</v>
      </c>
      <c r="B9425" s="3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IF(People!$B$2=Orders!M9425,People!$A$2,IF(People!$B$3=Orders!M9425,People!$A$3,IF(People!$B$4=Orders!M9425,People!$A$4,IF(People!$B$5=Orders!M9425,People!$A$5,0))))</f>
        <v>Anna Andreadi</v>
      </c>
      <c r="W9425" t="str">
        <f>IFERROR(INDEX(Returns!A:A,MATCH(Orders!B9425,Returns!B:B,0),),"No")</f>
        <v>No</v>
      </c>
      <c r="X9425" t="str">
        <f t="shared" si="147"/>
        <v>2016 / 07</v>
      </c>
    </row>
    <row r="9426" spans="1:24" x14ac:dyDescent="0.25">
      <c r="A9426" s="1">
        <v>9425</v>
      </c>
      <c r="B9426" s="3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IF(People!$B$2=Orders!M9426,People!$A$2,IF(People!$B$3=Orders!M9426,People!$A$3,IF(People!$B$4=Orders!M9426,People!$A$4,IF(People!$B$5=Orders!M9426,People!$A$5,0))))</f>
        <v>Anna Andreadi</v>
      </c>
      <c r="W9426" t="str">
        <f>IFERROR(INDEX(Returns!A:A,MATCH(Orders!B9426,Returns!B:B,0),),"No")</f>
        <v>No</v>
      </c>
      <c r="X9426" t="str">
        <f t="shared" si="147"/>
        <v>2016 / 07</v>
      </c>
    </row>
    <row r="9427" spans="1:24" x14ac:dyDescent="0.25">
      <c r="A9427" s="1">
        <v>9426</v>
      </c>
      <c r="B9427" s="3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IF(People!$B$2=Orders!M9427,People!$A$2,IF(People!$B$3=Orders!M9427,People!$A$3,IF(People!$B$4=Orders!M9427,People!$A$4,IF(People!$B$5=Orders!M9427,People!$A$5,0))))</f>
        <v>Chuck Magee</v>
      </c>
      <c r="W9427" t="str">
        <f>IFERROR(INDEX(Returns!A:A,MATCH(Orders!B9427,Returns!B:B,0),),"No")</f>
        <v>No</v>
      </c>
      <c r="X9427" t="str">
        <f t="shared" si="147"/>
        <v>2016 / 09</v>
      </c>
    </row>
    <row r="9428" spans="1:24" x14ac:dyDescent="0.25">
      <c r="A9428" s="1">
        <v>9427</v>
      </c>
      <c r="B9428" s="3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IF(People!$B$2=Orders!M9428,People!$A$2,IF(People!$B$3=Orders!M9428,People!$A$3,IF(People!$B$4=Orders!M9428,People!$A$4,IF(People!$B$5=Orders!M9428,People!$A$5,0))))</f>
        <v>Anna Andreadi</v>
      </c>
      <c r="W9428" t="str">
        <f>IFERROR(INDEX(Returns!A:A,MATCH(Orders!B9428,Returns!B:B,0),),"No")</f>
        <v>No</v>
      </c>
      <c r="X9428" t="str">
        <f t="shared" si="147"/>
        <v>2018 / 09</v>
      </c>
    </row>
    <row r="9429" spans="1:24" x14ac:dyDescent="0.25">
      <c r="A9429" s="1">
        <v>9428</v>
      </c>
      <c r="B9429" s="3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IF(People!$B$2=Orders!M9429,People!$A$2,IF(People!$B$3=Orders!M9429,People!$A$3,IF(People!$B$4=Orders!M9429,People!$A$4,IF(People!$B$5=Orders!M9429,People!$A$5,0))))</f>
        <v>Chuck Magee</v>
      </c>
      <c r="W9429" t="str">
        <f>IFERROR(INDEX(Returns!A:A,MATCH(Orders!B9429,Returns!B:B,0),),"No")</f>
        <v>No</v>
      </c>
      <c r="X9429" t="str">
        <f t="shared" si="147"/>
        <v>2016 / 11</v>
      </c>
    </row>
    <row r="9430" spans="1:24" x14ac:dyDescent="0.25">
      <c r="A9430" s="1">
        <v>9429</v>
      </c>
      <c r="B9430" s="3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IF(People!$B$2=Orders!M9430,People!$A$2,IF(People!$B$3=Orders!M9430,People!$A$3,IF(People!$B$4=Orders!M9430,People!$A$4,IF(People!$B$5=Orders!M9430,People!$A$5,0))))</f>
        <v>Kelly Williams</v>
      </c>
      <c r="W9430" t="str">
        <f>IFERROR(INDEX(Returns!A:A,MATCH(Orders!B9430,Returns!B:B,0),),"No")</f>
        <v>No</v>
      </c>
      <c r="X9430" t="str">
        <f t="shared" si="147"/>
        <v>2016 / 05</v>
      </c>
    </row>
    <row r="9431" spans="1:24" x14ac:dyDescent="0.25">
      <c r="A9431" s="1">
        <v>9430</v>
      </c>
      <c r="B9431" s="3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IF(People!$B$2=Orders!M9431,People!$A$2,IF(People!$B$3=Orders!M9431,People!$A$3,IF(People!$B$4=Orders!M9431,People!$A$4,IF(People!$B$5=Orders!M9431,People!$A$5,0))))</f>
        <v>Kelly Williams</v>
      </c>
      <c r="W9431" t="str">
        <f>IFERROR(INDEX(Returns!A:A,MATCH(Orders!B9431,Returns!B:B,0),),"No")</f>
        <v>No</v>
      </c>
      <c r="X9431" t="str">
        <f t="shared" si="147"/>
        <v>2017 / 08</v>
      </c>
    </row>
    <row r="9432" spans="1:24" x14ac:dyDescent="0.25">
      <c r="A9432" s="1">
        <v>9431</v>
      </c>
      <c r="B9432" s="3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IF(People!$B$2=Orders!M9432,People!$A$2,IF(People!$B$3=Orders!M9432,People!$A$3,IF(People!$B$4=Orders!M9432,People!$A$4,IF(People!$B$5=Orders!M9432,People!$A$5,0))))</f>
        <v>Kelly Williams</v>
      </c>
      <c r="W9432" t="str">
        <f>IFERROR(INDEX(Returns!A:A,MATCH(Orders!B9432,Returns!B:B,0),),"No")</f>
        <v>No</v>
      </c>
      <c r="X9432" t="str">
        <f t="shared" si="147"/>
        <v>2017 / 08</v>
      </c>
    </row>
    <row r="9433" spans="1:24" x14ac:dyDescent="0.25">
      <c r="A9433" s="1">
        <v>9432</v>
      </c>
      <c r="B9433" s="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IF(People!$B$2=Orders!M9433,People!$A$2,IF(People!$B$3=Orders!M9433,People!$A$3,IF(People!$B$4=Orders!M9433,People!$A$4,IF(People!$B$5=Orders!M9433,People!$A$5,0))))</f>
        <v>Chuck Magee</v>
      </c>
      <c r="W9433" t="str">
        <f>IFERROR(INDEX(Returns!A:A,MATCH(Orders!B9433,Returns!B:B,0),),"No")</f>
        <v>No</v>
      </c>
      <c r="X9433" t="str">
        <f t="shared" si="147"/>
        <v>2017 / 06</v>
      </c>
    </row>
    <row r="9434" spans="1:24" x14ac:dyDescent="0.25">
      <c r="A9434" s="1">
        <v>9433</v>
      </c>
      <c r="B9434" s="3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IF(People!$B$2=Orders!M9434,People!$A$2,IF(People!$B$3=Orders!M9434,People!$A$3,IF(People!$B$4=Orders!M9434,People!$A$4,IF(People!$B$5=Orders!M9434,People!$A$5,0))))</f>
        <v>Anna Andreadi</v>
      </c>
      <c r="W9434" t="str">
        <f>IFERROR(INDEX(Returns!A:A,MATCH(Orders!B9434,Returns!B:B,0),),"No")</f>
        <v>No</v>
      </c>
      <c r="X9434" t="str">
        <f t="shared" si="147"/>
        <v>2017 / 08</v>
      </c>
    </row>
    <row r="9435" spans="1:24" x14ac:dyDescent="0.25">
      <c r="A9435" s="1">
        <v>9434</v>
      </c>
      <c r="B9435" s="3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IF(People!$B$2=Orders!M9435,People!$A$2,IF(People!$B$3=Orders!M9435,People!$A$3,IF(People!$B$4=Orders!M9435,People!$A$4,IF(People!$B$5=Orders!M9435,People!$A$5,0))))</f>
        <v>Anna Andreadi</v>
      </c>
      <c r="W9435" t="str">
        <f>IFERROR(INDEX(Returns!A:A,MATCH(Orders!B9435,Returns!B:B,0),),"No")</f>
        <v>No</v>
      </c>
      <c r="X9435" t="str">
        <f t="shared" si="147"/>
        <v>2017 / 08</v>
      </c>
    </row>
    <row r="9436" spans="1:24" x14ac:dyDescent="0.25">
      <c r="A9436" s="1">
        <v>9435</v>
      </c>
      <c r="B9436" s="3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IF(People!$B$2=Orders!M9436,People!$A$2,IF(People!$B$3=Orders!M9436,People!$A$3,IF(People!$B$4=Orders!M9436,People!$A$4,IF(People!$B$5=Orders!M9436,People!$A$5,0))))</f>
        <v>Anna Andreadi</v>
      </c>
      <c r="W9436" t="str">
        <f>IFERROR(INDEX(Returns!A:A,MATCH(Orders!B9436,Returns!B:B,0),),"No")</f>
        <v>No</v>
      </c>
      <c r="X9436" t="str">
        <f t="shared" si="147"/>
        <v>2017 / 08</v>
      </c>
    </row>
    <row r="9437" spans="1:24" x14ac:dyDescent="0.25">
      <c r="A9437" s="1">
        <v>9436</v>
      </c>
      <c r="B9437" s="3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IF(People!$B$2=Orders!M9437,People!$A$2,IF(People!$B$3=Orders!M9437,People!$A$3,IF(People!$B$4=Orders!M9437,People!$A$4,IF(People!$B$5=Orders!M9437,People!$A$5,0))))</f>
        <v>Anna Andreadi</v>
      </c>
      <c r="W9437" t="str">
        <f>IFERROR(INDEX(Returns!A:A,MATCH(Orders!B9437,Returns!B:B,0),),"No")</f>
        <v>No</v>
      </c>
      <c r="X9437" t="str">
        <f t="shared" si="147"/>
        <v>2017 / 08</v>
      </c>
    </row>
    <row r="9438" spans="1:24" x14ac:dyDescent="0.25">
      <c r="A9438" s="1">
        <v>9437</v>
      </c>
      <c r="B9438" s="3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IF(People!$B$2=Orders!M9438,People!$A$2,IF(People!$B$3=Orders!M9438,People!$A$3,IF(People!$B$4=Orders!M9438,People!$A$4,IF(People!$B$5=Orders!M9438,People!$A$5,0))))</f>
        <v>Chuck Magee</v>
      </c>
      <c r="W9438" t="str">
        <f>IFERROR(INDEX(Returns!A:A,MATCH(Orders!B9438,Returns!B:B,0),),"No")</f>
        <v>No</v>
      </c>
      <c r="X9438" t="str">
        <f t="shared" si="147"/>
        <v>2017 / 09</v>
      </c>
    </row>
    <row r="9439" spans="1:24" x14ac:dyDescent="0.25">
      <c r="A9439" s="1">
        <v>9438</v>
      </c>
      <c r="B9439" s="3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IF(People!$B$2=Orders!M9439,People!$A$2,IF(People!$B$3=Orders!M9439,People!$A$3,IF(People!$B$4=Orders!M9439,People!$A$4,IF(People!$B$5=Orders!M9439,People!$A$5,0))))</f>
        <v>Anna Andreadi</v>
      </c>
      <c r="W9439" t="str">
        <f>IFERROR(INDEX(Returns!A:A,MATCH(Orders!B9439,Returns!B:B,0),),"No")</f>
        <v>No</v>
      </c>
      <c r="X9439" t="str">
        <f t="shared" si="147"/>
        <v>2019 / 05</v>
      </c>
    </row>
    <row r="9440" spans="1:24" x14ac:dyDescent="0.25">
      <c r="A9440" s="1">
        <v>9439</v>
      </c>
      <c r="B9440" s="3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IF(People!$B$2=Orders!M9440,People!$A$2,IF(People!$B$3=Orders!M9440,People!$A$3,IF(People!$B$4=Orders!M9440,People!$A$4,IF(People!$B$5=Orders!M9440,People!$A$5,0))))</f>
        <v>Chuck Magee</v>
      </c>
      <c r="W9440" t="str">
        <f>IFERROR(INDEX(Returns!A:A,MATCH(Orders!B9440,Returns!B:B,0),),"No")</f>
        <v>No</v>
      </c>
      <c r="X9440" t="str">
        <f t="shared" si="147"/>
        <v>2019 / 07</v>
      </c>
    </row>
    <row r="9441" spans="1:24" x14ac:dyDescent="0.25">
      <c r="A9441" s="1">
        <v>9440</v>
      </c>
      <c r="B9441" s="3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IF(People!$B$2=Orders!M9441,People!$A$2,IF(People!$B$3=Orders!M9441,People!$A$3,IF(People!$B$4=Orders!M9441,People!$A$4,IF(People!$B$5=Orders!M9441,People!$A$5,0))))</f>
        <v>Kelly Williams</v>
      </c>
      <c r="W9441" t="str">
        <f>IFERROR(INDEX(Returns!A:A,MATCH(Orders!B9441,Returns!B:B,0),),"No")</f>
        <v>No</v>
      </c>
      <c r="X9441" t="str">
        <f t="shared" si="147"/>
        <v>2016 / 10</v>
      </c>
    </row>
    <row r="9442" spans="1:24" x14ac:dyDescent="0.25">
      <c r="A9442" s="1">
        <v>9441</v>
      </c>
      <c r="B9442" s="3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IF(People!$B$2=Orders!M9442,People!$A$2,IF(People!$B$3=Orders!M9442,People!$A$3,IF(People!$B$4=Orders!M9442,People!$A$4,IF(People!$B$5=Orders!M9442,People!$A$5,0))))</f>
        <v>Chuck Magee</v>
      </c>
      <c r="W9442" t="str">
        <f>IFERROR(INDEX(Returns!A:A,MATCH(Orders!B9442,Returns!B:B,0),),"No")</f>
        <v>No</v>
      </c>
      <c r="X9442" t="str">
        <f t="shared" si="147"/>
        <v>2016 / 05</v>
      </c>
    </row>
    <row r="9443" spans="1:24" x14ac:dyDescent="0.25">
      <c r="A9443" s="1">
        <v>9442</v>
      </c>
      <c r="B9443" s="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IF(People!$B$2=Orders!M9443,People!$A$2,IF(People!$B$3=Orders!M9443,People!$A$3,IF(People!$B$4=Orders!M9443,People!$A$4,IF(People!$B$5=Orders!M9443,People!$A$5,0))))</f>
        <v>Chuck Magee</v>
      </c>
      <c r="W9443" t="str">
        <f>IFERROR(INDEX(Returns!A:A,MATCH(Orders!B9443,Returns!B:B,0),),"No")</f>
        <v>No</v>
      </c>
      <c r="X9443" t="str">
        <f t="shared" si="147"/>
        <v>2016 / 12</v>
      </c>
    </row>
    <row r="9444" spans="1:24" x14ac:dyDescent="0.25">
      <c r="A9444" s="1">
        <v>9443</v>
      </c>
      <c r="B9444" s="3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IF(People!$B$2=Orders!M9444,People!$A$2,IF(People!$B$3=Orders!M9444,People!$A$3,IF(People!$B$4=Orders!M9444,People!$A$4,IF(People!$B$5=Orders!M9444,People!$A$5,0))))</f>
        <v>Cassandra Brandow</v>
      </c>
      <c r="W9444" t="str">
        <f>IFERROR(INDEX(Returns!A:A,MATCH(Orders!B9444,Returns!B:B,0),),"No")</f>
        <v>No</v>
      </c>
      <c r="X9444" t="str">
        <f t="shared" si="147"/>
        <v>2019 / 04</v>
      </c>
    </row>
    <row r="9445" spans="1:24" x14ac:dyDescent="0.25">
      <c r="A9445" s="1">
        <v>9444</v>
      </c>
      <c r="B9445" s="3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IF(People!$B$2=Orders!M9445,People!$A$2,IF(People!$B$3=Orders!M9445,People!$A$3,IF(People!$B$4=Orders!M9445,People!$A$4,IF(People!$B$5=Orders!M9445,People!$A$5,0))))</f>
        <v>Cassandra Brandow</v>
      </c>
      <c r="W9445" t="str">
        <f>IFERROR(INDEX(Returns!A:A,MATCH(Orders!B9445,Returns!B:B,0),),"No")</f>
        <v>No</v>
      </c>
      <c r="X9445" t="str">
        <f t="shared" si="147"/>
        <v>2019 / 04</v>
      </c>
    </row>
    <row r="9446" spans="1:24" x14ac:dyDescent="0.25">
      <c r="A9446" s="1">
        <v>9445</v>
      </c>
      <c r="B9446" s="3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IF(People!$B$2=Orders!M9446,People!$A$2,IF(People!$B$3=Orders!M9446,People!$A$3,IF(People!$B$4=Orders!M9446,People!$A$4,IF(People!$B$5=Orders!M9446,People!$A$5,0))))</f>
        <v>Kelly Williams</v>
      </c>
      <c r="W9446" t="str">
        <f>IFERROR(INDEX(Returns!A:A,MATCH(Orders!B9446,Returns!B:B,0),),"No")</f>
        <v>No</v>
      </c>
      <c r="X9446" t="str">
        <f t="shared" si="147"/>
        <v>2017 / 03</v>
      </c>
    </row>
    <row r="9447" spans="1:24" x14ac:dyDescent="0.25">
      <c r="A9447" s="1">
        <v>9446</v>
      </c>
      <c r="B9447" s="3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IF(People!$B$2=Orders!M9447,People!$A$2,IF(People!$B$3=Orders!M9447,People!$A$3,IF(People!$B$4=Orders!M9447,People!$A$4,IF(People!$B$5=Orders!M9447,People!$A$5,0))))</f>
        <v>Kelly Williams</v>
      </c>
      <c r="W9447" t="str">
        <f>IFERROR(INDEX(Returns!A:A,MATCH(Orders!B9447,Returns!B:B,0),),"No")</f>
        <v>No</v>
      </c>
      <c r="X9447" t="str">
        <f t="shared" si="147"/>
        <v>2017 / 05</v>
      </c>
    </row>
    <row r="9448" spans="1:24" x14ac:dyDescent="0.25">
      <c r="A9448" s="1">
        <v>9447</v>
      </c>
      <c r="B9448" s="3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IF(People!$B$2=Orders!M9448,People!$A$2,IF(People!$B$3=Orders!M9448,People!$A$3,IF(People!$B$4=Orders!M9448,People!$A$4,IF(People!$B$5=Orders!M9448,People!$A$5,0))))</f>
        <v>Kelly Williams</v>
      </c>
      <c r="W9448" t="str">
        <f>IFERROR(INDEX(Returns!A:A,MATCH(Orders!B9448,Returns!B:B,0),),"No")</f>
        <v>No</v>
      </c>
      <c r="X9448" t="str">
        <f t="shared" si="147"/>
        <v>2018 / 09</v>
      </c>
    </row>
    <row r="9449" spans="1:24" x14ac:dyDescent="0.25">
      <c r="A9449" s="1">
        <v>9448</v>
      </c>
      <c r="B9449" s="3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IF(People!$B$2=Orders!M9449,People!$A$2,IF(People!$B$3=Orders!M9449,People!$A$3,IF(People!$B$4=Orders!M9449,People!$A$4,IF(People!$B$5=Orders!M9449,People!$A$5,0))))</f>
        <v>Kelly Williams</v>
      </c>
      <c r="W9449" t="str">
        <f>IFERROR(INDEX(Returns!A:A,MATCH(Orders!B9449,Returns!B:B,0),),"No")</f>
        <v>No</v>
      </c>
      <c r="X9449" t="str">
        <f t="shared" si="147"/>
        <v>2019 / 05</v>
      </c>
    </row>
    <row r="9450" spans="1:24" x14ac:dyDescent="0.25">
      <c r="A9450" s="1">
        <v>9449</v>
      </c>
      <c r="B9450" s="3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IF(People!$B$2=Orders!M9450,People!$A$2,IF(People!$B$3=Orders!M9450,People!$A$3,IF(People!$B$4=Orders!M9450,People!$A$4,IF(People!$B$5=Orders!M9450,People!$A$5,0))))</f>
        <v>Anna Andreadi</v>
      </c>
      <c r="W9450" t="str">
        <f>IFERROR(INDEX(Returns!A:A,MATCH(Orders!B9450,Returns!B:B,0),),"No")</f>
        <v>Yes</v>
      </c>
      <c r="X9450" t="str">
        <f t="shared" si="147"/>
        <v>2018 / 09</v>
      </c>
    </row>
    <row r="9451" spans="1:24" x14ac:dyDescent="0.25">
      <c r="A9451" s="1">
        <v>9450</v>
      </c>
      <c r="B9451" s="3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IF(People!$B$2=Orders!M9451,People!$A$2,IF(People!$B$3=Orders!M9451,People!$A$3,IF(People!$B$4=Orders!M9451,People!$A$4,IF(People!$B$5=Orders!M9451,People!$A$5,0))))</f>
        <v>Anna Andreadi</v>
      </c>
      <c r="W9451" t="str">
        <f>IFERROR(INDEX(Returns!A:A,MATCH(Orders!B9451,Returns!B:B,0),),"No")</f>
        <v>No</v>
      </c>
      <c r="X9451" t="str">
        <f t="shared" si="147"/>
        <v>2016 / 09</v>
      </c>
    </row>
    <row r="9452" spans="1:24" x14ac:dyDescent="0.25">
      <c r="A9452" s="1">
        <v>9451</v>
      </c>
      <c r="B9452" s="3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IF(People!$B$2=Orders!M9452,People!$A$2,IF(People!$B$3=Orders!M9452,People!$A$3,IF(People!$B$4=Orders!M9452,People!$A$4,IF(People!$B$5=Orders!M9452,People!$A$5,0))))</f>
        <v>Anna Andreadi</v>
      </c>
      <c r="W9452" t="str">
        <f>IFERROR(INDEX(Returns!A:A,MATCH(Orders!B9452,Returns!B:B,0),),"No")</f>
        <v>No</v>
      </c>
      <c r="X9452" t="str">
        <f t="shared" si="147"/>
        <v>2019 / 06</v>
      </c>
    </row>
    <row r="9453" spans="1:24" x14ac:dyDescent="0.25">
      <c r="A9453" s="1">
        <v>9452</v>
      </c>
      <c r="B9453" s="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IF(People!$B$2=Orders!M9453,People!$A$2,IF(People!$B$3=Orders!M9453,People!$A$3,IF(People!$B$4=Orders!M9453,People!$A$4,IF(People!$B$5=Orders!M9453,People!$A$5,0))))</f>
        <v>Anna Andreadi</v>
      </c>
      <c r="W9453" t="str">
        <f>IFERROR(INDEX(Returns!A:A,MATCH(Orders!B9453,Returns!B:B,0),),"No")</f>
        <v>No</v>
      </c>
      <c r="X9453" t="str">
        <f t="shared" si="147"/>
        <v>2017 / 09</v>
      </c>
    </row>
    <row r="9454" spans="1:24" x14ac:dyDescent="0.25">
      <c r="A9454" s="1">
        <v>9453</v>
      </c>
      <c r="B9454" s="3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IF(People!$B$2=Orders!M9454,People!$A$2,IF(People!$B$3=Orders!M9454,People!$A$3,IF(People!$B$4=Orders!M9454,People!$A$4,IF(People!$B$5=Orders!M9454,People!$A$5,0))))</f>
        <v>Anna Andreadi</v>
      </c>
      <c r="W9454" t="str">
        <f>IFERROR(INDEX(Returns!A:A,MATCH(Orders!B9454,Returns!B:B,0),),"No")</f>
        <v>No</v>
      </c>
      <c r="X9454" t="str">
        <f t="shared" si="147"/>
        <v>2017 / 09</v>
      </c>
    </row>
    <row r="9455" spans="1:24" x14ac:dyDescent="0.25">
      <c r="A9455" s="1">
        <v>9454</v>
      </c>
      <c r="B9455" s="3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IF(People!$B$2=Orders!M9455,People!$A$2,IF(People!$B$3=Orders!M9455,People!$A$3,IF(People!$B$4=Orders!M9455,People!$A$4,IF(People!$B$5=Orders!M9455,People!$A$5,0))))</f>
        <v>Anna Andreadi</v>
      </c>
      <c r="W9455" t="str">
        <f>IFERROR(INDEX(Returns!A:A,MATCH(Orders!B9455,Returns!B:B,0),),"No")</f>
        <v>No</v>
      </c>
      <c r="X9455" t="str">
        <f t="shared" si="147"/>
        <v>2017 / 09</v>
      </c>
    </row>
    <row r="9456" spans="1:24" x14ac:dyDescent="0.25">
      <c r="A9456" s="1">
        <v>9455</v>
      </c>
      <c r="B9456" s="3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IF(People!$B$2=Orders!M9456,People!$A$2,IF(People!$B$3=Orders!M9456,People!$A$3,IF(People!$B$4=Orders!M9456,People!$A$4,IF(People!$B$5=Orders!M9456,People!$A$5,0))))</f>
        <v>Anna Andreadi</v>
      </c>
      <c r="W9456" t="str">
        <f>IFERROR(INDEX(Returns!A:A,MATCH(Orders!B9456,Returns!B:B,0),),"No")</f>
        <v>No</v>
      </c>
      <c r="X9456" t="str">
        <f t="shared" si="147"/>
        <v>2017 / 09</v>
      </c>
    </row>
    <row r="9457" spans="1:24" x14ac:dyDescent="0.25">
      <c r="A9457" s="1">
        <v>9456</v>
      </c>
      <c r="B9457" s="3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IF(People!$B$2=Orders!M9457,People!$A$2,IF(People!$B$3=Orders!M9457,People!$A$3,IF(People!$B$4=Orders!M9457,People!$A$4,IF(People!$B$5=Orders!M9457,People!$A$5,0))))</f>
        <v>Cassandra Brandow</v>
      </c>
      <c r="W9457" t="str">
        <f>IFERROR(INDEX(Returns!A:A,MATCH(Orders!B9457,Returns!B:B,0),),"No")</f>
        <v>No</v>
      </c>
      <c r="X9457" t="str">
        <f t="shared" si="147"/>
        <v>2018 / 06</v>
      </c>
    </row>
    <row r="9458" spans="1:24" x14ac:dyDescent="0.25">
      <c r="A9458" s="1">
        <v>9457</v>
      </c>
      <c r="B9458" s="3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IF(People!$B$2=Orders!M9458,People!$A$2,IF(People!$B$3=Orders!M9458,People!$A$3,IF(People!$B$4=Orders!M9458,People!$A$4,IF(People!$B$5=Orders!M9458,People!$A$5,0))))</f>
        <v>Cassandra Brandow</v>
      </c>
      <c r="W9458" t="str">
        <f>IFERROR(INDEX(Returns!A:A,MATCH(Orders!B9458,Returns!B:B,0),),"No")</f>
        <v>No</v>
      </c>
      <c r="X9458" t="str">
        <f t="shared" si="147"/>
        <v>2019 / 05</v>
      </c>
    </row>
    <row r="9459" spans="1:24" x14ac:dyDescent="0.25">
      <c r="A9459" s="1">
        <v>9458</v>
      </c>
      <c r="B9459" s="3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IF(People!$B$2=Orders!M9459,People!$A$2,IF(People!$B$3=Orders!M9459,People!$A$3,IF(People!$B$4=Orders!M9459,People!$A$4,IF(People!$B$5=Orders!M9459,People!$A$5,0))))</f>
        <v>Cassandra Brandow</v>
      </c>
      <c r="W9459" t="str">
        <f>IFERROR(INDEX(Returns!A:A,MATCH(Orders!B9459,Returns!B:B,0),),"No")</f>
        <v>No</v>
      </c>
      <c r="X9459" t="str">
        <f t="shared" si="147"/>
        <v>2019 / 05</v>
      </c>
    </row>
    <row r="9460" spans="1:24" x14ac:dyDescent="0.25">
      <c r="A9460" s="1">
        <v>9459</v>
      </c>
      <c r="B9460" s="3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IF(People!$B$2=Orders!M9460,People!$A$2,IF(People!$B$3=Orders!M9460,People!$A$3,IF(People!$B$4=Orders!M9460,People!$A$4,IF(People!$B$5=Orders!M9460,People!$A$5,0))))</f>
        <v>Anna Andreadi</v>
      </c>
      <c r="W9460" t="str">
        <f>IFERROR(INDEX(Returns!A:A,MATCH(Orders!B9460,Returns!B:B,0),),"No")</f>
        <v>No</v>
      </c>
      <c r="X9460" t="str">
        <f t="shared" si="147"/>
        <v>2016 / 10</v>
      </c>
    </row>
    <row r="9461" spans="1:24" x14ac:dyDescent="0.25">
      <c r="A9461" s="1">
        <v>9460</v>
      </c>
      <c r="B9461" s="3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IF(People!$B$2=Orders!M9461,People!$A$2,IF(People!$B$3=Orders!M9461,People!$A$3,IF(People!$B$4=Orders!M9461,People!$A$4,IF(People!$B$5=Orders!M9461,People!$A$5,0))))</f>
        <v>Anna Andreadi</v>
      </c>
      <c r="W9461" t="str">
        <f>IFERROR(INDEX(Returns!A:A,MATCH(Orders!B9461,Returns!B:B,0),),"No")</f>
        <v>No</v>
      </c>
      <c r="X9461" t="str">
        <f t="shared" si="147"/>
        <v>2016 / 10</v>
      </c>
    </row>
    <row r="9462" spans="1:24" x14ac:dyDescent="0.25">
      <c r="A9462" s="1">
        <v>9461</v>
      </c>
      <c r="B9462" s="3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IF(People!$B$2=Orders!M9462,People!$A$2,IF(People!$B$3=Orders!M9462,People!$A$3,IF(People!$B$4=Orders!M9462,People!$A$4,IF(People!$B$5=Orders!M9462,People!$A$5,0))))</f>
        <v>Chuck Magee</v>
      </c>
      <c r="W9462" t="str">
        <f>IFERROR(INDEX(Returns!A:A,MATCH(Orders!B9462,Returns!B:B,0),),"No")</f>
        <v>No</v>
      </c>
      <c r="X9462" t="str">
        <f t="shared" si="147"/>
        <v>2016 / 11</v>
      </c>
    </row>
    <row r="9463" spans="1:24" x14ac:dyDescent="0.25">
      <c r="A9463" s="1">
        <v>9462</v>
      </c>
      <c r="B9463" s="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IF(People!$B$2=Orders!M9463,People!$A$2,IF(People!$B$3=Orders!M9463,People!$A$3,IF(People!$B$4=Orders!M9463,People!$A$4,IF(People!$B$5=Orders!M9463,People!$A$5,0))))</f>
        <v>Anna Andreadi</v>
      </c>
      <c r="W9463" t="str">
        <f>IFERROR(INDEX(Returns!A:A,MATCH(Orders!B9463,Returns!B:B,0),),"No")</f>
        <v>Yes</v>
      </c>
      <c r="X9463" t="str">
        <f t="shared" si="147"/>
        <v>2016 / 10</v>
      </c>
    </row>
    <row r="9464" spans="1:24" x14ac:dyDescent="0.25">
      <c r="A9464" s="1">
        <v>9463</v>
      </c>
      <c r="B9464" s="3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IF(People!$B$2=Orders!M9464,People!$A$2,IF(People!$B$3=Orders!M9464,People!$A$3,IF(People!$B$4=Orders!M9464,People!$A$4,IF(People!$B$5=Orders!M9464,People!$A$5,0))))</f>
        <v>Cassandra Brandow</v>
      </c>
      <c r="W9464" t="str">
        <f>IFERROR(INDEX(Returns!A:A,MATCH(Orders!B9464,Returns!B:B,0),),"No")</f>
        <v>No</v>
      </c>
      <c r="X9464" t="str">
        <f t="shared" si="147"/>
        <v>2019 / 11</v>
      </c>
    </row>
    <row r="9465" spans="1:24" x14ac:dyDescent="0.25">
      <c r="A9465" s="1">
        <v>9464</v>
      </c>
      <c r="B9465" s="3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IF(People!$B$2=Orders!M9465,People!$A$2,IF(People!$B$3=Orders!M9465,People!$A$3,IF(People!$B$4=Orders!M9465,People!$A$4,IF(People!$B$5=Orders!M9465,People!$A$5,0))))</f>
        <v>Chuck Magee</v>
      </c>
      <c r="W9465" t="str">
        <f>IFERROR(INDEX(Returns!A:A,MATCH(Orders!B9465,Returns!B:B,0),),"No")</f>
        <v>No</v>
      </c>
      <c r="X9465" t="str">
        <f t="shared" si="147"/>
        <v>2016 / 02</v>
      </c>
    </row>
    <row r="9466" spans="1:24" x14ac:dyDescent="0.25">
      <c r="A9466" s="1">
        <v>9465</v>
      </c>
      <c r="B9466" s="3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IF(People!$B$2=Orders!M9466,People!$A$2,IF(People!$B$3=Orders!M9466,People!$A$3,IF(People!$B$4=Orders!M9466,People!$A$4,IF(People!$B$5=Orders!M9466,People!$A$5,0))))</f>
        <v>Chuck Magee</v>
      </c>
      <c r="W9466" t="str">
        <f>IFERROR(INDEX(Returns!A:A,MATCH(Orders!B9466,Returns!B:B,0),),"No")</f>
        <v>No</v>
      </c>
      <c r="X9466" t="str">
        <f t="shared" si="147"/>
        <v>2016 / 12</v>
      </c>
    </row>
    <row r="9467" spans="1:24" x14ac:dyDescent="0.25">
      <c r="A9467" s="1">
        <v>9466</v>
      </c>
      <c r="B9467" s="3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IF(People!$B$2=Orders!M9467,People!$A$2,IF(People!$B$3=Orders!M9467,People!$A$3,IF(People!$B$4=Orders!M9467,People!$A$4,IF(People!$B$5=Orders!M9467,People!$A$5,0))))</f>
        <v>Anna Andreadi</v>
      </c>
      <c r="W9467" t="str">
        <f>IFERROR(INDEX(Returns!A:A,MATCH(Orders!B9467,Returns!B:B,0),),"No")</f>
        <v>No</v>
      </c>
      <c r="X9467" t="str">
        <f t="shared" si="147"/>
        <v>2018 / 11</v>
      </c>
    </row>
    <row r="9468" spans="1:24" x14ac:dyDescent="0.25">
      <c r="A9468" s="1">
        <v>9467</v>
      </c>
      <c r="B9468" s="3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IF(People!$B$2=Orders!M9468,People!$A$2,IF(People!$B$3=Orders!M9468,People!$A$3,IF(People!$B$4=Orders!M9468,People!$A$4,IF(People!$B$5=Orders!M9468,People!$A$5,0))))</f>
        <v>Chuck Magee</v>
      </c>
      <c r="W9468" t="str">
        <f>IFERROR(INDEX(Returns!A:A,MATCH(Orders!B9468,Returns!B:B,0),),"No")</f>
        <v>No</v>
      </c>
      <c r="X9468" t="str">
        <f t="shared" si="147"/>
        <v>2019 / 11</v>
      </c>
    </row>
    <row r="9469" spans="1:24" x14ac:dyDescent="0.25">
      <c r="A9469" s="1">
        <v>9468</v>
      </c>
      <c r="B9469" s="3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IF(People!$B$2=Orders!M9469,People!$A$2,IF(People!$B$3=Orders!M9469,People!$A$3,IF(People!$B$4=Orders!M9469,People!$A$4,IF(People!$B$5=Orders!M9469,People!$A$5,0))))</f>
        <v>Chuck Magee</v>
      </c>
      <c r="W9469" t="str">
        <f>IFERROR(INDEX(Returns!A:A,MATCH(Orders!B9469,Returns!B:B,0),),"No")</f>
        <v>No</v>
      </c>
      <c r="X9469" t="str">
        <f t="shared" si="147"/>
        <v>2019 / 11</v>
      </c>
    </row>
    <row r="9470" spans="1:24" x14ac:dyDescent="0.25">
      <c r="A9470" s="1">
        <v>9469</v>
      </c>
      <c r="B9470" s="3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IF(People!$B$2=Orders!M9470,People!$A$2,IF(People!$B$3=Orders!M9470,People!$A$3,IF(People!$B$4=Orders!M9470,People!$A$4,IF(People!$B$5=Orders!M9470,People!$A$5,0))))</f>
        <v>Chuck Magee</v>
      </c>
      <c r="W9470" t="str">
        <f>IFERROR(INDEX(Returns!A:A,MATCH(Orders!B9470,Returns!B:B,0),),"No")</f>
        <v>No</v>
      </c>
      <c r="X9470" t="str">
        <f t="shared" si="147"/>
        <v>2019 / 11</v>
      </c>
    </row>
    <row r="9471" spans="1:24" x14ac:dyDescent="0.25">
      <c r="A9471" s="1">
        <v>9470</v>
      </c>
      <c r="B9471" s="3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IF(People!$B$2=Orders!M9471,People!$A$2,IF(People!$B$3=Orders!M9471,People!$A$3,IF(People!$B$4=Orders!M9471,People!$A$4,IF(People!$B$5=Orders!M9471,People!$A$5,0))))</f>
        <v>Chuck Magee</v>
      </c>
      <c r="W9471" t="str">
        <f>IFERROR(INDEX(Returns!A:A,MATCH(Orders!B9471,Returns!B:B,0),),"No")</f>
        <v>No</v>
      </c>
      <c r="X9471" t="str">
        <f t="shared" si="147"/>
        <v>2019 / 11</v>
      </c>
    </row>
    <row r="9472" spans="1:24" x14ac:dyDescent="0.25">
      <c r="A9472" s="1">
        <v>9471</v>
      </c>
      <c r="B9472" s="3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IF(People!$B$2=Orders!M9472,People!$A$2,IF(People!$B$3=Orders!M9472,People!$A$3,IF(People!$B$4=Orders!M9472,People!$A$4,IF(People!$B$5=Orders!M9472,People!$A$5,0))))</f>
        <v>Chuck Magee</v>
      </c>
      <c r="W9472" t="str">
        <f>IFERROR(INDEX(Returns!A:A,MATCH(Orders!B9472,Returns!B:B,0),),"No")</f>
        <v>No</v>
      </c>
      <c r="X9472" t="str">
        <f t="shared" si="147"/>
        <v>2019 / 11</v>
      </c>
    </row>
    <row r="9473" spans="1:24" x14ac:dyDescent="0.25">
      <c r="A9473" s="1">
        <v>9472</v>
      </c>
      <c r="B9473" s="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IF(People!$B$2=Orders!M9473,People!$A$2,IF(People!$B$3=Orders!M9473,People!$A$3,IF(People!$B$4=Orders!M9473,People!$A$4,IF(People!$B$5=Orders!M9473,People!$A$5,0))))</f>
        <v>Chuck Magee</v>
      </c>
      <c r="W9473" t="str">
        <f>IFERROR(INDEX(Returns!A:A,MATCH(Orders!B9473,Returns!B:B,0),),"No")</f>
        <v>No</v>
      </c>
      <c r="X9473" t="str">
        <f t="shared" si="147"/>
        <v>2019 / 11</v>
      </c>
    </row>
    <row r="9474" spans="1:24" x14ac:dyDescent="0.25">
      <c r="A9474" s="1">
        <v>9473</v>
      </c>
      <c r="B9474" s="3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IF(People!$B$2=Orders!M9474,People!$A$2,IF(People!$B$3=Orders!M9474,People!$A$3,IF(People!$B$4=Orders!M9474,People!$A$4,IF(People!$B$5=Orders!M9474,People!$A$5,0))))</f>
        <v>Chuck Magee</v>
      </c>
      <c r="W9474" t="str">
        <f>IFERROR(INDEX(Returns!A:A,MATCH(Orders!B9474,Returns!B:B,0),),"No")</f>
        <v>No</v>
      </c>
      <c r="X9474" t="str">
        <f t="shared" ref="X9474:X9537" si="148">TEXT(C9474,"ГГГГ / ММ")</f>
        <v>2019 / 11</v>
      </c>
    </row>
    <row r="9475" spans="1:24" x14ac:dyDescent="0.25">
      <c r="A9475" s="1">
        <v>9474</v>
      </c>
      <c r="B9475" s="3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IF(People!$B$2=Orders!M9475,People!$A$2,IF(People!$B$3=Orders!M9475,People!$A$3,IF(People!$B$4=Orders!M9475,People!$A$4,IF(People!$B$5=Orders!M9475,People!$A$5,0))))</f>
        <v>Chuck Magee</v>
      </c>
      <c r="W9475" t="str">
        <f>IFERROR(INDEX(Returns!A:A,MATCH(Orders!B9475,Returns!B:B,0),),"No")</f>
        <v>No</v>
      </c>
      <c r="X9475" t="str">
        <f t="shared" si="148"/>
        <v>2019 / 11</v>
      </c>
    </row>
    <row r="9476" spans="1:24" x14ac:dyDescent="0.25">
      <c r="A9476" s="1">
        <v>9475</v>
      </c>
      <c r="B9476" s="3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IF(People!$B$2=Orders!M9476,People!$A$2,IF(People!$B$3=Orders!M9476,People!$A$3,IF(People!$B$4=Orders!M9476,People!$A$4,IF(People!$B$5=Orders!M9476,People!$A$5,0))))</f>
        <v>Kelly Williams</v>
      </c>
      <c r="W9476" t="str">
        <f>IFERROR(INDEX(Returns!A:A,MATCH(Orders!B9476,Returns!B:B,0),),"No")</f>
        <v>No</v>
      </c>
      <c r="X9476" t="str">
        <f t="shared" si="148"/>
        <v>2017 / 05</v>
      </c>
    </row>
    <row r="9477" spans="1:24" x14ac:dyDescent="0.25">
      <c r="A9477" s="1">
        <v>9476</v>
      </c>
      <c r="B9477" s="3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IF(People!$B$2=Orders!M9477,People!$A$2,IF(People!$B$3=Orders!M9477,People!$A$3,IF(People!$B$4=Orders!M9477,People!$A$4,IF(People!$B$5=Orders!M9477,People!$A$5,0))))</f>
        <v>Kelly Williams</v>
      </c>
      <c r="W9477" t="str">
        <f>IFERROR(INDEX(Returns!A:A,MATCH(Orders!B9477,Returns!B:B,0),),"No")</f>
        <v>No</v>
      </c>
      <c r="X9477" t="str">
        <f t="shared" si="148"/>
        <v>2017 / 05</v>
      </c>
    </row>
    <row r="9478" spans="1:24" x14ac:dyDescent="0.25">
      <c r="A9478" s="1">
        <v>9477</v>
      </c>
      <c r="B9478" s="3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IF(People!$B$2=Orders!M9478,People!$A$2,IF(People!$B$3=Orders!M9478,People!$A$3,IF(People!$B$4=Orders!M9478,People!$A$4,IF(People!$B$5=Orders!M9478,People!$A$5,0))))</f>
        <v>Kelly Williams</v>
      </c>
      <c r="W9478" t="str">
        <f>IFERROR(INDEX(Returns!A:A,MATCH(Orders!B9478,Returns!B:B,0),),"No")</f>
        <v>No</v>
      </c>
      <c r="X9478" t="str">
        <f t="shared" si="148"/>
        <v>2017 / 05</v>
      </c>
    </row>
    <row r="9479" spans="1:24" x14ac:dyDescent="0.25">
      <c r="A9479" s="1">
        <v>9478</v>
      </c>
      <c r="B9479" s="3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IF(People!$B$2=Orders!M9479,People!$A$2,IF(People!$B$3=Orders!M9479,People!$A$3,IF(People!$B$4=Orders!M9479,People!$A$4,IF(People!$B$5=Orders!M9479,People!$A$5,0))))</f>
        <v>Kelly Williams</v>
      </c>
      <c r="W9479" t="str">
        <f>IFERROR(INDEX(Returns!A:A,MATCH(Orders!B9479,Returns!B:B,0),),"No")</f>
        <v>No</v>
      </c>
      <c r="X9479" t="str">
        <f t="shared" si="148"/>
        <v>2017 / 05</v>
      </c>
    </row>
    <row r="9480" spans="1:24" x14ac:dyDescent="0.25">
      <c r="A9480" s="1">
        <v>9479</v>
      </c>
      <c r="B9480" s="3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IF(People!$B$2=Orders!M9480,People!$A$2,IF(People!$B$3=Orders!M9480,People!$A$3,IF(People!$B$4=Orders!M9480,People!$A$4,IF(People!$B$5=Orders!M9480,People!$A$5,0))))</f>
        <v>Kelly Williams</v>
      </c>
      <c r="W9480" t="str">
        <f>IFERROR(INDEX(Returns!A:A,MATCH(Orders!B9480,Returns!B:B,0),),"No")</f>
        <v>No</v>
      </c>
      <c r="X9480" t="str">
        <f t="shared" si="148"/>
        <v>2016 / 09</v>
      </c>
    </row>
    <row r="9481" spans="1:24" x14ac:dyDescent="0.25">
      <c r="A9481" s="1">
        <v>9480</v>
      </c>
      <c r="B9481" s="3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IF(People!$B$2=Orders!M9481,People!$A$2,IF(People!$B$3=Orders!M9481,People!$A$3,IF(People!$B$4=Orders!M9481,People!$A$4,IF(People!$B$5=Orders!M9481,People!$A$5,0))))</f>
        <v>Kelly Williams</v>
      </c>
      <c r="W9481" t="str">
        <f>IFERROR(INDEX(Returns!A:A,MATCH(Orders!B9481,Returns!B:B,0),),"No")</f>
        <v>No</v>
      </c>
      <c r="X9481" t="str">
        <f t="shared" si="148"/>
        <v>2016 / 09</v>
      </c>
    </row>
    <row r="9482" spans="1:24" x14ac:dyDescent="0.25">
      <c r="A9482" s="1">
        <v>9481</v>
      </c>
      <c r="B9482" s="3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IF(People!$B$2=Orders!M9482,People!$A$2,IF(People!$B$3=Orders!M9482,People!$A$3,IF(People!$B$4=Orders!M9482,People!$A$4,IF(People!$B$5=Orders!M9482,People!$A$5,0))))</f>
        <v>Kelly Williams</v>
      </c>
      <c r="W9482" t="str">
        <f>IFERROR(INDEX(Returns!A:A,MATCH(Orders!B9482,Returns!B:B,0),),"No")</f>
        <v>No</v>
      </c>
      <c r="X9482" t="str">
        <f t="shared" si="148"/>
        <v>2016 / 09</v>
      </c>
    </row>
    <row r="9483" spans="1:24" x14ac:dyDescent="0.25">
      <c r="A9483" s="1">
        <v>9482</v>
      </c>
      <c r="B9483" s="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IF(People!$B$2=Orders!M9483,People!$A$2,IF(People!$B$3=Orders!M9483,People!$A$3,IF(People!$B$4=Orders!M9483,People!$A$4,IF(People!$B$5=Orders!M9483,People!$A$5,0))))</f>
        <v>Kelly Williams</v>
      </c>
      <c r="W9483" t="str">
        <f>IFERROR(INDEX(Returns!A:A,MATCH(Orders!B9483,Returns!B:B,0),),"No")</f>
        <v>No</v>
      </c>
      <c r="X9483" t="str">
        <f t="shared" si="148"/>
        <v>2019 / 11</v>
      </c>
    </row>
    <row r="9484" spans="1:24" x14ac:dyDescent="0.25">
      <c r="A9484" s="1">
        <v>9483</v>
      </c>
      <c r="B9484" s="3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IF(People!$B$2=Orders!M9484,People!$A$2,IF(People!$B$3=Orders!M9484,People!$A$3,IF(People!$B$4=Orders!M9484,People!$A$4,IF(People!$B$5=Orders!M9484,People!$A$5,0))))</f>
        <v>Chuck Magee</v>
      </c>
      <c r="W9484" t="str">
        <f>IFERROR(INDEX(Returns!A:A,MATCH(Orders!B9484,Returns!B:B,0),),"No")</f>
        <v>No</v>
      </c>
      <c r="X9484" t="str">
        <f t="shared" si="148"/>
        <v>2017 / 06</v>
      </c>
    </row>
    <row r="9485" spans="1:24" x14ac:dyDescent="0.25">
      <c r="A9485" s="1">
        <v>9484</v>
      </c>
      <c r="B9485" s="3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IF(People!$B$2=Orders!M9485,People!$A$2,IF(People!$B$3=Orders!M9485,People!$A$3,IF(People!$B$4=Orders!M9485,People!$A$4,IF(People!$B$5=Orders!M9485,People!$A$5,0))))</f>
        <v>Anna Andreadi</v>
      </c>
      <c r="W9485" t="str">
        <f>IFERROR(INDEX(Returns!A:A,MATCH(Orders!B9485,Returns!B:B,0),),"No")</f>
        <v>No</v>
      </c>
      <c r="X9485" t="str">
        <f t="shared" si="148"/>
        <v>2016 / 07</v>
      </c>
    </row>
    <row r="9486" spans="1:24" x14ac:dyDescent="0.25">
      <c r="A9486" s="1">
        <v>9485</v>
      </c>
      <c r="B9486" s="3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IF(People!$B$2=Orders!M9486,People!$A$2,IF(People!$B$3=Orders!M9486,People!$A$3,IF(People!$B$4=Orders!M9486,People!$A$4,IF(People!$B$5=Orders!M9486,People!$A$5,0))))</f>
        <v>Kelly Williams</v>
      </c>
      <c r="W9486" t="str">
        <f>IFERROR(INDEX(Returns!A:A,MATCH(Orders!B9486,Returns!B:B,0),),"No")</f>
        <v>No</v>
      </c>
      <c r="X9486" t="str">
        <f t="shared" si="148"/>
        <v>2018 / 12</v>
      </c>
    </row>
    <row r="9487" spans="1:24" x14ac:dyDescent="0.25">
      <c r="A9487" s="1">
        <v>9486</v>
      </c>
      <c r="B9487" s="3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IF(People!$B$2=Orders!M9487,People!$A$2,IF(People!$B$3=Orders!M9487,People!$A$3,IF(People!$B$4=Orders!M9487,People!$A$4,IF(People!$B$5=Orders!M9487,People!$A$5,0))))</f>
        <v>Kelly Williams</v>
      </c>
      <c r="W9487" t="str">
        <f>IFERROR(INDEX(Returns!A:A,MATCH(Orders!B9487,Returns!B:B,0),),"No")</f>
        <v>No</v>
      </c>
      <c r="X9487" t="str">
        <f t="shared" si="148"/>
        <v>2018 / 12</v>
      </c>
    </row>
    <row r="9488" spans="1:24" x14ac:dyDescent="0.25">
      <c r="A9488" s="1">
        <v>9487</v>
      </c>
      <c r="B9488" s="3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IF(People!$B$2=Orders!M9488,People!$A$2,IF(People!$B$3=Orders!M9488,People!$A$3,IF(People!$B$4=Orders!M9488,People!$A$4,IF(People!$B$5=Orders!M9488,People!$A$5,0))))</f>
        <v>Chuck Magee</v>
      </c>
      <c r="W9488" t="str">
        <f>IFERROR(INDEX(Returns!A:A,MATCH(Orders!B9488,Returns!B:B,0),),"No")</f>
        <v>No</v>
      </c>
      <c r="X9488" t="str">
        <f t="shared" si="148"/>
        <v>2019 / 10</v>
      </c>
    </row>
    <row r="9489" spans="1:24" x14ac:dyDescent="0.25">
      <c r="A9489" s="1">
        <v>9488</v>
      </c>
      <c r="B9489" s="3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IF(People!$B$2=Orders!M9489,People!$A$2,IF(People!$B$3=Orders!M9489,People!$A$3,IF(People!$B$4=Orders!M9489,People!$A$4,IF(People!$B$5=Orders!M9489,People!$A$5,0))))</f>
        <v>Chuck Magee</v>
      </c>
      <c r="W9489" t="str">
        <f>IFERROR(INDEX(Returns!A:A,MATCH(Orders!B9489,Returns!B:B,0),),"No")</f>
        <v>No</v>
      </c>
      <c r="X9489" t="str">
        <f t="shared" si="148"/>
        <v>2019 / 12</v>
      </c>
    </row>
    <row r="9490" spans="1:24" x14ac:dyDescent="0.25">
      <c r="A9490" s="1">
        <v>9489</v>
      </c>
      <c r="B9490" s="3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IF(People!$B$2=Orders!M9490,People!$A$2,IF(People!$B$3=Orders!M9490,People!$A$3,IF(People!$B$4=Orders!M9490,People!$A$4,IF(People!$B$5=Orders!M9490,People!$A$5,0))))</f>
        <v>Anna Andreadi</v>
      </c>
      <c r="W9490" t="str">
        <f>IFERROR(INDEX(Returns!A:A,MATCH(Orders!B9490,Returns!B:B,0),),"No")</f>
        <v>No</v>
      </c>
      <c r="X9490" t="str">
        <f t="shared" si="148"/>
        <v>2017 / 10</v>
      </c>
    </row>
    <row r="9491" spans="1:24" x14ac:dyDescent="0.25">
      <c r="A9491" s="1">
        <v>9490</v>
      </c>
      <c r="B9491" s="3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IF(People!$B$2=Orders!M9491,People!$A$2,IF(People!$B$3=Orders!M9491,People!$A$3,IF(People!$B$4=Orders!M9491,People!$A$4,IF(People!$B$5=Orders!M9491,People!$A$5,0))))</f>
        <v>Cassandra Brandow</v>
      </c>
      <c r="W9491" t="str">
        <f>IFERROR(INDEX(Returns!A:A,MATCH(Orders!B9491,Returns!B:B,0),),"No")</f>
        <v>No</v>
      </c>
      <c r="X9491" t="str">
        <f t="shared" si="148"/>
        <v>2018 / 08</v>
      </c>
    </row>
    <row r="9492" spans="1:24" x14ac:dyDescent="0.25">
      <c r="A9492" s="1">
        <v>9491</v>
      </c>
      <c r="B9492" s="3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IF(People!$B$2=Orders!M9492,People!$A$2,IF(People!$B$3=Orders!M9492,People!$A$3,IF(People!$B$4=Orders!M9492,People!$A$4,IF(People!$B$5=Orders!M9492,People!$A$5,0))))</f>
        <v>Anna Andreadi</v>
      </c>
      <c r="W9492" t="str">
        <f>IFERROR(INDEX(Returns!A:A,MATCH(Orders!B9492,Returns!B:B,0),),"No")</f>
        <v>No</v>
      </c>
      <c r="X9492" t="str">
        <f t="shared" si="148"/>
        <v>2019 / 01</v>
      </c>
    </row>
    <row r="9493" spans="1:24" x14ac:dyDescent="0.25">
      <c r="A9493" s="1">
        <v>9492</v>
      </c>
      <c r="B9493" s="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IF(People!$B$2=Orders!M9493,People!$A$2,IF(People!$B$3=Orders!M9493,People!$A$3,IF(People!$B$4=Orders!M9493,People!$A$4,IF(People!$B$5=Orders!M9493,People!$A$5,0))))</f>
        <v>Anna Andreadi</v>
      </c>
      <c r="W9493" t="str">
        <f>IFERROR(INDEX(Returns!A:A,MATCH(Orders!B9493,Returns!B:B,0),),"No")</f>
        <v>No</v>
      </c>
      <c r="X9493" t="str">
        <f t="shared" si="148"/>
        <v>2019 / 01</v>
      </c>
    </row>
    <row r="9494" spans="1:24" x14ac:dyDescent="0.25">
      <c r="A9494" s="1">
        <v>9493</v>
      </c>
      <c r="B9494" s="3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IF(People!$B$2=Orders!M9494,People!$A$2,IF(People!$B$3=Orders!M9494,People!$A$3,IF(People!$B$4=Orders!M9494,People!$A$4,IF(People!$B$5=Orders!M9494,People!$A$5,0))))</f>
        <v>Kelly Williams</v>
      </c>
      <c r="W9494" t="str">
        <f>IFERROR(INDEX(Returns!A:A,MATCH(Orders!B9494,Returns!B:B,0),),"No")</f>
        <v>No</v>
      </c>
      <c r="X9494" t="str">
        <f t="shared" si="148"/>
        <v>2019 / 11</v>
      </c>
    </row>
    <row r="9495" spans="1:24" x14ac:dyDescent="0.25">
      <c r="A9495" s="1">
        <v>9494</v>
      </c>
      <c r="B9495" s="3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IF(People!$B$2=Orders!M9495,People!$A$2,IF(People!$B$3=Orders!M9495,People!$A$3,IF(People!$B$4=Orders!M9495,People!$A$4,IF(People!$B$5=Orders!M9495,People!$A$5,0))))</f>
        <v>Kelly Williams</v>
      </c>
      <c r="W9495" t="str">
        <f>IFERROR(INDEX(Returns!A:A,MATCH(Orders!B9495,Returns!B:B,0),),"No")</f>
        <v>No</v>
      </c>
      <c r="X9495" t="str">
        <f t="shared" si="148"/>
        <v>2018 / 01</v>
      </c>
    </row>
    <row r="9496" spans="1:24" x14ac:dyDescent="0.25">
      <c r="A9496" s="1">
        <v>9495</v>
      </c>
      <c r="B9496" s="3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IF(People!$B$2=Orders!M9496,People!$A$2,IF(People!$B$3=Orders!M9496,People!$A$3,IF(People!$B$4=Orders!M9496,People!$A$4,IF(People!$B$5=Orders!M9496,People!$A$5,0))))</f>
        <v>Kelly Williams</v>
      </c>
      <c r="W9496" t="str">
        <f>IFERROR(INDEX(Returns!A:A,MATCH(Orders!B9496,Returns!B:B,0),),"No")</f>
        <v>No</v>
      </c>
      <c r="X9496" t="str">
        <f t="shared" si="148"/>
        <v>2018 / 01</v>
      </c>
    </row>
    <row r="9497" spans="1:24" x14ac:dyDescent="0.25">
      <c r="A9497" s="1">
        <v>9496</v>
      </c>
      <c r="B9497" s="3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IF(People!$B$2=Orders!M9497,People!$A$2,IF(People!$B$3=Orders!M9497,People!$A$3,IF(People!$B$4=Orders!M9497,People!$A$4,IF(People!$B$5=Orders!M9497,People!$A$5,0))))</f>
        <v>Anna Andreadi</v>
      </c>
      <c r="W9497" t="str">
        <f>IFERROR(INDEX(Returns!A:A,MATCH(Orders!B9497,Returns!B:B,0),),"No")</f>
        <v>No</v>
      </c>
      <c r="X9497" t="str">
        <f t="shared" si="148"/>
        <v>2018 / 05</v>
      </c>
    </row>
    <row r="9498" spans="1:24" x14ac:dyDescent="0.25">
      <c r="A9498" s="1">
        <v>9497</v>
      </c>
      <c r="B9498" s="3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IF(People!$B$2=Orders!M9498,People!$A$2,IF(People!$B$3=Orders!M9498,People!$A$3,IF(People!$B$4=Orders!M9498,People!$A$4,IF(People!$B$5=Orders!M9498,People!$A$5,0))))</f>
        <v>Anna Andreadi</v>
      </c>
      <c r="W9498" t="str">
        <f>IFERROR(INDEX(Returns!A:A,MATCH(Orders!B9498,Returns!B:B,0),),"No")</f>
        <v>No</v>
      </c>
      <c r="X9498" t="str">
        <f t="shared" si="148"/>
        <v>2018 / 05</v>
      </c>
    </row>
    <row r="9499" spans="1:24" x14ac:dyDescent="0.25">
      <c r="A9499" s="1">
        <v>9498</v>
      </c>
      <c r="B9499" s="3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IF(People!$B$2=Orders!M9499,People!$A$2,IF(People!$B$3=Orders!M9499,People!$A$3,IF(People!$B$4=Orders!M9499,People!$A$4,IF(People!$B$5=Orders!M9499,People!$A$5,0))))</f>
        <v>Kelly Williams</v>
      </c>
      <c r="W9499" t="str">
        <f>IFERROR(INDEX(Returns!A:A,MATCH(Orders!B9499,Returns!B:B,0),),"No")</f>
        <v>No</v>
      </c>
      <c r="X9499" t="str">
        <f t="shared" si="148"/>
        <v>2019 / 11</v>
      </c>
    </row>
    <row r="9500" spans="1:24" x14ac:dyDescent="0.25">
      <c r="A9500" s="1">
        <v>9499</v>
      </c>
      <c r="B9500" s="3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IF(People!$B$2=Orders!M9500,People!$A$2,IF(People!$B$3=Orders!M9500,People!$A$3,IF(People!$B$4=Orders!M9500,People!$A$4,IF(People!$B$5=Orders!M9500,People!$A$5,0))))</f>
        <v>Kelly Williams</v>
      </c>
      <c r="W9500" t="str">
        <f>IFERROR(INDEX(Returns!A:A,MATCH(Orders!B9500,Returns!B:B,0),),"No")</f>
        <v>No</v>
      </c>
      <c r="X9500" t="str">
        <f t="shared" si="148"/>
        <v>2019 / 11</v>
      </c>
    </row>
    <row r="9501" spans="1:24" x14ac:dyDescent="0.25">
      <c r="A9501" s="1">
        <v>9500</v>
      </c>
      <c r="B9501" s="3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IF(People!$B$2=Orders!M9501,People!$A$2,IF(People!$B$3=Orders!M9501,People!$A$3,IF(People!$B$4=Orders!M9501,People!$A$4,IF(People!$B$5=Orders!M9501,People!$A$5,0))))</f>
        <v>Kelly Williams</v>
      </c>
      <c r="W9501" t="str">
        <f>IFERROR(INDEX(Returns!A:A,MATCH(Orders!B9501,Returns!B:B,0),),"No")</f>
        <v>No</v>
      </c>
      <c r="X9501" t="str">
        <f t="shared" si="148"/>
        <v>2019 / 11</v>
      </c>
    </row>
    <row r="9502" spans="1:24" x14ac:dyDescent="0.25">
      <c r="A9502" s="1">
        <v>9501</v>
      </c>
      <c r="B9502" s="3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IF(People!$B$2=Orders!M9502,People!$A$2,IF(People!$B$3=Orders!M9502,People!$A$3,IF(People!$B$4=Orders!M9502,People!$A$4,IF(People!$B$5=Orders!M9502,People!$A$5,0))))</f>
        <v>Kelly Williams</v>
      </c>
      <c r="W9502" t="str">
        <f>IFERROR(INDEX(Returns!A:A,MATCH(Orders!B9502,Returns!B:B,0),),"No")</f>
        <v>No</v>
      </c>
      <c r="X9502" t="str">
        <f t="shared" si="148"/>
        <v>2018 / 05</v>
      </c>
    </row>
    <row r="9503" spans="1:24" x14ac:dyDescent="0.25">
      <c r="A9503" s="1">
        <v>9502</v>
      </c>
      <c r="B9503" s="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IF(People!$B$2=Orders!M9503,People!$A$2,IF(People!$B$3=Orders!M9503,People!$A$3,IF(People!$B$4=Orders!M9503,People!$A$4,IF(People!$B$5=Orders!M9503,People!$A$5,0))))</f>
        <v>Anna Andreadi</v>
      </c>
      <c r="W9503" t="str">
        <f>IFERROR(INDEX(Returns!A:A,MATCH(Orders!B9503,Returns!B:B,0),),"No")</f>
        <v>No</v>
      </c>
      <c r="X9503" t="str">
        <f t="shared" si="148"/>
        <v>2017 / 11</v>
      </c>
    </row>
    <row r="9504" spans="1:24" x14ac:dyDescent="0.25">
      <c r="A9504" s="1">
        <v>9503</v>
      </c>
      <c r="B9504" s="3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IF(People!$B$2=Orders!M9504,People!$A$2,IF(People!$B$3=Orders!M9504,People!$A$3,IF(People!$B$4=Orders!M9504,People!$A$4,IF(People!$B$5=Orders!M9504,People!$A$5,0))))</f>
        <v>Chuck Magee</v>
      </c>
      <c r="W9504" t="str">
        <f>IFERROR(INDEX(Returns!A:A,MATCH(Orders!B9504,Returns!B:B,0),),"No")</f>
        <v>No</v>
      </c>
      <c r="X9504" t="str">
        <f t="shared" si="148"/>
        <v>2018 / 04</v>
      </c>
    </row>
    <row r="9505" spans="1:24" x14ac:dyDescent="0.25">
      <c r="A9505" s="1">
        <v>9504</v>
      </c>
      <c r="B9505" s="3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IF(People!$B$2=Orders!M9505,People!$A$2,IF(People!$B$3=Orders!M9505,People!$A$3,IF(People!$B$4=Orders!M9505,People!$A$4,IF(People!$B$5=Orders!M9505,People!$A$5,0))))</f>
        <v>Chuck Magee</v>
      </c>
      <c r="W9505" t="str">
        <f>IFERROR(INDEX(Returns!A:A,MATCH(Orders!B9505,Returns!B:B,0),),"No")</f>
        <v>No</v>
      </c>
      <c r="X9505" t="str">
        <f t="shared" si="148"/>
        <v>2018 / 04</v>
      </c>
    </row>
    <row r="9506" spans="1:24" x14ac:dyDescent="0.25">
      <c r="A9506" s="1">
        <v>9505</v>
      </c>
      <c r="B9506" s="3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IF(People!$B$2=Orders!M9506,People!$A$2,IF(People!$B$3=Orders!M9506,People!$A$3,IF(People!$B$4=Orders!M9506,People!$A$4,IF(People!$B$5=Orders!M9506,People!$A$5,0))))</f>
        <v>Chuck Magee</v>
      </c>
      <c r="W9506" t="str">
        <f>IFERROR(INDEX(Returns!A:A,MATCH(Orders!B9506,Returns!B:B,0),),"No")</f>
        <v>No</v>
      </c>
      <c r="X9506" t="str">
        <f t="shared" si="148"/>
        <v>2018 / 10</v>
      </c>
    </row>
    <row r="9507" spans="1:24" x14ac:dyDescent="0.25">
      <c r="A9507" s="1">
        <v>9506</v>
      </c>
      <c r="B9507" s="3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IF(People!$B$2=Orders!M9507,People!$A$2,IF(People!$B$3=Orders!M9507,People!$A$3,IF(People!$B$4=Orders!M9507,People!$A$4,IF(People!$B$5=Orders!M9507,People!$A$5,0))))</f>
        <v>Chuck Magee</v>
      </c>
      <c r="W9507" t="str">
        <f>IFERROR(INDEX(Returns!A:A,MATCH(Orders!B9507,Returns!B:B,0),),"No")</f>
        <v>No</v>
      </c>
      <c r="X9507" t="str">
        <f t="shared" si="148"/>
        <v>2018 / 10</v>
      </c>
    </row>
    <row r="9508" spans="1:24" x14ac:dyDescent="0.25">
      <c r="A9508" s="1">
        <v>9507</v>
      </c>
      <c r="B9508" s="3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IF(People!$B$2=Orders!M9508,People!$A$2,IF(People!$B$3=Orders!M9508,People!$A$3,IF(People!$B$4=Orders!M9508,People!$A$4,IF(People!$B$5=Orders!M9508,People!$A$5,0))))</f>
        <v>Kelly Williams</v>
      </c>
      <c r="W9508" t="str">
        <f>IFERROR(INDEX(Returns!A:A,MATCH(Orders!B9508,Returns!B:B,0),),"No")</f>
        <v>No</v>
      </c>
      <c r="X9508" t="str">
        <f t="shared" si="148"/>
        <v>2016 / 04</v>
      </c>
    </row>
    <row r="9509" spans="1:24" x14ac:dyDescent="0.25">
      <c r="A9509" s="1">
        <v>9508</v>
      </c>
      <c r="B9509" s="3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IF(People!$B$2=Orders!M9509,People!$A$2,IF(People!$B$3=Orders!M9509,People!$A$3,IF(People!$B$4=Orders!M9509,People!$A$4,IF(People!$B$5=Orders!M9509,People!$A$5,0))))</f>
        <v>Kelly Williams</v>
      </c>
      <c r="W9509" t="str">
        <f>IFERROR(INDEX(Returns!A:A,MATCH(Orders!B9509,Returns!B:B,0),),"No")</f>
        <v>No</v>
      </c>
      <c r="X9509" t="str">
        <f t="shared" si="148"/>
        <v>2016 / 04</v>
      </c>
    </row>
    <row r="9510" spans="1:24" x14ac:dyDescent="0.25">
      <c r="A9510" s="1">
        <v>9509</v>
      </c>
      <c r="B9510" s="3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IF(People!$B$2=Orders!M9510,People!$A$2,IF(People!$B$3=Orders!M9510,People!$A$3,IF(People!$B$4=Orders!M9510,People!$A$4,IF(People!$B$5=Orders!M9510,People!$A$5,0))))</f>
        <v>Kelly Williams</v>
      </c>
      <c r="W9510" t="str">
        <f>IFERROR(INDEX(Returns!A:A,MATCH(Orders!B9510,Returns!B:B,0),),"No")</f>
        <v>No</v>
      </c>
      <c r="X9510" t="str">
        <f t="shared" si="148"/>
        <v>2016 / 04</v>
      </c>
    </row>
    <row r="9511" spans="1:24" x14ac:dyDescent="0.25">
      <c r="A9511" s="1">
        <v>9510</v>
      </c>
      <c r="B9511" s="3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IF(People!$B$2=Orders!M9511,People!$A$2,IF(People!$B$3=Orders!M9511,People!$A$3,IF(People!$B$4=Orders!M9511,People!$A$4,IF(People!$B$5=Orders!M9511,People!$A$5,0))))</f>
        <v>Kelly Williams</v>
      </c>
      <c r="W9511" t="str">
        <f>IFERROR(INDEX(Returns!A:A,MATCH(Orders!B9511,Returns!B:B,0),),"No")</f>
        <v>No</v>
      </c>
      <c r="X9511" t="str">
        <f t="shared" si="148"/>
        <v>2016 / 04</v>
      </c>
    </row>
    <row r="9512" spans="1:24" x14ac:dyDescent="0.25">
      <c r="A9512" s="1">
        <v>9511</v>
      </c>
      <c r="B9512" s="3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IF(People!$B$2=Orders!M9512,People!$A$2,IF(People!$B$3=Orders!M9512,People!$A$3,IF(People!$B$4=Orders!M9512,People!$A$4,IF(People!$B$5=Orders!M9512,People!$A$5,0))))</f>
        <v>Chuck Magee</v>
      </c>
      <c r="W9512" t="str">
        <f>IFERROR(INDEX(Returns!A:A,MATCH(Orders!B9512,Returns!B:B,0),),"No")</f>
        <v>No</v>
      </c>
      <c r="X9512" t="str">
        <f t="shared" si="148"/>
        <v>2018 / 08</v>
      </c>
    </row>
    <row r="9513" spans="1:24" x14ac:dyDescent="0.25">
      <c r="A9513" s="1">
        <v>9512</v>
      </c>
      <c r="B9513" s="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IF(People!$B$2=Orders!M9513,People!$A$2,IF(People!$B$3=Orders!M9513,People!$A$3,IF(People!$B$4=Orders!M9513,People!$A$4,IF(People!$B$5=Orders!M9513,People!$A$5,0))))</f>
        <v>Kelly Williams</v>
      </c>
      <c r="W9513" t="str">
        <f>IFERROR(INDEX(Returns!A:A,MATCH(Orders!B9513,Returns!B:B,0),),"No")</f>
        <v>No</v>
      </c>
      <c r="X9513" t="str">
        <f t="shared" si="148"/>
        <v>2016 / 12</v>
      </c>
    </row>
    <row r="9514" spans="1:24" x14ac:dyDescent="0.25">
      <c r="A9514" s="1">
        <v>9513</v>
      </c>
      <c r="B9514" s="3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IF(People!$B$2=Orders!M9514,People!$A$2,IF(People!$B$3=Orders!M9514,People!$A$3,IF(People!$B$4=Orders!M9514,People!$A$4,IF(People!$B$5=Orders!M9514,People!$A$5,0))))</f>
        <v>Kelly Williams</v>
      </c>
      <c r="W9514" t="str">
        <f>IFERROR(INDEX(Returns!A:A,MATCH(Orders!B9514,Returns!B:B,0),),"No")</f>
        <v>No</v>
      </c>
      <c r="X9514" t="str">
        <f t="shared" si="148"/>
        <v>2019 / 05</v>
      </c>
    </row>
    <row r="9515" spans="1:24" x14ac:dyDescent="0.25">
      <c r="A9515" s="1">
        <v>9514</v>
      </c>
      <c r="B9515" s="3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IF(People!$B$2=Orders!M9515,People!$A$2,IF(People!$B$3=Orders!M9515,People!$A$3,IF(People!$B$4=Orders!M9515,People!$A$4,IF(People!$B$5=Orders!M9515,People!$A$5,0))))</f>
        <v>Kelly Williams</v>
      </c>
      <c r="W9515" t="str">
        <f>IFERROR(INDEX(Returns!A:A,MATCH(Orders!B9515,Returns!B:B,0),),"No")</f>
        <v>No</v>
      </c>
      <c r="X9515" t="str">
        <f t="shared" si="148"/>
        <v>2018 / 10</v>
      </c>
    </row>
    <row r="9516" spans="1:24" x14ac:dyDescent="0.25">
      <c r="A9516" s="1">
        <v>9515</v>
      </c>
      <c r="B9516" s="3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IF(People!$B$2=Orders!M9516,People!$A$2,IF(People!$B$3=Orders!M9516,People!$A$3,IF(People!$B$4=Orders!M9516,People!$A$4,IF(People!$B$5=Orders!M9516,People!$A$5,0))))</f>
        <v>Cassandra Brandow</v>
      </c>
      <c r="W9516" t="str">
        <f>IFERROR(INDEX(Returns!A:A,MATCH(Orders!B9516,Returns!B:B,0),),"No")</f>
        <v>No</v>
      </c>
      <c r="X9516" t="str">
        <f t="shared" si="148"/>
        <v>2016 / 03</v>
      </c>
    </row>
    <row r="9517" spans="1:24" x14ac:dyDescent="0.25">
      <c r="A9517" s="1">
        <v>9516</v>
      </c>
      <c r="B9517" s="3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IF(People!$B$2=Orders!M9517,People!$A$2,IF(People!$B$3=Orders!M9517,People!$A$3,IF(People!$B$4=Orders!M9517,People!$A$4,IF(People!$B$5=Orders!M9517,People!$A$5,0))))</f>
        <v>Kelly Williams</v>
      </c>
      <c r="W9517" t="str">
        <f>IFERROR(INDEX(Returns!A:A,MATCH(Orders!B9517,Returns!B:B,0),),"No")</f>
        <v>No</v>
      </c>
      <c r="X9517" t="str">
        <f t="shared" si="148"/>
        <v>2016 / 02</v>
      </c>
    </row>
    <row r="9518" spans="1:24" x14ac:dyDescent="0.25">
      <c r="A9518" s="1">
        <v>9517</v>
      </c>
      <c r="B9518" s="3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IF(People!$B$2=Orders!M9518,People!$A$2,IF(People!$B$3=Orders!M9518,People!$A$3,IF(People!$B$4=Orders!M9518,People!$A$4,IF(People!$B$5=Orders!M9518,People!$A$5,0))))</f>
        <v>Chuck Magee</v>
      </c>
      <c r="W9518" t="str">
        <f>IFERROR(INDEX(Returns!A:A,MATCH(Orders!B9518,Returns!B:B,0),),"No")</f>
        <v>No</v>
      </c>
      <c r="X9518" t="str">
        <f t="shared" si="148"/>
        <v>2017 / 08</v>
      </c>
    </row>
    <row r="9519" spans="1:24" x14ac:dyDescent="0.25">
      <c r="A9519" s="1">
        <v>9518</v>
      </c>
      <c r="B9519" s="3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IF(People!$B$2=Orders!M9519,People!$A$2,IF(People!$B$3=Orders!M9519,People!$A$3,IF(People!$B$4=Orders!M9519,People!$A$4,IF(People!$B$5=Orders!M9519,People!$A$5,0))))</f>
        <v>Chuck Magee</v>
      </c>
      <c r="W9519" t="str">
        <f>IFERROR(INDEX(Returns!A:A,MATCH(Orders!B9519,Returns!B:B,0),),"No")</f>
        <v>No</v>
      </c>
      <c r="X9519" t="str">
        <f t="shared" si="148"/>
        <v>2017 / 08</v>
      </c>
    </row>
    <row r="9520" spans="1:24" x14ac:dyDescent="0.25">
      <c r="A9520" s="1">
        <v>9519</v>
      </c>
      <c r="B9520" s="3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IF(People!$B$2=Orders!M9520,People!$A$2,IF(People!$B$3=Orders!M9520,People!$A$3,IF(People!$B$4=Orders!M9520,People!$A$4,IF(People!$B$5=Orders!M9520,People!$A$5,0))))</f>
        <v>Chuck Magee</v>
      </c>
      <c r="W9520" t="str">
        <f>IFERROR(INDEX(Returns!A:A,MATCH(Orders!B9520,Returns!B:B,0),),"No")</f>
        <v>No</v>
      </c>
      <c r="X9520" t="str">
        <f t="shared" si="148"/>
        <v>2017 / 08</v>
      </c>
    </row>
    <row r="9521" spans="1:24" x14ac:dyDescent="0.25">
      <c r="A9521" s="1">
        <v>9520</v>
      </c>
      <c r="B9521" s="3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IF(People!$B$2=Orders!M9521,People!$A$2,IF(People!$B$3=Orders!M9521,People!$A$3,IF(People!$B$4=Orders!M9521,People!$A$4,IF(People!$B$5=Orders!M9521,People!$A$5,0))))</f>
        <v>Anna Andreadi</v>
      </c>
      <c r="W9521" t="str">
        <f>IFERROR(INDEX(Returns!A:A,MATCH(Orders!B9521,Returns!B:B,0),),"No")</f>
        <v>No</v>
      </c>
      <c r="X9521" t="str">
        <f t="shared" si="148"/>
        <v>2019 / 05</v>
      </c>
    </row>
    <row r="9522" spans="1:24" x14ac:dyDescent="0.25">
      <c r="A9522" s="1">
        <v>9521</v>
      </c>
      <c r="B9522" s="3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IF(People!$B$2=Orders!M9522,People!$A$2,IF(People!$B$3=Orders!M9522,People!$A$3,IF(People!$B$4=Orders!M9522,People!$A$4,IF(People!$B$5=Orders!M9522,People!$A$5,0))))</f>
        <v>Anna Andreadi</v>
      </c>
      <c r="W9522" t="str">
        <f>IFERROR(INDEX(Returns!A:A,MATCH(Orders!B9522,Returns!B:B,0),),"No")</f>
        <v>No</v>
      </c>
      <c r="X9522" t="str">
        <f t="shared" si="148"/>
        <v>2018 / 02</v>
      </c>
    </row>
    <row r="9523" spans="1:24" x14ac:dyDescent="0.25">
      <c r="A9523" s="1">
        <v>9522</v>
      </c>
      <c r="B9523" s="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IF(People!$B$2=Orders!M9523,People!$A$2,IF(People!$B$3=Orders!M9523,People!$A$3,IF(People!$B$4=Orders!M9523,People!$A$4,IF(People!$B$5=Orders!M9523,People!$A$5,0))))</f>
        <v>Kelly Williams</v>
      </c>
      <c r="W9523" t="str">
        <f>IFERROR(INDEX(Returns!A:A,MATCH(Orders!B9523,Returns!B:B,0),),"No")</f>
        <v>No</v>
      </c>
      <c r="X9523" t="str">
        <f t="shared" si="148"/>
        <v>2016 / 12</v>
      </c>
    </row>
    <row r="9524" spans="1:24" x14ac:dyDescent="0.25">
      <c r="A9524" s="1">
        <v>9523</v>
      </c>
      <c r="B9524" s="3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IF(People!$B$2=Orders!M9524,People!$A$2,IF(People!$B$3=Orders!M9524,People!$A$3,IF(People!$B$4=Orders!M9524,People!$A$4,IF(People!$B$5=Orders!M9524,People!$A$5,0))))</f>
        <v>Kelly Williams</v>
      </c>
      <c r="W9524" t="str">
        <f>IFERROR(INDEX(Returns!A:A,MATCH(Orders!B9524,Returns!B:B,0),),"No")</f>
        <v>No</v>
      </c>
      <c r="X9524" t="str">
        <f t="shared" si="148"/>
        <v>2016 / 12</v>
      </c>
    </row>
    <row r="9525" spans="1:24" x14ac:dyDescent="0.25">
      <c r="A9525" s="1">
        <v>9524</v>
      </c>
      <c r="B9525" s="3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IF(People!$B$2=Orders!M9525,People!$A$2,IF(People!$B$3=Orders!M9525,People!$A$3,IF(People!$B$4=Orders!M9525,People!$A$4,IF(People!$B$5=Orders!M9525,People!$A$5,0))))</f>
        <v>Kelly Williams</v>
      </c>
      <c r="W9525" t="str">
        <f>IFERROR(INDEX(Returns!A:A,MATCH(Orders!B9525,Returns!B:B,0),),"No")</f>
        <v>No</v>
      </c>
      <c r="X9525" t="str">
        <f t="shared" si="148"/>
        <v>2016 / 12</v>
      </c>
    </row>
    <row r="9526" spans="1:24" x14ac:dyDescent="0.25">
      <c r="A9526" s="1">
        <v>9525</v>
      </c>
      <c r="B9526" s="3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IF(People!$B$2=Orders!M9526,People!$A$2,IF(People!$B$3=Orders!M9526,People!$A$3,IF(People!$B$4=Orders!M9526,People!$A$4,IF(People!$B$5=Orders!M9526,People!$A$5,0))))</f>
        <v>Anna Andreadi</v>
      </c>
      <c r="W9526" t="str">
        <f>IFERROR(INDEX(Returns!A:A,MATCH(Orders!B9526,Returns!B:B,0),),"No")</f>
        <v>Yes</v>
      </c>
      <c r="X9526" t="str">
        <f t="shared" si="148"/>
        <v>2019 / 12</v>
      </c>
    </row>
    <row r="9527" spans="1:24" x14ac:dyDescent="0.25">
      <c r="A9527" s="1">
        <v>9526</v>
      </c>
      <c r="B9527" s="3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IF(People!$B$2=Orders!M9527,People!$A$2,IF(People!$B$3=Orders!M9527,People!$A$3,IF(People!$B$4=Orders!M9527,People!$A$4,IF(People!$B$5=Orders!M9527,People!$A$5,0))))</f>
        <v>Anna Andreadi</v>
      </c>
      <c r="W9527" t="str">
        <f>IFERROR(INDEX(Returns!A:A,MATCH(Orders!B9527,Returns!B:B,0),),"No")</f>
        <v>Yes</v>
      </c>
      <c r="X9527" t="str">
        <f t="shared" si="148"/>
        <v>2019 / 12</v>
      </c>
    </row>
    <row r="9528" spans="1:24" x14ac:dyDescent="0.25">
      <c r="A9528" s="1">
        <v>9527</v>
      </c>
      <c r="B9528" s="3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IF(People!$B$2=Orders!M9528,People!$A$2,IF(People!$B$3=Orders!M9528,People!$A$3,IF(People!$B$4=Orders!M9528,People!$A$4,IF(People!$B$5=Orders!M9528,People!$A$5,0))))</f>
        <v>Anna Andreadi</v>
      </c>
      <c r="W9528" t="str">
        <f>IFERROR(INDEX(Returns!A:A,MATCH(Orders!B9528,Returns!B:B,0),),"No")</f>
        <v>Yes</v>
      </c>
      <c r="X9528" t="str">
        <f t="shared" si="148"/>
        <v>2019 / 12</v>
      </c>
    </row>
    <row r="9529" spans="1:24" x14ac:dyDescent="0.25">
      <c r="A9529" s="1">
        <v>9528</v>
      </c>
      <c r="B9529" s="3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IF(People!$B$2=Orders!M9529,People!$A$2,IF(People!$B$3=Orders!M9529,People!$A$3,IF(People!$B$4=Orders!M9529,People!$A$4,IF(People!$B$5=Orders!M9529,People!$A$5,0))))</f>
        <v>Anna Andreadi</v>
      </c>
      <c r="W9529" t="str">
        <f>IFERROR(INDEX(Returns!A:A,MATCH(Orders!B9529,Returns!B:B,0),),"No")</f>
        <v>Yes</v>
      </c>
      <c r="X9529" t="str">
        <f t="shared" si="148"/>
        <v>2019 / 12</v>
      </c>
    </row>
    <row r="9530" spans="1:24" x14ac:dyDescent="0.25">
      <c r="A9530" s="1">
        <v>9529</v>
      </c>
      <c r="B9530" s="3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IF(People!$B$2=Orders!M9530,People!$A$2,IF(People!$B$3=Orders!M9530,People!$A$3,IF(People!$B$4=Orders!M9530,People!$A$4,IF(People!$B$5=Orders!M9530,People!$A$5,0))))</f>
        <v>Anna Andreadi</v>
      </c>
      <c r="W9530" t="str">
        <f>IFERROR(INDEX(Returns!A:A,MATCH(Orders!B9530,Returns!B:B,0),),"No")</f>
        <v>Yes</v>
      </c>
      <c r="X9530" t="str">
        <f t="shared" si="148"/>
        <v>2019 / 12</v>
      </c>
    </row>
    <row r="9531" spans="1:24" x14ac:dyDescent="0.25">
      <c r="A9531" s="1">
        <v>9530</v>
      </c>
      <c r="B9531" s="3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IF(People!$B$2=Orders!M9531,People!$A$2,IF(People!$B$3=Orders!M9531,People!$A$3,IF(People!$B$4=Orders!M9531,People!$A$4,IF(People!$B$5=Orders!M9531,People!$A$5,0))))</f>
        <v>Kelly Williams</v>
      </c>
      <c r="W9531" t="str">
        <f>IFERROR(INDEX(Returns!A:A,MATCH(Orders!B9531,Returns!B:B,0),),"No")</f>
        <v>No</v>
      </c>
      <c r="X9531" t="str">
        <f t="shared" si="148"/>
        <v>2019 / 03</v>
      </c>
    </row>
    <row r="9532" spans="1:24" x14ac:dyDescent="0.25">
      <c r="A9532" s="1">
        <v>9531</v>
      </c>
      <c r="B9532" s="3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IF(People!$B$2=Orders!M9532,People!$A$2,IF(People!$B$3=Orders!M9532,People!$A$3,IF(People!$B$4=Orders!M9532,People!$A$4,IF(People!$B$5=Orders!M9532,People!$A$5,0))))</f>
        <v>Anna Andreadi</v>
      </c>
      <c r="W9532" t="str">
        <f>IFERROR(INDEX(Returns!A:A,MATCH(Orders!B9532,Returns!B:B,0),),"No")</f>
        <v>No</v>
      </c>
      <c r="X9532" t="str">
        <f t="shared" si="148"/>
        <v>2019 / 07</v>
      </c>
    </row>
    <row r="9533" spans="1:24" x14ac:dyDescent="0.25">
      <c r="A9533" s="1">
        <v>9532</v>
      </c>
      <c r="B9533" s="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IF(People!$B$2=Orders!M9533,People!$A$2,IF(People!$B$3=Orders!M9533,People!$A$3,IF(People!$B$4=Orders!M9533,People!$A$4,IF(People!$B$5=Orders!M9533,People!$A$5,0))))</f>
        <v>Kelly Williams</v>
      </c>
      <c r="W9533" t="str">
        <f>IFERROR(INDEX(Returns!A:A,MATCH(Orders!B9533,Returns!B:B,0),),"No")</f>
        <v>No</v>
      </c>
      <c r="X9533" t="str">
        <f t="shared" si="148"/>
        <v>2019 / 10</v>
      </c>
    </row>
    <row r="9534" spans="1:24" x14ac:dyDescent="0.25">
      <c r="A9534" s="1">
        <v>9533</v>
      </c>
      <c r="B9534" s="3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IF(People!$B$2=Orders!M9534,People!$A$2,IF(People!$B$3=Orders!M9534,People!$A$3,IF(People!$B$4=Orders!M9534,People!$A$4,IF(People!$B$5=Orders!M9534,People!$A$5,0))))</f>
        <v>Chuck Magee</v>
      </c>
      <c r="W9534" t="str">
        <f>IFERROR(INDEX(Returns!A:A,MATCH(Orders!B9534,Returns!B:B,0),),"No")</f>
        <v>No</v>
      </c>
      <c r="X9534" t="str">
        <f t="shared" si="148"/>
        <v>2018 / 10</v>
      </c>
    </row>
    <row r="9535" spans="1:24" x14ac:dyDescent="0.25">
      <c r="A9535" s="1">
        <v>9534</v>
      </c>
      <c r="B9535" s="3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IF(People!$B$2=Orders!M9535,People!$A$2,IF(People!$B$3=Orders!M9535,People!$A$3,IF(People!$B$4=Orders!M9535,People!$A$4,IF(People!$B$5=Orders!M9535,People!$A$5,0))))</f>
        <v>Chuck Magee</v>
      </c>
      <c r="W9535" t="str">
        <f>IFERROR(INDEX(Returns!A:A,MATCH(Orders!B9535,Returns!B:B,0),),"No")</f>
        <v>No</v>
      </c>
      <c r="X9535" t="str">
        <f t="shared" si="148"/>
        <v>2018 / 10</v>
      </c>
    </row>
    <row r="9536" spans="1:24" x14ac:dyDescent="0.25">
      <c r="A9536" s="1">
        <v>9535</v>
      </c>
      <c r="B9536" s="3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IF(People!$B$2=Orders!M9536,People!$A$2,IF(People!$B$3=Orders!M9536,People!$A$3,IF(People!$B$4=Orders!M9536,People!$A$4,IF(People!$B$5=Orders!M9536,People!$A$5,0))))</f>
        <v>Chuck Magee</v>
      </c>
      <c r="W9536" t="str">
        <f>IFERROR(INDEX(Returns!A:A,MATCH(Orders!B9536,Returns!B:B,0),),"No")</f>
        <v>No</v>
      </c>
      <c r="X9536" t="str">
        <f t="shared" si="148"/>
        <v>2018 / 10</v>
      </c>
    </row>
    <row r="9537" spans="1:24" x14ac:dyDescent="0.25">
      <c r="A9537" s="1">
        <v>9536</v>
      </c>
      <c r="B9537" s="3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IF(People!$B$2=Orders!M9537,People!$A$2,IF(People!$B$3=Orders!M9537,People!$A$3,IF(People!$B$4=Orders!M9537,People!$A$4,IF(People!$B$5=Orders!M9537,People!$A$5,0))))</f>
        <v>Chuck Magee</v>
      </c>
      <c r="W9537" t="str">
        <f>IFERROR(INDEX(Returns!A:A,MATCH(Orders!B9537,Returns!B:B,0),),"No")</f>
        <v>No</v>
      </c>
      <c r="X9537" t="str">
        <f t="shared" si="148"/>
        <v>2018 / 10</v>
      </c>
    </row>
    <row r="9538" spans="1:24" x14ac:dyDescent="0.25">
      <c r="A9538" s="1">
        <v>9537</v>
      </c>
      <c r="B9538" s="3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IF(People!$B$2=Orders!M9538,People!$A$2,IF(People!$B$3=Orders!M9538,People!$A$3,IF(People!$B$4=Orders!M9538,People!$A$4,IF(People!$B$5=Orders!M9538,People!$A$5,0))))</f>
        <v>Kelly Williams</v>
      </c>
      <c r="W9538" t="str">
        <f>IFERROR(INDEX(Returns!A:A,MATCH(Orders!B9538,Returns!B:B,0),),"No")</f>
        <v>No</v>
      </c>
      <c r="X9538" t="str">
        <f t="shared" ref="X9538:X9601" si="149">TEXT(C9538,"ГГГГ / ММ")</f>
        <v>2019 / 06</v>
      </c>
    </row>
    <row r="9539" spans="1:24" x14ac:dyDescent="0.25">
      <c r="A9539" s="1">
        <v>9538</v>
      </c>
      <c r="B9539" s="3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IF(People!$B$2=Orders!M9539,People!$A$2,IF(People!$B$3=Orders!M9539,People!$A$3,IF(People!$B$4=Orders!M9539,People!$A$4,IF(People!$B$5=Orders!M9539,People!$A$5,0))))</f>
        <v>Anna Andreadi</v>
      </c>
      <c r="W9539" t="str">
        <f>IFERROR(INDEX(Returns!A:A,MATCH(Orders!B9539,Returns!B:B,0),),"No")</f>
        <v>No</v>
      </c>
      <c r="X9539" t="str">
        <f t="shared" si="149"/>
        <v>2018 / 09</v>
      </c>
    </row>
    <row r="9540" spans="1:24" x14ac:dyDescent="0.25">
      <c r="A9540" s="1">
        <v>9539</v>
      </c>
      <c r="B9540" s="3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IF(People!$B$2=Orders!M9540,People!$A$2,IF(People!$B$3=Orders!M9540,People!$A$3,IF(People!$B$4=Orders!M9540,People!$A$4,IF(People!$B$5=Orders!M9540,People!$A$5,0))))</f>
        <v>Chuck Magee</v>
      </c>
      <c r="W9540" t="str">
        <f>IFERROR(INDEX(Returns!A:A,MATCH(Orders!B9540,Returns!B:B,0),),"No")</f>
        <v>No</v>
      </c>
      <c r="X9540" t="str">
        <f t="shared" si="149"/>
        <v>2019 / 09</v>
      </c>
    </row>
    <row r="9541" spans="1:24" x14ac:dyDescent="0.25">
      <c r="A9541" s="1">
        <v>9540</v>
      </c>
      <c r="B9541" s="3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IF(People!$B$2=Orders!M9541,People!$A$2,IF(People!$B$3=Orders!M9541,People!$A$3,IF(People!$B$4=Orders!M9541,People!$A$4,IF(People!$B$5=Orders!M9541,People!$A$5,0))))</f>
        <v>Chuck Magee</v>
      </c>
      <c r="W9541" t="str">
        <f>IFERROR(INDEX(Returns!A:A,MATCH(Orders!B9541,Returns!B:B,0),),"No")</f>
        <v>No</v>
      </c>
      <c r="X9541" t="str">
        <f t="shared" si="149"/>
        <v>2019 / 09</v>
      </c>
    </row>
    <row r="9542" spans="1:24" x14ac:dyDescent="0.25">
      <c r="A9542" s="1">
        <v>9541</v>
      </c>
      <c r="B9542" s="3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IF(People!$B$2=Orders!M9542,People!$A$2,IF(People!$B$3=Orders!M9542,People!$A$3,IF(People!$B$4=Orders!M9542,People!$A$4,IF(People!$B$5=Orders!M9542,People!$A$5,0))))</f>
        <v>Anna Andreadi</v>
      </c>
      <c r="W9542" t="str">
        <f>IFERROR(INDEX(Returns!A:A,MATCH(Orders!B9542,Returns!B:B,0),),"No")</f>
        <v>No</v>
      </c>
      <c r="X9542" t="str">
        <f t="shared" si="149"/>
        <v>2017 / 05</v>
      </c>
    </row>
    <row r="9543" spans="1:24" x14ac:dyDescent="0.25">
      <c r="A9543" s="1">
        <v>9542</v>
      </c>
      <c r="B9543" s="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IF(People!$B$2=Orders!M9543,People!$A$2,IF(People!$B$3=Orders!M9543,People!$A$3,IF(People!$B$4=Orders!M9543,People!$A$4,IF(People!$B$5=Orders!M9543,People!$A$5,0))))</f>
        <v>Kelly Williams</v>
      </c>
      <c r="W9543" t="str">
        <f>IFERROR(INDEX(Returns!A:A,MATCH(Orders!B9543,Returns!B:B,0),),"No")</f>
        <v>No</v>
      </c>
      <c r="X9543" t="str">
        <f t="shared" si="149"/>
        <v>2017 / 08</v>
      </c>
    </row>
    <row r="9544" spans="1:24" x14ac:dyDescent="0.25">
      <c r="A9544" s="1">
        <v>9543</v>
      </c>
      <c r="B9544" s="3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IF(People!$B$2=Orders!M9544,People!$A$2,IF(People!$B$3=Orders!M9544,People!$A$3,IF(People!$B$4=Orders!M9544,People!$A$4,IF(People!$B$5=Orders!M9544,People!$A$5,0))))</f>
        <v>Kelly Williams</v>
      </c>
      <c r="W9544" t="str">
        <f>IFERROR(INDEX(Returns!A:A,MATCH(Orders!B9544,Returns!B:B,0),),"No")</f>
        <v>No</v>
      </c>
      <c r="X9544" t="str">
        <f t="shared" si="149"/>
        <v>2017 / 08</v>
      </c>
    </row>
    <row r="9545" spans="1:24" x14ac:dyDescent="0.25">
      <c r="A9545" s="1">
        <v>9544</v>
      </c>
      <c r="B9545" s="3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IF(People!$B$2=Orders!M9545,People!$A$2,IF(People!$B$3=Orders!M9545,People!$A$3,IF(People!$B$4=Orders!M9545,People!$A$4,IF(People!$B$5=Orders!M9545,People!$A$5,0))))</f>
        <v>Kelly Williams</v>
      </c>
      <c r="W9545" t="str">
        <f>IFERROR(INDEX(Returns!A:A,MATCH(Orders!B9545,Returns!B:B,0),),"No")</f>
        <v>No</v>
      </c>
      <c r="X9545" t="str">
        <f t="shared" si="149"/>
        <v>2017 / 08</v>
      </c>
    </row>
    <row r="9546" spans="1:24" x14ac:dyDescent="0.25">
      <c r="A9546" s="1">
        <v>9545</v>
      </c>
      <c r="B9546" s="3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IF(People!$B$2=Orders!M9546,People!$A$2,IF(People!$B$3=Orders!M9546,People!$A$3,IF(People!$B$4=Orders!M9546,People!$A$4,IF(People!$B$5=Orders!M9546,People!$A$5,0))))</f>
        <v>Kelly Williams</v>
      </c>
      <c r="W9546" t="str">
        <f>IFERROR(INDEX(Returns!A:A,MATCH(Orders!B9546,Returns!B:B,0),),"No")</f>
        <v>No</v>
      </c>
      <c r="X9546" t="str">
        <f t="shared" si="149"/>
        <v>2017 / 08</v>
      </c>
    </row>
    <row r="9547" spans="1:24" x14ac:dyDescent="0.25">
      <c r="A9547" s="1">
        <v>9546</v>
      </c>
      <c r="B9547" s="3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IF(People!$B$2=Orders!M9547,People!$A$2,IF(People!$B$3=Orders!M9547,People!$A$3,IF(People!$B$4=Orders!M9547,People!$A$4,IF(People!$B$5=Orders!M9547,People!$A$5,0))))</f>
        <v>Kelly Williams</v>
      </c>
      <c r="W9547" t="str">
        <f>IFERROR(INDEX(Returns!A:A,MATCH(Orders!B9547,Returns!B:B,0),),"No")</f>
        <v>No</v>
      </c>
      <c r="X9547" t="str">
        <f t="shared" si="149"/>
        <v>2016 / 10</v>
      </c>
    </row>
    <row r="9548" spans="1:24" x14ac:dyDescent="0.25">
      <c r="A9548" s="1">
        <v>9547</v>
      </c>
      <c r="B9548" s="3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IF(People!$B$2=Orders!M9548,People!$A$2,IF(People!$B$3=Orders!M9548,People!$A$3,IF(People!$B$4=Orders!M9548,People!$A$4,IF(People!$B$5=Orders!M9548,People!$A$5,0))))</f>
        <v>Kelly Williams</v>
      </c>
      <c r="W9548" t="str">
        <f>IFERROR(INDEX(Returns!A:A,MATCH(Orders!B9548,Returns!B:B,0),),"No")</f>
        <v>No</v>
      </c>
      <c r="X9548" t="str">
        <f t="shared" si="149"/>
        <v>2016 / 10</v>
      </c>
    </row>
    <row r="9549" spans="1:24" x14ac:dyDescent="0.25">
      <c r="A9549" s="1">
        <v>9548</v>
      </c>
      <c r="B9549" s="3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IF(People!$B$2=Orders!M9549,People!$A$2,IF(People!$B$3=Orders!M9549,People!$A$3,IF(People!$B$4=Orders!M9549,People!$A$4,IF(People!$B$5=Orders!M9549,People!$A$5,0))))</f>
        <v>Chuck Magee</v>
      </c>
      <c r="W9549" t="str">
        <f>IFERROR(INDEX(Returns!A:A,MATCH(Orders!B9549,Returns!B:B,0),),"No")</f>
        <v>No</v>
      </c>
      <c r="X9549" t="str">
        <f t="shared" si="149"/>
        <v>2018 / 06</v>
      </c>
    </row>
    <row r="9550" spans="1:24" x14ac:dyDescent="0.25">
      <c r="A9550" s="1">
        <v>9549</v>
      </c>
      <c r="B9550" s="3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IF(People!$B$2=Orders!M9550,People!$A$2,IF(People!$B$3=Orders!M9550,People!$A$3,IF(People!$B$4=Orders!M9550,People!$A$4,IF(People!$B$5=Orders!M9550,People!$A$5,0))))</f>
        <v>Chuck Magee</v>
      </c>
      <c r="W9550" t="str">
        <f>IFERROR(INDEX(Returns!A:A,MATCH(Orders!B9550,Returns!B:B,0),),"No")</f>
        <v>No</v>
      </c>
      <c r="X9550" t="str">
        <f t="shared" si="149"/>
        <v>2018 / 06</v>
      </c>
    </row>
    <row r="9551" spans="1:24" x14ac:dyDescent="0.25">
      <c r="A9551" s="1">
        <v>9550</v>
      </c>
      <c r="B9551" s="3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IF(People!$B$2=Orders!M9551,People!$A$2,IF(People!$B$3=Orders!M9551,People!$A$3,IF(People!$B$4=Orders!M9551,People!$A$4,IF(People!$B$5=Orders!M9551,People!$A$5,0))))</f>
        <v>Chuck Magee</v>
      </c>
      <c r="W9551" t="str">
        <f>IFERROR(INDEX(Returns!A:A,MATCH(Orders!B9551,Returns!B:B,0),),"No")</f>
        <v>No</v>
      </c>
      <c r="X9551" t="str">
        <f t="shared" si="149"/>
        <v>2018 / 06</v>
      </c>
    </row>
    <row r="9552" spans="1:24" x14ac:dyDescent="0.25">
      <c r="A9552" s="1">
        <v>9551</v>
      </c>
      <c r="B9552" s="3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IF(People!$B$2=Orders!M9552,People!$A$2,IF(People!$B$3=Orders!M9552,People!$A$3,IF(People!$B$4=Orders!M9552,People!$A$4,IF(People!$B$5=Orders!M9552,People!$A$5,0))))</f>
        <v>Anna Andreadi</v>
      </c>
      <c r="W9552" t="str">
        <f>IFERROR(INDEX(Returns!A:A,MATCH(Orders!B9552,Returns!B:B,0),),"No")</f>
        <v>No</v>
      </c>
      <c r="X9552" t="str">
        <f t="shared" si="149"/>
        <v>2017 / 05</v>
      </c>
    </row>
    <row r="9553" spans="1:24" x14ac:dyDescent="0.25">
      <c r="A9553" s="1">
        <v>9552</v>
      </c>
      <c r="B9553" s="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IF(People!$B$2=Orders!M9553,People!$A$2,IF(People!$B$3=Orders!M9553,People!$A$3,IF(People!$B$4=Orders!M9553,People!$A$4,IF(People!$B$5=Orders!M9553,People!$A$5,0))))</f>
        <v>Chuck Magee</v>
      </c>
      <c r="W9553" t="str">
        <f>IFERROR(INDEX(Returns!A:A,MATCH(Orders!B9553,Returns!B:B,0),),"No")</f>
        <v>No</v>
      </c>
      <c r="X9553" t="str">
        <f t="shared" si="149"/>
        <v>2017 / 11</v>
      </c>
    </row>
    <row r="9554" spans="1:24" x14ac:dyDescent="0.25">
      <c r="A9554" s="1">
        <v>9553</v>
      </c>
      <c r="B9554" s="3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IF(People!$B$2=Orders!M9554,People!$A$2,IF(People!$B$3=Orders!M9554,People!$A$3,IF(People!$B$4=Orders!M9554,People!$A$4,IF(People!$B$5=Orders!M9554,People!$A$5,0))))</f>
        <v>Cassandra Brandow</v>
      </c>
      <c r="W9554" t="str">
        <f>IFERROR(INDEX(Returns!A:A,MATCH(Orders!B9554,Returns!B:B,0),),"No")</f>
        <v>No</v>
      </c>
      <c r="X9554" t="str">
        <f t="shared" si="149"/>
        <v>2017 / 05</v>
      </c>
    </row>
    <row r="9555" spans="1:24" x14ac:dyDescent="0.25">
      <c r="A9555" s="1">
        <v>9554</v>
      </c>
      <c r="B9555" s="3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IF(People!$B$2=Orders!M9555,People!$A$2,IF(People!$B$3=Orders!M9555,People!$A$3,IF(People!$B$4=Orders!M9555,People!$A$4,IF(People!$B$5=Orders!M9555,People!$A$5,0))))</f>
        <v>Anna Andreadi</v>
      </c>
      <c r="W9555" t="str">
        <f>IFERROR(INDEX(Returns!A:A,MATCH(Orders!B9555,Returns!B:B,0),),"No")</f>
        <v>No</v>
      </c>
      <c r="X9555" t="str">
        <f t="shared" si="149"/>
        <v>2018 / 09</v>
      </c>
    </row>
    <row r="9556" spans="1:24" x14ac:dyDescent="0.25">
      <c r="A9556" s="1">
        <v>9555</v>
      </c>
      <c r="B9556" s="3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IF(People!$B$2=Orders!M9556,People!$A$2,IF(People!$B$3=Orders!M9556,People!$A$3,IF(People!$B$4=Orders!M9556,People!$A$4,IF(People!$B$5=Orders!M9556,People!$A$5,0))))</f>
        <v>Chuck Magee</v>
      </c>
      <c r="W9556" t="str">
        <f>IFERROR(INDEX(Returns!A:A,MATCH(Orders!B9556,Returns!B:B,0),),"No")</f>
        <v>No</v>
      </c>
      <c r="X9556" t="str">
        <f t="shared" si="149"/>
        <v>2017 / 11</v>
      </c>
    </row>
    <row r="9557" spans="1:24" x14ac:dyDescent="0.25">
      <c r="A9557" s="1">
        <v>9556</v>
      </c>
      <c r="B9557" s="3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IF(People!$B$2=Orders!M9557,People!$A$2,IF(People!$B$3=Orders!M9557,People!$A$3,IF(People!$B$4=Orders!M9557,People!$A$4,IF(People!$B$5=Orders!M9557,People!$A$5,0))))</f>
        <v>Chuck Magee</v>
      </c>
      <c r="W9557" t="str">
        <f>IFERROR(INDEX(Returns!A:A,MATCH(Orders!B9557,Returns!B:B,0),),"No")</f>
        <v>No</v>
      </c>
      <c r="X9557" t="str">
        <f t="shared" si="149"/>
        <v>2017 / 11</v>
      </c>
    </row>
    <row r="9558" spans="1:24" x14ac:dyDescent="0.25">
      <c r="A9558" s="1">
        <v>9557</v>
      </c>
      <c r="B9558" s="3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IF(People!$B$2=Orders!M9558,People!$A$2,IF(People!$B$3=Orders!M9558,People!$A$3,IF(People!$B$4=Orders!M9558,People!$A$4,IF(People!$B$5=Orders!M9558,People!$A$5,0))))</f>
        <v>Chuck Magee</v>
      </c>
      <c r="W9558" t="str">
        <f>IFERROR(INDEX(Returns!A:A,MATCH(Orders!B9558,Returns!B:B,0),),"No")</f>
        <v>No</v>
      </c>
      <c r="X9558" t="str">
        <f t="shared" si="149"/>
        <v>2017 / 12</v>
      </c>
    </row>
    <row r="9559" spans="1:24" x14ac:dyDescent="0.25">
      <c r="A9559" s="1">
        <v>9558</v>
      </c>
      <c r="B9559" s="3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IF(People!$B$2=Orders!M9559,People!$A$2,IF(People!$B$3=Orders!M9559,People!$A$3,IF(People!$B$4=Orders!M9559,People!$A$4,IF(People!$B$5=Orders!M9559,People!$A$5,0))))</f>
        <v>Kelly Williams</v>
      </c>
      <c r="W9559" t="str">
        <f>IFERROR(INDEX(Returns!A:A,MATCH(Orders!B9559,Returns!B:B,0),),"No")</f>
        <v>No</v>
      </c>
      <c r="X9559" t="str">
        <f t="shared" si="149"/>
        <v>2016 / 10</v>
      </c>
    </row>
    <row r="9560" spans="1:24" x14ac:dyDescent="0.25">
      <c r="A9560" s="1">
        <v>9559</v>
      </c>
      <c r="B9560" s="3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IF(People!$B$2=Orders!M9560,People!$A$2,IF(People!$B$3=Orders!M9560,People!$A$3,IF(People!$B$4=Orders!M9560,People!$A$4,IF(People!$B$5=Orders!M9560,People!$A$5,0))))</f>
        <v>Chuck Magee</v>
      </c>
      <c r="W9560" t="str">
        <f>IFERROR(INDEX(Returns!A:A,MATCH(Orders!B9560,Returns!B:B,0),),"No")</f>
        <v>No</v>
      </c>
      <c r="X9560" t="str">
        <f t="shared" si="149"/>
        <v>2018 / 05</v>
      </c>
    </row>
    <row r="9561" spans="1:24" x14ac:dyDescent="0.25">
      <c r="A9561" s="1">
        <v>9560</v>
      </c>
      <c r="B9561" s="3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IF(People!$B$2=Orders!M9561,People!$A$2,IF(People!$B$3=Orders!M9561,People!$A$3,IF(People!$B$4=Orders!M9561,People!$A$4,IF(People!$B$5=Orders!M9561,People!$A$5,0))))</f>
        <v>Chuck Magee</v>
      </c>
      <c r="W9561" t="str">
        <f>IFERROR(INDEX(Returns!A:A,MATCH(Orders!B9561,Returns!B:B,0),),"No")</f>
        <v>No</v>
      </c>
      <c r="X9561" t="str">
        <f t="shared" si="149"/>
        <v>2018 / 05</v>
      </c>
    </row>
    <row r="9562" spans="1:24" x14ac:dyDescent="0.25">
      <c r="A9562" s="1">
        <v>9561</v>
      </c>
      <c r="B9562" s="3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IF(People!$B$2=Orders!M9562,People!$A$2,IF(People!$B$3=Orders!M9562,People!$A$3,IF(People!$B$4=Orders!M9562,People!$A$4,IF(People!$B$5=Orders!M9562,People!$A$5,0))))</f>
        <v>Chuck Magee</v>
      </c>
      <c r="W9562" t="str">
        <f>IFERROR(INDEX(Returns!A:A,MATCH(Orders!B9562,Returns!B:B,0),),"No")</f>
        <v>No</v>
      </c>
      <c r="X9562" t="str">
        <f t="shared" si="149"/>
        <v>2018 / 05</v>
      </c>
    </row>
    <row r="9563" spans="1:24" x14ac:dyDescent="0.25">
      <c r="A9563" s="1">
        <v>9562</v>
      </c>
      <c r="B9563" s="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IF(People!$B$2=Orders!M9563,People!$A$2,IF(People!$B$3=Orders!M9563,People!$A$3,IF(People!$B$4=Orders!M9563,People!$A$4,IF(People!$B$5=Orders!M9563,People!$A$5,0))))</f>
        <v>Chuck Magee</v>
      </c>
      <c r="W9563" t="str">
        <f>IFERROR(INDEX(Returns!A:A,MATCH(Orders!B9563,Returns!B:B,0),),"No")</f>
        <v>No</v>
      </c>
      <c r="X9563" t="str">
        <f t="shared" si="149"/>
        <v>2018 / 05</v>
      </c>
    </row>
    <row r="9564" spans="1:24" x14ac:dyDescent="0.25">
      <c r="A9564" s="1">
        <v>9563</v>
      </c>
      <c r="B9564" s="3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IF(People!$B$2=Orders!M9564,People!$A$2,IF(People!$B$3=Orders!M9564,People!$A$3,IF(People!$B$4=Orders!M9564,People!$A$4,IF(People!$B$5=Orders!M9564,People!$A$5,0))))</f>
        <v>Chuck Magee</v>
      </c>
      <c r="W9564" t="str">
        <f>IFERROR(INDEX(Returns!A:A,MATCH(Orders!B9564,Returns!B:B,0),),"No")</f>
        <v>No</v>
      </c>
      <c r="X9564" t="str">
        <f t="shared" si="149"/>
        <v>2018 / 05</v>
      </c>
    </row>
    <row r="9565" spans="1:24" x14ac:dyDescent="0.25">
      <c r="A9565" s="1">
        <v>9564</v>
      </c>
      <c r="B9565" s="3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IF(People!$B$2=Orders!M9565,People!$A$2,IF(People!$B$3=Orders!M9565,People!$A$3,IF(People!$B$4=Orders!M9565,People!$A$4,IF(People!$B$5=Orders!M9565,People!$A$5,0))))</f>
        <v>Chuck Magee</v>
      </c>
      <c r="W9565" t="str">
        <f>IFERROR(INDEX(Returns!A:A,MATCH(Orders!B9565,Returns!B:B,0),),"No")</f>
        <v>No</v>
      </c>
      <c r="X9565" t="str">
        <f t="shared" si="149"/>
        <v>2018 / 05</v>
      </c>
    </row>
    <row r="9566" spans="1:24" x14ac:dyDescent="0.25">
      <c r="A9566" s="1">
        <v>9565</v>
      </c>
      <c r="B9566" s="3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IF(People!$B$2=Orders!M9566,People!$A$2,IF(People!$B$3=Orders!M9566,People!$A$3,IF(People!$B$4=Orders!M9566,People!$A$4,IF(People!$B$5=Orders!M9566,People!$A$5,0))))</f>
        <v>Anna Andreadi</v>
      </c>
      <c r="W9566" t="str">
        <f>IFERROR(INDEX(Returns!A:A,MATCH(Orders!B9566,Returns!B:B,0),),"No")</f>
        <v>No</v>
      </c>
      <c r="X9566" t="str">
        <f t="shared" si="149"/>
        <v>2017 / 06</v>
      </c>
    </row>
    <row r="9567" spans="1:24" x14ac:dyDescent="0.25">
      <c r="A9567" s="1">
        <v>9566</v>
      </c>
      <c r="B9567" s="3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IF(People!$B$2=Orders!M9567,People!$A$2,IF(People!$B$3=Orders!M9567,People!$A$3,IF(People!$B$4=Orders!M9567,People!$A$4,IF(People!$B$5=Orders!M9567,People!$A$5,0))))</f>
        <v>Cassandra Brandow</v>
      </c>
      <c r="W9567" t="str">
        <f>IFERROR(INDEX(Returns!A:A,MATCH(Orders!B9567,Returns!B:B,0),),"No")</f>
        <v>No</v>
      </c>
      <c r="X9567" t="str">
        <f t="shared" si="149"/>
        <v>2016 / 03</v>
      </c>
    </row>
    <row r="9568" spans="1:24" x14ac:dyDescent="0.25">
      <c r="A9568" s="1">
        <v>9567</v>
      </c>
      <c r="B9568" s="3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IF(People!$B$2=Orders!M9568,People!$A$2,IF(People!$B$3=Orders!M9568,People!$A$3,IF(People!$B$4=Orders!M9568,People!$A$4,IF(People!$B$5=Orders!M9568,People!$A$5,0))))</f>
        <v>Cassandra Brandow</v>
      </c>
      <c r="W9568" t="str">
        <f>IFERROR(INDEX(Returns!A:A,MATCH(Orders!B9568,Returns!B:B,0),),"No")</f>
        <v>No</v>
      </c>
      <c r="X9568" t="str">
        <f t="shared" si="149"/>
        <v>2016 / 03</v>
      </c>
    </row>
    <row r="9569" spans="1:24" x14ac:dyDescent="0.25">
      <c r="A9569" s="1">
        <v>9568</v>
      </c>
      <c r="B9569" s="3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IF(People!$B$2=Orders!M9569,People!$A$2,IF(People!$B$3=Orders!M9569,People!$A$3,IF(People!$B$4=Orders!M9569,People!$A$4,IF(People!$B$5=Orders!M9569,People!$A$5,0))))</f>
        <v>Cassandra Brandow</v>
      </c>
      <c r="W9569" t="str">
        <f>IFERROR(INDEX(Returns!A:A,MATCH(Orders!B9569,Returns!B:B,0),),"No")</f>
        <v>No</v>
      </c>
      <c r="X9569" t="str">
        <f t="shared" si="149"/>
        <v>2016 / 03</v>
      </c>
    </row>
    <row r="9570" spans="1:24" x14ac:dyDescent="0.25">
      <c r="A9570" s="1">
        <v>9569</v>
      </c>
      <c r="B9570" s="3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IF(People!$B$2=Orders!M9570,People!$A$2,IF(People!$B$3=Orders!M9570,People!$A$3,IF(People!$B$4=Orders!M9570,People!$A$4,IF(People!$B$5=Orders!M9570,People!$A$5,0))))</f>
        <v>Kelly Williams</v>
      </c>
      <c r="W9570" t="str">
        <f>IFERROR(INDEX(Returns!A:A,MATCH(Orders!B9570,Returns!B:B,0),),"No")</f>
        <v>No</v>
      </c>
      <c r="X9570" t="str">
        <f t="shared" si="149"/>
        <v>2019 / 07</v>
      </c>
    </row>
    <row r="9571" spans="1:24" x14ac:dyDescent="0.25">
      <c r="A9571" s="1">
        <v>9570</v>
      </c>
      <c r="B9571" s="3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IF(People!$B$2=Orders!M9571,People!$A$2,IF(People!$B$3=Orders!M9571,People!$A$3,IF(People!$B$4=Orders!M9571,People!$A$4,IF(People!$B$5=Orders!M9571,People!$A$5,0))))</f>
        <v>Chuck Magee</v>
      </c>
      <c r="W9571" t="str">
        <f>IFERROR(INDEX(Returns!A:A,MATCH(Orders!B9571,Returns!B:B,0),),"No")</f>
        <v>No</v>
      </c>
      <c r="X9571" t="str">
        <f t="shared" si="149"/>
        <v>2017 / 09</v>
      </c>
    </row>
    <row r="9572" spans="1:24" x14ac:dyDescent="0.25">
      <c r="A9572" s="1">
        <v>9571</v>
      </c>
      <c r="B9572" s="3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IF(People!$B$2=Orders!M9572,People!$A$2,IF(People!$B$3=Orders!M9572,People!$A$3,IF(People!$B$4=Orders!M9572,People!$A$4,IF(People!$B$5=Orders!M9572,People!$A$5,0))))</f>
        <v>Chuck Magee</v>
      </c>
      <c r="W9572" t="str">
        <f>IFERROR(INDEX(Returns!A:A,MATCH(Orders!B9572,Returns!B:B,0),),"No")</f>
        <v>No</v>
      </c>
      <c r="X9572" t="str">
        <f t="shared" si="149"/>
        <v>2017 / 09</v>
      </c>
    </row>
    <row r="9573" spans="1:24" x14ac:dyDescent="0.25">
      <c r="A9573" s="1">
        <v>9572</v>
      </c>
      <c r="B9573" s="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IF(People!$B$2=Orders!M9573,People!$A$2,IF(People!$B$3=Orders!M9573,People!$A$3,IF(People!$B$4=Orders!M9573,People!$A$4,IF(People!$B$5=Orders!M9573,People!$A$5,0))))</f>
        <v>Chuck Magee</v>
      </c>
      <c r="W9573" t="str">
        <f>IFERROR(INDEX(Returns!A:A,MATCH(Orders!B9573,Returns!B:B,0),),"No")</f>
        <v>No</v>
      </c>
      <c r="X9573" t="str">
        <f t="shared" si="149"/>
        <v>2017 / 09</v>
      </c>
    </row>
    <row r="9574" spans="1:24" x14ac:dyDescent="0.25">
      <c r="A9574" s="1">
        <v>9573</v>
      </c>
      <c r="B9574" s="3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IF(People!$B$2=Orders!M9574,People!$A$2,IF(People!$B$3=Orders!M9574,People!$A$3,IF(People!$B$4=Orders!M9574,People!$A$4,IF(People!$B$5=Orders!M9574,People!$A$5,0))))</f>
        <v>Chuck Magee</v>
      </c>
      <c r="W9574" t="str">
        <f>IFERROR(INDEX(Returns!A:A,MATCH(Orders!B9574,Returns!B:B,0),),"No")</f>
        <v>No</v>
      </c>
      <c r="X9574" t="str">
        <f t="shared" si="149"/>
        <v>2017 / 09</v>
      </c>
    </row>
    <row r="9575" spans="1:24" x14ac:dyDescent="0.25">
      <c r="A9575" s="1">
        <v>9574</v>
      </c>
      <c r="B9575" s="3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IF(People!$B$2=Orders!M9575,People!$A$2,IF(People!$B$3=Orders!M9575,People!$A$3,IF(People!$B$4=Orders!M9575,People!$A$4,IF(People!$B$5=Orders!M9575,People!$A$5,0))))</f>
        <v>Chuck Magee</v>
      </c>
      <c r="W9575" t="str">
        <f>IFERROR(INDEX(Returns!A:A,MATCH(Orders!B9575,Returns!B:B,0),),"No")</f>
        <v>No</v>
      </c>
      <c r="X9575" t="str">
        <f t="shared" si="149"/>
        <v>2017 / 09</v>
      </c>
    </row>
    <row r="9576" spans="1:24" x14ac:dyDescent="0.25">
      <c r="A9576" s="1">
        <v>9575</v>
      </c>
      <c r="B9576" s="3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IF(People!$B$2=Orders!M9576,People!$A$2,IF(People!$B$3=Orders!M9576,People!$A$3,IF(People!$B$4=Orders!M9576,People!$A$4,IF(People!$B$5=Orders!M9576,People!$A$5,0))))</f>
        <v>Anna Andreadi</v>
      </c>
      <c r="W9576" t="str">
        <f>IFERROR(INDEX(Returns!A:A,MATCH(Orders!B9576,Returns!B:B,0),),"No")</f>
        <v>No</v>
      </c>
      <c r="X9576" t="str">
        <f t="shared" si="149"/>
        <v>2017 / 08</v>
      </c>
    </row>
    <row r="9577" spans="1:24" x14ac:dyDescent="0.25">
      <c r="A9577" s="1">
        <v>9576</v>
      </c>
      <c r="B9577" s="3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IF(People!$B$2=Orders!M9577,People!$A$2,IF(People!$B$3=Orders!M9577,People!$A$3,IF(People!$B$4=Orders!M9577,People!$A$4,IF(People!$B$5=Orders!M9577,People!$A$5,0))))</f>
        <v>Kelly Williams</v>
      </c>
      <c r="W9577" t="str">
        <f>IFERROR(INDEX(Returns!A:A,MATCH(Orders!B9577,Returns!B:B,0),),"No")</f>
        <v>No</v>
      </c>
      <c r="X9577" t="str">
        <f t="shared" si="149"/>
        <v>2017 / 05</v>
      </c>
    </row>
    <row r="9578" spans="1:24" x14ac:dyDescent="0.25">
      <c r="A9578" s="1">
        <v>9577</v>
      </c>
      <c r="B9578" s="3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IF(People!$B$2=Orders!M9578,People!$A$2,IF(People!$B$3=Orders!M9578,People!$A$3,IF(People!$B$4=Orders!M9578,People!$A$4,IF(People!$B$5=Orders!M9578,People!$A$5,0))))</f>
        <v>Kelly Williams</v>
      </c>
      <c r="W9578" t="str">
        <f>IFERROR(INDEX(Returns!A:A,MATCH(Orders!B9578,Returns!B:B,0),),"No")</f>
        <v>No</v>
      </c>
      <c r="X9578" t="str">
        <f t="shared" si="149"/>
        <v>2017 / 05</v>
      </c>
    </row>
    <row r="9579" spans="1:24" x14ac:dyDescent="0.25">
      <c r="A9579" s="1">
        <v>9578</v>
      </c>
      <c r="B9579" s="3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IF(People!$B$2=Orders!M9579,People!$A$2,IF(People!$B$3=Orders!M9579,People!$A$3,IF(People!$B$4=Orders!M9579,People!$A$4,IF(People!$B$5=Orders!M9579,People!$A$5,0))))</f>
        <v>Kelly Williams</v>
      </c>
      <c r="W9579" t="str">
        <f>IFERROR(INDEX(Returns!A:A,MATCH(Orders!B9579,Returns!B:B,0),),"No")</f>
        <v>No</v>
      </c>
      <c r="X9579" t="str">
        <f t="shared" si="149"/>
        <v>2017 / 05</v>
      </c>
    </row>
    <row r="9580" spans="1:24" x14ac:dyDescent="0.25">
      <c r="A9580" s="1">
        <v>9579</v>
      </c>
      <c r="B9580" s="3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IF(People!$B$2=Orders!M9580,People!$A$2,IF(People!$B$3=Orders!M9580,People!$A$3,IF(People!$B$4=Orders!M9580,People!$A$4,IF(People!$B$5=Orders!M9580,People!$A$5,0))))</f>
        <v>Chuck Magee</v>
      </c>
      <c r="W9580" t="str">
        <f>IFERROR(INDEX(Returns!A:A,MATCH(Orders!B9580,Returns!B:B,0),),"No")</f>
        <v>No</v>
      </c>
      <c r="X9580" t="str">
        <f t="shared" si="149"/>
        <v>2019 / 09</v>
      </c>
    </row>
    <row r="9581" spans="1:24" x14ac:dyDescent="0.25">
      <c r="A9581" s="1">
        <v>9580</v>
      </c>
      <c r="B9581" s="3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IF(People!$B$2=Orders!M9581,People!$A$2,IF(People!$B$3=Orders!M9581,People!$A$3,IF(People!$B$4=Orders!M9581,People!$A$4,IF(People!$B$5=Orders!M9581,People!$A$5,0))))</f>
        <v>Chuck Magee</v>
      </c>
      <c r="W9581" t="str">
        <f>IFERROR(INDEX(Returns!A:A,MATCH(Orders!B9581,Returns!B:B,0),),"No")</f>
        <v>No</v>
      </c>
      <c r="X9581" t="str">
        <f t="shared" si="149"/>
        <v>2019 / 09</v>
      </c>
    </row>
    <row r="9582" spans="1:24" x14ac:dyDescent="0.25">
      <c r="A9582" s="1">
        <v>9581</v>
      </c>
      <c r="B9582" s="3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IF(People!$B$2=Orders!M9582,People!$A$2,IF(People!$B$3=Orders!M9582,People!$A$3,IF(People!$B$4=Orders!M9582,People!$A$4,IF(People!$B$5=Orders!M9582,People!$A$5,0))))</f>
        <v>Chuck Magee</v>
      </c>
      <c r="W9582" t="str">
        <f>IFERROR(INDEX(Returns!A:A,MATCH(Orders!B9582,Returns!B:B,0),),"No")</f>
        <v>No</v>
      </c>
      <c r="X9582" t="str">
        <f t="shared" si="149"/>
        <v>2019 / 09</v>
      </c>
    </row>
    <row r="9583" spans="1:24" x14ac:dyDescent="0.25">
      <c r="A9583" s="1">
        <v>9582</v>
      </c>
      <c r="B9583" s="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IF(People!$B$2=Orders!M9583,People!$A$2,IF(People!$B$3=Orders!M9583,People!$A$3,IF(People!$B$4=Orders!M9583,People!$A$4,IF(People!$B$5=Orders!M9583,People!$A$5,0))))</f>
        <v>Chuck Magee</v>
      </c>
      <c r="W9583" t="str">
        <f>IFERROR(INDEX(Returns!A:A,MATCH(Orders!B9583,Returns!B:B,0),),"No")</f>
        <v>No</v>
      </c>
      <c r="X9583" t="str">
        <f t="shared" si="149"/>
        <v>2019 / 09</v>
      </c>
    </row>
    <row r="9584" spans="1:24" x14ac:dyDescent="0.25">
      <c r="A9584" s="1">
        <v>9583</v>
      </c>
      <c r="B9584" s="3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IF(People!$B$2=Orders!M9584,People!$A$2,IF(People!$B$3=Orders!M9584,People!$A$3,IF(People!$B$4=Orders!M9584,People!$A$4,IF(People!$B$5=Orders!M9584,People!$A$5,0))))</f>
        <v>Chuck Magee</v>
      </c>
      <c r="W9584" t="str">
        <f>IFERROR(INDEX(Returns!A:A,MATCH(Orders!B9584,Returns!B:B,0),),"No")</f>
        <v>No</v>
      </c>
      <c r="X9584" t="str">
        <f t="shared" si="149"/>
        <v>2018 / 06</v>
      </c>
    </row>
    <row r="9585" spans="1:24" x14ac:dyDescent="0.25">
      <c r="A9585" s="1">
        <v>9584</v>
      </c>
      <c r="B9585" s="3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IF(People!$B$2=Orders!M9585,People!$A$2,IF(People!$B$3=Orders!M9585,People!$A$3,IF(People!$B$4=Orders!M9585,People!$A$4,IF(People!$B$5=Orders!M9585,People!$A$5,0))))</f>
        <v>Chuck Magee</v>
      </c>
      <c r="W9585" t="str">
        <f>IFERROR(INDEX(Returns!A:A,MATCH(Orders!B9585,Returns!B:B,0),),"No")</f>
        <v>No</v>
      </c>
      <c r="X9585" t="str">
        <f t="shared" si="149"/>
        <v>2019 / 06</v>
      </c>
    </row>
    <row r="9586" spans="1:24" x14ac:dyDescent="0.25">
      <c r="A9586" s="1">
        <v>9585</v>
      </c>
      <c r="B9586" s="3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IF(People!$B$2=Orders!M9586,People!$A$2,IF(People!$B$3=Orders!M9586,People!$A$3,IF(People!$B$4=Orders!M9586,People!$A$4,IF(People!$B$5=Orders!M9586,People!$A$5,0))))</f>
        <v>Kelly Williams</v>
      </c>
      <c r="W9586" t="str">
        <f>IFERROR(INDEX(Returns!A:A,MATCH(Orders!B9586,Returns!B:B,0),),"No")</f>
        <v>No</v>
      </c>
      <c r="X9586" t="str">
        <f t="shared" si="149"/>
        <v>2019 / 08</v>
      </c>
    </row>
    <row r="9587" spans="1:24" x14ac:dyDescent="0.25">
      <c r="A9587" s="1">
        <v>9586</v>
      </c>
      <c r="B9587" s="3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IF(People!$B$2=Orders!M9587,People!$A$2,IF(People!$B$3=Orders!M9587,People!$A$3,IF(People!$B$4=Orders!M9587,People!$A$4,IF(People!$B$5=Orders!M9587,People!$A$5,0))))</f>
        <v>Cassandra Brandow</v>
      </c>
      <c r="W9587" t="str">
        <f>IFERROR(INDEX(Returns!A:A,MATCH(Orders!B9587,Returns!B:B,0),),"No")</f>
        <v>No</v>
      </c>
      <c r="X9587" t="str">
        <f t="shared" si="149"/>
        <v>2018 / 08</v>
      </c>
    </row>
    <row r="9588" spans="1:24" x14ac:dyDescent="0.25">
      <c r="A9588" s="1">
        <v>9587</v>
      </c>
      <c r="B9588" s="3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IF(People!$B$2=Orders!M9588,People!$A$2,IF(People!$B$3=Orders!M9588,People!$A$3,IF(People!$B$4=Orders!M9588,People!$A$4,IF(People!$B$5=Orders!M9588,People!$A$5,0))))</f>
        <v>Anna Andreadi</v>
      </c>
      <c r="W9588" t="str">
        <f>IFERROR(INDEX(Returns!A:A,MATCH(Orders!B9588,Returns!B:B,0),),"No")</f>
        <v>No</v>
      </c>
      <c r="X9588" t="str">
        <f t="shared" si="149"/>
        <v>2018 / 11</v>
      </c>
    </row>
    <row r="9589" spans="1:24" x14ac:dyDescent="0.25">
      <c r="A9589" s="1">
        <v>9588</v>
      </c>
      <c r="B9589" s="3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IF(People!$B$2=Orders!M9589,People!$A$2,IF(People!$B$3=Orders!M9589,People!$A$3,IF(People!$B$4=Orders!M9589,People!$A$4,IF(People!$B$5=Orders!M9589,People!$A$5,0))))</f>
        <v>Kelly Williams</v>
      </c>
      <c r="W9589" t="str">
        <f>IFERROR(INDEX(Returns!A:A,MATCH(Orders!B9589,Returns!B:B,0),),"No")</f>
        <v>No</v>
      </c>
      <c r="X9589" t="str">
        <f t="shared" si="149"/>
        <v>2019 / 04</v>
      </c>
    </row>
    <row r="9590" spans="1:24" x14ac:dyDescent="0.25">
      <c r="A9590" s="1">
        <v>9589</v>
      </c>
      <c r="B9590" s="3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IF(People!$B$2=Orders!M9590,People!$A$2,IF(People!$B$3=Orders!M9590,People!$A$3,IF(People!$B$4=Orders!M9590,People!$A$4,IF(People!$B$5=Orders!M9590,People!$A$5,0))))</f>
        <v>Kelly Williams</v>
      </c>
      <c r="W9590" t="str">
        <f>IFERROR(INDEX(Returns!A:A,MATCH(Orders!B9590,Returns!B:B,0),),"No")</f>
        <v>No</v>
      </c>
      <c r="X9590" t="str">
        <f t="shared" si="149"/>
        <v>2019 / 07</v>
      </c>
    </row>
    <row r="9591" spans="1:24" x14ac:dyDescent="0.25">
      <c r="A9591" s="1">
        <v>9590</v>
      </c>
      <c r="B9591" s="3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IF(People!$B$2=Orders!M9591,People!$A$2,IF(People!$B$3=Orders!M9591,People!$A$3,IF(People!$B$4=Orders!M9591,People!$A$4,IF(People!$B$5=Orders!M9591,People!$A$5,0))))</f>
        <v>Kelly Williams</v>
      </c>
      <c r="W9591" t="str">
        <f>IFERROR(INDEX(Returns!A:A,MATCH(Orders!B9591,Returns!B:B,0),),"No")</f>
        <v>No</v>
      </c>
      <c r="X9591" t="str">
        <f t="shared" si="149"/>
        <v>2016 / 05</v>
      </c>
    </row>
    <row r="9592" spans="1:24" x14ac:dyDescent="0.25">
      <c r="A9592" s="1">
        <v>9591</v>
      </c>
      <c r="B9592" s="3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IF(People!$B$2=Orders!M9592,People!$A$2,IF(People!$B$3=Orders!M9592,People!$A$3,IF(People!$B$4=Orders!M9592,People!$A$4,IF(People!$B$5=Orders!M9592,People!$A$5,0))))</f>
        <v>Kelly Williams</v>
      </c>
      <c r="W9592" t="str">
        <f>IFERROR(INDEX(Returns!A:A,MATCH(Orders!B9592,Returns!B:B,0),),"No")</f>
        <v>No</v>
      </c>
      <c r="X9592" t="str">
        <f t="shared" si="149"/>
        <v>2016 / 05</v>
      </c>
    </row>
    <row r="9593" spans="1:24" x14ac:dyDescent="0.25">
      <c r="A9593" s="1">
        <v>9592</v>
      </c>
      <c r="B9593" s="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IF(People!$B$2=Orders!M9593,People!$A$2,IF(People!$B$3=Orders!M9593,People!$A$3,IF(People!$B$4=Orders!M9593,People!$A$4,IF(People!$B$5=Orders!M9593,People!$A$5,0))))</f>
        <v>Kelly Williams</v>
      </c>
      <c r="W9593" t="str">
        <f>IFERROR(INDEX(Returns!A:A,MATCH(Orders!B9593,Returns!B:B,0),),"No")</f>
        <v>No</v>
      </c>
      <c r="X9593" t="str">
        <f t="shared" si="149"/>
        <v>2018 / 07</v>
      </c>
    </row>
    <row r="9594" spans="1:24" x14ac:dyDescent="0.25">
      <c r="A9594" s="1">
        <v>9593</v>
      </c>
      <c r="B9594" s="3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IF(People!$B$2=Orders!M9594,People!$A$2,IF(People!$B$3=Orders!M9594,People!$A$3,IF(People!$B$4=Orders!M9594,People!$A$4,IF(People!$B$5=Orders!M9594,People!$A$5,0))))</f>
        <v>Kelly Williams</v>
      </c>
      <c r="W9594" t="str">
        <f>IFERROR(INDEX(Returns!A:A,MATCH(Orders!B9594,Returns!B:B,0),),"No")</f>
        <v>No</v>
      </c>
      <c r="X9594" t="str">
        <f t="shared" si="149"/>
        <v>2018 / 07</v>
      </c>
    </row>
    <row r="9595" spans="1:24" x14ac:dyDescent="0.25">
      <c r="A9595" s="1">
        <v>9594</v>
      </c>
      <c r="B9595" s="3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IF(People!$B$2=Orders!M9595,People!$A$2,IF(People!$B$3=Orders!M9595,People!$A$3,IF(People!$B$4=Orders!M9595,People!$A$4,IF(People!$B$5=Orders!M9595,People!$A$5,0))))</f>
        <v>Chuck Magee</v>
      </c>
      <c r="W9595" t="str">
        <f>IFERROR(INDEX(Returns!A:A,MATCH(Orders!B9595,Returns!B:B,0),),"No")</f>
        <v>Yes</v>
      </c>
      <c r="X9595" t="str">
        <f t="shared" si="149"/>
        <v>2019 / 09</v>
      </c>
    </row>
    <row r="9596" spans="1:24" x14ac:dyDescent="0.25">
      <c r="A9596" s="1">
        <v>9595</v>
      </c>
      <c r="B9596" s="3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IF(People!$B$2=Orders!M9596,People!$A$2,IF(People!$B$3=Orders!M9596,People!$A$3,IF(People!$B$4=Orders!M9596,People!$A$4,IF(People!$B$5=Orders!M9596,People!$A$5,0))))</f>
        <v>Chuck Magee</v>
      </c>
      <c r="W9596" t="str">
        <f>IFERROR(INDEX(Returns!A:A,MATCH(Orders!B9596,Returns!B:B,0),),"No")</f>
        <v>Yes</v>
      </c>
      <c r="X9596" t="str">
        <f t="shared" si="149"/>
        <v>2019 / 09</v>
      </c>
    </row>
    <row r="9597" spans="1:24" x14ac:dyDescent="0.25">
      <c r="A9597" s="1">
        <v>9596</v>
      </c>
      <c r="B9597" s="3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IF(People!$B$2=Orders!M9597,People!$A$2,IF(People!$B$3=Orders!M9597,People!$A$3,IF(People!$B$4=Orders!M9597,People!$A$4,IF(People!$B$5=Orders!M9597,People!$A$5,0))))</f>
        <v>Anna Andreadi</v>
      </c>
      <c r="W9597" t="str">
        <f>IFERROR(INDEX(Returns!A:A,MATCH(Orders!B9597,Returns!B:B,0),),"No")</f>
        <v>No</v>
      </c>
      <c r="X9597" t="str">
        <f t="shared" si="149"/>
        <v>2019 / 01</v>
      </c>
    </row>
    <row r="9598" spans="1:24" x14ac:dyDescent="0.25">
      <c r="A9598" s="1">
        <v>9597</v>
      </c>
      <c r="B9598" s="3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IF(People!$B$2=Orders!M9598,People!$A$2,IF(People!$B$3=Orders!M9598,People!$A$3,IF(People!$B$4=Orders!M9598,People!$A$4,IF(People!$B$5=Orders!M9598,People!$A$5,0))))</f>
        <v>Anna Andreadi</v>
      </c>
      <c r="W9598" t="str">
        <f>IFERROR(INDEX(Returns!A:A,MATCH(Orders!B9598,Returns!B:B,0),),"No")</f>
        <v>No</v>
      </c>
      <c r="X9598" t="str">
        <f t="shared" si="149"/>
        <v>2019 / 01</v>
      </c>
    </row>
    <row r="9599" spans="1:24" x14ac:dyDescent="0.25">
      <c r="A9599" s="1">
        <v>9598</v>
      </c>
      <c r="B9599" s="3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IF(People!$B$2=Orders!M9599,People!$A$2,IF(People!$B$3=Orders!M9599,People!$A$3,IF(People!$B$4=Orders!M9599,People!$A$4,IF(People!$B$5=Orders!M9599,People!$A$5,0))))</f>
        <v>Anna Andreadi</v>
      </c>
      <c r="W9599" t="str">
        <f>IFERROR(INDEX(Returns!A:A,MATCH(Orders!B9599,Returns!B:B,0),),"No")</f>
        <v>No</v>
      </c>
      <c r="X9599" t="str">
        <f t="shared" si="149"/>
        <v>2019 / 01</v>
      </c>
    </row>
    <row r="9600" spans="1:24" x14ac:dyDescent="0.25">
      <c r="A9600" s="1">
        <v>9599</v>
      </c>
      <c r="B9600" s="3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IF(People!$B$2=Orders!M9600,People!$A$2,IF(People!$B$3=Orders!M9600,People!$A$3,IF(People!$B$4=Orders!M9600,People!$A$4,IF(People!$B$5=Orders!M9600,People!$A$5,0))))</f>
        <v>Anna Andreadi</v>
      </c>
      <c r="W9600" t="str">
        <f>IFERROR(INDEX(Returns!A:A,MATCH(Orders!B9600,Returns!B:B,0),),"No")</f>
        <v>No</v>
      </c>
      <c r="X9600" t="str">
        <f t="shared" si="149"/>
        <v>2017 / 09</v>
      </c>
    </row>
    <row r="9601" spans="1:24" x14ac:dyDescent="0.25">
      <c r="A9601" s="1">
        <v>9600</v>
      </c>
      <c r="B9601" s="3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IF(People!$B$2=Orders!M9601,People!$A$2,IF(People!$B$3=Orders!M9601,People!$A$3,IF(People!$B$4=Orders!M9601,People!$A$4,IF(People!$B$5=Orders!M9601,People!$A$5,0))))</f>
        <v>Anna Andreadi</v>
      </c>
      <c r="W9601" t="str">
        <f>IFERROR(INDEX(Returns!A:A,MATCH(Orders!B9601,Returns!B:B,0),),"No")</f>
        <v>No</v>
      </c>
      <c r="X9601" t="str">
        <f t="shared" si="149"/>
        <v>2017 / 04</v>
      </c>
    </row>
    <row r="9602" spans="1:24" x14ac:dyDescent="0.25">
      <c r="A9602" s="1">
        <v>9601</v>
      </c>
      <c r="B9602" s="3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IF(People!$B$2=Orders!M9602,People!$A$2,IF(People!$B$3=Orders!M9602,People!$A$3,IF(People!$B$4=Orders!M9602,People!$A$4,IF(People!$B$5=Orders!M9602,People!$A$5,0))))</f>
        <v>Kelly Williams</v>
      </c>
      <c r="W9602" t="str">
        <f>IFERROR(INDEX(Returns!A:A,MATCH(Orders!B9602,Returns!B:B,0),),"No")</f>
        <v>No</v>
      </c>
      <c r="X9602" t="str">
        <f t="shared" ref="X9602:X9665" si="150">TEXT(C9602,"ГГГГ / ММ")</f>
        <v>2019 / 05</v>
      </c>
    </row>
    <row r="9603" spans="1:24" x14ac:dyDescent="0.25">
      <c r="A9603" s="1">
        <v>9602</v>
      </c>
      <c r="B9603" s="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IF(People!$B$2=Orders!M9603,People!$A$2,IF(People!$B$3=Orders!M9603,People!$A$3,IF(People!$B$4=Orders!M9603,People!$A$4,IF(People!$B$5=Orders!M9603,People!$A$5,0))))</f>
        <v>Cassandra Brandow</v>
      </c>
      <c r="W9603" t="str">
        <f>IFERROR(INDEX(Returns!A:A,MATCH(Orders!B9603,Returns!B:B,0),),"No")</f>
        <v>No</v>
      </c>
      <c r="X9603" t="str">
        <f t="shared" si="150"/>
        <v>2018 / 09</v>
      </c>
    </row>
    <row r="9604" spans="1:24" x14ac:dyDescent="0.25">
      <c r="A9604" s="1">
        <v>9603</v>
      </c>
      <c r="B9604" s="3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IF(People!$B$2=Orders!M9604,People!$A$2,IF(People!$B$3=Orders!M9604,People!$A$3,IF(People!$B$4=Orders!M9604,People!$A$4,IF(People!$B$5=Orders!M9604,People!$A$5,0))))</f>
        <v>Cassandra Brandow</v>
      </c>
      <c r="W9604" t="str">
        <f>IFERROR(INDEX(Returns!A:A,MATCH(Orders!B9604,Returns!B:B,0),),"No")</f>
        <v>No</v>
      </c>
      <c r="X9604" t="str">
        <f t="shared" si="150"/>
        <v>2016 / 05</v>
      </c>
    </row>
    <row r="9605" spans="1:24" x14ac:dyDescent="0.25">
      <c r="A9605" s="1">
        <v>9604</v>
      </c>
      <c r="B9605" s="3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IF(People!$B$2=Orders!M9605,People!$A$2,IF(People!$B$3=Orders!M9605,People!$A$3,IF(People!$B$4=Orders!M9605,People!$A$4,IF(People!$B$5=Orders!M9605,People!$A$5,0))))</f>
        <v>Chuck Magee</v>
      </c>
      <c r="W9605" t="str">
        <f>IFERROR(INDEX(Returns!A:A,MATCH(Orders!B9605,Returns!B:B,0),),"No")</f>
        <v>No</v>
      </c>
      <c r="X9605" t="str">
        <f t="shared" si="150"/>
        <v>2018 / 06</v>
      </c>
    </row>
    <row r="9606" spans="1:24" x14ac:dyDescent="0.25">
      <c r="A9606" s="1">
        <v>9605</v>
      </c>
      <c r="B9606" s="3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IF(People!$B$2=Orders!M9606,People!$A$2,IF(People!$B$3=Orders!M9606,People!$A$3,IF(People!$B$4=Orders!M9606,People!$A$4,IF(People!$B$5=Orders!M9606,People!$A$5,0))))</f>
        <v>Cassandra Brandow</v>
      </c>
      <c r="W9606" t="str">
        <f>IFERROR(INDEX(Returns!A:A,MATCH(Orders!B9606,Returns!B:B,0),),"No")</f>
        <v>No</v>
      </c>
      <c r="X9606" t="str">
        <f t="shared" si="150"/>
        <v>2017 / 11</v>
      </c>
    </row>
    <row r="9607" spans="1:24" x14ac:dyDescent="0.25">
      <c r="A9607" s="1">
        <v>9606</v>
      </c>
      <c r="B9607" s="3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IF(People!$B$2=Orders!M9607,People!$A$2,IF(People!$B$3=Orders!M9607,People!$A$3,IF(People!$B$4=Orders!M9607,People!$A$4,IF(People!$B$5=Orders!M9607,People!$A$5,0))))</f>
        <v>Chuck Magee</v>
      </c>
      <c r="W9607" t="str">
        <f>IFERROR(INDEX(Returns!A:A,MATCH(Orders!B9607,Returns!B:B,0),),"No")</f>
        <v>No</v>
      </c>
      <c r="X9607" t="str">
        <f t="shared" si="150"/>
        <v>2019 / 11</v>
      </c>
    </row>
    <row r="9608" spans="1:24" x14ac:dyDescent="0.25">
      <c r="A9608" s="1">
        <v>9607</v>
      </c>
      <c r="B9608" s="3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IF(People!$B$2=Orders!M9608,People!$A$2,IF(People!$B$3=Orders!M9608,People!$A$3,IF(People!$B$4=Orders!M9608,People!$A$4,IF(People!$B$5=Orders!M9608,People!$A$5,0))))</f>
        <v>Chuck Magee</v>
      </c>
      <c r="W9608" t="str">
        <f>IFERROR(INDEX(Returns!A:A,MATCH(Orders!B9608,Returns!B:B,0),),"No")</f>
        <v>No</v>
      </c>
      <c r="X9608" t="str">
        <f t="shared" si="150"/>
        <v>2019 / 11</v>
      </c>
    </row>
    <row r="9609" spans="1:24" x14ac:dyDescent="0.25">
      <c r="A9609" s="1">
        <v>9608</v>
      </c>
      <c r="B9609" s="3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IF(People!$B$2=Orders!M9609,People!$A$2,IF(People!$B$3=Orders!M9609,People!$A$3,IF(People!$B$4=Orders!M9609,People!$A$4,IF(People!$B$5=Orders!M9609,People!$A$5,0))))</f>
        <v>Chuck Magee</v>
      </c>
      <c r="W9609" t="str">
        <f>IFERROR(INDEX(Returns!A:A,MATCH(Orders!B9609,Returns!B:B,0),),"No")</f>
        <v>No</v>
      </c>
      <c r="X9609" t="str">
        <f t="shared" si="150"/>
        <v>2019 / 12</v>
      </c>
    </row>
    <row r="9610" spans="1:24" x14ac:dyDescent="0.25">
      <c r="A9610" s="1">
        <v>9609</v>
      </c>
      <c r="B9610" s="3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IF(People!$B$2=Orders!M9610,People!$A$2,IF(People!$B$3=Orders!M9610,People!$A$3,IF(People!$B$4=Orders!M9610,People!$A$4,IF(People!$B$5=Orders!M9610,People!$A$5,0))))</f>
        <v>Chuck Magee</v>
      </c>
      <c r="W9610" t="str">
        <f>IFERROR(INDEX(Returns!A:A,MATCH(Orders!B9610,Returns!B:B,0),),"No")</f>
        <v>No</v>
      </c>
      <c r="X9610" t="str">
        <f t="shared" si="150"/>
        <v>2019 / 12</v>
      </c>
    </row>
    <row r="9611" spans="1:24" x14ac:dyDescent="0.25">
      <c r="A9611" s="1">
        <v>9610</v>
      </c>
      <c r="B9611" s="3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IF(People!$B$2=Orders!M9611,People!$A$2,IF(People!$B$3=Orders!M9611,People!$A$3,IF(People!$B$4=Orders!M9611,People!$A$4,IF(People!$B$5=Orders!M9611,People!$A$5,0))))</f>
        <v>Anna Andreadi</v>
      </c>
      <c r="W9611" t="str">
        <f>IFERROR(INDEX(Returns!A:A,MATCH(Orders!B9611,Returns!B:B,0),),"No")</f>
        <v>Yes</v>
      </c>
      <c r="X9611" t="str">
        <f t="shared" si="150"/>
        <v>2018 / 05</v>
      </c>
    </row>
    <row r="9612" spans="1:24" x14ac:dyDescent="0.25">
      <c r="A9612" s="1">
        <v>9611</v>
      </c>
      <c r="B9612" s="3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IF(People!$B$2=Orders!M9612,People!$A$2,IF(People!$B$3=Orders!M9612,People!$A$3,IF(People!$B$4=Orders!M9612,People!$A$4,IF(People!$B$5=Orders!M9612,People!$A$5,0))))</f>
        <v>Anna Andreadi</v>
      </c>
      <c r="W9612" t="str">
        <f>IFERROR(INDEX(Returns!A:A,MATCH(Orders!B9612,Returns!B:B,0),),"No")</f>
        <v>Yes</v>
      </c>
      <c r="X9612" t="str">
        <f t="shared" si="150"/>
        <v>2018 / 05</v>
      </c>
    </row>
    <row r="9613" spans="1:24" x14ac:dyDescent="0.25">
      <c r="A9613" s="1">
        <v>9612</v>
      </c>
      <c r="B9613" s="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IF(People!$B$2=Orders!M9613,People!$A$2,IF(People!$B$3=Orders!M9613,People!$A$3,IF(People!$B$4=Orders!M9613,People!$A$4,IF(People!$B$5=Orders!M9613,People!$A$5,0))))</f>
        <v>Cassandra Brandow</v>
      </c>
      <c r="W9613" t="str">
        <f>IFERROR(INDEX(Returns!A:A,MATCH(Orders!B9613,Returns!B:B,0),),"No")</f>
        <v>No</v>
      </c>
      <c r="X9613" t="str">
        <f t="shared" si="150"/>
        <v>2019 / 10</v>
      </c>
    </row>
    <row r="9614" spans="1:24" x14ac:dyDescent="0.25">
      <c r="A9614" s="1">
        <v>9613</v>
      </c>
      <c r="B9614" s="3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IF(People!$B$2=Orders!M9614,People!$A$2,IF(People!$B$3=Orders!M9614,People!$A$3,IF(People!$B$4=Orders!M9614,People!$A$4,IF(People!$B$5=Orders!M9614,People!$A$5,0))))</f>
        <v>Anna Andreadi</v>
      </c>
      <c r="W9614" t="str">
        <f>IFERROR(INDEX(Returns!A:A,MATCH(Orders!B9614,Returns!B:B,0),),"No")</f>
        <v>No</v>
      </c>
      <c r="X9614" t="str">
        <f t="shared" si="150"/>
        <v>2018 / 09</v>
      </c>
    </row>
    <row r="9615" spans="1:24" x14ac:dyDescent="0.25">
      <c r="A9615" s="1">
        <v>9614</v>
      </c>
      <c r="B9615" s="3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IF(People!$B$2=Orders!M9615,People!$A$2,IF(People!$B$3=Orders!M9615,People!$A$3,IF(People!$B$4=Orders!M9615,People!$A$4,IF(People!$B$5=Orders!M9615,People!$A$5,0))))</f>
        <v>Anna Andreadi</v>
      </c>
      <c r="W9615" t="str">
        <f>IFERROR(INDEX(Returns!A:A,MATCH(Orders!B9615,Returns!B:B,0),),"No")</f>
        <v>No</v>
      </c>
      <c r="X9615" t="str">
        <f t="shared" si="150"/>
        <v>2016 / 11</v>
      </c>
    </row>
    <row r="9616" spans="1:24" x14ac:dyDescent="0.25">
      <c r="A9616" s="1">
        <v>9615</v>
      </c>
      <c r="B9616" s="3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IF(People!$B$2=Orders!M9616,People!$A$2,IF(People!$B$3=Orders!M9616,People!$A$3,IF(People!$B$4=Orders!M9616,People!$A$4,IF(People!$B$5=Orders!M9616,People!$A$5,0))))</f>
        <v>Anna Andreadi</v>
      </c>
      <c r="W9616" t="str">
        <f>IFERROR(INDEX(Returns!A:A,MATCH(Orders!B9616,Returns!B:B,0),),"No")</f>
        <v>No</v>
      </c>
      <c r="X9616" t="str">
        <f t="shared" si="150"/>
        <v>2016 / 11</v>
      </c>
    </row>
    <row r="9617" spans="1:24" x14ac:dyDescent="0.25">
      <c r="A9617" s="1">
        <v>9616</v>
      </c>
      <c r="B9617" s="3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IF(People!$B$2=Orders!M9617,People!$A$2,IF(People!$B$3=Orders!M9617,People!$A$3,IF(People!$B$4=Orders!M9617,People!$A$4,IF(People!$B$5=Orders!M9617,People!$A$5,0))))</f>
        <v>Anna Andreadi</v>
      </c>
      <c r="W9617" t="str">
        <f>IFERROR(INDEX(Returns!A:A,MATCH(Orders!B9617,Returns!B:B,0),),"No")</f>
        <v>No</v>
      </c>
      <c r="X9617" t="str">
        <f t="shared" si="150"/>
        <v>2016 / 11</v>
      </c>
    </row>
    <row r="9618" spans="1:24" x14ac:dyDescent="0.25">
      <c r="A9618" s="1">
        <v>9617</v>
      </c>
      <c r="B9618" s="3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IF(People!$B$2=Orders!M9618,People!$A$2,IF(People!$B$3=Orders!M9618,People!$A$3,IF(People!$B$4=Orders!M9618,People!$A$4,IF(People!$B$5=Orders!M9618,People!$A$5,0))))</f>
        <v>Anna Andreadi</v>
      </c>
      <c r="W9618" t="str">
        <f>IFERROR(INDEX(Returns!A:A,MATCH(Orders!B9618,Returns!B:B,0),),"No")</f>
        <v>No</v>
      </c>
      <c r="X9618" t="str">
        <f t="shared" si="150"/>
        <v>2018 / 08</v>
      </c>
    </row>
    <row r="9619" spans="1:24" x14ac:dyDescent="0.25">
      <c r="A9619" s="1">
        <v>9618</v>
      </c>
      <c r="B9619" s="3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IF(People!$B$2=Orders!M9619,People!$A$2,IF(People!$B$3=Orders!M9619,People!$A$3,IF(People!$B$4=Orders!M9619,People!$A$4,IF(People!$B$5=Orders!M9619,People!$A$5,0))))</f>
        <v>Chuck Magee</v>
      </c>
      <c r="W9619" t="str">
        <f>IFERROR(INDEX(Returns!A:A,MATCH(Orders!B9619,Returns!B:B,0),),"No")</f>
        <v>No</v>
      </c>
      <c r="X9619" t="str">
        <f t="shared" si="150"/>
        <v>2019 / 11</v>
      </c>
    </row>
    <row r="9620" spans="1:24" x14ac:dyDescent="0.25">
      <c r="A9620" s="1">
        <v>9619</v>
      </c>
      <c r="B9620" s="3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IF(People!$B$2=Orders!M9620,People!$A$2,IF(People!$B$3=Orders!M9620,People!$A$3,IF(People!$B$4=Orders!M9620,People!$A$4,IF(People!$B$5=Orders!M9620,People!$A$5,0))))</f>
        <v>Chuck Magee</v>
      </c>
      <c r="W9620" t="str">
        <f>IFERROR(INDEX(Returns!A:A,MATCH(Orders!B9620,Returns!B:B,0),),"No")</f>
        <v>No</v>
      </c>
      <c r="X9620" t="str">
        <f t="shared" si="150"/>
        <v>2019 / 11</v>
      </c>
    </row>
    <row r="9621" spans="1:24" x14ac:dyDescent="0.25">
      <c r="A9621" s="1">
        <v>9620</v>
      </c>
      <c r="B9621" s="3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IF(People!$B$2=Orders!M9621,People!$A$2,IF(People!$B$3=Orders!M9621,People!$A$3,IF(People!$B$4=Orders!M9621,People!$A$4,IF(People!$B$5=Orders!M9621,People!$A$5,0))))</f>
        <v>Chuck Magee</v>
      </c>
      <c r="W9621" t="str">
        <f>IFERROR(INDEX(Returns!A:A,MATCH(Orders!B9621,Returns!B:B,0),),"No")</f>
        <v>No</v>
      </c>
      <c r="X9621" t="str">
        <f t="shared" si="150"/>
        <v>2019 / 11</v>
      </c>
    </row>
    <row r="9622" spans="1:24" x14ac:dyDescent="0.25">
      <c r="A9622" s="1">
        <v>9621</v>
      </c>
      <c r="B9622" s="3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IF(People!$B$2=Orders!M9622,People!$A$2,IF(People!$B$3=Orders!M9622,People!$A$3,IF(People!$B$4=Orders!M9622,People!$A$4,IF(People!$B$5=Orders!M9622,People!$A$5,0))))</f>
        <v>Chuck Magee</v>
      </c>
      <c r="W9622" t="str">
        <f>IFERROR(INDEX(Returns!A:A,MATCH(Orders!B9622,Returns!B:B,0),),"No")</f>
        <v>No</v>
      </c>
      <c r="X9622" t="str">
        <f t="shared" si="150"/>
        <v>2016 / 09</v>
      </c>
    </row>
    <row r="9623" spans="1:24" x14ac:dyDescent="0.25">
      <c r="A9623" s="1">
        <v>9622</v>
      </c>
      <c r="B9623" s="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IF(People!$B$2=Orders!M9623,People!$A$2,IF(People!$B$3=Orders!M9623,People!$A$3,IF(People!$B$4=Orders!M9623,People!$A$4,IF(People!$B$5=Orders!M9623,People!$A$5,0))))</f>
        <v>Chuck Magee</v>
      </c>
      <c r="W9623" t="str">
        <f>IFERROR(INDEX(Returns!A:A,MATCH(Orders!B9623,Returns!B:B,0),),"No")</f>
        <v>No</v>
      </c>
      <c r="X9623" t="str">
        <f t="shared" si="150"/>
        <v>2016 / 09</v>
      </c>
    </row>
    <row r="9624" spans="1:24" x14ac:dyDescent="0.25">
      <c r="A9624" s="1">
        <v>9623</v>
      </c>
      <c r="B9624" s="3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IF(People!$B$2=Orders!M9624,People!$A$2,IF(People!$B$3=Orders!M9624,People!$A$3,IF(People!$B$4=Orders!M9624,People!$A$4,IF(People!$B$5=Orders!M9624,People!$A$5,0))))</f>
        <v>Chuck Magee</v>
      </c>
      <c r="W9624" t="str">
        <f>IFERROR(INDEX(Returns!A:A,MATCH(Orders!B9624,Returns!B:B,0),),"No")</f>
        <v>No</v>
      </c>
      <c r="X9624" t="str">
        <f t="shared" si="150"/>
        <v>2016 / 09</v>
      </c>
    </row>
    <row r="9625" spans="1:24" x14ac:dyDescent="0.25">
      <c r="A9625" s="1">
        <v>9624</v>
      </c>
      <c r="B9625" s="3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IF(People!$B$2=Orders!M9625,People!$A$2,IF(People!$B$3=Orders!M9625,People!$A$3,IF(People!$B$4=Orders!M9625,People!$A$4,IF(People!$B$5=Orders!M9625,People!$A$5,0))))</f>
        <v>Kelly Williams</v>
      </c>
      <c r="W9625" t="str">
        <f>IFERROR(INDEX(Returns!A:A,MATCH(Orders!B9625,Returns!B:B,0),),"No")</f>
        <v>No</v>
      </c>
      <c r="X9625" t="str">
        <f t="shared" si="150"/>
        <v>2019 / 06</v>
      </c>
    </row>
    <row r="9626" spans="1:24" x14ac:dyDescent="0.25">
      <c r="A9626" s="1">
        <v>9625</v>
      </c>
      <c r="B9626" s="3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IF(People!$B$2=Orders!M9626,People!$A$2,IF(People!$B$3=Orders!M9626,People!$A$3,IF(People!$B$4=Orders!M9626,People!$A$4,IF(People!$B$5=Orders!M9626,People!$A$5,0))))</f>
        <v>Kelly Williams</v>
      </c>
      <c r="W9626" t="str">
        <f>IFERROR(INDEX(Returns!A:A,MATCH(Orders!B9626,Returns!B:B,0),),"No")</f>
        <v>No</v>
      </c>
      <c r="X9626" t="str">
        <f t="shared" si="150"/>
        <v>2019 / 06</v>
      </c>
    </row>
    <row r="9627" spans="1:24" x14ac:dyDescent="0.25">
      <c r="A9627" s="1">
        <v>9626</v>
      </c>
      <c r="B9627" s="3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IF(People!$B$2=Orders!M9627,People!$A$2,IF(People!$B$3=Orders!M9627,People!$A$3,IF(People!$B$4=Orders!M9627,People!$A$4,IF(People!$B$5=Orders!M9627,People!$A$5,0))))</f>
        <v>Kelly Williams</v>
      </c>
      <c r="W9627" t="str">
        <f>IFERROR(INDEX(Returns!A:A,MATCH(Orders!B9627,Returns!B:B,0),),"No")</f>
        <v>No</v>
      </c>
      <c r="X9627" t="str">
        <f t="shared" si="150"/>
        <v>2019 / 06</v>
      </c>
    </row>
    <row r="9628" spans="1:24" x14ac:dyDescent="0.25">
      <c r="A9628" s="1">
        <v>9627</v>
      </c>
      <c r="B9628" s="3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IF(People!$B$2=Orders!M9628,People!$A$2,IF(People!$B$3=Orders!M9628,People!$A$3,IF(People!$B$4=Orders!M9628,People!$A$4,IF(People!$B$5=Orders!M9628,People!$A$5,0))))</f>
        <v>Kelly Williams</v>
      </c>
      <c r="W9628" t="str">
        <f>IFERROR(INDEX(Returns!A:A,MATCH(Orders!B9628,Returns!B:B,0),),"No")</f>
        <v>No</v>
      </c>
      <c r="X9628" t="str">
        <f t="shared" si="150"/>
        <v>2019 / 09</v>
      </c>
    </row>
    <row r="9629" spans="1:24" x14ac:dyDescent="0.25">
      <c r="A9629" s="1">
        <v>9628</v>
      </c>
      <c r="B9629" s="3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IF(People!$B$2=Orders!M9629,People!$A$2,IF(People!$B$3=Orders!M9629,People!$A$3,IF(People!$B$4=Orders!M9629,People!$A$4,IF(People!$B$5=Orders!M9629,People!$A$5,0))))</f>
        <v>Kelly Williams</v>
      </c>
      <c r="W9629" t="str">
        <f>IFERROR(INDEX(Returns!A:A,MATCH(Orders!B9629,Returns!B:B,0),),"No")</f>
        <v>No</v>
      </c>
      <c r="X9629" t="str">
        <f t="shared" si="150"/>
        <v>2016 / 11</v>
      </c>
    </row>
    <row r="9630" spans="1:24" x14ac:dyDescent="0.25">
      <c r="A9630" s="1">
        <v>9629</v>
      </c>
      <c r="B9630" s="3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IF(People!$B$2=Orders!M9630,People!$A$2,IF(People!$B$3=Orders!M9630,People!$A$3,IF(People!$B$4=Orders!M9630,People!$A$4,IF(People!$B$5=Orders!M9630,People!$A$5,0))))</f>
        <v>Chuck Magee</v>
      </c>
      <c r="W9630" t="str">
        <f>IFERROR(INDEX(Returns!A:A,MATCH(Orders!B9630,Returns!B:B,0),),"No")</f>
        <v>No</v>
      </c>
      <c r="X9630" t="str">
        <f t="shared" si="150"/>
        <v>2016 / 01</v>
      </c>
    </row>
    <row r="9631" spans="1:24" x14ac:dyDescent="0.25">
      <c r="A9631" s="1">
        <v>9630</v>
      </c>
      <c r="B9631" s="3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IF(People!$B$2=Orders!M9631,People!$A$2,IF(People!$B$3=Orders!M9631,People!$A$3,IF(People!$B$4=Orders!M9631,People!$A$4,IF(People!$B$5=Orders!M9631,People!$A$5,0))))</f>
        <v>Chuck Magee</v>
      </c>
      <c r="W9631" t="str">
        <f>IFERROR(INDEX(Returns!A:A,MATCH(Orders!B9631,Returns!B:B,0),),"No")</f>
        <v>No</v>
      </c>
      <c r="X9631" t="str">
        <f t="shared" si="150"/>
        <v>2016 / 01</v>
      </c>
    </row>
    <row r="9632" spans="1:24" x14ac:dyDescent="0.25">
      <c r="A9632" s="1">
        <v>9631</v>
      </c>
      <c r="B9632" s="3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IF(People!$B$2=Orders!M9632,People!$A$2,IF(People!$B$3=Orders!M9632,People!$A$3,IF(People!$B$4=Orders!M9632,People!$A$4,IF(People!$B$5=Orders!M9632,People!$A$5,0))))</f>
        <v>Chuck Magee</v>
      </c>
      <c r="W9632" t="str">
        <f>IFERROR(INDEX(Returns!A:A,MATCH(Orders!B9632,Returns!B:B,0),),"No")</f>
        <v>No</v>
      </c>
      <c r="X9632" t="str">
        <f t="shared" si="150"/>
        <v>2018 / 05</v>
      </c>
    </row>
    <row r="9633" spans="1:24" x14ac:dyDescent="0.25">
      <c r="A9633" s="1">
        <v>9632</v>
      </c>
      <c r="B9633" s="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IF(People!$B$2=Orders!M9633,People!$A$2,IF(People!$B$3=Orders!M9633,People!$A$3,IF(People!$B$4=Orders!M9633,People!$A$4,IF(People!$B$5=Orders!M9633,People!$A$5,0))))</f>
        <v>Chuck Magee</v>
      </c>
      <c r="W9633" t="str">
        <f>IFERROR(INDEX(Returns!A:A,MATCH(Orders!B9633,Returns!B:B,0),),"No")</f>
        <v>No</v>
      </c>
      <c r="X9633" t="str">
        <f t="shared" si="150"/>
        <v>2018 / 05</v>
      </c>
    </row>
    <row r="9634" spans="1:24" x14ac:dyDescent="0.25">
      <c r="A9634" s="1">
        <v>9633</v>
      </c>
      <c r="B9634" s="3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IF(People!$B$2=Orders!M9634,People!$A$2,IF(People!$B$3=Orders!M9634,People!$A$3,IF(People!$B$4=Orders!M9634,People!$A$4,IF(People!$B$5=Orders!M9634,People!$A$5,0))))</f>
        <v>Kelly Williams</v>
      </c>
      <c r="W9634" t="str">
        <f>IFERROR(INDEX(Returns!A:A,MATCH(Orders!B9634,Returns!B:B,0),),"No")</f>
        <v>No</v>
      </c>
      <c r="X9634" t="str">
        <f t="shared" si="150"/>
        <v>2019 / 02</v>
      </c>
    </row>
    <row r="9635" spans="1:24" x14ac:dyDescent="0.25">
      <c r="A9635" s="1">
        <v>9634</v>
      </c>
      <c r="B9635" s="3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IF(People!$B$2=Orders!M9635,People!$A$2,IF(People!$B$3=Orders!M9635,People!$A$3,IF(People!$B$4=Orders!M9635,People!$A$4,IF(People!$B$5=Orders!M9635,People!$A$5,0))))</f>
        <v>Chuck Magee</v>
      </c>
      <c r="W9635" t="str">
        <f>IFERROR(INDEX(Returns!A:A,MATCH(Orders!B9635,Returns!B:B,0),),"No")</f>
        <v>No</v>
      </c>
      <c r="X9635" t="str">
        <f t="shared" si="150"/>
        <v>2016 / 10</v>
      </c>
    </row>
    <row r="9636" spans="1:24" x14ac:dyDescent="0.25">
      <c r="A9636" s="1">
        <v>9635</v>
      </c>
      <c r="B9636" s="3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IF(People!$B$2=Orders!M9636,People!$A$2,IF(People!$B$3=Orders!M9636,People!$A$3,IF(People!$B$4=Orders!M9636,People!$A$4,IF(People!$B$5=Orders!M9636,People!$A$5,0))))</f>
        <v>Chuck Magee</v>
      </c>
      <c r="W9636" t="str">
        <f>IFERROR(INDEX(Returns!A:A,MATCH(Orders!B9636,Returns!B:B,0),),"No")</f>
        <v>No</v>
      </c>
      <c r="X9636" t="str">
        <f t="shared" si="150"/>
        <v>2016 / 10</v>
      </c>
    </row>
    <row r="9637" spans="1:24" x14ac:dyDescent="0.25">
      <c r="A9637" s="1">
        <v>9636</v>
      </c>
      <c r="B9637" s="3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IF(People!$B$2=Orders!M9637,People!$A$2,IF(People!$B$3=Orders!M9637,People!$A$3,IF(People!$B$4=Orders!M9637,People!$A$4,IF(People!$B$5=Orders!M9637,People!$A$5,0))))</f>
        <v>Chuck Magee</v>
      </c>
      <c r="W9637" t="str">
        <f>IFERROR(INDEX(Returns!A:A,MATCH(Orders!B9637,Returns!B:B,0),),"No")</f>
        <v>No</v>
      </c>
      <c r="X9637" t="str">
        <f t="shared" si="150"/>
        <v>2016 / 10</v>
      </c>
    </row>
    <row r="9638" spans="1:24" x14ac:dyDescent="0.25">
      <c r="A9638" s="1">
        <v>9637</v>
      </c>
      <c r="B9638" s="3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IF(People!$B$2=Orders!M9638,People!$A$2,IF(People!$B$3=Orders!M9638,People!$A$3,IF(People!$B$4=Orders!M9638,People!$A$4,IF(People!$B$5=Orders!M9638,People!$A$5,0))))</f>
        <v>Anna Andreadi</v>
      </c>
      <c r="W9638" t="str">
        <f>IFERROR(INDEX(Returns!A:A,MATCH(Orders!B9638,Returns!B:B,0),),"No")</f>
        <v>No</v>
      </c>
      <c r="X9638" t="str">
        <f t="shared" si="150"/>
        <v>2016 / 11</v>
      </c>
    </row>
    <row r="9639" spans="1:24" x14ac:dyDescent="0.25">
      <c r="A9639" s="1">
        <v>9638</v>
      </c>
      <c r="B9639" s="3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IF(People!$B$2=Orders!M9639,People!$A$2,IF(People!$B$3=Orders!M9639,People!$A$3,IF(People!$B$4=Orders!M9639,People!$A$4,IF(People!$B$5=Orders!M9639,People!$A$5,0))))</f>
        <v>Anna Andreadi</v>
      </c>
      <c r="W9639" t="str">
        <f>IFERROR(INDEX(Returns!A:A,MATCH(Orders!B9639,Returns!B:B,0),),"No")</f>
        <v>No</v>
      </c>
      <c r="X9639" t="str">
        <f t="shared" si="150"/>
        <v>2016 / 11</v>
      </c>
    </row>
    <row r="9640" spans="1:24" x14ac:dyDescent="0.25">
      <c r="A9640" s="1">
        <v>9639</v>
      </c>
      <c r="B9640" s="3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IF(People!$B$2=Orders!M9640,People!$A$2,IF(People!$B$3=Orders!M9640,People!$A$3,IF(People!$B$4=Orders!M9640,People!$A$4,IF(People!$B$5=Orders!M9640,People!$A$5,0))))</f>
        <v>Anna Andreadi</v>
      </c>
      <c r="W9640" t="str">
        <f>IFERROR(INDEX(Returns!A:A,MATCH(Orders!B9640,Returns!B:B,0),),"No")</f>
        <v>No</v>
      </c>
      <c r="X9640" t="str">
        <f t="shared" si="150"/>
        <v>2019 / 11</v>
      </c>
    </row>
    <row r="9641" spans="1:24" x14ac:dyDescent="0.25">
      <c r="A9641" s="1">
        <v>9640</v>
      </c>
      <c r="B9641" s="3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IF(People!$B$2=Orders!M9641,People!$A$2,IF(People!$B$3=Orders!M9641,People!$A$3,IF(People!$B$4=Orders!M9641,People!$A$4,IF(People!$B$5=Orders!M9641,People!$A$5,0))))</f>
        <v>Cassandra Brandow</v>
      </c>
      <c r="W9641" t="str">
        <f>IFERROR(INDEX(Returns!A:A,MATCH(Orders!B9641,Returns!B:B,0),),"No")</f>
        <v>No</v>
      </c>
      <c r="X9641" t="str">
        <f t="shared" si="150"/>
        <v>2017 / 01</v>
      </c>
    </row>
    <row r="9642" spans="1:24" x14ac:dyDescent="0.25">
      <c r="A9642" s="1">
        <v>9641</v>
      </c>
      <c r="B9642" s="3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IF(People!$B$2=Orders!M9642,People!$A$2,IF(People!$B$3=Orders!M9642,People!$A$3,IF(People!$B$4=Orders!M9642,People!$A$4,IF(People!$B$5=Orders!M9642,People!$A$5,0))))</f>
        <v>Anna Andreadi</v>
      </c>
      <c r="W9642" t="str">
        <f>IFERROR(INDEX(Returns!A:A,MATCH(Orders!B9642,Returns!B:B,0),),"No")</f>
        <v>No</v>
      </c>
      <c r="X9642" t="str">
        <f t="shared" si="150"/>
        <v>2016 / 03</v>
      </c>
    </row>
    <row r="9643" spans="1:24" x14ac:dyDescent="0.25">
      <c r="A9643" s="1">
        <v>9642</v>
      </c>
      <c r="B9643" s="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IF(People!$B$2=Orders!M9643,People!$A$2,IF(People!$B$3=Orders!M9643,People!$A$3,IF(People!$B$4=Orders!M9643,People!$A$4,IF(People!$B$5=Orders!M9643,People!$A$5,0))))</f>
        <v>Anna Andreadi</v>
      </c>
      <c r="W9643" t="str">
        <f>IFERROR(INDEX(Returns!A:A,MATCH(Orders!B9643,Returns!B:B,0),),"No")</f>
        <v>No</v>
      </c>
      <c r="X9643" t="str">
        <f t="shared" si="150"/>
        <v>2016 / 03</v>
      </c>
    </row>
    <row r="9644" spans="1:24" x14ac:dyDescent="0.25">
      <c r="A9644" s="1">
        <v>9643</v>
      </c>
      <c r="B9644" s="3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IF(People!$B$2=Orders!M9644,People!$A$2,IF(People!$B$3=Orders!M9644,People!$A$3,IF(People!$B$4=Orders!M9644,People!$A$4,IF(People!$B$5=Orders!M9644,People!$A$5,0))))</f>
        <v>Anna Andreadi</v>
      </c>
      <c r="W9644" t="str">
        <f>IFERROR(INDEX(Returns!A:A,MATCH(Orders!B9644,Returns!B:B,0),),"No")</f>
        <v>No</v>
      </c>
      <c r="X9644" t="str">
        <f t="shared" si="150"/>
        <v>2016 / 03</v>
      </c>
    </row>
    <row r="9645" spans="1:24" x14ac:dyDescent="0.25">
      <c r="A9645" s="1">
        <v>9644</v>
      </c>
      <c r="B9645" s="3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IF(People!$B$2=Orders!M9645,People!$A$2,IF(People!$B$3=Orders!M9645,People!$A$3,IF(People!$B$4=Orders!M9645,People!$A$4,IF(People!$B$5=Orders!M9645,People!$A$5,0))))</f>
        <v>Anna Andreadi</v>
      </c>
      <c r="W9645" t="str">
        <f>IFERROR(INDEX(Returns!A:A,MATCH(Orders!B9645,Returns!B:B,0),),"No")</f>
        <v>No</v>
      </c>
      <c r="X9645" t="str">
        <f t="shared" si="150"/>
        <v>2016 / 03</v>
      </c>
    </row>
    <row r="9646" spans="1:24" x14ac:dyDescent="0.25">
      <c r="A9646" s="1">
        <v>9645</v>
      </c>
      <c r="B9646" s="3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IF(People!$B$2=Orders!M9646,People!$A$2,IF(People!$B$3=Orders!M9646,People!$A$3,IF(People!$B$4=Orders!M9646,People!$A$4,IF(People!$B$5=Orders!M9646,People!$A$5,0))))</f>
        <v>Anna Andreadi</v>
      </c>
      <c r="W9646" t="str">
        <f>IFERROR(INDEX(Returns!A:A,MATCH(Orders!B9646,Returns!B:B,0),),"No")</f>
        <v>No</v>
      </c>
      <c r="X9646" t="str">
        <f t="shared" si="150"/>
        <v>2019 / 06</v>
      </c>
    </row>
    <row r="9647" spans="1:24" x14ac:dyDescent="0.25">
      <c r="A9647" s="1">
        <v>9646</v>
      </c>
      <c r="B9647" s="3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IF(People!$B$2=Orders!M9647,People!$A$2,IF(People!$B$3=Orders!M9647,People!$A$3,IF(People!$B$4=Orders!M9647,People!$A$4,IF(People!$B$5=Orders!M9647,People!$A$5,0))))</f>
        <v>Anna Andreadi</v>
      </c>
      <c r="W9647" t="str">
        <f>IFERROR(INDEX(Returns!A:A,MATCH(Orders!B9647,Returns!B:B,0),),"No")</f>
        <v>No</v>
      </c>
      <c r="X9647" t="str">
        <f t="shared" si="150"/>
        <v>2019 / 06</v>
      </c>
    </row>
    <row r="9648" spans="1:24" x14ac:dyDescent="0.25">
      <c r="A9648" s="1">
        <v>9647</v>
      </c>
      <c r="B9648" s="3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IF(People!$B$2=Orders!M9648,People!$A$2,IF(People!$B$3=Orders!M9648,People!$A$3,IF(People!$B$4=Orders!M9648,People!$A$4,IF(People!$B$5=Orders!M9648,People!$A$5,0))))</f>
        <v>Anna Andreadi</v>
      </c>
      <c r="W9648" t="str">
        <f>IFERROR(INDEX(Returns!A:A,MATCH(Orders!B9648,Returns!B:B,0),),"No")</f>
        <v>No</v>
      </c>
      <c r="X9648" t="str">
        <f t="shared" si="150"/>
        <v>2019 / 06</v>
      </c>
    </row>
    <row r="9649" spans="1:24" x14ac:dyDescent="0.25">
      <c r="A9649" s="1">
        <v>9648</v>
      </c>
      <c r="B9649" s="3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IF(People!$B$2=Orders!M9649,People!$A$2,IF(People!$B$3=Orders!M9649,People!$A$3,IF(People!$B$4=Orders!M9649,People!$A$4,IF(People!$B$5=Orders!M9649,People!$A$5,0))))</f>
        <v>Kelly Williams</v>
      </c>
      <c r="W9649" t="str">
        <f>IFERROR(INDEX(Returns!A:A,MATCH(Orders!B9649,Returns!B:B,0),),"No")</f>
        <v>No</v>
      </c>
      <c r="X9649" t="str">
        <f t="shared" si="150"/>
        <v>2016 / 11</v>
      </c>
    </row>
    <row r="9650" spans="1:24" x14ac:dyDescent="0.25">
      <c r="A9650" s="1">
        <v>9649</v>
      </c>
      <c r="B9650" s="3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IF(People!$B$2=Orders!M9650,People!$A$2,IF(People!$B$3=Orders!M9650,People!$A$3,IF(People!$B$4=Orders!M9650,People!$A$4,IF(People!$B$5=Orders!M9650,People!$A$5,0))))</f>
        <v>Kelly Williams</v>
      </c>
      <c r="W9650" t="str">
        <f>IFERROR(INDEX(Returns!A:A,MATCH(Orders!B9650,Returns!B:B,0),),"No")</f>
        <v>No</v>
      </c>
      <c r="X9650" t="str">
        <f t="shared" si="150"/>
        <v>2016 / 11</v>
      </c>
    </row>
    <row r="9651" spans="1:24" x14ac:dyDescent="0.25">
      <c r="A9651" s="1">
        <v>9650</v>
      </c>
      <c r="B9651" s="3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IF(People!$B$2=Orders!M9651,People!$A$2,IF(People!$B$3=Orders!M9651,People!$A$3,IF(People!$B$4=Orders!M9651,People!$A$4,IF(People!$B$5=Orders!M9651,People!$A$5,0))))</f>
        <v>Anna Andreadi</v>
      </c>
      <c r="W9651" t="str">
        <f>IFERROR(INDEX(Returns!A:A,MATCH(Orders!B9651,Returns!B:B,0),),"No")</f>
        <v>No</v>
      </c>
      <c r="X9651" t="str">
        <f t="shared" si="150"/>
        <v>2018 / 11</v>
      </c>
    </row>
    <row r="9652" spans="1:24" x14ac:dyDescent="0.25">
      <c r="A9652" s="1">
        <v>9651</v>
      </c>
      <c r="B9652" s="3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IF(People!$B$2=Orders!M9652,People!$A$2,IF(People!$B$3=Orders!M9652,People!$A$3,IF(People!$B$4=Orders!M9652,People!$A$4,IF(People!$B$5=Orders!M9652,People!$A$5,0))))</f>
        <v>Anna Andreadi</v>
      </c>
      <c r="W9652" t="str">
        <f>IFERROR(INDEX(Returns!A:A,MATCH(Orders!B9652,Returns!B:B,0),),"No")</f>
        <v>No</v>
      </c>
      <c r="X9652" t="str">
        <f t="shared" si="150"/>
        <v>2018 / 11</v>
      </c>
    </row>
    <row r="9653" spans="1:24" x14ac:dyDescent="0.25">
      <c r="A9653" s="1">
        <v>9652</v>
      </c>
      <c r="B9653" s="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IF(People!$B$2=Orders!M9653,People!$A$2,IF(People!$B$3=Orders!M9653,People!$A$3,IF(People!$B$4=Orders!M9653,People!$A$4,IF(People!$B$5=Orders!M9653,People!$A$5,0))))</f>
        <v>Anna Andreadi</v>
      </c>
      <c r="W9653" t="str">
        <f>IFERROR(INDEX(Returns!A:A,MATCH(Orders!B9653,Returns!B:B,0),),"No")</f>
        <v>No</v>
      </c>
      <c r="X9653" t="str">
        <f t="shared" si="150"/>
        <v>2018 / 11</v>
      </c>
    </row>
    <row r="9654" spans="1:24" x14ac:dyDescent="0.25">
      <c r="A9654" s="1">
        <v>9653</v>
      </c>
      <c r="B9654" s="3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IF(People!$B$2=Orders!M9654,People!$A$2,IF(People!$B$3=Orders!M9654,People!$A$3,IF(People!$B$4=Orders!M9654,People!$A$4,IF(People!$B$5=Orders!M9654,People!$A$5,0))))</f>
        <v>Anna Andreadi</v>
      </c>
      <c r="W9654" t="str">
        <f>IFERROR(INDEX(Returns!A:A,MATCH(Orders!B9654,Returns!B:B,0),),"No")</f>
        <v>No</v>
      </c>
      <c r="X9654" t="str">
        <f t="shared" si="150"/>
        <v>2018 / 11</v>
      </c>
    </row>
    <row r="9655" spans="1:24" x14ac:dyDescent="0.25">
      <c r="A9655" s="1">
        <v>9654</v>
      </c>
      <c r="B9655" s="3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IF(People!$B$2=Orders!M9655,People!$A$2,IF(People!$B$3=Orders!M9655,People!$A$3,IF(People!$B$4=Orders!M9655,People!$A$4,IF(People!$B$5=Orders!M9655,People!$A$5,0))))</f>
        <v>Anna Andreadi</v>
      </c>
      <c r="W9655" t="str">
        <f>IFERROR(INDEX(Returns!A:A,MATCH(Orders!B9655,Returns!B:B,0),),"No")</f>
        <v>No</v>
      </c>
      <c r="X9655" t="str">
        <f t="shared" si="150"/>
        <v>2019 / 01</v>
      </c>
    </row>
    <row r="9656" spans="1:24" x14ac:dyDescent="0.25">
      <c r="A9656" s="1">
        <v>9655</v>
      </c>
      <c r="B9656" s="3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IF(People!$B$2=Orders!M9656,People!$A$2,IF(People!$B$3=Orders!M9656,People!$A$3,IF(People!$B$4=Orders!M9656,People!$A$4,IF(People!$B$5=Orders!M9656,People!$A$5,0))))</f>
        <v>Anna Andreadi</v>
      </c>
      <c r="W9656" t="str">
        <f>IFERROR(INDEX(Returns!A:A,MATCH(Orders!B9656,Returns!B:B,0),),"No")</f>
        <v>No</v>
      </c>
      <c r="X9656" t="str">
        <f t="shared" si="150"/>
        <v>2019 / 01</v>
      </c>
    </row>
    <row r="9657" spans="1:24" x14ac:dyDescent="0.25">
      <c r="A9657" s="1">
        <v>9656</v>
      </c>
      <c r="B9657" s="3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IF(People!$B$2=Orders!M9657,People!$A$2,IF(People!$B$3=Orders!M9657,People!$A$3,IF(People!$B$4=Orders!M9657,People!$A$4,IF(People!$B$5=Orders!M9657,People!$A$5,0))))</f>
        <v>Chuck Magee</v>
      </c>
      <c r="W9657" t="str">
        <f>IFERROR(INDEX(Returns!A:A,MATCH(Orders!B9657,Returns!B:B,0),),"No")</f>
        <v>No</v>
      </c>
      <c r="X9657" t="str">
        <f t="shared" si="150"/>
        <v>2016 / 09</v>
      </c>
    </row>
    <row r="9658" spans="1:24" x14ac:dyDescent="0.25">
      <c r="A9658" s="1">
        <v>9657</v>
      </c>
      <c r="B9658" s="3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IF(People!$B$2=Orders!M9658,People!$A$2,IF(People!$B$3=Orders!M9658,People!$A$3,IF(People!$B$4=Orders!M9658,People!$A$4,IF(People!$B$5=Orders!M9658,People!$A$5,0))))</f>
        <v>Chuck Magee</v>
      </c>
      <c r="W9658" t="str">
        <f>IFERROR(INDEX(Returns!A:A,MATCH(Orders!B9658,Returns!B:B,0),),"No")</f>
        <v>No</v>
      </c>
      <c r="X9658" t="str">
        <f t="shared" si="150"/>
        <v>2016 / 09</v>
      </c>
    </row>
    <row r="9659" spans="1:24" x14ac:dyDescent="0.25">
      <c r="A9659" s="1">
        <v>9658</v>
      </c>
      <c r="B9659" s="3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IF(People!$B$2=Orders!M9659,People!$A$2,IF(People!$B$3=Orders!M9659,People!$A$3,IF(People!$B$4=Orders!M9659,People!$A$4,IF(People!$B$5=Orders!M9659,People!$A$5,0))))</f>
        <v>Chuck Magee</v>
      </c>
      <c r="W9659" t="str">
        <f>IFERROR(INDEX(Returns!A:A,MATCH(Orders!B9659,Returns!B:B,0),),"No")</f>
        <v>No</v>
      </c>
      <c r="X9659" t="str">
        <f t="shared" si="150"/>
        <v>2016 / 09</v>
      </c>
    </row>
    <row r="9660" spans="1:24" x14ac:dyDescent="0.25">
      <c r="A9660" s="1">
        <v>9659</v>
      </c>
      <c r="B9660" s="3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IF(People!$B$2=Orders!M9660,People!$A$2,IF(People!$B$3=Orders!M9660,People!$A$3,IF(People!$B$4=Orders!M9660,People!$A$4,IF(People!$B$5=Orders!M9660,People!$A$5,0))))</f>
        <v>Chuck Magee</v>
      </c>
      <c r="W9660" t="str">
        <f>IFERROR(INDEX(Returns!A:A,MATCH(Orders!B9660,Returns!B:B,0),),"No")</f>
        <v>No</v>
      </c>
      <c r="X9660" t="str">
        <f t="shared" si="150"/>
        <v>2016 / 09</v>
      </c>
    </row>
    <row r="9661" spans="1:24" x14ac:dyDescent="0.25">
      <c r="A9661" s="1">
        <v>9660</v>
      </c>
      <c r="B9661" s="3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t="str">
        <f>IF(People!$B$2=Orders!M9661,People!$A$2,IF(People!$B$3=Orders!M9661,People!$A$3,IF(People!$B$4=Orders!M9661,People!$A$4,IF(People!$B$5=Orders!M9661,People!$A$5,0))))</f>
        <v>Anna Andreadi</v>
      </c>
      <c r="W9661" t="str">
        <f>IFERROR(INDEX(Returns!A:A,MATCH(Orders!B9661,Returns!B:B,0),),"No")</f>
        <v>No</v>
      </c>
      <c r="X9661" t="str">
        <f t="shared" si="150"/>
        <v>2016 / 03</v>
      </c>
    </row>
    <row r="9662" spans="1:24" x14ac:dyDescent="0.25">
      <c r="A9662" s="1">
        <v>9661</v>
      </c>
      <c r="B9662" s="3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IF(People!$B$2=Orders!M9662,People!$A$2,IF(People!$B$3=Orders!M9662,People!$A$3,IF(People!$B$4=Orders!M9662,People!$A$4,IF(People!$B$5=Orders!M9662,People!$A$5,0))))</f>
        <v>Anna Andreadi</v>
      </c>
      <c r="W9662" t="str">
        <f>IFERROR(INDEX(Returns!A:A,MATCH(Orders!B9662,Returns!B:B,0),),"No")</f>
        <v>No</v>
      </c>
      <c r="X9662" t="str">
        <f t="shared" si="150"/>
        <v>2018 / 06</v>
      </c>
    </row>
    <row r="9663" spans="1:24" x14ac:dyDescent="0.25">
      <c r="A9663" s="1">
        <v>9662</v>
      </c>
      <c r="B9663" s="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IF(People!$B$2=Orders!M9663,People!$A$2,IF(People!$B$3=Orders!M9663,People!$A$3,IF(People!$B$4=Orders!M9663,People!$A$4,IF(People!$B$5=Orders!M9663,People!$A$5,0))))</f>
        <v>Anna Andreadi</v>
      </c>
      <c r="W9663" t="str">
        <f>IFERROR(INDEX(Returns!A:A,MATCH(Orders!B9663,Returns!B:B,0),),"No")</f>
        <v>No</v>
      </c>
      <c r="X9663" t="str">
        <f t="shared" si="150"/>
        <v>2018 / 06</v>
      </c>
    </row>
    <row r="9664" spans="1:24" x14ac:dyDescent="0.25">
      <c r="A9664" s="1">
        <v>9663</v>
      </c>
      <c r="B9664" s="3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IF(People!$B$2=Orders!M9664,People!$A$2,IF(People!$B$3=Orders!M9664,People!$A$3,IF(People!$B$4=Orders!M9664,People!$A$4,IF(People!$B$5=Orders!M9664,People!$A$5,0))))</f>
        <v>Anna Andreadi</v>
      </c>
      <c r="W9664" t="str">
        <f>IFERROR(INDEX(Returns!A:A,MATCH(Orders!B9664,Returns!B:B,0),),"No")</f>
        <v>No</v>
      </c>
      <c r="X9664" t="str">
        <f t="shared" si="150"/>
        <v>2018 / 06</v>
      </c>
    </row>
    <row r="9665" spans="1:24" x14ac:dyDescent="0.25">
      <c r="A9665" s="1">
        <v>9664</v>
      </c>
      <c r="B9665" s="3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IF(People!$B$2=Orders!M9665,People!$A$2,IF(People!$B$3=Orders!M9665,People!$A$3,IF(People!$B$4=Orders!M9665,People!$A$4,IF(People!$B$5=Orders!M9665,People!$A$5,0))))</f>
        <v>Anna Andreadi</v>
      </c>
      <c r="W9665" t="str">
        <f>IFERROR(INDEX(Returns!A:A,MATCH(Orders!B9665,Returns!B:B,0),),"No")</f>
        <v>No</v>
      </c>
      <c r="X9665" t="str">
        <f t="shared" si="150"/>
        <v>2019 / 08</v>
      </c>
    </row>
    <row r="9666" spans="1:24" x14ac:dyDescent="0.25">
      <c r="A9666" s="1">
        <v>9665</v>
      </c>
      <c r="B9666" s="3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IF(People!$B$2=Orders!M9666,People!$A$2,IF(People!$B$3=Orders!M9666,People!$A$3,IF(People!$B$4=Orders!M9666,People!$A$4,IF(People!$B$5=Orders!M9666,People!$A$5,0))))</f>
        <v>Anna Andreadi</v>
      </c>
      <c r="W9666" t="str">
        <f>IFERROR(INDEX(Returns!A:A,MATCH(Orders!B9666,Returns!B:B,0),),"No")</f>
        <v>No</v>
      </c>
      <c r="X9666" t="str">
        <f t="shared" ref="X9666:X9729" si="151">TEXT(C9666,"ГГГГ / ММ")</f>
        <v>2017 / 12</v>
      </c>
    </row>
    <row r="9667" spans="1:24" x14ac:dyDescent="0.25">
      <c r="A9667" s="1">
        <v>9666</v>
      </c>
      <c r="B9667" s="3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IF(People!$B$2=Orders!M9667,People!$A$2,IF(People!$B$3=Orders!M9667,People!$A$3,IF(People!$B$4=Orders!M9667,People!$A$4,IF(People!$B$5=Orders!M9667,People!$A$5,0))))</f>
        <v>Anna Andreadi</v>
      </c>
      <c r="W9667" t="str">
        <f>IFERROR(INDEX(Returns!A:A,MATCH(Orders!B9667,Returns!B:B,0),),"No")</f>
        <v>No</v>
      </c>
      <c r="X9667" t="str">
        <f t="shared" si="151"/>
        <v>2019 / 11</v>
      </c>
    </row>
    <row r="9668" spans="1:24" x14ac:dyDescent="0.25">
      <c r="A9668" s="1">
        <v>9667</v>
      </c>
      <c r="B9668" s="3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IF(People!$B$2=Orders!M9668,People!$A$2,IF(People!$B$3=Orders!M9668,People!$A$3,IF(People!$B$4=Orders!M9668,People!$A$4,IF(People!$B$5=Orders!M9668,People!$A$5,0))))</f>
        <v>Anna Andreadi</v>
      </c>
      <c r="W9668" t="str">
        <f>IFERROR(INDEX(Returns!A:A,MATCH(Orders!B9668,Returns!B:B,0),),"No")</f>
        <v>No</v>
      </c>
      <c r="X9668" t="str">
        <f t="shared" si="151"/>
        <v>2019 / 11</v>
      </c>
    </row>
    <row r="9669" spans="1:24" x14ac:dyDescent="0.25">
      <c r="A9669" s="1">
        <v>9668</v>
      </c>
      <c r="B9669" s="3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IF(People!$B$2=Orders!M9669,People!$A$2,IF(People!$B$3=Orders!M9669,People!$A$3,IF(People!$B$4=Orders!M9669,People!$A$4,IF(People!$B$5=Orders!M9669,People!$A$5,0))))</f>
        <v>Anna Andreadi</v>
      </c>
      <c r="W9669" t="str">
        <f>IFERROR(INDEX(Returns!A:A,MATCH(Orders!B9669,Returns!B:B,0),),"No")</f>
        <v>No</v>
      </c>
      <c r="X9669" t="str">
        <f t="shared" si="151"/>
        <v>2018 / 04</v>
      </c>
    </row>
    <row r="9670" spans="1:24" x14ac:dyDescent="0.25">
      <c r="A9670" s="1">
        <v>9669</v>
      </c>
      <c r="B9670" s="3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IF(People!$B$2=Orders!M9670,People!$A$2,IF(People!$B$3=Orders!M9670,People!$A$3,IF(People!$B$4=Orders!M9670,People!$A$4,IF(People!$B$5=Orders!M9670,People!$A$5,0))))</f>
        <v>Anna Andreadi</v>
      </c>
      <c r="W9670" t="str">
        <f>IFERROR(INDEX(Returns!A:A,MATCH(Orders!B9670,Returns!B:B,0),),"No")</f>
        <v>No</v>
      </c>
      <c r="X9670" t="str">
        <f t="shared" si="151"/>
        <v>2018 / 04</v>
      </c>
    </row>
    <row r="9671" spans="1:24" x14ac:dyDescent="0.25">
      <c r="A9671" s="1">
        <v>9670</v>
      </c>
      <c r="B9671" s="3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IF(People!$B$2=Orders!M9671,People!$A$2,IF(People!$B$3=Orders!M9671,People!$A$3,IF(People!$B$4=Orders!M9671,People!$A$4,IF(People!$B$5=Orders!M9671,People!$A$5,0))))</f>
        <v>Cassandra Brandow</v>
      </c>
      <c r="W9671" t="str">
        <f>IFERROR(INDEX(Returns!A:A,MATCH(Orders!B9671,Returns!B:B,0),),"No")</f>
        <v>No</v>
      </c>
      <c r="X9671" t="str">
        <f t="shared" si="151"/>
        <v>2019 / 04</v>
      </c>
    </row>
    <row r="9672" spans="1:24" x14ac:dyDescent="0.25">
      <c r="A9672" s="1">
        <v>9671</v>
      </c>
      <c r="B9672" s="3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IF(People!$B$2=Orders!M9672,People!$A$2,IF(People!$B$3=Orders!M9672,People!$A$3,IF(People!$B$4=Orders!M9672,People!$A$4,IF(People!$B$5=Orders!M9672,People!$A$5,0))))</f>
        <v>Cassandra Brandow</v>
      </c>
      <c r="W9672" t="str">
        <f>IFERROR(INDEX(Returns!A:A,MATCH(Orders!B9672,Returns!B:B,0),),"No")</f>
        <v>No</v>
      </c>
      <c r="X9672" t="str">
        <f t="shared" si="151"/>
        <v>2017 / 08</v>
      </c>
    </row>
    <row r="9673" spans="1:24" x14ac:dyDescent="0.25">
      <c r="A9673" s="1">
        <v>9672</v>
      </c>
      <c r="B9673" s="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IF(People!$B$2=Orders!M9673,People!$A$2,IF(People!$B$3=Orders!M9673,People!$A$3,IF(People!$B$4=Orders!M9673,People!$A$4,IF(People!$B$5=Orders!M9673,People!$A$5,0))))</f>
        <v>Anna Andreadi</v>
      </c>
      <c r="W9673" t="str">
        <f>IFERROR(INDEX(Returns!A:A,MATCH(Orders!B9673,Returns!B:B,0),),"No")</f>
        <v>No</v>
      </c>
      <c r="X9673" t="str">
        <f t="shared" si="151"/>
        <v>2019 / 11</v>
      </c>
    </row>
    <row r="9674" spans="1:24" x14ac:dyDescent="0.25">
      <c r="A9674" s="1">
        <v>9673</v>
      </c>
      <c r="B9674" s="3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IF(People!$B$2=Orders!M9674,People!$A$2,IF(People!$B$3=Orders!M9674,People!$A$3,IF(People!$B$4=Orders!M9674,People!$A$4,IF(People!$B$5=Orders!M9674,People!$A$5,0))))</f>
        <v>Chuck Magee</v>
      </c>
      <c r="W9674" t="str">
        <f>IFERROR(INDEX(Returns!A:A,MATCH(Orders!B9674,Returns!B:B,0),),"No")</f>
        <v>No</v>
      </c>
      <c r="X9674" t="str">
        <f t="shared" si="151"/>
        <v>2018 / 12</v>
      </c>
    </row>
    <row r="9675" spans="1:24" x14ac:dyDescent="0.25">
      <c r="A9675" s="1">
        <v>9674</v>
      </c>
      <c r="B9675" s="3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IF(People!$B$2=Orders!M9675,People!$A$2,IF(People!$B$3=Orders!M9675,People!$A$3,IF(People!$B$4=Orders!M9675,People!$A$4,IF(People!$B$5=Orders!M9675,People!$A$5,0))))</f>
        <v>Chuck Magee</v>
      </c>
      <c r="W9675" t="str">
        <f>IFERROR(INDEX(Returns!A:A,MATCH(Orders!B9675,Returns!B:B,0),),"No")</f>
        <v>No</v>
      </c>
      <c r="X9675" t="str">
        <f t="shared" si="151"/>
        <v>2018 / 12</v>
      </c>
    </row>
    <row r="9676" spans="1:24" x14ac:dyDescent="0.25">
      <c r="A9676" s="1">
        <v>9675</v>
      </c>
      <c r="B9676" s="3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IF(People!$B$2=Orders!M9676,People!$A$2,IF(People!$B$3=Orders!M9676,People!$A$3,IF(People!$B$4=Orders!M9676,People!$A$4,IF(People!$B$5=Orders!M9676,People!$A$5,0))))</f>
        <v>Kelly Williams</v>
      </c>
      <c r="W9676" t="str">
        <f>IFERROR(INDEX(Returns!A:A,MATCH(Orders!B9676,Returns!B:B,0),),"No")</f>
        <v>No</v>
      </c>
      <c r="X9676" t="str">
        <f t="shared" si="151"/>
        <v>2016 / 07</v>
      </c>
    </row>
    <row r="9677" spans="1:24" x14ac:dyDescent="0.25">
      <c r="A9677" s="1">
        <v>9676</v>
      </c>
      <c r="B9677" s="3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IF(People!$B$2=Orders!M9677,People!$A$2,IF(People!$B$3=Orders!M9677,People!$A$3,IF(People!$B$4=Orders!M9677,People!$A$4,IF(People!$B$5=Orders!M9677,People!$A$5,0))))</f>
        <v>Anna Andreadi</v>
      </c>
      <c r="W9677" t="str">
        <f>IFERROR(INDEX(Returns!A:A,MATCH(Orders!B9677,Returns!B:B,0),),"No")</f>
        <v>No</v>
      </c>
      <c r="X9677" t="str">
        <f t="shared" si="151"/>
        <v>2018 / 05</v>
      </c>
    </row>
    <row r="9678" spans="1:24" x14ac:dyDescent="0.25">
      <c r="A9678" s="1">
        <v>9677</v>
      </c>
      <c r="B9678" s="3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IF(People!$B$2=Orders!M9678,People!$A$2,IF(People!$B$3=Orders!M9678,People!$A$3,IF(People!$B$4=Orders!M9678,People!$A$4,IF(People!$B$5=Orders!M9678,People!$A$5,0))))</f>
        <v>Kelly Williams</v>
      </c>
      <c r="W9678" t="str">
        <f>IFERROR(INDEX(Returns!A:A,MATCH(Orders!B9678,Returns!B:B,0),),"No")</f>
        <v>No</v>
      </c>
      <c r="X9678" t="str">
        <f t="shared" si="151"/>
        <v>2016 / 11</v>
      </c>
    </row>
    <row r="9679" spans="1:24" x14ac:dyDescent="0.25">
      <c r="A9679" s="1">
        <v>9678</v>
      </c>
      <c r="B9679" s="3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IF(People!$B$2=Orders!M9679,People!$A$2,IF(People!$B$3=Orders!M9679,People!$A$3,IF(People!$B$4=Orders!M9679,People!$A$4,IF(People!$B$5=Orders!M9679,People!$A$5,0))))</f>
        <v>Chuck Magee</v>
      </c>
      <c r="W9679" t="str">
        <f>IFERROR(INDEX(Returns!A:A,MATCH(Orders!B9679,Returns!B:B,0),),"No")</f>
        <v>No</v>
      </c>
      <c r="X9679" t="str">
        <f t="shared" si="151"/>
        <v>2018 / 04</v>
      </c>
    </row>
    <row r="9680" spans="1:24" x14ac:dyDescent="0.25">
      <c r="A9680" s="1">
        <v>9679</v>
      </c>
      <c r="B9680" s="3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IF(People!$B$2=Orders!M9680,People!$A$2,IF(People!$B$3=Orders!M9680,People!$A$3,IF(People!$B$4=Orders!M9680,People!$A$4,IF(People!$B$5=Orders!M9680,People!$A$5,0))))</f>
        <v>Chuck Magee</v>
      </c>
      <c r="W9680" t="str">
        <f>IFERROR(INDEX(Returns!A:A,MATCH(Orders!B9680,Returns!B:B,0),),"No")</f>
        <v>No</v>
      </c>
      <c r="X9680" t="str">
        <f t="shared" si="151"/>
        <v>2018 / 04</v>
      </c>
    </row>
    <row r="9681" spans="1:24" x14ac:dyDescent="0.25">
      <c r="A9681" s="1">
        <v>9680</v>
      </c>
      <c r="B9681" s="3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IF(People!$B$2=Orders!M9681,People!$A$2,IF(People!$B$3=Orders!M9681,People!$A$3,IF(People!$B$4=Orders!M9681,People!$A$4,IF(People!$B$5=Orders!M9681,People!$A$5,0))))</f>
        <v>Anna Andreadi</v>
      </c>
      <c r="W9681" t="str">
        <f>IFERROR(INDEX(Returns!A:A,MATCH(Orders!B9681,Returns!B:B,0),),"No")</f>
        <v>No</v>
      </c>
      <c r="X9681" t="str">
        <f t="shared" si="151"/>
        <v>2017 / 12</v>
      </c>
    </row>
    <row r="9682" spans="1:24" x14ac:dyDescent="0.25">
      <c r="A9682" s="1">
        <v>9681</v>
      </c>
      <c r="B9682" s="3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IF(People!$B$2=Orders!M9682,People!$A$2,IF(People!$B$3=Orders!M9682,People!$A$3,IF(People!$B$4=Orders!M9682,People!$A$4,IF(People!$B$5=Orders!M9682,People!$A$5,0))))</f>
        <v>Anna Andreadi</v>
      </c>
      <c r="W9682" t="str">
        <f>IFERROR(INDEX(Returns!A:A,MATCH(Orders!B9682,Returns!B:B,0),),"No")</f>
        <v>No</v>
      </c>
      <c r="X9682" t="str">
        <f t="shared" si="151"/>
        <v>2017 / 12</v>
      </c>
    </row>
    <row r="9683" spans="1:24" x14ac:dyDescent="0.25">
      <c r="A9683" s="1">
        <v>9682</v>
      </c>
      <c r="B9683" s="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IF(People!$B$2=Orders!M9683,People!$A$2,IF(People!$B$3=Orders!M9683,People!$A$3,IF(People!$B$4=Orders!M9683,People!$A$4,IF(People!$B$5=Orders!M9683,People!$A$5,0))))</f>
        <v>Anna Andreadi</v>
      </c>
      <c r="W9683" t="str">
        <f>IFERROR(INDEX(Returns!A:A,MATCH(Orders!B9683,Returns!B:B,0),),"No")</f>
        <v>No</v>
      </c>
      <c r="X9683" t="str">
        <f t="shared" si="151"/>
        <v>2019 / 12</v>
      </c>
    </row>
    <row r="9684" spans="1:24" x14ac:dyDescent="0.25">
      <c r="A9684" s="1">
        <v>9683</v>
      </c>
      <c r="B9684" s="3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IF(People!$B$2=Orders!M9684,People!$A$2,IF(People!$B$3=Orders!M9684,People!$A$3,IF(People!$B$4=Orders!M9684,People!$A$4,IF(People!$B$5=Orders!M9684,People!$A$5,0))))</f>
        <v>Anna Andreadi</v>
      </c>
      <c r="W9684" t="str">
        <f>IFERROR(INDEX(Returns!A:A,MATCH(Orders!B9684,Returns!B:B,0),),"No")</f>
        <v>No</v>
      </c>
      <c r="X9684" t="str">
        <f t="shared" si="151"/>
        <v>2019 / 12</v>
      </c>
    </row>
    <row r="9685" spans="1:24" x14ac:dyDescent="0.25">
      <c r="A9685" s="1">
        <v>9684</v>
      </c>
      <c r="B9685" s="3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IF(People!$B$2=Orders!M9685,People!$A$2,IF(People!$B$3=Orders!M9685,People!$A$3,IF(People!$B$4=Orders!M9685,People!$A$4,IF(People!$B$5=Orders!M9685,People!$A$5,0))))</f>
        <v>Anna Andreadi</v>
      </c>
      <c r="W9685" t="str">
        <f>IFERROR(INDEX(Returns!A:A,MATCH(Orders!B9685,Returns!B:B,0),),"No")</f>
        <v>No</v>
      </c>
      <c r="X9685" t="str">
        <f t="shared" si="151"/>
        <v>2019 / 12</v>
      </c>
    </row>
    <row r="9686" spans="1:24" x14ac:dyDescent="0.25">
      <c r="A9686" s="1">
        <v>9685</v>
      </c>
      <c r="B9686" s="3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IF(People!$B$2=Orders!M9686,People!$A$2,IF(People!$B$3=Orders!M9686,People!$A$3,IF(People!$B$4=Orders!M9686,People!$A$4,IF(People!$B$5=Orders!M9686,People!$A$5,0))))</f>
        <v>Anna Andreadi</v>
      </c>
      <c r="W9686" t="str">
        <f>IFERROR(INDEX(Returns!A:A,MATCH(Orders!B9686,Returns!B:B,0),),"No")</f>
        <v>No</v>
      </c>
      <c r="X9686" t="str">
        <f t="shared" si="151"/>
        <v>2019 / 12</v>
      </c>
    </row>
    <row r="9687" spans="1:24" x14ac:dyDescent="0.25">
      <c r="A9687" s="1">
        <v>9686</v>
      </c>
      <c r="B9687" s="3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IF(People!$B$2=Orders!M9687,People!$A$2,IF(People!$B$3=Orders!M9687,People!$A$3,IF(People!$B$4=Orders!M9687,People!$A$4,IF(People!$B$5=Orders!M9687,People!$A$5,0))))</f>
        <v>Anna Andreadi</v>
      </c>
      <c r="W9687" t="str">
        <f>IFERROR(INDEX(Returns!A:A,MATCH(Orders!B9687,Returns!B:B,0),),"No")</f>
        <v>No</v>
      </c>
      <c r="X9687" t="str">
        <f t="shared" si="151"/>
        <v>2019 / 01</v>
      </c>
    </row>
    <row r="9688" spans="1:24" x14ac:dyDescent="0.25">
      <c r="A9688" s="1">
        <v>9687</v>
      </c>
      <c r="B9688" s="3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IF(People!$B$2=Orders!M9688,People!$A$2,IF(People!$B$3=Orders!M9688,People!$A$3,IF(People!$B$4=Orders!M9688,People!$A$4,IF(People!$B$5=Orders!M9688,People!$A$5,0))))</f>
        <v>Anna Andreadi</v>
      </c>
      <c r="W9688" t="str">
        <f>IFERROR(INDEX(Returns!A:A,MATCH(Orders!B9688,Returns!B:B,0),),"No")</f>
        <v>No</v>
      </c>
      <c r="X9688" t="str">
        <f t="shared" si="151"/>
        <v>2019 / 05</v>
      </c>
    </row>
    <row r="9689" spans="1:24" x14ac:dyDescent="0.25">
      <c r="A9689" s="1">
        <v>9688</v>
      </c>
      <c r="B9689" s="3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IF(People!$B$2=Orders!M9689,People!$A$2,IF(People!$B$3=Orders!M9689,People!$A$3,IF(People!$B$4=Orders!M9689,People!$A$4,IF(People!$B$5=Orders!M9689,People!$A$5,0))))</f>
        <v>Kelly Williams</v>
      </c>
      <c r="W9689" t="str">
        <f>IFERROR(INDEX(Returns!A:A,MATCH(Orders!B9689,Returns!B:B,0),),"No")</f>
        <v>No</v>
      </c>
      <c r="X9689" t="str">
        <f t="shared" si="151"/>
        <v>2019 / 09</v>
      </c>
    </row>
    <row r="9690" spans="1:24" x14ac:dyDescent="0.25">
      <c r="A9690" s="1">
        <v>9689</v>
      </c>
      <c r="B9690" s="3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IF(People!$B$2=Orders!M9690,People!$A$2,IF(People!$B$3=Orders!M9690,People!$A$3,IF(People!$B$4=Orders!M9690,People!$A$4,IF(People!$B$5=Orders!M9690,People!$A$5,0))))</f>
        <v>Cassandra Brandow</v>
      </c>
      <c r="W9690" t="str">
        <f>IFERROR(INDEX(Returns!A:A,MATCH(Orders!B9690,Returns!B:B,0),),"No")</f>
        <v>No</v>
      </c>
      <c r="X9690" t="str">
        <f t="shared" si="151"/>
        <v>2019 / 06</v>
      </c>
    </row>
    <row r="9691" spans="1:24" x14ac:dyDescent="0.25">
      <c r="A9691" s="1">
        <v>9690</v>
      </c>
      <c r="B9691" s="3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IF(People!$B$2=Orders!M9691,People!$A$2,IF(People!$B$3=Orders!M9691,People!$A$3,IF(People!$B$4=Orders!M9691,People!$A$4,IF(People!$B$5=Orders!M9691,People!$A$5,0))))</f>
        <v>Cassandra Brandow</v>
      </c>
      <c r="W9691" t="str">
        <f>IFERROR(INDEX(Returns!A:A,MATCH(Orders!B9691,Returns!B:B,0),),"No")</f>
        <v>No</v>
      </c>
      <c r="X9691" t="str">
        <f t="shared" si="151"/>
        <v>2019 / 06</v>
      </c>
    </row>
    <row r="9692" spans="1:24" x14ac:dyDescent="0.25">
      <c r="A9692" s="1">
        <v>9691</v>
      </c>
      <c r="B9692" s="3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IF(People!$B$2=Orders!M9692,People!$A$2,IF(People!$B$3=Orders!M9692,People!$A$3,IF(People!$B$4=Orders!M9692,People!$A$4,IF(People!$B$5=Orders!M9692,People!$A$5,0))))</f>
        <v>Chuck Magee</v>
      </c>
      <c r="W9692" t="str">
        <f>IFERROR(INDEX(Returns!A:A,MATCH(Orders!B9692,Returns!B:B,0),),"No")</f>
        <v>No</v>
      </c>
      <c r="X9692" t="str">
        <f t="shared" si="151"/>
        <v>2019 / 04</v>
      </c>
    </row>
    <row r="9693" spans="1:24" x14ac:dyDescent="0.25">
      <c r="A9693" s="1">
        <v>9692</v>
      </c>
      <c r="B9693" s="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IF(People!$B$2=Orders!M9693,People!$A$2,IF(People!$B$3=Orders!M9693,People!$A$3,IF(People!$B$4=Orders!M9693,People!$A$4,IF(People!$B$5=Orders!M9693,People!$A$5,0))))</f>
        <v>Kelly Williams</v>
      </c>
      <c r="W9693" t="str">
        <f>IFERROR(INDEX(Returns!A:A,MATCH(Orders!B9693,Returns!B:B,0),),"No")</f>
        <v>No</v>
      </c>
      <c r="X9693" t="str">
        <f t="shared" si="151"/>
        <v>2017 / 11</v>
      </c>
    </row>
    <row r="9694" spans="1:24" x14ac:dyDescent="0.25">
      <c r="A9694" s="1">
        <v>9693</v>
      </c>
      <c r="B9694" s="3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IF(People!$B$2=Orders!M9694,People!$A$2,IF(People!$B$3=Orders!M9694,People!$A$3,IF(People!$B$4=Orders!M9694,People!$A$4,IF(People!$B$5=Orders!M9694,People!$A$5,0))))</f>
        <v>Chuck Magee</v>
      </c>
      <c r="W9694" t="str">
        <f>IFERROR(INDEX(Returns!A:A,MATCH(Orders!B9694,Returns!B:B,0),),"No")</f>
        <v>No</v>
      </c>
      <c r="X9694" t="str">
        <f t="shared" si="151"/>
        <v>2017 / 08</v>
      </c>
    </row>
    <row r="9695" spans="1:24" x14ac:dyDescent="0.25">
      <c r="A9695" s="1">
        <v>9694</v>
      </c>
      <c r="B9695" s="3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IF(People!$B$2=Orders!M9695,People!$A$2,IF(People!$B$3=Orders!M9695,People!$A$3,IF(People!$B$4=Orders!M9695,People!$A$4,IF(People!$B$5=Orders!M9695,People!$A$5,0))))</f>
        <v>Anna Andreadi</v>
      </c>
      <c r="W9695" t="str">
        <f>IFERROR(INDEX(Returns!A:A,MATCH(Orders!B9695,Returns!B:B,0),),"No")</f>
        <v>No</v>
      </c>
      <c r="X9695" t="str">
        <f t="shared" si="151"/>
        <v>2019 / 09</v>
      </c>
    </row>
    <row r="9696" spans="1:24" x14ac:dyDescent="0.25">
      <c r="A9696" s="1">
        <v>9695</v>
      </c>
      <c r="B9696" s="3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IF(People!$B$2=Orders!M9696,People!$A$2,IF(People!$B$3=Orders!M9696,People!$A$3,IF(People!$B$4=Orders!M9696,People!$A$4,IF(People!$B$5=Orders!M9696,People!$A$5,0))))</f>
        <v>Anna Andreadi</v>
      </c>
      <c r="W9696" t="str">
        <f>IFERROR(INDEX(Returns!A:A,MATCH(Orders!B9696,Returns!B:B,0),),"No")</f>
        <v>No</v>
      </c>
      <c r="X9696" t="str">
        <f t="shared" si="151"/>
        <v>2019 / 09</v>
      </c>
    </row>
    <row r="9697" spans="1:24" x14ac:dyDescent="0.25">
      <c r="A9697" s="1">
        <v>9696</v>
      </c>
      <c r="B9697" s="3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IF(People!$B$2=Orders!M9697,People!$A$2,IF(People!$B$3=Orders!M9697,People!$A$3,IF(People!$B$4=Orders!M9697,People!$A$4,IF(People!$B$5=Orders!M9697,People!$A$5,0))))</f>
        <v>Chuck Magee</v>
      </c>
      <c r="W9697" t="str">
        <f>IFERROR(INDEX(Returns!A:A,MATCH(Orders!B9697,Returns!B:B,0),),"No")</f>
        <v>No</v>
      </c>
      <c r="X9697" t="str">
        <f t="shared" si="151"/>
        <v>2018 / 12</v>
      </c>
    </row>
    <row r="9698" spans="1:24" x14ac:dyDescent="0.25">
      <c r="A9698" s="1">
        <v>9697</v>
      </c>
      <c r="B9698" s="3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IF(People!$B$2=Orders!M9698,People!$A$2,IF(People!$B$3=Orders!M9698,People!$A$3,IF(People!$B$4=Orders!M9698,People!$A$4,IF(People!$B$5=Orders!M9698,People!$A$5,0))))</f>
        <v>Kelly Williams</v>
      </c>
      <c r="W9698" t="str">
        <f>IFERROR(INDEX(Returns!A:A,MATCH(Orders!B9698,Returns!B:B,0),),"No")</f>
        <v>No</v>
      </c>
      <c r="X9698" t="str">
        <f t="shared" si="151"/>
        <v>2016 / 06</v>
      </c>
    </row>
    <row r="9699" spans="1:24" x14ac:dyDescent="0.25">
      <c r="A9699" s="1">
        <v>9698</v>
      </c>
      <c r="B9699" s="3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IF(People!$B$2=Orders!M9699,People!$A$2,IF(People!$B$3=Orders!M9699,People!$A$3,IF(People!$B$4=Orders!M9699,People!$A$4,IF(People!$B$5=Orders!M9699,People!$A$5,0))))</f>
        <v>Chuck Magee</v>
      </c>
      <c r="W9699" t="str">
        <f>IFERROR(INDEX(Returns!A:A,MATCH(Orders!B9699,Returns!B:B,0),),"No")</f>
        <v>No</v>
      </c>
      <c r="X9699" t="str">
        <f t="shared" si="151"/>
        <v>2018 / 03</v>
      </c>
    </row>
    <row r="9700" spans="1:24" x14ac:dyDescent="0.25">
      <c r="A9700" s="1">
        <v>9699</v>
      </c>
      <c r="B9700" s="3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IF(People!$B$2=Orders!M9700,People!$A$2,IF(People!$B$3=Orders!M9700,People!$A$3,IF(People!$B$4=Orders!M9700,People!$A$4,IF(People!$B$5=Orders!M9700,People!$A$5,0))))</f>
        <v>Anna Andreadi</v>
      </c>
      <c r="W9700" t="str">
        <f>IFERROR(INDEX(Returns!A:A,MATCH(Orders!B9700,Returns!B:B,0),),"No")</f>
        <v>No</v>
      </c>
      <c r="X9700" t="str">
        <f t="shared" si="151"/>
        <v>2019 / 12</v>
      </c>
    </row>
    <row r="9701" spans="1:24" x14ac:dyDescent="0.25">
      <c r="A9701" s="1">
        <v>9700</v>
      </c>
      <c r="B9701" s="3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IF(People!$B$2=Orders!M9701,People!$A$2,IF(People!$B$3=Orders!M9701,People!$A$3,IF(People!$B$4=Orders!M9701,People!$A$4,IF(People!$B$5=Orders!M9701,People!$A$5,0))))</f>
        <v>Anna Andreadi</v>
      </c>
      <c r="W9701" t="str">
        <f>IFERROR(INDEX(Returns!A:A,MATCH(Orders!B9701,Returns!B:B,0),),"No")</f>
        <v>No</v>
      </c>
      <c r="X9701" t="str">
        <f t="shared" si="151"/>
        <v>2019 / 12</v>
      </c>
    </row>
    <row r="9702" spans="1:24" x14ac:dyDescent="0.25">
      <c r="A9702" s="1">
        <v>9701</v>
      </c>
      <c r="B9702" s="3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IF(People!$B$2=Orders!M9702,People!$A$2,IF(People!$B$3=Orders!M9702,People!$A$3,IF(People!$B$4=Orders!M9702,People!$A$4,IF(People!$B$5=Orders!M9702,People!$A$5,0))))</f>
        <v>Anna Andreadi</v>
      </c>
      <c r="W9702" t="str">
        <f>IFERROR(INDEX(Returns!A:A,MATCH(Orders!B9702,Returns!B:B,0),),"No")</f>
        <v>No</v>
      </c>
      <c r="X9702" t="str">
        <f t="shared" si="151"/>
        <v>2019 / 12</v>
      </c>
    </row>
    <row r="9703" spans="1:24" x14ac:dyDescent="0.25">
      <c r="A9703" s="1">
        <v>9702</v>
      </c>
      <c r="B9703" s="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IF(People!$B$2=Orders!M9703,People!$A$2,IF(People!$B$3=Orders!M9703,People!$A$3,IF(People!$B$4=Orders!M9703,People!$A$4,IF(People!$B$5=Orders!M9703,People!$A$5,0))))</f>
        <v>Anna Andreadi</v>
      </c>
      <c r="W9703" t="str">
        <f>IFERROR(INDEX(Returns!A:A,MATCH(Orders!B9703,Returns!B:B,0),),"No")</f>
        <v>Yes</v>
      </c>
      <c r="X9703" t="str">
        <f t="shared" si="151"/>
        <v>2018 / 10</v>
      </c>
    </row>
    <row r="9704" spans="1:24" x14ac:dyDescent="0.25">
      <c r="A9704" s="1">
        <v>9703</v>
      </c>
      <c r="B9704" s="3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IF(People!$B$2=Orders!M9704,People!$A$2,IF(People!$B$3=Orders!M9704,People!$A$3,IF(People!$B$4=Orders!M9704,People!$A$4,IF(People!$B$5=Orders!M9704,People!$A$5,0))))</f>
        <v>Chuck Magee</v>
      </c>
      <c r="W9704" t="str">
        <f>IFERROR(INDEX(Returns!A:A,MATCH(Orders!B9704,Returns!B:B,0),),"No")</f>
        <v>No</v>
      </c>
      <c r="X9704" t="str">
        <f t="shared" si="151"/>
        <v>2019 / 07</v>
      </c>
    </row>
    <row r="9705" spans="1:24" x14ac:dyDescent="0.25">
      <c r="A9705" s="1">
        <v>9704</v>
      </c>
      <c r="B9705" s="3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IF(People!$B$2=Orders!M9705,People!$A$2,IF(People!$B$3=Orders!M9705,People!$A$3,IF(People!$B$4=Orders!M9705,People!$A$4,IF(People!$B$5=Orders!M9705,People!$A$5,0))))</f>
        <v>Chuck Magee</v>
      </c>
      <c r="W9705" t="str">
        <f>IFERROR(INDEX(Returns!A:A,MATCH(Orders!B9705,Returns!B:B,0),),"No")</f>
        <v>No</v>
      </c>
      <c r="X9705" t="str">
        <f t="shared" si="151"/>
        <v>2019 / 07</v>
      </c>
    </row>
    <row r="9706" spans="1:24" x14ac:dyDescent="0.25">
      <c r="A9706" s="1">
        <v>9705</v>
      </c>
      <c r="B9706" s="3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IF(People!$B$2=Orders!M9706,People!$A$2,IF(People!$B$3=Orders!M9706,People!$A$3,IF(People!$B$4=Orders!M9706,People!$A$4,IF(People!$B$5=Orders!M9706,People!$A$5,0))))</f>
        <v>Chuck Magee</v>
      </c>
      <c r="W9706" t="str">
        <f>IFERROR(INDEX(Returns!A:A,MATCH(Orders!B9706,Returns!B:B,0),),"No")</f>
        <v>No</v>
      </c>
      <c r="X9706" t="str">
        <f t="shared" si="151"/>
        <v>2019 / 07</v>
      </c>
    </row>
    <row r="9707" spans="1:24" x14ac:dyDescent="0.25">
      <c r="A9707" s="1">
        <v>9706</v>
      </c>
      <c r="B9707" s="3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IF(People!$B$2=Orders!M9707,People!$A$2,IF(People!$B$3=Orders!M9707,People!$A$3,IF(People!$B$4=Orders!M9707,People!$A$4,IF(People!$B$5=Orders!M9707,People!$A$5,0))))</f>
        <v>Anna Andreadi</v>
      </c>
      <c r="W9707" t="str">
        <f>IFERROR(INDEX(Returns!A:A,MATCH(Orders!B9707,Returns!B:B,0),),"No")</f>
        <v>No</v>
      </c>
      <c r="X9707" t="str">
        <f t="shared" si="151"/>
        <v>2019 / 10</v>
      </c>
    </row>
    <row r="9708" spans="1:24" x14ac:dyDescent="0.25">
      <c r="A9708" s="1">
        <v>9707</v>
      </c>
      <c r="B9708" s="3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IF(People!$B$2=Orders!M9708,People!$A$2,IF(People!$B$3=Orders!M9708,People!$A$3,IF(People!$B$4=Orders!M9708,People!$A$4,IF(People!$B$5=Orders!M9708,People!$A$5,0))))</f>
        <v>Anna Andreadi</v>
      </c>
      <c r="W9708" t="str">
        <f>IFERROR(INDEX(Returns!A:A,MATCH(Orders!B9708,Returns!B:B,0),),"No")</f>
        <v>Yes</v>
      </c>
      <c r="X9708" t="str">
        <f t="shared" si="151"/>
        <v>2018 / 10</v>
      </c>
    </row>
    <row r="9709" spans="1:24" x14ac:dyDescent="0.25">
      <c r="A9709" s="1">
        <v>9708</v>
      </c>
      <c r="B9709" s="3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IF(People!$B$2=Orders!M9709,People!$A$2,IF(People!$B$3=Orders!M9709,People!$A$3,IF(People!$B$4=Orders!M9709,People!$A$4,IF(People!$B$5=Orders!M9709,People!$A$5,0))))</f>
        <v>Anna Andreadi</v>
      </c>
      <c r="W9709" t="str">
        <f>IFERROR(INDEX(Returns!A:A,MATCH(Orders!B9709,Returns!B:B,0),),"No")</f>
        <v>Yes</v>
      </c>
      <c r="X9709" t="str">
        <f t="shared" si="151"/>
        <v>2018 / 10</v>
      </c>
    </row>
    <row r="9710" spans="1:24" x14ac:dyDescent="0.25">
      <c r="A9710" s="1">
        <v>9709</v>
      </c>
      <c r="B9710" s="3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IF(People!$B$2=Orders!M9710,People!$A$2,IF(People!$B$3=Orders!M9710,People!$A$3,IF(People!$B$4=Orders!M9710,People!$A$4,IF(People!$B$5=Orders!M9710,People!$A$5,0))))</f>
        <v>Anna Andreadi</v>
      </c>
      <c r="W9710" t="str">
        <f>IFERROR(INDEX(Returns!A:A,MATCH(Orders!B9710,Returns!B:B,0),),"No")</f>
        <v>Yes</v>
      </c>
      <c r="X9710" t="str">
        <f t="shared" si="151"/>
        <v>2018 / 10</v>
      </c>
    </row>
    <row r="9711" spans="1:24" x14ac:dyDescent="0.25">
      <c r="A9711" s="1">
        <v>9710</v>
      </c>
      <c r="B9711" s="3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IF(People!$B$2=Orders!M9711,People!$A$2,IF(People!$B$3=Orders!M9711,People!$A$3,IF(People!$B$4=Orders!M9711,People!$A$4,IF(People!$B$5=Orders!M9711,People!$A$5,0))))</f>
        <v>Anna Andreadi</v>
      </c>
      <c r="W9711" t="str">
        <f>IFERROR(INDEX(Returns!A:A,MATCH(Orders!B9711,Returns!B:B,0),),"No")</f>
        <v>Yes</v>
      </c>
      <c r="X9711" t="str">
        <f t="shared" si="151"/>
        <v>2018 / 10</v>
      </c>
    </row>
    <row r="9712" spans="1:24" x14ac:dyDescent="0.25">
      <c r="A9712" s="1">
        <v>9711</v>
      </c>
      <c r="B9712" s="3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IF(People!$B$2=Orders!M9712,People!$A$2,IF(People!$B$3=Orders!M9712,People!$A$3,IF(People!$B$4=Orders!M9712,People!$A$4,IF(People!$B$5=Orders!M9712,People!$A$5,0))))</f>
        <v>Chuck Magee</v>
      </c>
      <c r="W9712" t="str">
        <f>IFERROR(INDEX(Returns!A:A,MATCH(Orders!B9712,Returns!B:B,0),),"No")</f>
        <v>No</v>
      </c>
      <c r="X9712" t="str">
        <f t="shared" si="151"/>
        <v>2016 / 11</v>
      </c>
    </row>
    <row r="9713" spans="1:24" x14ac:dyDescent="0.25">
      <c r="A9713" s="1">
        <v>9712</v>
      </c>
      <c r="B9713" s="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IF(People!$B$2=Orders!M9713,People!$A$2,IF(People!$B$3=Orders!M9713,People!$A$3,IF(People!$B$4=Orders!M9713,People!$A$4,IF(People!$B$5=Orders!M9713,People!$A$5,0))))</f>
        <v>Chuck Magee</v>
      </c>
      <c r="W9713" t="str">
        <f>IFERROR(INDEX(Returns!A:A,MATCH(Orders!B9713,Returns!B:B,0),),"No")</f>
        <v>No</v>
      </c>
      <c r="X9713" t="str">
        <f t="shared" si="151"/>
        <v>2016 / 11</v>
      </c>
    </row>
    <row r="9714" spans="1:24" x14ac:dyDescent="0.25">
      <c r="A9714" s="1">
        <v>9713</v>
      </c>
      <c r="B9714" s="3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IF(People!$B$2=Orders!M9714,People!$A$2,IF(People!$B$3=Orders!M9714,People!$A$3,IF(People!$B$4=Orders!M9714,People!$A$4,IF(People!$B$5=Orders!M9714,People!$A$5,0))))</f>
        <v>Chuck Magee</v>
      </c>
      <c r="W9714" t="str">
        <f>IFERROR(INDEX(Returns!A:A,MATCH(Orders!B9714,Returns!B:B,0),),"No")</f>
        <v>No</v>
      </c>
      <c r="X9714" t="str">
        <f t="shared" si="151"/>
        <v>2016 / 11</v>
      </c>
    </row>
    <row r="9715" spans="1:24" x14ac:dyDescent="0.25">
      <c r="A9715" s="1">
        <v>9714</v>
      </c>
      <c r="B9715" s="3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IF(People!$B$2=Orders!M9715,People!$A$2,IF(People!$B$3=Orders!M9715,People!$A$3,IF(People!$B$4=Orders!M9715,People!$A$4,IF(People!$B$5=Orders!M9715,People!$A$5,0))))</f>
        <v>Chuck Magee</v>
      </c>
      <c r="W9715" t="str">
        <f>IFERROR(INDEX(Returns!A:A,MATCH(Orders!B9715,Returns!B:B,0),),"No")</f>
        <v>No</v>
      </c>
      <c r="X9715" t="str">
        <f t="shared" si="151"/>
        <v>2016 / 11</v>
      </c>
    </row>
    <row r="9716" spans="1:24" x14ac:dyDescent="0.25">
      <c r="A9716" s="1">
        <v>9715</v>
      </c>
      <c r="B9716" s="3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IF(People!$B$2=Orders!M9716,People!$A$2,IF(People!$B$3=Orders!M9716,People!$A$3,IF(People!$B$4=Orders!M9716,People!$A$4,IF(People!$B$5=Orders!M9716,People!$A$5,0))))</f>
        <v>Chuck Magee</v>
      </c>
      <c r="W9716" t="str">
        <f>IFERROR(INDEX(Returns!A:A,MATCH(Orders!B9716,Returns!B:B,0),),"No")</f>
        <v>No</v>
      </c>
      <c r="X9716" t="str">
        <f t="shared" si="151"/>
        <v>2016 / 11</v>
      </c>
    </row>
    <row r="9717" spans="1:24" x14ac:dyDescent="0.25">
      <c r="A9717" s="1">
        <v>9716</v>
      </c>
      <c r="B9717" s="3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IF(People!$B$2=Orders!M9717,People!$A$2,IF(People!$B$3=Orders!M9717,People!$A$3,IF(People!$B$4=Orders!M9717,People!$A$4,IF(People!$B$5=Orders!M9717,People!$A$5,0))))</f>
        <v>Anna Andreadi</v>
      </c>
      <c r="W9717" t="str">
        <f>IFERROR(INDEX(Returns!A:A,MATCH(Orders!B9717,Returns!B:B,0),),"No")</f>
        <v>No</v>
      </c>
      <c r="X9717" t="str">
        <f t="shared" si="151"/>
        <v>2018 / 11</v>
      </c>
    </row>
    <row r="9718" spans="1:24" x14ac:dyDescent="0.25">
      <c r="A9718" s="1">
        <v>9717</v>
      </c>
      <c r="B9718" s="3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IF(People!$B$2=Orders!M9718,People!$A$2,IF(People!$B$3=Orders!M9718,People!$A$3,IF(People!$B$4=Orders!M9718,People!$A$4,IF(People!$B$5=Orders!M9718,People!$A$5,0))))</f>
        <v>Chuck Magee</v>
      </c>
      <c r="W9718" t="str">
        <f>IFERROR(INDEX(Returns!A:A,MATCH(Orders!B9718,Returns!B:B,0),),"No")</f>
        <v>No</v>
      </c>
      <c r="X9718" t="str">
        <f t="shared" si="151"/>
        <v>2018 / 08</v>
      </c>
    </row>
    <row r="9719" spans="1:24" x14ac:dyDescent="0.25">
      <c r="A9719" s="1">
        <v>9718</v>
      </c>
      <c r="B9719" s="3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IF(People!$B$2=Orders!M9719,People!$A$2,IF(People!$B$3=Orders!M9719,People!$A$3,IF(People!$B$4=Orders!M9719,People!$A$4,IF(People!$B$5=Orders!M9719,People!$A$5,0))))</f>
        <v>Kelly Williams</v>
      </c>
      <c r="W9719" t="str">
        <f>IFERROR(INDEX(Returns!A:A,MATCH(Orders!B9719,Returns!B:B,0),),"No")</f>
        <v>No</v>
      </c>
      <c r="X9719" t="str">
        <f t="shared" si="151"/>
        <v>2018 / 05</v>
      </c>
    </row>
    <row r="9720" spans="1:24" x14ac:dyDescent="0.25">
      <c r="A9720" s="1">
        <v>9719</v>
      </c>
      <c r="B9720" s="3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IF(People!$B$2=Orders!M9720,People!$A$2,IF(People!$B$3=Orders!M9720,People!$A$3,IF(People!$B$4=Orders!M9720,People!$A$4,IF(People!$B$5=Orders!M9720,People!$A$5,0))))</f>
        <v>Kelly Williams</v>
      </c>
      <c r="W9720" t="str">
        <f>IFERROR(INDEX(Returns!A:A,MATCH(Orders!B9720,Returns!B:B,0),),"No")</f>
        <v>No</v>
      </c>
      <c r="X9720" t="str">
        <f t="shared" si="151"/>
        <v>2018 / 05</v>
      </c>
    </row>
    <row r="9721" spans="1:24" x14ac:dyDescent="0.25">
      <c r="A9721" s="1">
        <v>9720</v>
      </c>
      <c r="B9721" s="3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IF(People!$B$2=Orders!M9721,People!$A$2,IF(People!$B$3=Orders!M9721,People!$A$3,IF(People!$B$4=Orders!M9721,People!$A$4,IF(People!$B$5=Orders!M9721,People!$A$5,0))))</f>
        <v>Chuck Magee</v>
      </c>
      <c r="W9721" t="str">
        <f>IFERROR(INDEX(Returns!A:A,MATCH(Orders!B9721,Returns!B:B,0),),"No")</f>
        <v>No</v>
      </c>
      <c r="X9721" t="str">
        <f t="shared" si="151"/>
        <v>2019 / 11</v>
      </c>
    </row>
    <row r="9722" spans="1:24" x14ac:dyDescent="0.25">
      <c r="A9722" s="1">
        <v>9721</v>
      </c>
      <c r="B9722" s="3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IF(People!$B$2=Orders!M9722,People!$A$2,IF(People!$B$3=Orders!M9722,People!$A$3,IF(People!$B$4=Orders!M9722,People!$A$4,IF(People!$B$5=Orders!M9722,People!$A$5,0))))</f>
        <v>Kelly Williams</v>
      </c>
      <c r="W9722" t="str">
        <f>IFERROR(INDEX(Returns!A:A,MATCH(Orders!B9722,Returns!B:B,0),),"No")</f>
        <v>No</v>
      </c>
      <c r="X9722" t="str">
        <f t="shared" si="151"/>
        <v>2018 / 09</v>
      </c>
    </row>
    <row r="9723" spans="1:24" x14ac:dyDescent="0.25">
      <c r="A9723" s="1">
        <v>9722</v>
      </c>
      <c r="B9723" s="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IF(People!$B$2=Orders!M9723,People!$A$2,IF(People!$B$3=Orders!M9723,People!$A$3,IF(People!$B$4=Orders!M9723,People!$A$4,IF(People!$B$5=Orders!M9723,People!$A$5,0))))</f>
        <v>Chuck Magee</v>
      </c>
      <c r="W9723" t="str">
        <f>IFERROR(INDEX(Returns!A:A,MATCH(Orders!B9723,Returns!B:B,0),),"No")</f>
        <v>No</v>
      </c>
      <c r="X9723" t="str">
        <f t="shared" si="151"/>
        <v>2018 / 02</v>
      </c>
    </row>
    <row r="9724" spans="1:24" x14ac:dyDescent="0.25">
      <c r="A9724" s="1">
        <v>9723</v>
      </c>
      <c r="B9724" s="3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IF(People!$B$2=Orders!M9724,People!$A$2,IF(People!$B$3=Orders!M9724,People!$A$3,IF(People!$B$4=Orders!M9724,People!$A$4,IF(People!$B$5=Orders!M9724,People!$A$5,0))))</f>
        <v>Chuck Magee</v>
      </c>
      <c r="W9724" t="str">
        <f>IFERROR(INDEX(Returns!A:A,MATCH(Orders!B9724,Returns!B:B,0),),"No")</f>
        <v>No</v>
      </c>
      <c r="X9724" t="str">
        <f t="shared" si="151"/>
        <v>2018 / 02</v>
      </c>
    </row>
    <row r="9725" spans="1:24" x14ac:dyDescent="0.25">
      <c r="A9725" s="1">
        <v>9724</v>
      </c>
      <c r="B9725" s="3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IF(People!$B$2=Orders!M9725,People!$A$2,IF(People!$B$3=Orders!M9725,People!$A$3,IF(People!$B$4=Orders!M9725,People!$A$4,IF(People!$B$5=Orders!M9725,People!$A$5,0))))</f>
        <v>Chuck Magee</v>
      </c>
      <c r="W9725" t="str">
        <f>IFERROR(INDEX(Returns!A:A,MATCH(Orders!B9725,Returns!B:B,0),),"No")</f>
        <v>No</v>
      </c>
      <c r="X9725" t="str">
        <f t="shared" si="151"/>
        <v>2016 / 12</v>
      </c>
    </row>
    <row r="9726" spans="1:24" x14ac:dyDescent="0.25">
      <c r="A9726" s="1">
        <v>9725</v>
      </c>
      <c r="B9726" s="3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IF(People!$B$2=Orders!M9726,People!$A$2,IF(People!$B$3=Orders!M9726,People!$A$3,IF(People!$B$4=Orders!M9726,People!$A$4,IF(People!$B$5=Orders!M9726,People!$A$5,0))))</f>
        <v>Kelly Williams</v>
      </c>
      <c r="W9726" t="str">
        <f>IFERROR(INDEX(Returns!A:A,MATCH(Orders!B9726,Returns!B:B,0),),"No")</f>
        <v>No</v>
      </c>
      <c r="X9726" t="str">
        <f t="shared" si="151"/>
        <v>2017 / 12</v>
      </c>
    </row>
    <row r="9727" spans="1:24" x14ac:dyDescent="0.25">
      <c r="A9727" s="1">
        <v>9726</v>
      </c>
      <c r="B9727" s="3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IF(People!$B$2=Orders!M9727,People!$A$2,IF(People!$B$3=Orders!M9727,People!$A$3,IF(People!$B$4=Orders!M9727,People!$A$4,IF(People!$B$5=Orders!M9727,People!$A$5,0))))</f>
        <v>Anna Andreadi</v>
      </c>
      <c r="W9727" t="str">
        <f>IFERROR(INDEX(Returns!A:A,MATCH(Orders!B9727,Returns!B:B,0),),"No")</f>
        <v>No</v>
      </c>
      <c r="X9727" t="str">
        <f t="shared" si="151"/>
        <v>2019 / 09</v>
      </c>
    </row>
    <row r="9728" spans="1:24" x14ac:dyDescent="0.25">
      <c r="A9728" s="1">
        <v>9727</v>
      </c>
      <c r="B9728" s="3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IF(People!$B$2=Orders!M9728,People!$A$2,IF(People!$B$3=Orders!M9728,People!$A$3,IF(People!$B$4=Orders!M9728,People!$A$4,IF(People!$B$5=Orders!M9728,People!$A$5,0))))</f>
        <v>Chuck Magee</v>
      </c>
      <c r="W9728" t="str">
        <f>IFERROR(INDEX(Returns!A:A,MATCH(Orders!B9728,Returns!B:B,0),),"No")</f>
        <v>Yes</v>
      </c>
      <c r="X9728" t="str">
        <f t="shared" si="151"/>
        <v>2019 / 12</v>
      </c>
    </row>
    <row r="9729" spans="1:24" x14ac:dyDescent="0.25">
      <c r="A9729" s="1">
        <v>9728</v>
      </c>
      <c r="B9729" s="3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IF(People!$B$2=Orders!M9729,People!$A$2,IF(People!$B$3=Orders!M9729,People!$A$3,IF(People!$B$4=Orders!M9729,People!$A$4,IF(People!$B$5=Orders!M9729,People!$A$5,0))))</f>
        <v>Chuck Magee</v>
      </c>
      <c r="W9729" t="str">
        <f>IFERROR(INDEX(Returns!A:A,MATCH(Orders!B9729,Returns!B:B,0),),"No")</f>
        <v>Yes</v>
      </c>
      <c r="X9729" t="str">
        <f t="shared" si="151"/>
        <v>2019 / 12</v>
      </c>
    </row>
    <row r="9730" spans="1:24" x14ac:dyDescent="0.25">
      <c r="A9730" s="1">
        <v>9729</v>
      </c>
      <c r="B9730" s="3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IF(People!$B$2=Orders!M9730,People!$A$2,IF(People!$B$3=Orders!M9730,People!$A$3,IF(People!$B$4=Orders!M9730,People!$A$4,IF(People!$B$5=Orders!M9730,People!$A$5,0))))</f>
        <v>Chuck Magee</v>
      </c>
      <c r="W9730" t="str">
        <f>IFERROR(INDEX(Returns!A:A,MATCH(Orders!B9730,Returns!B:B,0),),"No")</f>
        <v>Yes</v>
      </c>
      <c r="X9730" t="str">
        <f t="shared" ref="X9730:X9793" si="152">TEXT(C9730,"ГГГГ / ММ")</f>
        <v>2019 / 12</v>
      </c>
    </row>
    <row r="9731" spans="1:24" x14ac:dyDescent="0.25">
      <c r="A9731" s="1">
        <v>9730</v>
      </c>
      <c r="B9731" s="3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IF(People!$B$2=Orders!M9731,People!$A$2,IF(People!$B$3=Orders!M9731,People!$A$3,IF(People!$B$4=Orders!M9731,People!$A$4,IF(People!$B$5=Orders!M9731,People!$A$5,0))))</f>
        <v>Anna Andreadi</v>
      </c>
      <c r="W9731" t="str">
        <f>IFERROR(INDEX(Returns!A:A,MATCH(Orders!B9731,Returns!B:B,0),),"No")</f>
        <v>No</v>
      </c>
      <c r="X9731" t="str">
        <f t="shared" si="152"/>
        <v>2016 / 09</v>
      </c>
    </row>
    <row r="9732" spans="1:24" x14ac:dyDescent="0.25">
      <c r="A9732" s="1">
        <v>9731</v>
      </c>
      <c r="B9732" s="3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IF(People!$B$2=Orders!M9732,People!$A$2,IF(People!$B$3=Orders!M9732,People!$A$3,IF(People!$B$4=Orders!M9732,People!$A$4,IF(People!$B$5=Orders!M9732,People!$A$5,0))))</f>
        <v>Anna Andreadi</v>
      </c>
      <c r="W9732" t="str">
        <f>IFERROR(INDEX(Returns!A:A,MATCH(Orders!B9732,Returns!B:B,0),),"No")</f>
        <v>No</v>
      </c>
      <c r="X9732" t="str">
        <f t="shared" si="152"/>
        <v>2016 / 09</v>
      </c>
    </row>
    <row r="9733" spans="1:24" x14ac:dyDescent="0.25">
      <c r="A9733" s="1">
        <v>9732</v>
      </c>
      <c r="B9733" s="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IF(People!$B$2=Orders!M9733,People!$A$2,IF(People!$B$3=Orders!M9733,People!$A$3,IF(People!$B$4=Orders!M9733,People!$A$4,IF(People!$B$5=Orders!M9733,People!$A$5,0))))</f>
        <v>Anna Andreadi</v>
      </c>
      <c r="W9733" t="str">
        <f>IFERROR(INDEX(Returns!A:A,MATCH(Orders!B9733,Returns!B:B,0),),"No")</f>
        <v>No</v>
      </c>
      <c r="X9733" t="str">
        <f t="shared" si="152"/>
        <v>2019 / 11</v>
      </c>
    </row>
    <row r="9734" spans="1:24" x14ac:dyDescent="0.25">
      <c r="A9734" s="1">
        <v>9733</v>
      </c>
      <c r="B9734" s="3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IF(People!$B$2=Orders!M9734,People!$A$2,IF(People!$B$3=Orders!M9734,People!$A$3,IF(People!$B$4=Orders!M9734,People!$A$4,IF(People!$B$5=Orders!M9734,People!$A$5,0))))</f>
        <v>Cassandra Brandow</v>
      </c>
      <c r="W9734" t="str">
        <f>IFERROR(INDEX(Returns!A:A,MATCH(Orders!B9734,Returns!B:B,0),),"No")</f>
        <v>No</v>
      </c>
      <c r="X9734" t="str">
        <f t="shared" si="152"/>
        <v>2016 / 08</v>
      </c>
    </row>
    <row r="9735" spans="1:24" x14ac:dyDescent="0.25">
      <c r="A9735" s="1">
        <v>9734</v>
      </c>
      <c r="B9735" s="3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IF(People!$B$2=Orders!M9735,People!$A$2,IF(People!$B$3=Orders!M9735,People!$A$3,IF(People!$B$4=Orders!M9735,People!$A$4,IF(People!$B$5=Orders!M9735,People!$A$5,0))))</f>
        <v>Cassandra Brandow</v>
      </c>
      <c r="W9735" t="str">
        <f>IFERROR(INDEX(Returns!A:A,MATCH(Orders!B9735,Returns!B:B,0),),"No")</f>
        <v>No</v>
      </c>
      <c r="X9735" t="str">
        <f t="shared" si="152"/>
        <v>2016 / 08</v>
      </c>
    </row>
    <row r="9736" spans="1:24" x14ac:dyDescent="0.25">
      <c r="A9736" s="1">
        <v>9735</v>
      </c>
      <c r="B9736" s="3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IF(People!$B$2=Orders!M9736,People!$A$2,IF(People!$B$3=Orders!M9736,People!$A$3,IF(People!$B$4=Orders!M9736,People!$A$4,IF(People!$B$5=Orders!M9736,People!$A$5,0))))</f>
        <v>Cassandra Brandow</v>
      </c>
      <c r="W9736" t="str">
        <f>IFERROR(INDEX(Returns!A:A,MATCH(Orders!B9736,Returns!B:B,0),),"No")</f>
        <v>No</v>
      </c>
      <c r="X9736" t="str">
        <f t="shared" si="152"/>
        <v>2016 / 08</v>
      </c>
    </row>
    <row r="9737" spans="1:24" x14ac:dyDescent="0.25">
      <c r="A9737" s="1">
        <v>9736</v>
      </c>
      <c r="B9737" s="3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IF(People!$B$2=Orders!M9737,People!$A$2,IF(People!$B$3=Orders!M9737,People!$A$3,IF(People!$B$4=Orders!M9737,People!$A$4,IF(People!$B$5=Orders!M9737,People!$A$5,0))))</f>
        <v>Chuck Magee</v>
      </c>
      <c r="W9737" t="str">
        <f>IFERROR(INDEX(Returns!A:A,MATCH(Orders!B9737,Returns!B:B,0),),"No")</f>
        <v>No</v>
      </c>
      <c r="X9737" t="str">
        <f t="shared" si="152"/>
        <v>2016 / 11</v>
      </c>
    </row>
    <row r="9738" spans="1:24" x14ac:dyDescent="0.25">
      <c r="A9738" s="1">
        <v>9737</v>
      </c>
      <c r="B9738" s="3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IF(People!$B$2=Orders!M9738,People!$A$2,IF(People!$B$3=Orders!M9738,People!$A$3,IF(People!$B$4=Orders!M9738,People!$A$4,IF(People!$B$5=Orders!M9738,People!$A$5,0))))</f>
        <v>Kelly Williams</v>
      </c>
      <c r="W9738" t="str">
        <f>IFERROR(INDEX(Returns!A:A,MATCH(Orders!B9738,Returns!B:B,0),),"No")</f>
        <v>No</v>
      </c>
      <c r="X9738" t="str">
        <f t="shared" si="152"/>
        <v>2017 / 06</v>
      </c>
    </row>
    <row r="9739" spans="1:24" x14ac:dyDescent="0.25">
      <c r="A9739" s="1">
        <v>9738</v>
      </c>
      <c r="B9739" s="3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IF(People!$B$2=Orders!M9739,People!$A$2,IF(People!$B$3=Orders!M9739,People!$A$3,IF(People!$B$4=Orders!M9739,People!$A$4,IF(People!$B$5=Orders!M9739,People!$A$5,0))))</f>
        <v>Anna Andreadi</v>
      </c>
      <c r="W9739" t="str">
        <f>IFERROR(INDEX(Returns!A:A,MATCH(Orders!B9739,Returns!B:B,0),),"No")</f>
        <v>No</v>
      </c>
      <c r="X9739" t="str">
        <f t="shared" si="152"/>
        <v>2019 / 03</v>
      </c>
    </row>
    <row r="9740" spans="1:24" x14ac:dyDescent="0.25">
      <c r="A9740" s="1">
        <v>9739</v>
      </c>
      <c r="B9740" s="3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IF(People!$B$2=Orders!M9740,People!$A$2,IF(People!$B$3=Orders!M9740,People!$A$3,IF(People!$B$4=Orders!M9740,People!$A$4,IF(People!$B$5=Orders!M9740,People!$A$5,0))))</f>
        <v>Anna Andreadi</v>
      </c>
      <c r="W9740" t="str">
        <f>IFERROR(INDEX(Returns!A:A,MATCH(Orders!B9740,Returns!B:B,0),),"No")</f>
        <v>No</v>
      </c>
      <c r="X9740" t="str">
        <f t="shared" si="152"/>
        <v>2019 / 03</v>
      </c>
    </row>
    <row r="9741" spans="1:24" x14ac:dyDescent="0.25">
      <c r="A9741" s="1">
        <v>9740</v>
      </c>
      <c r="B9741" s="3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IF(People!$B$2=Orders!M9741,People!$A$2,IF(People!$B$3=Orders!M9741,People!$A$3,IF(People!$B$4=Orders!M9741,People!$A$4,IF(People!$B$5=Orders!M9741,People!$A$5,0))))</f>
        <v>Anna Andreadi</v>
      </c>
      <c r="W9741" t="str">
        <f>IFERROR(INDEX(Returns!A:A,MATCH(Orders!B9741,Returns!B:B,0),),"No")</f>
        <v>No</v>
      </c>
      <c r="X9741" t="str">
        <f t="shared" si="152"/>
        <v>2019 / 03</v>
      </c>
    </row>
    <row r="9742" spans="1:24" x14ac:dyDescent="0.25">
      <c r="A9742" s="1">
        <v>9741</v>
      </c>
      <c r="B9742" s="3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IF(People!$B$2=Orders!M9742,People!$A$2,IF(People!$B$3=Orders!M9742,People!$A$3,IF(People!$B$4=Orders!M9742,People!$A$4,IF(People!$B$5=Orders!M9742,People!$A$5,0))))</f>
        <v>Anna Andreadi</v>
      </c>
      <c r="W9742" t="str">
        <f>IFERROR(INDEX(Returns!A:A,MATCH(Orders!B9742,Returns!B:B,0),),"No")</f>
        <v>No</v>
      </c>
      <c r="X9742" t="str">
        <f t="shared" si="152"/>
        <v>2019 / 03</v>
      </c>
    </row>
    <row r="9743" spans="1:24" x14ac:dyDescent="0.25">
      <c r="A9743" s="1">
        <v>9742</v>
      </c>
      <c r="B9743" s="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IF(People!$B$2=Orders!M9743,People!$A$2,IF(People!$B$3=Orders!M9743,People!$A$3,IF(People!$B$4=Orders!M9743,People!$A$4,IF(People!$B$5=Orders!M9743,People!$A$5,0))))</f>
        <v>Chuck Magee</v>
      </c>
      <c r="W9743" t="str">
        <f>IFERROR(INDEX(Returns!A:A,MATCH(Orders!B9743,Returns!B:B,0),),"No")</f>
        <v>No</v>
      </c>
      <c r="X9743" t="str">
        <f t="shared" si="152"/>
        <v>2017 / 11</v>
      </c>
    </row>
    <row r="9744" spans="1:24" x14ac:dyDescent="0.25">
      <c r="A9744" s="1">
        <v>9743</v>
      </c>
      <c r="B9744" s="3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IF(People!$B$2=Orders!M9744,People!$A$2,IF(People!$B$3=Orders!M9744,People!$A$3,IF(People!$B$4=Orders!M9744,People!$A$4,IF(People!$B$5=Orders!M9744,People!$A$5,0))))</f>
        <v>Anna Andreadi</v>
      </c>
      <c r="W9744" t="str">
        <f>IFERROR(INDEX(Returns!A:A,MATCH(Orders!B9744,Returns!B:B,0),),"No")</f>
        <v>No</v>
      </c>
      <c r="X9744" t="str">
        <f t="shared" si="152"/>
        <v>2019 / 11</v>
      </c>
    </row>
    <row r="9745" spans="1:24" x14ac:dyDescent="0.25">
      <c r="A9745" s="1">
        <v>9744</v>
      </c>
      <c r="B9745" s="3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IF(People!$B$2=Orders!M9745,People!$A$2,IF(People!$B$3=Orders!M9745,People!$A$3,IF(People!$B$4=Orders!M9745,People!$A$4,IF(People!$B$5=Orders!M9745,People!$A$5,0))))</f>
        <v>Chuck Magee</v>
      </c>
      <c r="W9745" t="str">
        <f>IFERROR(INDEX(Returns!A:A,MATCH(Orders!B9745,Returns!B:B,0),),"No")</f>
        <v>No</v>
      </c>
      <c r="X9745" t="str">
        <f t="shared" si="152"/>
        <v>2018 / 06</v>
      </c>
    </row>
    <row r="9746" spans="1:24" x14ac:dyDescent="0.25">
      <c r="A9746" s="1">
        <v>9745</v>
      </c>
      <c r="B9746" s="3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IF(People!$B$2=Orders!M9746,People!$A$2,IF(People!$B$3=Orders!M9746,People!$A$3,IF(People!$B$4=Orders!M9746,People!$A$4,IF(People!$B$5=Orders!M9746,People!$A$5,0))))</f>
        <v>Kelly Williams</v>
      </c>
      <c r="W9746" t="str">
        <f>IFERROR(INDEX(Returns!A:A,MATCH(Orders!B9746,Returns!B:B,0),),"No")</f>
        <v>No</v>
      </c>
      <c r="X9746" t="str">
        <f t="shared" si="152"/>
        <v>2019 / 01</v>
      </c>
    </row>
    <row r="9747" spans="1:24" x14ac:dyDescent="0.25">
      <c r="A9747" s="1">
        <v>9746</v>
      </c>
      <c r="B9747" s="3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IF(People!$B$2=Orders!M9747,People!$A$2,IF(People!$B$3=Orders!M9747,People!$A$3,IF(People!$B$4=Orders!M9747,People!$A$4,IF(People!$B$5=Orders!M9747,People!$A$5,0))))</f>
        <v>Anna Andreadi</v>
      </c>
      <c r="W9747" t="str">
        <f>IFERROR(INDEX(Returns!A:A,MATCH(Orders!B9747,Returns!B:B,0),),"No")</f>
        <v>No</v>
      </c>
      <c r="X9747" t="str">
        <f t="shared" si="152"/>
        <v>2019 / 11</v>
      </c>
    </row>
    <row r="9748" spans="1:24" x14ac:dyDescent="0.25">
      <c r="A9748" s="1">
        <v>9747</v>
      </c>
      <c r="B9748" s="3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IF(People!$B$2=Orders!M9748,People!$A$2,IF(People!$B$3=Orders!M9748,People!$A$3,IF(People!$B$4=Orders!M9748,People!$A$4,IF(People!$B$5=Orders!M9748,People!$A$5,0))))</f>
        <v>Anna Andreadi</v>
      </c>
      <c r="W9748" t="str">
        <f>IFERROR(INDEX(Returns!A:A,MATCH(Orders!B9748,Returns!B:B,0),),"No")</f>
        <v>No</v>
      </c>
      <c r="X9748" t="str">
        <f t="shared" si="152"/>
        <v>2019 / 11</v>
      </c>
    </row>
    <row r="9749" spans="1:24" x14ac:dyDescent="0.25">
      <c r="A9749" s="1">
        <v>9748</v>
      </c>
      <c r="B9749" s="3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IF(People!$B$2=Orders!M9749,People!$A$2,IF(People!$B$3=Orders!M9749,People!$A$3,IF(People!$B$4=Orders!M9749,People!$A$4,IF(People!$B$5=Orders!M9749,People!$A$5,0))))</f>
        <v>Kelly Williams</v>
      </c>
      <c r="W9749" t="str">
        <f>IFERROR(INDEX(Returns!A:A,MATCH(Orders!B9749,Returns!B:B,0),),"No")</f>
        <v>No</v>
      </c>
      <c r="X9749" t="str">
        <f t="shared" si="152"/>
        <v>2016 / 11</v>
      </c>
    </row>
    <row r="9750" spans="1:24" x14ac:dyDescent="0.25">
      <c r="A9750" s="1">
        <v>9749</v>
      </c>
      <c r="B9750" s="3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IF(People!$B$2=Orders!M9750,People!$A$2,IF(People!$B$3=Orders!M9750,People!$A$3,IF(People!$B$4=Orders!M9750,People!$A$4,IF(People!$B$5=Orders!M9750,People!$A$5,0))))</f>
        <v>Kelly Williams</v>
      </c>
      <c r="W9750" t="str">
        <f>IFERROR(INDEX(Returns!A:A,MATCH(Orders!B9750,Returns!B:B,0),),"No")</f>
        <v>No</v>
      </c>
      <c r="X9750" t="str">
        <f t="shared" si="152"/>
        <v>2016 / 11</v>
      </c>
    </row>
    <row r="9751" spans="1:24" x14ac:dyDescent="0.25">
      <c r="A9751" s="1">
        <v>9750</v>
      </c>
      <c r="B9751" s="3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IF(People!$B$2=Orders!M9751,People!$A$2,IF(People!$B$3=Orders!M9751,People!$A$3,IF(People!$B$4=Orders!M9751,People!$A$4,IF(People!$B$5=Orders!M9751,People!$A$5,0))))</f>
        <v>Chuck Magee</v>
      </c>
      <c r="W9751" t="str">
        <f>IFERROR(INDEX(Returns!A:A,MATCH(Orders!B9751,Returns!B:B,0),),"No")</f>
        <v>No</v>
      </c>
      <c r="X9751" t="str">
        <f t="shared" si="152"/>
        <v>2018 / 03</v>
      </c>
    </row>
    <row r="9752" spans="1:24" x14ac:dyDescent="0.25">
      <c r="A9752" s="1">
        <v>9751</v>
      </c>
      <c r="B9752" s="3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IF(People!$B$2=Orders!M9752,People!$A$2,IF(People!$B$3=Orders!M9752,People!$A$3,IF(People!$B$4=Orders!M9752,People!$A$4,IF(People!$B$5=Orders!M9752,People!$A$5,0))))</f>
        <v>Kelly Williams</v>
      </c>
      <c r="W9752" t="str">
        <f>IFERROR(INDEX(Returns!A:A,MATCH(Orders!B9752,Returns!B:B,0),),"No")</f>
        <v>No</v>
      </c>
      <c r="X9752" t="str">
        <f t="shared" si="152"/>
        <v>2018 / 10</v>
      </c>
    </row>
    <row r="9753" spans="1:24" x14ac:dyDescent="0.25">
      <c r="A9753" s="1">
        <v>9752</v>
      </c>
      <c r="B9753" s="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IF(People!$B$2=Orders!M9753,People!$A$2,IF(People!$B$3=Orders!M9753,People!$A$3,IF(People!$B$4=Orders!M9753,People!$A$4,IF(People!$B$5=Orders!M9753,People!$A$5,0))))</f>
        <v>Kelly Williams</v>
      </c>
      <c r="W9753" t="str">
        <f>IFERROR(INDEX(Returns!A:A,MATCH(Orders!B9753,Returns!B:B,0),),"No")</f>
        <v>No</v>
      </c>
      <c r="X9753" t="str">
        <f t="shared" si="152"/>
        <v>2018 / 10</v>
      </c>
    </row>
    <row r="9754" spans="1:24" x14ac:dyDescent="0.25">
      <c r="A9754" s="1">
        <v>9753</v>
      </c>
      <c r="B9754" s="3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IF(People!$B$2=Orders!M9754,People!$A$2,IF(People!$B$3=Orders!M9754,People!$A$3,IF(People!$B$4=Orders!M9754,People!$A$4,IF(People!$B$5=Orders!M9754,People!$A$5,0))))</f>
        <v>Anna Andreadi</v>
      </c>
      <c r="W9754" t="str">
        <f>IFERROR(INDEX(Returns!A:A,MATCH(Orders!B9754,Returns!B:B,0),),"No")</f>
        <v>No</v>
      </c>
      <c r="X9754" t="str">
        <f t="shared" si="152"/>
        <v>2018 / 07</v>
      </c>
    </row>
    <row r="9755" spans="1:24" x14ac:dyDescent="0.25">
      <c r="A9755" s="1">
        <v>9754</v>
      </c>
      <c r="B9755" s="3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IF(People!$B$2=Orders!M9755,People!$A$2,IF(People!$B$3=Orders!M9755,People!$A$3,IF(People!$B$4=Orders!M9755,People!$A$4,IF(People!$B$5=Orders!M9755,People!$A$5,0))))</f>
        <v>Cassandra Brandow</v>
      </c>
      <c r="W9755" t="str">
        <f>IFERROR(INDEX(Returns!A:A,MATCH(Orders!B9755,Returns!B:B,0),),"No")</f>
        <v>No</v>
      </c>
      <c r="X9755" t="str">
        <f t="shared" si="152"/>
        <v>2019 / 03</v>
      </c>
    </row>
    <row r="9756" spans="1:24" x14ac:dyDescent="0.25">
      <c r="A9756" s="1">
        <v>9755</v>
      </c>
      <c r="B9756" s="3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IF(People!$B$2=Orders!M9756,People!$A$2,IF(People!$B$3=Orders!M9756,People!$A$3,IF(People!$B$4=Orders!M9756,People!$A$4,IF(People!$B$5=Orders!M9756,People!$A$5,0))))</f>
        <v>Cassandra Brandow</v>
      </c>
      <c r="W9756" t="str">
        <f>IFERROR(INDEX(Returns!A:A,MATCH(Orders!B9756,Returns!B:B,0),),"No")</f>
        <v>No</v>
      </c>
      <c r="X9756" t="str">
        <f t="shared" si="152"/>
        <v>2019 / 03</v>
      </c>
    </row>
    <row r="9757" spans="1:24" x14ac:dyDescent="0.25">
      <c r="A9757" s="1">
        <v>9756</v>
      </c>
      <c r="B9757" s="3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IF(People!$B$2=Orders!M9757,People!$A$2,IF(People!$B$3=Orders!M9757,People!$A$3,IF(People!$B$4=Orders!M9757,People!$A$4,IF(People!$B$5=Orders!M9757,People!$A$5,0))))</f>
        <v>Cassandra Brandow</v>
      </c>
      <c r="W9757" t="str">
        <f>IFERROR(INDEX(Returns!A:A,MATCH(Orders!B9757,Returns!B:B,0),),"No")</f>
        <v>No</v>
      </c>
      <c r="X9757" t="str">
        <f t="shared" si="152"/>
        <v>2019 / 03</v>
      </c>
    </row>
    <row r="9758" spans="1:24" x14ac:dyDescent="0.25">
      <c r="A9758" s="1">
        <v>9757</v>
      </c>
      <c r="B9758" s="3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IF(People!$B$2=Orders!M9758,People!$A$2,IF(People!$B$3=Orders!M9758,People!$A$3,IF(People!$B$4=Orders!M9758,People!$A$4,IF(People!$B$5=Orders!M9758,People!$A$5,0))))</f>
        <v>Cassandra Brandow</v>
      </c>
      <c r="W9758" t="str">
        <f>IFERROR(INDEX(Returns!A:A,MATCH(Orders!B9758,Returns!B:B,0),),"No")</f>
        <v>No</v>
      </c>
      <c r="X9758" t="str">
        <f t="shared" si="152"/>
        <v>2019 / 03</v>
      </c>
    </row>
    <row r="9759" spans="1:24" x14ac:dyDescent="0.25">
      <c r="A9759" s="1">
        <v>9758</v>
      </c>
      <c r="B9759" s="3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IF(People!$B$2=Orders!M9759,People!$A$2,IF(People!$B$3=Orders!M9759,People!$A$3,IF(People!$B$4=Orders!M9759,People!$A$4,IF(People!$B$5=Orders!M9759,People!$A$5,0))))</f>
        <v>Cassandra Brandow</v>
      </c>
      <c r="W9759" t="str">
        <f>IFERROR(INDEX(Returns!A:A,MATCH(Orders!B9759,Returns!B:B,0),),"No")</f>
        <v>No</v>
      </c>
      <c r="X9759" t="str">
        <f t="shared" si="152"/>
        <v>2019 / 03</v>
      </c>
    </row>
    <row r="9760" spans="1:24" x14ac:dyDescent="0.25">
      <c r="A9760" s="1">
        <v>9759</v>
      </c>
      <c r="B9760" s="3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IF(People!$B$2=Orders!M9760,People!$A$2,IF(People!$B$3=Orders!M9760,People!$A$3,IF(People!$B$4=Orders!M9760,People!$A$4,IF(People!$B$5=Orders!M9760,People!$A$5,0))))</f>
        <v>Cassandra Brandow</v>
      </c>
      <c r="W9760" t="str">
        <f>IFERROR(INDEX(Returns!A:A,MATCH(Orders!B9760,Returns!B:B,0),),"No")</f>
        <v>No</v>
      </c>
      <c r="X9760" t="str">
        <f t="shared" si="152"/>
        <v>2019 / 03</v>
      </c>
    </row>
    <row r="9761" spans="1:24" x14ac:dyDescent="0.25">
      <c r="A9761" s="1">
        <v>9760</v>
      </c>
      <c r="B9761" s="3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IF(People!$B$2=Orders!M9761,People!$A$2,IF(People!$B$3=Orders!M9761,People!$A$3,IF(People!$B$4=Orders!M9761,People!$A$4,IF(People!$B$5=Orders!M9761,People!$A$5,0))))</f>
        <v>Anna Andreadi</v>
      </c>
      <c r="W9761" t="str">
        <f>IFERROR(INDEX(Returns!A:A,MATCH(Orders!B9761,Returns!B:B,0),),"No")</f>
        <v>No</v>
      </c>
      <c r="X9761" t="str">
        <f t="shared" si="152"/>
        <v>2018 / 10</v>
      </c>
    </row>
    <row r="9762" spans="1:24" x14ac:dyDescent="0.25">
      <c r="A9762" s="1">
        <v>9761</v>
      </c>
      <c r="B9762" s="3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IF(People!$B$2=Orders!M9762,People!$A$2,IF(People!$B$3=Orders!M9762,People!$A$3,IF(People!$B$4=Orders!M9762,People!$A$4,IF(People!$B$5=Orders!M9762,People!$A$5,0))))</f>
        <v>Cassandra Brandow</v>
      </c>
      <c r="W9762" t="str">
        <f>IFERROR(INDEX(Returns!A:A,MATCH(Orders!B9762,Returns!B:B,0),),"No")</f>
        <v>No</v>
      </c>
      <c r="X9762" t="str">
        <f t="shared" si="152"/>
        <v>2019 / 11</v>
      </c>
    </row>
    <row r="9763" spans="1:24" x14ac:dyDescent="0.25">
      <c r="A9763" s="1">
        <v>9762</v>
      </c>
      <c r="B9763" s="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IF(People!$B$2=Orders!M9763,People!$A$2,IF(People!$B$3=Orders!M9763,People!$A$3,IF(People!$B$4=Orders!M9763,People!$A$4,IF(People!$B$5=Orders!M9763,People!$A$5,0))))</f>
        <v>Anna Andreadi</v>
      </c>
      <c r="W9763" t="str">
        <f>IFERROR(INDEX(Returns!A:A,MATCH(Orders!B9763,Returns!B:B,0),),"No")</f>
        <v>No</v>
      </c>
      <c r="X9763" t="str">
        <f t="shared" si="152"/>
        <v>2016 / 02</v>
      </c>
    </row>
    <row r="9764" spans="1:24" x14ac:dyDescent="0.25">
      <c r="A9764" s="1">
        <v>9763</v>
      </c>
      <c r="B9764" s="3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IF(People!$B$2=Orders!M9764,People!$A$2,IF(People!$B$3=Orders!M9764,People!$A$3,IF(People!$B$4=Orders!M9764,People!$A$4,IF(People!$B$5=Orders!M9764,People!$A$5,0))))</f>
        <v>Anna Andreadi</v>
      </c>
      <c r="W9764" t="str">
        <f>IFERROR(INDEX(Returns!A:A,MATCH(Orders!B9764,Returns!B:B,0),),"No")</f>
        <v>No</v>
      </c>
      <c r="X9764" t="str">
        <f t="shared" si="152"/>
        <v>2016 / 02</v>
      </c>
    </row>
    <row r="9765" spans="1:24" x14ac:dyDescent="0.25">
      <c r="A9765" s="1">
        <v>9764</v>
      </c>
      <c r="B9765" s="3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IF(People!$B$2=Orders!M9765,People!$A$2,IF(People!$B$3=Orders!M9765,People!$A$3,IF(People!$B$4=Orders!M9765,People!$A$4,IF(People!$B$5=Orders!M9765,People!$A$5,0))))</f>
        <v>Anna Andreadi</v>
      </c>
      <c r="W9765" t="str">
        <f>IFERROR(INDEX(Returns!A:A,MATCH(Orders!B9765,Returns!B:B,0),),"No")</f>
        <v>No</v>
      </c>
      <c r="X9765" t="str">
        <f t="shared" si="152"/>
        <v>2016 / 02</v>
      </c>
    </row>
    <row r="9766" spans="1:24" x14ac:dyDescent="0.25">
      <c r="A9766" s="1">
        <v>9765</v>
      </c>
      <c r="B9766" s="3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IF(People!$B$2=Orders!M9766,People!$A$2,IF(People!$B$3=Orders!M9766,People!$A$3,IF(People!$B$4=Orders!M9766,People!$A$4,IF(People!$B$5=Orders!M9766,People!$A$5,0))))</f>
        <v>Anna Andreadi</v>
      </c>
      <c r="W9766" t="str">
        <f>IFERROR(INDEX(Returns!A:A,MATCH(Orders!B9766,Returns!B:B,0),),"No")</f>
        <v>No</v>
      </c>
      <c r="X9766" t="str">
        <f t="shared" si="152"/>
        <v>2016 / 06</v>
      </c>
    </row>
    <row r="9767" spans="1:24" x14ac:dyDescent="0.25">
      <c r="A9767" s="1">
        <v>9766</v>
      </c>
      <c r="B9767" s="3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IF(People!$B$2=Orders!M9767,People!$A$2,IF(People!$B$3=Orders!M9767,People!$A$3,IF(People!$B$4=Orders!M9767,People!$A$4,IF(People!$B$5=Orders!M9767,People!$A$5,0))))</f>
        <v>Chuck Magee</v>
      </c>
      <c r="W9767" t="str">
        <f>IFERROR(INDEX(Returns!A:A,MATCH(Orders!B9767,Returns!B:B,0),),"No")</f>
        <v>No</v>
      </c>
      <c r="X9767" t="str">
        <f t="shared" si="152"/>
        <v>2019 / 02</v>
      </c>
    </row>
    <row r="9768" spans="1:24" x14ac:dyDescent="0.25">
      <c r="A9768" s="1">
        <v>9767</v>
      </c>
      <c r="B9768" s="3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IF(People!$B$2=Orders!M9768,People!$A$2,IF(People!$B$3=Orders!M9768,People!$A$3,IF(People!$B$4=Orders!M9768,People!$A$4,IF(People!$B$5=Orders!M9768,People!$A$5,0))))</f>
        <v>Chuck Magee</v>
      </c>
      <c r="W9768" t="str">
        <f>IFERROR(INDEX(Returns!A:A,MATCH(Orders!B9768,Returns!B:B,0),),"No")</f>
        <v>No</v>
      </c>
      <c r="X9768" t="str">
        <f t="shared" si="152"/>
        <v>2019 / 02</v>
      </c>
    </row>
    <row r="9769" spans="1:24" x14ac:dyDescent="0.25">
      <c r="A9769" s="1">
        <v>9768</v>
      </c>
      <c r="B9769" s="3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IF(People!$B$2=Orders!M9769,People!$A$2,IF(People!$B$3=Orders!M9769,People!$A$3,IF(People!$B$4=Orders!M9769,People!$A$4,IF(People!$B$5=Orders!M9769,People!$A$5,0))))</f>
        <v>Kelly Williams</v>
      </c>
      <c r="W9769" t="str">
        <f>IFERROR(INDEX(Returns!A:A,MATCH(Orders!B9769,Returns!B:B,0),),"No")</f>
        <v>No</v>
      </c>
      <c r="X9769" t="str">
        <f t="shared" si="152"/>
        <v>2019 / 12</v>
      </c>
    </row>
    <row r="9770" spans="1:24" x14ac:dyDescent="0.25">
      <c r="A9770" s="1">
        <v>9769</v>
      </c>
      <c r="B9770" s="3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IF(People!$B$2=Orders!M9770,People!$A$2,IF(People!$B$3=Orders!M9770,People!$A$3,IF(People!$B$4=Orders!M9770,People!$A$4,IF(People!$B$5=Orders!M9770,People!$A$5,0))))</f>
        <v>Anna Andreadi</v>
      </c>
      <c r="W9770" t="str">
        <f>IFERROR(INDEX(Returns!A:A,MATCH(Orders!B9770,Returns!B:B,0),),"No")</f>
        <v>Yes</v>
      </c>
      <c r="X9770" t="str">
        <f t="shared" si="152"/>
        <v>2019 / 12</v>
      </c>
    </row>
    <row r="9771" spans="1:24" x14ac:dyDescent="0.25">
      <c r="A9771" s="1">
        <v>9770</v>
      </c>
      <c r="B9771" s="3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IF(People!$B$2=Orders!M9771,People!$A$2,IF(People!$B$3=Orders!M9771,People!$A$3,IF(People!$B$4=Orders!M9771,People!$A$4,IF(People!$B$5=Orders!M9771,People!$A$5,0))))</f>
        <v>Cassandra Brandow</v>
      </c>
      <c r="W9771" t="str">
        <f>IFERROR(INDEX(Returns!A:A,MATCH(Orders!B9771,Returns!B:B,0),),"No")</f>
        <v>No</v>
      </c>
      <c r="X9771" t="str">
        <f t="shared" si="152"/>
        <v>2018 / 11</v>
      </c>
    </row>
    <row r="9772" spans="1:24" x14ac:dyDescent="0.25">
      <c r="A9772" s="1">
        <v>9771</v>
      </c>
      <c r="B9772" s="3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IF(People!$B$2=Orders!M9772,People!$A$2,IF(People!$B$3=Orders!M9772,People!$A$3,IF(People!$B$4=Orders!M9772,People!$A$4,IF(People!$B$5=Orders!M9772,People!$A$5,0))))</f>
        <v>Cassandra Brandow</v>
      </c>
      <c r="W9772" t="str">
        <f>IFERROR(INDEX(Returns!A:A,MATCH(Orders!B9772,Returns!B:B,0),),"No")</f>
        <v>No</v>
      </c>
      <c r="X9772" t="str">
        <f t="shared" si="152"/>
        <v>2018 / 11</v>
      </c>
    </row>
    <row r="9773" spans="1:24" x14ac:dyDescent="0.25">
      <c r="A9773" s="1">
        <v>9772</v>
      </c>
      <c r="B9773" s="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IF(People!$B$2=Orders!M9773,People!$A$2,IF(People!$B$3=Orders!M9773,People!$A$3,IF(People!$B$4=Orders!M9773,People!$A$4,IF(People!$B$5=Orders!M9773,People!$A$5,0))))</f>
        <v>Cassandra Brandow</v>
      </c>
      <c r="W9773" t="str">
        <f>IFERROR(INDEX(Returns!A:A,MATCH(Orders!B9773,Returns!B:B,0),),"No")</f>
        <v>No</v>
      </c>
      <c r="X9773" t="str">
        <f t="shared" si="152"/>
        <v>2018 / 11</v>
      </c>
    </row>
    <row r="9774" spans="1:24" x14ac:dyDescent="0.25">
      <c r="A9774" s="1">
        <v>9773</v>
      </c>
      <c r="B9774" s="3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IF(People!$B$2=Orders!M9774,People!$A$2,IF(People!$B$3=Orders!M9774,People!$A$3,IF(People!$B$4=Orders!M9774,People!$A$4,IF(People!$B$5=Orders!M9774,People!$A$5,0))))</f>
        <v>Chuck Magee</v>
      </c>
      <c r="W9774" t="str">
        <f>IFERROR(INDEX(Returns!A:A,MATCH(Orders!B9774,Returns!B:B,0),),"No")</f>
        <v>No</v>
      </c>
      <c r="X9774" t="str">
        <f t="shared" si="152"/>
        <v>2018 / 07</v>
      </c>
    </row>
    <row r="9775" spans="1:24" x14ac:dyDescent="0.25">
      <c r="A9775" s="1">
        <v>9774</v>
      </c>
      <c r="B9775" s="3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IF(People!$B$2=Orders!M9775,People!$A$2,IF(People!$B$3=Orders!M9775,People!$A$3,IF(People!$B$4=Orders!M9775,People!$A$4,IF(People!$B$5=Orders!M9775,People!$A$5,0))))</f>
        <v>Cassandra Brandow</v>
      </c>
      <c r="W9775" t="str">
        <f>IFERROR(INDEX(Returns!A:A,MATCH(Orders!B9775,Returns!B:B,0),),"No")</f>
        <v>No</v>
      </c>
      <c r="X9775" t="str">
        <f t="shared" si="152"/>
        <v>2018 / 06</v>
      </c>
    </row>
    <row r="9776" spans="1:24" x14ac:dyDescent="0.25">
      <c r="A9776" s="1">
        <v>9775</v>
      </c>
      <c r="B9776" s="3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IF(People!$B$2=Orders!M9776,People!$A$2,IF(People!$B$3=Orders!M9776,People!$A$3,IF(People!$B$4=Orders!M9776,People!$A$4,IF(People!$B$5=Orders!M9776,People!$A$5,0))))</f>
        <v>Kelly Williams</v>
      </c>
      <c r="W9776" t="str">
        <f>IFERROR(INDEX(Returns!A:A,MATCH(Orders!B9776,Returns!B:B,0),),"No")</f>
        <v>Yes</v>
      </c>
      <c r="X9776" t="str">
        <f t="shared" si="152"/>
        <v>2016 / 07</v>
      </c>
    </row>
    <row r="9777" spans="1:24" x14ac:dyDescent="0.25">
      <c r="A9777" s="1">
        <v>9776</v>
      </c>
      <c r="B9777" s="3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IF(People!$B$2=Orders!M9777,People!$A$2,IF(People!$B$3=Orders!M9777,People!$A$3,IF(People!$B$4=Orders!M9777,People!$A$4,IF(People!$B$5=Orders!M9777,People!$A$5,0))))</f>
        <v>Kelly Williams</v>
      </c>
      <c r="W9777" t="str">
        <f>IFERROR(INDEX(Returns!A:A,MATCH(Orders!B9777,Returns!B:B,0),),"No")</f>
        <v>Yes</v>
      </c>
      <c r="X9777" t="str">
        <f t="shared" si="152"/>
        <v>2016 / 07</v>
      </c>
    </row>
    <row r="9778" spans="1:24" x14ac:dyDescent="0.25">
      <c r="A9778" s="1">
        <v>9777</v>
      </c>
      <c r="B9778" s="3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IF(People!$B$2=Orders!M9778,People!$A$2,IF(People!$B$3=Orders!M9778,People!$A$3,IF(People!$B$4=Orders!M9778,People!$A$4,IF(People!$B$5=Orders!M9778,People!$A$5,0))))</f>
        <v>Kelly Williams</v>
      </c>
      <c r="W9778" t="str">
        <f>IFERROR(INDEX(Returns!A:A,MATCH(Orders!B9778,Returns!B:B,0),),"No")</f>
        <v>Yes</v>
      </c>
      <c r="X9778" t="str">
        <f t="shared" si="152"/>
        <v>2016 / 07</v>
      </c>
    </row>
    <row r="9779" spans="1:24" x14ac:dyDescent="0.25">
      <c r="A9779" s="1">
        <v>9778</v>
      </c>
      <c r="B9779" s="3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IF(People!$B$2=Orders!M9779,People!$A$2,IF(People!$B$3=Orders!M9779,People!$A$3,IF(People!$B$4=Orders!M9779,People!$A$4,IF(People!$B$5=Orders!M9779,People!$A$5,0))))</f>
        <v>Kelly Williams</v>
      </c>
      <c r="W9779" t="str">
        <f>IFERROR(INDEX(Returns!A:A,MATCH(Orders!B9779,Returns!B:B,0),),"No")</f>
        <v>Yes</v>
      </c>
      <c r="X9779" t="str">
        <f t="shared" si="152"/>
        <v>2016 / 07</v>
      </c>
    </row>
    <row r="9780" spans="1:24" x14ac:dyDescent="0.25">
      <c r="A9780" s="1">
        <v>9779</v>
      </c>
      <c r="B9780" s="3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IF(People!$B$2=Orders!M9780,People!$A$2,IF(People!$B$3=Orders!M9780,People!$A$3,IF(People!$B$4=Orders!M9780,People!$A$4,IF(People!$B$5=Orders!M9780,People!$A$5,0))))</f>
        <v>Kelly Williams</v>
      </c>
      <c r="W9780" t="str">
        <f>IFERROR(INDEX(Returns!A:A,MATCH(Orders!B9780,Returns!B:B,0),),"No")</f>
        <v>Yes</v>
      </c>
      <c r="X9780" t="str">
        <f t="shared" si="152"/>
        <v>2016 / 07</v>
      </c>
    </row>
    <row r="9781" spans="1:24" x14ac:dyDescent="0.25">
      <c r="A9781" s="1">
        <v>9780</v>
      </c>
      <c r="B9781" s="3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IF(People!$B$2=Orders!M9781,People!$A$2,IF(People!$B$3=Orders!M9781,People!$A$3,IF(People!$B$4=Orders!M9781,People!$A$4,IF(People!$B$5=Orders!M9781,People!$A$5,0))))</f>
        <v>Kelly Williams</v>
      </c>
      <c r="W9781" t="str">
        <f>IFERROR(INDEX(Returns!A:A,MATCH(Orders!B9781,Returns!B:B,0),),"No")</f>
        <v>Yes</v>
      </c>
      <c r="X9781" t="str">
        <f t="shared" si="152"/>
        <v>2016 / 07</v>
      </c>
    </row>
    <row r="9782" spans="1:24" x14ac:dyDescent="0.25">
      <c r="A9782" s="1">
        <v>9781</v>
      </c>
      <c r="B9782" s="3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IF(People!$B$2=Orders!M9782,People!$A$2,IF(People!$B$3=Orders!M9782,People!$A$3,IF(People!$B$4=Orders!M9782,People!$A$4,IF(People!$B$5=Orders!M9782,People!$A$5,0))))</f>
        <v>Chuck Magee</v>
      </c>
      <c r="W9782" t="str">
        <f>IFERROR(INDEX(Returns!A:A,MATCH(Orders!B9782,Returns!B:B,0),),"No")</f>
        <v>No</v>
      </c>
      <c r="X9782" t="str">
        <f t="shared" si="152"/>
        <v>2018 / 09</v>
      </c>
    </row>
    <row r="9783" spans="1:24" x14ac:dyDescent="0.25">
      <c r="A9783" s="1">
        <v>9782</v>
      </c>
      <c r="B9783" s="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IF(People!$B$2=Orders!M9783,People!$A$2,IF(People!$B$3=Orders!M9783,People!$A$3,IF(People!$B$4=Orders!M9783,People!$A$4,IF(People!$B$5=Orders!M9783,People!$A$5,0))))</f>
        <v>Chuck Magee</v>
      </c>
      <c r="W9783" t="str">
        <f>IFERROR(INDEX(Returns!A:A,MATCH(Orders!B9783,Returns!B:B,0),),"No")</f>
        <v>No</v>
      </c>
      <c r="X9783" t="str">
        <f t="shared" si="152"/>
        <v>2018 / 09</v>
      </c>
    </row>
    <row r="9784" spans="1:24" x14ac:dyDescent="0.25">
      <c r="A9784" s="1">
        <v>9783</v>
      </c>
      <c r="B9784" s="3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IF(People!$B$2=Orders!M9784,People!$A$2,IF(People!$B$3=Orders!M9784,People!$A$3,IF(People!$B$4=Orders!M9784,People!$A$4,IF(People!$B$5=Orders!M9784,People!$A$5,0))))</f>
        <v>Chuck Magee</v>
      </c>
      <c r="W9784" t="str">
        <f>IFERROR(INDEX(Returns!A:A,MATCH(Orders!B9784,Returns!B:B,0),),"No")</f>
        <v>No</v>
      </c>
      <c r="X9784" t="str">
        <f t="shared" si="152"/>
        <v>2017 / 05</v>
      </c>
    </row>
    <row r="9785" spans="1:24" x14ac:dyDescent="0.25">
      <c r="A9785" s="1">
        <v>9784</v>
      </c>
      <c r="B9785" s="3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IF(People!$B$2=Orders!M9785,People!$A$2,IF(People!$B$3=Orders!M9785,People!$A$3,IF(People!$B$4=Orders!M9785,People!$A$4,IF(People!$B$5=Orders!M9785,People!$A$5,0))))</f>
        <v>Chuck Magee</v>
      </c>
      <c r="W9785" t="str">
        <f>IFERROR(INDEX(Returns!A:A,MATCH(Orders!B9785,Returns!B:B,0),),"No")</f>
        <v>No</v>
      </c>
      <c r="X9785" t="str">
        <f t="shared" si="152"/>
        <v>2017 / 05</v>
      </c>
    </row>
    <row r="9786" spans="1:24" x14ac:dyDescent="0.25">
      <c r="A9786" s="1">
        <v>9785</v>
      </c>
      <c r="B9786" s="3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IF(People!$B$2=Orders!M9786,People!$A$2,IF(People!$B$3=Orders!M9786,People!$A$3,IF(People!$B$4=Orders!M9786,People!$A$4,IF(People!$B$5=Orders!M9786,People!$A$5,0))))</f>
        <v>Chuck Magee</v>
      </c>
      <c r="W9786" t="str">
        <f>IFERROR(INDEX(Returns!A:A,MATCH(Orders!B9786,Returns!B:B,0),),"No")</f>
        <v>No</v>
      </c>
      <c r="X9786" t="str">
        <f t="shared" si="152"/>
        <v>2017 / 05</v>
      </c>
    </row>
    <row r="9787" spans="1:24" x14ac:dyDescent="0.25">
      <c r="A9787" s="1">
        <v>9786</v>
      </c>
      <c r="B9787" s="3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IF(People!$B$2=Orders!M9787,People!$A$2,IF(People!$B$3=Orders!M9787,People!$A$3,IF(People!$B$4=Orders!M9787,People!$A$4,IF(People!$B$5=Orders!M9787,People!$A$5,0))))</f>
        <v>Cassandra Brandow</v>
      </c>
      <c r="W9787" t="str">
        <f>IFERROR(INDEX(Returns!A:A,MATCH(Orders!B9787,Returns!B:B,0),),"No")</f>
        <v>No</v>
      </c>
      <c r="X9787" t="str">
        <f t="shared" si="152"/>
        <v>2017 / 05</v>
      </c>
    </row>
    <row r="9788" spans="1:24" x14ac:dyDescent="0.25">
      <c r="A9788" s="1">
        <v>9787</v>
      </c>
      <c r="B9788" s="3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IF(People!$B$2=Orders!M9788,People!$A$2,IF(People!$B$3=Orders!M9788,People!$A$3,IF(People!$B$4=Orders!M9788,People!$A$4,IF(People!$B$5=Orders!M9788,People!$A$5,0))))</f>
        <v>Cassandra Brandow</v>
      </c>
      <c r="W9788" t="str">
        <f>IFERROR(INDEX(Returns!A:A,MATCH(Orders!B9788,Returns!B:B,0),),"No")</f>
        <v>No</v>
      </c>
      <c r="X9788" t="str">
        <f t="shared" si="152"/>
        <v>2016 / 11</v>
      </c>
    </row>
    <row r="9789" spans="1:24" x14ac:dyDescent="0.25">
      <c r="A9789" s="1">
        <v>9788</v>
      </c>
      <c r="B9789" s="3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IF(People!$B$2=Orders!M9789,People!$A$2,IF(People!$B$3=Orders!M9789,People!$A$3,IF(People!$B$4=Orders!M9789,People!$A$4,IF(People!$B$5=Orders!M9789,People!$A$5,0))))</f>
        <v>Kelly Williams</v>
      </c>
      <c r="W9789" t="str">
        <f>IFERROR(INDEX(Returns!A:A,MATCH(Orders!B9789,Returns!B:B,0),),"No")</f>
        <v>No</v>
      </c>
      <c r="X9789" t="str">
        <f t="shared" si="152"/>
        <v>2019 / 03</v>
      </c>
    </row>
    <row r="9790" spans="1:24" x14ac:dyDescent="0.25">
      <c r="A9790" s="1">
        <v>9789</v>
      </c>
      <c r="B9790" s="3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IF(People!$B$2=Orders!M9790,People!$A$2,IF(People!$B$3=Orders!M9790,People!$A$3,IF(People!$B$4=Orders!M9790,People!$A$4,IF(People!$B$5=Orders!M9790,People!$A$5,0))))</f>
        <v>Kelly Williams</v>
      </c>
      <c r="W9790" t="str">
        <f>IFERROR(INDEX(Returns!A:A,MATCH(Orders!B9790,Returns!B:B,0),),"No")</f>
        <v>No</v>
      </c>
      <c r="X9790" t="str">
        <f t="shared" si="152"/>
        <v>2019 / 03</v>
      </c>
    </row>
    <row r="9791" spans="1:24" x14ac:dyDescent="0.25">
      <c r="A9791" s="1">
        <v>9790</v>
      </c>
      <c r="B9791" s="3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IF(People!$B$2=Orders!M9791,People!$A$2,IF(People!$B$3=Orders!M9791,People!$A$3,IF(People!$B$4=Orders!M9791,People!$A$4,IF(People!$B$5=Orders!M9791,People!$A$5,0))))</f>
        <v>Kelly Williams</v>
      </c>
      <c r="W9791" t="str">
        <f>IFERROR(INDEX(Returns!A:A,MATCH(Orders!B9791,Returns!B:B,0),),"No")</f>
        <v>No</v>
      </c>
      <c r="X9791" t="str">
        <f t="shared" si="152"/>
        <v>2019 / 03</v>
      </c>
    </row>
    <row r="9792" spans="1:24" x14ac:dyDescent="0.25">
      <c r="A9792" s="1">
        <v>9791</v>
      </c>
      <c r="B9792" s="3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IF(People!$B$2=Orders!M9792,People!$A$2,IF(People!$B$3=Orders!M9792,People!$A$3,IF(People!$B$4=Orders!M9792,People!$A$4,IF(People!$B$5=Orders!M9792,People!$A$5,0))))</f>
        <v>Kelly Williams</v>
      </c>
      <c r="W9792" t="str">
        <f>IFERROR(INDEX(Returns!A:A,MATCH(Orders!B9792,Returns!B:B,0),),"No")</f>
        <v>No</v>
      </c>
      <c r="X9792" t="str">
        <f t="shared" si="152"/>
        <v>2019 / 03</v>
      </c>
    </row>
    <row r="9793" spans="1:24" x14ac:dyDescent="0.25">
      <c r="A9793" s="1">
        <v>9792</v>
      </c>
      <c r="B9793" s="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IF(People!$B$2=Orders!M9793,People!$A$2,IF(People!$B$3=Orders!M9793,People!$A$3,IF(People!$B$4=Orders!M9793,People!$A$4,IF(People!$B$5=Orders!M9793,People!$A$5,0))))</f>
        <v>Kelly Williams</v>
      </c>
      <c r="W9793" t="str">
        <f>IFERROR(INDEX(Returns!A:A,MATCH(Orders!B9793,Returns!B:B,0),),"No")</f>
        <v>No</v>
      </c>
      <c r="X9793" t="str">
        <f t="shared" si="152"/>
        <v>2016 / 05</v>
      </c>
    </row>
    <row r="9794" spans="1:24" x14ac:dyDescent="0.25">
      <c r="A9794" s="1">
        <v>9793</v>
      </c>
      <c r="B9794" s="3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IF(People!$B$2=Orders!M9794,People!$A$2,IF(People!$B$3=Orders!M9794,People!$A$3,IF(People!$B$4=Orders!M9794,People!$A$4,IF(People!$B$5=Orders!M9794,People!$A$5,0))))</f>
        <v>Kelly Williams</v>
      </c>
      <c r="W9794" t="str">
        <f>IFERROR(INDEX(Returns!A:A,MATCH(Orders!B9794,Returns!B:B,0),),"No")</f>
        <v>No</v>
      </c>
      <c r="X9794" t="str">
        <f t="shared" ref="X9794:X9857" si="153">TEXT(C9794,"ГГГГ / ММ")</f>
        <v>2016 / 05</v>
      </c>
    </row>
    <row r="9795" spans="1:24" x14ac:dyDescent="0.25">
      <c r="A9795" s="1">
        <v>9794</v>
      </c>
      <c r="B9795" s="3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IF(People!$B$2=Orders!M9795,People!$A$2,IF(People!$B$3=Orders!M9795,People!$A$3,IF(People!$B$4=Orders!M9795,People!$A$4,IF(People!$B$5=Orders!M9795,People!$A$5,0))))</f>
        <v>Kelly Williams</v>
      </c>
      <c r="W9795" t="str">
        <f>IFERROR(INDEX(Returns!A:A,MATCH(Orders!B9795,Returns!B:B,0),),"No")</f>
        <v>No</v>
      </c>
      <c r="X9795" t="str">
        <f t="shared" si="153"/>
        <v>2016 / 05</v>
      </c>
    </row>
    <row r="9796" spans="1:24" x14ac:dyDescent="0.25">
      <c r="A9796" s="1">
        <v>9795</v>
      </c>
      <c r="B9796" s="3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IF(People!$B$2=Orders!M9796,People!$A$2,IF(People!$B$3=Orders!M9796,People!$A$3,IF(People!$B$4=Orders!M9796,People!$A$4,IF(People!$B$5=Orders!M9796,People!$A$5,0))))</f>
        <v>Kelly Williams</v>
      </c>
      <c r="W9796" t="str">
        <f>IFERROR(INDEX(Returns!A:A,MATCH(Orders!B9796,Returns!B:B,0),),"No")</f>
        <v>No</v>
      </c>
      <c r="X9796" t="str">
        <f t="shared" si="153"/>
        <v>2016 / 05</v>
      </c>
    </row>
    <row r="9797" spans="1:24" x14ac:dyDescent="0.25">
      <c r="A9797" s="1">
        <v>9796</v>
      </c>
      <c r="B9797" s="3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IF(People!$B$2=Orders!M9797,People!$A$2,IF(People!$B$3=Orders!M9797,People!$A$3,IF(People!$B$4=Orders!M9797,People!$A$4,IF(People!$B$5=Orders!M9797,People!$A$5,0))))</f>
        <v>Kelly Williams</v>
      </c>
      <c r="W9797" t="str">
        <f>IFERROR(INDEX(Returns!A:A,MATCH(Orders!B9797,Returns!B:B,0),),"No")</f>
        <v>No</v>
      </c>
      <c r="X9797" t="str">
        <f t="shared" si="153"/>
        <v>2018 / 05</v>
      </c>
    </row>
    <row r="9798" spans="1:24" x14ac:dyDescent="0.25">
      <c r="A9798" s="1">
        <v>9797</v>
      </c>
      <c r="B9798" s="3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IF(People!$B$2=Orders!M9798,People!$A$2,IF(People!$B$3=Orders!M9798,People!$A$3,IF(People!$B$4=Orders!M9798,People!$A$4,IF(People!$B$5=Orders!M9798,People!$A$5,0))))</f>
        <v>Chuck Magee</v>
      </c>
      <c r="W9798" t="str">
        <f>IFERROR(INDEX(Returns!A:A,MATCH(Orders!B9798,Returns!B:B,0),),"No")</f>
        <v>No</v>
      </c>
      <c r="X9798" t="str">
        <f t="shared" si="153"/>
        <v>2017 / 01</v>
      </c>
    </row>
    <row r="9799" spans="1:24" x14ac:dyDescent="0.25">
      <c r="A9799" s="1">
        <v>9798</v>
      </c>
      <c r="B9799" s="3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IF(People!$B$2=Orders!M9799,People!$A$2,IF(People!$B$3=Orders!M9799,People!$A$3,IF(People!$B$4=Orders!M9799,People!$A$4,IF(People!$B$5=Orders!M9799,People!$A$5,0))))</f>
        <v>Chuck Magee</v>
      </c>
      <c r="W9799" t="str">
        <f>IFERROR(INDEX(Returns!A:A,MATCH(Orders!B9799,Returns!B:B,0),),"No")</f>
        <v>No</v>
      </c>
      <c r="X9799" t="str">
        <f t="shared" si="153"/>
        <v>2017 / 01</v>
      </c>
    </row>
    <row r="9800" spans="1:24" x14ac:dyDescent="0.25">
      <c r="A9800" s="1">
        <v>9799</v>
      </c>
      <c r="B9800" s="3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IF(People!$B$2=Orders!M9800,People!$A$2,IF(People!$B$3=Orders!M9800,People!$A$3,IF(People!$B$4=Orders!M9800,People!$A$4,IF(People!$B$5=Orders!M9800,People!$A$5,0))))</f>
        <v>Chuck Magee</v>
      </c>
      <c r="W9800" t="str">
        <f>IFERROR(INDEX(Returns!A:A,MATCH(Orders!B9800,Returns!B:B,0),),"No")</f>
        <v>No</v>
      </c>
      <c r="X9800" t="str">
        <f t="shared" si="153"/>
        <v>2017 / 01</v>
      </c>
    </row>
    <row r="9801" spans="1:24" x14ac:dyDescent="0.25">
      <c r="A9801" s="1">
        <v>9800</v>
      </c>
      <c r="B9801" s="3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IF(People!$B$2=Orders!M9801,People!$A$2,IF(People!$B$3=Orders!M9801,People!$A$3,IF(People!$B$4=Orders!M9801,People!$A$4,IF(People!$B$5=Orders!M9801,People!$A$5,0))))</f>
        <v>Chuck Magee</v>
      </c>
      <c r="W9801" t="str">
        <f>IFERROR(INDEX(Returns!A:A,MATCH(Orders!B9801,Returns!B:B,0),),"No")</f>
        <v>No</v>
      </c>
      <c r="X9801" t="str">
        <f t="shared" si="153"/>
        <v>2017 / 01</v>
      </c>
    </row>
    <row r="9802" spans="1:24" x14ac:dyDescent="0.25">
      <c r="A9802" s="1">
        <v>9801</v>
      </c>
      <c r="B9802" s="3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IF(People!$B$2=Orders!M9802,People!$A$2,IF(People!$B$3=Orders!M9802,People!$A$3,IF(People!$B$4=Orders!M9802,People!$A$4,IF(People!$B$5=Orders!M9802,People!$A$5,0))))</f>
        <v>Chuck Magee</v>
      </c>
      <c r="W9802" t="str">
        <f>IFERROR(INDEX(Returns!A:A,MATCH(Orders!B9802,Returns!B:B,0),),"No")</f>
        <v>No</v>
      </c>
      <c r="X9802" t="str">
        <f t="shared" si="153"/>
        <v>2017 / 01</v>
      </c>
    </row>
    <row r="9803" spans="1:24" x14ac:dyDescent="0.25">
      <c r="A9803" s="1">
        <v>9802</v>
      </c>
      <c r="B9803" s="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IF(People!$B$2=Orders!M9803,People!$A$2,IF(People!$B$3=Orders!M9803,People!$A$3,IF(People!$B$4=Orders!M9803,People!$A$4,IF(People!$B$5=Orders!M9803,People!$A$5,0))))</f>
        <v>Anna Andreadi</v>
      </c>
      <c r="W9803" t="str">
        <f>IFERROR(INDEX(Returns!A:A,MATCH(Orders!B9803,Returns!B:B,0),),"No")</f>
        <v>No</v>
      </c>
      <c r="X9803" t="str">
        <f t="shared" si="153"/>
        <v>2019 / 09</v>
      </c>
    </row>
    <row r="9804" spans="1:24" x14ac:dyDescent="0.25">
      <c r="A9804" s="1">
        <v>9803</v>
      </c>
      <c r="B9804" s="3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IF(People!$B$2=Orders!M9804,People!$A$2,IF(People!$B$3=Orders!M9804,People!$A$3,IF(People!$B$4=Orders!M9804,People!$A$4,IF(People!$B$5=Orders!M9804,People!$A$5,0))))</f>
        <v>Chuck Magee</v>
      </c>
      <c r="W9804" t="str">
        <f>IFERROR(INDEX(Returns!A:A,MATCH(Orders!B9804,Returns!B:B,0),),"No")</f>
        <v>No</v>
      </c>
      <c r="X9804" t="str">
        <f t="shared" si="153"/>
        <v>2017 / 07</v>
      </c>
    </row>
    <row r="9805" spans="1:24" x14ac:dyDescent="0.25">
      <c r="A9805" s="1">
        <v>9804</v>
      </c>
      <c r="B9805" s="3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IF(People!$B$2=Orders!M9805,People!$A$2,IF(People!$B$3=Orders!M9805,People!$A$3,IF(People!$B$4=Orders!M9805,People!$A$4,IF(People!$B$5=Orders!M9805,People!$A$5,0))))</f>
        <v>Chuck Magee</v>
      </c>
      <c r="W9805" t="str">
        <f>IFERROR(INDEX(Returns!A:A,MATCH(Orders!B9805,Returns!B:B,0),),"No")</f>
        <v>No</v>
      </c>
      <c r="X9805" t="str">
        <f t="shared" si="153"/>
        <v>2017 / 07</v>
      </c>
    </row>
    <row r="9806" spans="1:24" x14ac:dyDescent="0.25">
      <c r="A9806" s="1">
        <v>9805</v>
      </c>
      <c r="B9806" s="3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IF(People!$B$2=Orders!M9806,People!$A$2,IF(People!$B$3=Orders!M9806,People!$A$3,IF(People!$B$4=Orders!M9806,People!$A$4,IF(People!$B$5=Orders!M9806,People!$A$5,0))))</f>
        <v>Chuck Magee</v>
      </c>
      <c r="W9806" t="str">
        <f>IFERROR(INDEX(Returns!A:A,MATCH(Orders!B9806,Returns!B:B,0),),"No")</f>
        <v>No</v>
      </c>
      <c r="X9806" t="str">
        <f t="shared" si="153"/>
        <v>2017 / 07</v>
      </c>
    </row>
    <row r="9807" spans="1:24" x14ac:dyDescent="0.25">
      <c r="A9807" s="1">
        <v>9806</v>
      </c>
      <c r="B9807" s="3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IF(People!$B$2=Orders!M9807,People!$A$2,IF(People!$B$3=Orders!M9807,People!$A$3,IF(People!$B$4=Orders!M9807,People!$A$4,IF(People!$B$5=Orders!M9807,People!$A$5,0))))</f>
        <v>Cassandra Brandow</v>
      </c>
      <c r="W9807" t="str">
        <f>IFERROR(INDEX(Returns!A:A,MATCH(Orders!B9807,Returns!B:B,0),),"No")</f>
        <v>No</v>
      </c>
      <c r="X9807" t="str">
        <f t="shared" si="153"/>
        <v>2018 / 10</v>
      </c>
    </row>
    <row r="9808" spans="1:24" x14ac:dyDescent="0.25">
      <c r="A9808" s="1">
        <v>9807</v>
      </c>
      <c r="B9808" s="3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IF(People!$B$2=Orders!M9808,People!$A$2,IF(People!$B$3=Orders!M9808,People!$A$3,IF(People!$B$4=Orders!M9808,People!$A$4,IF(People!$B$5=Orders!M9808,People!$A$5,0))))</f>
        <v>Cassandra Brandow</v>
      </c>
      <c r="W9808" t="str">
        <f>IFERROR(INDEX(Returns!A:A,MATCH(Orders!B9808,Returns!B:B,0),),"No")</f>
        <v>No</v>
      </c>
      <c r="X9808" t="str">
        <f t="shared" si="153"/>
        <v>2018 / 10</v>
      </c>
    </row>
    <row r="9809" spans="1:24" x14ac:dyDescent="0.25">
      <c r="A9809" s="1">
        <v>9808</v>
      </c>
      <c r="B9809" s="3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IF(People!$B$2=Orders!M9809,People!$A$2,IF(People!$B$3=Orders!M9809,People!$A$3,IF(People!$B$4=Orders!M9809,People!$A$4,IF(People!$B$5=Orders!M9809,People!$A$5,0))))</f>
        <v>Cassandra Brandow</v>
      </c>
      <c r="W9809" t="str">
        <f>IFERROR(INDEX(Returns!A:A,MATCH(Orders!B9809,Returns!B:B,0),),"No")</f>
        <v>No</v>
      </c>
      <c r="X9809" t="str">
        <f t="shared" si="153"/>
        <v>2019 / 07</v>
      </c>
    </row>
    <row r="9810" spans="1:24" x14ac:dyDescent="0.25">
      <c r="A9810" s="1">
        <v>9809</v>
      </c>
      <c r="B9810" s="3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IF(People!$B$2=Orders!M9810,People!$A$2,IF(People!$B$3=Orders!M9810,People!$A$3,IF(People!$B$4=Orders!M9810,People!$A$4,IF(People!$B$5=Orders!M9810,People!$A$5,0))))</f>
        <v>Kelly Williams</v>
      </c>
      <c r="W9810" t="str">
        <f>IFERROR(INDEX(Returns!A:A,MATCH(Orders!B9810,Returns!B:B,0),),"No")</f>
        <v>No</v>
      </c>
      <c r="X9810" t="str">
        <f t="shared" si="153"/>
        <v>2019 / 07</v>
      </c>
    </row>
    <row r="9811" spans="1:24" x14ac:dyDescent="0.25">
      <c r="A9811" s="1">
        <v>9810</v>
      </c>
      <c r="B9811" s="3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IF(People!$B$2=Orders!M9811,People!$A$2,IF(People!$B$3=Orders!M9811,People!$A$3,IF(People!$B$4=Orders!M9811,People!$A$4,IF(People!$B$5=Orders!M9811,People!$A$5,0))))</f>
        <v>Anna Andreadi</v>
      </c>
      <c r="W9811" t="str">
        <f>IFERROR(INDEX(Returns!A:A,MATCH(Orders!B9811,Returns!B:B,0),),"No")</f>
        <v>No</v>
      </c>
      <c r="X9811" t="str">
        <f t="shared" si="153"/>
        <v>2016 / 11</v>
      </c>
    </row>
    <row r="9812" spans="1:24" x14ac:dyDescent="0.25">
      <c r="A9812" s="1">
        <v>9811</v>
      </c>
      <c r="B9812" s="3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IF(People!$B$2=Orders!M9812,People!$A$2,IF(People!$B$3=Orders!M9812,People!$A$3,IF(People!$B$4=Orders!M9812,People!$A$4,IF(People!$B$5=Orders!M9812,People!$A$5,0))))</f>
        <v>Anna Andreadi</v>
      </c>
      <c r="W9812" t="str">
        <f>IFERROR(INDEX(Returns!A:A,MATCH(Orders!B9812,Returns!B:B,0),),"No")</f>
        <v>No</v>
      </c>
      <c r="X9812" t="str">
        <f t="shared" si="153"/>
        <v>2016 / 11</v>
      </c>
    </row>
    <row r="9813" spans="1:24" x14ac:dyDescent="0.25">
      <c r="A9813" s="1">
        <v>9812</v>
      </c>
      <c r="B9813" s="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IF(People!$B$2=Orders!M9813,People!$A$2,IF(People!$B$3=Orders!M9813,People!$A$3,IF(People!$B$4=Orders!M9813,People!$A$4,IF(People!$B$5=Orders!M9813,People!$A$5,0))))</f>
        <v>Chuck Magee</v>
      </c>
      <c r="W9813" t="str">
        <f>IFERROR(INDEX(Returns!A:A,MATCH(Orders!B9813,Returns!B:B,0),),"No")</f>
        <v>No</v>
      </c>
      <c r="X9813" t="str">
        <f t="shared" si="153"/>
        <v>2018 / 11</v>
      </c>
    </row>
    <row r="9814" spans="1:24" x14ac:dyDescent="0.25">
      <c r="A9814" s="1">
        <v>9813</v>
      </c>
      <c r="B9814" s="3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IF(People!$B$2=Orders!M9814,People!$A$2,IF(People!$B$3=Orders!M9814,People!$A$3,IF(People!$B$4=Orders!M9814,People!$A$4,IF(People!$B$5=Orders!M9814,People!$A$5,0))))</f>
        <v>Chuck Magee</v>
      </c>
      <c r="W9814" t="str">
        <f>IFERROR(INDEX(Returns!A:A,MATCH(Orders!B9814,Returns!B:B,0),),"No")</f>
        <v>No</v>
      </c>
      <c r="X9814" t="str">
        <f t="shared" si="153"/>
        <v>2018 / 11</v>
      </c>
    </row>
    <row r="9815" spans="1:24" x14ac:dyDescent="0.25">
      <c r="A9815" s="1">
        <v>9814</v>
      </c>
      <c r="B9815" s="3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IF(People!$B$2=Orders!M9815,People!$A$2,IF(People!$B$3=Orders!M9815,People!$A$3,IF(People!$B$4=Orders!M9815,People!$A$4,IF(People!$B$5=Orders!M9815,People!$A$5,0))))</f>
        <v>Chuck Magee</v>
      </c>
      <c r="W9815" t="str">
        <f>IFERROR(INDEX(Returns!A:A,MATCH(Orders!B9815,Returns!B:B,0),),"No")</f>
        <v>No</v>
      </c>
      <c r="X9815" t="str">
        <f t="shared" si="153"/>
        <v>2018 / 11</v>
      </c>
    </row>
    <row r="9816" spans="1:24" x14ac:dyDescent="0.25">
      <c r="A9816" s="1">
        <v>9815</v>
      </c>
      <c r="B9816" s="3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IF(People!$B$2=Orders!M9816,People!$A$2,IF(People!$B$3=Orders!M9816,People!$A$3,IF(People!$B$4=Orders!M9816,People!$A$4,IF(People!$B$5=Orders!M9816,People!$A$5,0))))</f>
        <v>Chuck Magee</v>
      </c>
      <c r="W9816" t="str">
        <f>IFERROR(INDEX(Returns!A:A,MATCH(Orders!B9816,Returns!B:B,0),),"No")</f>
        <v>No</v>
      </c>
      <c r="X9816" t="str">
        <f t="shared" si="153"/>
        <v>2018 / 11</v>
      </c>
    </row>
    <row r="9817" spans="1:24" x14ac:dyDescent="0.25">
      <c r="A9817" s="1">
        <v>9816</v>
      </c>
      <c r="B9817" s="3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IF(People!$B$2=Orders!M9817,People!$A$2,IF(People!$B$3=Orders!M9817,People!$A$3,IF(People!$B$4=Orders!M9817,People!$A$4,IF(People!$B$5=Orders!M9817,People!$A$5,0))))</f>
        <v>Cassandra Brandow</v>
      </c>
      <c r="W9817" t="str">
        <f>IFERROR(INDEX(Returns!A:A,MATCH(Orders!B9817,Returns!B:B,0),),"No")</f>
        <v>No</v>
      </c>
      <c r="X9817" t="str">
        <f t="shared" si="153"/>
        <v>2017 / 06</v>
      </c>
    </row>
    <row r="9818" spans="1:24" x14ac:dyDescent="0.25">
      <c r="A9818" s="1">
        <v>9817</v>
      </c>
      <c r="B9818" s="3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IF(People!$B$2=Orders!M9818,People!$A$2,IF(People!$B$3=Orders!M9818,People!$A$3,IF(People!$B$4=Orders!M9818,People!$A$4,IF(People!$B$5=Orders!M9818,People!$A$5,0))))</f>
        <v>Cassandra Brandow</v>
      </c>
      <c r="W9818" t="str">
        <f>IFERROR(INDEX(Returns!A:A,MATCH(Orders!B9818,Returns!B:B,0),),"No")</f>
        <v>No</v>
      </c>
      <c r="X9818" t="str">
        <f t="shared" si="153"/>
        <v>2017 / 06</v>
      </c>
    </row>
    <row r="9819" spans="1:24" x14ac:dyDescent="0.25">
      <c r="A9819" s="1">
        <v>9818</v>
      </c>
      <c r="B9819" s="3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IF(People!$B$2=Orders!M9819,People!$A$2,IF(People!$B$3=Orders!M9819,People!$A$3,IF(People!$B$4=Orders!M9819,People!$A$4,IF(People!$B$5=Orders!M9819,People!$A$5,0))))</f>
        <v>Cassandra Brandow</v>
      </c>
      <c r="W9819" t="str">
        <f>IFERROR(INDEX(Returns!A:A,MATCH(Orders!B9819,Returns!B:B,0),),"No")</f>
        <v>No</v>
      </c>
      <c r="X9819" t="str">
        <f t="shared" si="153"/>
        <v>2017 / 06</v>
      </c>
    </row>
    <row r="9820" spans="1:24" x14ac:dyDescent="0.25">
      <c r="A9820" s="1">
        <v>9819</v>
      </c>
      <c r="B9820" s="3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IF(People!$B$2=Orders!M9820,People!$A$2,IF(People!$B$3=Orders!M9820,People!$A$3,IF(People!$B$4=Orders!M9820,People!$A$4,IF(People!$B$5=Orders!M9820,People!$A$5,0))))</f>
        <v>Cassandra Brandow</v>
      </c>
      <c r="W9820" t="str">
        <f>IFERROR(INDEX(Returns!A:A,MATCH(Orders!B9820,Returns!B:B,0),),"No")</f>
        <v>No</v>
      </c>
      <c r="X9820" t="str">
        <f t="shared" si="153"/>
        <v>2017 / 06</v>
      </c>
    </row>
    <row r="9821" spans="1:24" x14ac:dyDescent="0.25">
      <c r="A9821" s="1">
        <v>9820</v>
      </c>
      <c r="B9821" s="3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IF(People!$B$2=Orders!M9821,People!$A$2,IF(People!$B$3=Orders!M9821,People!$A$3,IF(People!$B$4=Orders!M9821,People!$A$4,IF(People!$B$5=Orders!M9821,People!$A$5,0))))</f>
        <v>Cassandra Brandow</v>
      </c>
      <c r="W9821" t="str">
        <f>IFERROR(INDEX(Returns!A:A,MATCH(Orders!B9821,Returns!B:B,0),),"No")</f>
        <v>No</v>
      </c>
      <c r="X9821" t="str">
        <f t="shared" si="153"/>
        <v>2017 / 06</v>
      </c>
    </row>
    <row r="9822" spans="1:24" x14ac:dyDescent="0.25">
      <c r="A9822" s="1">
        <v>9821</v>
      </c>
      <c r="B9822" s="3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IF(People!$B$2=Orders!M9822,People!$A$2,IF(People!$B$3=Orders!M9822,People!$A$3,IF(People!$B$4=Orders!M9822,People!$A$4,IF(People!$B$5=Orders!M9822,People!$A$5,0))))</f>
        <v>Cassandra Brandow</v>
      </c>
      <c r="W9822" t="str">
        <f>IFERROR(INDEX(Returns!A:A,MATCH(Orders!B9822,Returns!B:B,0),),"No")</f>
        <v>No</v>
      </c>
      <c r="X9822" t="str">
        <f t="shared" si="153"/>
        <v>2017 / 06</v>
      </c>
    </row>
    <row r="9823" spans="1:24" x14ac:dyDescent="0.25">
      <c r="A9823" s="1">
        <v>9822</v>
      </c>
      <c r="B9823" s="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IF(People!$B$2=Orders!M9823,People!$A$2,IF(People!$B$3=Orders!M9823,People!$A$3,IF(People!$B$4=Orders!M9823,People!$A$4,IF(People!$B$5=Orders!M9823,People!$A$5,0))))</f>
        <v>Cassandra Brandow</v>
      </c>
      <c r="W9823" t="str">
        <f>IFERROR(INDEX(Returns!A:A,MATCH(Orders!B9823,Returns!B:B,0),),"No")</f>
        <v>No</v>
      </c>
      <c r="X9823" t="str">
        <f t="shared" si="153"/>
        <v>2017 / 06</v>
      </c>
    </row>
    <row r="9824" spans="1:24" x14ac:dyDescent="0.25">
      <c r="A9824" s="1">
        <v>9823</v>
      </c>
      <c r="B9824" s="3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IF(People!$B$2=Orders!M9824,People!$A$2,IF(People!$B$3=Orders!M9824,People!$A$3,IF(People!$B$4=Orders!M9824,People!$A$4,IF(People!$B$5=Orders!M9824,People!$A$5,0))))</f>
        <v>Anna Andreadi</v>
      </c>
      <c r="W9824" t="str">
        <f>IFERROR(INDEX(Returns!A:A,MATCH(Orders!B9824,Returns!B:B,0),),"No")</f>
        <v>Yes</v>
      </c>
      <c r="X9824" t="str">
        <f t="shared" si="153"/>
        <v>2016 / 08</v>
      </c>
    </row>
    <row r="9825" spans="1:24" x14ac:dyDescent="0.25">
      <c r="A9825" s="1">
        <v>9824</v>
      </c>
      <c r="B9825" s="3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IF(People!$B$2=Orders!M9825,People!$A$2,IF(People!$B$3=Orders!M9825,People!$A$3,IF(People!$B$4=Orders!M9825,People!$A$4,IF(People!$B$5=Orders!M9825,People!$A$5,0))))</f>
        <v>Anna Andreadi</v>
      </c>
      <c r="W9825" t="str">
        <f>IFERROR(INDEX(Returns!A:A,MATCH(Orders!B9825,Returns!B:B,0),),"No")</f>
        <v>Yes</v>
      </c>
      <c r="X9825" t="str">
        <f t="shared" si="153"/>
        <v>2016 / 08</v>
      </c>
    </row>
    <row r="9826" spans="1:24" x14ac:dyDescent="0.25">
      <c r="A9826" s="1">
        <v>9825</v>
      </c>
      <c r="B9826" s="3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IF(People!$B$2=Orders!M9826,People!$A$2,IF(People!$B$3=Orders!M9826,People!$A$3,IF(People!$B$4=Orders!M9826,People!$A$4,IF(People!$B$5=Orders!M9826,People!$A$5,0))))</f>
        <v>Anna Andreadi</v>
      </c>
      <c r="W9826" t="str">
        <f>IFERROR(INDEX(Returns!A:A,MATCH(Orders!B9826,Returns!B:B,0),),"No")</f>
        <v>Yes</v>
      </c>
      <c r="X9826" t="str">
        <f t="shared" si="153"/>
        <v>2016 / 08</v>
      </c>
    </row>
    <row r="9827" spans="1:24" x14ac:dyDescent="0.25">
      <c r="A9827" s="1">
        <v>9826</v>
      </c>
      <c r="B9827" s="3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IF(People!$B$2=Orders!M9827,People!$A$2,IF(People!$B$3=Orders!M9827,People!$A$3,IF(People!$B$4=Orders!M9827,People!$A$4,IF(People!$B$5=Orders!M9827,People!$A$5,0))))</f>
        <v>Anna Andreadi</v>
      </c>
      <c r="W9827" t="str">
        <f>IFERROR(INDEX(Returns!A:A,MATCH(Orders!B9827,Returns!B:B,0),),"No")</f>
        <v>Yes</v>
      </c>
      <c r="X9827" t="str">
        <f t="shared" si="153"/>
        <v>2016 / 08</v>
      </c>
    </row>
    <row r="9828" spans="1:24" x14ac:dyDescent="0.25">
      <c r="A9828" s="1">
        <v>9827</v>
      </c>
      <c r="B9828" s="3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IF(People!$B$2=Orders!M9828,People!$A$2,IF(People!$B$3=Orders!M9828,People!$A$3,IF(People!$B$4=Orders!M9828,People!$A$4,IF(People!$B$5=Orders!M9828,People!$A$5,0))))</f>
        <v>Anna Andreadi</v>
      </c>
      <c r="W9828" t="str">
        <f>IFERROR(INDEX(Returns!A:A,MATCH(Orders!B9828,Returns!B:B,0),),"No")</f>
        <v>Yes</v>
      </c>
      <c r="X9828" t="str">
        <f t="shared" si="153"/>
        <v>2016 / 08</v>
      </c>
    </row>
    <row r="9829" spans="1:24" x14ac:dyDescent="0.25">
      <c r="A9829" s="1">
        <v>9828</v>
      </c>
      <c r="B9829" s="3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IF(People!$B$2=Orders!M9829,People!$A$2,IF(People!$B$3=Orders!M9829,People!$A$3,IF(People!$B$4=Orders!M9829,People!$A$4,IF(People!$B$5=Orders!M9829,People!$A$5,0))))</f>
        <v>Chuck Magee</v>
      </c>
      <c r="W9829" t="str">
        <f>IFERROR(INDEX(Returns!A:A,MATCH(Orders!B9829,Returns!B:B,0),),"No")</f>
        <v>No</v>
      </c>
      <c r="X9829" t="str">
        <f t="shared" si="153"/>
        <v>2019 / 06</v>
      </c>
    </row>
    <row r="9830" spans="1:24" x14ac:dyDescent="0.25">
      <c r="A9830" s="1">
        <v>9829</v>
      </c>
      <c r="B9830" s="3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IF(People!$B$2=Orders!M9830,People!$A$2,IF(People!$B$3=Orders!M9830,People!$A$3,IF(People!$B$4=Orders!M9830,People!$A$4,IF(People!$B$5=Orders!M9830,People!$A$5,0))))</f>
        <v>Chuck Magee</v>
      </c>
      <c r="W9830" t="str">
        <f>IFERROR(INDEX(Returns!A:A,MATCH(Orders!B9830,Returns!B:B,0),),"No")</f>
        <v>No</v>
      </c>
      <c r="X9830" t="str">
        <f t="shared" si="153"/>
        <v>2019 / 06</v>
      </c>
    </row>
    <row r="9831" spans="1:24" x14ac:dyDescent="0.25">
      <c r="A9831" s="1">
        <v>9830</v>
      </c>
      <c r="B9831" s="3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IF(People!$B$2=Orders!M9831,People!$A$2,IF(People!$B$3=Orders!M9831,People!$A$3,IF(People!$B$4=Orders!M9831,People!$A$4,IF(People!$B$5=Orders!M9831,People!$A$5,0))))</f>
        <v>Cassandra Brandow</v>
      </c>
      <c r="W9831" t="str">
        <f>IFERROR(INDEX(Returns!A:A,MATCH(Orders!B9831,Returns!B:B,0),),"No")</f>
        <v>No</v>
      </c>
      <c r="X9831" t="str">
        <f t="shared" si="153"/>
        <v>2019 / 07</v>
      </c>
    </row>
    <row r="9832" spans="1:24" x14ac:dyDescent="0.25">
      <c r="A9832" s="1">
        <v>9831</v>
      </c>
      <c r="B9832" s="3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IF(People!$B$2=Orders!M9832,People!$A$2,IF(People!$B$3=Orders!M9832,People!$A$3,IF(People!$B$4=Orders!M9832,People!$A$4,IF(People!$B$5=Orders!M9832,People!$A$5,0))))</f>
        <v>Kelly Williams</v>
      </c>
      <c r="W9832" t="str">
        <f>IFERROR(INDEX(Returns!A:A,MATCH(Orders!B9832,Returns!B:B,0),),"No")</f>
        <v>No</v>
      </c>
      <c r="X9832" t="str">
        <f t="shared" si="153"/>
        <v>2016 / 12</v>
      </c>
    </row>
    <row r="9833" spans="1:24" x14ac:dyDescent="0.25">
      <c r="A9833" s="1">
        <v>9832</v>
      </c>
      <c r="B9833" s="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IF(People!$B$2=Orders!M9833,People!$A$2,IF(People!$B$3=Orders!M9833,People!$A$3,IF(People!$B$4=Orders!M9833,People!$A$4,IF(People!$B$5=Orders!M9833,People!$A$5,0))))</f>
        <v>Kelly Williams</v>
      </c>
      <c r="W9833" t="str">
        <f>IFERROR(INDEX(Returns!A:A,MATCH(Orders!B9833,Returns!B:B,0),),"No")</f>
        <v>No</v>
      </c>
      <c r="X9833" t="str">
        <f t="shared" si="153"/>
        <v>2016 / 12</v>
      </c>
    </row>
    <row r="9834" spans="1:24" x14ac:dyDescent="0.25">
      <c r="A9834" s="1">
        <v>9833</v>
      </c>
      <c r="B9834" s="3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IF(People!$B$2=Orders!M9834,People!$A$2,IF(People!$B$3=Orders!M9834,People!$A$3,IF(People!$B$4=Orders!M9834,People!$A$4,IF(People!$B$5=Orders!M9834,People!$A$5,0))))</f>
        <v>Kelly Williams</v>
      </c>
      <c r="W9834" t="str">
        <f>IFERROR(INDEX(Returns!A:A,MATCH(Orders!B9834,Returns!B:B,0),),"No")</f>
        <v>No</v>
      </c>
      <c r="X9834" t="str">
        <f t="shared" si="153"/>
        <v>2016 / 05</v>
      </c>
    </row>
    <row r="9835" spans="1:24" x14ac:dyDescent="0.25">
      <c r="A9835" s="1">
        <v>9834</v>
      </c>
      <c r="B9835" s="3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IF(People!$B$2=Orders!M9835,People!$A$2,IF(People!$B$3=Orders!M9835,People!$A$3,IF(People!$B$4=Orders!M9835,People!$A$4,IF(People!$B$5=Orders!M9835,People!$A$5,0))))</f>
        <v>Chuck Magee</v>
      </c>
      <c r="W9835" t="str">
        <f>IFERROR(INDEX(Returns!A:A,MATCH(Orders!B9835,Returns!B:B,0),),"No")</f>
        <v>No</v>
      </c>
      <c r="X9835" t="str">
        <f t="shared" si="153"/>
        <v>2019 / 09</v>
      </c>
    </row>
    <row r="9836" spans="1:24" x14ac:dyDescent="0.25">
      <c r="A9836" s="1">
        <v>9835</v>
      </c>
      <c r="B9836" s="3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IF(People!$B$2=Orders!M9836,People!$A$2,IF(People!$B$3=Orders!M9836,People!$A$3,IF(People!$B$4=Orders!M9836,People!$A$4,IF(People!$B$5=Orders!M9836,People!$A$5,0))))</f>
        <v>Kelly Williams</v>
      </c>
      <c r="W9836" t="str">
        <f>IFERROR(INDEX(Returns!A:A,MATCH(Orders!B9836,Returns!B:B,0),),"No")</f>
        <v>No</v>
      </c>
      <c r="X9836" t="str">
        <f t="shared" si="153"/>
        <v>2018 / 10</v>
      </c>
    </row>
    <row r="9837" spans="1:24" x14ac:dyDescent="0.25">
      <c r="A9837" s="1">
        <v>9836</v>
      </c>
      <c r="B9837" s="3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IF(People!$B$2=Orders!M9837,People!$A$2,IF(People!$B$3=Orders!M9837,People!$A$3,IF(People!$B$4=Orders!M9837,People!$A$4,IF(People!$B$5=Orders!M9837,People!$A$5,0))))</f>
        <v>Kelly Williams</v>
      </c>
      <c r="W9837" t="str">
        <f>IFERROR(INDEX(Returns!A:A,MATCH(Orders!B9837,Returns!B:B,0),),"No")</f>
        <v>No</v>
      </c>
      <c r="X9837" t="str">
        <f t="shared" si="153"/>
        <v>2018 / 10</v>
      </c>
    </row>
    <row r="9838" spans="1:24" x14ac:dyDescent="0.25">
      <c r="A9838" s="1">
        <v>9837</v>
      </c>
      <c r="B9838" s="3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IF(People!$B$2=Orders!M9838,People!$A$2,IF(People!$B$3=Orders!M9838,People!$A$3,IF(People!$B$4=Orders!M9838,People!$A$4,IF(People!$B$5=Orders!M9838,People!$A$5,0))))</f>
        <v>Anna Andreadi</v>
      </c>
      <c r="W9838" t="str">
        <f>IFERROR(INDEX(Returns!A:A,MATCH(Orders!B9838,Returns!B:B,0),),"No")</f>
        <v>No</v>
      </c>
      <c r="X9838" t="str">
        <f t="shared" si="153"/>
        <v>2018 / 09</v>
      </c>
    </row>
    <row r="9839" spans="1:24" x14ac:dyDescent="0.25">
      <c r="A9839" s="1">
        <v>9838</v>
      </c>
      <c r="B9839" s="3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IF(People!$B$2=Orders!M9839,People!$A$2,IF(People!$B$3=Orders!M9839,People!$A$3,IF(People!$B$4=Orders!M9839,People!$A$4,IF(People!$B$5=Orders!M9839,People!$A$5,0))))</f>
        <v>Anna Andreadi</v>
      </c>
      <c r="W9839" t="str">
        <f>IFERROR(INDEX(Returns!A:A,MATCH(Orders!B9839,Returns!B:B,0),),"No")</f>
        <v>No</v>
      </c>
      <c r="X9839" t="str">
        <f t="shared" si="153"/>
        <v>2018 / 09</v>
      </c>
    </row>
    <row r="9840" spans="1:24" x14ac:dyDescent="0.25">
      <c r="A9840" s="1">
        <v>9839</v>
      </c>
      <c r="B9840" s="3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IF(People!$B$2=Orders!M9840,People!$A$2,IF(People!$B$3=Orders!M9840,People!$A$3,IF(People!$B$4=Orders!M9840,People!$A$4,IF(People!$B$5=Orders!M9840,People!$A$5,0))))</f>
        <v>Anna Andreadi</v>
      </c>
      <c r="W9840" t="str">
        <f>IFERROR(INDEX(Returns!A:A,MATCH(Orders!B9840,Returns!B:B,0),),"No")</f>
        <v>No</v>
      </c>
      <c r="X9840" t="str">
        <f t="shared" si="153"/>
        <v>2018 / 09</v>
      </c>
    </row>
    <row r="9841" spans="1:24" x14ac:dyDescent="0.25">
      <c r="A9841" s="1">
        <v>9840</v>
      </c>
      <c r="B9841" s="3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IF(People!$B$2=Orders!M9841,People!$A$2,IF(People!$B$3=Orders!M9841,People!$A$3,IF(People!$B$4=Orders!M9841,People!$A$4,IF(People!$B$5=Orders!M9841,People!$A$5,0))))</f>
        <v>Anna Andreadi</v>
      </c>
      <c r="W9841" t="str">
        <f>IFERROR(INDEX(Returns!A:A,MATCH(Orders!B9841,Returns!B:B,0),),"No")</f>
        <v>No</v>
      </c>
      <c r="X9841" t="str">
        <f t="shared" si="153"/>
        <v>2018 / 09</v>
      </c>
    </row>
    <row r="9842" spans="1:24" x14ac:dyDescent="0.25">
      <c r="A9842" s="1">
        <v>9841</v>
      </c>
      <c r="B9842" s="3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IF(People!$B$2=Orders!M9842,People!$A$2,IF(People!$B$3=Orders!M9842,People!$A$3,IF(People!$B$4=Orders!M9842,People!$A$4,IF(People!$B$5=Orders!M9842,People!$A$5,0))))</f>
        <v>Anna Andreadi</v>
      </c>
      <c r="W9842" t="str">
        <f>IFERROR(INDEX(Returns!A:A,MATCH(Orders!B9842,Returns!B:B,0),),"No")</f>
        <v>No</v>
      </c>
      <c r="X9842" t="str">
        <f t="shared" si="153"/>
        <v>2018 / 09</v>
      </c>
    </row>
    <row r="9843" spans="1:24" x14ac:dyDescent="0.25">
      <c r="A9843" s="1">
        <v>9842</v>
      </c>
      <c r="B9843" s="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IF(People!$B$2=Orders!M9843,People!$A$2,IF(People!$B$3=Orders!M9843,People!$A$3,IF(People!$B$4=Orders!M9843,People!$A$4,IF(People!$B$5=Orders!M9843,People!$A$5,0))))</f>
        <v>Anna Andreadi</v>
      </c>
      <c r="W9843" t="str">
        <f>IFERROR(INDEX(Returns!A:A,MATCH(Orders!B9843,Returns!B:B,0),),"No")</f>
        <v>No</v>
      </c>
      <c r="X9843" t="str">
        <f t="shared" si="153"/>
        <v>2018 / 09</v>
      </c>
    </row>
    <row r="9844" spans="1:24" x14ac:dyDescent="0.25">
      <c r="A9844" s="1">
        <v>9843</v>
      </c>
      <c r="B9844" s="3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IF(People!$B$2=Orders!M9844,People!$A$2,IF(People!$B$3=Orders!M9844,People!$A$3,IF(People!$B$4=Orders!M9844,People!$A$4,IF(People!$B$5=Orders!M9844,People!$A$5,0))))</f>
        <v>Anna Andreadi</v>
      </c>
      <c r="W9844" t="str">
        <f>IFERROR(INDEX(Returns!A:A,MATCH(Orders!B9844,Returns!B:B,0),),"No")</f>
        <v>No</v>
      </c>
      <c r="X9844" t="str">
        <f t="shared" si="153"/>
        <v>2018 / 09</v>
      </c>
    </row>
    <row r="9845" spans="1:24" x14ac:dyDescent="0.25">
      <c r="A9845" s="1">
        <v>9844</v>
      </c>
      <c r="B9845" s="3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IF(People!$B$2=Orders!M9845,People!$A$2,IF(People!$B$3=Orders!M9845,People!$A$3,IF(People!$B$4=Orders!M9845,People!$A$4,IF(People!$B$5=Orders!M9845,People!$A$5,0))))</f>
        <v>Kelly Williams</v>
      </c>
      <c r="W9845" t="str">
        <f>IFERROR(INDEX(Returns!A:A,MATCH(Orders!B9845,Returns!B:B,0),),"No")</f>
        <v>No</v>
      </c>
      <c r="X9845" t="str">
        <f t="shared" si="153"/>
        <v>2016 / 06</v>
      </c>
    </row>
    <row r="9846" spans="1:24" x14ac:dyDescent="0.25">
      <c r="A9846" s="1">
        <v>9845</v>
      </c>
      <c r="B9846" s="3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IF(People!$B$2=Orders!M9846,People!$A$2,IF(People!$B$3=Orders!M9846,People!$A$3,IF(People!$B$4=Orders!M9846,People!$A$4,IF(People!$B$5=Orders!M9846,People!$A$5,0))))</f>
        <v>Kelly Williams</v>
      </c>
      <c r="W9846" t="str">
        <f>IFERROR(INDEX(Returns!A:A,MATCH(Orders!B9846,Returns!B:B,0),),"No")</f>
        <v>No</v>
      </c>
      <c r="X9846" t="str">
        <f t="shared" si="153"/>
        <v>2016 / 06</v>
      </c>
    </row>
    <row r="9847" spans="1:24" x14ac:dyDescent="0.25">
      <c r="A9847" s="1">
        <v>9846</v>
      </c>
      <c r="B9847" s="3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IF(People!$B$2=Orders!M9847,People!$A$2,IF(People!$B$3=Orders!M9847,People!$A$3,IF(People!$B$4=Orders!M9847,People!$A$4,IF(People!$B$5=Orders!M9847,People!$A$5,0))))</f>
        <v>Kelly Williams</v>
      </c>
      <c r="W9847" t="str">
        <f>IFERROR(INDEX(Returns!A:A,MATCH(Orders!B9847,Returns!B:B,0),),"No")</f>
        <v>No</v>
      </c>
      <c r="X9847" t="str">
        <f t="shared" si="153"/>
        <v>2016 / 06</v>
      </c>
    </row>
    <row r="9848" spans="1:24" x14ac:dyDescent="0.25">
      <c r="A9848" s="1">
        <v>9847</v>
      </c>
      <c r="B9848" s="3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IF(People!$B$2=Orders!M9848,People!$A$2,IF(People!$B$3=Orders!M9848,People!$A$3,IF(People!$B$4=Orders!M9848,People!$A$4,IF(People!$B$5=Orders!M9848,People!$A$5,0))))</f>
        <v>Anna Andreadi</v>
      </c>
      <c r="W9848" t="str">
        <f>IFERROR(INDEX(Returns!A:A,MATCH(Orders!B9848,Returns!B:B,0),),"No")</f>
        <v>Yes</v>
      </c>
      <c r="X9848" t="str">
        <f t="shared" si="153"/>
        <v>2019 / 09</v>
      </c>
    </row>
    <row r="9849" spans="1:24" x14ac:dyDescent="0.25">
      <c r="A9849" s="1">
        <v>9848</v>
      </c>
      <c r="B9849" s="3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IF(People!$B$2=Orders!M9849,People!$A$2,IF(People!$B$3=Orders!M9849,People!$A$3,IF(People!$B$4=Orders!M9849,People!$A$4,IF(People!$B$5=Orders!M9849,People!$A$5,0))))</f>
        <v>Anna Andreadi</v>
      </c>
      <c r="W9849" t="str">
        <f>IFERROR(INDEX(Returns!A:A,MATCH(Orders!B9849,Returns!B:B,0),),"No")</f>
        <v>Yes</v>
      </c>
      <c r="X9849" t="str">
        <f t="shared" si="153"/>
        <v>2019 / 09</v>
      </c>
    </row>
    <row r="9850" spans="1:24" x14ac:dyDescent="0.25">
      <c r="A9850" s="1">
        <v>9849</v>
      </c>
      <c r="B9850" s="3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IF(People!$B$2=Orders!M9850,People!$A$2,IF(People!$B$3=Orders!M9850,People!$A$3,IF(People!$B$4=Orders!M9850,People!$A$4,IF(People!$B$5=Orders!M9850,People!$A$5,0))))</f>
        <v>Anna Andreadi</v>
      </c>
      <c r="W9850" t="str">
        <f>IFERROR(INDEX(Returns!A:A,MATCH(Orders!B9850,Returns!B:B,0),),"No")</f>
        <v>Yes</v>
      </c>
      <c r="X9850" t="str">
        <f t="shared" si="153"/>
        <v>2019 / 09</v>
      </c>
    </row>
    <row r="9851" spans="1:24" x14ac:dyDescent="0.25">
      <c r="A9851" s="1">
        <v>9850</v>
      </c>
      <c r="B9851" s="3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IF(People!$B$2=Orders!M9851,People!$A$2,IF(People!$B$3=Orders!M9851,People!$A$3,IF(People!$B$4=Orders!M9851,People!$A$4,IF(People!$B$5=Orders!M9851,People!$A$5,0))))</f>
        <v>Anna Andreadi</v>
      </c>
      <c r="W9851" t="str">
        <f>IFERROR(INDEX(Returns!A:A,MATCH(Orders!B9851,Returns!B:B,0),),"No")</f>
        <v>No</v>
      </c>
      <c r="X9851" t="str">
        <f t="shared" si="153"/>
        <v>2016 / 04</v>
      </c>
    </row>
    <row r="9852" spans="1:24" x14ac:dyDescent="0.25">
      <c r="A9852" s="1">
        <v>9851</v>
      </c>
      <c r="B9852" s="3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IF(People!$B$2=Orders!M9852,People!$A$2,IF(People!$B$3=Orders!M9852,People!$A$3,IF(People!$B$4=Orders!M9852,People!$A$4,IF(People!$B$5=Orders!M9852,People!$A$5,0))))</f>
        <v>Chuck Magee</v>
      </c>
      <c r="W9852" t="str">
        <f>IFERROR(INDEX(Returns!A:A,MATCH(Orders!B9852,Returns!B:B,0),),"No")</f>
        <v>No</v>
      </c>
      <c r="X9852" t="str">
        <f t="shared" si="153"/>
        <v>2018 / 05</v>
      </c>
    </row>
    <row r="9853" spans="1:24" x14ac:dyDescent="0.25">
      <c r="A9853" s="1">
        <v>9852</v>
      </c>
      <c r="B9853" s="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IF(People!$B$2=Orders!M9853,People!$A$2,IF(People!$B$3=Orders!M9853,People!$A$3,IF(People!$B$4=Orders!M9853,People!$A$4,IF(People!$B$5=Orders!M9853,People!$A$5,0))))</f>
        <v>Chuck Magee</v>
      </c>
      <c r="W9853" t="str">
        <f>IFERROR(INDEX(Returns!A:A,MATCH(Orders!B9853,Returns!B:B,0),),"No")</f>
        <v>No</v>
      </c>
      <c r="X9853" t="str">
        <f t="shared" si="153"/>
        <v>2018 / 05</v>
      </c>
    </row>
    <row r="9854" spans="1:24" x14ac:dyDescent="0.25">
      <c r="A9854" s="1">
        <v>9853</v>
      </c>
      <c r="B9854" s="3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IF(People!$B$2=Orders!M9854,People!$A$2,IF(People!$B$3=Orders!M9854,People!$A$3,IF(People!$B$4=Orders!M9854,People!$A$4,IF(People!$B$5=Orders!M9854,People!$A$5,0))))</f>
        <v>Chuck Magee</v>
      </c>
      <c r="W9854" t="str">
        <f>IFERROR(INDEX(Returns!A:A,MATCH(Orders!B9854,Returns!B:B,0),),"No")</f>
        <v>No</v>
      </c>
      <c r="X9854" t="str">
        <f t="shared" si="153"/>
        <v>2018 / 05</v>
      </c>
    </row>
    <row r="9855" spans="1:24" x14ac:dyDescent="0.25">
      <c r="A9855" s="1">
        <v>9854</v>
      </c>
      <c r="B9855" s="3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IF(People!$B$2=Orders!M9855,People!$A$2,IF(People!$B$3=Orders!M9855,People!$A$3,IF(People!$B$4=Orders!M9855,People!$A$4,IF(People!$B$5=Orders!M9855,People!$A$5,0))))</f>
        <v>Chuck Magee</v>
      </c>
      <c r="W9855" t="str">
        <f>IFERROR(INDEX(Returns!A:A,MATCH(Orders!B9855,Returns!B:B,0),),"No")</f>
        <v>No</v>
      </c>
      <c r="X9855" t="str">
        <f t="shared" si="153"/>
        <v>2018 / 05</v>
      </c>
    </row>
    <row r="9856" spans="1:24" x14ac:dyDescent="0.25">
      <c r="A9856" s="1">
        <v>9855</v>
      </c>
      <c r="B9856" s="3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IF(People!$B$2=Orders!M9856,People!$A$2,IF(People!$B$3=Orders!M9856,People!$A$3,IF(People!$B$4=Orders!M9856,People!$A$4,IF(People!$B$5=Orders!M9856,People!$A$5,0))))</f>
        <v>Anna Andreadi</v>
      </c>
      <c r="W9856" t="str">
        <f>IFERROR(INDEX(Returns!A:A,MATCH(Orders!B9856,Returns!B:B,0),),"No")</f>
        <v>No</v>
      </c>
      <c r="X9856" t="str">
        <f t="shared" si="153"/>
        <v>2019 / 06</v>
      </c>
    </row>
    <row r="9857" spans="1:24" x14ac:dyDescent="0.25">
      <c r="A9857" s="1">
        <v>9856</v>
      </c>
      <c r="B9857" s="3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IF(People!$B$2=Orders!M9857,People!$A$2,IF(People!$B$3=Orders!M9857,People!$A$3,IF(People!$B$4=Orders!M9857,People!$A$4,IF(People!$B$5=Orders!M9857,People!$A$5,0))))</f>
        <v>Anna Andreadi</v>
      </c>
      <c r="W9857" t="str">
        <f>IFERROR(INDEX(Returns!A:A,MATCH(Orders!B9857,Returns!B:B,0),),"No")</f>
        <v>No</v>
      </c>
      <c r="X9857" t="str">
        <f t="shared" si="153"/>
        <v>2019 / 06</v>
      </c>
    </row>
    <row r="9858" spans="1:24" x14ac:dyDescent="0.25">
      <c r="A9858" s="1">
        <v>9857</v>
      </c>
      <c r="B9858" s="3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IF(People!$B$2=Orders!M9858,People!$A$2,IF(People!$B$3=Orders!M9858,People!$A$3,IF(People!$B$4=Orders!M9858,People!$A$4,IF(People!$B$5=Orders!M9858,People!$A$5,0))))</f>
        <v>Cassandra Brandow</v>
      </c>
      <c r="W9858" t="str">
        <f>IFERROR(INDEX(Returns!A:A,MATCH(Orders!B9858,Returns!B:B,0),),"No")</f>
        <v>No</v>
      </c>
      <c r="X9858" t="str">
        <f t="shared" ref="X9858:X9921" si="154">TEXT(C9858,"ГГГГ / ММ")</f>
        <v>2016 / 11</v>
      </c>
    </row>
    <row r="9859" spans="1:24" x14ac:dyDescent="0.25">
      <c r="A9859" s="1">
        <v>9858</v>
      </c>
      <c r="B9859" s="3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IF(People!$B$2=Orders!M9859,People!$A$2,IF(People!$B$3=Orders!M9859,People!$A$3,IF(People!$B$4=Orders!M9859,People!$A$4,IF(People!$B$5=Orders!M9859,People!$A$5,0))))</f>
        <v>Anna Andreadi</v>
      </c>
      <c r="W9859" t="str">
        <f>IFERROR(INDEX(Returns!A:A,MATCH(Orders!B9859,Returns!B:B,0),),"No")</f>
        <v>No</v>
      </c>
      <c r="X9859" t="str">
        <f t="shared" si="154"/>
        <v>2017 / 03</v>
      </c>
    </row>
    <row r="9860" spans="1:24" x14ac:dyDescent="0.25">
      <c r="A9860" s="1">
        <v>9859</v>
      </c>
      <c r="B9860" s="3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IF(People!$B$2=Orders!M9860,People!$A$2,IF(People!$B$3=Orders!M9860,People!$A$3,IF(People!$B$4=Orders!M9860,People!$A$4,IF(People!$B$5=Orders!M9860,People!$A$5,0))))</f>
        <v>Kelly Williams</v>
      </c>
      <c r="W9860" t="str">
        <f>IFERROR(INDEX(Returns!A:A,MATCH(Orders!B9860,Returns!B:B,0),),"No")</f>
        <v>No</v>
      </c>
      <c r="X9860" t="str">
        <f t="shared" si="154"/>
        <v>2019 / 01</v>
      </c>
    </row>
    <row r="9861" spans="1:24" x14ac:dyDescent="0.25">
      <c r="A9861" s="1">
        <v>9860</v>
      </c>
      <c r="B9861" s="3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IF(People!$B$2=Orders!M9861,People!$A$2,IF(People!$B$3=Orders!M9861,People!$A$3,IF(People!$B$4=Orders!M9861,People!$A$4,IF(People!$B$5=Orders!M9861,People!$A$5,0))))</f>
        <v>Kelly Williams</v>
      </c>
      <c r="W9861" t="str">
        <f>IFERROR(INDEX(Returns!A:A,MATCH(Orders!B9861,Returns!B:B,0),),"No")</f>
        <v>No</v>
      </c>
      <c r="X9861" t="str">
        <f t="shared" si="154"/>
        <v>2019 / 01</v>
      </c>
    </row>
    <row r="9862" spans="1:24" x14ac:dyDescent="0.25">
      <c r="A9862" s="1">
        <v>9861</v>
      </c>
      <c r="B9862" s="3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IF(People!$B$2=Orders!M9862,People!$A$2,IF(People!$B$3=Orders!M9862,People!$A$3,IF(People!$B$4=Orders!M9862,People!$A$4,IF(People!$B$5=Orders!M9862,People!$A$5,0))))</f>
        <v>Kelly Williams</v>
      </c>
      <c r="W9862" t="str">
        <f>IFERROR(INDEX(Returns!A:A,MATCH(Orders!B9862,Returns!B:B,0),),"No")</f>
        <v>No</v>
      </c>
      <c r="X9862" t="str">
        <f t="shared" si="154"/>
        <v>2019 / 01</v>
      </c>
    </row>
    <row r="9863" spans="1:24" x14ac:dyDescent="0.25">
      <c r="A9863" s="1">
        <v>9862</v>
      </c>
      <c r="B9863" s="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IF(People!$B$2=Orders!M9863,People!$A$2,IF(People!$B$3=Orders!M9863,People!$A$3,IF(People!$B$4=Orders!M9863,People!$A$4,IF(People!$B$5=Orders!M9863,People!$A$5,0))))</f>
        <v>Kelly Williams</v>
      </c>
      <c r="W9863" t="str">
        <f>IFERROR(INDEX(Returns!A:A,MATCH(Orders!B9863,Returns!B:B,0),),"No")</f>
        <v>No</v>
      </c>
      <c r="X9863" t="str">
        <f t="shared" si="154"/>
        <v>2019 / 01</v>
      </c>
    </row>
    <row r="9864" spans="1:24" x14ac:dyDescent="0.25">
      <c r="A9864" s="1">
        <v>9863</v>
      </c>
      <c r="B9864" s="3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IF(People!$B$2=Orders!M9864,People!$A$2,IF(People!$B$3=Orders!M9864,People!$A$3,IF(People!$B$4=Orders!M9864,People!$A$4,IF(People!$B$5=Orders!M9864,People!$A$5,0))))</f>
        <v>Kelly Williams</v>
      </c>
      <c r="W9864" t="str">
        <f>IFERROR(INDEX(Returns!A:A,MATCH(Orders!B9864,Returns!B:B,0),),"No")</f>
        <v>No</v>
      </c>
      <c r="X9864" t="str">
        <f t="shared" si="154"/>
        <v>2019 / 01</v>
      </c>
    </row>
    <row r="9865" spans="1:24" x14ac:dyDescent="0.25">
      <c r="A9865" s="1">
        <v>9864</v>
      </c>
      <c r="B9865" s="3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IF(People!$B$2=Orders!M9865,People!$A$2,IF(People!$B$3=Orders!M9865,People!$A$3,IF(People!$B$4=Orders!M9865,People!$A$4,IF(People!$B$5=Orders!M9865,People!$A$5,0))))</f>
        <v>Kelly Williams</v>
      </c>
      <c r="W9865" t="str">
        <f>IFERROR(INDEX(Returns!A:A,MATCH(Orders!B9865,Returns!B:B,0),),"No")</f>
        <v>No</v>
      </c>
      <c r="X9865" t="str">
        <f t="shared" si="154"/>
        <v>2019 / 01</v>
      </c>
    </row>
    <row r="9866" spans="1:24" x14ac:dyDescent="0.25">
      <c r="A9866" s="1">
        <v>9865</v>
      </c>
      <c r="B9866" s="3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IF(People!$B$2=Orders!M9866,People!$A$2,IF(People!$B$3=Orders!M9866,People!$A$3,IF(People!$B$4=Orders!M9866,People!$A$4,IF(People!$B$5=Orders!M9866,People!$A$5,0))))</f>
        <v>Kelly Williams</v>
      </c>
      <c r="W9866" t="str">
        <f>IFERROR(INDEX(Returns!A:A,MATCH(Orders!B9866,Returns!B:B,0),),"No")</f>
        <v>No</v>
      </c>
      <c r="X9866" t="str">
        <f t="shared" si="154"/>
        <v>2019 / 01</v>
      </c>
    </row>
    <row r="9867" spans="1:24" x14ac:dyDescent="0.25">
      <c r="A9867" s="1">
        <v>9866</v>
      </c>
      <c r="B9867" s="3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IF(People!$B$2=Orders!M9867,People!$A$2,IF(People!$B$3=Orders!M9867,People!$A$3,IF(People!$B$4=Orders!M9867,People!$A$4,IF(People!$B$5=Orders!M9867,People!$A$5,0))))</f>
        <v>Kelly Williams</v>
      </c>
      <c r="W9867" t="str">
        <f>IFERROR(INDEX(Returns!A:A,MATCH(Orders!B9867,Returns!B:B,0),),"No")</f>
        <v>No</v>
      </c>
      <c r="X9867" t="str">
        <f t="shared" si="154"/>
        <v>2019 / 01</v>
      </c>
    </row>
    <row r="9868" spans="1:24" x14ac:dyDescent="0.25">
      <c r="A9868" s="1">
        <v>9867</v>
      </c>
      <c r="B9868" s="3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IF(People!$B$2=Orders!M9868,People!$A$2,IF(People!$B$3=Orders!M9868,People!$A$3,IF(People!$B$4=Orders!M9868,People!$A$4,IF(People!$B$5=Orders!M9868,People!$A$5,0))))</f>
        <v>Chuck Magee</v>
      </c>
      <c r="W9868" t="str">
        <f>IFERROR(INDEX(Returns!A:A,MATCH(Orders!B9868,Returns!B:B,0),),"No")</f>
        <v>No</v>
      </c>
      <c r="X9868" t="str">
        <f t="shared" si="154"/>
        <v>2017 / 03</v>
      </c>
    </row>
    <row r="9869" spans="1:24" x14ac:dyDescent="0.25">
      <c r="A9869" s="1">
        <v>9868</v>
      </c>
      <c r="B9869" s="3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IF(People!$B$2=Orders!M9869,People!$A$2,IF(People!$B$3=Orders!M9869,People!$A$3,IF(People!$B$4=Orders!M9869,People!$A$4,IF(People!$B$5=Orders!M9869,People!$A$5,0))))</f>
        <v>Chuck Magee</v>
      </c>
      <c r="W9869" t="str">
        <f>IFERROR(INDEX(Returns!A:A,MATCH(Orders!B9869,Returns!B:B,0),),"No")</f>
        <v>No</v>
      </c>
      <c r="X9869" t="str">
        <f t="shared" si="154"/>
        <v>2017 / 03</v>
      </c>
    </row>
    <row r="9870" spans="1:24" x14ac:dyDescent="0.25">
      <c r="A9870" s="1">
        <v>9869</v>
      </c>
      <c r="B9870" s="3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IF(People!$B$2=Orders!M9870,People!$A$2,IF(People!$B$3=Orders!M9870,People!$A$3,IF(People!$B$4=Orders!M9870,People!$A$4,IF(People!$B$5=Orders!M9870,People!$A$5,0))))</f>
        <v>Chuck Magee</v>
      </c>
      <c r="W9870" t="str">
        <f>IFERROR(INDEX(Returns!A:A,MATCH(Orders!B9870,Returns!B:B,0),),"No")</f>
        <v>No</v>
      </c>
      <c r="X9870" t="str">
        <f t="shared" si="154"/>
        <v>2016 / 11</v>
      </c>
    </row>
    <row r="9871" spans="1:24" x14ac:dyDescent="0.25">
      <c r="A9871" s="1">
        <v>9870</v>
      </c>
      <c r="B9871" s="3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IF(People!$B$2=Orders!M9871,People!$A$2,IF(People!$B$3=Orders!M9871,People!$A$3,IF(People!$B$4=Orders!M9871,People!$A$4,IF(People!$B$5=Orders!M9871,People!$A$5,0))))</f>
        <v>Chuck Magee</v>
      </c>
      <c r="W9871" t="str">
        <f>IFERROR(INDEX(Returns!A:A,MATCH(Orders!B9871,Returns!B:B,0),),"No")</f>
        <v>No</v>
      </c>
      <c r="X9871" t="str">
        <f t="shared" si="154"/>
        <v>2016 / 11</v>
      </c>
    </row>
    <row r="9872" spans="1:24" x14ac:dyDescent="0.25">
      <c r="A9872" s="1">
        <v>9871</v>
      </c>
      <c r="B9872" s="3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IF(People!$B$2=Orders!M9872,People!$A$2,IF(People!$B$3=Orders!M9872,People!$A$3,IF(People!$B$4=Orders!M9872,People!$A$4,IF(People!$B$5=Orders!M9872,People!$A$5,0))))</f>
        <v>Chuck Magee</v>
      </c>
      <c r="W9872" t="str">
        <f>IFERROR(INDEX(Returns!A:A,MATCH(Orders!B9872,Returns!B:B,0),),"No")</f>
        <v>No</v>
      </c>
      <c r="X9872" t="str">
        <f t="shared" si="154"/>
        <v>2016 / 11</v>
      </c>
    </row>
    <row r="9873" spans="1:24" x14ac:dyDescent="0.25">
      <c r="A9873" s="1">
        <v>9872</v>
      </c>
      <c r="B9873" s="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IF(People!$B$2=Orders!M9873,People!$A$2,IF(People!$B$3=Orders!M9873,People!$A$3,IF(People!$B$4=Orders!M9873,People!$A$4,IF(People!$B$5=Orders!M9873,People!$A$5,0))))</f>
        <v>Kelly Williams</v>
      </c>
      <c r="W9873" t="str">
        <f>IFERROR(INDEX(Returns!A:A,MATCH(Orders!B9873,Returns!B:B,0),),"No")</f>
        <v>No</v>
      </c>
      <c r="X9873" t="str">
        <f t="shared" si="154"/>
        <v>2019 / 10</v>
      </c>
    </row>
    <row r="9874" spans="1:24" x14ac:dyDescent="0.25">
      <c r="A9874" s="1">
        <v>9873</v>
      </c>
      <c r="B9874" s="3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IF(People!$B$2=Orders!M9874,People!$A$2,IF(People!$B$3=Orders!M9874,People!$A$3,IF(People!$B$4=Orders!M9874,People!$A$4,IF(People!$B$5=Orders!M9874,People!$A$5,0))))</f>
        <v>Kelly Williams</v>
      </c>
      <c r="W9874" t="str">
        <f>IFERROR(INDEX(Returns!A:A,MATCH(Orders!B9874,Returns!B:B,0),),"No")</f>
        <v>No</v>
      </c>
      <c r="X9874" t="str">
        <f t="shared" si="154"/>
        <v>2019 / 10</v>
      </c>
    </row>
    <row r="9875" spans="1:24" x14ac:dyDescent="0.25">
      <c r="A9875" s="1">
        <v>9874</v>
      </c>
      <c r="B9875" s="3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IF(People!$B$2=Orders!M9875,People!$A$2,IF(People!$B$3=Orders!M9875,People!$A$3,IF(People!$B$4=Orders!M9875,People!$A$4,IF(People!$B$5=Orders!M9875,People!$A$5,0))))</f>
        <v>Chuck Magee</v>
      </c>
      <c r="W9875" t="str">
        <f>IFERROR(INDEX(Returns!A:A,MATCH(Orders!B9875,Returns!B:B,0),),"No")</f>
        <v>No</v>
      </c>
      <c r="X9875" t="str">
        <f t="shared" si="154"/>
        <v>2018 / 12</v>
      </c>
    </row>
    <row r="9876" spans="1:24" x14ac:dyDescent="0.25">
      <c r="A9876" s="1">
        <v>9875</v>
      </c>
      <c r="B9876" s="3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IF(People!$B$2=Orders!M9876,People!$A$2,IF(People!$B$3=Orders!M9876,People!$A$3,IF(People!$B$4=Orders!M9876,People!$A$4,IF(People!$B$5=Orders!M9876,People!$A$5,0))))</f>
        <v>Chuck Magee</v>
      </c>
      <c r="W9876" t="str">
        <f>IFERROR(INDEX(Returns!A:A,MATCH(Orders!B9876,Returns!B:B,0),),"No")</f>
        <v>No</v>
      </c>
      <c r="X9876" t="str">
        <f t="shared" si="154"/>
        <v>2018 / 09</v>
      </c>
    </row>
    <row r="9877" spans="1:24" x14ac:dyDescent="0.25">
      <c r="A9877" s="1">
        <v>9876</v>
      </c>
      <c r="B9877" s="3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IF(People!$B$2=Orders!M9877,People!$A$2,IF(People!$B$3=Orders!M9877,People!$A$3,IF(People!$B$4=Orders!M9877,People!$A$4,IF(People!$B$5=Orders!M9877,People!$A$5,0))))</f>
        <v>Chuck Magee</v>
      </c>
      <c r="W9877" t="str">
        <f>IFERROR(INDEX(Returns!A:A,MATCH(Orders!B9877,Returns!B:B,0),),"No")</f>
        <v>No</v>
      </c>
      <c r="X9877" t="str">
        <f t="shared" si="154"/>
        <v>2017 / 12</v>
      </c>
    </row>
    <row r="9878" spans="1:24" x14ac:dyDescent="0.25">
      <c r="A9878" s="1">
        <v>9877</v>
      </c>
      <c r="B9878" s="3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IF(People!$B$2=Orders!M9878,People!$A$2,IF(People!$B$3=Orders!M9878,People!$A$3,IF(People!$B$4=Orders!M9878,People!$A$4,IF(People!$B$5=Orders!M9878,People!$A$5,0))))</f>
        <v>Chuck Magee</v>
      </c>
      <c r="W9878" t="str">
        <f>IFERROR(INDEX(Returns!A:A,MATCH(Orders!B9878,Returns!B:B,0),),"No")</f>
        <v>No</v>
      </c>
      <c r="X9878" t="str">
        <f t="shared" si="154"/>
        <v>2019 / 04</v>
      </c>
    </row>
    <row r="9879" spans="1:24" x14ac:dyDescent="0.25">
      <c r="A9879" s="1">
        <v>9878</v>
      </c>
      <c r="B9879" s="3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IF(People!$B$2=Orders!M9879,People!$A$2,IF(People!$B$3=Orders!M9879,People!$A$3,IF(People!$B$4=Orders!M9879,People!$A$4,IF(People!$B$5=Orders!M9879,People!$A$5,0))))</f>
        <v>Chuck Magee</v>
      </c>
      <c r="W9879" t="str">
        <f>IFERROR(INDEX(Returns!A:A,MATCH(Orders!B9879,Returns!B:B,0),),"No")</f>
        <v>No</v>
      </c>
      <c r="X9879" t="str">
        <f t="shared" si="154"/>
        <v>2019 / 04</v>
      </c>
    </row>
    <row r="9880" spans="1:24" x14ac:dyDescent="0.25">
      <c r="A9880" s="1">
        <v>9879</v>
      </c>
      <c r="B9880" s="3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IF(People!$B$2=Orders!M9880,People!$A$2,IF(People!$B$3=Orders!M9880,People!$A$3,IF(People!$B$4=Orders!M9880,People!$A$4,IF(People!$B$5=Orders!M9880,People!$A$5,0))))</f>
        <v>Chuck Magee</v>
      </c>
      <c r="W9880" t="str">
        <f>IFERROR(INDEX(Returns!A:A,MATCH(Orders!B9880,Returns!B:B,0),),"No")</f>
        <v>No</v>
      </c>
      <c r="X9880" t="str">
        <f t="shared" si="154"/>
        <v>2019 / 04</v>
      </c>
    </row>
    <row r="9881" spans="1:24" x14ac:dyDescent="0.25">
      <c r="A9881" s="1">
        <v>9880</v>
      </c>
      <c r="B9881" s="3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IF(People!$B$2=Orders!M9881,People!$A$2,IF(People!$B$3=Orders!M9881,People!$A$3,IF(People!$B$4=Orders!M9881,People!$A$4,IF(People!$B$5=Orders!M9881,People!$A$5,0))))</f>
        <v>Chuck Magee</v>
      </c>
      <c r="W9881" t="str">
        <f>IFERROR(INDEX(Returns!A:A,MATCH(Orders!B9881,Returns!B:B,0),),"No")</f>
        <v>No</v>
      </c>
      <c r="X9881" t="str">
        <f t="shared" si="154"/>
        <v>2018 / 08</v>
      </c>
    </row>
    <row r="9882" spans="1:24" x14ac:dyDescent="0.25">
      <c r="A9882" s="1">
        <v>9881</v>
      </c>
      <c r="B9882" s="3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IF(People!$B$2=Orders!M9882,People!$A$2,IF(People!$B$3=Orders!M9882,People!$A$3,IF(People!$B$4=Orders!M9882,People!$A$4,IF(People!$B$5=Orders!M9882,People!$A$5,0))))</f>
        <v>Chuck Magee</v>
      </c>
      <c r="W9882" t="str">
        <f>IFERROR(INDEX(Returns!A:A,MATCH(Orders!B9882,Returns!B:B,0),),"No")</f>
        <v>No</v>
      </c>
      <c r="X9882" t="str">
        <f t="shared" si="154"/>
        <v>2017 / 05</v>
      </c>
    </row>
    <row r="9883" spans="1:24" x14ac:dyDescent="0.25">
      <c r="A9883" s="1">
        <v>9882</v>
      </c>
      <c r="B9883" s="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IF(People!$B$2=Orders!M9883,People!$A$2,IF(People!$B$3=Orders!M9883,People!$A$3,IF(People!$B$4=Orders!M9883,People!$A$4,IF(People!$B$5=Orders!M9883,People!$A$5,0))))</f>
        <v>Cassandra Brandow</v>
      </c>
      <c r="W9883" t="str">
        <f>IFERROR(INDEX(Returns!A:A,MATCH(Orders!B9883,Returns!B:B,0),),"No")</f>
        <v>No</v>
      </c>
      <c r="X9883" t="str">
        <f t="shared" si="154"/>
        <v>2016 / 08</v>
      </c>
    </row>
    <row r="9884" spans="1:24" x14ac:dyDescent="0.25">
      <c r="A9884" s="1">
        <v>9883</v>
      </c>
      <c r="B9884" s="3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IF(People!$B$2=Orders!M9884,People!$A$2,IF(People!$B$3=Orders!M9884,People!$A$3,IF(People!$B$4=Orders!M9884,People!$A$4,IF(People!$B$5=Orders!M9884,People!$A$5,0))))</f>
        <v>Cassandra Brandow</v>
      </c>
      <c r="W9884" t="str">
        <f>IFERROR(INDEX(Returns!A:A,MATCH(Orders!B9884,Returns!B:B,0),),"No")</f>
        <v>No</v>
      </c>
      <c r="X9884" t="str">
        <f t="shared" si="154"/>
        <v>2016 / 08</v>
      </c>
    </row>
    <row r="9885" spans="1:24" x14ac:dyDescent="0.25">
      <c r="A9885" s="1">
        <v>9884</v>
      </c>
      <c r="B9885" s="3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IF(People!$B$2=Orders!M9885,People!$A$2,IF(People!$B$3=Orders!M9885,People!$A$3,IF(People!$B$4=Orders!M9885,People!$A$4,IF(People!$B$5=Orders!M9885,People!$A$5,0))))</f>
        <v>Anna Andreadi</v>
      </c>
      <c r="W9885" t="str">
        <f>IFERROR(INDEX(Returns!A:A,MATCH(Orders!B9885,Returns!B:B,0),),"No")</f>
        <v>No</v>
      </c>
      <c r="X9885" t="str">
        <f t="shared" si="154"/>
        <v>2016 / 04</v>
      </c>
    </row>
    <row r="9886" spans="1:24" x14ac:dyDescent="0.25">
      <c r="A9886" s="1">
        <v>9885</v>
      </c>
      <c r="B9886" s="3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IF(People!$B$2=Orders!M9886,People!$A$2,IF(People!$B$3=Orders!M9886,People!$A$3,IF(People!$B$4=Orders!M9886,People!$A$4,IF(People!$B$5=Orders!M9886,People!$A$5,0))))</f>
        <v>Anna Andreadi</v>
      </c>
      <c r="W9886" t="str">
        <f>IFERROR(INDEX(Returns!A:A,MATCH(Orders!B9886,Returns!B:B,0),),"No")</f>
        <v>No</v>
      </c>
      <c r="X9886" t="str">
        <f t="shared" si="154"/>
        <v>2016 / 04</v>
      </c>
    </row>
    <row r="9887" spans="1:24" x14ac:dyDescent="0.25">
      <c r="A9887" s="1">
        <v>9886</v>
      </c>
      <c r="B9887" s="3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IF(People!$B$2=Orders!M9887,People!$A$2,IF(People!$B$3=Orders!M9887,People!$A$3,IF(People!$B$4=Orders!M9887,People!$A$4,IF(People!$B$5=Orders!M9887,People!$A$5,0))))</f>
        <v>Anna Andreadi</v>
      </c>
      <c r="W9887" t="str">
        <f>IFERROR(INDEX(Returns!A:A,MATCH(Orders!B9887,Returns!B:B,0),),"No")</f>
        <v>No</v>
      </c>
      <c r="X9887" t="str">
        <f t="shared" si="154"/>
        <v>2016 / 04</v>
      </c>
    </row>
    <row r="9888" spans="1:24" x14ac:dyDescent="0.25">
      <c r="A9888" s="1">
        <v>9887</v>
      </c>
      <c r="B9888" s="3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IF(People!$B$2=Orders!M9888,People!$A$2,IF(People!$B$3=Orders!M9888,People!$A$3,IF(People!$B$4=Orders!M9888,People!$A$4,IF(People!$B$5=Orders!M9888,People!$A$5,0))))</f>
        <v>Kelly Williams</v>
      </c>
      <c r="W9888" t="str">
        <f>IFERROR(INDEX(Returns!A:A,MATCH(Orders!B9888,Returns!B:B,0),),"No")</f>
        <v>No</v>
      </c>
      <c r="X9888" t="str">
        <f t="shared" si="154"/>
        <v>2016 / 01</v>
      </c>
    </row>
    <row r="9889" spans="1:24" x14ac:dyDescent="0.25">
      <c r="A9889" s="1">
        <v>9888</v>
      </c>
      <c r="B9889" s="3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IF(People!$B$2=Orders!M9889,People!$A$2,IF(People!$B$3=Orders!M9889,People!$A$3,IF(People!$B$4=Orders!M9889,People!$A$4,IF(People!$B$5=Orders!M9889,People!$A$5,0))))</f>
        <v>Chuck Magee</v>
      </c>
      <c r="W9889" t="str">
        <f>IFERROR(INDEX(Returns!A:A,MATCH(Orders!B9889,Returns!B:B,0),),"No")</f>
        <v>No</v>
      </c>
      <c r="X9889" t="str">
        <f t="shared" si="154"/>
        <v>2019 / 10</v>
      </c>
    </row>
    <row r="9890" spans="1:24" x14ac:dyDescent="0.25">
      <c r="A9890" s="1">
        <v>9889</v>
      </c>
      <c r="B9890" s="3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IF(People!$B$2=Orders!M9890,People!$A$2,IF(People!$B$3=Orders!M9890,People!$A$3,IF(People!$B$4=Orders!M9890,People!$A$4,IF(People!$B$5=Orders!M9890,People!$A$5,0))))</f>
        <v>Chuck Magee</v>
      </c>
      <c r="W9890" t="str">
        <f>IFERROR(INDEX(Returns!A:A,MATCH(Orders!B9890,Returns!B:B,0),),"No")</f>
        <v>No</v>
      </c>
      <c r="X9890" t="str">
        <f t="shared" si="154"/>
        <v>2017 / 08</v>
      </c>
    </row>
    <row r="9891" spans="1:24" x14ac:dyDescent="0.25">
      <c r="A9891" s="1">
        <v>9890</v>
      </c>
      <c r="B9891" s="3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IF(People!$B$2=Orders!M9891,People!$A$2,IF(People!$B$3=Orders!M9891,People!$A$3,IF(People!$B$4=Orders!M9891,People!$A$4,IF(People!$B$5=Orders!M9891,People!$A$5,0))))</f>
        <v>Chuck Magee</v>
      </c>
      <c r="W9891" t="str">
        <f>IFERROR(INDEX(Returns!A:A,MATCH(Orders!B9891,Returns!B:B,0),),"No")</f>
        <v>No</v>
      </c>
      <c r="X9891" t="str">
        <f t="shared" si="154"/>
        <v>2019 / 03</v>
      </c>
    </row>
    <row r="9892" spans="1:24" x14ac:dyDescent="0.25">
      <c r="A9892" s="1">
        <v>9891</v>
      </c>
      <c r="B9892" s="3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IF(People!$B$2=Orders!M9892,People!$A$2,IF(People!$B$3=Orders!M9892,People!$A$3,IF(People!$B$4=Orders!M9892,People!$A$4,IF(People!$B$5=Orders!M9892,People!$A$5,0))))</f>
        <v>Kelly Williams</v>
      </c>
      <c r="W9892" t="str">
        <f>IFERROR(INDEX(Returns!A:A,MATCH(Orders!B9892,Returns!B:B,0),),"No")</f>
        <v>No</v>
      </c>
      <c r="X9892" t="str">
        <f t="shared" si="154"/>
        <v>2018 / 07</v>
      </c>
    </row>
    <row r="9893" spans="1:24" x14ac:dyDescent="0.25">
      <c r="A9893" s="1">
        <v>9892</v>
      </c>
      <c r="B9893" s="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IF(People!$B$2=Orders!M9893,People!$A$2,IF(People!$B$3=Orders!M9893,People!$A$3,IF(People!$B$4=Orders!M9893,People!$A$4,IF(People!$B$5=Orders!M9893,People!$A$5,0))))</f>
        <v>Kelly Williams</v>
      </c>
      <c r="W9893" t="str">
        <f>IFERROR(INDEX(Returns!A:A,MATCH(Orders!B9893,Returns!B:B,0),),"No")</f>
        <v>No</v>
      </c>
      <c r="X9893" t="str">
        <f t="shared" si="154"/>
        <v>2018 / 07</v>
      </c>
    </row>
    <row r="9894" spans="1:24" x14ac:dyDescent="0.25">
      <c r="A9894" s="1">
        <v>9893</v>
      </c>
      <c r="B9894" s="3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IF(People!$B$2=Orders!M9894,People!$A$2,IF(People!$B$3=Orders!M9894,People!$A$3,IF(People!$B$4=Orders!M9894,People!$A$4,IF(People!$B$5=Orders!M9894,People!$A$5,0))))</f>
        <v>Kelly Williams</v>
      </c>
      <c r="W9894" t="str">
        <f>IFERROR(INDEX(Returns!A:A,MATCH(Orders!B9894,Returns!B:B,0),),"No")</f>
        <v>No</v>
      </c>
      <c r="X9894" t="str">
        <f t="shared" si="154"/>
        <v>2018 / 07</v>
      </c>
    </row>
    <row r="9895" spans="1:24" x14ac:dyDescent="0.25">
      <c r="A9895" s="1">
        <v>9894</v>
      </c>
      <c r="B9895" s="3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IF(People!$B$2=Orders!M9895,People!$A$2,IF(People!$B$3=Orders!M9895,People!$A$3,IF(People!$B$4=Orders!M9895,People!$A$4,IF(People!$B$5=Orders!M9895,People!$A$5,0))))</f>
        <v>Kelly Williams</v>
      </c>
      <c r="W9895" t="str">
        <f>IFERROR(INDEX(Returns!A:A,MATCH(Orders!B9895,Returns!B:B,0),),"No")</f>
        <v>No</v>
      </c>
      <c r="X9895" t="str">
        <f t="shared" si="154"/>
        <v>2018 / 07</v>
      </c>
    </row>
    <row r="9896" spans="1:24" x14ac:dyDescent="0.25">
      <c r="A9896" s="1">
        <v>9895</v>
      </c>
      <c r="B9896" s="3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IF(People!$B$2=Orders!M9896,People!$A$2,IF(People!$B$3=Orders!M9896,People!$A$3,IF(People!$B$4=Orders!M9896,People!$A$4,IF(People!$B$5=Orders!M9896,People!$A$5,0))))</f>
        <v>Kelly Williams</v>
      </c>
      <c r="W9896" t="str">
        <f>IFERROR(INDEX(Returns!A:A,MATCH(Orders!B9896,Returns!B:B,0),),"No")</f>
        <v>No</v>
      </c>
      <c r="X9896" t="str">
        <f t="shared" si="154"/>
        <v>2018 / 07</v>
      </c>
    </row>
    <row r="9897" spans="1:24" x14ac:dyDescent="0.25">
      <c r="A9897" s="1">
        <v>9896</v>
      </c>
      <c r="B9897" s="3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IF(People!$B$2=Orders!M9897,People!$A$2,IF(People!$B$3=Orders!M9897,People!$A$3,IF(People!$B$4=Orders!M9897,People!$A$4,IF(People!$B$5=Orders!M9897,People!$A$5,0))))</f>
        <v>Kelly Williams</v>
      </c>
      <c r="W9897" t="str">
        <f>IFERROR(INDEX(Returns!A:A,MATCH(Orders!B9897,Returns!B:B,0),),"No")</f>
        <v>No</v>
      </c>
      <c r="X9897" t="str">
        <f t="shared" si="154"/>
        <v>2016 / 09</v>
      </c>
    </row>
    <row r="9898" spans="1:24" x14ac:dyDescent="0.25">
      <c r="A9898" s="1">
        <v>9897</v>
      </c>
      <c r="B9898" s="3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IF(People!$B$2=Orders!M9898,People!$A$2,IF(People!$B$3=Orders!M9898,People!$A$3,IF(People!$B$4=Orders!M9898,People!$A$4,IF(People!$B$5=Orders!M9898,People!$A$5,0))))</f>
        <v>Kelly Williams</v>
      </c>
      <c r="W9898" t="str">
        <f>IFERROR(INDEX(Returns!A:A,MATCH(Orders!B9898,Returns!B:B,0),),"No")</f>
        <v>No</v>
      </c>
      <c r="X9898" t="str">
        <f t="shared" si="154"/>
        <v>2016 / 06</v>
      </c>
    </row>
    <row r="9899" spans="1:24" x14ac:dyDescent="0.25">
      <c r="A9899" s="1">
        <v>9898</v>
      </c>
      <c r="B9899" s="3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IF(People!$B$2=Orders!M9899,People!$A$2,IF(People!$B$3=Orders!M9899,People!$A$3,IF(People!$B$4=Orders!M9899,People!$A$4,IF(People!$B$5=Orders!M9899,People!$A$5,0))))</f>
        <v>Chuck Magee</v>
      </c>
      <c r="W9899" t="str">
        <f>IFERROR(INDEX(Returns!A:A,MATCH(Orders!B9899,Returns!B:B,0),),"No")</f>
        <v>No</v>
      </c>
      <c r="X9899" t="str">
        <f t="shared" si="154"/>
        <v>2018 / 06</v>
      </c>
    </row>
    <row r="9900" spans="1:24" x14ac:dyDescent="0.25">
      <c r="A9900" s="1">
        <v>9899</v>
      </c>
      <c r="B9900" s="3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IF(People!$B$2=Orders!M9900,People!$A$2,IF(People!$B$3=Orders!M9900,People!$A$3,IF(People!$B$4=Orders!M9900,People!$A$4,IF(People!$B$5=Orders!M9900,People!$A$5,0))))</f>
        <v>Chuck Magee</v>
      </c>
      <c r="W9900" t="str">
        <f>IFERROR(INDEX(Returns!A:A,MATCH(Orders!B9900,Returns!B:B,0),),"No")</f>
        <v>No</v>
      </c>
      <c r="X9900" t="str">
        <f t="shared" si="154"/>
        <v>2018 / 06</v>
      </c>
    </row>
    <row r="9901" spans="1:24" x14ac:dyDescent="0.25">
      <c r="A9901" s="1">
        <v>9900</v>
      </c>
      <c r="B9901" s="3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IF(People!$B$2=Orders!M9901,People!$A$2,IF(People!$B$3=Orders!M9901,People!$A$3,IF(People!$B$4=Orders!M9901,People!$A$4,IF(People!$B$5=Orders!M9901,People!$A$5,0))))</f>
        <v>Chuck Magee</v>
      </c>
      <c r="W9901" t="str">
        <f>IFERROR(INDEX(Returns!A:A,MATCH(Orders!B9901,Returns!B:B,0),),"No")</f>
        <v>No</v>
      </c>
      <c r="X9901" t="str">
        <f t="shared" si="154"/>
        <v>2016 / 03</v>
      </c>
    </row>
    <row r="9902" spans="1:24" x14ac:dyDescent="0.25">
      <c r="A9902" s="1">
        <v>9901</v>
      </c>
      <c r="B9902" s="3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IF(People!$B$2=Orders!M9902,People!$A$2,IF(People!$B$3=Orders!M9902,People!$A$3,IF(People!$B$4=Orders!M9902,People!$A$4,IF(People!$B$5=Orders!M9902,People!$A$5,0))))</f>
        <v>Anna Andreadi</v>
      </c>
      <c r="W9902" t="str">
        <f>IFERROR(INDEX(Returns!A:A,MATCH(Orders!B9902,Returns!B:B,0),),"No")</f>
        <v>No</v>
      </c>
      <c r="X9902" t="str">
        <f t="shared" si="154"/>
        <v>2019 / 08</v>
      </c>
    </row>
    <row r="9903" spans="1:24" x14ac:dyDescent="0.25">
      <c r="A9903" s="1">
        <v>9902</v>
      </c>
      <c r="B9903" s="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IF(People!$B$2=Orders!M9903,People!$A$2,IF(People!$B$3=Orders!M9903,People!$A$3,IF(People!$B$4=Orders!M9903,People!$A$4,IF(People!$B$5=Orders!M9903,People!$A$5,0))))</f>
        <v>Anna Andreadi</v>
      </c>
      <c r="W9903" t="str">
        <f>IFERROR(INDEX(Returns!A:A,MATCH(Orders!B9903,Returns!B:B,0),),"No")</f>
        <v>No</v>
      </c>
      <c r="X9903" t="str">
        <f t="shared" si="154"/>
        <v>2019 / 08</v>
      </c>
    </row>
    <row r="9904" spans="1:24" x14ac:dyDescent="0.25">
      <c r="A9904" s="1">
        <v>9903</v>
      </c>
      <c r="B9904" s="3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IF(People!$B$2=Orders!M9904,People!$A$2,IF(People!$B$3=Orders!M9904,People!$A$3,IF(People!$B$4=Orders!M9904,People!$A$4,IF(People!$B$5=Orders!M9904,People!$A$5,0))))</f>
        <v>Anna Andreadi</v>
      </c>
      <c r="W9904" t="str">
        <f>IFERROR(INDEX(Returns!A:A,MATCH(Orders!B9904,Returns!B:B,0),),"No")</f>
        <v>No</v>
      </c>
      <c r="X9904" t="str">
        <f t="shared" si="154"/>
        <v>2019 / 08</v>
      </c>
    </row>
    <row r="9905" spans="1:24" x14ac:dyDescent="0.25">
      <c r="A9905" s="1">
        <v>9904</v>
      </c>
      <c r="B9905" s="3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IF(People!$B$2=Orders!M9905,People!$A$2,IF(People!$B$3=Orders!M9905,People!$A$3,IF(People!$B$4=Orders!M9905,People!$A$4,IF(People!$B$5=Orders!M9905,People!$A$5,0))))</f>
        <v>Kelly Williams</v>
      </c>
      <c r="W9905" t="str">
        <f>IFERROR(INDEX(Returns!A:A,MATCH(Orders!B9905,Returns!B:B,0),),"No")</f>
        <v>No</v>
      </c>
      <c r="X9905" t="str">
        <f t="shared" si="154"/>
        <v>2016 / 11</v>
      </c>
    </row>
    <row r="9906" spans="1:24" x14ac:dyDescent="0.25">
      <c r="A9906" s="1">
        <v>9905</v>
      </c>
      <c r="B9906" s="3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IF(People!$B$2=Orders!M9906,People!$A$2,IF(People!$B$3=Orders!M9906,People!$A$3,IF(People!$B$4=Orders!M9906,People!$A$4,IF(People!$B$5=Orders!M9906,People!$A$5,0))))</f>
        <v>Kelly Williams</v>
      </c>
      <c r="W9906" t="str">
        <f>IFERROR(INDEX(Returns!A:A,MATCH(Orders!B9906,Returns!B:B,0),),"No")</f>
        <v>No</v>
      </c>
      <c r="X9906" t="str">
        <f t="shared" si="154"/>
        <v>2016 / 11</v>
      </c>
    </row>
    <row r="9907" spans="1:24" x14ac:dyDescent="0.25">
      <c r="A9907" s="1">
        <v>9906</v>
      </c>
      <c r="B9907" s="3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IF(People!$B$2=Orders!M9907,People!$A$2,IF(People!$B$3=Orders!M9907,People!$A$3,IF(People!$B$4=Orders!M9907,People!$A$4,IF(People!$B$5=Orders!M9907,People!$A$5,0))))</f>
        <v>Anna Andreadi</v>
      </c>
      <c r="W9907" t="str">
        <f>IFERROR(INDEX(Returns!A:A,MATCH(Orders!B9907,Returns!B:B,0),),"No")</f>
        <v>No</v>
      </c>
      <c r="X9907" t="str">
        <f t="shared" si="154"/>
        <v>2017 / 09</v>
      </c>
    </row>
    <row r="9908" spans="1:24" x14ac:dyDescent="0.25">
      <c r="A9908" s="1">
        <v>9907</v>
      </c>
      <c r="B9908" s="3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IF(People!$B$2=Orders!M9908,People!$A$2,IF(People!$B$3=Orders!M9908,People!$A$3,IF(People!$B$4=Orders!M9908,People!$A$4,IF(People!$B$5=Orders!M9908,People!$A$5,0))))</f>
        <v>Anna Andreadi</v>
      </c>
      <c r="W9908" t="str">
        <f>IFERROR(INDEX(Returns!A:A,MATCH(Orders!B9908,Returns!B:B,0),),"No")</f>
        <v>No</v>
      </c>
      <c r="X9908" t="str">
        <f t="shared" si="154"/>
        <v>2017 / 09</v>
      </c>
    </row>
    <row r="9909" spans="1:24" x14ac:dyDescent="0.25">
      <c r="A9909" s="1">
        <v>9908</v>
      </c>
      <c r="B9909" s="3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IF(People!$B$2=Orders!M9909,People!$A$2,IF(People!$B$3=Orders!M9909,People!$A$3,IF(People!$B$4=Orders!M9909,People!$A$4,IF(People!$B$5=Orders!M9909,People!$A$5,0))))</f>
        <v>Anna Andreadi</v>
      </c>
      <c r="W9909" t="str">
        <f>IFERROR(INDEX(Returns!A:A,MATCH(Orders!B9909,Returns!B:B,0),),"No")</f>
        <v>No</v>
      </c>
      <c r="X9909" t="str">
        <f t="shared" si="154"/>
        <v>2017 / 09</v>
      </c>
    </row>
    <row r="9910" spans="1:24" x14ac:dyDescent="0.25">
      <c r="A9910" s="1">
        <v>9909</v>
      </c>
      <c r="B9910" s="3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IF(People!$B$2=Orders!M9910,People!$A$2,IF(People!$B$3=Orders!M9910,People!$A$3,IF(People!$B$4=Orders!M9910,People!$A$4,IF(People!$B$5=Orders!M9910,People!$A$5,0))))</f>
        <v>Anna Andreadi</v>
      </c>
      <c r="W9910" t="str">
        <f>IFERROR(INDEX(Returns!A:A,MATCH(Orders!B9910,Returns!B:B,0),),"No")</f>
        <v>No</v>
      </c>
      <c r="X9910" t="str">
        <f t="shared" si="154"/>
        <v>2017 / 09</v>
      </c>
    </row>
    <row r="9911" spans="1:24" x14ac:dyDescent="0.25">
      <c r="A9911" s="1">
        <v>9910</v>
      </c>
      <c r="B9911" s="3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IF(People!$B$2=Orders!M9911,People!$A$2,IF(People!$B$3=Orders!M9911,People!$A$3,IF(People!$B$4=Orders!M9911,People!$A$4,IF(People!$B$5=Orders!M9911,People!$A$5,0))))</f>
        <v>Anna Andreadi</v>
      </c>
      <c r="W9911" t="str">
        <f>IFERROR(INDEX(Returns!A:A,MATCH(Orders!B9911,Returns!B:B,0),),"No")</f>
        <v>No</v>
      </c>
      <c r="X9911" t="str">
        <f t="shared" si="154"/>
        <v>2017 / 09</v>
      </c>
    </row>
    <row r="9912" spans="1:24" x14ac:dyDescent="0.25">
      <c r="A9912" s="1">
        <v>9911</v>
      </c>
      <c r="B9912" s="3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IF(People!$B$2=Orders!M9912,People!$A$2,IF(People!$B$3=Orders!M9912,People!$A$3,IF(People!$B$4=Orders!M9912,People!$A$4,IF(People!$B$5=Orders!M9912,People!$A$5,0))))</f>
        <v>Anna Andreadi</v>
      </c>
      <c r="W9912" t="str">
        <f>IFERROR(INDEX(Returns!A:A,MATCH(Orders!B9912,Returns!B:B,0),),"No")</f>
        <v>No</v>
      </c>
      <c r="X9912" t="str">
        <f t="shared" si="154"/>
        <v>2017 / 09</v>
      </c>
    </row>
    <row r="9913" spans="1:24" x14ac:dyDescent="0.25">
      <c r="A9913" s="1">
        <v>9912</v>
      </c>
      <c r="B9913" s="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IF(People!$B$2=Orders!M9913,People!$A$2,IF(People!$B$3=Orders!M9913,People!$A$3,IF(People!$B$4=Orders!M9913,People!$A$4,IF(People!$B$5=Orders!M9913,People!$A$5,0))))</f>
        <v>Cassandra Brandow</v>
      </c>
      <c r="W9913" t="str">
        <f>IFERROR(INDEX(Returns!A:A,MATCH(Orders!B9913,Returns!B:B,0),),"No")</f>
        <v>No</v>
      </c>
      <c r="X9913" t="str">
        <f t="shared" si="154"/>
        <v>2016 / 04</v>
      </c>
    </row>
    <row r="9914" spans="1:24" x14ac:dyDescent="0.25">
      <c r="A9914" s="1">
        <v>9913</v>
      </c>
      <c r="B9914" s="3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IF(People!$B$2=Orders!M9914,People!$A$2,IF(People!$B$3=Orders!M9914,People!$A$3,IF(People!$B$4=Orders!M9914,People!$A$4,IF(People!$B$5=Orders!M9914,People!$A$5,0))))</f>
        <v>Anna Andreadi</v>
      </c>
      <c r="W9914" t="str">
        <f>IFERROR(INDEX(Returns!A:A,MATCH(Orders!B9914,Returns!B:B,0),),"No")</f>
        <v>No</v>
      </c>
      <c r="X9914" t="str">
        <f t="shared" si="154"/>
        <v>2017 / 10</v>
      </c>
    </row>
    <row r="9915" spans="1:24" x14ac:dyDescent="0.25">
      <c r="A9915" s="1">
        <v>9914</v>
      </c>
      <c r="B9915" s="3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IF(People!$B$2=Orders!M9915,People!$A$2,IF(People!$B$3=Orders!M9915,People!$A$3,IF(People!$B$4=Orders!M9915,People!$A$4,IF(People!$B$5=Orders!M9915,People!$A$5,0))))</f>
        <v>Anna Andreadi</v>
      </c>
      <c r="W9915" t="str">
        <f>IFERROR(INDEX(Returns!A:A,MATCH(Orders!B9915,Returns!B:B,0),),"No")</f>
        <v>No</v>
      </c>
      <c r="X9915" t="str">
        <f t="shared" si="154"/>
        <v>2017 / 10</v>
      </c>
    </row>
    <row r="9916" spans="1:24" x14ac:dyDescent="0.25">
      <c r="A9916" s="1">
        <v>9915</v>
      </c>
      <c r="B9916" s="3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IF(People!$B$2=Orders!M9916,People!$A$2,IF(People!$B$3=Orders!M9916,People!$A$3,IF(People!$B$4=Orders!M9916,People!$A$4,IF(People!$B$5=Orders!M9916,People!$A$5,0))))</f>
        <v>Kelly Williams</v>
      </c>
      <c r="W9916" t="str">
        <f>IFERROR(INDEX(Returns!A:A,MATCH(Orders!B9916,Returns!B:B,0),),"No")</f>
        <v>No</v>
      </c>
      <c r="X9916" t="str">
        <f t="shared" si="154"/>
        <v>2019 / 01</v>
      </c>
    </row>
    <row r="9917" spans="1:24" x14ac:dyDescent="0.25">
      <c r="A9917" s="1">
        <v>9916</v>
      </c>
      <c r="B9917" s="3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IF(People!$B$2=Orders!M9917,People!$A$2,IF(People!$B$3=Orders!M9917,People!$A$3,IF(People!$B$4=Orders!M9917,People!$A$4,IF(People!$B$5=Orders!M9917,People!$A$5,0))))</f>
        <v>Kelly Williams</v>
      </c>
      <c r="W9917" t="str">
        <f>IFERROR(INDEX(Returns!A:A,MATCH(Orders!B9917,Returns!B:B,0),),"No")</f>
        <v>No</v>
      </c>
      <c r="X9917" t="str">
        <f t="shared" si="154"/>
        <v>2019 / 01</v>
      </c>
    </row>
    <row r="9918" spans="1:24" x14ac:dyDescent="0.25">
      <c r="A9918" s="1">
        <v>9917</v>
      </c>
      <c r="B9918" s="3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IF(People!$B$2=Orders!M9918,People!$A$2,IF(People!$B$3=Orders!M9918,People!$A$3,IF(People!$B$4=Orders!M9918,People!$A$4,IF(People!$B$5=Orders!M9918,People!$A$5,0))))</f>
        <v>Kelly Williams</v>
      </c>
      <c r="W9918" t="str">
        <f>IFERROR(INDEX(Returns!A:A,MATCH(Orders!B9918,Returns!B:B,0),),"No")</f>
        <v>No</v>
      </c>
      <c r="X9918" t="str">
        <f t="shared" si="154"/>
        <v>2019 / 01</v>
      </c>
    </row>
    <row r="9919" spans="1:24" x14ac:dyDescent="0.25">
      <c r="A9919" s="1">
        <v>9918</v>
      </c>
      <c r="B9919" s="3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IF(People!$B$2=Orders!M9919,People!$A$2,IF(People!$B$3=Orders!M9919,People!$A$3,IF(People!$B$4=Orders!M9919,People!$A$4,IF(People!$B$5=Orders!M9919,People!$A$5,0))))</f>
        <v>Kelly Williams</v>
      </c>
      <c r="W9919" t="str">
        <f>IFERROR(INDEX(Returns!A:A,MATCH(Orders!B9919,Returns!B:B,0),),"No")</f>
        <v>No</v>
      </c>
      <c r="X9919" t="str">
        <f t="shared" si="154"/>
        <v>2019 / 01</v>
      </c>
    </row>
    <row r="9920" spans="1:24" x14ac:dyDescent="0.25">
      <c r="A9920" s="1">
        <v>9919</v>
      </c>
      <c r="B9920" s="3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IF(People!$B$2=Orders!M9920,People!$A$2,IF(People!$B$3=Orders!M9920,People!$A$3,IF(People!$B$4=Orders!M9920,People!$A$4,IF(People!$B$5=Orders!M9920,People!$A$5,0))))</f>
        <v>Chuck Magee</v>
      </c>
      <c r="W9920" t="str">
        <f>IFERROR(INDEX(Returns!A:A,MATCH(Orders!B9920,Returns!B:B,0),),"No")</f>
        <v>No</v>
      </c>
      <c r="X9920" t="str">
        <f t="shared" si="154"/>
        <v>2017 / 09</v>
      </c>
    </row>
    <row r="9921" spans="1:24" x14ac:dyDescent="0.25">
      <c r="A9921" s="1">
        <v>9920</v>
      </c>
      <c r="B9921" s="3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IF(People!$B$2=Orders!M9921,People!$A$2,IF(People!$B$3=Orders!M9921,People!$A$3,IF(People!$B$4=Orders!M9921,People!$A$4,IF(People!$B$5=Orders!M9921,People!$A$5,0))))</f>
        <v>Kelly Williams</v>
      </c>
      <c r="W9921" t="str">
        <f>IFERROR(INDEX(Returns!A:A,MATCH(Orders!B9921,Returns!B:B,0),),"No")</f>
        <v>No</v>
      </c>
      <c r="X9921" t="str">
        <f t="shared" si="154"/>
        <v>2018 / 03</v>
      </c>
    </row>
    <row r="9922" spans="1:24" x14ac:dyDescent="0.25">
      <c r="A9922" s="1">
        <v>9921</v>
      </c>
      <c r="B9922" s="3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IF(People!$B$2=Orders!M9922,People!$A$2,IF(People!$B$3=Orders!M9922,People!$A$3,IF(People!$B$4=Orders!M9922,People!$A$4,IF(People!$B$5=Orders!M9922,People!$A$5,0))))</f>
        <v>Kelly Williams</v>
      </c>
      <c r="W9922" t="str">
        <f>IFERROR(INDEX(Returns!A:A,MATCH(Orders!B9922,Returns!B:B,0),),"No")</f>
        <v>No</v>
      </c>
      <c r="X9922" t="str">
        <f t="shared" ref="X9922:X9985" si="155">TEXT(C9922,"ГГГГ / ММ")</f>
        <v>2018 / 03</v>
      </c>
    </row>
    <row r="9923" spans="1:24" x14ac:dyDescent="0.25">
      <c r="A9923" s="1">
        <v>9922</v>
      </c>
      <c r="B9923" s="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IF(People!$B$2=Orders!M9923,People!$A$2,IF(People!$B$3=Orders!M9923,People!$A$3,IF(People!$B$4=Orders!M9923,People!$A$4,IF(People!$B$5=Orders!M9923,People!$A$5,0))))</f>
        <v>Chuck Magee</v>
      </c>
      <c r="W9923" t="str">
        <f>IFERROR(INDEX(Returns!A:A,MATCH(Orders!B9923,Returns!B:B,0),),"No")</f>
        <v>No</v>
      </c>
      <c r="X9923" t="str">
        <f t="shared" si="155"/>
        <v>2016 / 11</v>
      </c>
    </row>
    <row r="9924" spans="1:24" x14ac:dyDescent="0.25">
      <c r="A9924" s="1">
        <v>9923</v>
      </c>
      <c r="B9924" s="3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IF(People!$B$2=Orders!M9924,People!$A$2,IF(People!$B$3=Orders!M9924,People!$A$3,IF(People!$B$4=Orders!M9924,People!$A$4,IF(People!$B$5=Orders!M9924,People!$A$5,0))))</f>
        <v>Kelly Williams</v>
      </c>
      <c r="W9924" t="str">
        <f>IFERROR(INDEX(Returns!A:A,MATCH(Orders!B9924,Returns!B:B,0),),"No")</f>
        <v>No</v>
      </c>
      <c r="X9924" t="str">
        <f t="shared" si="155"/>
        <v>2019 / 05</v>
      </c>
    </row>
    <row r="9925" spans="1:24" x14ac:dyDescent="0.25">
      <c r="A9925" s="1">
        <v>9924</v>
      </c>
      <c r="B9925" s="3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IF(People!$B$2=Orders!M9925,People!$A$2,IF(People!$B$3=Orders!M9925,People!$A$3,IF(People!$B$4=Orders!M9925,People!$A$4,IF(People!$B$5=Orders!M9925,People!$A$5,0))))</f>
        <v>Chuck Magee</v>
      </c>
      <c r="W9925" t="str">
        <f>IFERROR(INDEX(Returns!A:A,MATCH(Orders!B9925,Returns!B:B,0),),"No")</f>
        <v>No</v>
      </c>
      <c r="X9925" t="str">
        <f t="shared" si="155"/>
        <v>2017 / 03</v>
      </c>
    </row>
    <row r="9926" spans="1:24" x14ac:dyDescent="0.25">
      <c r="A9926" s="1">
        <v>9925</v>
      </c>
      <c r="B9926" s="3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IF(People!$B$2=Orders!M9926,People!$A$2,IF(People!$B$3=Orders!M9926,People!$A$3,IF(People!$B$4=Orders!M9926,People!$A$4,IF(People!$B$5=Orders!M9926,People!$A$5,0))))</f>
        <v>Chuck Magee</v>
      </c>
      <c r="W9926" t="str">
        <f>IFERROR(INDEX(Returns!A:A,MATCH(Orders!B9926,Returns!B:B,0),),"No")</f>
        <v>No</v>
      </c>
      <c r="X9926" t="str">
        <f t="shared" si="155"/>
        <v>2017 / 03</v>
      </c>
    </row>
    <row r="9927" spans="1:24" x14ac:dyDescent="0.25">
      <c r="A9927" s="1">
        <v>9926</v>
      </c>
      <c r="B9927" s="3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IF(People!$B$2=Orders!M9927,People!$A$2,IF(People!$B$3=Orders!M9927,People!$A$3,IF(People!$B$4=Orders!M9927,People!$A$4,IF(People!$B$5=Orders!M9927,People!$A$5,0))))</f>
        <v>Chuck Magee</v>
      </c>
      <c r="W9927" t="str">
        <f>IFERROR(INDEX(Returns!A:A,MATCH(Orders!B9927,Returns!B:B,0),),"No")</f>
        <v>No</v>
      </c>
      <c r="X9927" t="str">
        <f t="shared" si="155"/>
        <v>2017 / 03</v>
      </c>
    </row>
    <row r="9928" spans="1:24" x14ac:dyDescent="0.25">
      <c r="A9928" s="1">
        <v>9927</v>
      </c>
      <c r="B9928" s="3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IF(People!$B$2=Orders!M9928,People!$A$2,IF(People!$B$3=Orders!M9928,People!$A$3,IF(People!$B$4=Orders!M9928,People!$A$4,IF(People!$B$5=Orders!M9928,People!$A$5,0))))</f>
        <v>Chuck Magee</v>
      </c>
      <c r="W9928" t="str">
        <f>IFERROR(INDEX(Returns!A:A,MATCH(Orders!B9928,Returns!B:B,0),),"No")</f>
        <v>No</v>
      </c>
      <c r="X9928" t="str">
        <f t="shared" si="155"/>
        <v>2017 / 03</v>
      </c>
    </row>
    <row r="9929" spans="1:24" x14ac:dyDescent="0.25">
      <c r="A9929" s="1">
        <v>9928</v>
      </c>
      <c r="B9929" s="3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IF(People!$B$2=Orders!M9929,People!$A$2,IF(People!$B$3=Orders!M9929,People!$A$3,IF(People!$B$4=Orders!M9929,People!$A$4,IF(People!$B$5=Orders!M9929,People!$A$5,0))))</f>
        <v>Chuck Magee</v>
      </c>
      <c r="W9929" t="str">
        <f>IFERROR(INDEX(Returns!A:A,MATCH(Orders!B9929,Returns!B:B,0),),"No")</f>
        <v>No</v>
      </c>
      <c r="X9929" t="str">
        <f t="shared" si="155"/>
        <v>2017 / 03</v>
      </c>
    </row>
    <row r="9930" spans="1:24" x14ac:dyDescent="0.25">
      <c r="A9930" s="1">
        <v>9929</v>
      </c>
      <c r="B9930" s="3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IF(People!$B$2=Orders!M9930,People!$A$2,IF(People!$B$3=Orders!M9930,People!$A$3,IF(People!$B$4=Orders!M9930,People!$A$4,IF(People!$B$5=Orders!M9930,People!$A$5,0))))</f>
        <v>Anna Andreadi</v>
      </c>
      <c r="W9930" t="str">
        <f>IFERROR(INDEX(Returns!A:A,MATCH(Orders!B9930,Returns!B:B,0),),"No")</f>
        <v>No</v>
      </c>
      <c r="X9930" t="str">
        <f t="shared" si="155"/>
        <v>2018 / 09</v>
      </c>
    </row>
    <row r="9931" spans="1:24" x14ac:dyDescent="0.25">
      <c r="A9931" s="1">
        <v>9930</v>
      </c>
      <c r="B9931" s="3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IF(People!$B$2=Orders!M9931,People!$A$2,IF(People!$B$3=Orders!M9931,People!$A$3,IF(People!$B$4=Orders!M9931,People!$A$4,IF(People!$B$5=Orders!M9931,People!$A$5,0))))</f>
        <v>Anna Andreadi</v>
      </c>
      <c r="W9931" t="str">
        <f>IFERROR(INDEX(Returns!A:A,MATCH(Orders!B9931,Returns!B:B,0),),"No")</f>
        <v>No</v>
      </c>
      <c r="X9931" t="str">
        <f t="shared" si="155"/>
        <v>2018 / 09</v>
      </c>
    </row>
    <row r="9932" spans="1:24" x14ac:dyDescent="0.25">
      <c r="A9932" s="1">
        <v>9931</v>
      </c>
      <c r="B9932" s="3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IF(People!$B$2=Orders!M9932,People!$A$2,IF(People!$B$3=Orders!M9932,People!$A$3,IF(People!$B$4=Orders!M9932,People!$A$4,IF(People!$B$5=Orders!M9932,People!$A$5,0))))</f>
        <v>Anna Andreadi</v>
      </c>
      <c r="W9932" t="str">
        <f>IFERROR(INDEX(Returns!A:A,MATCH(Orders!B9932,Returns!B:B,0),),"No")</f>
        <v>No</v>
      </c>
      <c r="X9932" t="str">
        <f t="shared" si="155"/>
        <v>2017 / 11</v>
      </c>
    </row>
    <row r="9933" spans="1:24" x14ac:dyDescent="0.25">
      <c r="A9933" s="1">
        <v>9932</v>
      </c>
      <c r="B9933" s="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IF(People!$B$2=Orders!M9933,People!$A$2,IF(People!$B$3=Orders!M9933,People!$A$3,IF(People!$B$4=Orders!M9933,People!$A$4,IF(People!$B$5=Orders!M9933,People!$A$5,0))))</f>
        <v>Anna Andreadi</v>
      </c>
      <c r="W9933" t="str">
        <f>IFERROR(INDEX(Returns!A:A,MATCH(Orders!B9933,Returns!B:B,0),),"No")</f>
        <v>No</v>
      </c>
      <c r="X9933" t="str">
        <f t="shared" si="155"/>
        <v>2017 / 11</v>
      </c>
    </row>
    <row r="9934" spans="1:24" x14ac:dyDescent="0.25">
      <c r="A9934" s="1">
        <v>9933</v>
      </c>
      <c r="B9934" s="3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IF(People!$B$2=Orders!M9934,People!$A$2,IF(People!$B$3=Orders!M9934,People!$A$3,IF(People!$B$4=Orders!M9934,People!$A$4,IF(People!$B$5=Orders!M9934,People!$A$5,0))))</f>
        <v>Anna Andreadi</v>
      </c>
      <c r="W9934" t="str">
        <f>IFERROR(INDEX(Returns!A:A,MATCH(Orders!B9934,Returns!B:B,0),),"No")</f>
        <v>No</v>
      </c>
      <c r="X9934" t="str">
        <f t="shared" si="155"/>
        <v>2017 / 11</v>
      </c>
    </row>
    <row r="9935" spans="1:24" x14ac:dyDescent="0.25">
      <c r="A9935" s="1">
        <v>9934</v>
      </c>
      <c r="B9935" s="3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IF(People!$B$2=Orders!M9935,People!$A$2,IF(People!$B$3=Orders!M9935,People!$A$3,IF(People!$B$4=Orders!M9935,People!$A$4,IF(People!$B$5=Orders!M9935,People!$A$5,0))))</f>
        <v>Chuck Magee</v>
      </c>
      <c r="W9935" t="str">
        <f>IFERROR(INDEX(Returns!A:A,MATCH(Orders!B9935,Returns!B:B,0),),"No")</f>
        <v>No</v>
      </c>
      <c r="X9935" t="str">
        <f t="shared" si="155"/>
        <v>2016 / 07</v>
      </c>
    </row>
    <row r="9936" spans="1:24" x14ac:dyDescent="0.25">
      <c r="A9936" s="1">
        <v>9935</v>
      </c>
      <c r="B9936" s="3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IF(People!$B$2=Orders!M9936,People!$A$2,IF(People!$B$3=Orders!M9936,People!$A$3,IF(People!$B$4=Orders!M9936,People!$A$4,IF(People!$B$5=Orders!M9936,People!$A$5,0))))</f>
        <v>Chuck Magee</v>
      </c>
      <c r="W9936" t="str">
        <f>IFERROR(INDEX(Returns!A:A,MATCH(Orders!B9936,Returns!B:B,0),),"No")</f>
        <v>No</v>
      </c>
      <c r="X9936" t="str">
        <f t="shared" si="155"/>
        <v>2018 / 04</v>
      </c>
    </row>
    <row r="9937" spans="1:24" x14ac:dyDescent="0.25">
      <c r="A9937" s="1">
        <v>9936</v>
      </c>
      <c r="B9937" s="3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IF(People!$B$2=Orders!M9937,People!$A$2,IF(People!$B$3=Orders!M9937,People!$A$3,IF(People!$B$4=Orders!M9937,People!$A$4,IF(People!$B$5=Orders!M9937,People!$A$5,0))))</f>
        <v>Chuck Magee</v>
      </c>
      <c r="W9937" t="str">
        <f>IFERROR(INDEX(Returns!A:A,MATCH(Orders!B9937,Returns!B:B,0),),"No")</f>
        <v>No</v>
      </c>
      <c r="X9937" t="str">
        <f t="shared" si="155"/>
        <v>2018 / 04</v>
      </c>
    </row>
    <row r="9938" spans="1:24" x14ac:dyDescent="0.25">
      <c r="A9938" s="1">
        <v>9937</v>
      </c>
      <c r="B9938" s="3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IF(People!$B$2=Orders!M9938,People!$A$2,IF(People!$B$3=Orders!M9938,People!$A$3,IF(People!$B$4=Orders!M9938,People!$A$4,IF(People!$B$5=Orders!M9938,People!$A$5,0))))</f>
        <v>Chuck Magee</v>
      </c>
      <c r="W9938" t="str">
        <f>IFERROR(INDEX(Returns!A:A,MATCH(Orders!B9938,Returns!B:B,0),),"No")</f>
        <v>No</v>
      </c>
      <c r="X9938" t="str">
        <f t="shared" si="155"/>
        <v>2019 / 06</v>
      </c>
    </row>
    <row r="9939" spans="1:24" x14ac:dyDescent="0.25">
      <c r="A9939" s="1">
        <v>9938</v>
      </c>
      <c r="B9939" s="3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IF(People!$B$2=Orders!M9939,People!$A$2,IF(People!$B$3=Orders!M9939,People!$A$3,IF(People!$B$4=Orders!M9939,People!$A$4,IF(People!$B$5=Orders!M9939,People!$A$5,0))))</f>
        <v>Anna Andreadi</v>
      </c>
      <c r="W9939" t="str">
        <f>IFERROR(INDEX(Returns!A:A,MATCH(Orders!B9939,Returns!B:B,0),),"No")</f>
        <v>No</v>
      </c>
      <c r="X9939" t="str">
        <f t="shared" si="155"/>
        <v>2018 / 06</v>
      </c>
    </row>
    <row r="9940" spans="1:24" x14ac:dyDescent="0.25">
      <c r="A9940" s="1">
        <v>9939</v>
      </c>
      <c r="B9940" s="3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IF(People!$B$2=Orders!M9940,People!$A$2,IF(People!$B$3=Orders!M9940,People!$A$3,IF(People!$B$4=Orders!M9940,People!$A$4,IF(People!$B$5=Orders!M9940,People!$A$5,0))))</f>
        <v>Chuck Magee</v>
      </c>
      <c r="W9940" t="str">
        <f>IFERROR(INDEX(Returns!A:A,MATCH(Orders!B9940,Returns!B:B,0),),"No")</f>
        <v>No</v>
      </c>
      <c r="X9940" t="str">
        <f t="shared" si="155"/>
        <v>2018 / 12</v>
      </c>
    </row>
    <row r="9941" spans="1:24" x14ac:dyDescent="0.25">
      <c r="A9941" s="1">
        <v>9940</v>
      </c>
      <c r="B9941" s="3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IF(People!$B$2=Orders!M9941,People!$A$2,IF(People!$B$3=Orders!M9941,People!$A$3,IF(People!$B$4=Orders!M9941,People!$A$4,IF(People!$B$5=Orders!M9941,People!$A$5,0))))</f>
        <v>Chuck Magee</v>
      </c>
      <c r="W9941" t="str">
        <f>IFERROR(INDEX(Returns!A:A,MATCH(Orders!B9941,Returns!B:B,0),),"No")</f>
        <v>No</v>
      </c>
      <c r="X9941" t="str">
        <f t="shared" si="155"/>
        <v>2018 / 12</v>
      </c>
    </row>
    <row r="9942" spans="1:24" x14ac:dyDescent="0.25">
      <c r="A9942" s="1">
        <v>9941</v>
      </c>
      <c r="B9942" s="3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IF(People!$B$2=Orders!M9942,People!$A$2,IF(People!$B$3=Orders!M9942,People!$A$3,IF(People!$B$4=Orders!M9942,People!$A$4,IF(People!$B$5=Orders!M9942,People!$A$5,0))))</f>
        <v>Chuck Magee</v>
      </c>
      <c r="W9942" t="str">
        <f>IFERROR(INDEX(Returns!A:A,MATCH(Orders!B9942,Returns!B:B,0),),"No")</f>
        <v>No</v>
      </c>
      <c r="X9942" t="str">
        <f t="shared" si="155"/>
        <v>2018 / 12</v>
      </c>
    </row>
    <row r="9943" spans="1:24" x14ac:dyDescent="0.25">
      <c r="A9943" s="1">
        <v>9942</v>
      </c>
      <c r="B9943" s="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IF(People!$B$2=Orders!M9943,People!$A$2,IF(People!$B$3=Orders!M9943,People!$A$3,IF(People!$B$4=Orders!M9943,People!$A$4,IF(People!$B$5=Orders!M9943,People!$A$5,0))))</f>
        <v>Anna Andreadi</v>
      </c>
      <c r="W9943" t="str">
        <f>IFERROR(INDEX(Returns!A:A,MATCH(Orders!B9943,Returns!B:B,0),),"No")</f>
        <v>No</v>
      </c>
      <c r="X9943" t="str">
        <f t="shared" si="155"/>
        <v>2019 / 11</v>
      </c>
    </row>
    <row r="9944" spans="1:24" x14ac:dyDescent="0.25">
      <c r="A9944" s="1">
        <v>9943</v>
      </c>
      <c r="B9944" s="3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IF(People!$B$2=Orders!M9944,People!$A$2,IF(People!$B$3=Orders!M9944,People!$A$3,IF(People!$B$4=Orders!M9944,People!$A$4,IF(People!$B$5=Orders!M9944,People!$A$5,0))))</f>
        <v>Anna Andreadi</v>
      </c>
      <c r="W9944" t="str">
        <f>IFERROR(INDEX(Returns!A:A,MATCH(Orders!B9944,Returns!B:B,0),),"No")</f>
        <v>No</v>
      </c>
      <c r="X9944" t="str">
        <f t="shared" si="155"/>
        <v>2016 / 12</v>
      </c>
    </row>
    <row r="9945" spans="1:24" x14ac:dyDescent="0.25">
      <c r="A9945" s="1">
        <v>9944</v>
      </c>
      <c r="B9945" s="3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IF(People!$B$2=Orders!M9945,People!$A$2,IF(People!$B$3=Orders!M9945,People!$A$3,IF(People!$B$4=Orders!M9945,People!$A$4,IF(People!$B$5=Orders!M9945,People!$A$5,0))))</f>
        <v>Anna Andreadi</v>
      </c>
      <c r="W9945" t="str">
        <f>IFERROR(INDEX(Returns!A:A,MATCH(Orders!B9945,Returns!B:B,0),),"No")</f>
        <v>No</v>
      </c>
      <c r="X9945" t="str">
        <f t="shared" si="155"/>
        <v>2016 / 12</v>
      </c>
    </row>
    <row r="9946" spans="1:24" x14ac:dyDescent="0.25">
      <c r="A9946" s="1">
        <v>9945</v>
      </c>
      <c r="B9946" s="3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IF(People!$B$2=Orders!M9946,People!$A$2,IF(People!$B$3=Orders!M9946,People!$A$3,IF(People!$B$4=Orders!M9946,People!$A$4,IF(People!$B$5=Orders!M9946,People!$A$5,0))))</f>
        <v>Anna Andreadi</v>
      </c>
      <c r="W9946" t="str">
        <f>IFERROR(INDEX(Returns!A:A,MATCH(Orders!B9946,Returns!B:B,0),),"No")</f>
        <v>No</v>
      </c>
      <c r="X9946" t="str">
        <f t="shared" si="155"/>
        <v>2017 / 04</v>
      </c>
    </row>
    <row r="9947" spans="1:24" x14ac:dyDescent="0.25">
      <c r="A9947" s="1">
        <v>9946</v>
      </c>
      <c r="B9947" s="3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IF(People!$B$2=Orders!M9947,People!$A$2,IF(People!$B$3=Orders!M9947,People!$A$3,IF(People!$B$4=Orders!M9947,People!$A$4,IF(People!$B$5=Orders!M9947,People!$A$5,0))))</f>
        <v>Chuck Magee</v>
      </c>
      <c r="W9947" t="str">
        <f>IFERROR(INDEX(Returns!A:A,MATCH(Orders!B9947,Returns!B:B,0),),"No")</f>
        <v>No</v>
      </c>
      <c r="X9947" t="str">
        <f t="shared" si="155"/>
        <v>2016 / 03</v>
      </c>
    </row>
    <row r="9948" spans="1:24" x14ac:dyDescent="0.25">
      <c r="A9948" s="1">
        <v>9947</v>
      </c>
      <c r="B9948" s="3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IF(People!$B$2=Orders!M9948,People!$A$2,IF(People!$B$3=Orders!M9948,People!$A$3,IF(People!$B$4=Orders!M9948,People!$A$4,IF(People!$B$5=Orders!M9948,People!$A$5,0))))</f>
        <v>Chuck Magee</v>
      </c>
      <c r="W9948" t="str">
        <f>IFERROR(INDEX(Returns!A:A,MATCH(Orders!B9948,Returns!B:B,0),),"No")</f>
        <v>No</v>
      </c>
      <c r="X9948" t="str">
        <f t="shared" si="155"/>
        <v>2016 / 03</v>
      </c>
    </row>
    <row r="9949" spans="1:24" x14ac:dyDescent="0.25">
      <c r="A9949" s="1">
        <v>9948</v>
      </c>
      <c r="B9949" s="3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IF(People!$B$2=Orders!M9949,People!$A$2,IF(People!$B$3=Orders!M9949,People!$A$3,IF(People!$B$4=Orders!M9949,People!$A$4,IF(People!$B$5=Orders!M9949,People!$A$5,0))))</f>
        <v>Kelly Williams</v>
      </c>
      <c r="W9949" t="str">
        <f>IFERROR(INDEX(Returns!A:A,MATCH(Orders!B9949,Returns!B:B,0),),"No")</f>
        <v>No</v>
      </c>
      <c r="X9949" t="str">
        <f t="shared" si="155"/>
        <v>2019 / 06</v>
      </c>
    </row>
    <row r="9950" spans="1:24" x14ac:dyDescent="0.25">
      <c r="A9950" s="1">
        <v>9949</v>
      </c>
      <c r="B9950" s="3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IF(People!$B$2=Orders!M9950,People!$A$2,IF(People!$B$3=Orders!M9950,People!$A$3,IF(People!$B$4=Orders!M9950,People!$A$4,IF(People!$B$5=Orders!M9950,People!$A$5,0))))</f>
        <v>Kelly Williams</v>
      </c>
      <c r="W9950" t="str">
        <f>IFERROR(INDEX(Returns!A:A,MATCH(Orders!B9950,Returns!B:B,0),),"No")</f>
        <v>No</v>
      </c>
      <c r="X9950" t="str">
        <f t="shared" si="155"/>
        <v>2019 / 06</v>
      </c>
    </row>
    <row r="9951" spans="1:24" x14ac:dyDescent="0.25">
      <c r="A9951" s="1">
        <v>9950</v>
      </c>
      <c r="B9951" s="3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IF(People!$B$2=Orders!M9951,People!$A$2,IF(People!$B$3=Orders!M9951,People!$A$3,IF(People!$B$4=Orders!M9951,People!$A$4,IF(People!$B$5=Orders!M9951,People!$A$5,0))))</f>
        <v>Kelly Williams</v>
      </c>
      <c r="W9951" t="str">
        <f>IFERROR(INDEX(Returns!A:A,MATCH(Orders!B9951,Returns!B:B,0),),"No")</f>
        <v>No</v>
      </c>
      <c r="X9951" t="str">
        <f t="shared" si="155"/>
        <v>2019 / 06</v>
      </c>
    </row>
    <row r="9952" spans="1:24" x14ac:dyDescent="0.25">
      <c r="A9952" s="1">
        <v>9951</v>
      </c>
      <c r="B9952" s="3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IF(People!$B$2=Orders!M9952,People!$A$2,IF(People!$B$3=Orders!M9952,People!$A$3,IF(People!$B$4=Orders!M9952,People!$A$4,IF(People!$B$5=Orders!M9952,People!$A$5,0))))</f>
        <v>Kelly Williams</v>
      </c>
      <c r="W9952" t="str">
        <f>IFERROR(INDEX(Returns!A:A,MATCH(Orders!B9952,Returns!B:B,0),),"No")</f>
        <v>No</v>
      </c>
      <c r="X9952" t="str">
        <f t="shared" si="155"/>
        <v>2019 / 06</v>
      </c>
    </row>
    <row r="9953" spans="1:24" x14ac:dyDescent="0.25">
      <c r="A9953" s="1">
        <v>9952</v>
      </c>
      <c r="B9953" s="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IF(People!$B$2=Orders!M9953,People!$A$2,IF(People!$B$3=Orders!M9953,People!$A$3,IF(People!$B$4=Orders!M9953,People!$A$4,IF(People!$B$5=Orders!M9953,People!$A$5,0))))</f>
        <v>Kelly Williams</v>
      </c>
      <c r="W9953" t="str">
        <f>IFERROR(INDEX(Returns!A:A,MATCH(Orders!B9953,Returns!B:B,0),),"No")</f>
        <v>No</v>
      </c>
      <c r="X9953" t="str">
        <f t="shared" si="155"/>
        <v>2019 / 06</v>
      </c>
    </row>
    <row r="9954" spans="1:24" x14ac:dyDescent="0.25">
      <c r="A9954" s="1">
        <v>9953</v>
      </c>
      <c r="B9954" s="3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IF(People!$B$2=Orders!M9954,People!$A$2,IF(People!$B$3=Orders!M9954,People!$A$3,IF(People!$B$4=Orders!M9954,People!$A$4,IF(People!$B$5=Orders!M9954,People!$A$5,0))))</f>
        <v>Anna Andreadi</v>
      </c>
      <c r="W9954" t="str">
        <f>IFERROR(INDEX(Returns!A:A,MATCH(Orders!B9954,Returns!B:B,0),),"No")</f>
        <v>Yes</v>
      </c>
      <c r="X9954" t="str">
        <f t="shared" si="155"/>
        <v>2017 / 12</v>
      </c>
    </row>
    <row r="9955" spans="1:24" x14ac:dyDescent="0.25">
      <c r="A9955" s="1">
        <v>9954</v>
      </c>
      <c r="B9955" s="3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IF(People!$B$2=Orders!M9955,People!$A$2,IF(People!$B$3=Orders!M9955,People!$A$3,IF(People!$B$4=Orders!M9955,People!$A$4,IF(People!$B$5=Orders!M9955,People!$A$5,0))))</f>
        <v>Anna Andreadi</v>
      </c>
      <c r="W9955" t="str">
        <f>IFERROR(INDEX(Returns!A:A,MATCH(Orders!B9955,Returns!B:B,0),),"No")</f>
        <v>Yes</v>
      </c>
      <c r="X9955" t="str">
        <f t="shared" si="155"/>
        <v>2017 / 12</v>
      </c>
    </row>
    <row r="9956" spans="1:24" x14ac:dyDescent="0.25">
      <c r="A9956" s="1">
        <v>9955</v>
      </c>
      <c r="B9956" s="3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IF(People!$B$2=Orders!M9956,People!$A$2,IF(People!$B$3=Orders!M9956,People!$A$3,IF(People!$B$4=Orders!M9956,People!$A$4,IF(People!$B$5=Orders!M9956,People!$A$5,0))))</f>
        <v>Anna Andreadi</v>
      </c>
      <c r="W9956" t="str">
        <f>IFERROR(INDEX(Returns!A:A,MATCH(Orders!B9956,Returns!B:B,0),),"No")</f>
        <v>Yes</v>
      </c>
      <c r="X9956" t="str">
        <f t="shared" si="155"/>
        <v>2017 / 12</v>
      </c>
    </row>
    <row r="9957" spans="1:24" x14ac:dyDescent="0.25">
      <c r="A9957" s="1">
        <v>9956</v>
      </c>
      <c r="B9957" s="3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IF(People!$B$2=Orders!M9957,People!$A$2,IF(People!$B$3=Orders!M9957,People!$A$3,IF(People!$B$4=Orders!M9957,People!$A$4,IF(People!$B$5=Orders!M9957,People!$A$5,0))))</f>
        <v>Anna Andreadi</v>
      </c>
      <c r="W9957" t="str">
        <f>IFERROR(INDEX(Returns!A:A,MATCH(Orders!B9957,Returns!B:B,0),),"No")</f>
        <v>Yes</v>
      </c>
      <c r="X9957" t="str">
        <f t="shared" si="155"/>
        <v>2017 / 12</v>
      </c>
    </row>
    <row r="9958" spans="1:24" x14ac:dyDescent="0.25">
      <c r="A9958" s="1">
        <v>9957</v>
      </c>
      <c r="B9958" s="3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IF(People!$B$2=Orders!M9958,People!$A$2,IF(People!$B$3=Orders!M9958,People!$A$3,IF(People!$B$4=Orders!M9958,People!$A$4,IF(People!$B$5=Orders!M9958,People!$A$5,0))))</f>
        <v>Chuck Magee</v>
      </c>
      <c r="W9958" t="str">
        <f>IFERROR(INDEX(Returns!A:A,MATCH(Orders!B9958,Returns!B:B,0),),"No")</f>
        <v>Yes</v>
      </c>
      <c r="X9958" t="str">
        <f t="shared" si="155"/>
        <v>2016 / 11</v>
      </c>
    </row>
    <row r="9959" spans="1:24" x14ac:dyDescent="0.25">
      <c r="A9959" s="1">
        <v>9958</v>
      </c>
      <c r="B9959" s="3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IF(People!$B$2=Orders!M9959,People!$A$2,IF(People!$B$3=Orders!M9959,People!$A$3,IF(People!$B$4=Orders!M9959,People!$A$4,IF(People!$B$5=Orders!M9959,People!$A$5,0))))</f>
        <v>Chuck Magee</v>
      </c>
      <c r="W9959" t="str">
        <f>IFERROR(INDEX(Returns!A:A,MATCH(Orders!B9959,Returns!B:B,0),),"No")</f>
        <v>Yes</v>
      </c>
      <c r="X9959" t="str">
        <f t="shared" si="155"/>
        <v>2016 / 11</v>
      </c>
    </row>
    <row r="9960" spans="1:24" x14ac:dyDescent="0.25">
      <c r="A9960" s="1">
        <v>9959</v>
      </c>
      <c r="B9960" s="3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IF(People!$B$2=Orders!M9960,People!$A$2,IF(People!$B$3=Orders!M9960,People!$A$3,IF(People!$B$4=Orders!M9960,People!$A$4,IF(People!$B$5=Orders!M9960,People!$A$5,0))))</f>
        <v>Chuck Magee</v>
      </c>
      <c r="W9960" t="str">
        <f>IFERROR(INDEX(Returns!A:A,MATCH(Orders!B9960,Returns!B:B,0),),"No")</f>
        <v>Yes</v>
      </c>
      <c r="X9960" t="str">
        <f t="shared" si="155"/>
        <v>2016 / 11</v>
      </c>
    </row>
    <row r="9961" spans="1:24" x14ac:dyDescent="0.25">
      <c r="A9961" s="1">
        <v>9960</v>
      </c>
      <c r="B9961" s="3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IF(People!$B$2=Orders!M9961,People!$A$2,IF(People!$B$3=Orders!M9961,People!$A$3,IF(People!$B$4=Orders!M9961,People!$A$4,IF(People!$B$5=Orders!M9961,People!$A$5,0))))</f>
        <v>Anna Andreadi</v>
      </c>
      <c r="W9961" t="str">
        <f>IFERROR(INDEX(Returns!A:A,MATCH(Orders!B9961,Returns!B:B,0),),"No")</f>
        <v>No</v>
      </c>
      <c r="X9961" t="str">
        <f t="shared" si="155"/>
        <v>2019 / 10</v>
      </c>
    </row>
    <row r="9962" spans="1:24" x14ac:dyDescent="0.25">
      <c r="A9962" s="1">
        <v>9961</v>
      </c>
      <c r="B9962" s="3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IF(People!$B$2=Orders!M9962,People!$A$2,IF(People!$B$3=Orders!M9962,People!$A$3,IF(People!$B$4=Orders!M9962,People!$A$4,IF(People!$B$5=Orders!M9962,People!$A$5,0))))</f>
        <v>Cassandra Brandow</v>
      </c>
      <c r="W9962" t="str">
        <f>IFERROR(INDEX(Returns!A:A,MATCH(Orders!B9962,Returns!B:B,0),),"No")</f>
        <v>No</v>
      </c>
      <c r="X9962" t="str">
        <f t="shared" si="155"/>
        <v>2019 / 09</v>
      </c>
    </row>
    <row r="9963" spans="1:24" x14ac:dyDescent="0.25">
      <c r="A9963" s="1">
        <v>9962</v>
      </c>
      <c r="B9963" s="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IF(People!$B$2=Orders!M9963,People!$A$2,IF(People!$B$3=Orders!M9963,People!$A$3,IF(People!$B$4=Orders!M9963,People!$A$4,IF(People!$B$5=Orders!M9963,People!$A$5,0))))</f>
        <v>Kelly Williams</v>
      </c>
      <c r="W9963" t="str">
        <f>IFERROR(INDEX(Returns!A:A,MATCH(Orders!B9963,Returns!B:B,0),),"No")</f>
        <v>No</v>
      </c>
      <c r="X9963" t="str">
        <f t="shared" si="155"/>
        <v>2017 / 03</v>
      </c>
    </row>
    <row r="9964" spans="1:24" x14ac:dyDescent="0.25">
      <c r="A9964" s="1">
        <v>9963</v>
      </c>
      <c r="B9964" s="3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IF(People!$B$2=Orders!M9964,People!$A$2,IF(People!$B$3=Orders!M9964,People!$A$3,IF(People!$B$4=Orders!M9964,People!$A$4,IF(People!$B$5=Orders!M9964,People!$A$5,0))))</f>
        <v>Kelly Williams</v>
      </c>
      <c r="W9964" t="str">
        <f>IFERROR(INDEX(Returns!A:A,MATCH(Orders!B9964,Returns!B:B,0),),"No")</f>
        <v>No</v>
      </c>
      <c r="X9964" t="str">
        <f t="shared" si="155"/>
        <v>2017 / 03</v>
      </c>
    </row>
    <row r="9965" spans="1:24" x14ac:dyDescent="0.25">
      <c r="A9965" s="1">
        <v>9964</v>
      </c>
      <c r="B9965" s="3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IF(People!$B$2=Orders!M9965,People!$A$2,IF(People!$B$3=Orders!M9965,People!$A$3,IF(People!$B$4=Orders!M9965,People!$A$4,IF(People!$B$5=Orders!M9965,People!$A$5,0))))</f>
        <v>Chuck Magee</v>
      </c>
      <c r="W9965" t="str">
        <f>IFERROR(INDEX(Returns!A:A,MATCH(Orders!B9965,Returns!B:B,0),),"No")</f>
        <v>No</v>
      </c>
      <c r="X9965" t="str">
        <f t="shared" si="155"/>
        <v>2017 / 07</v>
      </c>
    </row>
    <row r="9966" spans="1:24" x14ac:dyDescent="0.25">
      <c r="A9966" s="1">
        <v>9965</v>
      </c>
      <c r="B9966" s="3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IF(People!$B$2=Orders!M9966,People!$A$2,IF(People!$B$3=Orders!M9966,People!$A$3,IF(People!$B$4=Orders!M9966,People!$A$4,IF(People!$B$5=Orders!M9966,People!$A$5,0))))</f>
        <v>Chuck Magee</v>
      </c>
      <c r="W9966" t="str">
        <f>IFERROR(INDEX(Returns!A:A,MATCH(Orders!B9966,Returns!B:B,0),),"No")</f>
        <v>No</v>
      </c>
      <c r="X9966" t="str">
        <f t="shared" si="155"/>
        <v>2018 / 12</v>
      </c>
    </row>
    <row r="9967" spans="1:24" x14ac:dyDescent="0.25">
      <c r="A9967" s="1">
        <v>9966</v>
      </c>
      <c r="B9967" s="3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IF(People!$B$2=Orders!M9967,People!$A$2,IF(People!$B$3=Orders!M9967,People!$A$3,IF(People!$B$4=Orders!M9967,People!$A$4,IF(People!$B$5=Orders!M9967,People!$A$5,0))))</f>
        <v>Chuck Magee</v>
      </c>
      <c r="W9967" t="str">
        <f>IFERROR(INDEX(Returns!A:A,MATCH(Orders!B9967,Returns!B:B,0),),"No")</f>
        <v>No</v>
      </c>
      <c r="X9967" t="str">
        <f t="shared" si="155"/>
        <v>2018 / 12</v>
      </c>
    </row>
    <row r="9968" spans="1:24" x14ac:dyDescent="0.25">
      <c r="A9968" s="1">
        <v>9967</v>
      </c>
      <c r="B9968" s="3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IF(People!$B$2=Orders!M9968,People!$A$2,IF(People!$B$3=Orders!M9968,People!$A$3,IF(People!$B$4=Orders!M9968,People!$A$4,IF(People!$B$5=Orders!M9968,People!$A$5,0))))</f>
        <v>Chuck Magee</v>
      </c>
      <c r="W9968" t="str">
        <f>IFERROR(INDEX(Returns!A:A,MATCH(Orders!B9968,Returns!B:B,0),),"No")</f>
        <v>No</v>
      </c>
      <c r="X9968" t="str">
        <f t="shared" si="155"/>
        <v>2018 / 12</v>
      </c>
    </row>
    <row r="9969" spans="1:24" x14ac:dyDescent="0.25">
      <c r="A9969" s="1">
        <v>9968</v>
      </c>
      <c r="B9969" s="3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IF(People!$B$2=Orders!M9969,People!$A$2,IF(People!$B$3=Orders!M9969,People!$A$3,IF(People!$B$4=Orders!M9969,People!$A$4,IF(People!$B$5=Orders!M9969,People!$A$5,0))))</f>
        <v>Chuck Magee</v>
      </c>
      <c r="W9969" t="str">
        <f>IFERROR(INDEX(Returns!A:A,MATCH(Orders!B9969,Returns!B:B,0),),"No")</f>
        <v>No</v>
      </c>
      <c r="X9969" t="str">
        <f t="shared" si="155"/>
        <v>2019 / 12</v>
      </c>
    </row>
    <row r="9970" spans="1:24" x14ac:dyDescent="0.25">
      <c r="A9970" s="1">
        <v>9969</v>
      </c>
      <c r="B9970" s="3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IF(People!$B$2=Orders!M9970,People!$A$2,IF(People!$B$3=Orders!M9970,People!$A$3,IF(People!$B$4=Orders!M9970,People!$A$4,IF(People!$B$5=Orders!M9970,People!$A$5,0))))</f>
        <v>Chuck Magee</v>
      </c>
      <c r="W9970" t="str">
        <f>IFERROR(INDEX(Returns!A:A,MATCH(Orders!B9970,Returns!B:B,0),),"No")</f>
        <v>No</v>
      </c>
      <c r="X9970" t="str">
        <f t="shared" si="155"/>
        <v>2019 / 12</v>
      </c>
    </row>
    <row r="9971" spans="1:24" x14ac:dyDescent="0.25">
      <c r="A9971" s="1">
        <v>9970</v>
      </c>
      <c r="B9971" s="3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IF(People!$B$2=Orders!M9971,People!$A$2,IF(People!$B$3=Orders!M9971,People!$A$3,IF(People!$B$4=Orders!M9971,People!$A$4,IF(People!$B$5=Orders!M9971,People!$A$5,0))))</f>
        <v>Chuck Magee</v>
      </c>
      <c r="W9971" t="str">
        <f>IFERROR(INDEX(Returns!A:A,MATCH(Orders!B9971,Returns!B:B,0),),"No")</f>
        <v>No</v>
      </c>
      <c r="X9971" t="str">
        <f t="shared" si="155"/>
        <v>2019 / 12</v>
      </c>
    </row>
    <row r="9972" spans="1:24" x14ac:dyDescent="0.25">
      <c r="A9972" s="1">
        <v>9971</v>
      </c>
      <c r="B9972" s="3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IF(People!$B$2=Orders!M9972,People!$A$2,IF(People!$B$3=Orders!M9972,People!$A$3,IF(People!$B$4=Orders!M9972,People!$A$4,IF(People!$B$5=Orders!M9972,People!$A$5,0))))</f>
        <v>Cassandra Brandow</v>
      </c>
      <c r="W9972" t="str">
        <f>IFERROR(INDEX(Returns!A:A,MATCH(Orders!B9972,Returns!B:B,0),),"No")</f>
        <v>No</v>
      </c>
      <c r="X9972" t="str">
        <f t="shared" si="155"/>
        <v>2017 / 06</v>
      </c>
    </row>
    <row r="9973" spans="1:24" x14ac:dyDescent="0.25">
      <c r="A9973" s="1">
        <v>9972</v>
      </c>
      <c r="B9973" s="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IF(People!$B$2=Orders!M9973,People!$A$2,IF(People!$B$3=Orders!M9973,People!$A$3,IF(People!$B$4=Orders!M9973,People!$A$4,IF(People!$B$5=Orders!M9973,People!$A$5,0))))</f>
        <v>Cassandra Brandow</v>
      </c>
      <c r="W9973" t="str">
        <f>IFERROR(INDEX(Returns!A:A,MATCH(Orders!B9973,Returns!B:B,0),),"No")</f>
        <v>No</v>
      </c>
      <c r="X9973" t="str">
        <f t="shared" si="155"/>
        <v>2017 / 06</v>
      </c>
    </row>
    <row r="9974" spans="1:24" x14ac:dyDescent="0.25">
      <c r="A9974" s="1">
        <v>9973</v>
      </c>
      <c r="B9974" s="3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IF(People!$B$2=Orders!M9974,People!$A$2,IF(People!$B$3=Orders!M9974,People!$A$3,IF(People!$B$4=Orders!M9974,People!$A$4,IF(People!$B$5=Orders!M9974,People!$A$5,0))))</f>
        <v>Kelly Williams</v>
      </c>
      <c r="W9974" t="str">
        <f>IFERROR(INDEX(Returns!A:A,MATCH(Orders!B9974,Returns!B:B,0),),"No")</f>
        <v>No</v>
      </c>
      <c r="X9974" t="str">
        <f t="shared" si="155"/>
        <v>2018 / 09</v>
      </c>
    </row>
    <row r="9975" spans="1:24" x14ac:dyDescent="0.25">
      <c r="A9975" s="1">
        <v>9974</v>
      </c>
      <c r="B9975" s="3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IF(People!$B$2=Orders!M9975,People!$A$2,IF(People!$B$3=Orders!M9975,People!$A$3,IF(People!$B$4=Orders!M9975,People!$A$4,IF(People!$B$5=Orders!M9975,People!$A$5,0))))</f>
        <v>Anna Andreadi</v>
      </c>
      <c r="W9975" t="str">
        <f>IFERROR(INDEX(Returns!A:A,MATCH(Orders!B9975,Returns!B:B,0),),"No")</f>
        <v>No</v>
      </c>
      <c r="X9975" t="str">
        <f t="shared" si="155"/>
        <v>2018 / 12</v>
      </c>
    </row>
    <row r="9976" spans="1:24" x14ac:dyDescent="0.25">
      <c r="A9976" s="1">
        <v>9975</v>
      </c>
      <c r="B9976" s="3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IF(People!$B$2=Orders!M9976,People!$A$2,IF(People!$B$3=Orders!M9976,People!$A$3,IF(People!$B$4=Orders!M9976,People!$A$4,IF(People!$B$5=Orders!M9976,People!$A$5,0))))</f>
        <v>Anna Andreadi</v>
      </c>
      <c r="W9976" t="str">
        <f>IFERROR(INDEX(Returns!A:A,MATCH(Orders!B9976,Returns!B:B,0),),"No")</f>
        <v>No</v>
      </c>
      <c r="X9976" t="str">
        <f t="shared" si="155"/>
        <v>2018 / 12</v>
      </c>
    </row>
    <row r="9977" spans="1:24" x14ac:dyDescent="0.25">
      <c r="A9977" s="1">
        <v>9976</v>
      </c>
      <c r="B9977" s="3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IF(People!$B$2=Orders!M9977,People!$A$2,IF(People!$B$3=Orders!M9977,People!$A$3,IF(People!$B$4=Orders!M9977,People!$A$4,IF(People!$B$5=Orders!M9977,People!$A$5,0))))</f>
        <v>Anna Andreadi</v>
      </c>
      <c r="W9977" t="str">
        <f>IFERROR(INDEX(Returns!A:A,MATCH(Orders!B9977,Returns!B:B,0),),"No")</f>
        <v>No</v>
      </c>
      <c r="X9977" t="str">
        <f t="shared" si="155"/>
        <v>2018 / 12</v>
      </c>
    </row>
    <row r="9978" spans="1:24" x14ac:dyDescent="0.25">
      <c r="A9978" s="1">
        <v>9977</v>
      </c>
      <c r="B9978" s="3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IF(People!$B$2=Orders!M9978,People!$A$2,IF(People!$B$3=Orders!M9978,People!$A$3,IF(People!$B$4=Orders!M9978,People!$A$4,IF(People!$B$5=Orders!M9978,People!$A$5,0))))</f>
        <v>Anna Andreadi</v>
      </c>
      <c r="W9978" t="str">
        <f>IFERROR(INDEX(Returns!A:A,MATCH(Orders!B9978,Returns!B:B,0),),"No")</f>
        <v>No</v>
      </c>
      <c r="X9978" t="str">
        <f t="shared" si="155"/>
        <v>2018 / 12</v>
      </c>
    </row>
    <row r="9979" spans="1:24" x14ac:dyDescent="0.25">
      <c r="A9979" s="1">
        <v>9978</v>
      </c>
      <c r="B9979" s="3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t="str">
        <f>IF(People!$B$2=Orders!M9979,People!$A$2,IF(People!$B$3=Orders!M9979,People!$A$3,IF(People!$B$4=Orders!M9979,People!$A$4,IF(People!$B$5=Orders!M9979,People!$A$5,0))))</f>
        <v>Anna Andreadi</v>
      </c>
      <c r="W9979" t="str">
        <f>IFERROR(INDEX(Returns!A:A,MATCH(Orders!B9979,Returns!B:B,0),),"No")</f>
        <v>No</v>
      </c>
      <c r="X9979" t="str">
        <f t="shared" si="155"/>
        <v>2018 / 12</v>
      </c>
    </row>
    <row r="9980" spans="1:24" x14ac:dyDescent="0.25">
      <c r="A9980" s="1">
        <v>9979</v>
      </c>
      <c r="B9980" s="3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IF(People!$B$2=Orders!M9980,People!$A$2,IF(People!$B$3=Orders!M9980,People!$A$3,IF(People!$B$4=Orders!M9980,People!$A$4,IF(People!$B$5=Orders!M9980,People!$A$5,0))))</f>
        <v>Anna Andreadi</v>
      </c>
      <c r="W9980" t="str">
        <f>IFERROR(INDEX(Returns!A:A,MATCH(Orders!B9980,Returns!B:B,0),),"No")</f>
        <v>No</v>
      </c>
      <c r="X9980" t="str">
        <f t="shared" si="155"/>
        <v>2018 / 12</v>
      </c>
    </row>
    <row r="9981" spans="1:24" x14ac:dyDescent="0.25">
      <c r="A9981" s="1">
        <v>9980</v>
      </c>
      <c r="B9981" s="3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IF(People!$B$2=Orders!M9981,People!$A$2,IF(People!$B$3=Orders!M9981,People!$A$3,IF(People!$B$4=Orders!M9981,People!$A$4,IF(People!$B$5=Orders!M9981,People!$A$5,0))))</f>
        <v>Anna Andreadi</v>
      </c>
      <c r="W9981" t="str">
        <f>IFERROR(INDEX(Returns!A:A,MATCH(Orders!B9981,Returns!B:B,0),),"No")</f>
        <v>No</v>
      </c>
      <c r="X9981" t="str">
        <f t="shared" si="155"/>
        <v>2018 / 12</v>
      </c>
    </row>
    <row r="9982" spans="1:24" x14ac:dyDescent="0.25">
      <c r="A9982" s="1">
        <v>9981</v>
      </c>
      <c r="B9982" s="3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IF(People!$B$2=Orders!M9982,People!$A$2,IF(People!$B$3=Orders!M9982,People!$A$3,IF(People!$B$4=Orders!M9982,People!$A$4,IF(People!$B$5=Orders!M9982,People!$A$5,0))))</f>
        <v>Cassandra Brandow</v>
      </c>
      <c r="W9982" t="str">
        <f>IFERROR(INDEX(Returns!A:A,MATCH(Orders!B9982,Returns!B:B,0),),"No")</f>
        <v>No</v>
      </c>
      <c r="X9982" t="str">
        <f t="shared" si="155"/>
        <v>2017 / 09</v>
      </c>
    </row>
    <row r="9983" spans="1:24" x14ac:dyDescent="0.25">
      <c r="A9983" s="1">
        <v>9982</v>
      </c>
      <c r="B9983" s="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IF(People!$B$2=Orders!M9983,People!$A$2,IF(People!$B$3=Orders!M9983,People!$A$3,IF(People!$B$4=Orders!M9983,People!$A$4,IF(People!$B$5=Orders!M9983,People!$A$5,0))))</f>
        <v>Chuck Magee</v>
      </c>
      <c r="W9983" t="str">
        <f>IFERROR(INDEX(Returns!A:A,MATCH(Orders!B9983,Returns!B:B,0),),"No")</f>
        <v>No</v>
      </c>
      <c r="X9983" t="str">
        <f t="shared" si="155"/>
        <v>2019 / 08</v>
      </c>
    </row>
    <row r="9984" spans="1:24" x14ac:dyDescent="0.25">
      <c r="A9984" s="1">
        <v>9983</v>
      </c>
      <c r="B9984" s="3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IF(People!$B$2=Orders!M9984,People!$A$2,IF(People!$B$3=Orders!M9984,People!$A$3,IF(People!$B$4=Orders!M9984,People!$A$4,IF(People!$B$5=Orders!M9984,People!$A$5,0))))</f>
        <v>Kelly Williams</v>
      </c>
      <c r="W9984" t="str">
        <f>IFERROR(INDEX(Returns!A:A,MATCH(Orders!B9984,Returns!B:B,0),),"No")</f>
        <v>No</v>
      </c>
      <c r="X9984" t="str">
        <f t="shared" si="155"/>
        <v>2018 / 09</v>
      </c>
    </row>
    <row r="9985" spans="1:24" x14ac:dyDescent="0.25">
      <c r="A9985" s="1">
        <v>9984</v>
      </c>
      <c r="B9985" s="3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IF(People!$B$2=Orders!M9985,People!$A$2,IF(People!$B$3=Orders!M9985,People!$A$3,IF(People!$B$4=Orders!M9985,People!$A$4,IF(People!$B$5=Orders!M9985,People!$A$5,0))))</f>
        <v>Kelly Williams</v>
      </c>
      <c r="W9985" t="str">
        <f>IFERROR(INDEX(Returns!A:A,MATCH(Orders!B9985,Returns!B:B,0),),"No")</f>
        <v>No</v>
      </c>
      <c r="X9985" t="str">
        <f t="shared" si="155"/>
        <v>2018 / 09</v>
      </c>
    </row>
    <row r="9986" spans="1:24" x14ac:dyDescent="0.25">
      <c r="A9986" s="1">
        <v>9985</v>
      </c>
      <c r="B9986" s="3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IF(People!$B$2=Orders!M9986,People!$A$2,IF(People!$B$3=Orders!M9986,People!$A$3,IF(People!$B$4=Orders!M9986,People!$A$4,IF(People!$B$5=Orders!M9986,People!$A$5,0))))</f>
        <v>Chuck Magee</v>
      </c>
      <c r="W9986" t="str">
        <f>IFERROR(INDEX(Returns!A:A,MATCH(Orders!B9986,Returns!B:B,0),),"No")</f>
        <v>No</v>
      </c>
      <c r="X9986" t="str">
        <f t="shared" ref="X9986:X9995" si="156">TEXT(C9986,"ГГГГ / ММ")</f>
        <v>2017 / 05</v>
      </c>
    </row>
    <row r="9987" spans="1:24" x14ac:dyDescent="0.25">
      <c r="A9987" s="1">
        <v>9986</v>
      </c>
      <c r="B9987" s="3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IF(People!$B$2=Orders!M9987,People!$A$2,IF(People!$B$3=Orders!M9987,People!$A$3,IF(People!$B$4=Orders!M9987,People!$A$4,IF(People!$B$5=Orders!M9987,People!$A$5,0))))</f>
        <v>Chuck Magee</v>
      </c>
      <c r="W9987" t="str">
        <f>IFERROR(INDEX(Returns!A:A,MATCH(Orders!B9987,Returns!B:B,0),),"No")</f>
        <v>No</v>
      </c>
      <c r="X9987" t="str">
        <f t="shared" si="156"/>
        <v>2017 / 05</v>
      </c>
    </row>
    <row r="9988" spans="1:24" x14ac:dyDescent="0.25">
      <c r="A9988" s="1">
        <v>9987</v>
      </c>
      <c r="B9988" s="3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IF(People!$B$2=Orders!M9988,People!$A$2,IF(People!$B$3=Orders!M9988,People!$A$3,IF(People!$B$4=Orders!M9988,People!$A$4,IF(People!$B$5=Orders!M9988,People!$A$5,0))))</f>
        <v>Anna Andreadi</v>
      </c>
      <c r="W9988" t="str">
        <f>IFERROR(INDEX(Returns!A:A,MATCH(Orders!B9988,Returns!B:B,0),),"No")</f>
        <v>No</v>
      </c>
      <c r="X9988" t="str">
        <f t="shared" si="156"/>
        <v>2018 / 09</v>
      </c>
    </row>
    <row r="9989" spans="1:24" x14ac:dyDescent="0.25">
      <c r="A9989" s="1">
        <v>9988</v>
      </c>
      <c r="B9989" s="3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IF(People!$B$2=Orders!M9989,People!$A$2,IF(People!$B$3=Orders!M9989,People!$A$3,IF(People!$B$4=Orders!M9989,People!$A$4,IF(People!$B$5=Orders!M9989,People!$A$5,0))))</f>
        <v>Cassandra Brandow</v>
      </c>
      <c r="W9989" t="str">
        <f>IFERROR(INDEX(Returns!A:A,MATCH(Orders!B9989,Returns!B:B,0),),"No")</f>
        <v>No</v>
      </c>
      <c r="X9989" t="str">
        <f t="shared" si="156"/>
        <v>2019 / 11</v>
      </c>
    </row>
    <row r="9990" spans="1:24" x14ac:dyDescent="0.25">
      <c r="A9990" s="1">
        <v>9989</v>
      </c>
      <c r="B9990" s="3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IF(People!$B$2=Orders!M9990,People!$A$2,IF(People!$B$3=Orders!M9990,People!$A$3,IF(People!$B$4=Orders!M9990,People!$A$4,IF(People!$B$5=Orders!M9990,People!$A$5,0))))</f>
        <v>Cassandra Brandow</v>
      </c>
      <c r="W9990" t="str">
        <f>IFERROR(INDEX(Returns!A:A,MATCH(Orders!B9990,Returns!B:B,0),),"No")</f>
        <v>No</v>
      </c>
      <c r="X9990" t="str">
        <f t="shared" si="156"/>
        <v>2019 / 11</v>
      </c>
    </row>
    <row r="9991" spans="1:24" x14ac:dyDescent="0.25">
      <c r="A9991" s="1">
        <v>9990</v>
      </c>
      <c r="B9991" s="3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IF(People!$B$2=Orders!M9991,People!$A$2,IF(People!$B$3=Orders!M9991,People!$A$3,IF(People!$B$4=Orders!M9991,People!$A$4,IF(People!$B$5=Orders!M9991,People!$A$5,0))))</f>
        <v>Cassandra Brandow</v>
      </c>
      <c r="W9991" t="str">
        <f>IFERROR(INDEX(Returns!A:A,MATCH(Orders!B9991,Returns!B:B,0),),"No")</f>
        <v>No</v>
      </c>
      <c r="X9991" t="str">
        <f t="shared" si="156"/>
        <v>2016 / 01</v>
      </c>
    </row>
    <row r="9992" spans="1:24" x14ac:dyDescent="0.25">
      <c r="A9992" s="1">
        <v>9991</v>
      </c>
      <c r="B9992" s="3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IF(People!$B$2=Orders!M9992,People!$A$2,IF(People!$B$3=Orders!M9992,People!$A$3,IF(People!$B$4=Orders!M9992,People!$A$4,IF(People!$B$5=Orders!M9992,People!$A$5,0))))</f>
        <v>Anna Andreadi</v>
      </c>
      <c r="W9992" t="str">
        <f>IFERROR(INDEX(Returns!A:A,MATCH(Orders!B9992,Returns!B:B,0),),"No")</f>
        <v>Yes</v>
      </c>
      <c r="X9992" t="str">
        <f t="shared" si="156"/>
        <v>2019 / 02</v>
      </c>
    </row>
    <row r="9993" spans="1:24" x14ac:dyDescent="0.25">
      <c r="A9993" s="1">
        <v>9992</v>
      </c>
      <c r="B9993" s="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IF(People!$B$2=Orders!M9993,People!$A$2,IF(People!$B$3=Orders!M9993,People!$A$3,IF(People!$B$4=Orders!M9993,People!$A$4,IF(People!$B$5=Orders!M9993,People!$A$5,0))))</f>
        <v>Anna Andreadi</v>
      </c>
      <c r="W9993" t="str">
        <f>IFERROR(INDEX(Returns!A:A,MATCH(Orders!B9993,Returns!B:B,0),),"No")</f>
        <v>Yes</v>
      </c>
      <c r="X9993" t="str">
        <f t="shared" si="156"/>
        <v>2019 / 02</v>
      </c>
    </row>
    <row r="9994" spans="1:24" x14ac:dyDescent="0.25">
      <c r="A9994" s="1">
        <v>9993</v>
      </c>
      <c r="B9994" s="3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IF(People!$B$2=Orders!M9994,People!$A$2,IF(People!$B$3=Orders!M9994,People!$A$3,IF(People!$B$4=Orders!M9994,People!$A$4,IF(People!$B$5=Orders!M9994,People!$A$5,0))))</f>
        <v>Anna Andreadi</v>
      </c>
      <c r="W9994" t="str">
        <f>IFERROR(INDEX(Returns!A:A,MATCH(Orders!B9994,Returns!B:B,0),),"No")</f>
        <v>Yes</v>
      </c>
      <c r="X9994" t="str">
        <f t="shared" si="156"/>
        <v>2019 / 02</v>
      </c>
    </row>
    <row r="9995" spans="1:24" x14ac:dyDescent="0.25">
      <c r="A9995" s="1">
        <v>9994</v>
      </c>
      <c r="B9995" s="3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IF(People!$B$2=Orders!M9995,People!$A$2,IF(People!$B$3=Orders!M9995,People!$A$3,IF(People!$B$4=Orders!M9995,People!$A$4,IF(People!$B$5=Orders!M9995,People!$A$5,0))))</f>
        <v>Anna Andreadi</v>
      </c>
      <c r="W9995" t="str">
        <f>IFERROR(INDEX(Returns!A:A,MATCH(Orders!B9995,Returns!B:B,0),),"No")</f>
        <v>No</v>
      </c>
      <c r="X9995" t="str">
        <f t="shared" si="156"/>
        <v>2019 / 05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801"/>
    </sheetView>
  </sheetViews>
  <sheetFormatPr defaultRowHeight="12.6" x14ac:dyDescent="0.25"/>
  <cols>
    <col min="1" max="1" width="10.33203125" customWidth="1"/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"/>
  <sheetViews>
    <sheetView workbookViewId="0">
      <selection activeCell="B7" sqref="B7"/>
    </sheetView>
  </sheetViews>
  <sheetFormatPr defaultRowHeight="12.6" x14ac:dyDescent="0.25"/>
  <cols>
    <col min="1" max="1" width="18.44140625" bestFit="1" customWidth="1"/>
    <col min="2" max="2" width="14.6640625" bestFit="1" customWidth="1"/>
    <col min="3" max="3" width="12.88671875" bestFit="1" customWidth="1"/>
    <col min="4" max="4" width="23.88671875" customWidth="1"/>
    <col min="5" max="5" width="31.21875" customWidth="1"/>
    <col min="6" max="6" width="19.44140625" customWidth="1"/>
    <col min="7" max="7" width="9.6640625" bestFit="1" customWidth="1"/>
  </cols>
  <sheetData>
    <row r="1" spans="1:3" x14ac:dyDescent="0.25">
      <c r="A1" s="4" t="s">
        <v>11177</v>
      </c>
      <c r="B1" t="s">
        <v>11199</v>
      </c>
      <c r="C1" t="s">
        <v>11194</v>
      </c>
    </row>
    <row r="2" spans="1:3" x14ac:dyDescent="0.25">
      <c r="A2" s="5" t="s">
        <v>11190</v>
      </c>
      <c r="B2" s="8"/>
      <c r="C2" s="3"/>
    </row>
    <row r="3" spans="1:3" x14ac:dyDescent="0.25">
      <c r="A3" s="7" t="s">
        <v>11178</v>
      </c>
      <c r="B3" s="8">
        <v>14236.894999999997</v>
      </c>
      <c r="C3" s="8">
        <v>2450.1906999999992</v>
      </c>
    </row>
    <row r="4" spans="1:3" x14ac:dyDescent="0.25">
      <c r="A4" s="7" t="s">
        <v>11179</v>
      </c>
      <c r="B4" s="8">
        <v>4519.8920000000007</v>
      </c>
      <c r="C4" s="8">
        <v>862.30839999999989</v>
      </c>
    </row>
    <row r="5" spans="1:3" x14ac:dyDescent="0.25">
      <c r="A5" s="7" t="s">
        <v>11180</v>
      </c>
      <c r="B5" s="8">
        <v>55691.009000000027</v>
      </c>
      <c r="C5" s="8">
        <v>498.72989999999828</v>
      </c>
    </row>
    <row r="6" spans="1:3" x14ac:dyDescent="0.25">
      <c r="A6" s="7" t="s">
        <v>11181</v>
      </c>
      <c r="B6" s="8">
        <v>28295.344999999994</v>
      </c>
      <c r="C6" s="8">
        <v>3488.8352000000004</v>
      </c>
    </row>
    <row r="7" spans="1:3" x14ac:dyDescent="0.25">
      <c r="A7" s="7" t="s">
        <v>11182</v>
      </c>
      <c r="B7" s="8">
        <v>23648.287000000004</v>
      </c>
      <c r="C7" s="8">
        <v>2738.7095999999992</v>
      </c>
    </row>
    <row r="8" spans="1:3" x14ac:dyDescent="0.25">
      <c r="A8" s="7" t="s">
        <v>11183</v>
      </c>
      <c r="B8" s="8">
        <v>34595.127600000036</v>
      </c>
      <c r="C8" s="8">
        <v>4976.5243999999984</v>
      </c>
    </row>
    <row r="9" spans="1:3" x14ac:dyDescent="0.25">
      <c r="A9" s="7" t="s">
        <v>11184</v>
      </c>
      <c r="B9" s="8">
        <v>33946.392999999996</v>
      </c>
      <c r="C9" s="8">
        <v>-841.48260000000209</v>
      </c>
    </row>
    <row r="10" spans="1:3" x14ac:dyDescent="0.25">
      <c r="A10" s="7" t="s">
        <v>11185</v>
      </c>
      <c r="B10" s="8">
        <v>27909.468499999992</v>
      </c>
      <c r="C10" s="8">
        <v>5318.1049999999996</v>
      </c>
    </row>
    <row r="11" spans="1:3" x14ac:dyDescent="0.25">
      <c r="A11" s="7" t="s">
        <v>11186</v>
      </c>
      <c r="B11" s="8">
        <v>81777.350799999971</v>
      </c>
      <c r="C11" s="8">
        <v>8328.099400000001</v>
      </c>
    </row>
    <row r="12" spans="1:3" x14ac:dyDescent="0.25">
      <c r="A12" s="7" t="s">
        <v>11187</v>
      </c>
      <c r="B12" s="8">
        <v>31453.392999999989</v>
      </c>
      <c r="C12" s="8">
        <v>3448.2572999999979</v>
      </c>
    </row>
    <row r="13" spans="1:3" x14ac:dyDescent="0.25">
      <c r="A13" s="7" t="s">
        <v>11188</v>
      </c>
      <c r="B13" s="8">
        <v>78628.71669999999</v>
      </c>
      <c r="C13" s="8">
        <v>9292.1268999999938</v>
      </c>
    </row>
    <row r="14" spans="1:3" x14ac:dyDescent="0.25">
      <c r="A14" s="7" t="s">
        <v>11189</v>
      </c>
      <c r="B14" s="8">
        <v>69545.62049999999</v>
      </c>
      <c r="C14" s="8">
        <v>8983.5698999999986</v>
      </c>
    </row>
    <row r="15" spans="1:3" x14ac:dyDescent="0.25">
      <c r="A15" s="5" t="s">
        <v>11191</v>
      </c>
      <c r="B15" s="8"/>
      <c r="C15" s="8"/>
    </row>
    <row r="16" spans="1:3" x14ac:dyDescent="0.25">
      <c r="A16" s="7" t="s">
        <v>11178</v>
      </c>
      <c r="B16" s="8">
        <v>18174.075599999993</v>
      </c>
      <c r="C16" s="8">
        <v>-3281.0070000000014</v>
      </c>
    </row>
    <row r="17" spans="1:3" x14ac:dyDescent="0.25">
      <c r="A17" s="7" t="s">
        <v>11179</v>
      </c>
      <c r="B17" s="8">
        <v>11951.411</v>
      </c>
      <c r="C17" s="8">
        <v>2813.8508000000002</v>
      </c>
    </row>
    <row r="18" spans="1:3" x14ac:dyDescent="0.25">
      <c r="A18" s="7" t="s">
        <v>11180</v>
      </c>
      <c r="B18" s="8">
        <v>38726.251999999993</v>
      </c>
      <c r="C18" s="8">
        <v>9732.0977999999996</v>
      </c>
    </row>
    <row r="19" spans="1:3" x14ac:dyDescent="0.25">
      <c r="A19" s="7" t="s">
        <v>11181</v>
      </c>
      <c r="B19" s="8">
        <v>34195.208499999993</v>
      </c>
      <c r="C19" s="8">
        <v>4187.4961999999969</v>
      </c>
    </row>
    <row r="20" spans="1:3" x14ac:dyDescent="0.25">
      <c r="A20" s="7" t="s">
        <v>11182</v>
      </c>
      <c r="B20" s="8">
        <v>30131.686499999996</v>
      </c>
      <c r="C20" s="8">
        <v>4667.868999999997</v>
      </c>
    </row>
    <row r="21" spans="1:3" x14ac:dyDescent="0.25">
      <c r="A21" s="7" t="s">
        <v>11183</v>
      </c>
      <c r="B21" s="8">
        <v>24797.292000000001</v>
      </c>
      <c r="C21" s="8">
        <v>3335.5571999999997</v>
      </c>
    </row>
    <row r="22" spans="1:3" x14ac:dyDescent="0.25">
      <c r="A22" s="7" t="s">
        <v>11184</v>
      </c>
      <c r="B22" s="8">
        <v>28765.324999999993</v>
      </c>
      <c r="C22" s="8">
        <v>3288.6483000000003</v>
      </c>
    </row>
    <row r="23" spans="1:3" x14ac:dyDescent="0.25">
      <c r="A23" s="7" t="s">
        <v>11185</v>
      </c>
      <c r="B23" s="8">
        <v>36898.33219999999</v>
      </c>
      <c r="C23" s="8">
        <v>5355.8083999999999</v>
      </c>
    </row>
    <row r="24" spans="1:3" x14ac:dyDescent="0.25">
      <c r="A24" s="7" t="s">
        <v>11186</v>
      </c>
      <c r="B24" s="8">
        <v>64595.918000000042</v>
      </c>
      <c r="C24" s="8">
        <v>8209.1627000000008</v>
      </c>
    </row>
    <row r="25" spans="1:3" x14ac:dyDescent="0.25">
      <c r="A25" s="7" t="s">
        <v>11187</v>
      </c>
      <c r="B25" s="8">
        <v>31404.923500000012</v>
      </c>
      <c r="C25" s="8">
        <v>2817.3659999999986</v>
      </c>
    </row>
    <row r="26" spans="1:3" x14ac:dyDescent="0.25">
      <c r="A26" s="7" t="s">
        <v>11188</v>
      </c>
      <c r="B26" s="8">
        <v>75972.563500000047</v>
      </c>
      <c r="C26" s="8">
        <v>12474.788400000009</v>
      </c>
    </row>
    <row r="27" spans="1:3" x14ac:dyDescent="0.25">
      <c r="A27" s="7" t="s">
        <v>11189</v>
      </c>
      <c r="B27" s="8">
        <v>74919.521200000076</v>
      </c>
      <c r="C27" s="8">
        <v>8016.9658999999974</v>
      </c>
    </row>
    <row r="28" spans="1:3" x14ac:dyDescent="0.25">
      <c r="A28" s="5" t="s">
        <v>11192</v>
      </c>
      <c r="B28" s="8"/>
      <c r="C28" s="8"/>
    </row>
    <row r="29" spans="1:3" x14ac:dyDescent="0.25">
      <c r="A29" s="7" t="s">
        <v>11178</v>
      </c>
      <c r="B29" s="8">
        <v>18542.490999999995</v>
      </c>
      <c r="C29" s="8">
        <v>2824.8233000000005</v>
      </c>
    </row>
    <row r="30" spans="1:3" x14ac:dyDescent="0.25">
      <c r="A30" s="7" t="s">
        <v>11179</v>
      </c>
      <c r="B30" s="8">
        <v>22978.815000000002</v>
      </c>
      <c r="C30" s="8">
        <v>5004.579499999998</v>
      </c>
    </row>
    <row r="31" spans="1:3" x14ac:dyDescent="0.25">
      <c r="A31" s="7" t="s">
        <v>11180</v>
      </c>
      <c r="B31" s="8">
        <v>51715.875000000022</v>
      </c>
      <c r="C31" s="8">
        <v>3611.967999999998</v>
      </c>
    </row>
    <row r="32" spans="1:3" x14ac:dyDescent="0.25">
      <c r="A32" s="7" t="s">
        <v>11181</v>
      </c>
      <c r="B32" s="8">
        <v>38750.038999999968</v>
      </c>
      <c r="C32" s="8">
        <v>2977.814899999998</v>
      </c>
    </row>
    <row r="33" spans="1:10" x14ac:dyDescent="0.25">
      <c r="A33" s="7" t="s">
        <v>11182</v>
      </c>
      <c r="B33" s="8">
        <v>56987.727999999988</v>
      </c>
      <c r="C33" s="8">
        <v>8662.1463999999996</v>
      </c>
    </row>
    <row r="34" spans="1:10" x14ac:dyDescent="0.25">
      <c r="A34" s="7" t="s">
        <v>11183</v>
      </c>
      <c r="B34" s="8">
        <v>40344.533999999985</v>
      </c>
      <c r="C34" s="8">
        <v>4750.3781000000017</v>
      </c>
    </row>
    <row r="35" spans="1:10" x14ac:dyDescent="0.25">
      <c r="A35" s="7" t="s">
        <v>11184</v>
      </c>
      <c r="B35" s="8">
        <v>39261.962999999974</v>
      </c>
      <c r="C35" s="8">
        <v>4432.8778999999995</v>
      </c>
    </row>
    <row r="36" spans="1:10" x14ac:dyDescent="0.25">
      <c r="A36" s="7" t="s">
        <v>11185</v>
      </c>
      <c r="B36" s="8">
        <v>31115.374299999999</v>
      </c>
      <c r="C36" s="8">
        <v>2062.0692999999983</v>
      </c>
    </row>
    <row r="37" spans="1:10" x14ac:dyDescent="0.25">
      <c r="A37" s="7" t="s">
        <v>11186</v>
      </c>
      <c r="B37" s="8">
        <v>73410.024899999975</v>
      </c>
      <c r="C37" s="8">
        <v>9328.6575999999914</v>
      </c>
    </row>
    <row r="38" spans="1:10" x14ac:dyDescent="0.25">
      <c r="A38" s="7" t="s">
        <v>11187</v>
      </c>
      <c r="B38" s="8">
        <v>59687.745000000017</v>
      </c>
      <c r="C38" s="8">
        <v>16243.142500000004</v>
      </c>
      <c r="F38" s="9">
        <f>GETPIVOTDATA("Выручка",$A$1)</f>
        <v>2297200.8603000003</v>
      </c>
      <c r="G38" s="11">
        <f>GETPIVOTDATA("Прибыль",$A$1)</f>
        <v>286397.02169999992</v>
      </c>
      <c r="H38" s="10">
        <f>G38/F38</f>
        <v>0.12467217240315601</v>
      </c>
      <c r="J38" s="8">
        <f>F38/Лист3!C3</f>
        <v>458.61466566180883</v>
      </c>
    </row>
    <row r="39" spans="1:10" x14ac:dyDescent="0.25">
      <c r="A39" s="7" t="s">
        <v>11188</v>
      </c>
      <c r="B39" s="8">
        <v>79411.965799999991</v>
      </c>
      <c r="C39" s="8">
        <v>4011.407499999998</v>
      </c>
      <c r="F39" t="s">
        <v>11196</v>
      </c>
      <c r="G39" t="s">
        <v>11197</v>
      </c>
      <c r="H39" t="s">
        <v>11198</v>
      </c>
    </row>
    <row r="40" spans="1:10" x14ac:dyDescent="0.25">
      <c r="A40" s="7" t="s">
        <v>11189</v>
      </c>
      <c r="B40" s="8">
        <v>96999.04300000002</v>
      </c>
      <c r="C40" s="8">
        <v>17885.309300000001</v>
      </c>
    </row>
    <row r="41" spans="1:10" x14ac:dyDescent="0.25">
      <c r="A41" s="5" t="s">
        <v>11193</v>
      </c>
      <c r="B41" s="8"/>
      <c r="C41" s="8"/>
    </row>
    <row r="42" spans="1:10" x14ac:dyDescent="0.25">
      <c r="A42" s="7" t="s">
        <v>11178</v>
      </c>
      <c r="B42" s="8">
        <v>43971.373999999996</v>
      </c>
      <c r="C42" s="8">
        <v>7140.4390999999987</v>
      </c>
    </row>
    <row r="43" spans="1:10" x14ac:dyDescent="0.25">
      <c r="A43" s="7" t="s">
        <v>11179</v>
      </c>
      <c r="B43" s="8">
        <v>20301.133399999992</v>
      </c>
      <c r="C43" s="8">
        <v>1613.8719999999985</v>
      </c>
    </row>
    <row r="44" spans="1:10" x14ac:dyDescent="0.25">
      <c r="A44" s="7" t="s">
        <v>11180</v>
      </c>
      <c r="B44" s="8">
        <v>58872.352799999986</v>
      </c>
      <c r="C44" s="8">
        <v>14751.8915</v>
      </c>
    </row>
    <row r="45" spans="1:10" x14ac:dyDescent="0.25">
      <c r="A45" s="7" t="s">
        <v>11181</v>
      </c>
      <c r="B45" s="8">
        <v>36521.536100000005</v>
      </c>
      <c r="C45" s="8">
        <v>933.28999999999621</v>
      </c>
    </row>
    <row r="46" spans="1:10" x14ac:dyDescent="0.25">
      <c r="A46" s="7" t="s">
        <v>11182</v>
      </c>
      <c r="B46" s="8">
        <v>44261.110199999996</v>
      </c>
      <c r="C46" s="8">
        <v>6342.5827999999965</v>
      </c>
    </row>
    <row r="47" spans="1:10" x14ac:dyDescent="0.25">
      <c r="A47" s="7" t="s">
        <v>11183</v>
      </c>
      <c r="B47" s="8">
        <v>52981.725699999995</v>
      </c>
      <c r="C47" s="8">
        <v>8223.335699999996</v>
      </c>
    </row>
    <row r="48" spans="1:10" x14ac:dyDescent="0.25">
      <c r="A48" s="7" t="s">
        <v>11184</v>
      </c>
      <c r="B48" s="8">
        <v>45264.416000000005</v>
      </c>
      <c r="C48" s="8">
        <v>6952.6211999999987</v>
      </c>
    </row>
    <row r="49" spans="1:3" x14ac:dyDescent="0.25">
      <c r="A49" s="7" t="s">
        <v>11185</v>
      </c>
      <c r="B49" s="8">
        <v>63120.887999999977</v>
      </c>
      <c r="C49" s="8">
        <v>9040.9556999999968</v>
      </c>
    </row>
    <row r="50" spans="1:3" x14ac:dyDescent="0.25">
      <c r="A50" s="7" t="s">
        <v>11186</v>
      </c>
      <c r="B50" s="8">
        <v>87866.652000000031</v>
      </c>
      <c r="C50" s="8">
        <v>10991.555600000007</v>
      </c>
    </row>
    <row r="51" spans="1:3" x14ac:dyDescent="0.25">
      <c r="A51" s="7" t="s">
        <v>11187</v>
      </c>
      <c r="B51" s="8">
        <v>77776.923199999976</v>
      </c>
      <c r="C51" s="8">
        <v>9275.2754999999997</v>
      </c>
    </row>
    <row r="52" spans="1:3" x14ac:dyDescent="0.25">
      <c r="A52" s="7" t="s">
        <v>11188</v>
      </c>
      <c r="B52" s="8">
        <v>118447.82500000003</v>
      </c>
      <c r="C52" s="8">
        <v>9690.1036999999942</v>
      </c>
    </row>
    <row r="53" spans="1:3" x14ac:dyDescent="0.25">
      <c r="A53" s="7" t="s">
        <v>11189</v>
      </c>
      <c r="B53" s="8">
        <v>83829.318799999994</v>
      </c>
      <c r="C53" s="8">
        <v>8483.3467999999921</v>
      </c>
    </row>
    <row r="54" spans="1:3" x14ac:dyDescent="0.25">
      <c r="A54" s="5" t="s">
        <v>11176</v>
      </c>
      <c r="B54" s="8">
        <v>2297200.8603000003</v>
      </c>
      <c r="C54" s="8">
        <v>286397.02169999992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013"/>
  <sheetViews>
    <sheetView workbookViewId="0">
      <selection activeCell="C4" sqref="C4"/>
    </sheetView>
  </sheetViews>
  <sheetFormatPr defaultRowHeight="12.6" x14ac:dyDescent="0.25"/>
  <cols>
    <col min="1" max="1" width="18.44140625" customWidth="1"/>
    <col min="2" max="2" width="29.21875" customWidth="1"/>
    <col min="3" max="4196" width="16.44140625" bestFit="1" customWidth="1"/>
    <col min="4197" max="5010" width="16.5546875" bestFit="1" customWidth="1"/>
    <col min="5011" max="5011" width="12.21875" bestFit="1" customWidth="1"/>
  </cols>
  <sheetData>
    <row r="2" spans="1:3" x14ac:dyDescent="0.25">
      <c r="B2">
        <f>IF(A2&lt;&gt;0,1,0)</f>
        <v>0</v>
      </c>
    </row>
    <row r="3" spans="1:3" x14ac:dyDescent="0.25">
      <c r="A3" s="4" t="s">
        <v>11177</v>
      </c>
      <c r="C3">
        <f>SUM(B3:B5013)-1</f>
        <v>5009</v>
      </c>
    </row>
    <row r="4" spans="1:3" x14ac:dyDescent="0.25">
      <c r="A4" s="5" t="s">
        <v>7474</v>
      </c>
      <c r="B4">
        <f>IF(A4&lt;&gt;0,1,0)</f>
        <v>1</v>
      </c>
    </row>
    <row r="5" spans="1:3" x14ac:dyDescent="0.25">
      <c r="A5" s="5" t="s">
        <v>9170</v>
      </c>
      <c r="B5">
        <f t="shared" ref="B5:B68" si="0">IF(A5&lt;&gt;0,1,0)</f>
        <v>1</v>
      </c>
    </row>
    <row r="6" spans="1:3" x14ac:dyDescent="0.25">
      <c r="A6" s="5" t="s">
        <v>10714</v>
      </c>
      <c r="B6">
        <f t="shared" si="0"/>
        <v>1</v>
      </c>
    </row>
    <row r="7" spans="1:3" x14ac:dyDescent="0.25">
      <c r="A7" s="5" t="s">
        <v>7664</v>
      </c>
      <c r="B7">
        <f t="shared" si="0"/>
        <v>1</v>
      </c>
    </row>
    <row r="8" spans="1:3" x14ac:dyDescent="0.25">
      <c r="A8" s="5" t="s">
        <v>8001</v>
      </c>
      <c r="B8">
        <f t="shared" si="0"/>
        <v>1</v>
      </c>
    </row>
    <row r="9" spans="1:3" x14ac:dyDescent="0.25">
      <c r="A9" s="5" t="s">
        <v>10671</v>
      </c>
      <c r="B9">
        <f t="shared" si="0"/>
        <v>1</v>
      </c>
    </row>
    <row r="10" spans="1:3" x14ac:dyDescent="0.25">
      <c r="A10" s="5" t="s">
        <v>9288</v>
      </c>
      <c r="B10">
        <f t="shared" si="0"/>
        <v>1</v>
      </c>
    </row>
    <row r="11" spans="1:3" x14ac:dyDescent="0.25">
      <c r="A11" s="5" t="s">
        <v>10460</v>
      </c>
      <c r="B11">
        <f t="shared" si="0"/>
        <v>1</v>
      </c>
    </row>
    <row r="12" spans="1:3" x14ac:dyDescent="0.25">
      <c r="A12" s="5" t="s">
        <v>5933</v>
      </c>
      <c r="B12">
        <f t="shared" si="0"/>
        <v>1</v>
      </c>
    </row>
    <row r="13" spans="1:3" x14ac:dyDescent="0.25">
      <c r="A13" s="5" t="s">
        <v>10787</v>
      </c>
      <c r="B13">
        <f t="shared" si="0"/>
        <v>1</v>
      </c>
    </row>
    <row r="14" spans="1:3" x14ac:dyDescent="0.25">
      <c r="A14" s="5" t="s">
        <v>5934</v>
      </c>
      <c r="B14">
        <f t="shared" si="0"/>
        <v>1</v>
      </c>
    </row>
    <row r="15" spans="1:3" x14ac:dyDescent="0.25">
      <c r="A15" s="5" t="s">
        <v>10181</v>
      </c>
      <c r="B15">
        <f t="shared" si="0"/>
        <v>1</v>
      </c>
    </row>
    <row r="16" spans="1:3" x14ac:dyDescent="0.25">
      <c r="A16" s="5" t="s">
        <v>8025</v>
      </c>
      <c r="B16">
        <f t="shared" si="0"/>
        <v>1</v>
      </c>
    </row>
    <row r="17" spans="1:2" x14ac:dyDescent="0.25">
      <c r="A17" s="5" t="s">
        <v>9749</v>
      </c>
      <c r="B17">
        <f t="shared" si="0"/>
        <v>1</v>
      </c>
    </row>
    <row r="18" spans="1:2" x14ac:dyDescent="0.25">
      <c r="A18" s="5" t="s">
        <v>9895</v>
      </c>
      <c r="B18">
        <f t="shared" si="0"/>
        <v>1</v>
      </c>
    </row>
    <row r="19" spans="1:2" x14ac:dyDescent="0.25">
      <c r="A19" s="5" t="s">
        <v>9148</v>
      </c>
      <c r="B19">
        <f t="shared" si="0"/>
        <v>1</v>
      </c>
    </row>
    <row r="20" spans="1:2" x14ac:dyDescent="0.25">
      <c r="A20" s="5" t="s">
        <v>8346</v>
      </c>
      <c r="B20">
        <f t="shared" si="0"/>
        <v>1</v>
      </c>
    </row>
    <row r="21" spans="1:2" x14ac:dyDescent="0.25">
      <c r="A21" s="5" t="s">
        <v>9108</v>
      </c>
      <c r="B21">
        <f t="shared" si="0"/>
        <v>1</v>
      </c>
    </row>
    <row r="22" spans="1:2" x14ac:dyDescent="0.25">
      <c r="A22" s="5" t="s">
        <v>10824</v>
      </c>
      <c r="B22">
        <f t="shared" si="0"/>
        <v>1</v>
      </c>
    </row>
    <row r="23" spans="1:2" x14ac:dyDescent="0.25">
      <c r="A23" s="5" t="s">
        <v>9989</v>
      </c>
      <c r="B23">
        <f t="shared" si="0"/>
        <v>1</v>
      </c>
    </row>
    <row r="24" spans="1:2" x14ac:dyDescent="0.25">
      <c r="A24" s="5" t="s">
        <v>10303</v>
      </c>
      <c r="B24">
        <f t="shared" si="0"/>
        <v>1</v>
      </c>
    </row>
    <row r="25" spans="1:2" x14ac:dyDescent="0.25">
      <c r="A25" s="5" t="s">
        <v>9416</v>
      </c>
      <c r="B25">
        <f t="shared" si="0"/>
        <v>1</v>
      </c>
    </row>
    <row r="26" spans="1:2" x14ac:dyDescent="0.25">
      <c r="A26" s="5" t="s">
        <v>6415</v>
      </c>
      <c r="B26">
        <f t="shared" si="0"/>
        <v>1</v>
      </c>
    </row>
    <row r="27" spans="1:2" x14ac:dyDescent="0.25">
      <c r="A27" s="5" t="s">
        <v>8644</v>
      </c>
      <c r="B27">
        <f t="shared" si="0"/>
        <v>1</v>
      </c>
    </row>
    <row r="28" spans="1:2" x14ac:dyDescent="0.25">
      <c r="A28" s="5" t="s">
        <v>6938</v>
      </c>
      <c r="B28">
        <f t="shared" si="0"/>
        <v>1</v>
      </c>
    </row>
    <row r="29" spans="1:2" x14ac:dyDescent="0.25">
      <c r="A29" s="5" t="s">
        <v>8791</v>
      </c>
      <c r="B29">
        <f t="shared" si="0"/>
        <v>1</v>
      </c>
    </row>
    <row r="30" spans="1:2" x14ac:dyDescent="0.25">
      <c r="A30" s="5" t="s">
        <v>10684</v>
      </c>
      <c r="B30">
        <f t="shared" si="0"/>
        <v>1</v>
      </c>
    </row>
    <row r="31" spans="1:2" x14ac:dyDescent="0.25">
      <c r="A31" s="5" t="s">
        <v>8004</v>
      </c>
      <c r="B31">
        <f t="shared" si="0"/>
        <v>1</v>
      </c>
    </row>
    <row r="32" spans="1:2" x14ac:dyDescent="0.25">
      <c r="A32" s="5" t="s">
        <v>7033</v>
      </c>
      <c r="B32">
        <f t="shared" si="0"/>
        <v>1</v>
      </c>
    </row>
    <row r="33" spans="1:2" x14ac:dyDescent="0.25">
      <c r="A33" s="5" t="s">
        <v>8523</v>
      </c>
      <c r="B33">
        <f t="shared" si="0"/>
        <v>1</v>
      </c>
    </row>
    <row r="34" spans="1:2" x14ac:dyDescent="0.25">
      <c r="A34" s="5" t="s">
        <v>7803</v>
      </c>
      <c r="B34">
        <f t="shared" si="0"/>
        <v>1</v>
      </c>
    </row>
    <row r="35" spans="1:2" x14ac:dyDescent="0.25">
      <c r="A35" s="5" t="s">
        <v>7311</v>
      </c>
      <c r="B35">
        <f t="shared" si="0"/>
        <v>1</v>
      </c>
    </row>
    <row r="36" spans="1:2" x14ac:dyDescent="0.25">
      <c r="A36" s="5" t="s">
        <v>9802</v>
      </c>
      <c r="B36">
        <f t="shared" si="0"/>
        <v>1</v>
      </c>
    </row>
    <row r="37" spans="1:2" x14ac:dyDescent="0.25">
      <c r="A37" s="5" t="s">
        <v>10534</v>
      </c>
      <c r="B37">
        <f t="shared" si="0"/>
        <v>1</v>
      </c>
    </row>
    <row r="38" spans="1:2" x14ac:dyDescent="0.25">
      <c r="A38" s="5" t="s">
        <v>5935</v>
      </c>
      <c r="B38">
        <f t="shared" si="0"/>
        <v>1</v>
      </c>
    </row>
    <row r="39" spans="1:2" x14ac:dyDescent="0.25">
      <c r="A39" s="5" t="s">
        <v>8108</v>
      </c>
      <c r="B39">
        <f t="shared" si="0"/>
        <v>1</v>
      </c>
    </row>
    <row r="40" spans="1:2" x14ac:dyDescent="0.25">
      <c r="A40" s="5" t="s">
        <v>7898</v>
      </c>
      <c r="B40">
        <f t="shared" si="0"/>
        <v>1</v>
      </c>
    </row>
    <row r="41" spans="1:2" x14ac:dyDescent="0.25">
      <c r="A41" s="5" t="s">
        <v>7754</v>
      </c>
      <c r="B41">
        <f t="shared" si="0"/>
        <v>1</v>
      </c>
    </row>
    <row r="42" spans="1:2" x14ac:dyDescent="0.25">
      <c r="A42" s="5" t="s">
        <v>9687</v>
      </c>
      <c r="B42">
        <f t="shared" si="0"/>
        <v>1</v>
      </c>
    </row>
    <row r="43" spans="1:2" x14ac:dyDescent="0.25">
      <c r="A43" s="5" t="s">
        <v>10737</v>
      </c>
      <c r="B43">
        <f t="shared" si="0"/>
        <v>1</v>
      </c>
    </row>
    <row r="44" spans="1:2" x14ac:dyDescent="0.25">
      <c r="A44" s="5" t="s">
        <v>8222</v>
      </c>
      <c r="B44">
        <f t="shared" si="0"/>
        <v>1</v>
      </c>
    </row>
    <row r="45" spans="1:2" x14ac:dyDescent="0.25">
      <c r="A45" s="5" t="s">
        <v>8909</v>
      </c>
      <c r="B45">
        <f t="shared" si="0"/>
        <v>1</v>
      </c>
    </row>
    <row r="46" spans="1:2" x14ac:dyDescent="0.25">
      <c r="A46" s="5" t="s">
        <v>10014</v>
      </c>
      <c r="B46">
        <f t="shared" si="0"/>
        <v>1</v>
      </c>
    </row>
    <row r="47" spans="1:2" x14ac:dyDescent="0.25">
      <c r="A47" s="5" t="s">
        <v>10549</v>
      </c>
      <c r="B47">
        <f t="shared" si="0"/>
        <v>1</v>
      </c>
    </row>
    <row r="48" spans="1:2" x14ac:dyDescent="0.25">
      <c r="A48" s="5" t="s">
        <v>8770</v>
      </c>
      <c r="B48">
        <f t="shared" si="0"/>
        <v>1</v>
      </c>
    </row>
    <row r="49" spans="1:2" x14ac:dyDescent="0.25">
      <c r="A49" s="5" t="s">
        <v>8718</v>
      </c>
      <c r="B49">
        <f t="shared" si="0"/>
        <v>1</v>
      </c>
    </row>
    <row r="50" spans="1:2" x14ac:dyDescent="0.25">
      <c r="A50" s="5" t="s">
        <v>7105</v>
      </c>
      <c r="B50">
        <f t="shared" si="0"/>
        <v>1</v>
      </c>
    </row>
    <row r="51" spans="1:2" x14ac:dyDescent="0.25">
      <c r="A51" s="5" t="s">
        <v>5936</v>
      </c>
      <c r="B51">
        <f t="shared" si="0"/>
        <v>1</v>
      </c>
    </row>
    <row r="52" spans="1:2" x14ac:dyDescent="0.25">
      <c r="A52" s="5" t="s">
        <v>8313</v>
      </c>
      <c r="B52">
        <f t="shared" si="0"/>
        <v>1</v>
      </c>
    </row>
    <row r="53" spans="1:2" x14ac:dyDescent="0.25">
      <c r="A53" s="5" t="s">
        <v>9891</v>
      </c>
      <c r="B53">
        <f t="shared" si="0"/>
        <v>1</v>
      </c>
    </row>
    <row r="54" spans="1:2" x14ac:dyDescent="0.25">
      <c r="A54" s="5" t="s">
        <v>9737</v>
      </c>
      <c r="B54">
        <f t="shared" si="0"/>
        <v>1</v>
      </c>
    </row>
    <row r="55" spans="1:2" x14ac:dyDescent="0.25">
      <c r="A55" s="5" t="s">
        <v>10134</v>
      </c>
      <c r="B55">
        <f t="shared" si="0"/>
        <v>1</v>
      </c>
    </row>
    <row r="56" spans="1:2" x14ac:dyDescent="0.25">
      <c r="A56" s="5" t="s">
        <v>8183</v>
      </c>
      <c r="B56">
        <f t="shared" si="0"/>
        <v>1</v>
      </c>
    </row>
    <row r="57" spans="1:2" x14ac:dyDescent="0.25">
      <c r="A57" s="5" t="s">
        <v>9292</v>
      </c>
      <c r="B57">
        <f t="shared" si="0"/>
        <v>1</v>
      </c>
    </row>
    <row r="58" spans="1:2" x14ac:dyDescent="0.25">
      <c r="A58" s="5" t="s">
        <v>7757</v>
      </c>
      <c r="B58">
        <f t="shared" si="0"/>
        <v>1</v>
      </c>
    </row>
    <row r="59" spans="1:2" x14ac:dyDescent="0.25">
      <c r="A59" s="5" t="s">
        <v>5937</v>
      </c>
      <c r="B59">
        <f t="shared" si="0"/>
        <v>1</v>
      </c>
    </row>
    <row r="60" spans="1:2" x14ac:dyDescent="0.25">
      <c r="A60" s="5" t="s">
        <v>9938</v>
      </c>
      <c r="B60">
        <f t="shared" si="0"/>
        <v>1</v>
      </c>
    </row>
    <row r="61" spans="1:2" x14ac:dyDescent="0.25">
      <c r="A61" s="5" t="s">
        <v>10452</v>
      </c>
      <c r="B61">
        <f t="shared" si="0"/>
        <v>1</v>
      </c>
    </row>
    <row r="62" spans="1:2" x14ac:dyDescent="0.25">
      <c r="A62" s="5" t="s">
        <v>6465</v>
      </c>
      <c r="B62">
        <f t="shared" si="0"/>
        <v>1</v>
      </c>
    </row>
    <row r="63" spans="1:2" x14ac:dyDescent="0.25">
      <c r="A63" s="5" t="s">
        <v>5938</v>
      </c>
      <c r="B63">
        <f t="shared" si="0"/>
        <v>1</v>
      </c>
    </row>
    <row r="64" spans="1:2" x14ac:dyDescent="0.25">
      <c r="A64" s="5" t="s">
        <v>9105</v>
      </c>
      <c r="B64">
        <f t="shared" si="0"/>
        <v>1</v>
      </c>
    </row>
    <row r="65" spans="1:2" x14ac:dyDescent="0.25">
      <c r="A65" s="5" t="s">
        <v>9007</v>
      </c>
      <c r="B65">
        <f t="shared" si="0"/>
        <v>1</v>
      </c>
    </row>
    <row r="66" spans="1:2" x14ac:dyDescent="0.25">
      <c r="A66" s="5" t="s">
        <v>6300</v>
      </c>
      <c r="B66">
        <f t="shared" si="0"/>
        <v>1</v>
      </c>
    </row>
    <row r="67" spans="1:2" x14ac:dyDescent="0.25">
      <c r="A67" s="5" t="s">
        <v>7270</v>
      </c>
      <c r="B67">
        <f t="shared" si="0"/>
        <v>1</v>
      </c>
    </row>
    <row r="68" spans="1:2" x14ac:dyDescent="0.25">
      <c r="A68" s="5" t="s">
        <v>9188</v>
      </c>
      <c r="B68">
        <f t="shared" si="0"/>
        <v>1</v>
      </c>
    </row>
    <row r="69" spans="1:2" x14ac:dyDescent="0.25">
      <c r="A69" s="5" t="s">
        <v>6540</v>
      </c>
      <c r="B69">
        <f t="shared" ref="B69:B132" si="1">IF(A69&lt;&gt;0,1,0)</f>
        <v>1</v>
      </c>
    </row>
    <row r="70" spans="1:2" x14ac:dyDescent="0.25">
      <c r="A70" s="5" t="s">
        <v>10781</v>
      </c>
      <c r="B70">
        <f t="shared" si="1"/>
        <v>1</v>
      </c>
    </row>
    <row r="71" spans="1:2" x14ac:dyDescent="0.25">
      <c r="A71" s="5" t="s">
        <v>7764</v>
      </c>
      <c r="B71">
        <f t="shared" si="1"/>
        <v>1</v>
      </c>
    </row>
    <row r="72" spans="1:2" x14ac:dyDescent="0.25">
      <c r="A72" s="5" t="s">
        <v>7035</v>
      </c>
      <c r="B72">
        <f t="shared" si="1"/>
        <v>1</v>
      </c>
    </row>
    <row r="73" spans="1:2" x14ac:dyDescent="0.25">
      <c r="A73" s="5" t="s">
        <v>7661</v>
      </c>
      <c r="B73">
        <f t="shared" si="1"/>
        <v>1</v>
      </c>
    </row>
    <row r="74" spans="1:2" x14ac:dyDescent="0.25">
      <c r="A74" s="5" t="s">
        <v>10251</v>
      </c>
      <c r="B74">
        <f t="shared" si="1"/>
        <v>1</v>
      </c>
    </row>
    <row r="75" spans="1:2" x14ac:dyDescent="0.25">
      <c r="A75" s="5" t="s">
        <v>5939</v>
      </c>
      <c r="B75">
        <f t="shared" si="1"/>
        <v>1</v>
      </c>
    </row>
    <row r="76" spans="1:2" x14ac:dyDescent="0.25">
      <c r="A76" s="5" t="s">
        <v>6623</v>
      </c>
      <c r="B76">
        <f t="shared" si="1"/>
        <v>1</v>
      </c>
    </row>
    <row r="77" spans="1:2" x14ac:dyDescent="0.25">
      <c r="A77" s="5" t="s">
        <v>8681</v>
      </c>
      <c r="B77">
        <f t="shared" si="1"/>
        <v>1</v>
      </c>
    </row>
    <row r="78" spans="1:2" x14ac:dyDescent="0.25">
      <c r="A78" s="5" t="s">
        <v>6928</v>
      </c>
      <c r="B78">
        <f t="shared" si="1"/>
        <v>1</v>
      </c>
    </row>
    <row r="79" spans="1:2" x14ac:dyDescent="0.25">
      <c r="A79" s="5" t="s">
        <v>8798</v>
      </c>
      <c r="B79">
        <f t="shared" si="1"/>
        <v>1</v>
      </c>
    </row>
    <row r="80" spans="1:2" x14ac:dyDescent="0.25">
      <c r="A80" s="5" t="s">
        <v>5940</v>
      </c>
      <c r="B80">
        <f t="shared" si="1"/>
        <v>1</v>
      </c>
    </row>
    <row r="81" spans="1:2" x14ac:dyDescent="0.25">
      <c r="A81" s="5" t="s">
        <v>7800</v>
      </c>
      <c r="B81">
        <f t="shared" si="1"/>
        <v>1</v>
      </c>
    </row>
    <row r="82" spans="1:2" x14ac:dyDescent="0.25">
      <c r="A82" s="5" t="s">
        <v>9789</v>
      </c>
      <c r="B82">
        <f t="shared" si="1"/>
        <v>1</v>
      </c>
    </row>
    <row r="83" spans="1:2" x14ac:dyDescent="0.25">
      <c r="A83" s="5" t="s">
        <v>10312</v>
      </c>
      <c r="B83">
        <f t="shared" si="1"/>
        <v>1</v>
      </c>
    </row>
    <row r="84" spans="1:2" x14ac:dyDescent="0.25">
      <c r="A84" s="5" t="s">
        <v>9826</v>
      </c>
      <c r="B84">
        <f t="shared" si="1"/>
        <v>1</v>
      </c>
    </row>
    <row r="85" spans="1:2" x14ac:dyDescent="0.25">
      <c r="A85" s="5" t="s">
        <v>6236</v>
      </c>
      <c r="B85">
        <f t="shared" si="1"/>
        <v>1</v>
      </c>
    </row>
    <row r="86" spans="1:2" x14ac:dyDescent="0.25">
      <c r="A86" s="5" t="s">
        <v>8000</v>
      </c>
      <c r="B86">
        <f t="shared" si="1"/>
        <v>1</v>
      </c>
    </row>
    <row r="87" spans="1:2" x14ac:dyDescent="0.25">
      <c r="A87" s="5" t="s">
        <v>9572</v>
      </c>
      <c r="B87">
        <f t="shared" si="1"/>
        <v>1</v>
      </c>
    </row>
    <row r="88" spans="1:2" x14ac:dyDescent="0.25">
      <c r="A88" s="5" t="s">
        <v>8416</v>
      </c>
      <c r="B88">
        <f t="shared" si="1"/>
        <v>1</v>
      </c>
    </row>
    <row r="89" spans="1:2" x14ac:dyDescent="0.25">
      <c r="A89" s="5" t="s">
        <v>7760</v>
      </c>
      <c r="B89">
        <f t="shared" si="1"/>
        <v>1</v>
      </c>
    </row>
    <row r="90" spans="1:2" x14ac:dyDescent="0.25">
      <c r="A90" s="5" t="s">
        <v>6256</v>
      </c>
      <c r="B90">
        <f t="shared" si="1"/>
        <v>1</v>
      </c>
    </row>
    <row r="91" spans="1:2" x14ac:dyDescent="0.25">
      <c r="A91" s="5" t="s">
        <v>7162</v>
      </c>
      <c r="B91">
        <f t="shared" si="1"/>
        <v>1</v>
      </c>
    </row>
    <row r="92" spans="1:2" x14ac:dyDescent="0.25">
      <c r="A92" s="5" t="s">
        <v>7384</v>
      </c>
      <c r="B92">
        <f t="shared" si="1"/>
        <v>1</v>
      </c>
    </row>
    <row r="93" spans="1:2" x14ac:dyDescent="0.25">
      <c r="A93" s="5" t="s">
        <v>7637</v>
      </c>
      <c r="B93">
        <f t="shared" si="1"/>
        <v>1</v>
      </c>
    </row>
    <row r="94" spans="1:2" x14ac:dyDescent="0.25">
      <c r="A94" s="5" t="s">
        <v>9517</v>
      </c>
      <c r="B94">
        <f t="shared" si="1"/>
        <v>1</v>
      </c>
    </row>
    <row r="95" spans="1:2" x14ac:dyDescent="0.25">
      <c r="A95" s="5" t="s">
        <v>6557</v>
      </c>
      <c r="B95">
        <f t="shared" si="1"/>
        <v>1</v>
      </c>
    </row>
    <row r="96" spans="1:2" x14ac:dyDescent="0.25">
      <c r="A96" s="5" t="s">
        <v>6564</v>
      </c>
      <c r="B96">
        <f t="shared" si="1"/>
        <v>1</v>
      </c>
    </row>
    <row r="97" spans="1:2" x14ac:dyDescent="0.25">
      <c r="A97" s="5" t="s">
        <v>10525</v>
      </c>
      <c r="B97">
        <f t="shared" si="1"/>
        <v>1</v>
      </c>
    </row>
    <row r="98" spans="1:2" x14ac:dyDescent="0.25">
      <c r="A98" s="5" t="s">
        <v>7985</v>
      </c>
      <c r="B98">
        <f t="shared" si="1"/>
        <v>1</v>
      </c>
    </row>
    <row r="99" spans="1:2" x14ac:dyDescent="0.25">
      <c r="A99" s="5" t="s">
        <v>6807</v>
      </c>
      <c r="B99">
        <f t="shared" si="1"/>
        <v>1</v>
      </c>
    </row>
    <row r="100" spans="1:2" x14ac:dyDescent="0.25">
      <c r="A100" s="5" t="s">
        <v>6916</v>
      </c>
      <c r="B100">
        <f t="shared" si="1"/>
        <v>1</v>
      </c>
    </row>
    <row r="101" spans="1:2" x14ac:dyDescent="0.25">
      <c r="A101" s="5" t="s">
        <v>10396</v>
      </c>
      <c r="B101">
        <f t="shared" si="1"/>
        <v>1</v>
      </c>
    </row>
    <row r="102" spans="1:2" x14ac:dyDescent="0.25">
      <c r="A102" s="5" t="s">
        <v>8326</v>
      </c>
      <c r="B102">
        <f t="shared" si="1"/>
        <v>1</v>
      </c>
    </row>
    <row r="103" spans="1:2" x14ac:dyDescent="0.25">
      <c r="A103" s="5" t="s">
        <v>9061</v>
      </c>
      <c r="B103">
        <f t="shared" si="1"/>
        <v>1</v>
      </c>
    </row>
    <row r="104" spans="1:2" x14ac:dyDescent="0.25">
      <c r="A104" s="5" t="s">
        <v>8794</v>
      </c>
      <c r="B104">
        <f t="shared" si="1"/>
        <v>1</v>
      </c>
    </row>
    <row r="105" spans="1:2" x14ac:dyDescent="0.25">
      <c r="A105" s="5" t="s">
        <v>7483</v>
      </c>
      <c r="B105">
        <f t="shared" si="1"/>
        <v>1</v>
      </c>
    </row>
    <row r="106" spans="1:2" x14ac:dyDescent="0.25">
      <c r="A106" s="5" t="s">
        <v>8783</v>
      </c>
      <c r="B106">
        <f t="shared" si="1"/>
        <v>1</v>
      </c>
    </row>
    <row r="107" spans="1:2" x14ac:dyDescent="0.25">
      <c r="A107" s="5" t="s">
        <v>6600</v>
      </c>
      <c r="B107">
        <f t="shared" si="1"/>
        <v>1</v>
      </c>
    </row>
    <row r="108" spans="1:2" x14ac:dyDescent="0.25">
      <c r="A108" s="5" t="s">
        <v>9668</v>
      </c>
      <c r="B108">
        <f t="shared" si="1"/>
        <v>1</v>
      </c>
    </row>
    <row r="109" spans="1:2" x14ac:dyDescent="0.25">
      <c r="A109" s="5" t="s">
        <v>9209</v>
      </c>
      <c r="B109">
        <f t="shared" si="1"/>
        <v>1</v>
      </c>
    </row>
    <row r="110" spans="1:2" x14ac:dyDescent="0.25">
      <c r="A110" s="5" t="s">
        <v>8481</v>
      </c>
      <c r="B110">
        <f t="shared" si="1"/>
        <v>1</v>
      </c>
    </row>
    <row r="111" spans="1:2" x14ac:dyDescent="0.25">
      <c r="A111" s="5" t="s">
        <v>7680</v>
      </c>
      <c r="B111">
        <f t="shared" si="1"/>
        <v>1</v>
      </c>
    </row>
    <row r="112" spans="1:2" x14ac:dyDescent="0.25">
      <c r="A112" s="5" t="s">
        <v>10627</v>
      </c>
      <c r="B112">
        <f t="shared" si="1"/>
        <v>1</v>
      </c>
    </row>
    <row r="113" spans="1:2" x14ac:dyDescent="0.25">
      <c r="A113" s="5" t="s">
        <v>10441</v>
      </c>
      <c r="B113">
        <f t="shared" si="1"/>
        <v>1</v>
      </c>
    </row>
    <row r="114" spans="1:2" x14ac:dyDescent="0.25">
      <c r="A114" s="5" t="s">
        <v>7725</v>
      </c>
      <c r="B114">
        <f t="shared" si="1"/>
        <v>1</v>
      </c>
    </row>
    <row r="115" spans="1:2" x14ac:dyDescent="0.25">
      <c r="A115" s="5" t="s">
        <v>8411</v>
      </c>
      <c r="B115">
        <f t="shared" si="1"/>
        <v>1</v>
      </c>
    </row>
    <row r="116" spans="1:2" x14ac:dyDescent="0.25">
      <c r="A116" s="5" t="s">
        <v>5941</v>
      </c>
      <c r="B116">
        <f t="shared" si="1"/>
        <v>1</v>
      </c>
    </row>
    <row r="117" spans="1:2" x14ac:dyDescent="0.25">
      <c r="A117" s="5" t="s">
        <v>7389</v>
      </c>
      <c r="B117">
        <f t="shared" si="1"/>
        <v>1</v>
      </c>
    </row>
    <row r="118" spans="1:2" x14ac:dyDescent="0.25">
      <c r="A118" s="5" t="s">
        <v>5942</v>
      </c>
      <c r="B118">
        <f t="shared" si="1"/>
        <v>1</v>
      </c>
    </row>
    <row r="119" spans="1:2" x14ac:dyDescent="0.25">
      <c r="A119" s="5" t="s">
        <v>8846</v>
      </c>
      <c r="B119">
        <f t="shared" si="1"/>
        <v>1</v>
      </c>
    </row>
    <row r="120" spans="1:2" x14ac:dyDescent="0.25">
      <c r="A120" s="5" t="s">
        <v>10447</v>
      </c>
      <c r="B120">
        <f t="shared" si="1"/>
        <v>1</v>
      </c>
    </row>
    <row r="121" spans="1:2" x14ac:dyDescent="0.25">
      <c r="A121" s="5" t="s">
        <v>10687</v>
      </c>
      <c r="B121">
        <f t="shared" si="1"/>
        <v>1</v>
      </c>
    </row>
    <row r="122" spans="1:2" x14ac:dyDescent="0.25">
      <c r="A122" s="5" t="s">
        <v>9333</v>
      </c>
      <c r="B122">
        <f t="shared" si="1"/>
        <v>1</v>
      </c>
    </row>
    <row r="123" spans="1:2" x14ac:dyDescent="0.25">
      <c r="A123" s="5" t="s">
        <v>7686</v>
      </c>
      <c r="B123">
        <f t="shared" si="1"/>
        <v>1</v>
      </c>
    </row>
    <row r="124" spans="1:2" x14ac:dyDescent="0.25">
      <c r="A124" s="5" t="s">
        <v>7613</v>
      </c>
      <c r="B124">
        <f t="shared" si="1"/>
        <v>1</v>
      </c>
    </row>
    <row r="125" spans="1:2" x14ac:dyDescent="0.25">
      <c r="A125" s="5" t="s">
        <v>9376</v>
      </c>
      <c r="B125">
        <f t="shared" si="1"/>
        <v>1</v>
      </c>
    </row>
    <row r="126" spans="1:2" x14ac:dyDescent="0.25">
      <c r="A126" s="5" t="s">
        <v>8324</v>
      </c>
      <c r="B126">
        <f t="shared" si="1"/>
        <v>1</v>
      </c>
    </row>
    <row r="127" spans="1:2" x14ac:dyDescent="0.25">
      <c r="A127" s="5" t="s">
        <v>10371</v>
      </c>
      <c r="B127">
        <f t="shared" si="1"/>
        <v>1</v>
      </c>
    </row>
    <row r="128" spans="1:2" x14ac:dyDescent="0.25">
      <c r="A128" s="5" t="s">
        <v>10064</v>
      </c>
      <c r="B128">
        <f t="shared" si="1"/>
        <v>1</v>
      </c>
    </row>
    <row r="129" spans="1:2" x14ac:dyDescent="0.25">
      <c r="A129" s="5" t="s">
        <v>10194</v>
      </c>
      <c r="B129">
        <f t="shared" si="1"/>
        <v>1</v>
      </c>
    </row>
    <row r="130" spans="1:2" x14ac:dyDescent="0.25">
      <c r="A130" s="5" t="s">
        <v>10065</v>
      </c>
      <c r="B130">
        <f t="shared" si="1"/>
        <v>1</v>
      </c>
    </row>
    <row r="131" spans="1:2" x14ac:dyDescent="0.25">
      <c r="A131" s="5" t="s">
        <v>9974</v>
      </c>
      <c r="B131">
        <f t="shared" si="1"/>
        <v>1</v>
      </c>
    </row>
    <row r="132" spans="1:2" x14ac:dyDescent="0.25">
      <c r="A132" s="5" t="s">
        <v>5943</v>
      </c>
      <c r="B132">
        <f t="shared" si="1"/>
        <v>1</v>
      </c>
    </row>
    <row r="133" spans="1:2" x14ac:dyDescent="0.25">
      <c r="A133" s="5" t="s">
        <v>9698</v>
      </c>
      <c r="B133">
        <f t="shared" ref="B133:B196" si="2">IF(A133&lt;&gt;0,1,0)</f>
        <v>1</v>
      </c>
    </row>
    <row r="134" spans="1:2" x14ac:dyDescent="0.25">
      <c r="A134" s="5" t="s">
        <v>7476</v>
      </c>
      <c r="B134">
        <f t="shared" si="2"/>
        <v>1</v>
      </c>
    </row>
    <row r="135" spans="1:2" x14ac:dyDescent="0.25">
      <c r="A135" s="5" t="s">
        <v>9244</v>
      </c>
      <c r="B135">
        <f t="shared" si="2"/>
        <v>1</v>
      </c>
    </row>
    <row r="136" spans="1:2" x14ac:dyDescent="0.25">
      <c r="A136" s="5" t="s">
        <v>6295</v>
      </c>
      <c r="B136">
        <f t="shared" si="2"/>
        <v>1</v>
      </c>
    </row>
    <row r="137" spans="1:2" x14ac:dyDescent="0.25">
      <c r="A137" s="5" t="s">
        <v>7470</v>
      </c>
      <c r="B137">
        <f t="shared" si="2"/>
        <v>1</v>
      </c>
    </row>
    <row r="138" spans="1:2" x14ac:dyDescent="0.25">
      <c r="A138" s="5" t="s">
        <v>6759</v>
      </c>
      <c r="B138">
        <f t="shared" si="2"/>
        <v>1</v>
      </c>
    </row>
    <row r="139" spans="1:2" x14ac:dyDescent="0.25">
      <c r="A139" s="5" t="s">
        <v>8343</v>
      </c>
      <c r="B139">
        <f t="shared" si="2"/>
        <v>1</v>
      </c>
    </row>
    <row r="140" spans="1:2" x14ac:dyDescent="0.25">
      <c r="A140" s="5" t="s">
        <v>7171</v>
      </c>
      <c r="B140">
        <f t="shared" si="2"/>
        <v>1</v>
      </c>
    </row>
    <row r="141" spans="1:2" x14ac:dyDescent="0.25">
      <c r="A141" s="5" t="s">
        <v>7128</v>
      </c>
      <c r="B141">
        <f t="shared" si="2"/>
        <v>1</v>
      </c>
    </row>
    <row r="142" spans="1:2" x14ac:dyDescent="0.25">
      <c r="A142" s="5" t="s">
        <v>10940</v>
      </c>
      <c r="B142">
        <f t="shared" si="2"/>
        <v>1</v>
      </c>
    </row>
    <row r="143" spans="1:2" x14ac:dyDescent="0.25">
      <c r="A143" s="5" t="s">
        <v>7011</v>
      </c>
      <c r="B143">
        <f t="shared" si="2"/>
        <v>1</v>
      </c>
    </row>
    <row r="144" spans="1:2" x14ac:dyDescent="0.25">
      <c r="A144" s="5" t="s">
        <v>10122</v>
      </c>
      <c r="B144">
        <f t="shared" si="2"/>
        <v>1</v>
      </c>
    </row>
    <row r="145" spans="1:2" x14ac:dyDescent="0.25">
      <c r="A145" s="5" t="s">
        <v>9200</v>
      </c>
      <c r="B145">
        <f t="shared" si="2"/>
        <v>1</v>
      </c>
    </row>
    <row r="146" spans="1:2" x14ac:dyDescent="0.25">
      <c r="A146" s="5" t="s">
        <v>7299</v>
      </c>
      <c r="B146">
        <f t="shared" si="2"/>
        <v>1</v>
      </c>
    </row>
    <row r="147" spans="1:2" x14ac:dyDescent="0.25">
      <c r="A147" s="5" t="s">
        <v>5944</v>
      </c>
      <c r="B147">
        <f t="shared" si="2"/>
        <v>1</v>
      </c>
    </row>
    <row r="148" spans="1:2" x14ac:dyDescent="0.25">
      <c r="A148" s="5" t="s">
        <v>7869</v>
      </c>
      <c r="B148">
        <f t="shared" si="2"/>
        <v>1</v>
      </c>
    </row>
    <row r="149" spans="1:2" x14ac:dyDescent="0.25">
      <c r="A149" s="5" t="s">
        <v>6362</v>
      </c>
      <c r="B149">
        <f t="shared" si="2"/>
        <v>1</v>
      </c>
    </row>
    <row r="150" spans="1:2" x14ac:dyDescent="0.25">
      <c r="A150" s="5" t="s">
        <v>6903</v>
      </c>
      <c r="B150">
        <f t="shared" si="2"/>
        <v>1</v>
      </c>
    </row>
    <row r="151" spans="1:2" x14ac:dyDescent="0.25">
      <c r="A151" s="5" t="s">
        <v>7142</v>
      </c>
      <c r="B151">
        <f t="shared" si="2"/>
        <v>1</v>
      </c>
    </row>
    <row r="152" spans="1:2" x14ac:dyDescent="0.25">
      <c r="A152" s="5" t="s">
        <v>10923</v>
      </c>
      <c r="B152">
        <f t="shared" si="2"/>
        <v>1</v>
      </c>
    </row>
    <row r="153" spans="1:2" x14ac:dyDescent="0.25">
      <c r="A153" s="5" t="s">
        <v>8629</v>
      </c>
      <c r="B153">
        <f t="shared" si="2"/>
        <v>1</v>
      </c>
    </row>
    <row r="154" spans="1:2" x14ac:dyDescent="0.25">
      <c r="A154" s="5" t="s">
        <v>10910</v>
      </c>
      <c r="B154">
        <f t="shared" si="2"/>
        <v>1</v>
      </c>
    </row>
    <row r="155" spans="1:2" x14ac:dyDescent="0.25">
      <c r="A155" s="5" t="s">
        <v>6357</v>
      </c>
      <c r="B155">
        <f t="shared" si="2"/>
        <v>1</v>
      </c>
    </row>
    <row r="156" spans="1:2" x14ac:dyDescent="0.25">
      <c r="A156" s="5" t="s">
        <v>7390</v>
      </c>
      <c r="B156">
        <f t="shared" si="2"/>
        <v>1</v>
      </c>
    </row>
    <row r="157" spans="1:2" x14ac:dyDescent="0.25">
      <c r="A157" s="5" t="s">
        <v>8914</v>
      </c>
      <c r="B157">
        <f t="shared" si="2"/>
        <v>1</v>
      </c>
    </row>
    <row r="158" spans="1:2" x14ac:dyDescent="0.25">
      <c r="A158" s="5" t="s">
        <v>10597</v>
      </c>
      <c r="B158">
        <f t="shared" si="2"/>
        <v>1</v>
      </c>
    </row>
    <row r="159" spans="1:2" x14ac:dyDescent="0.25">
      <c r="A159" s="5" t="s">
        <v>5945</v>
      </c>
      <c r="B159">
        <f t="shared" si="2"/>
        <v>1</v>
      </c>
    </row>
    <row r="160" spans="1:2" x14ac:dyDescent="0.25">
      <c r="A160" s="5" t="s">
        <v>9627</v>
      </c>
      <c r="B160">
        <f t="shared" si="2"/>
        <v>1</v>
      </c>
    </row>
    <row r="161" spans="1:2" x14ac:dyDescent="0.25">
      <c r="A161" s="5" t="s">
        <v>10257</v>
      </c>
      <c r="B161">
        <f t="shared" si="2"/>
        <v>1</v>
      </c>
    </row>
    <row r="162" spans="1:2" x14ac:dyDescent="0.25">
      <c r="A162" s="5" t="s">
        <v>10827</v>
      </c>
      <c r="B162">
        <f t="shared" si="2"/>
        <v>1</v>
      </c>
    </row>
    <row r="163" spans="1:2" x14ac:dyDescent="0.25">
      <c r="A163" s="5" t="s">
        <v>6534</v>
      </c>
      <c r="B163">
        <f t="shared" si="2"/>
        <v>1</v>
      </c>
    </row>
    <row r="164" spans="1:2" x14ac:dyDescent="0.25">
      <c r="A164" s="5" t="s">
        <v>10892</v>
      </c>
      <c r="B164">
        <f t="shared" si="2"/>
        <v>1</v>
      </c>
    </row>
    <row r="165" spans="1:2" x14ac:dyDescent="0.25">
      <c r="A165" s="5" t="s">
        <v>6549</v>
      </c>
      <c r="B165">
        <f t="shared" si="2"/>
        <v>1</v>
      </c>
    </row>
    <row r="166" spans="1:2" x14ac:dyDescent="0.25">
      <c r="A166" s="5" t="s">
        <v>8410</v>
      </c>
      <c r="B166">
        <f t="shared" si="2"/>
        <v>1</v>
      </c>
    </row>
    <row r="167" spans="1:2" x14ac:dyDescent="0.25">
      <c r="A167" s="5" t="s">
        <v>7423</v>
      </c>
      <c r="B167">
        <f t="shared" si="2"/>
        <v>1</v>
      </c>
    </row>
    <row r="168" spans="1:2" x14ac:dyDescent="0.25">
      <c r="A168" s="5" t="s">
        <v>9183</v>
      </c>
      <c r="B168">
        <f t="shared" si="2"/>
        <v>1</v>
      </c>
    </row>
    <row r="169" spans="1:2" x14ac:dyDescent="0.25">
      <c r="A169" s="5" t="s">
        <v>8439</v>
      </c>
      <c r="B169">
        <f t="shared" si="2"/>
        <v>1</v>
      </c>
    </row>
    <row r="170" spans="1:2" x14ac:dyDescent="0.25">
      <c r="A170" s="5" t="s">
        <v>7959</v>
      </c>
      <c r="B170">
        <f t="shared" si="2"/>
        <v>1</v>
      </c>
    </row>
    <row r="171" spans="1:2" x14ac:dyDescent="0.25">
      <c r="A171" s="5" t="s">
        <v>6403</v>
      </c>
      <c r="B171">
        <f t="shared" si="2"/>
        <v>1</v>
      </c>
    </row>
    <row r="172" spans="1:2" x14ac:dyDescent="0.25">
      <c r="A172" s="5" t="s">
        <v>10870</v>
      </c>
      <c r="B172">
        <f t="shared" si="2"/>
        <v>1</v>
      </c>
    </row>
    <row r="173" spans="1:2" x14ac:dyDescent="0.25">
      <c r="A173" s="5" t="s">
        <v>10571</v>
      </c>
      <c r="B173">
        <f t="shared" si="2"/>
        <v>1</v>
      </c>
    </row>
    <row r="174" spans="1:2" x14ac:dyDescent="0.25">
      <c r="A174" s="5" t="s">
        <v>8482</v>
      </c>
      <c r="B174">
        <f t="shared" si="2"/>
        <v>1</v>
      </c>
    </row>
    <row r="175" spans="1:2" x14ac:dyDescent="0.25">
      <c r="A175" s="5" t="s">
        <v>6440</v>
      </c>
      <c r="B175">
        <f t="shared" si="2"/>
        <v>1</v>
      </c>
    </row>
    <row r="176" spans="1:2" x14ac:dyDescent="0.25">
      <c r="A176" s="5" t="s">
        <v>9939</v>
      </c>
      <c r="B176">
        <f t="shared" si="2"/>
        <v>1</v>
      </c>
    </row>
    <row r="177" spans="1:2" x14ac:dyDescent="0.25">
      <c r="A177" s="5" t="s">
        <v>7369</v>
      </c>
      <c r="B177">
        <f t="shared" si="2"/>
        <v>1</v>
      </c>
    </row>
    <row r="178" spans="1:2" x14ac:dyDescent="0.25">
      <c r="A178" s="5" t="s">
        <v>8728</v>
      </c>
      <c r="B178">
        <f t="shared" si="2"/>
        <v>1</v>
      </c>
    </row>
    <row r="179" spans="1:2" x14ac:dyDescent="0.25">
      <c r="A179" s="5" t="s">
        <v>8688</v>
      </c>
      <c r="B179">
        <f t="shared" si="2"/>
        <v>1</v>
      </c>
    </row>
    <row r="180" spans="1:2" x14ac:dyDescent="0.25">
      <c r="A180" s="5" t="s">
        <v>9278</v>
      </c>
      <c r="B180">
        <f t="shared" si="2"/>
        <v>1</v>
      </c>
    </row>
    <row r="181" spans="1:2" x14ac:dyDescent="0.25">
      <c r="A181" s="5" t="s">
        <v>6535</v>
      </c>
      <c r="B181">
        <f t="shared" si="2"/>
        <v>1</v>
      </c>
    </row>
    <row r="182" spans="1:2" x14ac:dyDescent="0.25">
      <c r="A182" s="5" t="s">
        <v>7585</v>
      </c>
      <c r="B182">
        <f t="shared" si="2"/>
        <v>1</v>
      </c>
    </row>
    <row r="183" spans="1:2" x14ac:dyDescent="0.25">
      <c r="A183" s="5" t="s">
        <v>9714</v>
      </c>
      <c r="B183">
        <f t="shared" si="2"/>
        <v>1</v>
      </c>
    </row>
    <row r="184" spans="1:2" x14ac:dyDescent="0.25">
      <c r="A184" s="5" t="s">
        <v>10032</v>
      </c>
      <c r="B184">
        <f t="shared" si="2"/>
        <v>1</v>
      </c>
    </row>
    <row r="185" spans="1:2" x14ac:dyDescent="0.25">
      <c r="A185" s="5" t="s">
        <v>9740</v>
      </c>
      <c r="B185">
        <f t="shared" si="2"/>
        <v>1</v>
      </c>
    </row>
    <row r="186" spans="1:2" x14ac:dyDescent="0.25">
      <c r="A186" s="5" t="s">
        <v>10883</v>
      </c>
      <c r="B186">
        <f t="shared" si="2"/>
        <v>1</v>
      </c>
    </row>
    <row r="187" spans="1:2" x14ac:dyDescent="0.25">
      <c r="A187" s="5" t="s">
        <v>10817</v>
      </c>
      <c r="B187">
        <f t="shared" si="2"/>
        <v>1</v>
      </c>
    </row>
    <row r="188" spans="1:2" x14ac:dyDescent="0.25">
      <c r="A188" s="5" t="s">
        <v>9001</v>
      </c>
      <c r="B188">
        <f t="shared" si="2"/>
        <v>1</v>
      </c>
    </row>
    <row r="189" spans="1:2" x14ac:dyDescent="0.25">
      <c r="A189" s="5" t="s">
        <v>10829</v>
      </c>
      <c r="B189">
        <f t="shared" si="2"/>
        <v>1</v>
      </c>
    </row>
    <row r="190" spans="1:2" x14ac:dyDescent="0.25">
      <c r="A190" s="5" t="s">
        <v>10474</v>
      </c>
      <c r="B190">
        <f t="shared" si="2"/>
        <v>1</v>
      </c>
    </row>
    <row r="191" spans="1:2" x14ac:dyDescent="0.25">
      <c r="A191" s="5" t="s">
        <v>7723</v>
      </c>
      <c r="B191">
        <f t="shared" si="2"/>
        <v>1</v>
      </c>
    </row>
    <row r="192" spans="1:2" x14ac:dyDescent="0.25">
      <c r="A192" s="5" t="s">
        <v>8398</v>
      </c>
      <c r="B192">
        <f t="shared" si="2"/>
        <v>1</v>
      </c>
    </row>
    <row r="193" spans="1:2" x14ac:dyDescent="0.25">
      <c r="A193" s="5" t="s">
        <v>8071</v>
      </c>
      <c r="B193">
        <f t="shared" si="2"/>
        <v>1</v>
      </c>
    </row>
    <row r="194" spans="1:2" x14ac:dyDescent="0.25">
      <c r="A194" s="5" t="s">
        <v>7067</v>
      </c>
      <c r="B194">
        <f t="shared" si="2"/>
        <v>1</v>
      </c>
    </row>
    <row r="195" spans="1:2" x14ac:dyDescent="0.25">
      <c r="A195" s="5" t="s">
        <v>9497</v>
      </c>
      <c r="B195">
        <f t="shared" si="2"/>
        <v>1</v>
      </c>
    </row>
    <row r="196" spans="1:2" x14ac:dyDescent="0.25">
      <c r="A196" s="5" t="s">
        <v>10898</v>
      </c>
      <c r="B196">
        <f t="shared" si="2"/>
        <v>1</v>
      </c>
    </row>
    <row r="197" spans="1:2" x14ac:dyDescent="0.25">
      <c r="A197" s="5" t="s">
        <v>8953</v>
      </c>
      <c r="B197">
        <f t="shared" ref="B197:B260" si="3">IF(A197&lt;&gt;0,1,0)</f>
        <v>1</v>
      </c>
    </row>
    <row r="198" spans="1:2" x14ac:dyDescent="0.25">
      <c r="A198" s="5" t="s">
        <v>8662</v>
      </c>
      <c r="B198">
        <f t="shared" si="3"/>
        <v>1</v>
      </c>
    </row>
    <row r="199" spans="1:2" x14ac:dyDescent="0.25">
      <c r="A199" s="5" t="s">
        <v>10770</v>
      </c>
      <c r="B199">
        <f t="shared" si="3"/>
        <v>1</v>
      </c>
    </row>
    <row r="200" spans="1:2" x14ac:dyDescent="0.25">
      <c r="A200" s="5" t="s">
        <v>7787</v>
      </c>
      <c r="B200">
        <f t="shared" si="3"/>
        <v>1</v>
      </c>
    </row>
    <row r="201" spans="1:2" x14ac:dyDescent="0.25">
      <c r="A201" s="5" t="s">
        <v>6282</v>
      </c>
      <c r="B201">
        <f t="shared" si="3"/>
        <v>1</v>
      </c>
    </row>
    <row r="202" spans="1:2" x14ac:dyDescent="0.25">
      <c r="A202" s="5" t="s">
        <v>8139</v>
      </c>
      <c r="B202">
        <f t="shared" si="3"/>
        <v>1</v>
      </c>
    </row>
    <row r="203" spans="1:2" x14ac:dyDescent="0.25">
      <c r="A203" s="5" t="s">
        <v>7972</v>
      </c>
      <c r="B203">
        <f t="shared" si="3"/>
        <v>1</v>
      </c>
    </row>
    <row r="204" spans="1:2" x14ac:dyDescent="0.25">
      <c r="A204" s="5" t="s">
        <v>6662</v>
      </c>
      <c r="B204">
        <f t="shared" si="3"/>
        <v>1</v>
      </c>
    </row>
    <row r="205" spans="1:2" x14ac:dyDescent="0.25">
      <c r="A205" s="5" t="s">
        <v>6232</v>
      </c>
      <c r="B205">
        <f t="shared" si="3"/>
        <v>1</v>
      </c>
    </row>
    <row r="206" spans="1:2" x14ac:dyDescent="0.25">
      <c r="A206" s="5" t="s">
        <v>9725</v>
      </c>
      <c r="B206">
        <f t="shared" si="3"/>
        <v>1</v>
      </c>
    </row>
    <row r="207" spans="1:2" x14ac:dyDescent="0.25">
      <c r="A207" s="5" t="s">
        <v>6395</v>
      </c>
      <c r="B207">
        <f t="shared" si="3"/>
        <v>1</v>
      </c>
    </row>
    <row r="208" spans="1:2" x14ac:dyDescent="0.25">
      <c r="A208" s="5" t="s">
        <v>7749</v>
      </c>
      <c r="B208">
        <f t="shared" si="3"/>
        <v>1</v>
      </c>
    </row>
    <row r="209" spans="1:2" x14ac:dyDescent="0.25">
      <c r="A209" s="5" t="s">
        <v>9652</v>
      </c>
      <c r="B209">
        <f t="shared" si="3"/>
        <v>1</v>
      </c>
    </row>
    <row r="210" spans="1:2" x14ac:dyDescent="0.25">
      <c r="A210" s="5" t="s">
        <v>6932</v>
      </c>
      <c r="B210">
        <f t="shared" si="3"/>
        <v>1</v>
      </c>
    </row>
    <row r="211" spans="1:2" x14ac:dyDescent="0.25">
      <c r="A211" s="5" t="s">
        <v>10660</v>
      </c>
      <c r="B211">
        <f t="shared" si="3"/>
        <v>1</v>
      </c>
    </row>
    <row r="212" spans="1:2" x14ac:dyDescent="0.25">
      <c r="A212" s="5" t="s">
        <v>7144</v>
      </c>
      <c r="B212">
        <f t="shared" si="3"/>
        <v>1</v>
      </c>
    </row>
    <row r="213" spans="1:2" x14ac:dyDescent="0.25">
      <c r="A213" s="5" t="s">
        <v>8601</v>
      </c>
      <c r="B213">
        <f t="shared" si="3"/>
        <v>1</v>
      </c>
    </row>
    <row r="214" spans="1:2" x14ac:dyDescent="0.25">
      <c r="A214" s="5" t="s">
        <v>10355</v>
      </c>
      <c r="B214">
        <f t="shared" si="3"/>
        <v>1</v>
      </c>
    </row>
    <row r="215" spans="1:2" x14ac:dyDescent="0.25">
      <c r="A215" s="5" t="s">
        <v>8836</v>
      </c>
      <c r="B215">
        <f t="shared" si="3"/>
        <v>1</v>
      </c>
    </row>
    <row r="216" spans="1:2" x14ac:dyDescent="0.25">
      <c r="A216" s="5" t="s">
        <v>8315</v>
      </c>
      <c r="B216">
        <f t="shared" si="3"/>
        <v>1</v>
      </c>
    </row>
    <row r="217" spans="1:2" x14ac:dyDescent="0.25">
      <c r="A217" s="5" t="s">
        <v>5946</v>
      </c>
      <c r="B217">
        <f t="shared" si="3"/>
        <v>1</v>
      </c>
    </row>
    <row r="218" spans="1:2" x14ac:dyDescent="0.25">
      <c r="A218" s="5" t="s">
        <v>8082</v>
      </c>
      <c r="B218">
        <f t="shared" si="3"/>
        <v>1</v>
      </c>
    </row>
    <row r="219" spans="1:2" x14ac:dyDescent="0.25">
      <c r="A219" s="5" t="s">
        <v>8123</v>
      </c>
      <c r="B219">
        <f t="shared" si="3"/>
        <v>1</v>
      </c>
    </row>
    <row r="220" spans="1:2" x14ac:dyDescent="0.25">
      <c r="A220" s="5" t="s">
        <v>7077</v>
      </c>
      <c r="B220">
        <f t="shared" si="3"/>
        <v>1</v>
      </c>
    </row>
    <row r="221" spans="1:2" x14ac:dyDescent="0.25">
      <c r="A221" s="5" t="s">
        <v>8286</v>
      </c>
      <c r="B221">
        <f t="shared" si="3"/>
        <v>1</v>
      </c>
    </row>
    <row r="222" spans="1:2" x14ac:dyDescent="0.25">
      <c r="A222" s="5" t="s">
        <v>6946</v>
      </c>
      <c r="B222">
        <f t="shared" si="3"/>
        <v>1</v>
      </c>
    </row>
    <row r="223" spans="1:2" x14ac:dyDescent="0.25">
      <c r="A223" s="5" t="s">
        <v>7060</v>
      </c>
      <c r="B223">
        <f t="shared" si="3"/>
        <v>1</v>
      </c>
    </row>
    <row r="224" spans="1:2" x14ac:dyDescent="0.25">
      <c r="A224" s="5" t="s">
        <v>6543</v>
      </c>
      <c r="B224">
        <f t="shared" si="3"/>
        <v>1</v>
      </c>
    </row>
    <row r="225" spans="1:2" x14ac:dyDescent="0.25">
      <c r="A225" s="5" t="s">
        <v>9566</v>
      </c>
      <c r="B225">
        <f t="shared" si="3"/>
        <v>1</v>
      </c>
    </row>
    <row r="226" spans="1:2" x14ac:dyDescent="0.25">
      <c r="A226" s="5" t="s">
        <v>9536</v>
      </c>
      <c r="B226">
        <f t="shared" si="3"/>
        <v>1</v>
      </c>
    </row>
    <row r="227" spans="1:2" x14ac:dyDescent="0.25">
      <c r="A227" s="5" t="s">
        <v>6674</v>
      </c>
      <c r="B227">
        <f t="shared" si="3"/>
        <v>1</v>
      </c>
    </row>
    <row r="228" spans="1:2" x14ac:dyDescent="0.25">
      <c r="A228" s="5" t="s">
        <v>6742</v>
      </c>
      <c r="B228">
        <f t="shared" si="3"/>
        <v>1</v>
      </c>
    </row>
    <row r="229" spans="1:2" x14ac:dyDescent="0.25">
      <c r="A229" s="5" t="s">
        <v>9023</v>
      </c>
      <c r="B229">
        <f t="shared" si="3"/>
        <v>1</v>
      </c>
    </row>
    <row r="230" spans="1:2" x14ac:dyDescent="0.25">
      <c r="A230" s="5" t="s">
        <v>10774</v>
      </c>
      <c r="B230">
        <f t="shared" si="3"/>
        <v>1</v>
      </c>
    </row>
    <row r="231" spans="1:2" x14ac:dyDescent="0.25">
      <c r="A231" s="5" t="s">
        <v>9583</v>
      </c>
      <c r="B231">
        <f t="shared" si="3"/>
        <v>1</v>
      </c>
    </row>
    <row r="232" spans="1:2" x14ac:dyDescent="0.25">
      <c r="A232" s="5" t="s">
        <v>10075</v>
      </c>
      <c r="B232">
        <f t="shared" si="3"/>
        <v>1</v>
      </c>
    </row>
    <row r="233" spans="1:2" x14ac:dyDescent="0.25">
      <c r="A233" s="5" t="s">
        <v>6821</v>
      </c>
      <c r="B233">
        <f t="shared" si="3"/>
        <v>1</v>
      </c>
    </row>
    <row r="234" spans="1:2" x14ac:dyDescent="0.25">
      <c r="A234" s="5" t="s">
        <v>6307</v>
      </c>
      <c r="B234">
        <f t="shared" si="3"/>
        <v>1</v>
      </c>
    </row>
    <row r="235" spans="1:2" x14ac:dyDescent="0.25">
      <c r="A235" s="5" t="s">
        <v>7027</v>
      </c>
      <c r="B235">
        <f t="shared" si="3"/>
        <v>1</v>
      </c>
    </row>
    <row r="236" spans="1:2" x14ac:dyDescent="0.25">
      <c r="A236" s="5" t="s">
        <v>6884</v>
      </c>
      <c r="B236">
        <f t="shared" si="3"/>
        <v>1</v>
      </c>
    </row>
    <row r="237" spans="1:2" x14ac:dyDescent="0.25">
      <c r="A237" s="5" t="s">
        <v>10311</v>
      </c>
      <c r="B237">
        <f t="shared" si="3"/>
        <v>1</v>
      </c>
    </row>
    <row r="238" spans="1:2" x14ac:dyDescent="0.25">
      <c r="A238" s="5" t="s">
        <v>8420</v>
      </c>
      <c r="B238">
        <f t="shared" si="3"/>
        <v>1</v>
      </c>
    </row>
    <row r="239" spans="1:2" x14ac:dyDescent="0.25">
      <c r="A239" s="5" t="s">
        <v>10753</v>
      </c>
      <c r="B239">
        <f t="shared" si="3"/>
        <v>1</v>
      </c>
    </row>
    <row r="240" spans="1:2" x14ac:dyDescent="0.25">
      <c r="A240" s="5" t="s">
        <v>7657</v>
      </c>
      <c r="B240">
        <f t="shared" si="3"/>
        <v>1</v>
      </c>
    </row>
    <row r="241" spans="1:2" x14ac:dyDescent="0.25">
      <c r="A241" s="5" t="s">
        <v>9493</v>
      </c>
      <c r="B241">
        <f t="shared" si="3"/>
        <v>1</v>
      </c>
    </row>
    <row r="242" spans="1:2" x14ac:dyDescent="0.25">
      <c r="A242" s="5" t="s">
        <v>10439</v>
      </c>
      <c r="B242">
        <f t="shared" si="3"/>
        <v>1</v>
      </c>
    </row>
    <row r="243" spans="1:2" x14ac:dyDescent="0.25">
      <c r="A243" s="5" t="s">
        <v>10381</v>
      </c>
      <c r="B243">
        <f t="shared" si="3"/>
        <v>1</v>
      </c>
    </row>
    <row r="244" spans="1:2" x14ac:dyDescent="0.25">
      <c r="A244" s="5" t="s">
        <v>9360</v>
      </c>
      <c r="B244">
        <f t="shared" si="3"/>
        <v>1</v>
      </c>
    </row>
    <row r="245" spans="1:2" x14ac:dyDescent="0.25">
      <c r="A245" s="5" t="s">
        <v>6750</v>
      </c>
      <c r="B245">
        <f t="shared" si="3"/>
        <v>1</v>
      </c>
    </row>
    <row r="246" spans="1:2" x14ac:dyDescent="0.25">
      <c r="A246" s="5" t="s">
        <v>8471</v>
      </c>
      <c r="B246">
        <f t="shared" si="3"/>
        <v>1</v>
      </c>
    </row>
    <row r="247" spans="1:2" x14ac:dyDescent="0.25">
      <c r="A247" s="5" t="s">
        <v>10388</v>
      </c>
      <c r="B247">
        <f t="shared" si="3"/>
        <v>1</v>
      </c>
    </row>
    <row r="248" spans="1:2" x14ac:dyDescent="0.25">
      <c r="A248" s="5" t="s">
        <v>8995</v>
      </c>
      <c r="B248">
        <f t="shared" si="3"/>
        <v>1</v>
      </c>
    </row>
    <row r="249" spans="1:2" x14ac:dyDescent="0.25">
      <c r="A249" s="5" t="s">
        <v>7034</v>
      </c>
      <c r="B249">
        <f t="shared" si="3"/>
        <v>1</v>
      </c>
    </row>
    <row r="250" spans="1:2" x14ac:dyDescent="0.25">
      <c r="A250" s="5" t="s">
        <v>7943</v>
      </c>
      <c r="B250">
        <f t="shared" si="3"/>
        <v>1</v>
      </c>
    </row>
    <row r="251" spans="1:2" x14ac:dyDescent="0.25">
      <c r="A251" s="5" t="s">
        <v>9613</v>
      </c>
      <c r="B251">
        <f t="shared" si="3"/>
        <v>1</v>
      </c>
    </row>
    <row r="252" spans="1:2" x14ac:dyDescent="0.25">
      <c r="A252" s="5" t="s">
        <v>6852</v>
      </c>
      <c r="B252">
        <f t="shared" si="3"/>
        <v>1</v>
      </c>
    </row>
    <row r="253" spans="1:2" x14ac:dyDescent="0.25">
      <c r="A253" s="5" t="s">
        <v>10055</v>
      </c>
      <c r="B253">
        <f t="shared" si="3"/>
        <v>1</v>
      </c>
    </row>
    <row r="254" spans="1:2" x14ac:dyDescent="0.25">
      <c r="A254" s="5" t="s">
        <v>7877</v>
      </c>
      <c r="B254">
        <f t="shared" si="3"/>
        <v>1</v>
      </c>
    </row>
    <row r="255" spans="1:2" x14ac:dyDescent="0.25">
      <c r="A255" s="5" t="s">
        <v>9077</v>
      </c>
      <c r="B255">
        <f t="shared" si="3"/>
        <v>1</v>
      </c>
    </row>
    <row r="256" spans="1:2" x14ac:dyDescent="0.25">
      <c r="A256" s="5" t="s">
        <v>6365</v>
      </c>
      <c r="B256">
        <f t="shared" si="3"/>
        <v>1</v>
      </c>
    </row>
    <row r="257" spans="1:2" x14ac:dyDescent="0.25">
      <c r="A257" s="5" t="s">
        <v>10879</v>
      </c>
      <c r="B257">
        <f t="shared" si="3"/>
        <v>1</v>
      </c>
    </row>
    <row r="258" spans="1:2" x14ac:dyDescent="0.25">
      <c r="A258" s="5" t="s">
        <v>8631</v>
      </c>
      <c r="B258">
        <f t="shared" si="3"/>
        <v>1</v>
      </c>
    </row>
    <row r="259" spans="1:2" x14ac:dyDescent="0.25">
      <c r="A259" s="5" t="s">
        <v>8054</v>
      </c>
      <c r="B259">
        <f t="shared" si="3"/>
        <v>1</v>
      </c>
    </row>
    <row r="260" spans="1:2" x14ac:dyDescent="0.25">
      <c r="A260" s="5" t="s">
        <v>7477</v>
      </c>
      <c r="B260">
        <f t="shared" si="3"/>
        <v>1</v>
      </c>
    </row>
    <row r="261" spans="1:2" x14ac:dyDescent="0.25">
      <c r="A261" s="5" t="s">
        <v>8437</v>
      </c>
      <c r="B261">
        <f t="shared" ref="B261:B324" si="4">IF(A261&lt;&gt;0,1,0)</f>
        <v>1</v>
      </c>
    </row>
    <row r="262" spans="1:2" x14ac:dyDescent="0.25">
      <c r="A262" s="5" t="s">
        <v>10244</v>
      </c>
      <c r="B262">
        <f t="shared" si="4"/>
        <v>1</v>
      </c>
    </row>
    <row r="263" spans="1:2" x14ac:dyDescent="0.25">
      <c r="A263" s="5" t="s">
        <v>6815</v>
      </c>
      <c r="B263">
        <f t="shared" si="4"/>
        <v>1</v>
      </c>
    </row>
    <row r="264" spans="1:2" x14ac:dyDescent="0.25">
      <c r="A264" s="5" t="s">
        <v>7300</v>
      </c>
      <c r="B264">
        <f t="shared" si="4"/>
        <v>1</v>
      </c>
    </row>
    <row r="265" spans="1:2" x14ac:dyDescent="0.25">
      <c r="A265" s="5" t="s">
        <v>10845</v>
      </c>
      <c r="B265">
        <f t="shared" si="4"/>
        <v>1</v>
      </c>
    </row>
    <row r="266" spans="1:2" x14ac:dyDescent="0.25">
      <c r="A266" s="5" t="s">
        <v>9686</v>
      </c>
      <c r="B266">
        <f t="shared" si="4"/>
        <v>1</v>
      </c>
    </row>
    <row r="267" spans="1:2" x14ac:dyDescent="0.25">
      <c r="A267" s="5" t="s">
        <v>9564</v>
      </c>
      <c r="B267">
        <f t="shared" si="4"/>
        <v>1</v>
      </c>
    </row>
    <row r="268" spans="1:2" x14ac:dyDescent="0.25">
      <c r="A268" s="5" t="s">
        <v>9552</v>
      </c>
      <c r="B268">
        <f t="shared" si="4"/>
        <v>1</v>
      </c>
    </row>
    <row r="269" spans="1:2" x14ac:dyDescent="0.25">
      <c r="A269" s="5" t="s">
        <v>6376</v>
      </c>
      <c r="B269">
        <f t="shared" si="4"/>
        <v>1</v>
      </c>
    </row>
    <row r="270" spans="1:2" x14ac:dyDescent="0.25">
      <c r="A270" s="5" t="s">
        <v>6814</v>
      </c>
      <c r="B270">
        <f t="shared" si="4"/>
        <v>1</v>
      </c>
    </row>
    <row r="271" spans="1:2" x14ac:dyDescent="0.25">
      <c r="A271" s="5" t="s">
        <v>8077</v>
      </c>
      <c r="B271">
        <f t="shared" si="4"/>
        <v>1</v>
      </c>
    </row>
    <row r="272" spans="1:2" x14ac:dyDescent="0.25">
      <c r="A272" s="5" t="s">
        <v>10903</v>
      </c>
      <c r="B272">
        <f t="shared" si="4"/>
        <v>1</v>
      </c>
    </row>
    <row r="273" spans="1:2" x14ac:dyDescent="0.25">
      <c r="A273" s="5" t="s">
        <v>10694</v>
      </c>
      <c r="B273">
        <f t="shared" si="4"/>
        <v>1</v>
      </c>
    </row>
    <row r="274" spans="1:2" x14ac:dyDescent="0.25">
      <c r="A274" s="5" t="s">
        <v>7132</v>
      </c>
      <c r="B274">
        <f t="shared" si="4"/>
        <v>1</v>
      </c>
    </row>
    <row r="275" spans="1:2" x14ac:dyDescent="0.25">
      <c r="A275" s="5" t="s">
        <v>6984</v>
      </c>
      <c r="B275">
        <f t="shared" si="4"/>
        <v>1</v>
      </c>
    </row>
    <row r="276" spans="1:2" x14ac:dyDescent="0.25">
      <c r="A276" s="5" t="s">
        <v>8102</v>
      </c>
      <c r="B276">
        <f t="shared" si="4"/>
        <v>1</v>
      </c>
    </row>
    <row r="277" spans="1:2" x14ac:dyDescent="0.25">
      <c r="A277" s="5" t="s">
        <v>7456</v>
      </c>
      <c r="B277">
        <f t="shared" si="4"/>
        <v>1</v>
      </c>
    </row>
    <row r="278" spans="1:2" x14ac:dyDescent="0.25">
      <c r="A278" s="5" t="s">
        <v>8236</v>
      </c>
      <c r="B278">
        <f t="shared" si="4"/>
        <v>1</v>
      </c>
    </row>
    <row r="279" spans="1:2" x14ac:dyDescent="0.25">
      <c r="A279" s="5" t="s">
        <v>5947</v>
      </c>
      <c r="B279">
        <f t="shared" si="4"/>
        <v>1</v>
      </c>
    </row>
    <row r="280" spans="1:2" x14ac:dyDescent="0.25">
      <c r="A280" s="5" t="s">
        <v>5948</v>
      </c>
      <c r="B280">
        <f t="shared" si="4"/>
        <v>1</v>
      </c>
    </row>
    <row r="281" spans="1:2" x14ac:dyDescent="0.25">
      <c r="A281" s="5" t="s">
        <v>6315</v>
      </c>
      <c r="B281">
        <f t="shared" si="4"/>
        <v>1</v>
      </c>
    </row>
    <row r="282" spans="1:2" x14ac:dyDescent="0.25">
      <c r="A282" s="5" t="s">
        <v>7179</v>
      </c>
      <c r="B282">
        <f t="shared" si="4"/>
        <v>1</v>
      </c>
    </row>
    <row r="283" spans="1:2" x14ac:dyDescent="0.25">
      <c r="A283" s="5" t="s">
        <v>9186</v>
      </c>
      <c r="B283">
        <f t="shared" si="4"/>
        <v>1</v>
      </c>
    </row>
    <row r="284" spans="1:2" x14ac:dyDescent="0.25">
      <c r="A284" s="5" t="s">
        <v>8421</v>
      </c>
      <c r="B284">
        <f t="shared" si="4"/>
        <v>1</v>
      </c>
    </row>
    <row r="285" spans="1:2" x14ac:dyDescent="0.25">
      <c r="A285" s="5" t="s">
        <v>6385</v>
      </c>
      <c r="B285">
        <f t="shared" si="4"/>
        <v>1</v>
      </c>
    </row>
    <row r="286" spans="1:2" x14ac:dyDescent="0.25">
      <c r="A286" s="5" t="s">
        <v>10524</v>
      </c>
      <c r="B286">
        <f t="shared" si="4"/>
        <v>1</v>
      </c>
    </row>
    <row r="287" spans="1:2" x14ac:dyDescent="0.25">
      <c r="A287" s="5" t="s">
        <v>8734</v>
      </c>
      <c r="B287">
        <f t="shared" si="4"/>
        <v>1</v>
      </c>
    </row>
    <row r="288" spans="1:2" x14ac:dyDescent="0.25">
      <c r="A288" s="5" t="s">
        <v>5949</v>
      </c>
      <c r="B288">
        <f t="shared" si="4"/>
        <v>1</v>
      </c>
    </row>
    <row r="289" spans="1:2" x14ac:dyDescent="0.25">
      <c r="A289" s="5" t="s">
        <v>10846</v>
      </c>
      <c r="B289">
        <f t="shared" si="4"/>
        <v>1</v>
      </c>
    </row>
    <row r="290" spans="1:2" x14ac:dyDescent="0.25">
      <c r="A290" s="5" t="s">
        <v>6890</v>
      </c>
      <c r="B290">
        <f t="shared" si="4"/>
        <v>1</v>
      </c>
    </row>
    <row r="291" spans="1:2" x14ac:dyDescent="0.25">
      <c r="A291" s="5" t="s">
        <v>7846</v>
      </c>
      <c r="B291">
        <f t="shared" si="4"/>
        <v>1</v>
      </c>
    </row>
    <row r="292" spans="1:2" x14ac:dyDescent="0.25">
      <c r="A292" s="5" t="s">
        <v>9030</v>
      </c>
      <c r="B292">
        <f t="shared" si="4"/>
        <v>1</v>
      </c>
    </row>
    <row r="293" spans="1:2" x14ac:dyDescent="0.25">
      <c r="A293" s="5" t="s">
        <v>9446</v>
      </c>
      <c r="B293">
        <f t="shared" si="4"/>
        <v>1</v>
      </c>
    </row>
    <row r="294" spans="1:2" x14ac:dyDescent="0.25">
      <c r="A294" s="5" t="s">
        <v>9423</v>
      </c>
      <c r="B294">
        <f t="shared" si="4"/>
        <v>1</v>
      </c>
    </row>
    <row r="295" spans="1:2" x14ac:dyDescent="0.25">
      <c r="A295" s="5" t="s">
        <v>6551</v>
      </c>
      <c r="B295">
        <f t="shared" si="4"/>
        <v>1</v>
      </c>
    </row>
    <row r="296" spans="1:2" x14ac:dyDescent="0.25">
      <c r="A296" s="5" t="s">
        <v>9773</v>
      </c>
      <c r="B296">
        <f t="shared" si="4"/>
        <v>1</v>
      </c>
    </row>
    <row r="297" spans="1:2" x14ac:dyDescent="0.25">
      <c r="A297" s="5" t="s">
        <v>8584</v>
      </c>
      <c r="B297">
        <f t="shared" si="4"/>
        <v>1</v>
      </c>
    </row>
    <row r="298" spans="1:2" x14ac:dyDescent="0.25">
      <c r="A298" s="5" t="s">
        <v>10478</v>
      </c>
      <c r="B298">
        <f t="shared" si="4"/>
        <v>1</v>
      </c>
    </row>
    <row r="299" spans="1:2" x14ac:dyDescent="0.25">
      <c r="A299" s="5" t="s">
        <v>9505</v>
      </c>
      <c r="B299">
        <f t="shared" si="4"/>
        <v>1</v>
      </c>
    </row>
    <row r="300" spans="1:2" x14ac:dyDescent="0.25">
      <c r="A300" s="5" t="s">
        <v>7207</v>
      </c>
      <c r="B300">
        <f t="shared" si="4"/>
        <v>1</v>
      </c>
    </row>
    <row r="301" spans="1:2" x14ac:dyDescent="0.25">
      <c r="A301" s="5" t="s">
        <v>5950</v>
      </c>
      <c r="B301">
        <f t="shared" si="4"/>
        <v>1</v>
      </c>
    </row>
    <row r="302" spans="1:2" x14ac:dyDescent="0.25">
      <c r="A302" s="5" t="s">
        <v>10778</v>
      </c>
      <c r="B302">
        <f t="shared" si="4"/>
        <v>1</v>
      </c>
    </row>
    <row r="303" spans="1:2" x14ac:dyDescent="0.25">
      <c r="A303" s="5" t="s">
        <v>8016</v>
      </c>
      <c r="B303">
        <f t="shared" si="4"/>
        <v>1</v>
      </c>
    </row>
    <row r="304" spans="1:2" x14ac:dyDescent="0.25">
      <c r="A304" s="5" t="s">
        <v>10401</v>
      </c>
      <c r="B304">
        <f t="shared" si="4"/>
        <v>1</v>
      </c>
    </row>
    <row r="305" spans="1:2" x14ac:dyDescent="0.25">
      <c r="A305" s="5" t="s">
        <v>8951</v>
      </c>
      <c r="B305">
        <f t="shared" si="4"/>
        <v>1</v>
      </c>
    </row>
    <row r="306" spans="1:2" x14ac:dyDescent="0.25">
      <c r="A306" s="5" t="s">
        <v>9499</v>
      </c>
      <c r="B306">
        <f t="shared" si="4"/>
        <v>1</v>
      </c>
    </row>
    <row r="307" spans="1:2" x14ac:dyDescent="0.25">
      <c r="A307" s="5" t="s">
        <v>9680</v>
      </c>
      <c r="B307">
        <f t="shared" si="4"/>
        <v>1</v>
      </c>
    </row>
    <row r="308" spans="1:2" x14ac:dyDescent="0.25">
      <c r="A308" s="5" t="s">
        <v>8941</v>
      </c>
      <c r="B308">
        <f t="shared" si="4"/>
        <v>1</v>
      </c>
    </row>
    <row r="309" spans="1:2" x14ac:dyDescent="0.25">
      <c r="A309" s="5" t="s">
        <v>7008</v>
      </c>
      <c r="B309">
        <f t="shared" si="4"/>
        <v>1</v>
      </c>
    </row>
    <row r="310" spans="1:2" x14ac:dyDescent="0.25">
      <c r="A310" s="5" t="s">
        <v>9874</v>
      </c>
      <c r="B310">
        <f t="shared" si="4"/>
        <v>1</v>
      </c>
    </row>
    <row r="311" spans="1:2" x14ac:dyDescent="0.25">
      <c r="A311" s="5" t="s">
        <v>8543</v>
      </c>
      <c r="B311">
        <f t="shared" si="4"/>
        <v>1</v>
      </c>
    </row>
    <row r="312" spans="1:2" x14ac:dyDescent="0.25">
      <c r="A312" s="5" t="s">
        <v>7520</v>
      </c>
      <c r="B312">
        <f t="shared" si="4"/>
        <v>1</v>
      </c>
    </row>
    <row r="313" spans="1:2" x14ac:dyDescent="0.25">
      <c r="A313" s="5" t="s">
        <v>8741</v>
      </c>
      <c r="B313">
        <f t="shared" si="4"/>
        <v>1</v>
      </c>
    </row>
    <row r="314" spans="1:2" x14ac:dyDescent="0.25">
      <c r="A314" s="5" t="s">
        <v>7234</v>
      </c>
      <c r="B314">
        <f t="shared" si="4"/>
        <v>1</v>
      </c>
    </row>
    <row r="315" spans="1:2" x14ac:dyDescent="0.25">
      <c r="A315" s="5" t="s">
        <v>6604</v>
      </c>
      <c r="B315">
        <f t="shared" si="4"/>
        <v>1</v>
      </c>
    </row>
    <row r="316" spans="1:2" x14ac:dyDescent="0.25">
      <c r="A316" s="5" t="s">
        <v>9393</v>
      </c>
      <c r="B316">
        <f t="shared" si="4"/>
        <v>1</v>
      </c>
    </row>
    <row r="317" spans="1:2" x14ac:dyDescent="0.25">
      <c r="A317" s="5" t="s">
        <v>9729</v>
      </c>
      <c r="B317">
        <f t="shared" si="4"/>
        <v>1</v>
      </c>
    </row>
    <row r="318" spans="1:2" x14ac:dyDescent="0.25">
      <c r="A318" s="5" t="s">
        <v>10581</v>
      </c>
      <c r="B318">
        <f t="shared" si="4"/>
        <v>1</v>
      </c>
    </row>
    <row r="319" spans="1:2" x14ac:dyDescent="0.25">
      <c r="A319" s="5" t="s">
        <v>8235</v>
      </c>
      <c r="B319">
        <f t="shared" si="4"/>
        <v>1</v>
      </c>
    </row>
    <row r="320" spans="1:2" x14ac:dyDescent="0.25">
      <c r="A320" s="5" t="s">
        <v>10644</v>
      </c>
      <c r="B320">
        <f t="shared" si="4"/>
        <v>1</v>
      </c>
    </row>
    <row r="321" spans="1:2" x14ac:dyDescent="0.25">
      <c r="A321" s="5" t="s">
        <v>7190</v>
      </c>
      <c r="B321">
        <f t="shared" si="4"/>
        <v>1</v>
      </c>
    </row>
    <row r="322" spans="1:2" x14ac:dyDescent="0.25">
      <c r="A322" s="5" t="s">
        <v>10691</v>
      </c>
      <c r="B322">
        <f t="shared" si="4"/>
        <v>1</v>
      </c>
    </row>
    <row r="323" spans="1:2" x14ac:dyDescent="0.25">
      <c r="A323" s="5" t="s">
        <v>10178</v>
      </c>
      <c r="B323">
        <f t="shared" si="4"/>
        <v>1</v>
      </c>
    </row>
    <row r="324" spans="1:2" x14ac:dyDescent="0.25">
      <c r="A324" s="5" t="s">
        <v>9440</v>
      </c>
      <c r="B324">
        <f t="shared" si="4"/>
        <v>1</v>
      </c>
    </row>
    <row r="325" spans="1:2" x14ac:dyDescent="0.25">
      <c r="A325" s="5" t="s">
        <v>9491</v>
      </c>
      <c r="B325">
        <f t="shared" ref="B325:B388" si="5">IF(A325&lt;&gt;0,1,0)</f>
        <v>1</v>
      </c>
    </row>
    <row r="326" spans="1:2" x14ac:dyDescent="0.25">
      <c r="A326" s="5" t="s">
        <v>5951</v>
      </c>
      <c r="B326">
        <f t="shared" si="5"/>
        <v>1</v>
      </c>
    </row>
    <row r="327" spans="1:2" x14ac:dyDescent="0.25">
      <c r="A327" s="5" t="s">
        <v>5952</v>
      </c>
      <c r="B327">
        <f t="shared" si="5"/>
        <v>1</v>
      </c>
    </row>
    <row r="328" spans="1:2" x14ac:dyDescent="0.25">
      <c r="A328" s="5" t="s">
        <v>10428</v>
      </c>
      <c r="B328">
        <f t="shared" si="5"/>
        <v>1</v>
      </c>
    </row>
    <row r="329" spans="1:2" x14ac:dyDescent="0.25">
      <c r="A329" s="5" t="s">
        <v>5953</v>
      </c>
      <c r="B329">
        <f t="shared" si="5"/>
        <v>1</v>
      </c>
    </row>
    <row r="330" spans="1:2" x14ac:dyDescent="0.25">
      <c r="A330" s="5" t="s">
        <v>8861</v>
      </c>
      <c r="B330">
        <f t="shared" si="5"/>
        <v>1</v>
      </c>
    </row>
    <row r="331" spans="1:2" x14ac:dyDescent="0.25">
      <c r="A331" s="5" t="s">
        <v>8002</v>
      </c>
      <c r="B331">
        <f t="shared" si="5"/>
        <v>1</v>
      </c>
    </row>
    <row r="332" spans="1:2" x14ac:dyDescent="0.25">
      <c r="A332" s="5" t="s">
        <v>8887</v>
      </c>
      <c r="B332">
        <f t="shared" si="5"/>
        <v>1</v>
      </c>
    </row>
    <row r="333" spans="1:2" x14ac:dyDescent="0.25">
      <c r="A333" s="5" t="s">
        <v>8153</v>
      </c>
      <c r="B333">
        <f t="shared" si="5"/>
        <v>1</v>
      </c>
    </row>
    <row r="334" spans="1:2" x14ac:dyDescent="0.25">
      <c r="A334" s="5" t="s">
        <v>9458</v>
      </c>
      <c r="B334">
        <f t="shared" si="5"/>
        <v>1</v>
      </c>
    </row>
    <row r="335" spans="1:2" x14ac:dyDescent="0.25">
      <c r="A335" s="5" t="s">
        <v>5954</v>
      </c>
      <c r="B335">
        <f t="shared" si="5"/>
        <v>1</v>
      </c>
    </row>
    <row r="336" spans="1:2" x14ac:dyDescent="0.25">
      <c r="A336" s="5" t="s">
        <v>5955</v>
      </c>
      <c r="B336">
        <f t="shared" si="5"/>
        <v>1</v>
      </c>
    </row>
    <row r="337" spans="1:2" x14ac:dyDescent="0.25">
      <c r="A337" s="5" t="s">
        <v>6972</v>
      </c>
      <c r="B337">
        <f t="shared" si="5"/>
        <v>1</v>
      </c>
    </row>
    <row r="338" spans="1:2" x14ac:dyDescent="0.25">
      <c r="A338" s="5" t="s">
        <v>10857</v>
      </c>
      <c r="B338">
        <f t="shared" si="5"/>
        <v>1</v>
      </c>
    </row>
    <row r="339" spans="1:2" x14ac:dyDescent="0.25">
      <c r="A339" s="5" t="s">
        <v>7472</v>
      </c>
      <c r="B339">
        <f t="shared" si="5"/>
        <v>1</v>
      </c>
    </row>
    <row r="340" spans="1:2" x14ac:dyDescent="0.25">
      <c r="A340" s="5" t="s">
        <v>8137</v>
      </c>
      <c r="B340">
        <f t="shared" si="5"/>
        <v>1</v>
      </c>
    </row>
    <row r="341" spans="1:2" x14ac:dyDescent="0.25">
      <c r="A341" s="5" t="s">
        <v>8342</v>
      </c>
      <c r="B341">
        <f t="shared" si="5"/>
        <v>1</v>
      </c>
    </row>
    <row r="342" spans="1:2" x14ac:dyDescent="0.25">
      <c r="A342" s="5" t="s">
        <v>7425</v>
      </c>
      <c r="B342">
        <f t="shared" si="5"/>
        <v>1</v>
      </c>
    </row>
    <row r="343" spans="1:2" x14ac:dyDescent="0.25">
      <c r="A343" s="5" t="s">
        <v>6660</v>
      </c>
      <c r="B343">
        <f t="shared" si="5"/>
        <v>1</v>
      </c>
    </row>
    <row r="344" spans="1:2" x14ac:dyDescent="0.25">
      <c r="A344" s="5" t="s">
        <v>8134</v>
      </c>
      <c r="B344">
        <f t="shared" si="5"/>
        <v>1</v>
      </c>
    </row>
    <row r="345" spans="1:2" x14ac:dyDescent="0.25">
      <c r="A345" s="5" t="s">
        <v>8561</v>
      </c>
      <c r="B345">
        <f t="shared" si="5"/>
        <v>1</v>
      </c>
    </row>
    <row r="346" spans="1:2" x14ac:dyDescent="0.25">
      <c r="A346" s="5" t="s">
        <v>7581</v>
      </c>
      <c r="B346">
        <f t="shared" si="5"/>
        <v>1</v>
      </c>
    </row>
    <row r="347" spans="1:2" x14ac:dyDescent="0.25">
      <c r="A347" s="5" t="s">
        <v>8864</v>
      </c>
      <c r="B347">
        <f t="shared" si="5"/>
        <v>1</v>
      </c>
    </row>
    <row r="348" spans="1:2" x14ac:dyDescent="0.25">
      <c r="A348" s="5" t="s">
        <v>6437</v>
      </c>
      <c r="B348">
        <f t="shared" si="5"/>
        <v>1</v>
      </c>
    </row>
    <row r="349" spans="1:2" x14ac:dyDescent="0.25">
      <c r="A349" s="5" t="s">
        <v>9953</v>
      </c>
      <c r="B349">
        <f t="shared" si="5"/>
        <v>1</v>
      </c>
    </row>
    <row r="350" spans="1:2" x14ac:dyDescent="0.25">
      <c r="A350" s="5" t="s">
        <v>10010</v>
      </c>
      <c r="B350">
        <f t="shared" si="5"/>
        <v>1</v>
      </c>
    </row>
    <row r="351" spans="1:2" x14ac:dyDescent="0.25">
      <c r="A351" s="5" t="s">
        <v>8275</v>
      </c>
      <c r="B351">
        <f t="shared" si="5"/>
        <v>1</v>
      </c>
    </row>
    <row r="352" spans="1:2" x14ac:dyDescent="0.25">
      <c r="A352" s="5" t="s">
        <v>6741</v>
      </c>
      <c r="B352">
        <f t="shared" si="5"/>
        <v>1</v>
      </c>
    </row>
    <row r="353" spans="1:2" x14ac:dyDescent="0.25">
      <c r="A353" s="5" t="s">
        <v>7245</v>
      </c>
      <c r="B353">
        <f t="shared" si="5"/>
        <v>1</v>
      </c>
    </row>
    <row r="354" spans="1:2" x14ac:dyDescent="0.25">
      <c r="A354" s="5" t="s">
        <v>10830</v>
      </c>
      <c r="B354">
        <f t="shared" si="5"/>
        <v>1</v>
      </c>
    </row>
    <row r="355" spans="1:2" x14ac:dyDescent="0.25">
      <c r="A355" s="5" t="s">
        <v>6753</v>
      </c>
      <c r="B355">
        <f t="shared" si="5"/>
        <v>1</v>
      </c>
    </row>
    <row r="356" spans="1:2" x14ac:dyDescent="0.25">
      <c r="A356" s="5" t="s">
        <v>9274</v>
      </c>
      <c r="B356">
        <f t="shared" si="5"/>
        <v>1</v>
      </c>
    </row>
    <row r="357" spans="1:2" x14ac:dyDescent="0.25">
      <c r="A357" s="5" t="s">
        <v>10604</v>
      </c>
      <c r="B357">
        <f t="shared" si="5"/>
        <v>1</v>
      </c>
    </row>
    <row r="358" spans="1:2" x14ac:dyDescent="0.25">
      <c r="A358" s="5" t="s">
        <v>10767</v>
      </c>
      <c r="B358">
        <f t="shared" si="5"/>
        <v>1</v>
      </c>
    </row>
    <row r="359" spans="1:2" x14ac:dyDescent="0.25">
      <c r="A359" s="5" t="s">
        <v>9129</v>
      </c>
      <c r="B359">
        <f t="shared" si="5"/>
        <v>1</v>
      </c>
    </row>
    <row r="360" spans="1:2" x14ac:dyDescent="0.25">
      <c r="A360" s="5" t="s">
        <v>10424</v>
      </c>
      <c r="B360">
        <f t="shared" si="5"/>
        <v>1</v>
      </c>
    </row>
    <row r="361" spans="1:2" x14ac:dyDescent="0.25">
      <c r="A361" s="5" t="s">
        <v>8141</v>
      </c>
      <c r="B361">
        <f t="shared" si="5"/>
        <v>1</v>
      </c>
    </row>
    <row r="362" spans="1:2" x14ac:dyDescent="0.25">
      <c r="A362" s="5" t="s">
        <v>8163</v>
      </c>
      <c r="B362">
        <f t="shared" si="5"/>
        <v>1</v>
      </c>
    </row>
    <row r="363" spans="1:2" x14ac:dyDescent="0.25">
      <c r="A363" s="5" t="s">
        <v>7385</v>
      </c>
      <c r="B363">
        <f t="shared" si="5"/>
        <v>1</v>
      </c>
    </row>
    <row r="364" spans="1:2" x14ac:dyDescent="0.25">
      <c r="A364" s="5" t="s">
        <v>7691</v>
      </c>
      <c r="B364">
        <f t="shared" si="5"/>
        <v>1</v>
      </c>
    </row>
    <row r="365" spans="1:2" x14ac:dyDescent="0.25">
      <c r="A365" s="5" t="s">
        <v>7413</v>
      </c>
      <c r="B365">
        <f t="shared" si="5"/>
        <v>1</v>
      </c>
    </row>
    <row r="366" spans="1:2" x14ac:dyDescent="0.25">
      <c r="A366" s="5" t="s">
        <v>9262</v>
      </c>
      <c r="B366">
        <f t="shared" si="5"/>
        <v>1</v>
      </c>
    </row>
    <row r="367" spans="1:2" x14ac:dyDescent="0.25">
      <c r="A367" s="5" t="s">
        <v>7157</v>
      </c>
      <c r="B367">
        <f t="shared" si="5"/>
        <v>1</v>
      </c>
    </row>
    <row r="368" spans="1:2" x14ac:dyDescent="0.25">
      <c r="A368" s="5" t="s">
        <v>9959</v>
      </c>
      <c r="B368">
        <f t="shared" si="5"/>
        <v>1</v>
      </c>
    </row>
    <row r="369" spans="1:2" x14ac:dyDescent="0.25">
      <c r="A369" s="5" t="s">
        <v>7927</v>
      </c>
      <c r="B369">
        <f t="shared" si="5"/>
        <v>1</v>
      </c>
    </row>
    <row r="370" spans="1:2" x14ac:dyDescent="0.25">
      <c r="A370" s="5" t="s">
        <v>7500</v>
      </c>
      <c r="B370">
        <f t="shared" si="5"/>
        <v>1</v>
      </c>
    </row>
    <row r="371" spans="1:2" x14ac:dyDescent="0.25">
      <c r="A371" s="5" t="s">
        <v>10279</v>
      </c>
      <c r="B371">
        <f t="shared" si="5"/>
        <v>1</v>
      </c>
    </row>
    <row r="372" spans="1:2" x14ac:dyDescent="0.25">
      <c r="A372" s="5" t="s">
        <v>6374</v>
      </c>
      <c r="B372">
        <f t="shared" si="5"/>
        <v>1</v>
      </c>
    </row>
    <row r="373" spans="1:2" x14ac:dyDescent="0.25">
      <c r="A373" s="5" t="s">
        <v>9715</v>
      </c>
      <c r="B373">
        <f t="shared" si="5"/>
        <v>1</v>
      </c>
    </row>
    <row r="374" spans="1:2" x14ac:dyDescent="0.25">
      <c r="A374" s="5" t="s">
        <v>6538</v>
      </c>
      <c r="B374">
        <f t="shared" si="5"/>
        <v>1</v>
      </c>
    </row>
    <row r="375" spans="1:2" x14ac:dyDescent="0.25">
      <c r="A375" s="5" t="s">
        <v>10760</v>
      </c>
      <c r="B375">
        <f t="shared" si="5"/>
        <v>1</v>
      </c>
    </row>
    <row r="376" spans="1:2" x14ac:dyDescent="0.25">
      <c r="A376" s="5" t="s">
        <v>6921</v>
      </c>
      <c r="B376">
        <f t="shared" si="5"/>
        <v>1</v>
      </c>
    </row>
    <row r="377" spans="1:2" x14ac:dyDescent="0.25">
      <c r="A377" s="5" t="s">
        <v>9655</v>
      </c>
      <c r="B377">
        <f t="shared" si="5"/>
        <v>1</v>
      </c>
    </row>
    <row r="378" spans="1:2" x14ac:dyDescent="0.25">
      <c r="A378" s="5" t="s">
        <v>10740</v>
      </c>
      <c r="B378">
        <f t="shared" si="5"/>
        <v>1</v>
      </c>
    </row>
    <row r="379" spans="1:2" x14ac:dyDescent="0.25">
      <c r="A379" s="5" t="s">
        <v>9307</v>
      </c>
      <c r="B379">
        <f t="shared" si="5"/>
        <v>1</v>
      </c>
    </row>
    <row r="380" spans="1:2" x14ac:dyDescent="0.25">
      <c r="A380" s="5" t="s">
        <v>10711</v>
      </c>
      <c r="B380">
        <f t="shared" si="5"/>
        <v>1</v>
      </c>
    </row>
    <row r="381" spans="1:2" x14ac:dyDescent="0.25">
      <c r="A381" s="5" t="s">
        <v>8279</v>
      </c>
      <c r="B381">
        <f t="shared" si="5"/>
        <v>1</v>
      </c>
    </row>
    <row r="382" spans="1:2" x14ac:dyDescent="0.25">
      <c r="A382" s="5" t="s">
        <v>10250</v>
      </c>
      <c r="B382">
        <f t="shared" si="5"/>
        <v>1</v>
      </c>
    </row>
    <row r="383" spans="1:2" x14ac:dyDescent="0.25">
      <c r="A383" s="5" t="s">
        <v>7628</v>
      </c>
      <c r="B383">
        <f t="shared" si="5"/>
        <v>1</v>
      </c>
    </row>
    <row r="384" spans="1:2" x14ac:dyDescent="0.25">
      <c r="A384" s="5" t="s">
        <v>8714</v>
      </c>
      <c r="B384">
        <f t="shared" si="5"/>
        <v>1</v>
      </c>
    </row>
    <row r="385" spans="1:2" x14ac:dyDescent="0.25">
      <c r="A385" s="5" t="s">
        <v>9039</v>
      </c>
      <c r="B385">
        <f t="shared" si="5"/>
        <v>1</v>
      </c>
    </row>
    <row r="386" spans="1:2" x14ac:dyDescent="0.25">
      <c r="A386" s="5" t="s">
        <v>10421</v>
      </c>
      <c r="B386">
        <f t="shared" si="5"/>
        <v>1</v>
      </c>
    </row>
    <row r="387" spans="1:2" x14ac:dyDescent="0.25">
      <c r="A387" s="5" t="s">
        <v>6361</v>
      </c>
      <c r="B387">
        <f t="shared" si="5"/>
        <v>1</v>
      </c>
    </row>
    <row r="388" spans="1:2" x14ac:dyDescent="0.25">
      <c r="A388" s="5" t="s">
        <v>7440</v>
      </c>
      <c r="B388">
        <f t="shared" si="5"/>
        <v>1</v>
      </c>
    </row>
    <row r="389" spans="1:2" x14ac:dyDescent="0.25">
      <c r="A389" s="5" t="s">
        <v>9929</v>
      </c>
      <c r="B389">
        <f t="shared" ref="B389:B452" si="6">IF(A389&lt;&gt;0,1,0)</f>
        <v>1</v>
      </c>
    </row>
    <row r="390" spans="1:2" x14ac:dyDescent="0.25">
      <c r="A390" s="5" t="s">
        <v>7167</v>
      </c>
      <c r="B390">
        <f t="shared" si="6"/>
        <v>1</v>
      </c>
    </row>
    <row r="391" spans="1:2" x14ac:dyDescent="0.25">
      <c r="A391" s="5" t="s">
        <v>9092</v>
      </c>
      <c r="B391">
        <f t="shared" si="6"/>
        <v>1</v>
      </c>
    </row>
    <row r="392" spans="1:2" x14ac:dyDescent="0.25">
      <c r="A392" s="5" t="s">
        <v>7615</v>
      </c>
      <c r="B392">
        <f t="shared" si="6"/>
        <v>1</v>
      </c>
    </row>
    <row r="393" spans="1:2" x14ac:dyDescent="0.25">
      <c r="A393" s="5" t="s">
        <v>10174</v>
      </c>
      <c r="B393">
        <f t="shared" si="6"/>
        <v>1</v>
      </c>
    </row>
    <row r="394" spans="1:2" x14ac:dyDescent="0.25">
      <c r="A394" s="5" t="s">
        <v>6486</v>
      </c>
      <c r="B394">
        <f t="shared" si="6"/>
        <v>1</v>
      </c>
    </row>
    <row r="395" spans="1:2" x14ac:dyDescent="0.25">
      <c r="A395" s="5" t="s">
        <v>7714</v>
      </c>
      <c r="B395">
        <f t="shared" si="6"/>
        <v>1</v>
      </c>
    </row>
    <row r="396" spans="1:2" x14ac:dyDescent="0.25">
      <c r="A396" s="5" t="s">
        <v>8892</v>
      </c>
      <c r="B396">
        <f t="shared" si="6"/>
        <v>1</v>
      </c>
    </row>
    <row r="397" spans="1:2" x14ac:dyDescent="0.25">
      <c r="A397" s="5" t="s">
        <v>10074</v>
      </c>
      <c r="B397">
        <f t="shared" si="6"/>
        <v>1</v>
      </c>
    </row>
    <row r="398" spans="1:2" x14ac:dyDescent="0.25">
      <c r="A398" s="5" t="s">
        <v>7138</v>
      </c>
      <c r="B398">
        <f t="shared" si="6"/>
        <v>1</v>
      </c>
    </row>
    <row r="399" spans="1:2" x14ac:dyDescent="0.25">
      <c r="A399" s="5" t="s">
        <v>6335</v>
      </c>
      <c r="B399">
        <f t="shared" si="6"/>
        <v>1</v>
      </c>
    </row>
    <row r="400" spans="1:2" x14ac:dyDescent="0.25">
      <c r="A400" s="5" t="s">
        <v>9761</v>
      </c>
      <c r="B400">
        <f t="shared" si="6"/>
        <v>1</v>
      </c>
    </row>
    <row r="401" spans="1:2" x14ac:dyDescent="0.25">
      <c r="A401" s="5" t="s">
        <v>10510</v>
      </c>
      <c r="B401">
        <f t="shared" si="6"/>
        <v>1</v>
      </c>
    </row>
    <row r="402" spans="1:2" x14ac:dyDescent="0.25">
      <c r="A402" s="5" t="s">
        <v>8548</v>
      </c>
      <c r="B402">
        <f t="shared" si="6"/>
        <v>1</v>
      </c>
    </row>
    <row r="403" spans="1:2" x14ac:dyDescent="0.25">
      <c r="A403" s="5" t="s">
        <v>8785</v>
      </c>
      <c r="B403">
        <f t="shared" si="6"/>
        <v>1</v>
      </c>
    </row>
    <row r="404" spans="1:2" x14ac:dyDescent="0.25">
      <c r="A404" s="5" t="s">
        <v>6548</v>
      </c>
      <c r="B404">
        <f t="shared" si="6"/>
        <v>1</v>
      </c>
    </row>
    <row r="405" spans="1:2" x14ac:dyDescent="0.25">
      <c r="A405" s="5" t="s">
        <v>8759</v>
      </c>
      <c r="B405">
        <f t="shared" si="6"/>
        <v>1</v>
      </c>
    </row>
    <row r="406" spans="1:2" x14ac:dyDescent="0.25">
      <c r="A406" s="5" t="s">
        <v>7045</v>
      </c>
      <c r="B406">
        <f t="shared" si="6"/>
        <v>1</v>
      </c>
    </row>
    <row r="407" spans="1:2" x14ac:dyDescent="0.25">
      <c r="A407" s="5" t="s">
        <v>9672</v>
      </c>
      <c r="B407">
        <f t="shared" si="6"/>
        <v>1</v>
      </c>
    </row>
    <row r="408" spans="1:2" x14ac:dyDescent="0.25">
      <c r="A408" s="5" t="s">
        <v>7997</v>
      </c>
      <c r="B408">
        <f t="shared" si="6"/>
        <v>1</v>
      </c>
    </row>
    <row r="409" spans="1:2" x14ac:dyDescent="0.25">
      <c r="A409" s="5" t="s">
        <v>8492</v>
      </c>
      <c r="B409">
        <f t="shared" si="6"/>
        <v>1</v>
      </c>
    </row>
    <row r="410" spans="1:2" x14ac:dyDescent="0.25">
      <c r="A410" s="5" t="s">
        <v>10426</v>
      </c>
      <c r="B410">
        <f t="shared" si="6"/>
        <v>1</v>
      </c>
    </row>
    <row r="411" spans="1:2" x14ac:dyDescent="0.25">
      <c r="A411" s="5" t="s">
        <v>6641</v>
      </c>
      <c r="B411">
        <f t="shared" si="6"/>
        <v>1</v>
      </c>
    </row>
    <row r="412" spans="1:2" x14ac:dyDescent="0.25">
      <c r="A412" s="5" t="s">
        <v>10411</v>
      </c>
      <c r="B412">
        <f t="shared" si="6"/>
        <v>1</v>
      </c>
    </row>
    <row r="413" spans="1:2" x14ac:dyDescent="0.25">
      <c r="A413" s="5" t="s">
        <v>9490</v>
      </c>
      <c r="B413">
        <f t="shared" si="6"/>
        <v>1</v>
      </c>
    </row>
    <row r="414" spans="1:2" x14ac:dyDescent="0.25">
      <c r="A414" s="5" t="s">
        <v>8057</v>
      </c>
      <c r="B414">
        <f t="shared" si="6"/>
        <v>1</v>
      </c>
    </row>
    <row r="415" spans="1:2" x14ac:dyDescent="0.25">
      <c r="A415" s="5" t="s">
        <v>7013</v>
      </c>
      <c r="B415">
        <f t="shared" si="6"/>
        <v>1</v>
      </c>
    </row>
    <row r="416" spans="1:2" x14ac:dyDescent="0.25">
      <c r="A416" s="5" t="s">
        <v>9191</v>
      </c>
      <c r="B416">
        <f t="shared" si="6"/>
        <v>1</v>
      </c>
    </row>
    <row r="417" spans="1:2" x14ac:dyDescent="0.25">
      <c r="A417" s="5" t="s">
        <v>9766</v>
      </c>
      <c r="B417">
        <f t="shared" si="6"/>
        <v>1</v>
      </c>
    </row>
    <row r="418" spans="1:2" x14ac:dyDescent="0.25">
      <c r="A418" s="5" t="s">
        <v>10451</v>
      </c>
      <c r="B418">
        <f t="shared" si="6"/>
        <v>1</v>
      </c>
    </row>
    <row r="419" spans="1:2" x14ac:dyDescent="0.25">
      <c r="A419" s="5" t="s">
        <v>8692</v>
      </c>
      <c r="B419">
        <f t="shared" si="6"/>
        <v>1</v>
      </c>
    </row>
    <row r="420" spans="1:2" x14ac:dyDescent="0.25">
      <c r="A420" s="5" t="s">
        <v>9096</v>
      </c>
      <c r="B420">
        <f t="shared" si="6"/>
        <v>1</v>
      </c>
    </row>
    <row r="421" spans="1:2" x14ac:dyDescent="0.25">
      <c r="A421" s="5" t="s">
        <v>9797</v>
      </c>
      <c r="B421">
        <f t="shared" si="6"/>
        <v>1</v>
      </c>
    </row>
    <row r="422" spans="1:2" x14ac:dyDescent="0.25">
      <c r="A422" s="5" t="s">
        <v>10298</v>
      </c>
      <c r="B422">
        <f t="shared" si="6"/>
        <v>1</v>
      </c>
    </row>
    <row r="423" spans="1:2" x14ac:dyDescent="0.25">
      <c r="A423" s="5" t="s">
        <v>5956</v>
      </c>
      <c r="B423">
        <f t="shared" si="6"/>
        <v>1</v>
      </c>
    </row>
    <row r="424" spans="1:2" x14ac:dyDescent="0.25">
      <c r="A424" s="5" t="s">
        <v>8197</v>
      </c>
      <c r="B424">
        <f t="shared" si="6"/>
        <v>1</v>
      </c>
    </row>
    <row r="425" spans="1:2" x14ac:dyDescent="0.25">
      <c r="A425" s="5" t="s">
        <v>6439</v>
      </c>
      <c r="B425">
        <f t="shared" si="6"/>
        <v>1</v>
      </c>
    </row>
    <row r="426" spans="1:2" x14ac:dyDescent="0.25">
      <c r="A426" s="5" t="s">
        <v>8506</v>
      </c>
      <c r="B426">
        <f t="shared" si="6"/>
        <v>1</v>
      </c>
    </row>
    <row r="427" spans="1:2" x14ac:dyDescent="0.25">
      <c r="A427" s="5" t="s">
        <v>9748</v>
      </c>
      <c r="B427">
        <f t="shared" si="6"/>
        <v>1</v>
      </c>
    </row>
    <row r="428" spans="1:2" x14ac:dyDescent="0.25">
      <c r="A428" s="5" t="s">
        <v>6606</v>
      </c>
      <c r="B428">
        <f t="shared" si="6"/>
        <v>1</v>
      </c>
    </row>
    <row r="429" spans="1:2" x14ac:dyDescent="0.25">
      <c r="A429" s="5" t="s">
        <v>10871</v>
      </c>
      <c r="B429">
        <f t="shared" si="6"/>
        <v>1</v>
      </c>
    </row>
    <row r="430" spans="1:2" x14ac:dyDescent="0.25">
      <c r="A430" s="5" t="s">
        <v>6620</v>
      </c>
      <c r="B430">
        <f t="shared" si="6"/>
        <v>1</v>
      </c>
    </row>
    <row r="431" spans="1:2" x14ac:dyDescent="0.25">
      <c r="A431" s="5" t="s">
        <v>9216</v>
      </c>
      <c r="B431">
        <f t="shared" si="6"/>
        <v>1</v>
      </c>
    </row>
    <row r="432" spans="1:2" x14ac:dyDescent="0.25">
      <c r="A432" s="5" t="s">
        <v>10535</v>
      </c>
      <c r="B432">
        <f t="shared" si="6"/>
        <v>1</v>
      </c>
    </row>
    <row r="433" spans="1:2" x14ac:dyDescent="0.25">
      <c r="A433" s="5" t="s">
        <v>6919</v>
      </c>
      <c r="B433">
        <f t="shared" si="6"/>
        <v>1</v>
      </c>
    </row>
    <row r="434" spans="1:2" x14ac:dyDescent="0.25">
      <c r="A434" s="5" t="s">
        <v>6581</v>
      </c>
      <c r="B434">
        <f t="shared" si="6"/>
        <v>1</v>
      </c>
    </row>
    <row r="435" spans="1:2" x14ac:dyDescent="0.25">
      <c r="A435" s="5" t="s">
        <v>7772</v>
      </c>
      <c r="B435">
        <f t="shared" si="6"/>
        <v>1</v>
      </c>
    </row>
    <row r="436" spans="1:2" x14ac:dyDescent="0.25">
      <c r="A436" s="5" t="s">
        <v>8587</v>
      </c>
      <c r="B436">
        <f t="shared" si="6"/>
        <v>1</v>
      </c>
    </row>
    <row r="437" spans="1:2" x14ac:dyDescent="0.25">
      <c r="A437" s="5" t="s">
        <v>9144</v>
      </c>
      <c r="B437">
        <f t="shared" si="6"/>
        <v>1</v>
      </c>
    </row>
    <row r="438" spans="1:2" x14ac:dyDescent="0.25">
      <c r="A438" s="5" t="s">
        <v>6436</v>
      </c>
      <c r="B438">
        <f t="shared" si="6"/>
        <v>1</v>
      </c>
    </row>
    <row r="439" spans="1:2" x14ac:dyDescent="0.25">
      <c r="A439" s="5" t="s">
        <v>5957</v>
      </c>
      <c r="B439">
        <f t="shared" si="6"/>
        <v>1</v>
      </c>
    </row>
    <row r="440" spans="1:2" x14ac:dyDescent="0.25">
      <c r="A440" s="5" t="s">
        <v>8067</v>
      </c>
      <c r="B440">
        <f t="shared" si="6"/>
        <v>1</v>
      </c>
    </row>
    <row r="441" spans="1:2" x14ac:dyDescent="0.25">
      <c r="A441" s="5" t="s">
        <v>6485</v>
      </c>
      <c r="B441">
        <f t="shared" si="6"/>
        <v>1</v>
      </c>
    </row>
    <row r="442" spans="1:2" x14ac:dyDescent="0.25">
      <c r="A442" s="5" t="s">
        <v>7945</v>
      </c>
      <c r="B442">
        <f t="shared" si="6"/>
        <v>1</v>
      </c>
    </row>
    <row r="443" spans="1:2" x14ac:dyDescent="0.25">
      <c r="A443" s="5" t="s">
        <v>5958</v>
      </c>
      <c r="B443">
        <f t="shared" si="6"/>
        <v>1</v>
      </c>
    </row>
    <row r="444" spans="1:2" x14ac:dyDescent="0.25">
      <c r="A444" s="5" t="s">
        <v>5959</v>
      </c>
      <c r="B444">
        <f t="shared" si="6"/>
        <v>1</v>
      </c>
    </row>
    <row r="445" spans="1:2" x14ac:dyDescent="0.25">
      <c r="A445" s="5" t="s">
        <v>8013</v>
      </c>
      <c r="B445">
        <f t="shared" si="6"/>
        <v>1</v>
      </c>
    </row>
    <row r="446" spans="1:2" x14ac:dyDescent="0.25">
      <c r="A446" s="5" t="s">
        <v>8886</v>
      </c>
      <c r="B446">
        <f t="shared" si="6"/>
        <v>1</v>
      </c>
    </row>
    <row r="447" spans="1:2" x14ac:dyDescent="0.25">
      <c r="A447" s="5" t="s">
        <v>6886</v>
      </c>
      <c r="B447">
        <f t="shared" si="6"/>
        <v>1</v>
      </c>
    </row>
    <row r="448" spans="1:2" x14ac:dyDescent="0.25">
      <c r="A448" s="5" t="s">
        <v>10494</v>
      </c>
      <c r="B448">
        <f t="shared" si="6"/>
        <v>1</v>
      </c>
    </row>
    <row r="449" spans="1:2" x14ac:dyDescent="0.25">
      <c r="A449" s="5" t="s">
        <v>7679</v>
      </c>
      <c r="B449">
        <f t="shared" si="6"/>
        <v>1</v>
      </c>
    </row>
    <row r="450" spans="1:2" x14ac:dyDescent="0.25">
      <c r="A450" s="5" t="s">
        <v>6738</v>
      </c>
      <c r="B450">
        <f t="shared" si="6"/>
        <v>1</v>
      </c>
    </row>
    <row r="451" spans="1:2" x14ac:dyDescent="0.25">
      <c r="A451" s="5" t="s">
        <v>7372</v>
      </c>
      <c r="B451">
        <f t="shared" si="6"/>
        <v>1</v>
      </c>
    </row>
    <row r="452" spans="1:2" x14ac:dyDescent="0.25">
      <c r="A452" s="5" t="s">
        <v>6610</v>
      </c>
      <c r="B452">
        <f t="shared" si="6"/>
        <v>1</v>
      </c>
    </row>
    <row r="453" spans="1:2" x14ac:dyDescent="0.25">
      <c r="A453" s="5" t="s">
        <v>8767</v>
      </c>
      <c r="B453">
        <f t="shared" ref="B453:B516" si="7">IF(A453&lt;&gt;0,1,0)</f>
        <v>1</v>
      </c>
    </row>
    <row r="454" spans="1:2" x14ac:dyDescent="0.25">
      <c r="A454" s="5" t="s">
        <v>9282</v>
      </c>
      <c r="B454">
        <f t="shared" si="7"/>
        <v>1</v>
      </c>
    </row>
    <row r="455" spans="1:2" x14ac:dyDescent="0.25">
      <c r="A455" s="5" t="s">
        <v>9631</v>
      </c>
      <c r="B455">
        <f t="shared" si="7"/>
        <v>1</v>
      </c>
    </row>
    <row r="456" spans="1:2" x14ac:dyDescent="0.25">
      <c r="A456" s="5" t="s">
        <v>7647</v>
      </c>
      <c r="B456">
        <f t="shared" si="7"/>
        <v>1</v>
      </c>
    </row>
    <row r="457" spans="1:2" x14ac:dyDescent="0.25">
      <c r="A457" s="5" t="s">
        <v>10228</v>
      </c>
      <c r="B457">
        <f t="shared" si="7"/>
        <v>1</v>
      </c>
    </row>
    <row r="458" spans="1:2" x14ac:dyDescent="0.25">
      <c r="A458" s="5" t="s">
        <v>8078</v>
      </c>
      <c r="B458">
        <f t="shared" si="7"/>
        <v>1</v>
      </c>
    </row>
    <row r="459" spans="1:2" x14ac:dyDescent="0.25">
      <c r="A459" s="5" t="s">
        <v>9558</v>
      </c>
      <c r="B459">
        <f t="shared" si="7"/>
        <v>1</v>
      </c>
    </row>
    <row r="460" spans="1:2" x14ac:dyDescent="0.25">
      <c r="A460" s="5" t="s">
        <v>7761</v>
      </c>
      <c r="B460">
        <f t="shared" si="7"/>
        <v>1</v>
      </c>
    </row>
    <row r="461" spans="1:2" x14ac:dyDescent="0.25">
      <c r="A461" s="5" t="s">
        <v>9062</v>
      </c>
      <c r="B461">
        <f t="shared" si="7"/>
        <v>1</v>
      </c>
    </row>
    <row r="462" spans="1:2" x14ac:dyDescent="0.25">
      <c r="A462" s="5" t="s">
        <v>9708</v>
      </c>
      <c r="B462">
        <f t="shared" si="7"/>
        <v>1</v>
      </c>
    </row>
    <row r="463" spans="1:2" x14ac:dyDescent="0.25">
      <c r="A463" s="5" t="s">
        <v>10006</v>
      </c>
      <c r="B463">
        <f t="shared" si="7"/>
        <v>1</v>
      </c>
    </row>
    <row r="464" spans="1:2" x14ac:dyDescent="0.25">
      <c r="A464" s="5" t="s">
        <v>10473</v>
      </c>
      <c r="B464">
        <f t="shared" si="7"/>
        <v>1</v>
      </c>
    </row>
    <row r="465" spans="1:2" x14ac:dyDescent="0.25">
      <c r="A465" s="5" t="s">
        <v>10466</v>
      </c>
      <c r="B465">
        <f t="shared" si="7"/>
        <v>1</v>
      </c>
    </row>
    <row r="466" spans="1:2" x14ac:dyDescent="0.25">
      <c r="A466" s="5" t="s">
        <v>10683</v>
      </c>
      <c r="B466">
        <f t="shared" si="7"/>
        <v>1</v>
      </c>
    </row>
    <row r="467" spans="1:2" x14ac:dyDescent="0.25">
      <c r="A467" s="5" t="s">
        <v>6638</v>
      </c>
      <c r="B467">
        <f t="shared" si="7"/>
        <v>1</v>
      </c>
    </row>
    <row r="468" spans="1:2" x14ac:dyDescent="0.25">
      <c r="A468" s="5" t="s">
        <v>7622</v>
      </c>
      <c r="B468">
        <f t="shared" si="7"/>
        <v>1</v>
      </c>
    </row>
    <row r="469" spans="1:2" x14ac:dyDescent="0.25">
      <c r="A469" s="5" t="s">
        <v>9931</v>
      </c>
      <c r="B469">
        <f t="shared" si="7"/>
        <v>1</v>
      </c>
    </row>
    <row r="470" spans="1:2" x14ac:dyDescent="0.25">
      <c r="A470" s="5" t="s">
        <v>8199</v>
      </c>
      <c r="B470">
        <f t="shared" si="7"/>
        <v>1</v>
      </c>
    </row>
    <row r="471" spans="1:2" x14ac:dyDescent="0.25">
      <c r="A471" s="5" t="s">
        <v>8604</v>
      </c>
      <c r="B471">
        <f t="shared" si="7"/>
        <v>1</v>
      </c>
    </row>
    <row r="472" spans="1:2" x14ac:dyDescent="0.25">
      <c r="A472" s="5" t="s">
        <v>9310</v>
      </c>
      <c r="B472">
        <f t="shared" si="7"/>
        <v>1</v>
      </c>
    </row>
    <row r="473" spans="1:2" x14ac:dyDescent="0.25">
      <c r="A473" s="5" t="s">
        <v>6533</v>
      </c>
      <c r="B473">
        <f t="shared" si="7"/>
        <v>1</v>
      </c>
    </row>
    <row r="474" spans="1:2" x14ac:dyDescent="0.25">
      <c r="A474" s="5" t="s">
        <v>8404</v>
      </c>
      <c r="B474">
        <f t="shared" si="7"/>
        <v>1</v>
      </c>
    </row>
    <row r="475" spans="1:2" x14ac:dyDescent="0.25">
      <c r="A475" s="5" t="s">
        <v>9563</v>
      </c>
      <c r="B475">
        <f t="shared" si="7"/>
        <v>1</v>
      </c>
    </row>
    <row r="476" spans="1:2" x14ac:dyDescent="0.25">
      <c r="A476" s="5" t="s">
        <v>9595</v>
      </c>
      <c r="B476">
        <f t="shared" si="7"/>
        <v>1</v>
      </c>
    </row>
    <row r="477" spans="1:2" x14ac:dyDescent="0.25">
      <c r="A477" s="5" t="s">
        <v>8486</v>
      </c>
      <c r="B477">
        <f t="shared" si="7"/>
        <v>1</v>
      </c>
    </row>
    <row r="478" spans="1:2" x14ac:dyDescent="0.25">
      <c r="A478" s="5" t="s">
        <v>7021</v>
      </c>
      <c r="B478">
        <f t="shared" si="7"/>
        <v>1</v>
      </c>
    </row>
    <row r="479" spans="1:2" x14ac:dyDescent="0.25">
      <c r="A479" s="5" t="s">
        <v>6700</v>
      </c>
      <c r="B479">
        <f t="shared" si="7"/>
        <v>1</v>
      </c>
    </row>
    <row r="480" spans="1:2" x14ac:dyDescent="0.25">
      <c r="A480" s="5" t="s">
        <v>10773</v>
      </c>
      <c r="B480">
        <f t="shared" si="7"/>
        <v>1</v>
      </c>
    </row>
    <row r="481" spans="1:2" x14ac:dyDescent="0.25">
      <c r="A481" s="5" t="s">
        <v>10140</v>
      </c>
      <c r="B481">
        <f t="shared" si="7"/>
        <v>1</v>
      </c>
    </row>
    <row r="482" spans="1:2" x14ac:dyDescent="0.25">
      <c r="A482" s="5" t="s">
        <v>6264</v>
      </c>
      <c r="B482">
        <f t="shared" si="7"/>
        <v>1</v>
      </c>
    </row>
    <row r="483" spans="1:2" x14ac:dyDescent="0.25">
      <c r="A483" s="5" t="s">
        <v>9807</v>
      </c>
      <c r="B483">
        <f t="shared" si="7"/>
        <v>1</v>
      </c>
    </row>
    <row r="484" spans="1:2" x14ac:dyDescent="0.25">
      <c r="A484" s="5" t="s">
        <v>8463</v>
      </c>
      <c r="B484">
        <f t="shared" si="7"/>
        <v>1</v>
      </c>
    </row>
    <row r="485" spans="1:2" x14ac:dyDescent="0.25">
      <c r="A485" s="5" t="s">
        <v>8284</v>
      </c>
      <c r="B485">
        <f t="shared" si="7"/>
        <v>1</v>
      </c>
    </row>
    <row r="486" spans="1:2" x14ac:dyDescent="0.25">
      <c r="A486" s="5" t="s">
        <v>6996</v>
      </c>
      <c r="B486">
        <f t="shared" si="7"/>
        <v>1</v>
      </c>
    </row>
    <row r="487" spans="1:2" x14ac:dyDescent="0.25">
      <c r="A487" s="5" t="s">
        <v>6306</v>
      </c>
      <c r="B487">
        <f t="shared" si="7"/>
        <v>1</v>
      </c>
    </row>
    <row r="488" spans="1:2" x14ac:dyDescent="0.25">
      <c r="A488" s="5" t="s">
        <v>6319</v>
      </c>
      <c r="B488">
        <f t="shared" si="7"/>
        <v>1</v>
      </c>
    </row>
    <row r="489" spans="1:2" x14ac:dyDescent="0.25">
      <c r="A489" s="5" t="s">
        <v>10678</v>
      </c>
      <c r="B489">
        <f t="shared" si="7"/>
        <v>1</v>
      </c>
    </row>
    <row r="490" spans="1:2" x14ac:dyDescent="0.25">
      <c r="A490" s="5" t="s">
        <v>7937</v>
      </c>
      <c r="B490">
        <f t="shared" si="7"/>
        <v>1</v>
      </c>
    </row>
    <row r="491" spans="1:2" x14ac:dyDescent="0.25">
      <c r="A491" s="5" t="s">
        <v>7087</v>
      </c>
      <c r="B491">
        <f t="shared" si="7"/>
        <v>1</v>
      </c>
    </row>
    <row r="492" spans="1:2" x14ac:dyDescent="0.25">
      <c r="A492" s="5" t="s">
        <v>7904</v>
      </c>
      <c r="B492">
        <f t="shared" si="7"/>
        <v>1</v>
      </c>
    </row>
    <row r="493" spans="1:2" x14ac:dyDescent="0.25">
      <c r="A493" s="5" t="s">
        <v>9739</v>
      </c>
      <c r="B493">
        <f t="shared" si="7"/>
        <v>1</v>
      </c>
    </row>
    <row r="494" spans="1:2" x14ac:dyDescent="0.25">
      <c r="A494" s="5" t="s">
        <v>8330</v>
      </c>
      <c r="B494">
        <f t="shared" si="7"/>
        <v>1</v>
      </c>
    </row>
    <row r="495" spans="1:2" x14ac:dyDescent="0.25">
      <c r="A495" s="5" t="s">
        <v>10233</v>
      </c>
      <c r="B495">
        <f t="shared" si="7"/>
        <v>1</v>
      </c>
    </row>
    <row r="496" spans="1:2" x14ac:dyDescent="0.25">
      <c r="A496" s="5" t="s">
        <v>8656</v>
      </c>
      <c r="B496">
        <f t="shared" si="7"/>
        <v>1</v>
      </c>
    </row>
    <row r="497" spans="1:2" x14ac:dyDescent="0.25">
      <c r="A497" s="5" t="s">
        <v>7746</v>
      </c>
      <c r="B497">
        <f t="shared" si="7"/>
        <v>1</v>
      </c>
    </row>
    <row r="498" spans="1:2" x14ac:dyDescent="0.25">
      <c r="A498" s="5" t="s">
        <v>9015</v>
      </c>
      <c r="B498">
        <f t="shared" si="7"/>
        <v>1</v>
      </c>
    </row>
    <row r="499" spans="1:2" x14ac:dyDescent="0.25">
      <c r="A499" s="5" t="s">
        <v>6463</v>
      </c>
      <c r="B499">
        <f t="shared" si="7"/>
        <v>1</v>
      </c>
    </row>
    <row r="500" spans="1:2" x14ac:dyDescent="0.25">
      <c r="A500" s="5" t="s">
        <v>5960</v>
      </c>
      <c r="B500">
        <f t="shared" si="7"/>
        <v>1</v>
      </c>
    </row>
    <row r="501" spans="1:2" x14ac:dyDescent="0.25">
      <c r="A501" s="5" t="s">
        <v>6587</v>
      </c>
      <c r="B501">
        <f t="shared" si="7"/>
        <v>1</v>
      </c>
    </row>
    <row r="502" spans="1:2" x14ac:dyDescent="0.25">
      <c r="A502" s="5" t="s">
        <v>7297</v>
      </c>
      <c r="B502">
        <f t="shared" si="7"/>
        <v>1</v>
      </c>
    </row>
    <row r="503" spans="1:2" x14ac:dyDescent="0.25">
      <c r="A503" s="5" t="s">
        <v>9388</v>
      </c>
      <c r="B503">
        <f t="shared" si="7"/>
        <v>1</v>
      </c>
    </row>
    <row r="504" spans="1:2" x14ac:dyDescent="0.25">
      <c r="A504" s="5" t="s">
        <v>10259</v>
      </c>
      <c r="B504">
        <f t="shared" si="7"/>
        <v>1</v>
      </c>
    </row>
    <row r="505" spans="1:2" x14ac:dyDescent="0.25">
      <c r="A505" s="5" t="s">
        <v>9174</v>
      </c>
      <c r="B505">
        <f t="shared" si="7"/>
        <v>1</v>
      </c>
    </row>
    <row r="506" spans="1:2" x14ac:dyDescent="0.25">
      <c r="A506" s="5" t="s">
        <v>10378</v>
      </c>
      <c r="B506">
        <f t="shared" si="7"/>
        <v>1</v>
      </c>
    </row>
    <row r="507" spans="1:2" x14ac:dyDescent="0.25">
      <c r="A507" s="5" t="s">
        <v>7058</v>
      </c>
      <c r="B507">
        <f t="shared" si="7"/>
        <v>1</v>
      </c>
    </row>
    <row r="508" spans="1:2" x14ac:dyDescent="0.25">
      <c r="A508" s="5" t="s">
        <v>9187</v>
      </c>
      <c r="B508">
        <f t="shared" si="7"/>
        <v>1</v>
      </c>
    </row>
    <row r="509" spans="1:2" x14ac:dyDescent="0.25">
      <c r="A509" s="5" t="s">
        <v>9175</v>
      </c>
      <c r="B509">
        <f t="shared" si="7"/>
        <v>1</v>
      </c>
    </row>
    <row r="510" spans="1:2" x14ac:dyDescent="0.25">
      <c r="A510" s="5" t="s">
        <v>9512</v>
      </c>
      <c r="B510">
        <f t="shared" si="7"/>
        <v>1</v>
      </c>
    </row>
    <row r="511" spans="1:2" x14ac:dyDescent="0.25">
      <c r="A511" s="5" t="s">
        <v>7199</v>
      </c>
      <c r="B511">
        <f t="shared" si="7"/>
        <v>1</v>
      </c>
    </row>
    <row r="512" spans="1:2" x14ac:dyDescent="0.25">
      <c r="A512" s="5" t="s">
        <v>9679</v>
      </c>
      <c r="B512">
        <f t="shared" si="7"/>
        <v>1</v>
      </c>
    </row>
    <row r="513" spans="1:2" x14ac:dyDescent="0.25">
      <c r="A513" s="5" t="s">
        <v>5961</v>
      </c>
      <c r="B513">
        <f t="shared" si="7"/>
        <v>1</v>
      </c>
    </row>
    <row r="514" spans="1:2" x14ac:dyDescent="0.25">
      <c r="A514" s="5" t="s">
        <v>8622</v>
      </c>
      <c r="B514">
        <f t="shared" si="7"/>
        <v>1</v>
      </c>
    </row>
    <row r="515" spans="1:2" x14ac:dyDescent="0.25">
      <c r="A515" s="5" t="s">
        <v>7022</v>
      </c>
      <c r="B515">
        <f t="shared" si="7"/>
        <v>1</v>
      </c>
    </row>
    <row r="516" spans="1:2" x14ac:dyDescent="0.25">
      <c r="A516" s="5" t="s">
        <v>10480</v>
      </c>
      <c r="B516">
        <f t="shared" si="7"/>
        <v>1</v>
      </c>
    </row>
    <row r="517" spans="1:2" x14ac:dyDescent="0.25">
      <c r="A517" s="5" t="s">
        <v>9520</v>
      </c>
      <c r="B517">
        <f t="shared" ref="B517:B580" si="8">IF(A517&lt;&gt;0,1,0)</f>
        <v>1</v>
      </c>
    </row>
    <row r="518" spans="1:2" x14ac:dyDescent="0.25">
      <c r="A518" s="5" t="s">
        <v>6411</v>
      </c>
      <c r="B518">
        <f t="shared" si="8"/>
        <v>1</v>
      </c>
    </row>
    <row r="519" spans="1:2" x14ac:dyDescent="0.25">
      <c r="A519" s="5" t="s">
        <v>7720</v>
      </c>
      <c r="B519">
        <f t="shared" si="8"/>
        <v>1</v>
      </c>
    </row>
    <row r="520" spans="1:2" x14ac:dyDescent="0.25">
      <c r="A520" s="5" t="s">
        <v>9445</v>
      </c>
      <c r="B520">
        <f t="shared" si="8"/>
        <v>1</v>
      </c>
    </row>
    <row r="521" spans="1:2" x14ac:dyDescent="0.25">
      <c r="A521" s="5" t="s">
        <v>7088</v>
      </c>
      <c r="B521">
        <f t="shared" si="8"/>
        <v>1</v>
      </c>
    </row>
    <row r="522" spans="1:2" x14ac:dyDescent="0.25">
      <c r="A522" s="5" t="s">
        <v>7572</v>
      </c>
      <c r="B522">
        <f t="shared" si="8"/>
        <v>1</v>
      </c>
    </row>
    <row r="523" spans="1:2" x14ac:dyDescent="0.25">
      <c r="A523" s="5" t="s">
        <v>5962</v>
      </c>
      <c r="B523">
        <f t="shared" si="8"/>
        <v>1</v>
      </c>
    </row>
    <row r="524" spans="1:2" x14ac:dyDescent="0.25">
      <c r="A524" s="5" t="s">
        <v>6989</v>
      </c>
      <c r="B524">
        <f t="shared" si="8"/>
        <v>1</v>
      </c>
    </row>
    <row r="525" spans="1:2" x14ac:dyDescent="0.25">
      <c r="A525" s="5" t="s">
        <v>9796</v>
      </c>
      <c r="B525">
        <f t="shared" si="8"/>
        <v>1</v>
      </c>
    </row>
    <row r="526" spans="1:2" x14ac:dyDescent="0.25">
      <c r="A526" s="5" t="s">
        <v>8271</v>
      </c>
      <c r="B526">
        <f t="shared" si="8"/>
        <v>1</v>
      </c>
    </row>
    <row r="527" spans="1:2" x14ac:dyDescent="0.25">
      <c r="A527" s="5" t="s">
        <v>10876</v>
      </c>
      <c r="B527">
        <f t="shared" si="8"/>
        <v>1</v>
      </c>
    </row>
    <row r="528" spans="1:2" x14ac:dyDescent="0.25">
      <c r="A528" s="5" t="s">
        <v>9541</v>
      </c>
      <c r="B528">
        <f t="shared" si="8"/>
        <v>1</v>
      </c>
    </row>
    <row r="529" spans="1:2" x14ac:dyDescent="0.25">
      <c r="A529" s="5" t="s">
        <v>7460</v>
      </c>
      <c r="B529">
        <f t="shared" si="8"/>
        <v>1</v>
      </c>
    </row>
    <row r="530" spans="1:2" x14ac:dyDescent="0.25">
      <c r="A530" s="5" t="s">
        <v>9950</v>
      </c>
      <c r="B530">
        <f t="shared" si="8"/>
        <v>1</v>
      </c>
    </row>
    <row r="531" spans="1:2" x14ac:dyDescent="0.25">
      <c r="A531" s="5" t="s">
        <v>5963</v>
      </c>
      <c r="B531">
        <f t="shared" si="8"/>
        <v>1</v>
      </c>
    </row>
    <row r="532" spans="1:2" x14ac:dyDescent="0.25">
      <c r="A532" s="5" t="s">
        <v>10921</v>
      </c>
      <c r="B532">
        <f t="shared" si="8"/>
        <v>1</v>
      </c>
    </row>
    <row r="533" spans="1:2" x14ac:dyDescent="0.25">
      <c r="A533" s="5" t="s">
        <v>7844</v>
      </c>
      <c r="B533">
        <f t="shared" si="8"/>
        <v>1</v>
      </c>
    </row>
    <row r="534" spans="1:2" x14ac:dyDescent="0.25">
      <c r="A534" s="5" t="s">
        <v>7463</v>
      </c>
      <c r="B534">
        <f t="shared" si="8"/>
        <v>1</v>
      </c>
    </row>
    <row r="535" spans="1:2" x14ac:dyDescent="0.25">
      <c r="A535" s="5" t="s">
        <v>9864</v>
      </c>
      <c r="B535">
        <f t="shared" si="8"/>
        <v>1</v>
      </c>
    </row>
    <row r="536" spans="1:2" x14ac:dyDescent="0.25">
      <c r="A536" s="5" t="s">
        <v>5964</v>
      </c>
      <c r="B536">
        <f t="shared" si="8"/>
        <v>1</v>
      </c>
    </row>
    <row r="537" spans="1:2" x14ac:dyDescent="0.25">
      <c r="A537" s="5" t="s">
        <v>7660</v>
      </c>
      <c r="B537">
        <f t="shared" si="8"/>
        <v>1</v>
      </c>
    </row>
    <row r="538" spans="1:2" x14ac:dyDescent="0.25">
      <c r="A538" s="5" t="s">
        <v>7377</v>
      </c>
      <c r="B538">
        <f t="shared" si="8"/>
        <v>1</v>
      </c>
    </row>
    <row r="539" spans="1:2" x14ac:dyDescent="0.25">
      <c r="A539" s="5" t="s">
        <v>9363</v>
      </c>
      <c r="B539">
        <f t="shared" si="8"/>
        <v>1</v>
      </c>
    </row>
    <row r="540" spans="1:2" x14ac:dyDescent="0.25">
      <c r="A540" s="5" t="s">
        <v>10557</v>
      </c>
      <c r="B540">
        <f t="shared" si="8"/>
        <v>1</v>
      </c>
    </row>
    <row r="541" spans="1:2" x14ac:dyDescent="0.25">
      <c r="A541" s="5" t="s">
        <v>10812</v>
      </c>
      <c r="B541">
        <f t="shared" si="8"/>
        <v>1</v>
      </c>
    </row>
    <row r="542" spans="1:2" x14ac:dyDescent="0.25">
      <c r="A542" s="5" t="s">
        <v>6628</v>
      </c>
      <c r="B542">
        <f t="shared" si="8"/>
        <v>1</v>
      </c>
    </row>
    <row r="543" spans="1:2" x14ac:dyDescent="0.25">
      <c r="A543" s="5" t="s">
        <v>9397</v>
      </c>
      <c r="B543">
        <f t="shared" si="8"/>
        <v>1</v>
      </c>
    </row>
    <row r="544" spans="1:2" x14ac:dyDescent="0.25">
      <c r="A544" s="5" t="s">
        <v>7370</v>
      </c>
      <c r="B544">
        <f t="shared" si="8"/>
        <v>1</v>
      </c>
    </row>
    <row r="545" spans="1:2" x14ac:dyDescent="0.25">
      <c r="A545" s="5" t="s">
        <v>6432</v>
      </c>
      <c r="B545">
        <f t="shared" si="8"/>
        <v>1</v>
      </c>
    </row>
    <row r="546" spans="1:2" x14ac:dyDescent="0.25">
      <c r="A546" s="5" t="s">
        <v>9973</v>
      </c>
      <c r="B546">
        <f t="shared" si="8"/>
        <v>1</v>
      </c>
    </row>
    <row r="547" spans="1:2" x14ac:dyDescent="0.25">
      <c r="A547" s="5" t="s">
        <v>7363</v>
      </c>
      <c r="B547">
        <f t="shared" si="8"/>
        <v>1</v>
      </c>
    </row>
    <row r="548" spans="1:2" x14ac:dyDescent="0.25">
      <c r="A548" s="5" t="s">
        <v>10659</v>
      </c>
      <c r="B548">
        <f t="shared" si="8"/>
        <v>1</v>
      </c>
    </row>
    <row r="549" spans="1:2" x14ac:dyDescent="0.25">
      <c r="A549" s="5" t="s">
        <v>7462</v>
      </c>
      <c r="B549">
        <f t="shared" si="8"/>
        <v>1</v>
      </c>
    </row>
    <row r="550" spans="1:2" x14ac:dyDescent="0.25">
      <c r="A550" s="5" t="s">
        <v>8179</v>
      </c>
      <c r="B550">
        <f t="shared" si="8"/>
        <v>1</v>
      </c>
    </row>
    <row r="551" spans="1:2" x14ac:dyDescent="0.25">
      <c r="A551" s="5" t="s">
        <v>9309</v>
      </c>
      <c r="B551">
        <f t="shared" si="8"/>
        <v>1</v>
      </c>
    </row>
    <row r="552" spans="1:2" x14ac:dyDescent="0.25">
      <c r="A552" s="5" t="s">
        <v>6475</v>
      </c>
      <c r="B552">
        <f t="shared" si="8"/>
        <v>1</v>
      </c>
    </row>
    <row r="553" spans="1:2" x14ac:dyDescent="0.25">
      <c r="A553" s="5" t="s">
        <v>8918</v>
      </c>
      <c r="B553">
        <f t="shared" si="8"/>
        <v>1</v>
      </c>
    </row>
    <row r="554" spans="1:2" x14ac:dyDescent="0.25">
      <c r="A554" s="5" t="s">
        <v>7174</v>
      </c>
      <c r="B554">
        <f t="shared" si="8"/>
        <v>1</v>
      </c>
    </row>
    <row r="555" spans="1:2" x14ac:dyDescent="0.25">
      <c r="A555" s="5" t="s">
        <v>8695</v>
      </c>
      <c r="B555">
        <f t="shared" si="8"/>
        <v>1</v>
      </c>
    </row>
    <row r="556" spans="1:2" x14ac:dyDescent="0.25">
      <c r="A556" s="5" t="s">
        <v>10179</v>
      </c>
      <c r="B556">
        <f t="shared" si="8"/>
        <v>1</v>
      </c>
    </row>
    <row r="557" spans="1:2" x14ac:dyDescent="0.25">
      <c r="A557" s="5" t="s">
        <v>7917</v>
      </c>
      <c r="B557">
        <f t="shared" si="8"/>
        <v>1</v>
      </c>
    </row>
    <row r="558" spans="1:2" x14ac:dyDescent="0.25">
      <c r="A558" s="5" t="s">
        <v>8782</v>
      </c>
      <c r="B558">
        <f t="shared" si="8"/>
        <v>1</v>
      </c>
    </row>
    <row r="559" spans="1:2" x14ac:dyDescent="0.25">
      <c r="A559" s="5" t="s">
        <v>6847</v>
      </c>
      <c r="B559">
        <f t="shared" si="8"/>
        <v>1</v>
      </c>
    </row>
    <row r="560" spans="1:2" x14ac:dyDescent="0.25">
      <c r="A560" s="5" t="s">
        <v>6250</v>
      </c>
      <c r="B560">
        <f t="shared" si="8"/>
        <v>1</v>
      </c>
    </row>
    <row r="561" spans="1:2" x14ac:dyDescent="0.25">
      <c r="A561" s="5" t="s">
        <v>9160</v>
      </c>
      <c r="B561">
        <f t="shared" si="8"/>
        <v>1</v>
      </c>
    </row>
    <row r="562" spans="1:2" x14ac:dyDescent="0.25">
      <c r="A562" s="5" t="s">
        <v>10310</v>
      </c>
      <c r="B562">
        <f t="shared" si="8"/>
        <v>1</v>
      </c>
    </row>
    <row r="563" spans="1:2" x14ac:dyDescent="0.25">
      <c r="A563" s="5" t="s">
        <v>10548</v>
      </c>
      <c r="B563">
        <f t="shared" si="8"/>
        <v>1</v>
      </c>
    </row>
    <row r="564" spans="1:2" x14ac:dyDescent="0.25">
      <c r="A564" s="5" t="s">
        <v>9272</v>
      </c>
      <c r="B564">
        <f t="shared" si="8"/>
        <v>1</v>
      </c>
    </row>
    <row r="565" spans="1:2" x14ac:dyDescent="0.25">
      <c r="A565" s="5" t="s">
        <v>8385</v>
      </c>
      <c r="B565">
        <f t="shared" si="8"/>
        <v>1</v>
      </c>
    </row>
    <row r="566" spans="1:2" x14ac:dyDescent="0.25">
      <c r="A566" s="5" t="s">
        <v>6734</v>
      </c>
      <c r="B566">
        <f t="shared" si="8"/>
        <v>1</v>
      </c>
    </row>
    <row r="567" spans="1:2" x14ac:dyDescent="0.25">
      <c r="A567" s="5" t="s">
        <v>9480</v>
      </c>
      <c r="B567">
        <f t="shared" si="8"/>
        <v>1</v>
      </c>
    </row>
    <row r="568" spans="1:2" x14ac:dyDescent="0.25">
      <c r="A568" s="5" t="s">
        <v>10893</v>
      </c>
      <c r="B568">
        <f t="shared" si="8"/>
        <v>1</v>
      </c>
    </row>
    <row r="569" spans="1:2" x14ac:dyDescent="0.25">
      <c r="A569" s="5" t="s">
        <v>8307</v>
      </c>
      <c r="B569">
        <f t="shared" si="8"/>
        <v>1</v>
      </c>
    </row>
    <row r="570" spans="1:2" x14ac:dyDescent="0.25">
      <c r="A570" s="5" t="s">
        <v>7427</v>
      </c>
      <c r="B570">
        <f t="shared" si="8"/>
        <v>1</v>
      </c>
    </row>
    <row r="571" spans="1:2" x14ac:dyDescent="0.25">
      <c r="A571" s="5" t="s">
        <v>9412</v>
      </c>
      <c r="B571">
        <f t="shared" si="8"/>
        <v>1</v>
      </c>
    </row>
    <row r="572" spans="1:2" x14ac:dyDescent="0.25">
      <c r="A572" s="5" t="s">
        <v>8870</v>
      </c>
      <c r="B572">
        <f t="shared" si="8"/>
        <v>1</v>
      </c>
    </row>
    <row r="573" spans="1:2" x14ac:dyDescent="0.25">
      <c r="A573" s="5" t="s">
        <v>7078</v>
      </c>
      <c r="B573">
        <f t="shared" si="8"/>
        <v>1</v>
      </c>
    </row>
    <row r="574" spans="1:2" x14ac:dyDescent="0.25">
      <c r="A574" s="5" t="s">
        <v>7559</v>
      </c>
      <c r="B574">
        <f t="shared" si="8"/>
        <v>1</v>
      </c>
    </row>
    <row r="575" spans="1:2" x14ac:dyDescent="0.25">
      <c r="A575" s="5" t="s">
        <v>10657</v>
      </c>
      <c r="B575">
        <f t="shared" si="8"/>
        <v>1</v>
      </c>
    </row>
    <row r="576" spans="1:2" x14ac:dyDescent="0.25">
      <c r="A576" s="5" t="s">
        <v>9462</v>
      </c>
      <c r="B576">
        <f t="shared" si="8"/>
        <v>1</v>
      </c>
    </row>
    <row r="577" spans="1:2" x14ac:dyDescent="0.25">
      <c r="A577" s="5" t="s">
        <v>10568</v>
      </c>
      <c r="B577">
        <f t="shared" si="8"/>
        <v>1</v>
      </c>
    </row>
    <row r="578" spans="1:2" x14ac:dyDescent="0.25">
      <c r="A578" s="5" t="s">
        <v>9769</v>
      </c>
      <c r="B578">
        <f t="shared" si="8"/>
        <v>1</v>
      </c>
    </row>
    <row r="579" spans="1:2" x14ac:dyDescent="0.25">
      <c r="A579" s="5" t="s">
        <v>6613</v>
      </c>
      <c r="B579">
        <f t="shared" si="8"/>
        <v>1</v>
      </c>
    </row>
    <row r="580" spans="1:2" x14ac:dyDescent="0.25">
      <c r="A580" s="5" t="s">
        <v>7345</v>
      </c>
      <c r="B580">
        <f t="shared" si="8"/>
        <v>1</v>
      </c>
    </row>
    <row r="581" spans="1:2" x14ac:dyDescent="0.25">
      <c r="A581" s="5" t="s">
        <v>5965</v>
      </c>
      <c r="B581">
        <f t="shared" ref="B581:B644" si="9">IF(A581&lt;&gt;0,1,0)</f>
        <v>1</v>
      </c>
    </row>
    <row r="582" spans="1:2" x14ac:dyDescent="0.25">
      <c r="A582" s="5" t="s">
        <v>7626</v>
      </c>
      <c r="B582">
        <f t="shared" si="9"/>
        <v>1</v>
      </c>
    </row>
    <row r="583" spans="1:2" x14ac:dyDescent="0.25">
      <c r="A583" s="5" t="s">
        <v>9136</v>
      </c>
      <c r="B583">
        <f t="shared" si="9"/>
        <v>1</v>
      </c>
    </row>
    <row r="584" spans="1:2" x14ac:dyDescent="0.25">
      <c r="A584" s="5" t="s">
        <v>7536</v>
      </c>
      <c r="B584">
        <f t="shared" si="9"/>
        <v>1</v>
      </c>
    </row>
    <row r="585" spans="1:2" x14ac:dyDescent="0.25">
      <c r="A585" s="5" t="s">
        <v>5966</v>
      </c>
      <c r="B585">
        <f t="shared" si="9"/>
        <v>1</v>
      </c>
    </row>
    <row r="586" spans="1:2" x14ac:dyDescent="0.25">
      <c r="A586" s="5" t="s">
        <v>6608</v>
      </c>
      <c r="B586">
        <f t="shared" si="9"/>
        <v>1</v>
      </c>
    </row>
    <row r="587" spans="1:2" x14ac:dyDescent="0.25">
      <c r="A587" s="5" t="s">
        <v>8459</v>
      </c>
      <c r="B587">
        <f t="shared" si="9"/>
        <v>1</v>
      </c>
    </row>
    <row r="588" spans="1:2" x14ac:dyDescent="0.25">
      <c r="A588" s="5" t="s">
        <v>10709</v>
      </c>
      <c r="B588">
        <f t="shared" si="9"/>
        <v>1</v>
      </c>
    </row>
    <row r="589" spans="1:2" x14ac:dyDescent="0.25">
      <c r="A589" s="5" t="s">
        <v>7488</v>
      </c>
      <c r="B589">
        <f t="shared" si="9"/>
        <v>1</v>
      </c>
    </row>
    <row r="590" spans="1:2" x14ac:dyDescent="0.25">
      <c r="A590" s="5" t="s">
        <v>9253</v>
      </c>
      <c r="B590">
        <f t="shared" si="9"/>
        <v>1</v>
      </c>
    </row>
    <row r="591" spans="1:2" x14ac:dyDescent="0.25">
      <c r="A591" s="5" t="s">
        <v>8611</v>
      </c>
      <c r="B591">
        <f t="shared" si="9"/>
        <v>1</v>
      </c>
    </row>
    <row r="592" spans="1:2" x14ac:dyDescent="0.25">
      <c r="A592" s="5" t="s">
        <v>9258</v>
      </c>
      <c r="B592">
        <f t="shared" si="9"/>
        <v>1</v>
      </c>
    </row>
    <row r="593" spans="1:2" x14ac:dyDescent="0.25">
      <c r="A593" s="5" t="s">
        <v>7977</v>
      </c>
      <c r="B593">
        <f t="shared" si="9"/>
        <v>1</v>
      </c>
    </row>
    <row r="594" spans="1:2" x14ac:dyDescent="0.25">
      <c r="A594" s="5" t="s">
        <v>6489</v>
      </c>
      <c r="B594">
        <f t="shared" si="9"/>
        <v>1</v>
      </c>
    </row>
    <row r="595" spans="1:2" x14ac:dyDescent="0.25">
      <c r="A595" s="5" t="s">
        <v>9810</v>
      </c>
      <c r="B595">
        <f t="shared" si="9"/>
        <v>1</v>
      </c>
    </row>
    <row r="596" spans="1:2" x14ac:dyDescent="0.25">
      <c r="A596" s="5" t="s">
        <v>6917</v>
      </c>
      <c r="B596">
        <f t="shared" si="9"/>
        <v>1</v>
      </c>
    </row>
    <row r="597" spans="1:2" x14ac:dyDescent="0.25">
      <c r="A597" s="5" t="s">
        <v>8449</v>
      </c>
      <c r="B597">
        <f t="shared" si="9"/>
        <v>1</v>
      </c>
    </row>
    <row r="598" spans="1:2" x14ac:dyDescent="0.25">
      <c r="A598" s="5" t="s">
        <v>9330</v>
      </c>
      <c r="B598">
        <f t="shared" si="9"/>
        <v>1</v>
      </c>
    </row>
    <row r="599" spans="1:2" x14ac:dyDescent="0.25">
      <c r="A599" s="5" t="s">
        <v>8730</v>
      </c>
      <c r="B599">
        <f t="shared" si="9"/>
        <v>1</v>
      </c>
    </row>
    <row r="600" spans="1:2" x14ac:dyDescent="0.25">
      <c r="A600" s="5" t="s">
        <v>10783</v>
      </c>
      <c r="B600">
        <f t="shared" si="9"/>
        <v>1</v>
      </c>
    </row>
    <row r="601" spans="1:2" x14ac:dyDescent="0.25">
      <c r="A601" s="5" t="s">
        <v>9510</v>
      </c>
      <c r="B601">
        <f t="shared" si="9"/>
        <v>1</v>
      </c>
    </row>
    <row r="602" spans="1:2" x14ac:dyDescent="0.25">
      <c r="A602" s="5" t="s">
        <v>8311</v>
      </c>
      <c r="B602">
        <f t="shared" si="9"/>
        <v>1</v>
      </c>
    </row>
    <row r="603" spans="1:2" x14ac:dyDescent="0.25">
      <c r="A603" s="5" t="s">
        <v>8021</v>
      </c>
      <c r="B603">
        <f t="shared" si="9"/>
        <v>1</v>
      </c>
    </row>
    <row r="604" spans="1:2" x14ac:dyDescent="0.25">
      <c r="A604" s="5" t="s">
        <v>7071</v>
      </c>
      <c r="B604">
        <f t="shared" si="9"/>
        <v>1</v>
      </c>
    </row>
    <row r="605" spans="1:2" x14ac:dyDescent="0.25">
      <c r="A605" s="5" t="s">
        <v>5967</v>
      </c>
      <c r="B605">
        <f t="shared" si="9"/>
        <v>1</v>
      </c>
    </row>
    <row r="606" spans="1:2" x14ac:dyDescent="0.25">
      <c r="A606" s="5" t="s">
        <v>7334</v>
      </c>
      <c r="B606">
        <f t="shared" si="9"/>
        <v>1</v>
      </c>
    </row>
    <row r="607" spans="1:2" x14ac:dyDescent="0.25">
      <c r="A607" s="5" t="s">
        <v>10777</v>
      </c>
      <c r="B607">
        <f t="shared" si="9"/>
        <v>1</v>
      </c>
    </row>
    <row r="608" spans="1:2" x14ac:dyDescent="0.25">
      <c r="A608" s="5" t="s">
        <v>8497</v>
      </c>
      <c r="B608">
        <f t="shared" si="9"/>
        <v>1</v>
      </c>
    </row>
    <row r="609" spans="1:2" x14ac:dyDescent="0.25">
      <c r="A609" s="5" t="s">
        <v>7745</v>
      </c>
      <c r="B609">
        <f t="shared" si="9"/>
        <v>1</v>
      </c>
    </row>
    <row r="610" spans="1:2" x14ac:dyDescent="0.25">
      <c r="A610" s="5" t="s">
        <v>6872</v>
      </c>
      <c r="B610">
        <f t="shared" si="9"/>
        <v>1</v>
      </c>
    </row>
    <row r="611" spans="1:2" x14ac:dyDescent="0.25">
      <c r="A611" s="5" t="s">
        <v>8565</v>
      </c>
      <c r="B611">
        <f t="shared" si="9"/>
        <v>1</v>
      </c>
    </row>
    <row r="612" spans="1:2" x14ac:dyDescent="0.25">
      <c r="A612" s="5" t="s">
        <v>9251</v>
      </c>
      <c r="B612">
        <f t="shared" si="9"/>
        <v>1</v>
      </c>
    </row>
    <row r="613" spans="1:2" x14ac:dyDescent="0.25">
      <c r="A613" s="5" t="s">
        <v>10263</v>
      </c>
      <c r="B613">
        <f t="shared" si="9"/>
        <v>1</v>
      </c>
    </row>
    <row r="614" spans="1:2" x14ac:dyDescent="0.25">
      <c r="A614" s="5" t="s">
        <v>7238</v>
      </c>
      <c r="B614">
        <f t="shared" si="9"/>
        <v>1</v>
      </c>
    </row>
    <row r="615" spans="1:2" x14ac:dyDescent="0.25">
      <c r="A615" s="5" t="s">
        <v>9792</v>
      </c>
      <c r="B615">
        <f t="shared" si="9"/>
        <v>1</v>
      </c>
    </row>
    <row r="616" spans="1:2" x14ac:dyDescent="0.25">
      <c r="A616" s="5" t="s">
        <v>6583</v>
      </c>
      <c r="B616">
        <f t="shared" si="9"/>
        <v>1</v>
      </c>
    </row>
    <row r="617" spans="1:2" x14ac:dyDescent="0.25">
      <c r="A617" s="5" t="s">
        <v>10663</v>
      </c>
      <c r="B617">
        <f t="shared" si="9"/>
        <v>1</v>
      </c>
    </row>
    <row r="618" spans="1:2" x14ac:dyDescent="0.25">
      <c r="A618" s="5" t="s">
        <v>9392</v>
      </c>
      <c r="B618">
        <f t="shared" si="9"/>
        <v>1</v>
      </c>
    </row>
    <row r="619" spans="1:2" x14ac:dyDescent="0.25">
      <c r="A619" s="5" t="s">
        <v>10145</v>
      </c>
      <c r="B619">
        <f t="shared" si="9"/>
        <v>1</v>
      </c>
    </row>
    <row r="620" spans="1:2" x14ac:dyDescent="0.25">
      <c r="A620" s="5" t="s">
        <v>10469</v>
      </c>
      <c r="B620">
        <f t="shared" si="9"/>
        <v>1</v>
      </c>
    </row>
    <row r="621" spans="1:2" x14ac:dyDescent="0.25">
      <c r="A621" s="5" t="s">
        <v>7216</v>
      </c>
      <c r="B621">
        <f t="shared" si="9"/>
        <v>1</v>
      </c>
    </row>
    <row r="622" spans="1:2" x14ac:dyDescent="0.25">
      <c r="A622" s="5" t="s">
        <v>5968</v>
      </c>
      <c r="B622">
        <f t="shared" si="9"/>
        <v>1</v>
      </c>
    </row>
    <row r="623" spans="1:2" x14ac:dyDescent="0.25">
      <c r="A623" s="5" t="s">
        <v>9037</v>
      </c>
      <c r="B623">
        <f t="shared" si="9"/>
        <v>1</v>
      </c>
    </row>
    <row r="624" spans="1:2" x14ac:dyDescent="0.25">
      <c r="A624" s="5" t="s">
        <v>8978</v>
      </c>
      <c r="B624">
        <f t="shared" si="9"/>
        <v>1</v>
      </c>
    </row>
    <row r="625" spans="1:2" x14ac:dyDescent="0.25">
      <c r="A625" s="5" t="s">
        <v>8469</v>
      </c>
      <c r="B625">
        <f t="shared" si="9"/>
        <v>1</v>
      </c>
    </row>
    <row r="626" spans="1:2" x14ac:dyDescent="0.25">
      <c r="A626" s="5" t="s">
        <v>10650</v>
      </c>
      <c r="B626">
        <f t="shared" si="9"/>
        <v>1</v>
      </c>
    </row>
    <row r="627" spans="1:2" x14ac:dyDescent="0.25">
      <c r="A627" s="5" t="s">
        <v>8023</v>
      </c>
      <c r="B627">
        <f t="shared" si="9"/>
        <v>1</v>
      </c>
    </row>
    <row r="628" spans="1:2" x14ac:dyDescent="0.25">
      <c r="A628" s="5" t="s">
        <v>10056</v>
      </c>
      <c r="B628">
        <f t="shared" si="9"/>
        <v>1</v>
      </c>
    </row>
    <row r="629" spans="1:2" x14ac:dyDescent="0.25">
      <c r="A629" s="5" t="s">
        <v>10113</v>
      </c>
      <c r="B629">
        <f t="shared" si="9"/>
        <v>1</v>
      </c>
    </row>
    <row r="630" spans="1:2" x14ac:dyDescent="0.25">
      <c r="A630" s="5" t="s">
        <v>5969</v>
      </c>
      <c r="B630">
        <f t="shared" si="9"/>
        <v>1</v>
      </c>
    </row>
    <row r="631" spans="1:2" x14ac:dyDescent="0.25">
      <c r="A631" s="5" t="s">
        <v>7479</v>
      </c>
      <c r="B631">
        <f t="shared" si="9"/>
        <v>1</v>
      </c>
    </row>
    <row r="632" spans="1:2" x14ac:dyDescent="0.25">
      <c r="A632" s="5" t="s">
        <v>10566</v>
      </c>
      <c r="B632">
        <f t="shared" si="9"/>
        <v>1</v>
      </c>
    </row>
    <row r="633" spans="1:2" x14ac:dyDescent="0.25">
      <c r="A633" s="5" t="s">
        <v>10376</v>
      </c>
      <c r="B633">
        <f t="shared" si="9"/>
        <v>1</v>
      </c>
    </row>
    <row r="634" spans="1:2" x14ac:dyDescent="0.25">
      <c r="A634" s="5" t="s">
        <v>8560</v>
      </c>
      <c r="B634">
        <f t="shared" si="9"/>
        <v>1</v>
      </c>
    </row>
    <row r="635" spans="1:2" x14ac:dyDescent="0.25">
      <c r="A635" s="5" t="s">
        <v>7969</v>
      </c>
      <c r="B635">
        <f t="shared" si="9"/>
        <v>1</v>
      </c>
    </row>
    <row r="636" spans="1:2" x14ac:dyDescent="0.25">
      <c r="A636" s="5" t="s">
        <v>10891</v>
      </c>
      <c r="B636">
        <f t="shared" si="9"/>
        <v>1</v>
      </c>
    </row>
    <row r="637" spans="1:2" x14ac:dyDescent="0.25">
      <c r="A637" s="5" t="s">
        <v>7695</v>
      </c>
      <c r="B637">
        <f t="shared" si="9"/>
        <v>1</v>
      </c>
    </row>
    <row r="638" spans="1:2" x14ac:dyDescent="0.25">
      <c r="A638" s="5" t="s">
        <v>6822</v>
      </c>
      <c r="B638">
        <f t="shared" si="9"/>
        <v>1</v>
      </c>
    </row>
    <row r="639" spans="1:2" x14ac:dyDescent="0.25">
      <c r="A639" s="5" t="s">
        <v>8281</v>
      </c>
      <c r="B639">
        <f t="shared" si="9"/>
        <v>1</v>
      </c>
    </row>
    <row r="640" spans="1:2" x14ac:dyDescent="0.25">
      <c r="A640" s="5" t="s">
        <v>9301</v>
      </c>
      <c r="B640">
        <f t="shared" si="9"/>
        <v>1</v>
      </c>
    </row>
    <row r="641" spans="1:2" x14ac:dyDescent="0.25">
      <c r="A641" s="5" t="s">
        <v>10637</v>
      </c>
      <c r="B641">
        <f t="shared" si="9"/>
        <v>1</v>
      </c>
    </row>
    <row r="642" spans="1:2" x14ac:dyDescent="0.25">
      <c r="A642" s="5" t="s">
        <v>10715</v>
      </c>
      <c r="B642">
        <f t="shared" si="9"/>
        <v>1</v>
      </c>
    </row>
    <row r="643" spans="1:2" x14ac:dyDescent="0.25">
      <c r="A643" s="5" t="s">
        <v>7894</v>
      </c>
      <c r="B643">
        <f t="shared" si="9"/>
        <v>1</v>
      </c>
    </row>
    <row r="644" spans="1:2" x14ac:dyDescent="0.25">
      <c r="A644" s="5" t="s">
        <v>10423</v>
      </c>
      <c r="B644">
        <f t="shared" si="9"/>
        <v>1</v>
      </c>
    </row>
    <row r="645" spans="1:2" x14ac:dyDescent="0.25">
      <c r="A645" s="5" t="s">
        <v>7521</v>
      </c>
      <c r="B645">
        <f t="shared" ref="B645:B708" si="10">IF(A645&lt;&gt;0,1,0)</f>
        <v>1</v>
      </c>
    </row>
    <row r="646" spans="1:2" x14ac:dyDescent="0.25">
      <c r="A646" s="5" t="s">
        <v>6438</v>
      </c>
      <c r="B646">
        <f t="shared" si="10"/>
        <v>1</v>
      </c>
    </row>
    <row r="647" spans="1:2" x14ac:dyDescent="0.25">
      <c r="A647" s="5" t="s">
        <v>7726</v>
      </c>
      <c r="B647">
        <f t="shared" si="10"/>
        <v>1</v>
      </c>
    </row>
    <row r="648" spans="1:2" x14ac:dyDescent="0.25">
      <c r="A648" s="5" t="s">
        <v>7495</v>
      </c>
      <c r="B648">
        <f t="shared" si="10"/>
        <v>1</v>
      </c>
    </row>
    <row r="649" spans="1:2" x14ac:dyDescent="0.25">
      <c r="A649" s="5" t="s">
        <v>9829</v>
      </c>
      <c r="B649">
        <f t="shared" si="10"/>
        <v>1</v>
      </c>
    </row>
    <row r="650" spans="1:2" x14ac:dyDescent="0.25">
      <c r="A650" s="5" t="s">
        <v>9326</v>
      </c>
      <c r="B650">
        <f t="shared" si="10"/>
        <v>1</v>
      </c>
    </row>
    <row r="651" spans="1:2" x14ac:dyDescent="0.25">
      <c r="A651" s="5" t="s">
        <v>8869</v>
      </c>
      <c r="B651">
        <f t="shared" si="10"/>
        <v>1</v>
      </c>
    </row>
    <row r="652" spans="1:2" x14ac:dyDescent="0.25">
      <c r="A652" s="5" t="s">
        <v>8090</v>
      </c>
      <c r="B652">
        <f t="shared" si="10"/>
        <v>1</v>
      </c>
    </row>
    <row r="653" spans="1:2" x14ac:dyDescent="0.25">
      <c r="A653" s="5" t="s">
        <v>6404</v>
      </c>
      <c r="B653">
        <f t="shared" si="10"/>
        <v>1</v>
      </c>
    </row>
    <row r="654" spans="1:2" x14ac:dyDescent="0.25">
      <c r="A654" s="5" t="s">
        <v>10618</v>
      </c>
      <c r="B654">
        <f t="shared" si="10"/>
        <v>1</v>
      </c>
    </row>
    <row r="655" spans="1:2" x14ac:dyDescent="0.25">
      <c r="A655" s="5" t="s">
        <v>6868</v>
      </c>
      <c r="B655">
        <f t="shared" si="10"/>
        <v>1</v>
      </c>
    </row>
    <row r="656" spans="1:2" x14ac:dyDescent="0.25">
      <c r="A656" s="5" t="s">
        <v>9841</v>
      </c>
      <c r="B656">
        <f t="shared" si="10"/>
        <v>1</v>
      </c>
    </row>
    <row r="657" spans="1:2" x14ac:dyDescent="0.25">
      <c r="A657" s="5" t="s">
        <v>8901</v>
      </c>
      <c r="B657">
        <f t="shared" si="10"/>
        <v>1</v>
      </c>
    </row>
    <row r="658" spans="1:2" x14ac:dyDescent="0.25">
      <c r="A658" s="5" t="s">
        <v>9012</v>
      </c>
      <c r="B658">
        <f t="shared" si="10"/>
        <v>1</v>
      </c>
    </row>
    <row r="659" spans="1:2" x14ac:dyDescent="0.25">
      <c r="A659" s="5" t="s">
        <v>6472</v>
      </c>
      <c r="B659">
        <f t="shared" si="10"/>
        <v>1</v>
      </c>
    </row>
    <row r="660" spans="1:2" x14ac:dyDescent="0.25">
      <c r="A660" s="5" t="s">
        <v>7491</v>
      </c>
      <c r="B660">
        <f t="shared" si="10"/>
        <v>1</v>
      </c>
    </row>
    <row r="661" spans="1:2" x14ac:dyDescent="0.25">
      <c r="A661" s="5" t="s">
        <v>8554</v>
      </c>
      <c r="B661">
        <f t="shared" si="10"/>
        <v>1</v>
      </c>
    </row>
    <row r="662" spans="1:2" x14ac:dyDescent="0.25">
      <c r="A662" s="5" t="s">
        <v>10786</v>
      </c>
      <c r="B662">
        <f t="shared" si="10"/>
        <v>1</v>
      </c>
    </row>
    <row r="663" spans="1:2" x14ac:dyDescent="0.25">
      <c r="A663" s="5" t="s">
        <v>10086</v>
      </c>
      <c r="B663">
        <f t="shared" si="10"/>
        <v>1</v>
      </c>
    </row>
    <row r="664" spans="1:2" x14ac:dyDescent="0.25">
      <c r="A664" s="5" t="s">
        <v>6518</v>
      </c>
      <c r="B664">
        <f t="shared" si="10"/>
        <v>1</v>
      </c>
    </row>
    <row r="665" spans="1:2" x14ac:dyDescent="0.25">
      <c r="A665" s="5" t="s">
        <v>10899</v>
      </c>
      <c r="B665">
        <f t="shared" si="10"/>
        <v>1</v>
      </c>
    </row>
    <row r="666" spans="1:2" x14ac:dyDescent="0.25">
      <c r="A666" s="5" t="s">
        <v>5970</v>
      </c>
      <c r="B666">
        <f t="shared" si="10"/>
        <v>1</v>
      </c>
    </row>
    <row r="667" spans="1:2" x14ac:dyDescent="0.25">
      <c r="A667" s="5" t="s">
        <v>6574</v>
      </c>
      <c r="B667">
        <f t="shared" si="10"/>
        <v>1</v>
      </c>
    </row>
    <row r="668" spans="1:2" x14ac:dyDescent="0.25">
      <c r="A668" s="5" t="s">
        <v>10686</v>
      </c>
      <c r="B668">
        <f t="shared" si="10"/>
        <v>1</v>
      </c>
    </row>
    <row r="669" spans="1:2" x14ac:dyDescent="0.25">
      <c r="A669" s="5" t="s">
        <v>8531</v>
      </c>
      <c r="B669">
        <f t="shared" si="10"/>
        <v>1</v>
      </c>
    </row>
    <row r="670" spans="1:2" x14ac:dyDescent="0.25">
      <c r="A670" s="5" t="s">
        <v>7916</v>
      </c>
      <c r="B670">
        <f t="shared" si="10"/>
        <v>1</v>
      </c>
    </row>
    <row r="671" spans="1:2" x14ac:dyDescent="0.25">
      <c r="A671" s="5" t="s">
        <v>6369</v>
      </c>
      <c r="B671">
        <f t="shared" si="10"/>
        <v>1</v>
      </c>
    </row>
    <row r="672" spans="1:2" x14ac:dyDescent="0.25">
      <c r="A672" s="5" t="s">
        <v>10427</v>
      </c>
      <c r="B672">
        <f t="shared" si="10"/>
        <v>1</v>
      </c>
    </row>
    <row r="673" spans="1:2" x14ac:dyDescent="0.25">
      <c r="A673" s="5" t="s">
        <v>7591</v>
      </c>
      <c r="B673">
        <f t="shared" si="10"/>
        <v>1</v>
      </c>
    </row>
    <row r="674" spans="1:2" x14ac:dyDescent="0.25">
      <c r="A674" s="5" t="s">
        <v>8520</v>
      </c>
      <c r="B674">
        <f t="shared" si="10"/>
        <v>1</v>
      </c>
    </row>
    <row r="675" spans="1:2" x14ac:dyDescent="0.25">
      <c r="A675" s="5" t="s">
        <v>9592</v>
      </c>
      <c r="B675">
        <f t="shared" si="10"/>
        <v>1</v>
      </c>
    </row>
    <row r="676" spans="1:2" x14ac:dyDescent="0.25">
      <c r="A676" s="5" t="s">
        <v>7828</v>
      </c>
      <c r="B676">
        <f t="shared" si="10"/>
        <v>1</v>
      </c>
    </row>
    <row r="677" spans="1:2" x14ac:dyDescent="0.25">
      <c r="A677" s="5" t="s">
        <v>7089</v>
      </c>
      <c r="B677">
        <f t="shared" si="10"/>
        <v>1</v>
      </c>
    </row>
    <row r="678" spans="1:2" x14ac:dyDescent="0.25">
      <c r="A678" s="5" t="s">
        <v>10358</v>
      </c>
      <c r="B678">
        <f t="shared" si="10"/>
        <v>1</v>
      </c>
    </row>
    <row r="679" spans="1:2" x14ac:dyDescent="0.25">
      <c r="A679" s="5" t="s">
        <v>7592</v>
      </c>
      <c r="B679">
        <f t="shared" si="10"/>
        <v>1</v>
      </c>
    </row>
    <row r="680" spans="1:2" x14ac:dyDescent="0.25">
      <c r="A680" s="5" t="s">
        <v>6525</v>
      </c>
      <c r="B680">
        <f t="shared" si="10"/>
        <v>1</v>
      </c>
    </row>
    <row r="681" spans="1:2" x14ac:dyDescent="0.25">
      <c r="A681" s="5" t="s">
        <v>7269</v>
      </c>
      <c r="B681">
        <f t="shared" si="10"/>
        <v>1</v>
      </c>
    </row>
    <row r="682" spans="1:2" x14ac:dyDescent="0.25">
      <c r="A682" s="5" t="s">
        <v>5971</v>
      </c>
      <c r="B682">
        <f t="shared" si="10"/>
        <v>1</v>
      </c>
    </row>
    <row r="683" spans="1:2" x14ac:dyDescent="0.25">
      <c r="A683" s="5" t="s">
        <v>7496</v>
      </c>
      <c r="B683">
        <f t="shared" si="10"/>
        <v>1</v>
      </c>
    </row>
    <row r="684" spans="1:2" x14ac:dyDescent="0.25">
      <c r="A684" s="5" t="s">
        <v>6746</v>
      </c>
      <c r="B684">
        <f t="shared" si="10"/>
        <v>1</v>
      </c>
    </row>
    <row r="685" spans="1:2" x14ac:dyDescent="0.25">
      <c r="A685" s="5" t="s">
        <v>10061</v>
      </c>
      <c r="B685">
        <f t="shared" si="10"/>
        <v>1</v>
      </c>
    </row>
    <row r="686" spans="1:2" x14ac:dyDescent="0.25">
      <c r="A686" s="5" t="s">
        <v>6313</v>
      </c>
      <c r="B686">
        <f t="shared" si="10"/>
        <v>1</v>
      </c>
    </row>
    <row r="687" spans="1:2" x14ac:dyDescent="0.25">
      <c r="A687" s="5" t="s">
        <v>9622</v>
      </c>
      <c r="B687">
        <f t="shared" si="10"/>
        <v>1</v>
      </c>
    </row>
    <row r="688" spans="1:2" x14ac:dyDescent="0.25">
      <c r="A688" s="5" t="s">
        <v>7820</v>
      </c>
      <c r="B688">
        <f t="shared" si="10"/>
        <v>1</v>
      </c>
    </row>
    <row r="689" spans="1:2" x14ac:dyDescent="0.25">
      <c r="A689" s="5" t="s">
        <v>7717</v>
      </c>
      <c r="B689">
        <f t="shared" si="10"/>
        <v>1</v>
      </c>
    </row>
    <row r="690" spans="1:2" x14ac:dyDescent="0.25">
      <c r="A690" s="5" t="s">
        <v>8599</v>
      </c>
      <c r="B690">
        <f t="shared" si="10"/>
        <v>1</v>
      </c>
    </row>
    <row r="691" spans="1:2" x14ac:dyDescent="0.25">
      <c r="A691" s="5" t="s">
        <v>9884</v>
      </c>
      <c r="B691">
        <f t="shared" si="10"/>
        <v>1</v>
      </c>
    </row>
    <row r="692" spans="1:2" x14ac:dyDescent="0.25">
      <c r="A692" s="5" t="s">
        <v>6683</v>
      </c>
      <c r="B692">
        <f t="shared" si="10"/>
        <v>1</v>
      </c>
    </row>
    <row r="693" spans="1:2" x14ac:dyDescent="0.25">
      <c r="A693" s="5" t="s">
        <v>7871</v>
      </c>
      <c r="B693">
        <f t="shared" si="10"/>
        <v>1</v>
      </c>
    </row>
    <row r="694" spans="1:2" x14ac:dyDescent="0.25">
      <c r="A694" s="5" t="s">
        <v>9229</v>
      </c>
      <c r="B694">
        <f t="shared" si="10"/>
        <v>1</v>
      </c>
    </row>
    <row r="695" spans="1:2" x14ac:dyDescent="0.25">
      <c r="A695" s="5" t="s">
        <v>7910</v>
      </c>
      <c r="B695">
        <f t="shared" si="10"/>
        <v>1</v>
      </c>
    </row>
    <row r="696" spans="1:2" x14ac:dyDescent="0.25">
      <c r="A696" s="5" t="s">
        <v>8450</v>
      </c>
      <c r="B696">
        <f t="shared" si="10"/>
        <v>1</v>
      </c>
    </row>
    <row r="697" spans="1:2" x14ac:dyDescent="0.25">
      <c r="A697" s="5" t="s">
        <v>5972</v>
      </c>
      <c r="B697">
        <f t="shared" si="10"/>
        <v>1</v>
      </c>
    </row>
    <row r="698" spans="1:2" x14ac:dyDescent="0.25">
      <c r="A698" s="5" t="s">
        <v>7756</v>
      </c>
      <c r="B698">
        <f t="shared" si="10"/>
        <v>1</v>
      </c>
    </row>
    <row r="699" spans="1:2" x14ac:dyDescent="0.25">
      <c r="A699" s="5" t="s">
        <v>7197</v>
      </c>
      <c r="B699">
        <f t="shared" si="10"/>
        <v>1</v>
      </c>
    </row>
    <row r="700" spans="1:2" x14ac:dyDescent="0.25">
      <c r="A700" s="5" t="s">
        <v>9534</v>
      </c>
      <c r="B700">
        <f t="shared" si="10"/>
        <v>1</v>
      </c>
    </row>
    <row r="701" spans="1:2" x14ac:dyDescent="0.25">
      <c r="A701" s="5" t="s">
        <v>8689</v>
      </c>
      <c r="B701">
        <f t="shared" si="10"/>
        <v>1</v>
      </c>
    </row>
    <row r="702" spans="1:2" x14ac:dyDescent="0.25">
      <c r="A702" s="5" t="s">
        <v>8645</v>
      </c>
      <c r="B702">
        <f t="shared" si="10"/>
        <v>1</v>
      </c>
    </row>
    <row r="703" spans="1:2" x14ac:dyDescent="0.25">
      <c r="A703" s="5" t="s">
        <v>8825</v>
      </c>
      <c r="B703">
        <f t="shared" si="10"/>
        <v>1</v>
      </c>
    </row>
    <row r="704" spans="1:2" x14ac:dyDescent="0.25">
      <c r="A704" s="5" t="s">
        <v>10647</v>
      </c>
      <c r="B704">
        <f t="shared" si="10"/>
        <v>1</v>
      </c>
    </row>
    <row r="705" spans="1:2" x14ac:dyDescent="0.25">
      <c r="A705" s="5" t="s">
        <v>7900</v>
      </c>
      <c r="B705">
        <f t="shared" si="10"/>
        <v>1</v>
      </c>
    </row>
    <row r="706" spans="1:2" x14ac:dyDescent="0.25">
      <c r="A706" s="5" t="s">
        <v>10246</v>
      </c>
      <c r="B706">
        <f t="shared" si="10"/>
        <v>1</v>
      </c>
    </row>
    <row r="707" spans="1:2" x14ac:dyDescent="0.25">
      <c r="A707" s="5" t="s">
        <v>8540</v>
      </c>
      <c r="B707">
        <f t="shared" si="10"/>
        <v>1</v>
      </c>
    </row>
    <row r="708" spans="1:2" x14ac:dyDescent="0.25">
      <c r="A708" s="5" t="s">
        <v>10276</v>
      </c>
      <c r="B708">
        <f t="shared" si="10"/>
        <v>1</v>
      </c>
    </row>
    <row r="709" spans="1:2" x14ac:dyDescent="0.25">
      <c r="A709" s="5" t="s">
        <v>8283</v>
      </c>
      <c r="B709">
        <f t="shared" ref="B709:B772" si="11">IF(A709&lt;&gt;0,1,0)</f>
        <v>1</v>
      </c>
    </row>
    <row r="710" spans="1:2" x14ac:dyDescent="0.25">
      <c r="A710" s="5" t="s">
        <v>8528</v>
      </c>
      <c r="B710">
        <f t="shared" si="11"/>
        <v>1</v>
      </c>
    </row>
    <row r="711" spans="1:2" x14ac:dyDescent="0.25">
      <c r="A711" s="5" t="s">
        <v>10410</v>
      </c>
      <c r="B711">
        <f t="shared" si="11"/>
        <v>1</v>
      </c>
    </row>
    <row r="712" spans="1:2" x14ac:dyDescent="0.25">
      <c r="A712" s="5" t="s">
        <v>8391</v>
      </c>
      <c r="B712">
        <f t="shared" si="11"/>
        <v>1</v>
      </c>
    </row>
    <row r="713" spans="1:2" x14ac:dyDescent="0.25">
      <c r="A713" s="5" t="s">
        <v>5973</v>
      </c>
      <c r="B713">
        <f t="shared" si="11"/>
        <v>1</v>
      </c>
    </row>
    <row r="714" spans="1:2" x14ac:dyDescent="0.25">
      <c r="A714" s="5" t="s">
        <v>5974</v>
      </c>
      <c r="B714">
        <f t="shared" si="11"/>
        <v>1</v>
      </c>
    </row>
    <row r="715" spans="1:2" x14ac:dyDescent="0.25">
      <c r="A715" s="5" t="s">
        <v>10593</v>
      </c>
      <c r="B715">
        <f t="shared" si="11"/>
        <v>1</v>
      </c>
    </row>
    <row r="716" spans="1:2" x14ac:dyDescent="0.25">
      <c r="A716" s="5" t="s">
        <v>9692</v>
      </c>
      <c r="B716">
        <f t="shared" si="11"/>
        <v>1</v>
      </c>
    </row>
    <row r="717" spans="1:2" x14ac:dyDescent="0.25">
      <c r="A717" s="5" t="s">
        <v>10100</v>
      </c>
      <c r="B717">
        <f t="shared" si="11"/>
        <v>1</v>
      </c>
    </row>
    <row r="718" spans="1:2" x14ac:dyDescent="0.25">
      <c r="A718" s="5" t="s">
        <v>10115</v>
      </c>
      <c r="B718">
        <f t="shared" si="11"/>
        <v>1</v>
      </c>
    </row>
    <row r="719" spans="1:2" x14ac:dyDescent="0.25">
      <c r="A719" s="5" t="s">
        <v>9776</v>
      </c>
      <c r="B719">
        <f t="shared" si="11"/>
        <v>1</v>
      </c>
    </row>
    <row r="720" spans="1:2" x14ac:dyDescent="0.25">
      <c r="A720" s="5" t="s">
        <v>8233</v>
      </c>
      <c r="B720">
        <f t="shared" si="11"/>
        <v>1</v>
      </c>
    </row>
    <row r="721" spans="1:2" x14ac:dyDescent="0.25">
      <c r="A721" s="5" t="s">
        <v>7282</v>
      </c>
      <c r="B721">
        <f t="shared" si="11"/>
        <v>1</v>
      </c>
    </row>
    <row r="722" spans="1:2" x14ac:dyDescent="0.25">
      <c r="A722" s="5" t="s">
        <v>7332</v>
      </c>
      <c r="B722">
        <f t="shared" si="11"/>
        <v>1</v>
      </c>
    </row>
    <row r="723" spans="1:2" x14ac:dyDescent="0.25">
      <c r="A723" s="5" t="s">
        <v>6563</v>
      </c>
      <c r="B723">
        <f t="shared" si="11"/>
        <v>1</v>
      </c>
    </row>
    <row r="724" spans="1:2" x14ac:dyDescent="0.25">
      <c r="A724" s="5" t="s">
        <v>7607</v>
      </c>
      <c r="B724">
        <f t="shared" si="11"/>
        <v>1</v>
      </c>
    </row>
    <row r="725" spans="1:2" x14ac:dyDescent="0.25">
      <c r="A725" s="5" t="s">
        <v>10352</v>
      </c>
      <c r="B725">
        <f t="shared" si="11"/>
        <v>1</v>
      </c>
    </row>
    <row r="726" spans="1:2" x14ac:dyDescent="0.25">
      <c r="A726" s="5" t="s">
        <v>7226</v>
      </c>
      <c r="B726">
        <f t="shared" si="11"/>
        <v>1</v>
      </c>
    </row>
    <row r="727" spans="1:2" x14ac:dyDescent="0.25">
      <c r="A727" s="5" t="s">
        <v>8103</v>
      </c>
      <c r="B727">
        <f t="shared" si="11"/>
        <v>1</v>
      </c>
    </row>
    <row r="728" spans="1:2" x14ac:dyDescent="0.25">
      <c r="A728" s="5" t="s">
        <v>9755</v>
      </c>
      <c r="B728">
        <f t="shared" si="11"/>
        <v>1</v>
      </c>
    </row>
    <row r="729" spans="1:2" x14ac:dyDescent="0.25">
      <c r="A729" s="5" t="s">
        <v>6784</v>
      </c>
      <c r="B729">
        <f t="shared" si="11"/>
        <v>1</v>
      </c>
    </row>
    <row r="730" spans="1:2" x14ac:dyDescent="0.25">
      <c r="A730" s="5" t="s">
        <v>9650</v>
      </c>
      <c r="B730">
        <f t="shared" si="11"/>
        <v>1</v>
      </c>
    </row>
    <row r="731" spans="1:2" x14ac:dyDescent="0.25">
      <c r="A731" s="5" t="s">
        <v>6668</v>
      </c>
      <c r="B731">
        <f t="shared" si="11"/>
        <v>1</v>
      </c>
    </row>
    <row r="732" spans="1:2" x14ac:dyDescent="0.25">
      <c r="A732" s="5" t="s">
        <v>9086</v>
      </c>
      <c r="B732">
        <f t="shared" si="11"/>
        <v>1</v>
      </c>
    </row>
    <row r="733" spans="1:2" x14ac:dyDescent="0.25">
      <c r="A733" s="5" t="s">
        <v>9629</v>
      </c>
      <c r="B733">
        <f t="shared" si="11"/>
        <v>1</v>
      </c>
    </row>
    <row r="734" spans="1:2" x14ac:dyDescent="0.25">
      <c r="A734" s="5" t="s">
        <v>6690</v>
      </c>
      <c r="B734">
        <f t="shared" si="11"/>
        <v>1</v>
      </c>
    </row>
    <row r="735" spans="1:2" x14ac:dyDescent="0.25">
      <c r="A735" s="5" t="s">
        <v>7903</v>
      </c>
      <c r="B735">
        <f t="shared" si="11"/>
        <v>1</v>
      </c>
    </row>
    <row r="736" spans="1:2" x14ac:dyDescent="0.25">
      <c r="A736" s="5" t="s">
        <v>10598</v>
      </c>
      <c r="B736">
        <f t="shared" si="11"/>
        <v>1</v>
      </c>
    </row>
    <row r="737" spans="1:2" x14ac:dyDescent="0.25">
      <c r="A737" s="5" t="s">
        <v>8922</v>
      </c>
      <c r="B737">
        <f t="shared" si="11"/>
        <v>1</v>
      </c>
    </row>
    <row r="738" spans="1:2" x14ac:dyDescent="0.25">
      <c r="A738" s="5" t="s">
        <v>10875</v>
      </c>
      <c r="B738">
        <f t="shared" si="11"/>
        <v>1</v>
      </c>
    </row>
    <row r="739" spans="1:2" x14ac:dyDescent="0.25">
      <c r="A739" s="5" t="s">
        <v>9455</v>
      </c>
      <c r="B739">
        <f t="shared" si="11"/>
        <v>1</v>
      </c>
    </row>
    <row r="740" spans="1:2" x14ac:dyDescent="0.25">
      <c r="A740" s="5" t="s">
        <v>7348</v>
      </c>
      <c r="B740">
        <f t="shared" si="11"/>
        <v>1</v>
      </c>
    </row>
    <row r="741" spans="1:2" x14ac:dyDescent="0.25">
      <c r="A741" s="5" t="s">
        <v>7716</v>
      </c>
      <c r="B741">
        <f t="shared" si="11"/>
        <v>1</v>
      </c>
    </row>
    <row r="742" spans="1:2" x14ac:dyDescent="0.25">
      <c r="A742" s="5" t="s">
        <v>6367</v>
      </c>
      <c r="B742">
        <f t="shared" si="11"/>
        <v>1</v>
      </c>
    </row>
    <row r="743" spans="1:2" x14ac:dyDescent="0.25">
      <c r="A743" s="5" t="s">
        <v>8890</v>
      </c>
      <c r="B743">
        <f t="shared" si="11"/>
        <v>1</v>
      </c>
    </row>
    <row r="744" spans="1:2" x14ac:dyDescent="0.25">
      <c r="A744" s="5" t="s">
        <v>7395</v>
      </c>
      <c r="B744">
        <f t="shared" si="11"/>
        <v>1</v>
      </c>
    </row>
    <row r="745" spans="1:2" x14ac:dyDescent="0.25">
      <c r="A745" s="5" t="s">
        <v>8480</v>
      </c>
      <c r="B745">
        <f t="shared" si="11"/>
        <v>1</v>
      </c>
    </row>
    <row r="746" spans="1:2" x14ac:dyDescent="0.25">
      <c r="A746" s="5" t="s">
        <v>5975</v>
      </c>
      <c r="B746">
        <f t="shared" si="11"/>
        <v>1</v>
      </c>
    </row>
    <row r="747" spans="1:2" x14ac:dyDescent="0.25">
      <c r="A747" s="5" t="s">
        <v>8841</v>
      </c>
      <c r="B747">
        <f t="shared" si="11"/>
        <v>1</v>
      </c>
    </row>
    <row r="748" spans="1:2" x14ac:dyDescent="0.25">
      <c r="A748" s="5" t="s">
        <v>9296</v>
      </c>
      <c r="B748">
        <f t="shared" si="11"/>
        <v>1</v>
      </c>
    </row>
    <row r="749" spans="1:2" x14ac:dyDescent="0.25">
      <c r="A749" s="5" t="s">
        <v>5976</v>
      </c>
      <c r="B749">
        <f t="shared" si="11"/>
        <v>1</v>
      </c>
    </row>
    <row r="750" spans="1:2" x14ac:dyDescent="0.25">
      <c r="A750" s="5" t="s">
        <v>10206</v>
      </c>
      <c r="B750">
        <f t="shared" si="11"/>
        <v>1</v>
      </c>
    </row>
    <row r="751" spans="1:2" x14ac:dyDescent="0.25">
      <c r="A751" s="5" t="s">
        <v>8063</v>
      </c>
      <c r="B751">
        <f t="shared" si="11"/>
        <v>1</v>
      </c>
    </row>
    <row r="752" spans="1:2" x14ac:dyDescent="0.25">
      <c r="A752" s="5" t="s">
        <v>6368</v>
      </c>
      <c r="B752">
        <f t="shared" si="11"/>
        <v>1</v>
      </c>
    </row>
    <row r="753" spans="1:2" x14ac:dyDescent="0.25">
      <c r="A753" s="5" t="s">
        <v>7774</v>
      </c>
      <c r="B753">
        <f t="shared" si="11"/>
        <v>1</v>
      </c>
    </row>
    <row r="754" spans="1:2" x14ac:dyDescent="0.25">
      <c r="A754" s="5" t="s">
        <v>7788</v>
      </c>
      <c r="B754">
        <f t="shared" si="11"/>
        <v>1</v>
      </c>
    </row>
    <row r="755" spans="1:2" x14ac:dyDescent="0.25">
      <c r="A755" s="5" t="s">
        <v>10128</v>
      </c>
      <c r="B755">
        <f t="shared" si="11"/>
        <v>1</v>
      </c>
    </row>
    <row r="756" spans="1:2" x14ac:dyDescent="0.25">
      <c r="A756" s="5" t="s">
        <v>7710</v>
      </c>
      <c r="B756">
        <f t="shared" si="11"/>
        <v>1</v>
      </c>
    </row>
    <row r="757" spans="1:2" x14ac:dyDescent="0.25">
      <c r="A757" s="5" t="s">
        <v>10672</v>
      </c>
      <c r="B757">
        <f t="shared" si="11"/>
        <v>1</v>
      </c>
    </row>
    <row r="758" spans="1:2" x14ac:dyDescent="0.25">
      <c r="A758" s="5" t="s">
        <v>7566</v>
      </c>
      <c r="B758">
        <f t="shared" si="11"/>
        <v>1</v>
      </c>
    </row>
    <row r="759" spans="1:2" x14ac:dyDescent="0.25">
      <c r="A759" s="5" t="s">
        <v>9694</v>
      </c>
      <c r="B759">
        <f t="shared" si="11"/>
        <v>1</v>
      </c>
    </row>
    <row r="760" spans="1:2" x14ac:dyDescent="0.25">
      <c r="A760" s="5" t="s">
        <v>9232</v>
      </c>
      <c r="B760">
        <f t="shared" si="11"/>
        <v>1</v>
      </c>
    </row>
    <row r="761" spans="1:2" x14ac:dyDescent="0.25">
      <c r="A761" s="5" t="s">
        <v>9149</v>
      </c>
      <c r="B761">
        <f t="shared" si="11"/>
        <v>1</v>
      </c>
    </row>
    <row r="762" spans="1:2" x14ac:dyDescent="0.25">
      <c r="A762" s="5" t="s">
        <v>6567</v>
      </c>
      <c r="B762">
        <f t="shared" si="11"/>
        <v>1</v>
      </c>
    </row>
    <row r="763" spans="1:2" x14ac:dyDescent="0.25">
      <c r="A763" s="5" t="s">
        <v>9936</v>
      </c>
      <c r="B763">
        <f t="shared" si="11"/>
        <v>1</v>
      </c>
    </row>
    <row r="764" spans="1:2" x14ac:dyDescent="0.25">
      <c r="A764" s="5" t="s">
        <v>9286</v>
      </c>
      <c r="B764">
        <f t="shared" si="11"/>
        <v>1</v>
      </c>
    </row>
    <row r="765" spans="1:2" x14ac:dyDescent="0.25">
      <c r="A765" s="5" t="s">
        <v>6312</v>
      </c>
      <c r="B765">
        <f t="shared" si="11"/>
        <v>1</v>
      </c>
    </row>
    <row r="766" spans="1:2" x14ac:dyDescent="0.25">
      <c r="A766" s="5" t="s">
        <v>8181</v>
      </c>
      <c r="B766">
        <f t="shared" si="11"/>
        <v>1</v>
      </c>
    </row>
    <row r="767" spans="1:2" x14ac:dyDescent="0.25">
      <c r="A767" s="5" t="s">
        <v>7799</v>
      </c>
      <c r="B767">
        <f t="shared" si="11"/>
        <v>1</v>
      </c>
    </row>
    <row r="768" spans="1:2" x14ac:dyDescent="0.25">
      <c r="A768" s="5" t="s">
        <v>10915</v>
      </c>
      <c r="B768">
        <f t="shared" si="11"/>
        <v>1</v>
      </c>
    </row>
    <row r="769" spans="1:2" x14ac:dyDescent="0.25">
      <c r="A769" s="5" t="s">
        <v>10729</v>
      </c>
      <c r="B769">
        <f t="shared" si="11"/>
        <v>1</v>
      </c>
    </row>
    <row r="770" spans="1:2" x14ac:dyDescent="0.25">
      <c r="A770" s="5" t="s">
        <v>8942</v>
      </c>
      <c r="B770">
        <f t="shared" si="11"/>
        <v>1</v>
      </c>
    </row>
    <row r="771" spans="1:2" x14ac:dyDescent="0.25">
      <c r="A771" s="5" t="s">
        <v>10433</v>
      </c>
      <c r="B771">
        <f t="shared" si="11"/>
        <v>1</v>
      </c>
    </row>
    <row r="772" spans="1:2" x14ac:dyDescent="0.25">
      <c r="A772" s="5" t="s">
        <v>5977</v>
      </c>
      <c r="B772">
        <f t="shared" si="11"/>
        <v>1</v>
      </c>
    </row>
    <row r="773" spans="1:2" x14ac:dyDescent="0.25">
      <c r="A773" s="5" t="s">
        <v>7856</v>
      </c>
      <c r="B773">
        <f t="shared" ref="B773:B836" si="12">IF(A773&lt;&gt;0,1,0)</f>
        <v>1</v>
      </c>
    </row>
    <row r="774" spans="1:2" x14ac:dyDescent="0.25">
      <c r="A774" s="5" t="s">
        <v>6915</v>
      </c>
      <c r="B774">
        <f t="shared" si="12"/>
        <v>1</v>
      </c>
    </row>
    <row r="775" spans="1:2" x14ac:dyDescent="0.25">
      <c r="A775" s="5" t="s">
        <v>9236</v>
      </c>
      <c r="B775">
        <f t="shared" si="12"/>
        <v>1</v>
      </c>
    </row>
    <row r="776" spans="1:2" x14ac:dyDescent="0.25">
      <c r="A776" s="5" t="s">
        <v>8265</v>
      </c>
      <c r="B776">
        <f t="shared" si="12"/>
        <v>1</v>
      </c>
    </row>
    <row r="777" spans="1:2" x14ac:dyDescent="0.25">
      <c r="A777" s="5" t="s">
        <v>9850</v>
      </c>
      <c r="B777">
        <f t="shared" si="12"/>
        <v>1</v>
      </c>
    </row>
    <row r="778" spans="1:2" x14ac:dyDescent="0.25">
      <c r="A778" s="5" t="s">
        <v>8221</v>
      </c>
      <c r="B778">
        <f t="shared" si="12"/>
        <v>1</v>
      </c>
    </row>
    <row r="779" spans="1:2" x14ac:dyDescent="0.25">
      <c r="A779" s="5" t="s">
        <v>6237</v>
      </c>
      <c r="B779">
        <f t="shared" si="12"/>
        <v>1</v>
      </c>
    </row>
    <row r="780" spans="1:2" x14ac:dyDescent="0.25">
      <c r="A780" s="5" t="s">
        <v>9712</v>
      </c>
      <c r="B780">
        <f t="shared" si="12"/>
        <v>1</v>
      </c>
    </row>
    <row r="781" spans="1:2" x14ac:dyDescent="0.25">
      <c r="A781" s="5" t="s">
        <v>7202</v>
      </c>
      <c r="B781">
        <f t="shared" si="12"/>
        <v>1</v>
      </c>
    </row>
    <row r="782" spans="1:2" x14ac:dyDescent="0.25">
      <c r="A782" s="5" t="s">
        <v>10662</v>
      </c>
      <c r="B782">
        <f t="shared" si="12"/>
        <v>1</v>
      </c>
    </row>
    <row r="783" spans="1:2" x14ac:dyDescent="0.25">
      <c r="A783" s="5" t="s">
        <v>9347</v>
      </c>
      <c r="B783">
        <f t="shared" si="12"/>
        <v>1</v>
      </c>
    </row>
    <row r="784" spans="1:2" x14ac:dyDescent="0.25">
      <c r="A784" s="5" t="s">
        <v>6366</v>
      </c>
      <c r="B784">
        <f t="shared" si="12"/>
        <v>1</v>
      </c>
    </row>
    <row r="785" spans="1:2" x14ac:dyDescent="0.25">
      <c r="A785" s="5" t="s">
        <v>9190</v>
      </c>
      <c r="B785">
        <f t="shared" si="12"/>
        <v>1</v>
      </c>
    </row>
    <row r="786" spans="1:2" x14ac:dyDescent="0.25">
      <c r="A786" s="5" t="s">
        <v>10020</v>
      </c>
      <c r="B786">
        <f t="shared" si="12"/>
        <v>1</v>
      </c>
    </row>
    <row r="787" spans="1:2" x14ac:dyDescent="0.25">
      <c r="A787" s="5" t="s">
        <v>8202</v>
      </c>
      <c r="B787">
        <f t="shared" si="12"/>
        <v>1</v>
      </c>
    </row>
    <row r="788" spans="1:2" x14ac:dyDescent="0.25">
      <c r="A788" s="5" t="s">
        <v>8839</v>
      </c>
      <c r="B788">
        <f t="shared" si="12"/>
        <v>1</v>
      </c>
    </row>
    <row r="789" spans="1:2" x14ac:dyDescent="0.25">
      <c r="A789" s="5" t="s">
        <v>8987</v>
      </c>
      <c r="B789">
        <f t="shared" si="12"/>
        <v>1</v>
      </c>
    </row>
    <row r="790" spans="1:2" x14ac:dyDescent="0.25">
      <c r="A790" s="5" t="s">
        <v>10098</v>
      </c>
      <c r="B790">
        <f t="shared" si="12"/>
        <v>1</v>
      </c>
    </row>
    <row r="791" spans="1:2" x14ac:dyDescent="0.25">
      <c r="A791" s="5" t="s">
        <v>10576</v>
      </c>
      <c r="B791">
        <f t="shared" si="12"/>
        <v>1</v>
      </c>
    </row>
    <row r="792" spans="1:2" x14ac:dyDescent="0.25">
      <c r="A792" s="5" t="s">
        <v>9653</v>
      </c>
      <c r="B792">
        <f t="shared" si="12"/>
        <v>1</v>
      </c>
    </row>
    <row r="793" spans="1:2" x14ac:dyDescent="0.25">
      <c r="A793" s="5" t="s">
        <v>6768</v>
      </c>
      <c r="B793">
        <f t="shared" si="12"/>
        <v>1</v>
      </c>
    </row>
    <row r="794" spans="1:2" x14ac:dyDescent="0.25">
      <c r="A794" s="5" t="s">
        <v>7827</v>
      </c>
      <c r="B794">
        <f t="shared" si="12"/>
        <v>1</v>
      </c>
    </row>
    <row r="795" spans="1:2" x14ac:dyDescent="0.25">
      <c r="A795" s="5" t="s">
        <v>8192</v>
      </c>
      <c r="B795">
        <f t="shared" si="12"/>
        <v>1</v>
      </c>
    </row>
    <row r="796" spans="1:2" x14ac:dyDescent="0.25">
      <c r="A796" s="5" t="s">
        <v>6965</v>
      </c>
      <c r="B796">
        <f t="shared" si="12"/>
        <v>1</v>
      </c>
    </row>
    <row r="797" spans="1:2" x14ac:dyDescent="0.25">
      <c r="A797" s="5" t="s">
        <v>5978</v>
      </c>
      <c r="B797">
        <f t="shared" si="12"/>
        <v>1</v>
      </c>
    </row>
    <row r="798" spans="1:2" x14ac:dyDescent="0.25">
      <c r="A798" s="5" t="s">
        <v>7574</v>
      </c>
      <c r="B798">
        <f t="shared" si="12"/>
        <v>1</v>
      </c>
    </row>
    <row r="799" spans="1:2" x14ac:dyDescent="0.25">
      <c r="A799" s="5" t="s">
        <v>10204</v>
      </c>
      <c r="B799">
        <f t="shared" si="12"/>
        <v>1</v>
      </c>
    </row>
    <row r="800" spans="1:2" x14ac:dyDescent="0.25">
      <c r="A800" s="5" t="s">
        <v>9300</v>
      </c>
      <c r="B800">
        <f t="shared" si="12"/>
        <v>1</v>
      </c>
    </row>
    <row r="801" spans="1:2" x14ac:dyDescent="0.25">
      <c r="A801" s="5" t="s">
        <v>10719</v>
      </c>
      <c r="B801">
        <f t="shared" si="12"/>
        <v>1</v>
      </c>
    </row>
    <row r="802" spans="1:2" x14ac:dyDescent="0.25">
      <c r="A802" s="5" t="s">
        <v>8349</v>
      </c>
      <c r="B802">
        <f t="shared" si="12"/>
        <v>1</v>
      </c>
    </row>
    <row r="803" spans="1:2" x14ac:dyDescent="0.25">
      <c r="A803" s="5" t="s">
        <v>10397</v>
      </c>
      <c r="B803">
        <f t="shared" si="12"/>
        <v>1</v>
      </c>
    </row>
    <row r="804" spans="1:2" x14ac:dyDescent="0.25">
      <c r="A804" s="5" t="s">
        <v>9888</v>
      </c>
      <c r="B804">
        <f t="shared" si="12"/>
        <v>1</v>
      </c>
    </row>
    <row r="805" spans="1:2" x14ac:dyDescent="0.25">
      <c r="A805" s="5" t="s">
        <v>9275</v>
      </c>
      <c r="B805">
        <f t="shared" si="12"/>
        <v>1</v>
      </c>
    </row>
    <row r="806" spans="1:2" x14ac:dyDescent="0.25">
      <c r="A806" s="5" t="s">
        <v>7912</v>
      </c>
      <c r="B806">
        <f t="shared" si="12"/>
        <v>1</v>
      </c>
    </row>
    <row r="807" spans="1:2" x14ac:dyDescent="0.25">
      <c r="A807" s="5" t="s">
        <v>7095</v>
      </c>
      <c r="B807">
        <f t="shared" si="12"/>
        <v>1</v>
      </c>
    </row>
    <row r="808" spans="1:2" x14ac:dyDescent="0.25">
      <c r="A808" s="5" t="s">
        <v>8569</v>
      </c>
      <c r="B808">
        <f t="shared" si="12"/>
        <v>1</v>
      </c>
    </row>
    <row r="809" spans="1:2" x14ac:dyDescent="0.25">
      <c r="A809" s="5" t="s">
        <v>9176</v>
      </c>
      <c r="B809">
        <f t="shared" si="12"/>
        <v>1</v>
      </c>
    </row>
    <row r="810" spans="1:2" x14ac:dyDescent="0.25">
      <c r="A810" s="5" t="s">
        <v>9683</v>
      </c>
      <c r="B810">
        <f t="shared" si="12"/>
        <v>1</v>
      </c>
    </row>
    <row r="811" spans="1:2" x14ac:dyDescent="0.25">
      <c r="A811" s="5" t="s">
        <v>8159</v>
      </c>
      <c r="B811">
        <f t="shared" si="12"/>
        <v>1</v>
      </c>
    </row>
    <row r="812" spans="1:2" x14ac:dyDescent="0.25">
      <c r="A812" s="5" t="s">
        <v>10937</v>
      </c>
      <c r="B812">
        <f t="shared" si="12"/>
        <v>1</v>
      </c>
    </row>
    <row r="813" spans="1:2" x14ac:dyDescent="0.25">
      <c r="A813" s="5" t="s">
        <v>6596</v>
      </c>
      <c r="B813">
        <f t="shared" si="12"/>
        <v>1</v>
      </c>
    </row>
    <row r="814" spans="1:2" x14ac:dyDescent="0.25">
      <c r="A814" s="5" t="s">
        <v>6998</v>
      </c>
      <c r="B814">
        <f t="shared" si="12"/>
        <v>1</v>
      </c>
    </row>
    <row r="815" spans="1:2" x14ac:dyDescent="0.25">
      <c r="A815" s="5" t="s">
        <v>7351</v>
      </c>
      <c r="B815">
        <f t="shared" si="12"/>
        <v>1</v>
      </c>
    </row>
    <row r="816" spans="1:2" x14ac:dyDescent="0.25">
      <c r="A816" s="5" t="s">
        <v>9033</v>
      </c>
      <c r="B816">
        <f t="shared" si="12"/>
        <v>1</v>
      </c>
    </row>
    <row r="817" spans="1:2" x14ac:dyDescent="0.25">
      <c r="A817" s="5" t="s">
        <v>8113</v>
      </c>
      <c r="B817">
        <f t="shared" si="12"/>
        <v>1</v>
      </c>
    </row>
    <row r="818" spans="1:2" x14ac:dyDescent="0.25">
      <c r="A818" s="5" t="s">
        <v>9709</v>
      </c>
      <c r="B818">
        <f t="shared" si="12"/>
        <v>1</v>
      </c>
    </row>
    <row r="819" spans="1:2" x14ac:dyDescent="0.25">
      <c r="A819" s="5" t="s">
        <v>6873</v>
      </c>
      <c r="B819">
        <f t="shared" si="12"/>
        <v>1</v>
      </c>
    </row>
    <row r="820" spans="1:2" x14ac:dyDescent="0.25">
      <c r="A820" s="5" t="s">
        <v>10690</v>
      </c>
      <c r="B820">
        <f t="shared" si="12"/>
        <v>1</v>
      </c>
    </row>
    <row r="821" spans="1:2" x14ac:dyDescent="0.25">
      <c r="A821" s="5" t="s">
        <v>7839</v>
      </c>
      <c r="B821">
        <f t="shared" si="12"/>
        <v>1</v>
      </c>
    </row>
    <row r="822" spans="1:2" x14ac:dyDescent="0.25">
      <c r="A822" s="5" t="s">
        <v>10184</v>
      </c>
      <c r="B822">
        <f t="shared" si="12"/>
        <v>1</v>
      </c>
    </row>
    <row r="823" spans="1:2" x14ac:dyDescent="0.25">
      <c r="A823" s="5" t="s">
        <v>6327</v>
      </c>
      <c r="B823">
        <f t="shared" si="12"/>
        <v>1</v>
      </c>
    </row>
    <row r="824" spans="1:2" x14ac:dyDescent="0.25">
      <c r="A824" s="5" t="s">
        <v>8152</v>
      </c>
      <c r="B824">
        <f t="shared" si="12"/>
        <v>1</v>
      </c>
    </row>
    <row r="825" spans="1:2" x14ac:dyDescent="0.25">
      <c r="A825" s="5" t="s">
        <v>9628</v>
      </c>
      <c r="B825">
        <f t="shared" si="12"/>
        <v>1</v>
      </c>
    </row>
    <row r="826" spans="1:2" x14ac:dyDescent="0.25">
      <c r="A826" s="5" t="s">
        <v>8858</v>
      </c>
      <c r="B826">
        <f t="shared" si="12"/>
        <v>1</v>
      </c>
    </row>
    <row r="827" spans="1:2" x14ac:dyDescent="0.25">
      <c r="A827" s="5" t="s">
        <v>6792</v>
      </c>
      <c r="B827">
        <f t="shared" si="12"/>
        <v>1</v>
      </c>
    </row>
    <row r="828" spans="1:2" x14ac:dyDescent="0.25">
      <c r="A828" s="5" t="s">
        <v>8958</v>
      </c>
      <c r="B828">
        <f t="shared" si="12"/>
        <v>1</v>
      </c>
    </row>
    <row r="829" spans="1:2" x14ac:dyDescent="0.25">
      <c r="A829" s="5" t="s">
        <v>9782</v>
      </c>
      <c r="B829">
        <f t="shared" si="12"/>
        <v>1</v>
      </c>
    </row>
    <row r="830" spans="1:2" x14ac:dyDescent="0.25">
      <c r="A830" s="5" t="s">
        <v>5979</v>
      </c>
      <c r="B830">
        <f t="shared" si="12"/>
        <v>1</v>
      </c>
    </row>
    <row r="831" spans="1:2" x14ac:dyDescent="0.25">
      <c r="A831" s="5" t="s">
        <v>8205</v>
      </c>
      <c r="B831">
        <f t="shared" si="12"/>
        <v>1</v>
      </c>
    </row>
    <row r="832" spans="1:2" x14ac:dyDescent="0.25">
      <c r="A832" s="5" t="s">
        <v>8648</v>
      </c>
      <c r="B832">
        <f t="shared" si="12"/>
        <v>1</v>
      </c>
    </row>
    <row r="833" spans="1:2" x14ac:dyDescent="0.25">
      <c r="A833" s="5" t="s">
        <v>7267</v>
      </c>
      <c r="B833">
        <f t="shared" si="12"/>
        <v>1</v>
      </c>
    </row>
    <row r="834" spans="1:2" x14ac:dyDescent="0.25">
      <c r="A834" s="5" t="s">
        <v>9865</v>
      </c>
      <c r="B834">
        <f t="shared" si="12"/>
        <v>1</v>
      </c>
    </row>
    <row r="835" spans="1:2" x14ac:dyDescent="0.25">
      <c r="A835" s="5" t="s">
        <v>6317</v>
      </c>
      <c r="B835">
        <f t="shared" si="12"/>
        <v>1</v>
      </c>
    </row>
    <row r="836" spans="1:2" x14ac:dyDescent="0.25">
      <c r="A836" s="5" t="s">
        <v>10205</v>
      </c>
      <c r="B836">
        <f t="shared" si="12"/>
        <v>1</v>
      </c>
    </row>
    <row r="837" spans="1:2" x14ac:dyDescent="0.25">
      <c r="A837" s="5" t="s">
        <v>8122</v>
      </c>
      <c r="B837">
        <f t="shared" ref="B837:B900" si="13">IF(A837&lt;&gt;0,1,0)</f>
        <v>1</v>
      </c>
    </row>
    <row r="838" spans="1:2" x14ac:dyDescent="0.25">
      <c r="A838" s="5" t="s">
        <v>7995</v>
      </c>
      <c r="B838">
        <f t="shared" si="13"/>
        <v>1</v>
      </c>
    </row>
    <row r="839" spans="1:2" x14ac:dyDescent="0.25">
      <c r="A839" s="5" t="s">
        <v>7381</v>
      </c>
      <c r="B839">
        <f t="shared" si="13"/>
        <v>1</v>
      </c>
    </row>
    <row r="840" spans="1:2" x14ac:dyDescent="0.25">
      <c r="A840" s="5" t="s">
        <v>10594</v>
      </c>
      <c r="B840">
        <f t="shared" si="13"/>
        <v>1</v>
      </c>
    </row>
    <row r="841" spans="1:2" x14ac:dyDescent="0.25">
      <c r="A841" s="5" t="s">
        <v>9448</v>
      </c>
      <c r="B841">
        <f t="shared" si="13"/>
        <v>1</v>
      </c>
    </row>
    <row r="842" spans="1:2" x14ac:dyDescent="0.25">
      <c r="A842" s="5" t="s">
        <v>6456</v>
      </c>
      <c r="B842">
        <f t="shared" si="13"/>
        <v>1</v>
      </c>
    </row>
    <row r="843" spans="1:2" x14ac:dyDescent="0.25">
      <c r="A843" s="5" t="s">
        <v>10453</v>
      </c>
      <c r="B843">
        <f t="shared" si="13"/>
        <v>1</v>
      </c>
    </row>
    <row r="844" spans="1:2" x14ac:dyDescent="0.25">
      <c r="A844" s="5" t="s">
        <v>8557</v>
      </c>
      <c r="B844">
        <f t="shared" si="13"/>
        <v>1</v>
      </c>
    </row>
    <row r="845" spans="1:2" x14ac:dyDescent="0.25">
      <c r="A845" s="5" t="s">
        <v>9586</v>
      </c>
      <c r="B845">
        <f t="shared" si="13"/>
        <v>1</v>
      </c>
    </row>
    <row r="846" spans="1:2" x14ac:dyDescent="0.25">
      <c r="A846" s="5" t="s">
        <v>9843</v>
      </c>
      <c r="B846">
        <f t="shared" si="13"/>
        <v>1</v>
      </c>
    </row>
    <row r="847" spans="1:2" x14ac:dyDescent="0.25">
      <c r="A847" s="5" t="s">
        <v>9261</v>
      </c>
      <c r="B847">
        <f t="shared" si="13"/>
        <v>1</v>
      </c>
    </row>
    <row r="848" spans="1:2" x14ac:dyDescent="0.25">
      <c r="A848" s="5" t="s">
        <v>8808</v>
      </c>
      <c r="B848">
        <f t="shared" si="13"/>
        <v>1</v>
      </c>
    </row>
    <row r="849" spans="1:2" x14ac:dyDescent="0.25">
      <c r="A849" s="5" t="s">
        <v>7968</v>
      </c>
      <c r="B849">
        <f t="shared" si="13"/>
        <v>1</v>
      </c>
    </row>
    <row r="850" spans="1:2" x14ac:dyDescent="0.25">
      <c r="A850" s="5" t="s">
        <v>5980</v>
      </c>
      <c r="B850">
        <f t="shared" si="13"/>
        <v>1</v>
      </c>
    </row>
    <row r="851" spans="1:2" x14ac:dyDescent="0.25">
      <c r="A851" s="5" t="s">
        <v>7471</v>
      </c>
      <c r="B851">
        <f t="shared" si="13"/>
        <v>1</v>
      </c>
    </row>
    <row r="852" spans="1:2" x14ac:dyDescent="0.25">
      <c r="A852" s="5" t="s">
        <v>10931</v>
      </c>
      <c r="B852">
        <f t="shared" si="13"/>
        <v>1</v>
      </c>
    </row>
    <row r="853" spans="1:2" x14ac:dyDescent="0.25">
      <c r="A853" s="5" t="s">
        <v>6909</v>
      </c>
      <c r="B853">
        <f t="shared" si="13"/>
        <v>1</v>
      </c>
    </row>
    <row r="854" spans="1:2" x14ac:dyDescent="0.25">
      <c r="A854" s="5" t="s">
        <v>8932</v>
      </c>
      <c r="B854">
        <f t="shared" si="13"/>
        <v>1</v>
      </c>
    </row>
    <row r="855" spans="1:2" x14ac:dyDescent="0.25">
      <c r="A855" s="5" t="s">
        <v>10319</v>
      </c>
      <c r="B855">
        <f t="shared" si="13"/>
        <v>1</v>
      </c>
    </row>
    <row r="856" spans="1:2" x14ac:dyDescent="0.25">
      <c r="A856" s="5" t="s">
        <v>8910</v>
      </c>
      <c r="B856">
        <f t="shared" si="13"/>
        <v>1</v>
      </c>
    </row>
    <row r="857" spans="1:2" x14ac:dyDescent="0.25">
      <c r="A857" s="5" t="s">
        <v>8568</v>
      </c>
      <c r="B857">
        <f t="shared" si="13"/>
        <v>1</v>
      </c>
    </row>
    <row r="858" spans="1:2" x14ac:dyDescent="0.25">
      <c r="A858" s="5" t="s">
        <v>7993</v>
      </c>
      <c r="B858">
        <f t="shared" si="13"/>
        <v>1</v>
      </c>
    </row>
    <row r="859" spans="1:2" x14ac:dyDescent="0.25">
      <c r="A859" s="5" t="s">
        <v>10499</v>
      </c>
      <c r="B859">
        <f t="shared" si="13"/>
        <v>1</v>
      </c>
    </row>
    <row r="860" spans="1:2" x14ac:dyDescent="0.25">
      <c r="A860" s="5" t="s">
        <v>10674</v>
      </c>
      <c r="B860">
        <f t="shared" si="13"/>
        <v>1</v>
      </c>
    </row>
    <row r="861" spans="1:2" x14ac:dyDescent="0.25">
      <c r="A861" s="5" t="s">
        <v>10079</v>
      </c>
      <c r="B861">
        <f t="shared" si="13"/>
        <v>1</v>
      </c>
    </row>
    <row r="862" spans="1:2" x14ac:dyDescent="0.25">
      <c r="A862" s="5" t="s">
        <v>9444</v>
      </c>
      <c r="B862">
        <f t="shared" si="13"/>
        <v>1</v>
      </c>
    </row>
    <row r="863" spans="1:2" x14ac:dyDescent="0.25">
      <c r="A863" s="5" t="s">
        <v>5981</v>
      </c>
      <c r="B863">
        <f t="shared" si="13"/>
        <v>1</v>
      </c>
    </row>
    <row r="864" spans="1:2" x14ac:dyDescent="0.25">
      <c r="A864" s="5" t="s">
        <v>8876</v>
      </c>
      <c r="B864">
        <f t="shared" si="13"/>
        <v>1</v>
      </c>
    </row>
    <row r="865" spans="1:2" x14ac:dyDescent="0.25">
      <c r="A865" s="5" t="s">
        <v>10890</v>
      </c>
      <c r="B865">
        <f t="shared" si="13"/>
        <v>1</v>
      </c>
    </row>
    <row r="866" spans="1:2" x14ac:dyDescent="0.25">
      <c r="A866" s="5" t="s">
        <v>8452</v>
      </c>
      <c r="B866">
        <f t="shared" si="13"/>
        <v>1</v>
      </c>
    </row>
    <row r="867" spans="1:2" x14ac:dyDescent="0.25">
      <c r="A867" s="5" t="s">
        <v>9196</v>
      </c>
      <c r="B867">
        <f t="shared" si="13"/>
        <v>1</v>
      </c>
    </row>
    <row r="868" spans="1:2" x14ac:dyDescent="0.25">
      <c r="A868" s="5" t="s">
        <v>7155</v>
      </c>
      <c r="B868">
        <f t="shared" si="13"/>
        <v>1</v>
      </c>
    </row>
    <row r="869" spans="1:2" x14ac:dyDescent="0.25">
      <c r="A869" s="5" t="s">
        <v>7367</v>
      </c>
      <c r="B869">
        <f t="shared" si="13"/>
        <v>1</v>
      </c>
    </row>
    <row r="870" spans="1:2" x14ac:dyDescent="0.25">
      <c r="A870" s="5" t="s">
        <v>7530</v>
      </c>
      <c r="B870">
        <f t="shared" si="13"/>
        <v>1</v>
      </c>
    </row>
    <row r="871" spans="1:2" x14ac:dyDescent="0.25">
      <c r="A871" s="5" t="s">
        <v>9489</v>
      </c>
      <c r="B871">
        <f t="shared" si="13"/>
        <v>1</v>
      </c>
    </row>
    <row r="872" spans="1:2" x14ac:dyDescent="0.25">
      <c r="A872" s="5" t="s">
        <v>7941</v>
      </c>
      <c r="B872">
        <f t="shared" si="13"/>
        <v>1</v>
      </c>
    </row>
    <row r="873" spans="1:2" x14ac:dyDescent="0.25">
      <c r="A873" s="5" t="s">
        <v>10914</v>
      </c>
      <c r="B873">
        <f t="shared" si="13"/>
        <v>1</v>
      </c>
    </row>
    <row r="874" spans="1:2" x14ac:dyDescent="0.25">
      <c r="A874" s="5" t="s">
        <v>7292</v>
      </c>
      <c r="B874">
        <f t="shared" si="13"/>
        <v>1</v>
      </c>
    </row>
    <row r="875" spans="1:2" x14ac:dyDescent="0.25">
      <c r="A875" s="5" t="s">
        <v>5982</v>
      </c>
      <c r="B875">
        <f t="shared" si="13"/>
        <v>1</v>
      </c>
    </row>
    <row r="876" spans="1:2" x14ac:dyDescent="0.25">
      <c r="A876" s="5" t="s">
        <v>6969</v>
      </c>
      <c r="B876">
        <f t="shared" si="13"/>
        <v>1</v>
      </c>
    </row>
    <row r="877" spans="1:2" x14ac:dyDescent="0.25">
      <c r="A877" s="5" t="s">
        <v>6680</v>
      </c>
      <c r="B877">
        <f t="shared" si="13"/>
        <v>1</v>
      </c>
    </row>
    <row r="878" spans="1:2" x14ac:dyDescent="0.25">
      <c r="A878" s="5" t="s">
        <v>7028</v>
      </c>
      <c r="B878">
        <f t="shared" si="13"/>
        <v>1</v>
      </c>
    </row>
    <row r="879" spans="1:2" x14ac:dyDescent="0.25">
      <c r="A879" s="5" t="s">
        <v>9380</v>
      </c>
      <c r="B879">
        <f t="shared" si="13"/>
        <v>1</v>
      </c>
    </row>
    <row r="880" spans="1:2" x14ac:dyDescent="0.25">
      <c r="A880" s="5" t="s">
        <v>10908</v>
      </c>
      <c r="B880">
        <f t="shared" si="13"/>
        <v>1</v>
      </c>
    </row>
    <row r="881" spans="1:2" x14ac:dyDescent="0.25">
      <c r="A881" s="5" t="s">
        <v>9056</v>
      </c>
      <c r="B881">
        <f t="shared" si="13"/>
        <v>1</v>
      </c>
    </row>
    <row r="882" spans="1:2" x14ac:dyDescent="0.25">
      <c r="A882" s="5" t="s">
        <v>8127</v>
      </c>
      <c r="B882">
        <f t="shared" si="13"/>
        <v>1</v>
      </c>
    </row>
    <row r="883" spans="1:2" x14ac:dyDescent="0.25">
      <c r="A883" s="5" t="s">
        <v>9090</v>
      </c>
      <c r="B883">
        <f t="shared" si="13"/>
        <v>1</v>
      </c>
    </row>
    <row r="884" spans="1:2" x14ac:dyDescent="0.25">
      <c r="A884" s="5" t="s">
        <v>8080</v>
      </c>
      <c r="B884">
        <f t="shared" si="13"/>
        <v>1</v>
      </c>
    </row>
    <row r="885" spans="1:2" x14ac:dyDescent="0.25">
      <c r="A885" s="5" t="s">
        <v>7107</v>
      </c>
      <c r="B885">
        <f t="shared" si="13"/>
        <v>1</v>
      </c>
    </row>
    <row r="886" spans="1:2" x14ac:dyDescent="0.25">
      <c r="A886" s="5" t="s">
        <v>8223</v>
      </c>
      <c r="B886">
        <f t="shared" si="13"/>
        <v>1</v>
      </c>
    </row>
    <row r="887" spans="1:2" x14ac:dyDescent="0.25">
      <c r="A887" s="5" t="s">
        <v>8426</v>
      </c>
      <c r="B887">
        <f t="shared" si="13"/>
        <v>1</v>
      </c>
    </row>
    <row r="888" spans="1:2" x14ac:dyDescent="0.25">
      <c r="A888" s="5" t="s">
        <v>9527</v>
      </c>
      <c r="B888">
        <f t="shared" si="13"/>
        <v>1</v>
      </c>
    </row>
    <row r="889" spans="1:2" x14ac:dyDescent="0.25">
      <c r="A889" s="5" t="s">
        <v>6728</v>
      </c>
      <c r="B889">
        <f t="shared" si="13"/>
        <v>1</v>
      </c>
    </row>
    <row r="890" spans="1:2" x14ac:dyDescent="0.25">
      <c r="A890" s="5" t="s">
        <v>9981</v>
      </c>
      <c r="B890">
        <f t="shared" si="13"/>
        <v>1</v>
      </c>
    </row>
    <row r="891" spans="1:2" x14ac:dyDescent="0.25">
      <c r="A891" s="5" t="s">
        <v>9559</v>
      </c>
      <c r="B891">
        <f t="shared" si="13"/>
        <v>1</v>
      </c>
    </row>
    <row r="892" spans="1:2" x14ac:dyDescent="0.25">
      <c r="A892" s="5" t="s">
        <v>8672</v>
      </c>
      <c r="B892">
        <f t="shared" si="13"/>
        <v>1</v>
      </c>
    </row>
    <row r="893" spans="1:2" x14ac:dyDescent="0.25">
      <c r="A893" s="5" t="s">
        <v>9880</v>
      </c>
      <c r="B893">
        <f t="shared" si="13"/>
        <v>1</v>
      </c>
    </row>
    <row r="894" spans="1:2" x14ac:dyDescent="0.25">
      <c r="A894" s="5" t="s">
        <v>6240</v>
      </c>
      <c r="B894">
        <f t="shared" si="13"/>
        <v>1</v>
      </c>
    </row>
    <row r="895" spans="1:2" x14ac:dyDescent="0.25">
      <c r="A895" s="5" t="s">
        <v>10087</v>
      </c>
      <c r="B895">
        <f t="shared" si="13"/>
        <v>1</v>
      </c>
    </row>
    <row r="896" spans="1:2" x14ac:dyDescent="0.25">
      <c r="A896" s="5" t="s">
        <v>6585</v>
      </c>
      <c r="B896">
        <f t="shared" si="13"/>
        <v>1</v>
      </c>
    </row>
    <row r="897" spans="1:2" x14ac:dyDescent="0.25">
      <c r="A897" s="5" t="s">
        <v>8517</v>
      </c>
      <c r="B897">
        <f t="shared" si="13"/>
        <v>1</v>
      </c>
    </row>
    <row r="898" spans="1:2" x14ac:dyDescent="0.25">
      <c r="A898" s="5" t="s">
        <v>9987</v>
      </c>
      <c r="B898">
        <f t="shared" si="13"/>
        <v>1</v>
      </c>
    </row>
    <row r="899" spans="1:2" x14ac:dyDescent="0.25">
      <c r="A899" s="5" t="s">
        <v>10336</v>
      </c>
      <c r="B899">
        <f t="shared" si="13"/>
        <v>1</v>
      </c>
    </row>
    <row r="900" spans="1:2" x14ac:dyDescent="0.25">
      <c r="A900" s="5" t="s">
        <v>8085</v>
      </c>
      <c r="B900">
        <f t="shared" si="13"/>
        <v>1</v>
      </c>
    </row>
    <row r="901" spans="1:2" x14ac:dyDescent="0.25">
      <c r="A901" s="5" t="s">
        <v>5983</v>
      </c>
      <c r="B901">
        <f t="shared" ref="B901:B964" si="14">IF(A901&lt;&gt;0,1,0)</f>
        <v>1</v>
      </c>
    </row>
    <row r="902" spans="1:2" x14ac:dyDescent="0.25">
      <c r="A902" s="5" t="s">
        <v>9785</v>
      </c>
      <c r="B902">
        <f t="shared" si="14"/>
        <v>1</v>
      </c>
    </row>
    <row r="903" spans="1:2" x14ac:dyDescent="0.25">
      <c r="A903" s="5" t="s">
        <v>8633</v>
      </c>
      <c r="B903">
        <f t="shared" si="14"/>
        <v>1</v>
      </c>
    </row>
    <row r="904" spans="1:2" x14ac:dyDescent="0.25">
      <c r="A904" s="5" t="s">
        <v>10809</v>
      </c>
      <c r="B904">
        <f t="shared" si="14"/>
        <v>1</v>
      </c>
    </row>
    <row r="905" spans="1:2" x14ac:dyDescent="0.25">
      <c r="A905" s="5" t="s">
        <v>7974</v>
      </c>
      <c r="B905">
        <f t="shared" si="14"/>
        <v>1</v>
      </c>
    </row>
    <row r="906" spans="1:2" x14ac:dyDescent="0.25">
      <c r="A906" s="5" t="s">
        <v>8967</v>
      </c>
      <c r="B906">
        <f t="shared" si="14"/>
        <v>1</v>
      </c>
    </row>
    <row r="907" spans="1:2" x14ac:dyDescent="0.25">
      <c r="A907" s="5" t="s">
        <v>10282</v>
      </c>
      <c r="B907">
        <f t="shared" si="14"/>
        <v>1</v>
      </c>
    </row>
    <row r="908" spans="1:2" x14ac:dyDescent="0.25">
      <c r="A908" s="5" t="s">
        <v>9250</v>
      </c>
      <c r="B908">
        <f t="shared" si="14"/>
        <v>1</v>
      </c>
    </row>
    <row r="909" spans="1:2" x14ac:dyDescent="0.25">
      <c r="A909" s="5" t="s">
        <v>9813</v>
      </c>
      <c r="B909">
        <f t="shared" si="14"/>
        <v>1</v>
      </c>
    </row>
    <row r="910" spans="1:2" x14ac:dyDescent="0.25">
      <c r="A910" s="5" t="s">
        <v>6686</v>
      </c>
      <c r="B910">
        <f t="shared" si="14"/>
        <v>1</v>
      </c>
    </row>
    <row r="911" spans="1:2" x14ac:dyDescent="0.25">
      <c r="A911" s="5" t="s">
        <v>9718</v>
      </c>
      <c r="B911">
        <f t="shared" si="14"/>
        <v>1</v>
      </c>
    </row>
    <row r="912" spans="1:2" x14ac:dyDescent="0.25">
      <c r="A912" s="5" t="s">
        <v>8594</v>
      </c>
      <c r="B912">
        <f t="shared" si="14"/>
        <v>1</v>
      </c>
    </row>
    <row r="913" spans="1:2" x14ac:dyDescent="0.25">
      <c r="A913" s="5" t="s">
        <v>9833</v>
      </c>
      <c r="B913">
        <f t="shared" si="14"/>
        <v>1</v>
      </c>
    </row>
    <row r="914" spans="1:2" x14ac:dyDescent="0.25">
      <c r="A914" s="5" t="s">
        <v>10093</v>
      </c>
      <c r="B914">
        <f t="shared" si="14"/>
        <v>1</v>
      </c>
    </row>
    <row r="915" spans="1:2" x14ac:dyDescent="0.25">
      <c r="A915" s="5" t="s">
        <v>10202</v>
      </c>
      <c r="B915">
        <f t="shared" si="14"/>
        <v>1</v>
      </c>
    </row>
    <row r="916" spans="1:2" x14ac:dyDescent="0.25">
      <c r="A916" s="5" t="s">
        <v>7093</v>
      </c>
      <c r="B916">
        <f t="shared" si="14"/>
        <v>1</v>
      </c>
    </row>
    <row r="917" spans="1:2" x14ac:dyDescent="0.25">
      <c r="A917" s="5" t="s">
        <v>9329</v>
      </c>
      <c r="B917">
        <f t="shared" si="14"/>
        <v>1</v>
      </c>
    </row>
    <row r="918" spans="1:2" x14ac:dyDescent="0.25">
      <c r="A918" s="5" t="s">
        <v>9484</v>
      </c>
      <c r="B918">
        <f t="shared" si="14"/>
        <v>1</v>
      </c>
    </row>
    <row r="919" spans="1:2" x14ac:dyDescent="0.25">
      <c r="A919" s="5" t="s">
        <v>7291</v>
      </c>
      <c r="B919">
        <f t="shared" si="14"/>
        <v>1</v>
      </c>
    </row>
    <row r="920" spans="1:2" x14ac:dyDescent="0.25">
      <c r="A920" s="5" t="s">
        <v>7083</v>
      </c>
      <c r="B920">
        <f t="shared" si="14"/>
        <v>1</v>
      </c>
    </row>
    <row r="921" spans="1:2" x14ac:dyDescent="0.25">
      <c r="A921" s="5" t="s">
        <v>7955</v>
      </c>
      <c r="B921">
        <f t="shared" si="14"/>
        <v>1</v>
      </c>
    </row>
    <row r="922" spans="1:2" x14ac:dyDescent="0.25">
      <c r="A922" s="5" t="s">
        <v>10407</v>
      </c>
      <c r="B922">
        <f t="shared" si="14"/>
        <v>1</v>
      </c>
    </row>
    <row r="923" spans="1:2" x14ac:dyDescent="0.25">
      <c r="A923" s="5" t="s">
        <v>6427</v>
      </c>
      <c r="B923">
        <f t="shared" si="14"/>
        <v>1</v>
      </c>
    </row>
    <row r="924" spans="1:2" x14ac:dyDescent="0.25">
      <c r="A924" s="5" t="s">
        <v>8533</v>
      </c>
      <c r="B924">
        <f t="shared" si="14"/>
        <v>1</v>
      </c>
    </row>
    <row r="925" spans="1:2" x14ac:dyDescent="0.25">
      <c r="A925" s="5" t="s">
        <v>5984</v>
      </c>
      <c r="B925">
        <f t="shared" si="14"/>
        <v>1</v>
      </c>
    </row>
    <row r="926" spans="1:2" x14ac:dyDescent="0.25">
      <c r="A926" s="5" t="s">
        <v>9276</v>
      </c>
      <c r="B926">
        <f t="shared" si="14"/>
        <v>1</v>
      </c>
    </row>
    <row r="927" spans="1:2" x14ac:dyDescent="0.25">
      <c r="A927" s="5" t="s">
        <v>7129</v>
      </c>
      <c r="B927">
        <f t="shared" si="14"/>
        <v>1</v>
      </c>
    </row>
    <row r="928" spans="1:2" x14ac:dyDescent="0.25">
      <c r="A928" s="5" t="s">
        <v>6715</v>
      </c>
      <c r="B928">
        <f t="shared" si="14"/>
        <v>1</v>
      </c>
    </row>
    <row r="929" spans="1:2" x14ac:dyDescent="0.25">
      <c r="A929" s="5" t="s">
        <v>7906</v>
      </c>
      <c r="B929">
        <f t="shared" si="14"/>
        <v>1</v>
      </c>
    </row>
    <row r="930" spans="1:2" x14ac:dyDescent="0.25">
      <c r="A930" s="5" t="s">
        <v>7493</v>
      </c>
      <c r="B930">
        <f t="shared" si="14"/>
        <v>1</v>
      </c>
    </row>
    <row r="931" spans="1:2" x14ac:dyDescent="0.25">
      <c r="A931" s="5" t="s">
        <v>9189</v>
      </c>
      <c r="B931">
        <f t="shared" si="14"/>
        <v>1</v>
      </c>
    </row>
    <row r="932" spans="1:2" x14ac:dyDescent="0.25">
      <c r="A932" s="5" t="s">
        <v>10623</v>
      </c>
      <c r="B932">
        <f t="shared" si="14"/>
        <v>1</v>
      </c>
    </row>
    <row r="933" spans="1:2" x14ac:dyDescent="0.25">
      <c r="A933" s="5" t="s">
        <v>9667</v>
      </c>
      <c r="B933">
        <f t="shared" si="14"/>
        <v>1</v>
      </c>
    </row>
    <row r="934" spans="1:2" x14ac:dyDescent="0.25">
      <c r="A934" s="5" t="s">
        <v>6283</v>
      </c>
      <c r="B934">
        <f t="shared" si="14"/>
        <v>1</v>
      </c>
    </row>
    <row r="935" spans="1:2" x14ac:dyDescent="0.25">
      <c r="A935" s="5" t="s">
        <v>8911</v>
      </c>
      <c r="B935">
        <f t="shared" si="14"/>
        <v>1</v>
      </c>
    </row>
    <row r="936" spans="1:2" x14ac:dyDescent="0.25">
      <c r="A936" s="5" t="s">
        <v>7406</v>
      </c>
      <c r="B936">
        <f t="shared" si="14"/>
        <v>1</v>
      </c>
    </row>
    <row r="937" spans="1:2" x14ac:dyDescent="0.25">
      <c r="A937" s="5" t="s">
        <v>6702</v>
      </c>
      <c r="B937">
        <f t="shared" si="14"/>
        <v>1</v>
      </c>
    </row>
    <row r="938" spans="1:2" x14ac:dyDescent="0.25">
      <c r="A938" s="5" t="s">
        <v>6294</v>
      </c>
      <c r="B938">
        <f t="shared" si="14"/>
        <v>1</v>
      </c>
    </row>
    <row r="939" spans="1:2" x14ac:dyDescent="0.25">
      <c r="A939" s="5" t="s">
        <v>9474</v>
      </c>
      <c r="B939">
        <f t="shared" si="14"/>
        <v>1</v>
      </c>
    </row>
    <row r="940" spans="1:2" x14ac:dyDescent="0.25">
      <c r="A940" s="5" t="s">
        <v>5985</v>
      </c>
      <c r="B940">
        <f t="shared" si="14"/>
        <v>1</v>
      </c>
    </row>
    <row r="941" spans="1:2" x14ac:dyDescent="0.25">
      <c r="A941" s="5" t="s">
        <v>9952</v>
      </c>
      <c r="B941">
        <f t="shared" si="14"/>
        <v>1</v>
      </c>
    </row>
    <row r="942" spans="1:2" x14ac:dyDescent="0.25">
      <c r="A942" s="5" t="s">
        <v>9949</v>
      </c>
      <c r="B942">
        <f t="shared" si="14"/>
        <v>1</v>
      </c>
    </row>
    <row r="943" spans="1:2" x14ac:dyDescent="0.25">
      <c r="A943" s="5" t="s">
        <v>8760</v>
      </c>
      <c r="B943">
        <f t="shared" si="14"/>
        <v>1</v>
      </c>
    </row>
    <row r="944" spans="1:2" x14ac:dyDescent="0.25">
      <c r="A944" s="5" t="s">
        <v>9917</v>
      </c>
      <c r="B944">
        <f t="shared" si="14"/>
        <v>1</v>
      </c>
    </row>
    <row r="945" spans="1:2" x14ac:dyDescent="0.25">
      <c r="A945" s="5" t="s">
        <v>8354</v>
      </c>
      <c r="B945">
        <f t="shared" si="14"/>
        <v>1</v>
      </c>
    </row>
    <row r="946" spans="1:2" x14ac:dyDescent="0.25">
      <c r="A946" s="5" t="s">
        <v>10320</v>
      </c>
      <c r="B946">
        <f t="shared" si="14"/>
        <v>1</v>
      </c>
    </row>
    <row r="947" spans="1:2" x14ac:dyDescent="0.25">
      <c r="A947" s="5" t="s">
        <v>10400</v>
      </c>
      <c r="B947">
        <f t="shared" si="14"/>
        <v>1</v>
      </c>
    </row>
    <row r="948" spans="1:2" x14ac:dyDescent="0.25">
      <c r="A948" s="5" t="s">
        <v>8697</v>
      </c>
      <c r="B948">
        <f t="shared" si="14"/>
        <v>1</v>
      </c>
    </row>
    <row r="949" spans="1:2" x14ac:dyDescent="0.25">
      <c r="A949" s="5" t="s">
        <v>7030</v>
      </c>
      <c r="B949">
        <f t="shared" si="14"/>
        <v>1</v>
      </c>
    </row>
    <row r="950" spans="1:2" x14ac:dyDescent="0.25">
      <c r="A950" s="5" t="s">
        <v>6639</v>
      </c>
      <c r="B950">
        <f t="shared" si="14"/>
        <v>1</v>
      </c>
    </row>
    <row r="951" spans="1:2" x14ac:dyDescent="0.25">
      <c r="A951" s="5" t="s">
        <v>6679</v>
      </c>
      <c r="B951">
        <f t="shared" si="14"/>
        <v>1</v>
      </c>
    </row>
    <row r="952" spans="1:2" x14ac:dyDescent="0.25">
      <c r="A952" s="5" t="s">
        <v>8956</v>
      </c>
      <c r="B952">
        <f t="shared" si="14"/>
        <v>1</v>
      </c>
    </row>
    <row r="953" spans="1:2" x14ac:dyDescent="0.25">
      <c r="A953" s="5" t="s">
        <v>8184</v>
      </c>
      <c r="B953">
        <f t="shared" si="14"/>
        <v>1</v>
      </c>
    </row>
    <row r="954" spans="1:2" x14ac:dyDescent="0.25">
      <c r="A954" s="5" t="s">
        <v>6866</v>
      </c>
      <c r="B954">
        <f t="shared" si="14"/>
        <v>1</v>
      </c>
    </row>
    <row r="955" spans="1:2" x14ac:dyDescent="0.25">
      <c r="A955" s="5" t="s">
        <v>7986</v>
      </c>
      <c r="B955">
        <f t="shared" si="14"/>
        <v>1</v>
      </c>
    </row>
    <row r="956" spans="1:2" x14ac:dyDescent="0.25">
      <c r="A956" s="5" t="s">
        <v>10630</v>
      </c>
      <c r="B956">
        <f t="shared" si="14"/>
        <v>1</v>
      </c>
    </row>
    <row r="957" spans="1:2" x14ac:dyDescent="0.25">
      <c r="A957" s="5" t="s">
        <v>6918</v>
      </c>
      <c r="B957">
        <f t="shared" si="14"/>
        <v>1</v>
      </c>
    </row>
    <row r="958" spans="1:2" x14ac:dyDescent="0.25">
      <c r="A958" s="5" t="s">
        <v>7401</v>
      </c>
      <c r="B958">
        <f t="shared" si="14"/>
        <v>1</v>
      </c>
    </row>
    <row r="959" spans="1:2" x14ac:dyDescent="0.25">
      <c r="A959" s="5" t="s">
        <v>6923</v>
      </c>
      <c r="B959">
        <f t="shared" si="14"/>
        <v>1</v>
      </c>
    </row>
    <row r="960" spans="1:2" x14ac:dyDescent="0.25">
      <c r="A960" s="5" t="s">
        <v>7307</v>
      </c>
      <c r="B960">
        <f t="shared" si="14"/>
        <v>1</v>
      </c>
    </row>
    <row r="961" spans="1:2" x14ac:dyDescent="0.25">
      <c r="A961" s="5" t="s">
        <v>10735</v>
      </c>
      <c r="B961">
        <f t="shared" si="14"/>
        <v>1</v>
      </c>
    </row>
    <row r="962" spans="1:2" x14ac:dyDescent="0.25">
      <c r="A962" s="5" t="s">
        <v>8140</v>
      </c>
      <c r="B962">
        <f t="shared" si="14"/>
        <v>1</v>
      </c>
    </row>
    <row r="963" spans="1:2" x14ac:dyDescent="0.25">
      <c r="A963" s="5" t="s">
        <v>9063</v>
      </c>
      <c r="B963">
        <f t="shared" si="14"/>
        <v>1</v>
      </c>
    </row>
    <row r="964" spans="1:2" x14ac:dyDescent="0.25">
      <c r="A964" s="5" t="s">
        <v>6968</v>
      </c>
      <c r="B964">
        <f t="shared" si="14"/>
        <v>1</v>
      </c>
    </row>
    <row r="965" spans="1:2" x14ac:dyDescent="0.25">
      <c r="A965" s="5" t="s">
        <v>10665</v>
      </c>
      <c r="B965">
        <f t="shared" ref="B965:B1028" si="15">IF(A965&lt;&gt;0,1,0)</f>
        <v>1</v>
      </c>
    </row>
    <row r="966" spans="1:2" x14ac:dyDescent="0.25">
      <c r="A966" s="5" t="s">
        <v>5986</v>
      </c>
      <c r="B966">
        <f t="shared" si="15"/>
        <v>1</v>
      </c>
    </row>
    <row r="967" spans="1:2" x14ac:dyDescent="0.25">
      <c r="A967" s="5" t="s">
        <v>8348</v>
      </c>
      <c r="B967">
        <f t="shared" si="15"/>
        <v>1</v>
      </c>
    </row>
    <row r="968" spans="1:2" x14ac:dyDescent="0.25">
      <c r="A968" s="5" t="s">
        <v>7776</v>
      </c>
      <c r="B968">
        <f t="shared" si="15"/>
        <v>1</v>
      </c>
    </row>
    <row r="969" spans="1:2" x14ac:dyDescent="0.25">
      <c r="A969" s="5" t="s">
        <v>8722</v>
      </c>
      <c r="B969">
        <f t="shared" si="15"/>
        <v>1</v>
      </c>
    </row>
    <row r="970" spans="1:2" x14ac:dyDescent="0.25">
      <c r="A970" s="5" t="s">
        <v>6926</v>
      </c>
      <c r="B970">
        <f t="shared" si="15"/>
        <v>1</v>
      </c>
    </row>
    <row r="971" spans="1:2" x14ac:dyDescent="0.25">
      <c r="A971" s="5" t="s">
        <v>8392</v>
      </c>
      <c r="B971">
        <f t="shared" si="15"/>
        <v>1</v>
      </c>
    </row>
    <row r="972" spans="1:2" x14ac:dyDescent="0.25">
      <c r="A972" s="5" t="s">
        <v>5987</v>
      </c>
      <c r="B972">
        <f t="shared" si="15"/>
        <v>1</v>
      </c>
    </row>
    <row r="973" spans="1:2" x14ac:dyDescent="0.25">
      <c r="A973" s="5" t="s">
        <v>8965</v>
      </c>
      <c r="B973">
        <f t="shared" si="15"/>
        <v>1</v>
      </c>
    </row>
    <row r="974" spans="1:2" x14ac:dyDescent="0.25">
      <c r="A974" s="5" t="s">
        <v>9146</v>
      </c>
      <c r="B974">
        <f t="shared" si="15"/>
        <v>1</v>
      </c>
    </row>
    <row r="975" spans="1:2" x14ac:dyDescent="0.25">
      <c r="A975" s="5" t="s">
        <v>6560</v>
      </c>
      <c r="B975">
        <f t="shared" si="15"/>
        <v>1</v>
      </c>
    </row>
    <row r="976" spans="1:2" x14ac:dyDescent="0.25">
      <c r="A976" s="5" t="s">
        <v>8245</v>
      </c>
      <c r="B976">
        <f t="shared" si="15"/>
        <v>1</v>
      </c>
    </row>
    <row r="977" spans="1:2" x14ac:dyDescent="0.25">
      <c r="A977" s="5" t="s">
        <v>6735</v>
      </c>
      <c r="B977">
        <f t="shared" si="15"/>
        <v>1</v>
      </c>
    </row>
    <row r="978" spans="1:2" x14ac:dyDescent="0.25">
      <c r="A978" s="5" t="s">
        <v>9404</v>
      </c>
      <c r="B978">
        <f t="shared" si="15"/>
        <v>1</v>
      </c>
    </row>
    <row r="979" spans="1:2" x14ac:dyDescent="0.25">
      <c r="A979" s="5" t="s">
        <v>7682</v>
      </c>
      <c r="B979">
        <f t="shared" si="15"/>
        <v>1</v>
      </c>
    </row>
    <row r="980" spans="1:2" x14ac:dyDescent="0.25">
      <c r="A980" s="5" t="s">
        <v>6656</v>
      </c>
      <c r="B980">
        <f t="shared" si="15"/>
        <v>1</v>
      </c>
    </row>
    <row r="981" spans="1:2" x14ac:dyDescent="0.25">
      <c r="A981" s="5" t="s">
        <v>9860</v>
      </c>
      <c r="B981">
        <f t="shared" si="15"/>
        <v>1</v>
      </c>
    </row>
    <row r="982" spans="1:2" x14ac:dyDescent="0.25">
      <c r="A982" s="5" t="s">
        <v>10037</v>
      </c>
      <c r="B982">
        <f t="shared" si="15"/>
        <v>1</v>
      </c>
    </row>
    <row r="983" spans="1:2" x14ac:dyDescent="0.25">
      <c r="A983" s="5" t="s">
        <v>10168</v>
      </c>
      <c r="B983">
        <f t="shared" si="15"/>
        <v>1</v>
      </c>
    </row>
    <row r="984" spans="1:2" x14ac:dyDescent="0.25">
      <c r="A984" s="5" t="s">
        <v>9937</v>
      </c>
      <c r="B984">
        <f t="shared" si="15"/>
        <v>1</v>
      </c>
    </row>
    <row r="985" spans="1:2" x14ac:dyDescent="0.25">
      <c r="A985" s="5" t="s">
        <v>7146</v>
      </c>
      <c r="B985">
        <f t="shared" si="15"/>
        <v>1</v>
      </c>
    </row>
    <row r="986" spans="1:2" x14ac:dyDescent="0.25">
      <c r="A986" s="5" t="s">
        <v>10742</v>
      </c>
      <c r="B986">
        <f t="shared" si="15"/>
        <v>1</v>
      </c>
    </row>
    <row r="987" spans="1:2" x14ac:dyDescent="0.25">
      <c r="A987" s="5" t="s">
        <v>7281</v>
      </c>
      <c r="B987">
        <f t="shared" si="15"/>
        <v>1</v>
      </c>
    </row>
    <row r="988" spans="1:2" x14ac:dyDescent="0.25">
      <c r="A988" s="5" t="s">
        <v>9648</v>
      </c>
      <c r="B988">
        <f t="shared" si="15"/>
        <v>1</v>
      </c>
    </row>
    <row r="989" spans="1:2" x14ac:dyDescent="0.25">
      <c r="A989" s="5" t="s">
        <v>6467</v>
      </c>
      <c r="B989">
        <f t="shared" si="15"/>
        <v>1</v>
      </c>
    </row>
    <row r="990" spans="1:2" x14ac:dyDescent="0.25">
      <c r="A990" s="5" t="s">
        <v>9054</v>
      </c>
      <c r="B990">
        <f t="shared" si="15"/>
        <v>1</v>
      </c>
    </row>
    <row r="991" spans="1:2" x14ac:dyDescent="0.25">
      <c r="A991" s="5" t="s">
        <v>10327</v>
      </c>
      <c r="B991">
        <f t="shared" si="15"/>
        <v>1</v>
      </c>
    </row>
    <row r="992" spans="1:2" x14ac:dyDescent="0.25">
      <c r="A992" s="5" t="s">
        <v>7393</v>
      </c>
      <c r="B992">
        <f t="shared" si="15"/>
        <v>1</v>
      </c>
    </row>
    <row r="993" spans="1:2" x14ac:dyDescent="0.25">
      <c r="A993" s="5" t="s">
        <v>8799</v>
      </c>
      <c r="B993">
        <f t="shared" si="15"/>
        <v>1</v>
      </c>
    </row>
    <row r="994" spans="1:2" x14ac:dyDescent="0.25">
      <c r="A994" s="5" t="s">
        <v>5988</v>
      </c>
      <c r="B994">
        <f t="shared" si="15"/>
        <v>1</v>
      </c>
    </row>
    <row r="995" spans="1:2" x14ac:dyDescent="0.25">
      <c r="A995" s="5" t="s">
        <v>9768</v>
      </c>
      <c r="B995">
        <f t="shared" si="15"/>
        <v>1</v>
      </c>
    </row>
    <row r="996" spans="1:2" x14ac:dyDescent="0.25">
      <c r="A996" s="5" t="s">
        <v>8060</v>
      </c>
      <c r="B996">
        <f t="shared" si="15"/>
        <v>1</v>
      </c>
    </row>
    <row r="997" spans="1:2" x14ac:dyDescent="0.25">
      <c r="A997" s="5" t="s">
        <v>6736</v>
      </c>
      <c r="B997">
        <f t="shared" si="15"/>
        <v>1</v>
      </c>
    </row>
    <row r="998" spans="1:2" x14ac:dyDescent="0.25">
      <c r="A998" s="5" t="s">
        <v>5989</v>
      </c>
      <c r="B998">
        <f t="shared" si="15"/>
        <v>1</v>
      </c>
    </row>
    <row r="999" spans="1:2" x14ac:dyDescent="0.25">
      <c r="A999" s="5" t="s">
        <v>6995</v>
      </c>
      <c r="B999">
        <f t="shared" si="15"/>
        <v>1</v>
      </c>
    </row>
    <row r="1000" spans="1:2" x14ac:dyDescent="0.25">
      <c r="A1000" s="5" t="s">
        <v>7149</v>
      </c>
      <c r="B1000">
        <f t="shared" si="15"/>
        <v>1</v>
      </c>
    </row>
    <row r="1001" spans="1:2" x14ac:dyDescent="0.25">
      <c r="A1001" s="5" t="s">
        <v>6598</v>
      </c>
      <c r="B1001">
        <f t="shared" si="15"/>
        <v>1</v>
      </c>
    </row>
    <row r="1002" spans="1:2" x14ac:dyDescent="0.25">
      <c r="A1002" s="5" t="s">
        <v>7667</v>
      </c>
      <c r="B1002">
        <f t="shared" si="15"/>
        <v>1</v>
      </c>
    </row>
    <row r="1003" spans="1:2" x14ac:dyDescent="0.25">
      <c r="A1003" s="5" t="s">
        <v>9247</v>
      </c>
      <c r="B1003">
        <f t="shared" si="15"/>
        <v>1</v>
      </c>
    </row>
    <row r="1004" spans="1:2" x14ac:dyDescent="0.25">
      <c r="A1004" s="5" t="s">
        <v>10049</v>
      </c>
      <c r="B1004">
        <f t="shared" si="15"/>
        <v>1</v>
      </c>
    </row>
    <row r="1005" spans="1:2" x14ac:dyDescent="0.25">
      <c r="A1005" s="5" t="s">
        <v>6562</v>
      </c>
      <c r="B1005">
        <f t="shared" si="15"/>
        <v>1</v>
      </c>
    </row>
    <row r="1006" spans="1:2" x14ac:dyDescent="0.25">
      <c r="A1006" s="5" t="s">
        <v>6642</v>
      </c>
      <c r="B1006">
        <f t="shared" si="15"/>
        <v>1</v>
      </c>
    </row>
    <row r="1007" spans="1:2" x14ac:dyDescent="0.25">
      <c r="A1007" s="5" t="s">
        <v>10370</v>
      </c>
      <c r="B1007">
        <f t="shared" si="15"/>
        <v>1</v>
      </c>
    </row>
    <row r="1008" spans="1:2" x14ac:dyDescent="0.25">
      <c r="A1008" s="5" t="s">
        <v>9161</v>
      </c>
      <c r="B1008">
        <f t="shared" si="15"/>
        <v>1</v>
      </c>
    </row>
    <row r="1009" spans="1:2" x14ac:dyDescent="0.25">
      <c r="A1009" s="5" t="s">
        <v>10368</v>
      </c>
      <c r="B1009">
        <f t="shared" si="15"/>
        <v>1</v>
      </c>
    </row>
    <row r="1010" spans="1:2" x14ac:dyDescent="0.25">
      <c r="A1010" s="5" t="s">
        <v>9469</v>
      </c>
      <c r="B1010">
        <f t="shared" si="15"/>
        <v>1</v>
      </c>
    </row>
    <row r="1011" spans="1:2" x14ac:dyDescent="0.25">
      <c r="A1011" s="5" t="s">
        <v>7789</v>
      </c>
      <c r="B1011">
        <f t="shared" si="15"/>
        <v>1</v>
      </c>
    </row>
    <row r="1012" spans="1:2" x14ac:dyDescent="0.25">
      <c r="A1012" s="5" t="s">
        <v>8642</v>
      </c>
      <c r="B1012">
        <f t="shared" si="15"/>
        <v>1</v>
      </c>
    </row>
    <row r="1013" spans="1:2" x14ac:dyDescent="0.25">
      <c r="A1013" s="5" t="s">
        <v>9202</v>
      </c>
      <c r="B1013">
        <f t="shared" si="15"/>
        <v>1</v>
      </c>
    </row>
    <row r="1014" spans="1:2" x14ac:dyDescent="0.25">
      <c r="A1014" s="5" t="s">
        <v>6252</v>
      </c>
      <c r="B1014">
        <f t="shared" si="15"/>
        <v>1</v>
      </c>
    </row>
    <row r="1015" spans="1:2" x14ac:dyDescent="0.25">
      <c r="A1015" s="5" t="s">
        <v>7485</v>
      </c>
      <c r="B1015">
        <f t="shared" si="15"/>
        <v>1</v>
      </c>
    </row>
    <row r="1016" spans="1:2" x14ac:dyDescent="0.25">
      <c r="A1016" s="5" t="s">
        <v>6797</v>
      </c>
      <c r="B1016">
        <f t="shared" si="15"/>
        <v>1</v>
      </c>
    </row>
    <row r="1017" spans="1:2" x14ac:dyDescent="0.25">
      <c r="A1017" s="5" t="s">
        <v>9008</v>
      </c>
      <c r="B1017">
        <f t="shared" si="15"/>
        <v>1</v>
      </c>
    </row>
    <row r="1018" spans="1:2" x14ac:dyDescent="0.25">
      <c r="A1018" s="5" t="s">
        <v>6572</v>
      </c>
      <c r="B1018">
        <f t="shared" si="15"/>
        <v>1</v>
      </c>
    </row>
    <row r="1019" spans="1:2" x14ac:dyDescent="0.25">
      <c r="A1019" s="5" t="s">
        <v>8237</v>
      </c>
      <c r="B1019">
        <f t="shared" si="15"/>
        <v>1</v>
      </c>
    </row>
    <row r="1020" spans="1:2" x14ac:dyDescent="0.25">
      <c r="A1020" s="5" t="s">
        <v>5990</v>
      </c>
      <c r="B1020">
        <f t="shared" si="15"/>
        <v>1</v>
      </c>
    </row>
    <row r="1021" spans="1:2" x14ac:dyDescent="0.25">
      <c r="A1021" s="5" t="s">
        <v>9408</v>
      </c>
      <c r="B1021">
        <f t="shared" si="15"/>
        <v>1</v>
      </c>
    </row>
    <row r="1022" spans="1:2" x14ac:dyDescent="0.25">
      <c r="A1022" s="5" t="s">
        <v>9166</v>
      </c>
      <c r="B1022">
        <f t="shared" si="15"/>
        <v>1</v>
      </c>
    </row>
    <row r="1023" spans="1:2" x14ac:dyDescent="0.25">
      <c r="A1023" s="5" t="s">
        <v>10183</v>
      </c>
      <c r="B1023">
        <f t="shared" si="15"/>
        <v>1</v>
      </c>
    </row>
    <row r="1024" spans="1:2" x14ac:dyDescent="0.25">
      <c r="A1024" s="5" t="s">
        <v>10780</v>
      </c>
      <c r="B1024">
        <f t="shared" si="15"/>
        <v>1</v>
      </c>
    </row>
    <row r="1025" spans="1:2" x14ac:dyDescent="0.25">
      <c r="A1025" s="5" t="s">
        <v>8129</v>
      </c>
      <c r="B1025">
        <f t="shared" si="15"/>
        <v>1</v>
      </c>
    </row>
    <row r="1026" spans="1:2" x14ac:dyDescent="0.25">
      <c r="A1026" s="5" t="s">
        <v>7434</v>
      </c>
      <c r="B1026">
        <f t="shared" si="15"/>
        <v>1</v>
      </c>
    </row>
    <row r="1027" spans="1:2" x14ac:dyDescent="0.25">
      <c r="A1027" s="5" t="s">
        <v>10757</v>
      </c>
      <c r="B1027">
        <f t="shared" si="15"/>
        <v>1</v>
      </c>
    </row>
    <row r="1028" spans="1:2" x14ac:dyDescent="0.25">
      <c r="A1028" s="5" t="s">
        <v>9799</v>
      </c>
      <c r="B1028">
        <f t="shared" si="15"/>
        <v>1</v>
      </c>
    </row>
    <row r="1029" spans="1:2" x14ac:dyDescent="0.25">
      <c r="A1029" s="5" t="s">
        <v>10833</v>
      </c>
      <c r="B1029">
        <f t="shared" ref="B1029:B1092" si="16">IF(A1029&lt;&gt;0,1,0)</f>
        <v>1</v>
      </c>
    </row>
    <row r="1030" spans="1:2" x14ac:dyDescent="0.25">
      <c r="A1030" s="5" t="s">
        <v>6245</v>
      </c>
      <c r="B1030">
        <f t="shared" si="16"/>
        <v>1</v>
      </c>
    </row>
    <row r="1031" spans="1:2" x14ac:dyDescent="0.25">
      <c r="A1031" s="5" t="s">
        <v>7259</v>
      </c>
      <c r="B1031">
        <f t="shared" si="16"/>
        <v>1</v>
      </c>
    </row>
    <row r="1032" spans="1:2" x14ac:dyDescent="0.25">
      <c r="A1032" s="5" t="s">
        <v>8927</v>
      </c>
      <c r="B1032">
        <f t="shared" si="16"/>
        <v>1</v>
      </c>
    </row>
    <row r="1033" spans="1:2" x14ac:dyDescent="0.25">
      <c r="A1033" s="5" t="s">
        <v>8372</v>
      </c>
      <c r="B1033">
        <f t="shared" si="16"/>
        <v>1</v>
      </c>
    </row>
    <row r="1034" spans="1:2" x14ac:dyDescent="0.25">
      <c r="A1034" s="5" t="s">
        <v>7290</v>
      </c>
      <c r="B1034">
        <f t="shared" si="16"/>
        <v>1</v>
      </c>
    </row>
    <row r="1035" spans="1:2" x14ac:dyDescent="0.25">
      <c r="A1035" s="5" t="s">
        <v>10236</v>
      </c>
      <c r="B1035">
        <f t="shared" si="16"/>
        <v>1</v>
      </c>
    </row>
    <row r="1036" spans="1:2" x14ac:dyDescent="0.25">
      <c r="A1036" s="5" t="s">
        <v>10825</v>
      </c>
      <c r="B1036">
        <f t="shared" si="16"/>
        <v>1</v>
      </c>
    </row>
    <row r="1037" spans="1:2" x14ac:dyDescent="0.25">
      <c r="A1037" s="5" t="s">
        <v>7151</v>
      </c>
      <c r="B1037">
        <f t="shared" si="16"/>
        <v>1</v>
      </c>
    </row>
    <row r="1038" spans="1:2" x14ac:dyDescent="0.25">
      <c r="A1038" s="5" t="s">
        <v>8441</v>
      </c>
      <c r="B1038">
        <f t="shared" si="16"/>
        <v>1</v>
      </c>
    </row>
    <row r="1039" spans="1:2" x14ac:dyDescent="0.25">
      <c r="A1039" s="5" t="s">
        <v>6947</v>
      </c>
      <c r="B1039">
        <f t="shared" si="16"/>
        <v>1</v>
      </c>
    </row>
    <row r="1040" spans="1:2" x14ac:dyDescent="0.25">
      <c r="A1040" s="5" t="s">
        <v>7584</v>
      </c>
      <c r="B1040">
        <f t="shared" si="16"/>
        <v>1</v>
      </c>
    </row>
    <row r="1041" spans="1:2" x14ac:dyDescent="0.25">
      <c r="A1041" s="5" t="s">
        <v>8739</v>
      </c>
      <c r="B1041">
        <f t="shared" si="16"/>
        <v>1</v>
      </c>
    </row>
    <row r="1042" spans="1:2" x14ac:dyDescent="0.25">
      <c r="A1042" s="5" t="s">
        <v>9385</v>
      </c>
      <c r="B1042">
        <f t="shared" si="16"/>
        <v>1</v>
      </c>
    </row>
    <row r="1043" spans="1:2" x14ac:dyDescent="0.25">
      <c r="A1043" s="5" t="s">
        <v>8344</v>
      </c>
      <c r="B1043">
        <f t="shared" si="16"/>
        <v>1</v>
      </c>
    </row>
    <row r="1044" spans="1:2" x14ac:dyDescent="0.25">
      <c r="A1044" s="5" t="s">
        <v>6299</v>
      </c>
      <c r="B1044">
        <f t="shared" si="16"/>
        <v>1</v>
      </c>
    </row>
    <row r="1045" spans="1:2" x14ac:dyDescent="0.25">
      <c r="A1045" s="5" t="s">
        <v>8046</v>
      </c>
      <c r="B1045">
        <f t="shared" si="16"/>
        <v>1</v>
      </c>
    </row>
    <row r="1046" spans="1:2" x14ac:dyDescent="0.25">
      <c r="A1046" s="5" t="s">
        <v>8597</v>
      </c>
      <c r="B1046">
        <f t="shared" si="16"/>
        <v>1</v>
      </c>
    </row>
    <row r="1047" spans="1:2" x14ac:dyDescent="0.25">
      <c r="A1047" s="5" t="s">
        <v>5991</v>
      </c>
      <c r="B1047">
        <f t="shared" si="16"/>
        <v>1</v>
      </c>
    </row>
    <row r="1048" spans="1:2" x14ac:dyDescent="0.25">
      <c r="A1048" s="5" t="s">
        <v>6529</v>
      </c>
      <c r="B1048">
        <f t="shared" si="16"/>
        <v>1</v>
      </c>
    </row>
    <row r="1049" spans="1:2" x14ac:dyDescent="0.25">
      <c r="A1049" s="5" t="s">
        <v>9529</v>
      </c>
      <c r="B1049">
        <f t="shared" si="16"/>
        <v>1</v>
      </c>
    </row>
    <row r="1050" spans="1:2" x14ac:dyDescent="0.25">
      <c r="A1050" s="5" t="s">
        <v>8712</v>
      </c>
      <c r="B1050">
        <f t="shared" si="16"/>
        <v>1</v>
      </c>
    </row>
    <row r="1051" spans="1:2" x14ac:dyDescent="0.25">
      <c r="A1051" s="5" t="s">
        <v>8893</v>
      </c>
      <c r="B1051">
        <f t="shared" si="16"/>
        <v>1</v>
      </c>
    </row>
    <row r="1052" spans="1:2" x14ac:dyDescent="0.25">
      <c r="A1052" s="5" t="s">
        <v>7131</v>
      </c>
      <c r="B1052">
        <f t="shared" si="16"/>
        <v>1</v>
      </c>
    </row>
    <row r="1053" spans="1:2" x14ac:dyDescent="0.25">
      <c r="A1053" s="5" t="s">
        <v>10666</v>
      </c>
      <c r="B1053">
        <f t="shared" si="16"/>
        <v>1</v>
      </c>
    </row>
    <row r="1054" spans="1:2" x14ac:dyDescent="0.25">
      <c r="A1054" s="5" t="s">
        <v>8923</v>
      </c>
      <c r="B1054">
        <f t="shared" si="16"/>
        <v>1</v>
      </c>
    </row>
    <row r="1055" spans="1:2" x14ac:dyDescent="0.25">
      <c r="A1055" s="5" t="s">
        <v>9963</v>
      </c>
      <c r="B1055">
        <f t="shared" si="16"/>
        <v>1</v>
      </c>
    </row>
    <row r="1056" spans="1:2" x14ac:dyDescent="0.25">
      <c r="A1056" s="5" t="s">
        <v>6303</v>
      </c>
      <c r="B1056">
        <f t="shared" si="16"/>
        <v>1</v>
      </c>
    </row>
    <row r="1057" spans="1:2" x14ac:dyDescent="0.25">
      <c r="A1057" s="5" t="s">
        <v>10038</v>
      </c>
      <c r="B1057">
        <f t="shared" si="16"/>
        <v>1</v>
      </c>
    </row>
    <row r="1058" spans="1:2" x14ac:dyDescent="0.25">
      <c r="A1058" s="5" t="s">
        <v>5992</v>
      </c>
      <c r="B1058">
        <f t="shared" si="16"/>
        <v>1</v>
      </c>
    </row>
    <row r="1059" spans="1:2" x14ac:dyDescent="0.25">
      <c r="A1059" s="5" t="s">
        <v>9064</v>
      </c>
      <c r="B1059">
        <f t="shared" si="16"/>
        <v>1</v>
      </c>
    </row>
    <row r="1060" spans="1:2" x14ac:dyDescent="0.25">
      <c r="A1060" s="5" t="s">
        <v>7169</v>
      </c>
      <c r="B1060">
        <f t="shared" si="16"/>
        <v>1</v>
      </c>
    </row>
    <row r="1061" spans="1:2" x14ac:dyDescent="0.25">
      <c r="A1061" s="5" t="s">
        <v>8715</v>
      </c>
      <c r="B1061">
        <f t="shared" si="16"/>
        <v>1</v>
      </c>
    </row>
    <row r="1062" spans="1:2" x14ac:dyDescent="0.25">
      <c r="A1062" s="5" t="s">
        <v>6970</v>
      </c>
      <c r="B1062">
        <f t="shared" si="16"/>
        <v>1</v>
      </c>
    </row>
    <row r="1063" spans="1:2" x14ac:dyDescent="0.25">
      <c r="A1063" s="5" t="s">
        <v>6835</v>
      </c>
      <c r="B1063">
        <f t="shared" si="16"/>
        <v>1</v>
      </c>
    </row>
    <row r="1064" spans="1:2" x14ac:dyDescent="0.25">
      <c r="A1064" s="5" t="s">
        <v>7378</v>
      </c>
      <c r="B1064">
        <f t="shared" si="16"/>
        <v>1</v>
      </c>
    </row>
    <row r="1065" spans="1:2" x14ac:dyDescent="0.25">
      <c r="A1065" s="5" t="s">
        <v>6809</v>
      </c>
      <c r="B1065">
        <f t="shared" si="16"/>
        <v>1</v>
      </c>
    </row>
    <row r="1066" spans="1:2" x14ac:dyDescent="0.25">
      <c r="A1066" s="5" t="s">
        <v>9697</v>
      </c>
      <c r="B1066">
        <f t="shared" si="16"/>
        <v>1</v>
      </c>
    </row>
    <row r="1067" spans="1:2" x14ac:dyDescent="0.25">
      <c r="A1067" s="5" t="s">
        <v>8455</v>
      </c>
      <c r="B1067">
        <f t="shared" si="16"/>
        <v>1</v>
      </c>
    </row>
    <row r="1068" spans="1:2" x14ac:dyDescent="0.25">
      <c r="A1068" s="5" t="s">
        <v>8820</v>
      </c>
      <c r="B1068">
        <f t="shared" si="16"/>
        <v>1</v>
      </c>
    </row>
    <row r="1069" spans="1:2" x14ac:dyDescent="0.25">
      <c r="A1069" s="5" t="s">
        <v>9256</v>
      </c>
      <c r="B1069">
        <f t="shared" si="16"/>
        <v>1</v>
      </c>
    </row>
    <row r="1070" spans="1:2" x14ac:dyDescent="0.25">
      <c r="A1070" s="5" t="s">
        <v>9427</v>
      </c>
      <c r="B1070">
        <f t="shared" si="16"/>
        <v>1</v>
      </c>
    </row>
    <row r="1071" spans="1:2" x14ac:dyDescent="0.25">
      <c r="A1071" s="5" t="s">
        <v>9798</v>
      </c>
      <c r="B1071">
        <f t="shared" si="16"/>
        <v>1</v>
      </c>
    </row>
    <row r="1072" spans="1:2" x14ac:dyDescent="0.25">
      <c r="A1072" s="5" t="s">
        <v>7773</v>
      </c>
      <c r="B1072">
        <f t="shared" si="16"/>
        <v>1</v>
      </c>
    </row>
    <row r="1073" spans="1:2" x14ac:dyDescent="0.25">
      <c r="A1073" s="5" t="s">
        <v>10054</v>
      </c>
      <c r="B1073">
        <f t="shared" si="16"/>
        <v>1</v>
      </c>
    </row>
    <row r="1074" spans="1:2" x14ac:dyDescent="0.25">
      <c r="A1074" s="5" t="s">
        <v>6650</v>
      </c>
      <c r="B1074">
        <f t="shared" si="16"/>
        <v>1</v>
      </c>
    </row>
    <row r="1075" spans="1:2" x14ac:dyDescent="0.25">
      <c r="A1075" s="5" t="s">
        <v>9067</v>
      </c>
      <c r="B1075">
        <f t="shared" si="16"/>
        <v>1</v>
      </c>
    </row>
    <row r="1076" spans="1:2" x14ac:dyDescent="0.25">
      <c r="A1076" s="5" t="s">
        <v>10027</v>
      </c>
      <c r="B1076">
        <f t="shared" si="16"/>
        <v>1</v>
      </c>
    </row>
    <row r="1077" spans="1:2" x14ac:dyDescent="0.25">
      <c r="A1077" s="5" t="s">
        <v>7415</v>
      </c>
      <c r="B1077">
        <f t="shared" si="16"/>
        <v>1</v>
      </c>
    </row>
    <row r="1078" spans="1:2" x14ac:dyDescent="0.25">
      <c r="A1078" s="5" t="s">
        <v>8033</v>
      </c>
      <c r="B1078">
        <f t="shared" si="16"/>
        <v>1</v>
      </c>
    </row>
    <row r="1079" spans="1:2" x14ac:dyDescent="0.25">
      <c r="A1079" s="5" t="s">
        <v>10232</v>
      </c>
      <c r="B1079">
        <f t="shared" si="16"/>
        <v>1</v>
      </c>
    </row>
    <row r="1080" spans="1:2" x14ac:dyDescent="0.25">
      <c r="A1080" s="5" t="s">
        <v>9976</v>
      </c>
      <c r="B1080">
        <f t="shared" si="16"/>
        <v>1</v>
      </c>
    </row>
    <row r="1081" spans="1:2" x14ac:dyDescent="0.25">
      <c r="A1081" s="5" t="s">
        <v>8138</v>
      </c>
      <c r="B1081">
        <f t="shared" si="16"/>
        <v>1</v>
      </c>
    </row>
    <row r="1082" spans="1:2" x14ac:dyDescent="0.25">
      <c r="A1082" s="5" t="s">
        <v>6795</v>
      </c>
      <c r="B1082">
        <f t="shared" si="16"/>
        <v>1</v>
      </c>
    </row>
    <row r="1083" spans="1:2" x14ac:dyDescent="0.25">
      <c r="A1083" s="5" t="s">
        <v>9233</v>
      </c>
      <c r="B1083">
        <f t="shared" si="16"/>
        <v>1</v>
      </c>
    </row>
    <row r="1084" spans="1:2" x14ac:dyDescent="0.25">
      <c r="A1084" s="5" t="s">
        <v>9784</v>
      </c>
      <c r="B1084">
        <f t="shared" si="16"/>
        <v>1</v>
      </c>
    </row>
    <row r="1085" spans="1:2" x14ac:dyDescent="0.25">
      <c r="A1085" s="5" t="s">
        <v>7069</v>
      </c>
      <c r="B1085">
        <f t="shared" si="16"/>
        <v>1</v>
      </c>
    </row>
    <row r="1086" spans="1:2" x14ac:dyDescent="0.25">
      <c r="A1086" s="5" t="s">
        <v>7890</v>
      </c>
      <c r="B1086">
        <f t="shared" si="16"/>
        <v>1</v>
      </c>
    </row>
    <row r="1087" spans="1:2" x14ac:dyDescent="0.25">
      <c r="A1087" s="5" t="s">
        <v>9634</v>
      </c>
      <c r="B1087">
        <f t="shared" si="16"/>
        <v>1</v>
      </c>
    </row>
    <row r="1088" spans="1:2" x14ac:dyDescent="0.25">
      <c r="A1088" s="5" t="s">
        <v>7676</v>
      </c>
      <c r="B1088">
        <f t="shared" si="16"/>
        <v>1</v>
      </c>
    </row>
    <row r="1089" spans="1:2" x14ac:dyDescent="0.25">
      <c r="A1089" s="5" t="s">
        <v>10012</v>
      </c>
      <c r="B1089">
        <f t="shared" si="16"/>
        <v>1</v>
      </c>
    </row>
    <row r="1090" spans="1:2" x14ac:dyDescent="0.25">
      <c r="A1090" s="5" t="s">
        <v>8963</v>
      </c>
      <c r="B1090">
        <f t="shared" si="16"/>
        <v>1</v>
      </c>
    </row>
    <row r="1091" spans="1:2" x14ac:dyDescent="0.25">
      <c r="A1091" s="5" t="s">
        <v>7466</v>
      </c>
      <c r="B1091">
        <f t="shared" si="16"/>
        <v>1</v>
      </c>
    </row>
    <row r="1092" spans="1:2" x14ac:dyDescent="0.25">
      <c r="A1092" s="5" t="s">
        <v>8296</v>
      </c>
      <c r="B1092">
        <f t="shared" si="16"/>
        <v>1</v>
      </c>
    </row>
    <row r="1093" spans="1:2" x14ac:dyDescent="0.25">
      <c r="A1093" s="5" t="s">
        <v>10213</v>
      </c>
      <c r="B1093">
        <f t="shared" ref="B1093:B1156" si="17">IF(A1093&lt;&gt;0,1,0)</f>
        <v>1</v>
      </c>
    </row>
    <row r="1094" spans="1:2" x14ac:dyDescent="0.25">
      <c r="A1094" s="5" t="s">
        <v>7194</v>
      </c>
      <c r="B1094">
        <f t="shared" si="17"/>
        <v>1</v>
      </c>
    </row>
    <row r="1095" spans="1:2" x14ac:dyDescent="0.25">
      <c r="A1095" s="5" t="s">
        <v>6401</v>
      </c>
      <c r="B1095">
        <f t="shared" si="17"/>
        <v>1</v>
      </c>
    </row>
    <row r="1096" spans="1:2" x14ac:dyDescent="0.25">
      <c r="A1096" s="5" t="s">
        <v>10050</v>
      </c>
      <c r="B1096">
        <f t="shared" si="17"/>
        <v>1</v>
      </c>
    </row>
    <row r="1097" spans="1:2" x14ac:dyDescent="0.25">
      <c r="A1097" s="5" t="s">
        <v>7154</v>
      </c>
      <c r="B1097">
        <f t="shared" si="17"/>
        <v>1</v>
      </c>
    </row>
    <row r="1098" spans="1:2" x14ac:dyDescent="0.25">
      <c r="A1098" s="5" t="s">
        <v>7373</v>
      </c>
      <c r="B1098">
        <f t="shared" si="17"/>
        <v>1</v>
      </c>
    </row>
    <row r="1099" spans="1:2" x14ac:dyDescent="0.25">
      <c r="A1099" s="5" t="s">
        <v>8534</v>
      </c>
      <c r="B1099">
        <f t="shared" si="17"/>
        <v>1</v>
      </c>
    </row>
    <row r="1100" spans="1:2" x14ac:dyDescent="0.25">
      <c r="A1100" s="5" t="s">
        <v>7527</v>
      </c>
      <c r="B1100">
        <f t="shared" si="17"/>
        <v>1</v>
      </c>
    </row>
    <row r="1101" spans="1:2" x14ac:dyDescent="0.25">
      <c r="A1101" s="5" t="s">
        <v>6394</v>
      </c>
      <c r="B1101">
        <f t="shared" si="17"/>
        <v>1</v>
      </c>
    </row>
    <row r="1102" spans="1:2" x14ac:dyDescent="0.25">
      <c r="A1102" s="5" t="s">
        <v>6945</v>
      </c>
      <c r="B1102">
        <f t="shared" si="17"/>
        <v>1</v>
      </c>
    </row>
    <row r="1103" spans="1:2" x14ac:dyDescent="0.25">
      <c r="A1103" s="5" t="s">
        <v>10861</v>
      </c>
      <c r="B1103">
        <f t="shared" si="17"/>
        <v>1</v>
      </c>
    </row>
    <row r="1104" spans="1:2" x14ac:dyDescent="0.25">
      <c r="A1104" s="5" t="s">
        <v>10443</v>
      </c>
      <c r="B1104">
        <f t="shared" si="17"/>
        <v>1</v>
      </c>
    </row>
    <row r="1105" spans="1:2" x14ac:dyDescent="0.25">
      <c r="A1105" s="5" t="s">
        <v>9752</v>
      </c>
      <c r="B1105">
        <f t="shared" si="17"/>
        <v>1</v>
      </c>
    </row>
    <row r="1106" spans="1:2" x14ac:dyDescent="0.25">
      <c r="A1106" s="5" t="s">
        <v>9348</v>
      </c>
      <c r="B1106">
        <f t="shared" si="17"/>
        <v>1</v>
      </c>
    </row>
    <row r="1107" spans="1:2" x14ac:dyDescent="0.25">
      <c r="A1107" s="5" t="s">
        <v>8442</v>
      </c>
      <c r="B1107">
        <f t="shared" si="17"/>
        <v>1</v>
      </c>
    </row>
    <row r="1108" spans="1:2" x14ac:dyDescent="0.25">
      <c r="A1108" s="5" t="s">
        <v>7248</v>
      </c>
      <c r="B1108">
        <f t="shared" si="17"/>
        <v>1</v>
      </c>
    </row>
    <row r="1109" spans="1:2" x14ac:dyDescent="0.25">
      <c r="A1109" s="5" t="s">
        <v>8613</v>
      </c>
      <c r="B1109">
        <f t="shared" si="17"/>
        <v>1</v>
      </c>
    </row>
    <row r="1110" spans="1:2" x14ac:dyDescent="0.25">
      <c r="A1110" s="5" t="s">
        <v>8218</v>
      </c>
      <c r="B1110">
        <f t="shared" si="17"/>
        <v>1</v>
      </c>
    </row>
    <row r="1111" spans="1:2" x14ac:dyDescent="0.25">
      <c r="A1111" s="5" t="s">
        <v>7203</v>
      </c>
      <c r="B1111">
        <f t="shared" si="17"/>
        <v>1</v>
      </c>
    </row>
    <row r="1112" spans="1:2" x14ac:dyDescent="0.25">
      <c r="A1112" s="5" t="s">
        <v>5993</v>
      </c>
      <c r="B1112">
        <f t="shared" si="17"/>
        <v>1</v>
      </c>
    </row>
    <row r="1113" spans="1:2" x14ac:dyDescent="0.25">
      <c r="A1113" s="5" t="s">
        <v>7108</v>
      </c>
      <c r="B1113">
        <f t="shared" si="17"/>
        <v>1</v>
      </c>
    </row>
    <row r="1114" spans="1:2" x14ac:dyDescent="0.25">
      <c r="A1114" s="5" t="s">
        <v>10716</v>
      </c>
      <c r="B1114">
        <f t="shared" si="17"/>
        <v>1</v>
      </c>
    </row>
    <row r="1115" spans="1:2" x14ac:dyDescent="0.25">
      <c r="A1115" s="5" t="s">
        <v>8479</v>
      </c>
      <c r="B1115">
        <f t="shared" si="17"/>
        <v>1</v>
      </c>
    </row>
    <row r="1116" spans="1:2" x14ac:dyDescent="0.25">
      <c r="A1116" s="5" t="s">
        <v>5994</v>
      </c>
      <c r="B1116">
        <f t="shared" si="17"/>
        <v>1</v>
      </c>
    </row>
    <row r="1117" spans="1:2" x14ac:dyDescent="0.25">
      <c r="A1117" s="5" t="s">
        <v>8906</v>
      </c>
      <c r="B1117">
        <f t="shared" si="17"/>
        <v>1</v>
      </c>
    </row>
    <row r="1118" spans="1:2" x14ac:dyDescent="0.25">
      <c r="A1118" s="5" t="s">
        <v>6789</v>
      </c>
      <c r="B1118">
        <f t="shared" si="17"/>
        <v>1</v>
      </c>
    </row>
    <row r="1119" spans="1:2" x14ac:dyDescent="0.25">
      <c r="A1119" s="5" t="s">
        <v>6687</v>
      </c>
      <c r="B1119">
        <f t="shared" si="17"/>
        <v>1</v>
      </c>
    </row>
    <row r="1120" spans="1:2" x14ac:dyDescent="0.25">
      <c r="A1120" s="5" t="s">
        <v>10579</v>
      </c>
      <c r="B1120">
        <f t="shared" si="17"/>
        <v>1</v>
      </c>
    </row>
    <row r="1121" spans="1:2" x14ac:dyDescent="0.25">
      <c r="A1121" s="5" t="s">
        <v>7388</v>
      </c>
      <c r="B1121">
        <f t="shared" si="17"/>
        <v>1</v>
      </c>
    </row>
    <row r="1122" spans="1:2" x14ac:dyDescent="0.25">
      <c r="A1122" s="5" t="s">
        <v>6576</v>
      </c>
      <c r="B1122">
        <f t="shared" si="17"/>
        <v>1</v>
      </c>
    </row>
    <row r="1123" spans="1:2" x14ac:dyDescent="0.25">
      <c r="A1123" s="5" t="s">
        <v>6849</v>
      </c>
      <c r="B1123">
        <f t="shared" si="17"/>
        <v>1</v>
      </c>
    </row>
    <row r="1124" spans="1:2" x14ac:dyDescent="0.25">
      <c r="A1124" s="5" t="s">
        <v>6677</v>
      </c>
      <c r="B1124">
        <f t="shared" si="17"/>
        <v>1</v>
      </c>
    </row>
    <row r="1125" spans="1:2" x14ac:dyDescent="0.25">
      <c r="A1125" s="5" t="s">
        <v>6298</v>
      </c>
      <c r="B1125">
        <f t="shared" si="17"/>
        <v>1</v>
      </c>
    </row>
    <row r="1126" spans="1:2" x14ac:dyDescent="0.25">
      <c r="A1126" s="5" t="s">
        <v>9533</v>
      </c>
      <c r="B1126">
        <f t="shared" si="17"/>
        <v>1</v>
      </c>
    </row>
    <row r="1127" spans="1:2" x14ac:dyDescent="0.25">
      <c r="A1127" s="5" t="s">
        <v>7860</v>
      </c>
      <c r="B1127">
        <f t="shared" si="17"/>
        <v>1</v>
      </c>
    </row>
    <row r="1128" spans="1:2" x14ac:dyDescent="0.25">
      <c r="A1128" s="5" t="s">
        <v>8828</v>
      </c>
      <c r="B1128">
        <f t="shared" si="17"/>
        <v>1</v>
      </c>
    </row>
    <row r="1129" spans="1:2" x14ac:dyDescent="0.25">
      <c r="A1129" s="5" t="s">
        <v>7110</v>
      </c>
      <c r="B1129">
        <f t="shared" si="17"/>
        <v>1</v>
      </c>
    </row>
    <row r="1130" spans="1:2" x14ac:dyDescent="0.25">
      <c r="A1130" s="5" t="s">
        <v>8676</v>
      </c>
      <c r="B1130">
        <f t="shared" si="17"/>
        <v>1</v>
      </c>
    </row>
    <row r="1131" spans="1:2" x14ac:dyDescent="0.25">
      <c r="A1131" s="5" t="s">
        <v>8247</v>
      </c>
      <c r="B1131">
        <f t="shared" si="17"/>
        <v>1</v>
      </c>
    </row>
    <row r="1132" spans="1:2" x14ac:dyDescent="0.25">
      <c r="A1132" s="5" t="s">
        <v>6392</v>
      </c>
      <c r="B1132">
        <f t="shared" si="17"/>
        <v>1</v>
      </c>
    </row>
    <row r="1133" spans="1:2" x14ac:dyDescent="0.25">
      <c r="A1133" s="5" t="s">
        <v>6743</v>
      </c>
      <c r="B1133">
        <f t="shared" si="17"/>
        <v>1</v>
      </c>
    </row>
    <row r="1134" spans="1:2" x14ac:dyDescent="0.25">
      <c r="A1134" s="5" t="s">
        <v>7049</v>
      </c>
      <c r="B1134">
        <f t="shared" si="17"/>
        <v>1</v>
      </c>
    </row>
    <row r="1135" spans="1:2" x14ac:dyDescent="0.25">
      <c r="A1135" s="5" t="s">
        <v>9647</v>
      </c>
      <c r="B1135">
        <f t="shared" si="17"/>
        <v>1</v>
      </c>
    </row>
    <row r="1136" spans="1:2" x14ac:dyDescent="0.25">
      <c r="A1136" s="5" t="s">
        <v>9312</v>
      </c>
      <c r="B1136">
        <f t="shared" si="17"/>
        <v>1</v>
      </c>
    </row>
    <row r="1137" spans="1:2" x14ac:dyDescent="0.25">
      <c r="A1137" s="5" t="s">
        <v>9242</v>
      </c>
      <c r="B1137">
        <f t="shared" si="17"/>
        <v>1</v>
      </c>
    </row>
    <row r="1138" spans="1:2" x14ac:dyDescent="0.25">
      <c r="A1138" s="5" t="s">
        <v>10386</v>
      </c>
      <c r="B1138">
        <f t="shared" si="17"/>
        <v>1</v>
      </c>
    </row>
    <row r="1139" spans="1:2" x14ac:dyDescent="0.25">
      <c r="A1139" s="5" t="s">
        <v>9885</v>
      </c>
      <c r="B1139">
        <f t="shared" si="17"/>
        <v>1</v>
      </c>
    </row>
    <row r="1140" spans="1:2" x14ac:dyDescent="0.25">
      <c r="A1140" s="5" t="s">
        <v>7659</v>
      </c>
      <c r="B1140">
        <f t="shared" si="17"/>
        <v>1</v>
      </c>
    </row>
    <row r="1141" spans="1:2" x14ac:dyDescent="0.25">
      <c r="A1141" s="5" t="s">
        <v>10231</v>
      </c>
      <c r="B1141">
        <f t="shared" si="17"/>
        <v>1</v>
      </c>
    </row>
    <row r="1142" spans="1:2" x14ac:dyDescent="0.25">
      <c r="A1142" s="5" t="s">
        <v>10633</v>
      </c>
      <c r="B1142">
        <f t="shared" si="17"/>
        <v>1</v>
      </c>
    </row>
    <row r="1143" spans="1:2" x14ac:dyDescent="0.25">
      <c r="A1143" s="5" t="s">
        <v>6678</v>
      </c>
      <c r="B1143">
        <f t="shared" si="17"/>
        <v>1</v>
      </c>
    </row>
    <row r="1144" spans="1:2" x14ac:dyDescent="0.25">
      <c r="A1144" s="5" t="s">
        <v>9464</v>
      </c>
      <c r="B1144">
        <f t="shared" si="17"/>
        <v>1</v>
      </c>
    </row>
    <row r="1145" spans="1:2" x14ac:dyDescent="0.25">
      <c r="A1145" s="5" t="s">
        <v>8335</v>
      </c>
      <c r="B1145">
        <f t="shared" si="17"/>
        <v>1</v>
      </c>
    </row>
    <row r="1146" spans="1:2" x14ac:dyDescent="0.25">
      <c r="A1146" s="5" t="s">
        <v>9910</v>
      </c>
      <c r="B1146">
        <f t="shared" si="17"/>
        <v>1</v>
      </c>
    </row>
    <row r="1147" spans="1:2" x14ac:dyDescent="0.25">
      <c r="A1147" s="5" t="s">
        <v>6848</v>
      </c>
      <c r="B1147">
        <f t="shared" si="17"/>
        <v>1</v>
      </c>
    </row>
    <row r="1148" spans="1:2" x14ac:dyDescent="0.25">
      <c r="A1148" s="5" t="s">
        <v>8962</v>
      </c>
      <c r="B1148">
        <f t="shared" si="17"/>
        <v>1</v>
      </c>
    </row>
    <row r="1149" spans="1:2" x14ac:dyDescent="0.25">
      <c r="A1149" s="5" t="s">
        <v>9280</v>
      </c>
      <c r="B1149">
        <f t="shared" si="17"/>
        <v>1</v>
      </c>
    </row>
    <row r="1150" spans="1:2" x14ac:dyDescent="0.25">
      <c r="A1150" s="5" t="s">
        <v>10529</v>
      </c>
      <c r="B1150">
        <f t="shared" si="17"/>
        <v>1</v>
      </c>
    </row>
    <row r="1151" spans="1:2" x14ac:dyDescent="0.25">
      <c r="A1151" s="5" t="s">
        <v>7510</v>
      </c>
      <c r="B1151">
        <f t="shared" si="17"/>
        <v>1</v>
      </c>
    </row>
    <row r="1152" spans="1:2" x14ac:dyDescent="0.25">
      <c r="A1152" s="5" t="s">
        <v>7075</v>
      </c>
      <c r="B1152">
        <f t="shared" si="17"/>
        <v>1</v>
      </c>
    </row>
    <row r="1153" spans="1:2" x14ac:dyDescent="0.25">
      <c r="A1153" s="5" t="s">
        <v>8610</v>
      </c>
      <c r="B1153">
        <f t="shared" si="17"/>
        <v>1</v>
      </c>
    </row>
    <row r="1154" spans="1:2" x14ac:dyDescent="0.25">
      <c r="A1154" s="5" t="s">
        <v>9875</v>
      </c>
      <c r="B1154">
        <f t="shared" si="17"/>
        <v>1</v>
      </c>
    </row>
    <row r="1155" spans="1:2" x14ac:dyDescent="0.25">
      <c r="A1155" s="5" t="s">
        <v>6693</v>
      </c>
      <c r="B1155">
        <f t="shared" si="17"/>
        <v>1</v>
      </c>
    </row>
    <row r="1156" spans="1:2" x14ac:dyDescent="0.25">
      <c r="A1156" s="5" t="s">
        <v>7005</v>
      </c>
      <c r="B1156">
        <f t="shared" si="17"/>
        <v>1</v>
      </c>
    </row>
    <row r="1157" spans="1:2" x14ac:dyDescent="0.25">
      <c r="A1157" s="5" t="s">
        <v>9859</v>
      </c>
      <c r="B1157">
        <f t="shared" ref="B1157:B1220" si="18">IF(A1157&lt;&gt;0,1,0)</f>
        <v>1</v>
      </c>
    </row>
    <row r="1158" spans="1:2" x14ac:dyDescent="0.25">
      <c r="A1158" s="5" t="s">
        <v>9990</v>
      </c>
      <c r="B1158">
        <f t="shared" si="18"/>
        <v>1</v>
      </c>
    </row>
    <row r="1159" spans="1:2" x14ac:dyDescent="0.25">
      <c r="A1159" s="5" t="s">
        <v>7134</v>
      </c>
      <c r="B1159">
        <f t="shared" si="18"/>
        <v>1</v>
      </c>
    </row>
    <row r="1160" spans="1:2" x14ac:dyDescent="0.25">
      <c r="A1160" s="5" t="s">
        <v>10895</v>
      </c>
      <c r="B1160">
        <f t="shared" si="18"/>
        <v>1</v>
      </c>
    </row>
    <row r="1161" spans="1:2" x14ac:dyDescent="0.25">
      <c r="A1161" s="5" t="s">
        <v>8008</v>
      </c>
      <c r="B1161">
        <f t="shared" si="18"/>
        <v>1</v>
      </c>
    </row>
    <row r="1162" spans="1:2" x14ac:dyDescent="0.25">
      <c r="A1162" s="5" t="s">
        <v>8529</v>
      </c>
      <c r="B1162">
        <f t="shared" si="18"/>
        <v>1</v>
      </c>
    </row>
    <row r="1163" spans="1:2" x14ac:dyDescent="0.25">
      <c r="A1163" s="5" t="s">
        <v>10363</v>
      </c>
      <c r="B1163">
        <f t="shared" si="18"/>
        <v>1</v>
      </c>
    </row>
    <row r="1164" spans="1:2" x14ac:dyDescent="0.25">
      <c r="A1164" s="5" t="s">
        <v>10656</v>
      </c>
      <c r="B1164">
        <f t="shared" si="18"/>
        <v>1</v>
      </c>
    </row>
    <row r="1165" spans="1:2" x14ac:dyDescent="0.25">
      <c r="A1165" s="5" t="s">
        <v>9545</v>
      </c>
      <c r="B1165">
        <f t="shared" si="18"/>
        <v>1</v>
      </c>
    </row>
    <row r="1166" spans="1:2" x14ac:dyDescent="0.25">
      <c r="A1166" s="5" t="s">
        <v>7353</v>
      </c>
      <c r="B1166">
        <f t="shared" si="18"/>
        <v>1</v>
      </c>
    </row>
    <row r="1167" spans="1:2" x14ac:dyDescent="0.25">
      <c r="A1167" s="5" t="s">
        <v>7923</v>
      </c>
      <c r="B1167">
        <f t="shared" si="18"/>
        <v>1</v>
      </c>
    </row>
    <row r="1168" spans="1:2" x14ac:dyDescent="0.25">
      <c r="A1168" s="5" t="s">
        <v>9395</v>
      </c>
      <c r="B1168">
        <f t="shared" si="18"/>
        <v>1</v>
      </c>
    </row>
    <row r="1169" spans="1:2" x14ac:dyDescent="0.25">
      <c r="A1169" s="5" t="s">
        <v>6484</v>
      </c>
      <c r="B1169">
        <f t="shared" si="18"/>
        <v>1</v>
      </c>
    </row>
    <row r="1170" spans="1:2" x14ac:dyDescent="0.25">
      <c r="A1170" s="5" t="s">
        <v>6375</v>
      </c>
      <c r="B1170">
        <f t="shared" si="18"/>
        <v>1</v>
      </c>
    </row>
    <row r="1171" spans="1:2" x14ac:dyDescent="0.25">
      <c r="A1171" s="5" t="s">
        <v>10160</v>
      </c>
      <c r="B1171">
        <f t="shared" si="18"/>
        <v>1</v>
      </c>
    </row>
    <row r="1172" spans="1:2" x14ac:dyDescent="0.25">
      <c r="A1172" s="5" t="s">
        <v>10859</v>
      </c>
      <c r="B1172">
        <f t="shared" si="18"/>
        <v>1</v>
      </c>
    </row>
    <row r="1173" spans="1:2" x14ac:dyDescent="0.25">
      <c r="A1173" s="5" t="s">
        <v>7230</v>
      </c>
      <c r="B1173">
        <f t="shared" si="18"/>
        <v>1</v>
      </c>
    </row>
    <row r="1174" spans="1:2" x14ac:dyDescent="0.25">
      <c r="A1174" s="5" t="s">
        <v>9879</v>
      </c>
      <c r="B1174">
        <f t="shared" si="18"/>
        <v>1</v>
      </c>
    </row>
    <row r="1175" spans="1:2" x14ac:dyDescent="0.25">
      <c r="A1175" s="5" t="s">
        <v>10482</v>
      </c>
      <c r="B1175">
        <f t="shared" si="18"/>
        <v>1</v>
      </c>
    </row>
    <row r="1176" spans="1:2" x14ac:dyDescent="0.25">
      <c r="A1176" s="5" t="s">
        <v>8415</v>
      </c>
      <c r="B1176">
        <f t="shared" si="18"/>
        <v>1</v>
      </c>
    </row>
    <row r="1177" spans="1:2" x14ac:dyDescent="0.25">
      <c r="A1177" s="5" t="s">
        <v>6617</v>
      </c>
      <c r="B1177">
        <f t="shared" si="18"/>
        <v>1</v>
      </c>
    </row>
    <row r="1178" spans="1:2" x14ac:dyDescent="0.25">
      <c r="A1178" s="5" t="s">
        <v>6934</v>
      </c>
      <c r="B1178">
        <f t="shared" si="18"/>
        <v>1</v>
      </c>
    </row>
    <row r="1179" spans="1:2" x14ac:dyDescent="0.25">
      <c r="A1179" s="5" t="s">
        <v>10067</v>
      </c>
      <c r="B1179">
        <f t="shared" si="18"/>
        <v>1</v>
      </c>
    </row>
    <row r="1180" spans="1:2" x14ac:dyDescent="0.25">
      <c r="A1180" s="5" t="s">
        <v>9321</v>
      </c>
      <c r="B1180">
        <f t="shared" si="18"/>
        <v>1</v>
      </c>
    </row>
    <row r="1181" spans="1:2" x14ac:dyDescent="0.25">
      <c r="A1181" s="5" t="s">
        <v>8173</v>
      </c>
      <c r="B1181">
        <f t="shared" si="18"/>
        <v>1</v>
      </c>
    </row>
    <row r="1182" spans="1:2" x14ac:dyDescent="0.25">
      <c r="A1182" s="5" t="s">
        <v>6279</v>
      </c>
      <c r="B1182">
        <f t="shared" si="18"/>
        <v>1</v>
      </c>
    </row>
    <row r="1183" spans="1:2" x14ac:dyDescent="0.25">
      <c r="A1183" s="5" t="s">
        <v>10461</v>
      </c>
      <c r="B1183">
        <f t="shared" si="18"/>
        <v>1</v>
      </c>
    </row>
    <row r="1184" spans="1:2" x14ac:dyDescent="0.25">
      <c r="A1184" s="5" t="s">
        <v>9750</v>
      </c>
      <c r="B1184">
        <f t="shared" si="18"/>
        <v>1</v>
      </c>
    </row>
    <row r="1185" spans="1:2" x14ac:dyDescent="0.25">
      <c r="A1185" s="5" t="s">
        <v>10680</v>
      </c>
      <c r="B1185">
        <f t="shared" si="18"/>
        <v>1</v>
      </c>
    </row>
    <row r="1186" spans="1:2" x14ac:dyDescent="0.25">
      <c r="A1186" s="5" t="s">
        <v>7804</v>
      </c>
      <c r="B1186">
        <f t="shared" si="18"/>
        <v>1</v>
      </c>
    </row>
    <row r="1187" spans="1:2" x14ac:dyDescent="0.25">
      <c r="A1187" s="5" t="s">
        <v>7484</v>
      </c>
      <c r="B1187">
        <f t="shared" si="18"/>
        <v>1</v>
      </c>
    </row>
    <row r="1188" spans="1:2" x14ac:dyDescent="0.25">
      <c r="A1188" s="5" t="s">
        <v>7233</v>
      </c>
      <c r="B1188">
        <f t="shared" si="18"/>
        <v>1</v>
      </c>
    </row>
    <row r="1189" spans="1:2" x14ac:dyDescent="0.25">
      <c r="A1189" s="5" t="s">
        <v>8022</v>
      </c>
      <c r="B1189">
        <f t="shared" si="18"/>
        <v>1</v>
      </c>
    </row>
    <row r="1190" spans="1:2" x14ac:dyDescent="0.25">
      <c r="A1190" s="5" t="s">
        <v>9468</v>
      </c>
      <c r="B1190">
        <f t="shared" si="18"/>
        <v>1</v>
      </c>
    </row>
    <row r="1191" spans="1:2" x14ac:dyDescent="0.25">
      <c r="A1191" s="5" t="s">
        <v>6957</v>
      </c>
      <c r="B1191">
        <f t="shared" si="18"/>
        <v>1</v>
      </c>
    </row>
    <row r="1192" spans="1:2" x14ac:dyDescent="0.25">
      <c r="A1192" s="5" t="s">
        <v>10801</v>
      </c>
      <c r="B1192">
        <f t="shared" si="18"/>
        <v>1</v>
      </c>
    </row>
    <row r="1193" spans="1:2" x14ac:dyDescent="0.25">
      <c r="A1193" s="5" t="s">
        <v>10808</v>
      </c>
      <c r="B1193">
        <f t="shared" si="18"/>
        <v>1</v>
      </c>
    </row>
    <row r="1194" spans="1:2" x14ac:dyDescent="0.25">
      <c r="A1194" s="5" t="s">
        <v>7010</v>
      </c>
      <c r="B1194">
        <f t="shared" si="18"/>
        <v>1</v>
      </c>
    </row>
    <row r="1195" spans="1:2" x14ac:dyDescent="0.25">
      <c r="A1195" s="5" t="s">
        <v>8340</v>
      </c>
      <c r="B1195">
        <f t="shared" si="18"/>
        <v>1</v>
      </c>
    </row>
    <row r="1196" spans="1:2" x14ac:dyDescent="0.25">
      <c r="A1196" s="5" t="s">
        <v>9048</v>
      </c>
      <c r="B1196">
        <f t="shared" si="18"/>
        <v>1</v>
      </c>
    </row>
    <row r="1197" spans="1:2" x14ac:dyDescent="0.25">
      <c r="A1197" s="5" t="s">
        <v>9465</v>
      </c>
      <c r="B1197">
        <f t="shared" si="18"/>
        <v>1</v>
      </c>
    </row>
    <row r="1198" spans="1:2" x14ac:dyDescent="0.25">
      <c r="A1198" s="5" t="s">
        <v>5995</v>
      </c>
      <c r="B1198">
        <f t="shared" si="18"/>
        <v>1</v>
      </c>
    </row>
    <row r="1199" spans="1:2" x14ac:dyDescent="0.25">
      <c r="A1199" s="5" t="s">
        <v>8977</v>
      </c>
      <c r="B1199">
        <f t="shared" si="18"/>
        <v>1</v>
      </c>
    </row>
    <row r="1200" spans="1:2" x14ac:dyDescent="0.25">
      <c r="A1200" s="5" t="s">
        <v>7623</v>
      </c>
      <c r="B1200">
        <f t="shared" si="18"/>
        <v>1</v>
      </c>
    </row>
    <row r="1201" spans="1:2" x14ac:dyDescent="0.25">
      <c r="A1201" s="5" t="s">
        <v>7796</v>
      </c>
      <c r="B1201">
        <f t="shared" si="18"/>
        <v>1</v>
      </c>
    </row>
    <row r="1202" spans="1:2" x14ac:dyDescent="0.25">
      <c r="A1202" s="5" t="s">
        <v>6476</v>
      </c>
      <c r="B1202">
        <f t="shared" si="18"/>
        <v>1</v>
      </c>
    </row>
    <row r="1203" spans="1:2" x14ac:dyDescent="0.25">
      <c r="A1203" s="5" t="s">
        <v>5996</v>
      </c>
      <c r="B1203">
        <f t="shared" si="18"/>
        <v>1</v>
      </c>
    </row>
    <row r="1204" spans="1:2" x14ac:dyDescent="0.25">
      <c r="A1204" s="5" t="s">
        <v>6391</v>
      </c>
      <c r="B1204">
        <f t="shared" si="18"/>
        <v>1</v>
      </c>
    </row>
    <row r="1205" spans="1:2" x14ac:dyDescent="0.25">
      <c r="A1205" s="5" t="s">
        <v>10643</v>
      </c>
      <c r="B1205">
        <f t="shared" si="18"/>
        <v>1</v>
      </c>
    </row>
    <row r="1206" spans="1:2" x14ac:dyDescent="0.25">
      <c r="A1206" s="5" t="s">
        <v>10887</v>
      </c>
      <c r="B1206">
        <f t="shared" si="18"/>
        <v>1</v>
      </c>
    </row>
    <row r="1207" spans="1:2" x14ac:dyDescent="0.25">
      <c r="A1207" s="5" t="s">
        <v>8650</v>
      </c>
      <c r="B1207">
        <f t="shared" si="18"/>
        <v>1</v>
      </c>
    </row>
    <row r="1208" spans="1:2" x14ac:dyDescent="0.25">
      <c r="A1208" s="5" t="s">
        <v>6354</v>
      </c>
      <c r="B1208">
        <f t="shared" si="18"/>
        <v>1</v>
      </c>
    </row>
    <row r="1209" spans="1:2" x14ac:dyDescent="0.25">
      <c r="A1209" s="5" t="s">
        <v>6353</v>
      </c>
      <c r="B1209">
        <f t="shared" si="18"/>
        <v>1</v>
      </c>
    </row>
    <row r="1210" spans="1:2" x14ac:dyDescent="0.25">
      <c r="A1210" s="5" t="s">
        <v>9794</v>
      </c>
      <c r="B1210">
        <f t="shared" si="18"/>
        <v>1</v>
      </c>
    </row>
    <row r="1211" spans="1:2" x14ac:dyDescent="0.25">
      <c r="A1211" s="5" t="s">
        <v>7279</v>
      </c>
      <c r="B1211">
        <f t="shared" si="18"/>
        <v>1</v>
      </c>
    </row>
    <row r="1212" spans="1:2" x14ac:dyDescent="0.25">
      <c r="A1212" s="5" t="s">
        <v>8891</v>
      </c>
      <c r="B1212">
        <f t="shared" si="18"/>
        <v>1</v>
      </c>
    </row>
    <row r="1213" spans="1:2" x14ac:dyDescent="0.25">
      <c r="A1213" s="5" t="s">
        <v>6612</v>
      </c>
      <c r="B1213">
        <f t="shared" si="18"/>
        <v>1</v>
      </c>
    </row>
    <row r="1214" spans="1:2" x14ac:dyDescent="0.25">
      <c r="A1214" s="5" t="s">
        <v>6942</v>
      </c>
      <c r="B1214">
        <f t="shared" si="18"/>
        <v>1</v>
      </c>
    </row>
    <row r="1215" spans="1:2" x14ac:dyDescent="0.25">
      <c r="A1215" s="5" t="s">
        <v>10011</v>
      </c>
      <c r="B1215">
        <f t="shared" si="18"/>
        <v>1</v>
      </c>
    </row>
    <row r="1216" spans="1:2" x14ac:dyDescent="0.25">
      <c r="A1216" s="5" t="s">
        <v>7056</v>
      </c>
      <c r="B1216">
        <f t="shared" si="18"/>
        <v>1</v>
      </c>
    </row>
    <row r="1217" spans="1:2" x14ac:dyDescent="0.25">
      <c r="A1217" s="5" t="s">
        <v>6318</v>
      </c>
      <c r="B1217">
        <f t="shared" si="18"/>
        <v>1</v>
      </c>
    </row>
    <row r="1218" spans="1:2" x14ac:dyDescent="0.25">
      <c r="A1218" s="5" t="s">
        <v>6528</v>
      </c>
      <c r="B1218">
        <f t="shared" si="18"/>
        <v>1</v>
      </c>
    </row>
    <row r="1219" spans="1:2" x14ac:dyDescent="0.25">
      <c r="A1219" s="5" t="s">
        <v>7047</v>
      </c>
      <c r="B1219">
        <f t="shared" si="18"/>
        <v>1</v>
      </c>
    </row>
    <row r="1220" spans="1:2" x14ac:dyDescent="0.25">
      <c r="A1220" s="5" t="s">
        <v>6820</v>
      </c>
      <c r="B1220">
        <f t="shared" si="18"/>
        <v>1</v>
      </c>
    </row>
    <row r="1221" spans="1:2" x14ac:dyDescent="0.25">
      <c r="A1221" s="5" t="s">
        <v>7823</v>
      </c>
      <c r="B1221">
        <f t="shared" ref="B1221:B1284" si="19">IF(A1221&lt;&gt;0,1,0)</f>
        <v>1</v>
      </c>
    </row>
    <row r="1222" spans="1:2" x14ac:dyDescent="0.25">
      <c r="A1222" s="5" t="s">
        <v>10288</v>
      </c>
      <c r="B1222">
        <f t="shared" si="19"/>
        <v>1</v>
      </c>
    </row>
    <row r="1223" spans="1:2" x14ac:dyDescent="0.25">
      <c r="A1223" s="5" t="s">
        <v>7240</v>
      </c>
      <c r="B1223">
        <f t="shared" si="19"/>
        <v>1</v>
      </c>
    </row>
    <row r="1224" spans="1:2" x14ac:dyDescent="0.25">
      <c r="A1224" s="5" t="s">
        <v>6748</v>
      </c>
      <c r="B1224">
        <f t="shared" si="19"/>
        <v>1</v>
      </c>
    </row>
    <row r="1225" spans="1:2" x14ac:dyDescent="0.25">
      <c r="A1225" s="5" t="s">
        <v>6933</v>
      </c>
      <c r="B1225">
        <f t="shared" si="19"/>
        <v>1</v>
      </c>
    </row>
    <row r="1226" spans="1:2" x14ac:dyDescent="0.25">
      <c r="A1226" s="5" t="s">
        <v>9852</v>
      </c>
      <c r="B1226">
        <f t="shared" si="19"/>
        <v>1</v>
      </c>
    </row>
    <row r="1227" spans="1:2" x14ac:dyDescent="0.25">
      <c r="A1227" s="5" t="s">
        <v>10340</v>
      </c>
      <c r="B1227">
        <f t="shared" si="19"/>
        <v>1</v>
      </c>
    </row>
    <row r="1228" spans="1:2" x14ac:dyDescent="0.25">
      <c r="A1228" s="5" t="s">
        <v>8674</v>
      </c>
      <c r="B1228">
        <f t="shared" si="19"/>
        <v>1</v>
      </c>
    </row>
    <row r="1229" spans="1:2" x14ac:dyDescent="0.25">
      <c r="A1229" s="5" t="s">
        <v>5997</v>
      </c>
      <c r="B1229">
        <f t="shared" si="19"/>
        <v>1</v>
      </c>
    </row>
    <row r="1230" spans="1:2" x14ac:dyDescent="0.25">
      <c r="A1230" s="5" t="s">
        <v>10906</v>
      </c>
      <c r="B1230">
        <f t="shared" si="19"/>
        <v>1</v>
      </c>
    </row>
    <row r="1231" spans="1:2" x14ac:dyDescent="0.25">
      <c r="A1231" s="5" t="s">
        <v>9960</v>
      </c>
      <c r="B1231">
        <f t="shared" si="19"/>
        <v>1</v>
      </c>
    </row>
    <row r="1232" spans="1:2" x14ac:dyDescent="0.25">
      <c r="A1232" s="5" t="s">
        <v>8018</v>
      </c>
      <c r="B1232">
        <f t="shared" si="19"/>
        <v>1</v>
      </c>
    </row>
    <row r="1233" spans="1:2" x14ac:dyDescent="0.25">
      <c r="A1233" s="5" t="s">
        <v>7218</v>
      </c>
      <c r="B1233">
        <f t="shared" si="19"/>
        <v>1</v>
      </c>
    </row>
    <row r="1234" spans="1:2" x14ac:dyDescent="0.25">
      <c r="A1234" s="5" t="s">
        <v>6762</v>
      </c>
      <c r="B1234">
        <f t="shared" si="19"/>
        <v>1</v>
      </c>
    </row>
    <row r="1235" spans="1:2" x14ac:dyDescent="0.25">
      <c r="A1235" s="5" t="s">
        <v>7930</v>
      </c>
      <c r="B1235">
        <f t="shared" si="19"/>
        <v>1</v>
      </c>
    </row>
    <row r="1236" spans="1:2" x14ac:dyDescent="0.25">
      <c r="A1236" s="5" t="s">
        <v>9513</v>
      </c>
      <c r="B1236">
        <f t="shared" si="19"/>
        <v>1</v>
      </c>
    </row>
    <row r="1237" spans="1:2" x14ac:dyDescent="0.25">
      <c r="A1237" s="5" t="s">
        <v>9107</v>
      </c>
      <c r="B1237">
        <f t="shared" si="19"/>
        <v>1</v>
      </c>
    </row>
    <row r="1238" spans="1:2" x14ac:dyDescent="0.25">
      <c r="A1238" s="5" t="s">
        <v>6482</v>
      </c>
      <c r="B1238">
        <f t="shared" si="19"/>
        <v>1</v>
      </c>
    </row>
    <row r="1239" spans="1:2" x14ac:dyDescent="0.25">
      <c r="A1239" s="5" t="s">
        <v>5998</v>
      </c>
      <c r="B1239">
        <f t="shared" si="19"/>
        <v>1</v>
      </c>
    </row>
    <row r="1240" spans="1:2" x14ac:dyDescent="0.25">
      <c r="A1240" s="5" t="s">
        <v>8960</v>
      </c>
      <c r="B1240">
        <f t="shared" si="19"/>
        <v>1</v>
      </c>
    </row>
    <row r="1241" spans="1:2" x14ac:dyDescent="0.25">
      <c r="A1241" s="5" t="s">
        <v>6685</v>
      </c>
      <c r="B1241">
        <f t="shared" si="19"/>
        <v>1</v>
      </c>
    </row>
    <row r="1242" spans="1:2" x14ac:dyDescent="0.25">
      <c r="A1242" s="5" t="s">
        <v>9835</v>
      </c>
      <c r="B1242">
        <f t="shared" si="19"/>
        <v>1</v>
      </c>
    </row>
    <row r="1243" spans="1:2" x14ac:dyDescent="0.25">
      <c r="A1243" s="5" t="s">
        <v>10794</v>
      </c>
      <c r="B1243">
        <f t="shared" si="19"/>
        <v>1</v>
      </c>
    </row>
    <row r="1244" spans="1:2" x14ac:dyDescent="0.25">
      <c r="A1244" s="5" t="s">
        <v>9135</v>
      </c>
      <c r="B1244">
        <f t="shared" si="19"/>
        <v>1</v>
      </c>
    </row>
    <row r="1245" spans="1:2" x14ac:dyDescent="0.25">
      <c r="A1245" s="5" t="s">
        <v>7163</v>
      </c>
      <c r="B1245">
        <f t="shared" si="19"/>
        <v>1</v>
      </c>
    </row>
    <row r="1246" spans="1:2" x14ac:dyDescent="0.25">
      <c r="A1246" s="5" t="s">
        <v>10307</v>
      </c>
      <c r="B1246">
        <f t="shared" si="19"/>
        <v>1</v>
      </c>
    </row>
    <row r="1247" spans="1:2" x14ac:dyDescent="0.25">
      <c r="A1247" s="5" t="s">
        <v>9154</v>
      </c>
      <c r="B1247">
        <f t="shared" si="19"/>
        <v>1</v>
      </c>
    </row>
    <row r="1248" spans="1:2" x14ac:dyDescent="0.25">
      <c r="A1248" s="5" t="s">
        <v>10345</v>
      </c>
      <c r="B1248">
        <f t="shared" si="19"/>
        <v>1</v>
      </c>
    </row>
    <row r="1249" spans="1:2" x14ac:dyDescent="0.25">
      <c r="A1249" s="5" t="s">
        <v>6635</v>
      </c>
      <c r="B1249">
        <f t="shared" si="19"/>
        <v>1</v>
      </c>
    </row>
    <row r="1250" spans="1:2" x14ac:dyDescent="0.25">
      <c r="A1250" s="5" t="s">
        <v>10148</v>
      </c>
      <c r="B1250">
        <f t="shared" si="19"/>
        <v>1</v>
      </c>
    </row>
    <row r="1251" spans="1:2" x14ac:dyDescent="0.25">
      <c r="A1251" s="5" t="s">
        <v>9152</v>
      </c>
      <c r="B1251">
        <f t="shared" si="19"/>
        <v>1</v>
      </c>
    </row>
    <row r="1252" spans="1:2" x14ac:dyDescent="0.25">
      <c r="A1252" s="5" t="s">
        <v>5999</v>
      </c>
      <c r="B1252">
        <f t="shared" si="19"/>
        <v>1</v>
      </c>
    </row>
    <row r="1253" spans="1:2" x14ac:dyDescent="0.25">
      <c r="A1253" s="5" t="s">
        <v>10151</v>
      </c>
      <c r="B1253">
        <f t="shared" si="19"/>
        <v>1</v>
      </c>
    </row>
    <row r="1254" spans="1:2" x14ac:dyDescent="0.25">
      <c r="A1254" s="5" t="s">
        <v>10420</v>
      </c>
      <c r="B1254">
        <f t="shared" si="19"/>
        <v>1</v>
      </c>
    </row>
    <row r="1255" spans="1:2" x14ac:dyDescent="0.25">
      <c r="A1255" s="5" t="s">
        <v>6000</v>
      </c>
      <c r="B1255">
        <f t="shared" si="19"/>
        <v>1</v>
      </c>
    </row>
    <row r="1256" spans="1:2" x14ac:dyDescent="0.25">
      <c r="A1256" s="5" t="s">
        <v>9451</v>
      </c>
      <c r="B1256">
        <f t="shared" si="19"/>
        <v>1</v>
      </c>
    </row>
    <row r="1257" spans="1:2" x14ac:dyDescent="0.25">
      <c r="A1257" s="5" t="s">
        <v>8640</v>
      </c>
      <c r="B1257">
        <f t="shared" si="19"/>
        <v>1</v>
      </c>
    </row>
    <row r="1258" spans="1:2" x14ac:dyDescent="0.25">
      <c r="A1258" s="5" t="s">
        <v>7586</v>
      </c>
      <c r="B1258">
        <f t="shared" si="19"/>
        <v>1</v>
      </c>
    </row>
    <row r="1259" spans="1:2" x14ac:dyDescent="0.25">
      <c r="A1259" s="5" t="s">
        <v>6443</v>
      </c>
      <c r="B1259">
        <f t="shared" si="19"/>
        <v>1</v>
      </c>
    </row>
    <row r="1260" spans="1:2" x14ac:dyDescent="0.25">
      <c r="A1260" s="5" t="s">
        <v>7191</v>
      </c>
      <c r="B1260">
        <f t="shared" si="19"/>
        <v>1</v>
      </c>
    </row>
    <row r="1261" spans="1:2" x14ac:dyDescent="0.25">
      <c r="A1261" s="5" t="s">
        <v>6462</v>
      </c>
      <c r="B1261">
        <f t="shared" si="19"/>
        <v>1</v>
      </c>
    </row>
    <row r="1262" spans="1:2" x14ac:dyDescent="0.25">
      <c r="A1262" s="5" t="s">
        <v>8575</v>
      </c>
      <c r="B1262">
        <f t="shared" si="19"/>
        <v>1</v>
      </c>
    </row>
    <row r="1263" spans="1:2" x14ac:dyDescent="0.25">
      <c r="A1263" s="5" t="s">
        <v>8866</v>
      </c>
      <c r="B1263">
        <f t="shared" si="19"/>
        <v>1</v>
      </c>
    </row>
    <row r="1264" spans="1:2" x14ac:dyDescent="0.25">
      <c r="A1264" s="5" t="s">
        <v>8961</v>
      </c>
      <c r="B1264">
        <f t="shared" si="19"/>
        <v>1</v>
      </c>
    </row>
    <row r="1265" spans="1:2" x14ac:dyDescent="0.25">
      <c r="A1265" s="5" t="s">
        <v>8366</v>
      </c>
      <c r="B1265">
        <f t="shared" si="19"/>
        <v>1</v>
      </c>
    </row>
    <row r="1266" spans="1:2" x14ac:dyDescent="0.25">
      <c r="A1266" s="5" t="s">
        <v>7645</v>
      </c>
      <c r="B1266">
        <f t="shared" si="19"/>
        <v>1</v>
      </c>
    </row>
    <row r="1267" spans="1:2" x14ac:dyDescent="0.25">
      <c r="A1267" s="5" t="s">
        <v>10728</v>
      </c>
      <c r="B1267">
        <f t="shared" si="19"/>
        <v>1</v>
      </c>
    </row>
    <row r="1268" spans="1:2" x14ac:dyDescent="0.25">
      <c r="A1268" s="5" t="s">
        <v>6555</v>
      </c>
      <c r="B1268">
        <f t="shared" si="19"/>
        <v>1</v>
      </c>
    </row>
    <row r="1269" spans="1:2" x14ac:dyDescent="0.25">
      <c r="A1269" s="5" t="s">
        <v>7978</v>
      </c>
      <c r="B1269">
        <f t="shared" si="19"/>
        <v>1</v>
      </c>
    </row>
    <row r="1270" spans="1:2" x14ac:dyDescent="0.25">
      <c r="A1270" s="5" t="s">
        <v>7227</v>
      </c>
      <c r="B1270">
        <f t="shared" si="19"/>
        <v>1</v>
      </c>
    </row>
    <row r="1271" spans="1:2" x14ac:dyDescent="0.25">
      <c r="A1271" s="5" t="s">
        <v>7062</v>
      </c>
      <c r="B1271">
        <f t="shared" si="19"/>
        <v>1</v>
      </c>
    </row>
    <row r="1272" spans="1:2" x14ac:dyDescent="0.25">
      <c r="A1272" s="5" t="s">
        <v>9311</v>
      </c>
      <c r="B1272">
        <f t="shared" si="19"/>
        <v>1</v>
      </c>
    </row>
    <row r="1273" spans="1:2" x14ac:dyDescent="0.25">
      <c r="A1273" s="5" t="s">
        <v>9328</v>
      </c>
      <c r="B1273">
        <f t="shared" si="19"/>
        <v>1</v>
      </c>
    </row>
    <row r="1274" spans="1:2" x14ac:dyDescent="0.25">
      <c r="A1274" s="5" t="s">
        <v>7444</v>
      </c>
      <c r="B1274">
        <f t="shared" si="19"/>
        <v>1</v>
      </c>
    </row>
    <row r="1275" spans="1:2" x14ac:dyDescent="0.25">
      <c r="A1275" s="5" t="s">
        <v>6254</v>
      </c>
      <c r="B1275">
        <f t="shared" si="19"/>
        <v>1</v>
      </c>
    </row>
    <row r="1276" spans="1:2" x14ac:dyDescent="0.25">
      <c r="A1276" s="5" t="s">
        <v>6001</v>
      </c>
      <c r="B1276">
        <f t="shared" si="19"/>
        <v>1</v>
      </c>
    </row>
    <row r="1277" spans="1:2" x14ac:dyDescent="0.25">
      <c r="A1277" s="5" t="s">
        <v>7019</v>
      </c>
      <c r="B1277">
        <f t="shared" si="19"/>
        <v>1</v>
      </c>
    </row>
    <row r="1278" spans="1:2" x14ac:dyDescent="0.25">
      <c r="A1278" s="5" t="s">
        <v>7529</v>
      </c>
      <c r="B1278">
        <f t="shared" si="19"/>
        <v>1</v>
      </c>
    </row>
    <row r="1279" spans="1:2" x14ac:dyDescent="0.25">
      <c r="A1279" s="5" t="s">
        <v>10727</v>
      </c>
      <c r="B1279">
        <f t="shared" si="19"/>
        <v>1</v>
      </c>
    </row>
    <row r="1280" spans="1:2" x14ac:dyDescent="0.25">
      <c r="A1280" s="5" t="s">
        <v>10209</v>
      </c>
      <c r="B1280">
        <f t="shared" si="19"/>
        <v>1</v>
      </c>
    </row>
    <row r="1281" spans="1:2" x14ac:dyDescent="0.25">
      <c r="A1281" s="5" t="s">
        <v>10492</v>
      </c>
      <c r="B1281">
        <f t="shared" si="19"/>
        <v>1</v>
      </c>
    </row>
    <row r="1282" spans="1:2" x14ac:dyDescent="0.25">
      <c r="A1282" s="5" t="s">
        <v>10271</v>
      </c>
      <c r="B1282">
        <f t="shared" si="19"/>
        <v>1</v>
      </c>
    </row>
    <row r="1283" spans="1:2" x14ac:dyDescent="0.25">
      <c r="A1283" s="5" t="s">
        <v>8148</v>
      </c>
      <c r="B1283">
        <f t="shared" si="19"/>
        <v>1</v>
      </c>
    </row>
    <row r="1284" spans="1:2" x14ac:dyDescent="0.25">
      <c r="A1284" s="5" t="s">
        <v>9673</v>
      </c>
      <c r="B1284">
        <f t="shared" si="19"/>
        <v>1</v>
      </c>
    </row>
    <row r="1285" spans="1:2" x14ac:dyDescent="0.25">
      <c r="A1285" s="5" t="s">
        <v>8098</v>
      </c>
      <c r="B1285">
        <f t="shared" ref="B1285:B1348" si="20">IF(A1285&lt;&gt;0,1,0)</f>
        <v>1</v>
      </c>
    </row>
    <row r="1286" spans="1:2" x14ac:dyDescent="0.25">
      <c r="A1286" s="5" t="s">
        <v>10486</v>
      </c>
      <c r="B1286">
        <f t="shared" si="20"/>
        <v>1</v>
      </c>
    </row>
    <row r="1287" spans="1:2" x14ac:dyDescent="0.25">
      <c r="A1287" s="5" t="s">
        <v>8571</v>
      </c>
      <c r="B1287">
        <f t="shared" si="20"/>
        <v>1</v>
      </c>
    </row>
    <row r="1288" spans="1:2" x14ac:dyDescent="0.25">
      <c r="A1288" s="5" t="s">
        <v>9584</v>
      </c>
      <c r="B1288">
        <f t="shared" si="20"/>
        <v>1</v>
      </c>
    </row>
    <row r="1289" spans="1:2" x14ac:dyDescent="0.25">
      <c r="A1289" s="5" t="s">
        <v>10046</v>
      </c>
      <c r="B1289">
        <f t="shared" si="20"/>
        <v>1</v>
      </c>
    </row>
    <row r="1290" spans="1:2" x14ac:dyDescent="0.25">
      <c r="A1290" s="5" t="s">
        <v>10041</v>
      </c>
      <c r="B1290">
        <f t="shared" si="20"/>
        <v>1</v>
      </c>
    </row>
    <row r="1291" spans="1:2" x14ac:dyDescent="0.25">
      <c r="A1291" s="5" t="s">
        <v>8238</v>
      </c>
      <c r="B1291">
        <f t="shared" si="20"/>
        <v>1</v>
      </c>
    </row>
    <row r="1292" spans="1:2" x14ac:dyDescent="0.25">
      <c r="A1292" s="5" t="s">
        <v>8580</v>
      </c>
      <c r="B1292">
        <f t="shared" si="20"/>
        <v>1</v>
      </c>
    </row>
    <row r="1293" spans="1:2" x14ac:dyDescent="0.25">
      <c r="A1293" s="5" t="s">
        <v>9774</v>
      </c>
      <c r="B1293">
        <f t="shared" si="20"/>
        <v>1</v>
      </c>
    </row>
    <row r="1294" spans="1:2" x14ac:dyDescent="0.25">
      <c r="A1294" s="5" t="s">
        <v>10008</v>
      </c>
      <c r="B1294">
        <f t="shared" si="20"/>
        <v>1</v>
      </c>
    </row>
    <row r="1295" spans="1:2" x14ac:dyDescent="0.25">
      <c r="A1295" s="5" t="s">
        <v>10456</v>
      </c>
      <c r="B1295">
        <f t="shared" si="20"/>
        <v>1</v>
      </c>
    </row>
    <row r="1296" spans="1:2" x14ac:dyDescent="0.25">
      <c r="A1296" s="5" t="s">
        <v>8816</v>
      </c>
      <c r="B1296">
        <f t="shared" si="20"/>
        <v>1</v>
      </c>
    </row>
    <row r="1297" spans="1:2" x14ac:dyDescent="0.25">
      <c r="A1297" s="5" t="s">
        <v>9426</v>
      </c>
      <c r="B1297">
        <f t="shared" si="20"/>
        <v>1</v>
      </c>
    </row>
    <row r="1298" spans="1:2" x14ac:dyDescent="0.25">
      <c r="A1298" s="5" t="s">
        <v>6311</v>
      </c>
      <c r="B1298">
        <f t="shared" si="20"/>
        <v>1</v>
      </c>
    </row>
    <row r="1299" spans="1:2" x14ac:dyDescent="0.25">
      <c r="A1299" s="5" t="s">
        <v>9073</v>
      </c>
      <c r="B1299">
        <f t="shared" si="20"/>
        <v>1</v>
      </c>
    </row>
    <row r="1300" spans="1:2" x14ac:dyDescent="0.25">
      <c r="A1300" s="5" t="s">
        <v>9877</v>
      </c>
      <c r="B1300">
        <f t="shared" si="20"/>
        <v>1</v>
      </c>
    </row>
    <row r="1301" spans="1:2" x14ac:dyDescent="0.25">
      <c r="A1301" s="5" t="s">
        <v>7610</v>
      </c>
      <c r="B1301">
        <f t="shared" si="20"/>
        <v>1</v>
      </c>
    </row>
    <row r="1302" spans="1:2" x14ac:dyDescent="0.25">
      <c r="A1302" s="5" t="s">
        <v>8483</v>
      </c>
      <c r="B1302">
        <f t="shared" si="20"/>
        <v>1</v>
      </c>
    </row>
    <row r="1303" spans="1:2" x14ac:dyDescent="0.25">
      <c r="A1303" s="5" t="s">
        <v>10603</v>
      </c>
      <c r="B1303">
        <f t="shared" si="20"/>
        <v>1</v>
      </c>
    </row>
    <row r="1304" spans="1:2" x14ac:dyDescent="0.25">
      <c r="A1304" s="5" t="s">
        <v>8458</v>
      </c>
      <c r="B1304">
        <f t="shared" si="20"/>
        <v>1</v>
      </c>
    </row>
    <row r="1305" spans="1:2" x14ac:dyDescent="0.25">
      <c r="A1305" s="5" t="s">
        <v>8097</v>
      </c>
      <c r="B1305">
        <f t="shared" si="20"/>
        <v>1</v>
      </c>
    </row>
    <row r="1306" spans="1:2" x14ac:dyDescent="0.25">
      <c r="A1306" s="5" t="s">
        <v>7324</v>
      </c>
      <c r="B1306">
        <f t="shared" si="20"/>
        <v>1</v>
      </c>
    </row>
    <row r="1307" spans="1:2" x14ac:dyDescent="0.25">
      <c r="A1307" s="5" t="s">
        <v>9452</v>
      </c>
      <c r="B1307">
        <f t="shared" si="20"/>
        <v>1</v>
      </c>
    </row>
    <row r="1308" spans="1:2" x14ac:dyDescent="0.25">
      <c r="A1308" s="5" t="s">
        <v>6373</v>
      </c>
      <c r="B1308">
        <f t="shared" si="20"/>
        <v>1</v>
      </c>
    </row>
    <row r="1309" spans="1:2" x14ac:dyDescent="0.25">
      <c r="A1309" s="5" t="s">
        <v>9704</v>
      </c>
      <c r="B1309">
        <f t="shared" si="20"/>
        <v>1</v>
      </c>
    </row>
    <row r="1310" spans="1:2" x14ac:dyDescent="0.25">
      <c r="A1310" s="5" t="s">
        <v>7229</v>
      </c>
      <c r="B1310">
        <f t="shared" si="20"/>
        <v>1</v>
      </c>
    </row>
    <row r="1311" spans="1:2" x14ac:dyDescent="0.25">
      <c r="A1311" s="5" t="s">
        <v>6496</v>
      </c>
      <c r="B1311">
        <f t="shared" si="20"/>
        <v>1</v>
      </c>
    </row>
    <row r="1312" spans="1:2" x14ac:dyDescent="0.25">
      <c r="A1312" s="5" t="s">
        <v>9933</v>
      </c>
      <c r="B1312">
        <f t="shared" si="20"/>
        <v>1</v>
      </c>
    </row>
    <row r="1313" spans="1:2" x14ac:dyDescent="0.25">
      <c r="A1313" s="5" t="s">
        <v>9113</v>
      </c>
      <c r="B1313">
        <f t="shared" si="20"/>
        <v>1</v>
      </c>
    </row>
    <row r="1314" spans="1:2" x14ac:dyDescent="0.25">
      <c r="A1314" s="5" t="s">
        <v>10073</v>
      </c>
      <c r="B1314">
        <f t="shared" si="20"/>
        <v>1</v>
      </c>
    </row>
    <row r="1315" spans="1:2" x14ac:dyDescent="0.25">
      <c r="A1315" s="5" t="s">
        <v>9705</v>
      </c>
      <c r="B1315">
        <f t="shared" si="20"/>
        <v>1</v>
      </c>
    </row>
    <row r="1316" spans="1:2" x14ac:dyDescent="0.25">
      <c r="A1316" s="5" t="s">
        <v>10253</v>
      </c>
      <c r="B1316">
        <f t="shared" si="20"/>
        <v>1</v>
      </c>
    </row>
    <row r="1317" spans="1:2" x14ac:dyDescent="0.25">
      <c r="A1317" s="5" t="s">
        <v>7511</v>
      </c>
      <c r="B1317">
        <f t="shared" si="20"/>
        <v>1</v>
      </c>
    </row>
    <row r="1318" spans="1:2" x14ac:dyDescent="0.25">
      <c r="A1318" s="5" t="s">
        <v>10762</v>
      </c>
      <c r="B1318">
        <f t="shared" si="20"/>
        <v>1</v>
      </c>
    </row>
    <row r="1319" spans="1:2" x14ac:dyDescent="0.25">
      <c r="A1319" s="5" t="s">
        <v>6002</v>
      </c>
      <c r="B1319">
        <f t="shared" si="20"/>
        <v>1</v>
      </c>
    </row>
    <row r="1320" spans="1:2" x14ac:dyDescent="0.25">
      <c r="A1320" s="5" t="s">
        <v>6793</v>
      </c>
      <c r="B1320">
        <f t="shared" si="20"/>
        <v>1</v>
      </c>
    </row>
    <row r="1321" spans="1:2" x14ac:dyDescent="0.25">
      <c r="A1321" s="5" t="s">
        <v>9114</v>
      </c>
      <c r="B1321">
        <f t="shared" si="20"/>
        <v>1</v>
      </c>
    </row>
    <row r="1322" spans="1:2" x14ac:dyDescent="0.25">
      <c r="A1322" s="5" t="s">
        <v>7016</v>
      </c>
      <c r="B1322">
        <f t="shared" si="20"/>
        <v>1</v>
      </c>
    </row>
    <row r="1323" spans="1:2" x14ac:dyDescent="0.25">
      <c r="A1323" s="5" t="s">
        <v>9345</v>
      </c>
      <c r="B1323">
        <f t="shared" si="20"/>
        <v>1</v>
      </c>
    </row>
    <row r="1324" spans="1:2" x14ac:dyDescent="0.25">
      <c r="A1324" s="5" t="s">
        <v>9461</v>
      </c>
      <c r="B1324">
        <f t="shared" si="20"/>
        <v>1</v>
      </c>
    </row>
    <row r="1325" spans="1:2" x14ac:dyDescent="0.25">
      <c r="A1325" s="5" t="s">
        <v>7173</v>
      </c>
      <c r="B1325">
        <f t="shared" si="20"/>
        <v>1</v>
      </c>
    </row>
    <row r="1326" spans="1:2" x14ac:dyDescent="0.25">
      <c r="A1326" s="5" t="s">
        <v>9815</v>
      </c>
      <c r="B1326">
        <f t="shared" si="20"/>
        <v>1</v>
      </c>
    </row>
    <row r="1327" spans="1:2" x14ac:dyDescent="0.25">
      <c r="A1327" s="5" t="s">
        <v>7692</v>
      </c>
      <c r="B1327">
        <f t="shared" si="20"/>
        <v>1</v>
      </c>
    </row>
    <row r="1328" spans="1:2" x14ac:dyDescent="0.25">
      <c r="A1328" s="5" t="s">
        <v>6003</v>
      </c>
      <c r="B1328">
        <f t="shared" si="20"/>
        <v>1</v>
      </c>
    </row>
    <row r="1329" spans="1:2" x14ac:dyDescent="0.25">
      <c r="A1329" s="5" t="s">
        <v>9757</v>
      </c>
      <c r="B1329">
        <f t="shared" si="20"/>
        <v>1</v>
      </c>
    </row>
    <row r="1330" spans="1:2" x14ac:dyDescent="0.25">
      <c r="A1330" s="5" t="s">
        <v>9661</v>
      </c>
      <c r="B1330">
        <f t="shared" si="20"/>
        <v>1</v>
      </c>
    </row>
    <row r="1331" spans="1:2" x14ac:dyDescent="0.25">
      <c r="A1331" s="5" t="s">
        <v>7614</v>
      </c>
      <c r="B1331">
        <f t="shared" si="20"/>
        <v>1</v>
      </c>
    </row>
    <row r="1332" spans="1:2" x14ac:dyDescent="0.25">
      <c r="A1332" s="5" t="s">
        <v>7785</v>
      </c>
      <c r="B1332">
        <f t="shared" si="20"/>
        <v>1</v>
      </c>
    </row>
    <row r="1333" spans="1:2" x14ac:dyDescent="0.25">
      <c r="A1333" s="5" t="s">
        <v>8465</v>
      </c>
      <c r="B1333">
        <f t="shared" si="20"/>
        <v>1</v>
      </c>
    </row>
    <row r="1334" spans="1:2" x14ac:dyDescent="0.25">
      <c r="A1334" s="5" t="s">
        <v>7489</v>
      </c>
      <c r="B1334">
        <f t="shared" si="20"/>
        <v>1</v>
      </c>
    </row>
    <row r="1335" spans="1:2" x14ac:dyDescent="0.25">
      <c r="A1335" s="5" t="s">
        <v>10069</v>
      </c>
      <c r="B1335">
        <f t="shared" si="20"/>
        <v>1</v>
      </c>
    </row>
    <row r="1336" spans="1:2" x14ac:dyDescent="0.25">
      <c r="A1336" s="5" t="s">
        <v>10043</v>
      </c>
      <c r="B1336">
        <f t="shared" si="20"/>
        <v>1</v>
      </c>
    </row>
    <row r="1337" spans="1:2" x14ac:dyDescent="0.25">
      <c r="A1337" s="5" t="s">
        <v>6885</v>
      </c>
      <c r="B1337">
        <f t="shared" si="20"/>
        <v>1</v>
      </c>
    </row>
    <row r="1338" spans="1:2" x14ac:dyDescent="0.25">
      <c r="A1338" s="5" t="s">
        <v>9433</v>
      </c>
      <c r="B1338">
        <f t="shared" si="20"/>
        <v>1</v>
      </c>
    </row>
    <row r="1339" spans="1:2" x14ac:dyDescent="0.25">
      <c r="A1339" s="5" t="s">
        <v>10380</v>
      </c>
      <c r="B1339">
        <f t="shared" si="20"/>
        <v>1</v>
      </c>
    </row>
    <row r="1340" spans="1:2" x14ac:dyDescent="0.25">
      <c r="A1340" s="5" t="s">
        <v>8266</v>
      </c>
      <c r="B1340">
        <f t="shared" si="20"/>
        <v>1</v>
      </c>
    </row>
    <row r="1341" spans="1:2" x14ac:dyDescent="0.25">
      <c r="A1341" s="5" t="s">
        <v>6582</v>
      </c>
      <c r="B1341">
        <f t="shared" si="20"/>
        <v>1</v>
      </c>
    </row>
    <row r="1342" spans="1:2" x14ac:dyDescent="0.25">
      <c r="A1342" s="5" t="s">
        <v>6004</v>
      </c>
      <c r="B1342">
        <f t="shared" si="20"/>
        <v>1</v>
      </c>
    </row>
    <row r="1343" spans="1:2" x14ac:dyDescent="0.25">
      <c r="A1343" s="5" t="s">
        <v>8883</v>
      </c>
      <c r="B1343">
        <f t="shared" si="20"/>
        <v>1</v>
      </c>
    </row>
    <row r="1344" spans="1:2" x14ac:dyDescent="0.25">
      <c r="A1344" s="5" t="s">
        <v>7368</v>
      </c>
      <c r="B1344">
        <f t="shared" si="20"/>
        <v>1</v>
      </c>
    </row>
    <row r="1345" spans="1:2" x14ac:dyDescent="0.25">
      <c r="A1345" s="5" t="s">
        <v>7866</v>
      </c>
      <c r="B1345">
        <f t="shared" si="20"/>
        <v>1</v>
      </c>
    </row>
    <row r="1346" spans="1:2" x14ac:dyDescent="0.25">
      <c r="A1346" s="5" t="s">
        <v>8577</v>
      </c>
      <c r="B1346">
        <f t="shared" si="20"/>
        <v>1</v>
      </c>
    </row>
    <row r="1347" spans="1:2" x14ac:dyDescent="0.25">
      <c r="A1347" s="5" t="s">
        <v>9308</v>
      </c>
      <c r="B1347">
        <f t="shared" si="20"/>
        <v>1</v>
      </c>
    </row>
    <row r="1348" spans="1:2" x14ac:dyDescent="0.25">
      <c r="A1348" s="5" t="s">
        <v>10045</v>
      </c>
      <c r="B1348">
        <f t="shared" si="20"/>
        <v>1</v>
      </c>
    </row>
    <row r="1349" spans="1:2" x14ac:dyDescent="0.25">
      <c r="A1349" s="5" t="s">
        <v>10051</v>
      </c>
      <c r="B1349">
        <f t="shared" ref="B1349:B1412" si="21">IF(A1349&lt;&gt;0,1,0)</f>
        <v>1</v>
      </c>
    </row>
    <row r="1350" spans="1:2" x14ac:dyDescent="0.25">
      <c r="A1350" s="5" t="s">
        <v>6005</v>
      </c>
      <c r="B1350">
        <f t="shared" si="21"/>
        <v>1</v>
      </c>
    </row>
    <row r="1351" spans="1:2" x14ac:dyDescent="0.25">
      <c r="A1351" s="5" t="s">
        <v>9492</v>
      </c>
      <c r="B1351">
        <f t="shared" si="21"/>
        <v>1</v>
      </c>
    </row>
    <row r="1352" spans="1:2" x14ac:dyDescent="0.25">
      <c r="A1352" s="5" t="s">
        <v>9361</v>
      </c>
      <c r="B1352">
        <f t="shared" si="21"/>
        <v>1</v>
      </c>
    </row>
    <row r="1353" spans="1:2" x14ac:dyDescent="0.25">
      <c r="A1353" s="5" t="s">
        <v>7120</v>
      </c>
      <c r="B1353">
        <f t="shared" si="21"/>
        <v>1</v>
      </c>
    </row>
    <row r="1354" spans="1:2" x14ac:dyDescent="0.25">
      <c r="A1354" s="5" t="s">
        <v>10547</v>
      </c>
      <c r="B1354">
        <f t="shared" si="21"/>
        <v>1</v>
      </c>
    </row>
    <row r="1355" spans="1:2" x14ac:dyDescent="0.25">
      <c r="A1355" s="5" t="s">
        <v>8598</v>
      </c>
      <c r="B1355">
        <f t="shared" si="21"/>
        <v>1</v>
      </c>
    </row>
    <row r="1356" spans="1:2" x14ac:dyDescent="0.25">
      <c r="A1356" s="5" t="s">
        <v>6532</v>
      </c>
      <c r="B1356">
        <f t="shared" si="21"/>
        <v>1</v>
      </c>
    </row>
    <row r="1357" spans="1:2" x14ac:dyDescent="0.25">
      <c r="A1357" s="5" t="s">
        <v>7333</v>
      </c>
      <c r="B1357">
        <f t="shared" si="21"/>
        <v>1</v>
      </c>
    </row>
    <row r="1358" spans="1:2" x14ac:dyDescent="0.25">
      <c r="A1358" s="5" t="s">
        <v>8815</v>
      </c>
      <c r="B1358">
        <f t="shared" si="21"/>
        <v>1</v>
      </c>
    </row>
    <row r="1359" spans="1:2" x14ac:dyDescent="0.25">
      <c r="A1359" s="5" t="s">
        <v>9082</v>
      </c>
      <c r="B1359">
        <f t="shared" si="21"/>
        <v>1</v>
      </c>
    </row>
    <row r="1360" spans="1:2" x14ac:dyDescent="0.25">
      <c r="A1360" s="5" t="s">
        <v>8537</v>
      </c>
      <c r="B1360">
        <f t="shared" si="21"/>
        <v>1</v>
      </c>
    </row>
    <row r="1361" spans="1:2" x14ac:dyDescent="0.25">
      <c r="A1361" s="5" t="s">
        <v>7159</v>
      </c>
      <c r="B1361">
        <f t="shared" si="21"/>
        <v>1</v>
      </c>
    </row>
    <row r="1362" spans="1:2" x14ac:dyDescent="0.25">
      <c r="A1362" s="5" t="s">
        <v>8007</v>
      </c>
      <c r="B1362">
        <f t="shared" si="21"/>
        <v>1</v>
      </c>
    </row>
    <row r="1363" spans="1:2" x14ac:dyDescent="0.25">
      <c r="A1363" s="5" t="s">
        <v>7357</v>
      </c>
      <c r="B1363">
        <f t="shared" si="21"/>
        <v>1</v>
      </c>
    </row>
    <row r="1364" spans="1:2" x14ac:dyDescent="0.25">
      <c r="A1364" s="5" t="s">
        <v>9106</v>
      </c>
      <c r="B1364">
        <f t="shared" si="21"/>
        <v>1</v>
      </c>
    </row>
    <row r="1365" spans="1:2" x14ac:dyDescent="0.25">
      <c r="A1365" s="5" t="s">
        <v>8647</v>
      </c>
      <c r="B1365">
        <f t="shared" si="21"/>
        <v>1</v>
      </c>
    </row>
    <row r="1366" spans="1:2" x14ac:dyDescent="0.25">
      <c r="A1366" s="5" t="s">
        <v>8848</v>
      </c>
      <c r="B1366">
        <f t="shared" si="21"/>
        <v>1</v>
      </c>
    </row>
    <row r="1367" spans="1:2" x14ac:dyDescent="0.25">
      <c r="A1367" s="5" t="s">
        <v>6006</v>
      </c>
      <c r="B1367">
        <f t="shared" si="21"/>
        <v>1</v>
      </c>
    </row>
    <row r="1368" spans="1:2" x14ac:dyDescent="0.25">
      <c r="A1368" s="5" t="s">
        <v>8217</v>
      </c>
      <c r="B1368">
        <f t="shared" si="21"/>
        <v>1</v>
      </c>
    </row>
    <row r="1369" spans="1:2" x14ac:dyDescent="0.25">
      <c r="A1369" s="5" t="s">
        <v>9754</v>
      </c>
      <c r="B1369">
        <f t="shared" si="21"/>
        <v>1</v>
      </c>
    </row>
    <row r="1370" spans="1:2" x14ac:dyDescent="0.25">
      <c r="A1370" s="5" t="s">
        <v>6726</v>
      </c>
      <c r="B1370">
        <f t="shared" si="21"/>
        <v>1</v>
      </c>
    </row>
    <row r="1371" spans="1:2" x14ac:dyDescent="0.25">
      <c r="A1371" s="5" t="s">
        <v>10365</v>
      </c>
      <c r="B1371">
        <f t="shared" si="21"/>
        <v>1</v>
      </c>
    </row>
    <row r="1372" spans="1:2" x14ac:dyDescent="0.25">
      <c r="A1372" s="5" t="s">
        <v>10103</v>
      </c>
      <c r="B1372">
        <f t="shared" si="21"/>
        <v>1</v>
      </c>
    </row>
    <row r="1373" spans="1:2" x14ac:dyDescent="0.25">
      <c r="A1373" s="5" t="s">
        <v>7268</v>
      </c>
      <c r="B1373">
        <f t="shared" si="21"/>
        <v>1</v>
      </c>
    </row>
    <row r="1374" spans="1:2" x14ac:dyDescent="0.25">
      <c r="A1374" s="5" t="s">
        <v>9893</v>
      </c>
      <c r="B1374">
        <f t="shared" si="21"/>
        <v>1</v>
      </c>
    </row>
    <row r="1375" spans="1:2" x14ac:dyDescent="0.25">
      <c r="A1375" s="5" t="s">
        <v>6982</v>
      </c>
      <c r="B1375">
        <f t="shared" si="21"/>
        <v>1</v>
      </c>
    </row>
    <row r="1376" spans="1:2" x14ac:dyDescent="0.25">
      <c r="A1376" s="5" t="s">
        <v>8178</v>
      </c>
      <c r="B1376">
        <f t="shared" si="21"/>
        <v>1</v>
      </c>
    </row>
    <row r="1377" spans="1:2" x14ac:dyDescent="0.25">
      <c r="A1377" s="5" t="s">
        <v>6962</v>
      </c>
      <c r="B1377">
        <f t="shared" si="21"/>
        <v>1</v>
      </c>
    </row>
    <row r="1378" spans="1:2" x14ac:dyDescent="0.25">
      <c r="A1378" s="5" t="s">
        <v>10744</v>
      </c>
      <c r="B1378">
        <f t="shared" si="21"/>
        <v>1</v>
      </c>
    </row>
    <row r="1379" spans="1:2" x14ac:dyDescent="0.25">
      <c r="A1379" s="5" t="s">
        <v>6007</v>
      </c>
      <c r="B1379">
        <f t="shared" si="21"/>
        <v>1</v>
      </c>
    </row>
    <row r="1380" spans="1:2" x14ac:dyDescent="0.25">
      <c r="A1380" s="5" t="s">
        <v>9894</v>
      </c>
      <c r="B1380">
        <f t="shared" si="21"/>
        <v>1</v>
      </c>
    </row>
    <row r="1381" spans="1:2" x14ac:dyDescent="0.25">
      <c r="A1381" s="5" t="s">
        <v>6008</v>
      </c>
      <c r="B1381">
        <f t="shared" si="21"/>
        <v>1</v>
      </c>
    </row>
    <row r="1382" spans="1:2" x14ac:dyDescent="0.25">
      <c r="A1382" s="5" t="s">
        <v>7886</v>
      </c>
      <c r="B1382">
        <f t="shared" si="21"/>
        <v>1</v>
      </c>
    </row>
    <row r="1383" spans="1:2" x14ac:dyDescent="0.25">
      <c r="A1383" s="5" t="s">
        <v>6009</v>
      </c>
      <c r="B1383">
        <f t="shared" si="21"/>
        <v>1</v>
      </c>
    </row>
    <row r="1384" spans="1:2" x14ac:dyDescent="0.25">
      <c r="A1384" s="5" t="s">
        <v>10415</v>
      </c>
      <c r="B1384">
        <f t="shared" si="21"/>
        <v>1</v>
      </c>
    </row>
    <row r="1385" spans="1:2" x14ac:dyDescent="0.25">
      <c r="A1385" s="5" t="s">
        <v>10928</v>
      </c>
      <c r="B1385">
        <f t="shared" si="21"/>
        <v>1</v>
      </c>
    </row>
    <row r="1386" spans="1:2" x14ac:dyDescent="0.25">
      <c r="A1386" s="5" t="s">
        <v>10081</v>
      </c>
      <c r="B1386">
        <f t="shared" si="21"/>
        <v>1</v>
      </c>
    </row>
    <row r="1387" spans="1:2" x14ac:dyDescent="0.25">
      <c r="A1387" s="5" t="s">
        <v>9019</v>
      </c>
      <c r="B1387">
        <f t="shared" si="21"/>
        <v>1</v>
      </c>
    </row>
    <row r="1388" spans="1:2" x14ac:dyDescent="0.25">
      <c r="A1388" s="5" t="s">
        <v>10182</v>
      </c>
      <c r="B1388">
        <f t="shared" si="21"/>
        <v>1</v>
      </c>
    </row>
    <row r="1389" spans="1:2" x14ac:dyDescent="0.25">
      <c r="A1389" s="5" t="s">
        <v>7819</v>
      </c>
      <c r="B1389">
        <f t="shared" si="21"/>
        <v>1</v>
      </c>
    </row>
    <row r="1390" spans="1:2" x14ac:dyDescent="0.25">
      <c r="A1390" s="5" t="s">
        <v>8526</v>
      </c>
      <c r="B1390">
        <f t="shared" si="21"/>
        <v>1</v>
      </c>
    </row>
    <row r="1391" spans="1:2" x14ac:dyDescent="0.25">
      <c r="A1391" s="5" t="s">
        <v>6360</v>
      </c>
      <c r="B1391">
        <f t="shared" si="21"/>
        <v>1</v>
      </c>
    </row>
    <row r="1392" spans="1:2" x14ac:dyDescent="0.25">
      <c r="A1392" s="5" t="s">
        <v>6010</v>
      </c>
      <c r="B1392">
        <f t="shared" si="21"/>
        <v>1</v>
      </c>
    </row>
    <row r="1393" spans="1:2" x14ac:dyDescent="0.25">
      <c r="A1393" s="5" t="s">
        <v>10364</v>
      </c>
      <c r="B1393">
        <f t="shared" si="21"/>
        <v>1</v>
      </c>
    </row>
    <row r="1394" spans="1:2" x14ac:dyDescent="0.25">
      <c r="A1394" s="5" t="s">
        <v>7405</v>
      </c>
      <c r="B1394">
        <f t="shared" si="21"/>
        <v>1</v>
      </c>
    </row>
    <row r="1395" spans="1:2" x14ac:dyDescent="0.25">
      <c r="A1395" s="5" t="s">
        <v>8593</v>
      </c>
      <c r="B1395">
        <f t="shared" si="21"/>
        <v>1</v>
      </c>
    </row>
    <row r="1396" spans="1:2" x14ac:dyDescent="0.25">
      <c r="A1396" s="5" t="s">
        <v>7765</v>
      </c>
      <c r="B1396">
        <f t="shared" si="21"/>
        <v>1</v>
      </c>
    </row>
    <row r="1397" spans="1:2" x14ac:dyDescent="0.25">
      <c r="A1397" s="5" t="s">
        <v>9612</v>
      </c>
      <c r="B1397">
        <f t="shared" si="21"/>
        <v>1</v>
      </c>
    </row>
    <row r="1398" spans="1:2" x14ac:dyDescent="0.25">
      <c r="A1398" s="5" t="s">
        <v>6710</v>
      </c>
      <c r="B1398">
        <f t="shared" si="21"/>
        <v>1</v>
      </c>
    </row>
    <row r="1399" spans="1:2" x14ac:dyDescent="0.25">
      <c r="A1399" s="5" t="s">
        <v>8454</v>
      </c>
      <c r="B1399">
        <f t="shared" si="21"/>
        <v>1</v>
      </c>
    </row>
    <row r="1400" spans="1:2" x14ac:dyDescent="0.25">
      <c r="A1400" s="5" t="s">
        <v>6906</v>
      </c>
      <c r="B1400">
        <f t="shared" si="21"/>
        <v>1</v>
      </c>
    </row>
    <row r="1401" spans="1:2" x14ac:dyDescent="0.25">
      <c r="A1401" s="5" t="s">
        <v>9889</v>
      </c>
      <c r="B1401">
        <f t="shared" si="21"/>
        <v>1</v>
      </c>
    </row>
    <row r="1402" spans="1:2" x14ac:dyDescent="0.25">
      <c r="A1402" s="5" t="s">
        <v>7321</v>
      </c>
      <c r="B1402">
        <f t="shared" si="21"/>
        <v>1</v>
      </c>
    </row>
    <row r="1403" spans="1:2" x14ac:dyDescent="0.25">
      <c r="A1403" s="5" t="s">
        <v>7654</v>
      </c>
      <c r="B1403">
        <f t="shared" si="21"/>
        <v>1</v>
      </c>
    </row>
    <row r="1404" spans="1:2" x14ac:dyDescent="0.25">
      <c r="A1404" s="5" t="s">
        <v>10373</v>
      </c>
      <c r="B1404">
        <f t="shared" si="21"/>
        <v>1</v>
      </c>
    </row>
    <row r="1405" spans="1:2" x14ac:dyDescent="0.25">
      <c r="A1405" s="5" t="s">
        <v>6446</v>
      </c>
      <c r="B1405">
        <f t="shared" si="21"/>
        <v>1</v>
      </c>
    </row>
    <row r="1406" spans="1:2" x14ac:dyDescent="0.25">
      <c r="A1406" s="5" t="s">
        <v>9389</v>
      </c>
      <c r="B1406">
        <f t="shared" si="21"/>
        <v>1</v>
      </c>
    </row>
    <row r="1407" spans="1:2" x14ac:dyDescent="0.25">
      <c r="A1407" s="5" t="s">
        <v>6999</v>
      </c>
      <c r="B1407">
        <f t="shared" si="21"/>
        <v>1</v>
      </c>
    </row>
    <row r="1408" spans="1:2" x14ac:dyDescent="0.25">
      <c r="A1408" s="5" t="s">
        <v>10922</v>
      </c>
      <c r="B1408">
        <f t="shared" si="21"/>
        <v>1</v>
      </c>
    </row>
    <row r="1409" spans="1:2" x14ac:dyDescent="0.25">
      <c r="A1409" s="5" t="s">
        <v>9695</v>
      </c>
      <c r="B1409">
        <f t="shared" si="21"/>
        <v>1</v>
      </c>
    </row>
    <row r="1410" spans="1:2" x14ac:dyDescent="0.25">
      <c r="A1410" s="5" t="s">
        <v>8585</v>
      </c>
      <c r="B1410">
        <f t="shared" si="21"/>
        <v>1</v>
      </c>
    </row>
    <row r="1411" spans="1:2" x14ac:dyDescent="0.25">
      <c r="A1411" s="5" t="s">
        <v>10191</v>
      </c>
      <c r="B1411">
        <f t="shared" si="21"/>
        <v>1</v>
      </c>
    </row>
    <row r="1412" spans="1:2" x14ac:dyDescent="0.25">
      <c r="A1412" s="5" t="s">
        <v>9930</v>
      </c>
      <c r="B1412">
        <f t="shared" si="21"/>
        <v>1</v>
      </c>
    </row>
    <row r="1413" spans="1:2" x14ac:dyDescent="0.25">
      <c r="A1413" s="5" t="s">
        <v>6862</v>
      </c>
      <c r="B1413">
        <f t="shared" ref="B1413:B1476" si="22">IF(A1413&lt;&gt;0,1,0)</f>
        <v>1</v>
      </c>
    </row>
    <row r="1414" spans="1:2" x14ac:dyDescent="0.25">
      <c r="A1414" s="5" t="s">
        <v>8853</v>
      </c>
      <c r="B1414">
        <f t="shared" si="22"/>
        <v>1</v>
      </c>
    </row>
    <row r="1415" spans="1:2" x14ac:dyDescent="0.25">
      <c r="A1415" s="5" t="s">
        <v>9562</v>
      </c>
      <c r="B1415">
        <f t="shared" si="22"/>
        <v>1</v>
      </c>
    </row>
    <row r="1416" spans="1:2" x14ac:dyDescent="0.25">
      <c r="A1416" s="5" t="s">
        <v>7250</v>
      </c>
      <c r="B1416">
        <f t="shared" si="22"/>
        <v>1</v>
      </c>
    </row>
    <row r="1417" spans="1:2" x14ac:dyDescent="0.25">
      <c r="A1417" s="5" t="s">
        <v>7751</v>
      </c>
      <c r="B1417">
        <f t="shared" si="22"/>
        <v>1</v>
      </c>
    </row>
    <row r="1418" spans="1:2" x14ac:dyDescent="0.25">
      <c r="A1418" s="5" t="s">
        <v>7336</v>
      </c>
      <c r="B1418">
        <f t="shared" si="22"/>
        <v>1</v>
      </c>
    </row>
    <row r="1419" spans="1:2" x14ac:dyDescent="0.25">
      <c r="A1419" s="5" t="s">
        <v>6011</v>
      </c>
      <c r="B1419">
        <f t="shared" si="22"/>
        <v>1</v>
      </c>
    </row>
    <row r="1420" spans="1:2" x14ac:dyDescent="0.25">
      <c r="A1420" s="5" t="s">
        <v>6012</v>
      </c>
      <c r="B1420">
        <f t="shared" si="22"/>
        <v>1</v>
      </c>
    </row>
    <row r="1421" spans="1:2" x14ac:dyDescent="0.25">
      <c r="A1421" s="5" t="s">
        <v>9298</v>
      </c>
      <c r="B1421">
        <f t="shared" si="22"/>
        <v>1</v>
      </c>
    </row>
    <row r="1422" spans="1:2" x14ac:dyDescent="0.25">
      <c r="A1422" s="5" t="s">
        <v>8990</v>
      </c>
      <c r="B1422">
        <f t="shared" si="22"/>
        <v>1</v>
      </c>
    </row>
    <row r="1423" spans="1:2" x14ac:dyDescent="0.25">
      <c r="A1423" s="5" t="s">
        <v>6013</v>
      </c>
      <c r="B1423">
        <f t="shared" si="22"/>
        <v>1</v>
      </c>
    </row>
    <row r="1424" spans="1:2" x14ac:dyDescent="0.25">
      <c r="A1424" s="5" t="s">
        <v>6514</v>
      </c>
      <c r="B1424">
        <f t="shared" si="22"/>
        <v>1</v>
      </c>
    </row>
    <row r="1425" spans="1:2" x14ac:dyDescent="0.25">
      <c r="A1425" s="5" t="s">
        <v>9121</v>
      </c>
      <c r="B1425">
        <f t="shared" si="22"/>
        <v>1</v>
      </c>
    </row>
    <row r="1426" spans="1:2" x14ac:dyDescent="0.25">
      <c r="A1426" s="5" t="s">
        <v>8615</v>
      </c>
      <c r="B1426">
        <f t="shared" si="22"/>
        <v>1</v>
      </c>
    </row>
    <row r="1427" spans="1:2" x14ac:dyDescent="0.25">
      <c r="A1427" s="5" t="s">
        <v>6670</v>
      </c>
      <c r="B1427">
        <f t="shared" si="22"/>
        <v>1</v>
      </c>
    </row>
    <row r="1428" spans="1:2" x14ac:dyDescent="0.25">
      <c r="A1428" s="5" t="s">
        <v>8364</v>
      </c>
      <c r="B1428">
        <f t="shared" si="22"/>
        <v>1</v>
      </c>
    </row>
    <row r="1429" spans="1:2" x14ac:dyDescent="0.25">
      <c r="A1429" s="5" t="s">
        <v>9076</v>
      </c>
      <c r="B1429">
        <f t="shared" si="22"/>
        <v>1</v>
      </c>
    </row>
    <row r="1430" spans="1:2" x14ac:dyDescent="0.25">
      <c r="A1430" s="5" t="s">
        <v>8602</v>
      </c>
      <c r="B1430">
        <f t="shared" si="22"/>
        <v>1</v>
      </c>
    </row>
    <row r="1431" spans="1:2" x14ac:dyDescent="0.25">
      <c r="A1431" s="5" t="s">
        <v>8383</v>
      </c>
      <c r="B1431">
        <f t="shared" si="22"/>
        <v>1</v>
      </c>
    </row>
    <row r="1432" spans="1:2" x14ac:dyDescent="0.25">
      <c r="A1432" s="5" t="s">
        <v>9217</v>
      </c>
      <c r="B1432">
        <f t="shared" si="22"/>
        <v>1</v>
      </c>
    </row>
    <row r="1433" spans="1:2" x14ac:dyDescent="0.25">
      <c r="A1433" s="5" t="s">
        <v>10732</v>
      </c>
      <c r="B1433">
        <f t="shared" si="22"/>
        <v>1</v>
      </c>
    </row>
    <row r="1434" spans="1:2" x14ac:dyDescent="0.25">
      <c r="A1434" s="5" t="s">
        <v>7404</v>
      </c>
      <c r="B1434">
        <f t="shared" si="22"/>
        <v>1</v>
      </c>
    </row>
    <row r="1435" spans="1:2" x14ac:dyDescent="0.25">
      <c r="A1435" s="5" t="s">
        <v>9830</v>
      </c>
      <c r="B1435">
        <f t="shared" si="22"/>
        <v>1</v>
      </c>
    </row>
    <row r="1436" spans="1:2" x14ac:dyDescent="0.25">
      <c r="A1436" s="5" t="s">
        <v>7689</v>
      </c>
      <c r="B1436">
        <f t="shared" si="22"/>
        <v>1</v>
      </c>
    </row>
    <row r="1437" spans="1:2" x14ac:dyDescent="0.25">
      <c r="A1437" s="5" t="s">
        <v>6461</v>
      </c>
      <c r="B1437">
        <f t="shared" si="22"/>
        <v>1</v>
      </c>
    </row>
    <row r="1438" spans="1:2" x14ac:dyDescent="0.25">
      <c r="A1438" s="5" t="s">
        <v>8983</v>
      </c>
      <c r="B1438">
        <f t="shared" si="22"/>
        <v>1</v>
      </c>
    </row>
    <row r="1439" spans="1:2" x14ac:dyDescent="0.25">
      <c r="A1439" s="5" t="s">
        <v>9693</v>
      </c>
      <c r="B1439">
        <f t="shared" si="22"/>
        <v>1</v>
      </c>
    </row>
    <row r="1440" spans="1:2" x14ac:dyDescent="0.25">
      <c r="A1440" s="5" t="s">
        <v>6647</v>
      </c>
      <c r="B1440">
        <f t="shared" si="22"/>
        <v>1</v>
      </c>
    </row>
    <row r="1441" spans="1:2" x14ac:dyDescent="0.25">
      <c r="A1441" s="5" t="s">
        <v>6994</v>
      </c>
      <c r="B1441">
        <f t="shared" si="22"/>
        <v>1</v>
      </c>
    </row>
    <row r="1442" spans="1:2" x14ac:dyDescent="0.25">
      <c r="A1442" s="5" t="s">
        <v>6908</v>
      </c>
      <c r="B1442">
        <f t="shared" si="22"/>
        <v>1</v>
      </c>
    </row>
    <row r="1443" spans="1:2" x14ac:dyDescent="0.25">
      <c r="A1443" s="5" t="s">
        <v>10743</v>
      </c>
      <c r="B1443">
        <f t="shared" si="22"/>
        <v>1</v>
      </c>
    </row>
    <row r="1444" spans="1:2" x14ac:dyDescent="0.25">
      <c r="A1444" s="5" t="s">
        <v>7318</v>
      </c>
      <c r="B1444">
        <f t="shared" si="22"/>
        <v>1</v>
      </c>
    </row>
    <row r="1445" spans="1:2" x14ac:dyDescent="0.25">
      <c r="A1445" s="5" t="s">
        <v>7528</v>
      </c>
      <c r="B1445">
        <f t="shared" si="22"/>
        <v>1</v>
      </c>
    </row>
    <row r="1446" spans="1:2" x14ac:dyDescent="0.25">
      <c r="A1446" s="5" t="s">
        <v>9901</v>
      </c>
      <c r="B1446">
        <f t="shared" si="22"/>
        <v>1</v>
      </c>
    </row>
    <row r="1447" spans="1:2" x14ac:dyDescent="0.25">
      <c r="A1447" s="5" t="s">
        <v>8774</v>
      </c>
      <c r="B1447">
        <f t="shared" si="22"/>
        <v>1</v>
      </c>
    </row>
    <row r="1448" spans="1:2" x14ac:dyDescent="0.25">
      <c r="A1448" s="5" t="s">
        <v>8096</v>
      </c>
      <c r="B1448">
        <f t="shared" si="22"/>
        <v>1</v>
      </c>
    </row>
    <row r="1449" spans="1:2" x14ac:dyDescent="0.25">
      <c r="A1449" s="5" t="s">
        <v>6014</v>
      </c>
      <c r="B1449">
        <f t="shared" si="22"/>
        <v>1</v>
      </c>
    </row>
    <row r="1450" spans="1:2" x14ac:dyDescent="0.25">
      <c r="A1450" s="5" t="s">
        <v>9626</v>
      </c>
      <c r="B1450">
        <f t="shared" si="22"/>
        <v>1</v>
      </c>
    </row>
    <row r="1451" spans="1:2" x14ac:dyDescent="0.25">
      <c r="A1451" s="5" t="s">
        <v>9881</v>
      </c>
      <c r="B1451">
        <f t="shared" si="22"/>
        <v>1</v>
      </c>
    </row>
    <row r="1452" spans="1:2" x14ac:dyDescent="0.25">
      <c r="A1452" s="5" t="s">
        <v>10484</v>
      </c>
      <c r="B1452">
        <f t="shared" si="22"/>
        <v>1</v>
      </c>
    </row>
    <row r="1453" spans="1:2" x14ac:dyDescent="0.25">
      <c r="A1453" s="5" t="s">
        <v>8924</v>
      </c>
      <c r="B1453">
        <f t="shared" si="22"/>
        <v>1</v>
      </c>
    </row>
    <row r="1454" spans="1:2" x14ac:dyDescent="0.25">
      <c r="A1454" s="5" t="s">
        <v>6015</v>
      </c>
      <c r="B1454">
        <f t="shared" si="22"/>
        <v>1</v>
      </c>
    </row>
    <row r="1455" spans="1:2" x14ac:dyDescent="0.25">
      <c r="A1455" s="5" t="s">
        <v>7713</v>
      </c>
      <c r="B1455">
        <f t="shared" si="22"/>
        <v>1</v>
      </c>
    </row>
    <row r="1456" spans="1:2" x14ac:dyDescent="0.25">
      <c r="A1456" s="5" t="s">
        <v>10756</v>
      </c>
      <c r="B1456">
        <f t="shared" si="22"/>
        <v>1</v>
      </c>
    </row>
    <row r="1457" spans="1:2" x14ac:dyDescent="0.25">
      <c r="A1457" s="5" t="s">
        <v>10230</v>
      </c>
      <c r="B1457">
        <f t="shared" si="22"/>
        <v>1</v>
      </c>
    </row>
    <row r="1458" spans="1:2" x14ac:dyDescent="0.25">
      <c r="A1458" s="5" t="s">
        <v>6270</v>
      </c>
      <c r="B1458">
        <f t="shared" si="22"/>
        <v>1</v>
      </c>
    </row>
    <row r="1459" spans="1:2" x14ac:dyDescent="0.25">
      <c r="A1459" s="5" t="s">
        <v>10139</v>
      </c>
      <c r="B1459">
        <f t="shared" si="22"/>
        <v>1</v>
      </c>
    </row>
    <row r="1460" spans="1:2" x14ac:dyDescent="0.25">
      <c r="A1460" s="5" t="s">
        <v>6016</v>
      </c>
      <c r="B1460">
        <f t="shared" si="22"/>
        <v>1</v>
      </c>
    </row>
    <row r="1461" spans="1:2" x14ac:dyDescent="0.25">
      <c r="A1461" s="5" t="s">
        <v>6017</v>
      </c>
      <c r="B1461">
        <f t="shared" si="22"/>
        <v>1</v>
      </c>
    </row>
    <row r="1462" spans="1:2" x14ac:dyDescent="0.25">
      <c r="A1462" s="5" t="s">
        <v>7175</v>
      </c>
      <c r="B1462">
        <f t="shared" si="22"/>
        <v>1</v>
      </c>
    </row>
    <row r="1463" spans="1:2" x14ac:dyDescent="0.25">
      <c r="A1463" s="5" t="s">
        <v>6480</v>
      </c>
      <c r="B1463">
        <f t="shared" si="22"/>
        <v>1</v>
      </c>
    </row>
    <row r="1464" spans="1:2" x14ac:dyDescent="0.25">
      <c r="A1464" s="5" t="s">
        <v>6265</v>
      </c>
      <c r="B1464">
        <f t="shared" si="22"/>
        <v>1</v>
      </c>
    </row>
    <row r="1465" spans="1:2" x14ac:dyDescent="0.25">
      <c r="A1465" s="5" t="s">
        <v>10853</v>
      </c>
      <c r="B1465">
        <f t="shared" si="22"/>
        <v>1</v>
      </c>
    </row>
    <row r="1466" spans="1:2" x14ac:dyDescent="0.25">
      <c r="A1466" s="5" t="s">
        <v>8724</v>
      </c>
      <c r="B1466">
        <f t="shared" si="22"/>
        <v>1</v>
      </c>
    </row>
    <row r="1467" spans="1:2" x14ac:dyDescent="0.25">
      <c r="A1467" s="5" t="s">
        <v>9995</v>
      </c>
      <c r="B1467">
        <f t="shared" si="22"/>
        <v>1</v>
      </c>
    </row>
    <row r="1468" spans="1:2" x14ac:dyDescent="0.25">
      <c r="A1468" s="5" t="s">
        <v>9120</v>
      </c>
      <c r="B1468">
        <f t="shared" si="22"/>
        <v>1</v>
      </c>
    </row>
    <row r="1469" spans="1:2" x14ac:dyDescent="0.25">
      <c r="A1469" s="5" t="s">
        <v>7518</v>
      </c>
      <c r="B1469">
        <f t="shared" si="22"/>
        <v>1</v>
      </c>
    </row>
    <row r="1470" spans="1:2" x14ac:dyDescent="0.25">
      <c r="A1470" s="5" t="s">
        <v>8838</v>
      </c>
      <c r="B1470">
        <f t="shared" si="22"/>
        <v>1</v>
      </c>
    </row>
    <row r="1471" spans="1:2" x14ac:dyDescent="0.25">
      <c r="A1471" s="5" t="s">
        <v>8949</v>
      </c>
      <c r="B1471">
        <f t="shared" si="22"/>
        <v>1</v>
      </c>
    </row>
    <row r="1472" spans="1:2" x14ac:dyDescent="0.25">
      <c r="A1472" s="5" t="s">
        <v>10502</v>
      </c>
      <c r="B1472">
        <f t="shared" si="22"/>
        <v>1</v>
      </c>
    </row>
    <row r="1473" spans="1:2" x14ac:dyDescent="0.25">
      <c r="A1473" s="5" t="s">
        <v>10440</v>
      </c>
      <c r="B1473">
        <f t="shared" si="22"/>
        <v>1</v>
      </c>
    </row>
    <row r="1474" spans="1:2" x14ac:dyDescent="0.25">
      <c r="A1474" s="5" t="s">
        <v>9155</v>
      </c>
      <c r="B1474">
        <f t="shared" si="22"/>
        <v>1</v>
      </c>
    </row>
    <row r="1475" spans="1:2" x14ac:dyDescent="0.25">
      <c r="A1475" s="5" t="s">
        <v>8574</v>
      </c>
      <c r="B1475">
        <f t="shared" si="22"/>
        <v>1</v>
      </c>
    </row>
    <row r="1476" spans="1:2" x14ac:dyDescent="0.25">
      <c r="A1476" s="5" t="s">
        <v>6981</v>
      </c>
      <c r="B1476">
        <f t="shared" si="22"/>
        <v>1</v>
      </c>
    </row>
    <row r="1477" spans="1:2" x14ac:dyDescent="0.25">
      <c r="A1477" s="5" t="s">
        <v>9983</v>
      </c>
      <c r="B1477">
        <f t="shared" ref="B1477:B1540" si="23">IF(A1477&lt;&gt;0,1,0)</f>
        <v>1</v>
      </c>
    </row>
    <row r="1478" spans="1:2" x14ac:dyDescent="0.25">
      <c r="A1478" s="5" t="s">
        <v>8921</v>
      </c>
      <c r="B1478">
        <f t="shared" si="23"/>
        <v>1</v>
      </c>
    </row>
    <row r="1479" spans="1:2" x14ac:dyDescent="0.25">
      <c r="A1479" s="5" t="s">
        <v>6018</v>
      </c>
      <c r="B1479">
        <f t="shared" si="23"/>
        <v>1</v>
      </c>
    </row>
    <row r="1480" spans="1:2" x14ac:dyDescent="0.25">
      <c r="A1480" s="5" t="s">
        <v>7812</v>
      </c>
      <c r="B1480">
        <f t="shared" si="23"/>
        <v>1</v>
      </c>
    </row>
    <row r="1481" spans="1:2" x14ac:dyDescent="0.25">
      <c r="A1481" s="5" t="s">
        <v>6019</v>
      </c>
      <c r="B1481">
        <f t="shared" si="23"/>
        <v>1</v>
      </c>
    </row>
    <row r="1482" spans="1:2" x14ac:dyDescent="0.25">
      <c r="A1482" s="5" t="s">
        <v>8034</v>
      </c>
      <c r="B1482">
        <f t="shared" si="23"/>
        <v>1</v>
      </c>
    </row>
    <row r="1483" spans="1:2" x14ac:dyDescent="0.25">
      <c r="A1483" s="5" t="s">
        <v>9173</v>
      </c>
      <c r="B1483">
        <f t="shared" si="23"/>
        <v>1</v>
      </c>
    </row>
    <row r="1484" spans="1:2" x14ac:dyDescent="0.25">
      <c r="A1484" s="5" t="s">
        <v>10167</v>
      </c>
      <c r="B1484">
        <f t="shared" si="23"/>
        <v>1</v>
      </c>
    </row>
    <row r="1485" spans="1:2" x14ac:dyDescent="0.25">
      <c r="A1485" s="5" t="s">
        <v>6020</v>
      </c>
      <c r="B1485">
        <f t="shared" si="23"/>
        <v>1</v>
      </c>
    </row>
    <row r="1486" spans="1:2" x14ac:dyDescent="0.25">
      <c r="A1486" s="5" t="s">
        <v>8460</v>
      </c>
      <c r="B1486">
        <f t="shared" si="23"/>
        <v>1</v>
      </c>
    </row>
    <row r="1487" spans="1:2" x14ac:dyDescent="0.25">
      <c r="A1487" s="5" t="s">
        <v>9150</v>
      </c>
      <c r="B1487">
        <f t="shared" si="23"/>
        <v>1</v>
      </c>
    </row>
    <row r="1488" spans="1:2" x14ac:dyDescent="0.25">
      <c r="A1488" s="5" t="s">
        <v>7936</v>
      </c>
      <c r="B1488">
        <f t="shared" si="23"/>
        <v>1</v>
      </c>
    </row>
    <row r="1489" spans="1:2" x14ac:dyDescent="0.25">
      <c r="A1489" s="5" t="s">
        <v>10337</v>
      </c>
      <c r="B1489">
        <f t="shared" si="23"/>
        <v>1</v>
      </c>
    </row>
    <row r="1490" spans="1:2" x14ac:dyDescent="0.25">
      <c r="A1490" s="5" t="s">
        <v>9238</v>
      </c>
      <c r="B1490">
        <f t="shared" si="23"/>
        <v>1</v>
      </c>
    </row>
    <row r="1491" spans="1:2" x14ac:dyDescent="0.25">
      <c r="A1491" s="5" t="s">
        <v>7811</v>
      </c>
      <c r="B1491">
        <f t="shared" si="23"/>
        <v>1</v>
      </c>
    </row>
    <row r="1492" spans="1:2" x14ac:dyDescent="0.25">
      <c r="A1492" s="5" t="s">
        <v>10582</v>
      </c>
      <c r="B1492">
        <f t="shared" si="23"/>
        <v>1</v>
      </c>
    </row>
    <row r="1493" spans="1:2" x14ac:dyDescent="0.25">
      <c r="A1493" s="5" t="s">
        <v>9919</v>
      </c>
      <c r="B1493">
        <f t="shared" si="23"/>
        <v>1</v>
      </c>
    </row>
    <row r="1494" spans="1:2" x14ac:dyDescent="0.25">
      <c r="A1494" s="5" t="s">
        <v>7806</v>
      </c>
      <c r="B1494">
        <f t="shared" si="23"/>
        <v>1</v>
      </c>
    </row>
    <row r="1495" spans="1:2" x14ac:dyDescent="0.25">
      <c r="A1495" s="5" t="s">
        <v>7834</v>
      </c>
      <c r="B1495">
        <f t="shared" si="23"/>
        <v>1</v>
      </c>
    </row>
    <row r="1496" spans="1:2" x14ac:dyDescent="0.25">
      <c r="A1496" s="5" t="s">
        <v>8713</v>
      </c>
      <c r="B1496">
        <f t="shared" si="23"/>
        <v>1</v>
      </c>
    </row>
    <row r="1497" spans="1:2" x14ac:dyDescent="0.25">
      <c r="A1497" s="5" t="s">
        <v>8267</v>
      </c>
      <c r="B1497">
        <f t="shared" si="23"/>
        <v>1</v>
      </c>
    </row>
    <row r="1498" spans="1:2" x14ac:dyDescent="0.25">
      <c r="A1498" s="5" t="s">
        <v>8547</v>
      </c>
      <c r="B1498">
        <f t="shared" si="23"/>
        <v>1</v>
      </c>
    </row>
    <row r="1499" spans="1:2" x14ac:dyDescent="0.25">
      <c r="A1499" s="5" t="s">
        <v>8605</v>
      </c>
      <c r="B1499">
        <f t="shared" si="23"/>
        <v>1</v>
      </c>
    </row>
    <row r="1500" spans="1:2" x14ac:dyDescent="0.25">
      <c r="A1500" s="5" t="s">
        <v>7273</v>
      </c>
      <c r="B1500">
        <f t="shared" si="23"/>
        <v>1</v>
      </c>
    </row>
    <row r="1501" spans="1:2" x14ac:dyDescent="0.25">
      <c r="A1501" s="5" t="s">
        <v>6021</v>
      </c>
      <c r="B1501">
        <f t="shared" si="23"/>
        <v>1</v>
      </c>
    </row>
    <row r="1502" spans="1:2" x14ac:dyDescent="0.25">
      <c r="A1502" s="5" t="s">
        <v>7829</v>
      </c>
      <c r="B1502">
        <f t="shared" si="23"/>
        <v>1</v>
      </c>
    </row>
    <row r="1503" spans="1:2" x14ac:dyDescent="0.25">
      <c r="A1503" s="5" t="s">
        <v>7813</v>
      </c>
      <c r="B1503">
        <f t="shared" si="23"/>
        <v>1</v>
      </c>
    </row>
    <row r="1504" spans="1:2" x14ac:dyDescent="0.25">
      <c r="A1504" s="5" t="s">
        <v>6895</v>
      </c>
      <c r="B1504">
        <f t="shared" si="23"/>
        <v>1</v>
      </c>
    </row>
    <row r="1505" spans="1:2" x14ac:dyDescent="0.25">
      <c r="A1505" s="5" t="s">
        <v>8131</v>
      </c>
      <c r="B1505">
        <f t="shared" si="23"/>
        <v>1</v>
      </c>
    </row>
    <row r="1506" spans="1:2" x14ac:dyDescent="0.25">
      <c r="A1506" s="5" t="s">
        <v>10374</v>
      </c>
      <c r="B1506">
        <f t="shared" si="23"/>
        <v>1</v>
      </c>
    </row>
    <row r="1507" spans="1:2" x14ac:dyDescent="0.25">
      <c r="A1507" s="5" t="s">
        <v>9344</v>
      </c>
      <c r="B1507">
        <f t="shared" si="23"/>
        <v>1</v>
      </c>
    </row>
    <row r="1508" spans="1:2" x14ac:dyDescent="0.25">
      <c r="A1508" s="5" t="s">
        <v>6672</v>
      </c>
      <c r="B1508">
        <f t="shared" si="23"/>
        <v>1</v>
      </c>
    </row>
    <row r="1509" spans="1:2" x14ac:dyDescent="0.25">
      <c r="A1509" s="5" t="s">
        <v>8088</v>
      </c>
      <c r="B1509">
        <f t="shared" si="23"/>
        <v>1</v>
      </c>
    </row>
    <row r="1510" spans="1:2" x14ac:dyDescent="0.25">
      <c r="A1510" s="5" t="s">
        <v>7830</v>
      </c>
      <c r="B1510">
        <f t="shared" si="23"/>
        <v>1</v>
      </c>
    </row>
    <row r="1511" spans="1:2" x14ac:dyDescent="0.25">
      <c r="A1511" s="5" t="s">
        <v>8128</v>
      </c>
      <c r="B1511">
        <f t="shared" si="23"/>
        <v>1</v>
      </c>
    </row>
    <row r="1512" spans="1:2" x14ac:dyDescent="0.25">
      <c r="A1512" s="5" t="s">
        <v>9964</v>
      </c>
      <c r="B1512">
        <f t="shared" si="23"/>
        <v>1</v>
      </c>
    </row>
    <row r="1513" spans="1:2" x14ac:dyDescent="0.25">
      <c r="A1513" s="5" t="s">
        <v>9291</v>
      </c>
      <c r="B1513">
        <f t="shared" si="23"/>
        <v>1</v>
      </c>
    </row>
    <row r="1514" spans="1:2" x14ac:dyDescent="0.25">
      <c r="A1514" s="5" t="s">
        <v>9327</v>
      </c>
      <c r="B1514">
        <f t="shared" si="23"/>
        <v>1</v>
      </c>
    </row>
    <row r="1515" spans="1:2" x14ac:dyDescent="0.25">
      <c r="A1515" s="5" t="s">
        <v>9058</v>
      </c>
      <c r="B1515">
        <f t="shared" si="23"/>
        <v>1</v>
      </c>
    </row>
    <row r="1516" spans="1:2" x14ac:dyDescent="0.25">
      <c r="A1516" s="5" t="s">
        <v>8527</v>
      </c>
      <c r="B1516">
        <f t="shared" si="23"/>
        <v>1</v>
      </c>
    </row>
    <row r="1517" spans="1:2" x14ac:dyDescent="0.25">
      <c r="A1517" s="5" t="s">
        <v>6431</v>
      </c>
      <c r="B1517">
        <f t="shared" si="23"/>
        <v>1</v>
      </c>
    </row>
    <row r="1518" spans="1:2" x14ac:dyDescent="0.25">
      <c r="A1518" s="5" t="s">
        <v>8174</v>
      </c>
      <c r="B1518">
        <f t="shared" si="23"/>
        <v>1</v>
      </c>
    </row>
    <row r="1519" spans="1:2" x14ac:dyDescent="0.25">
      <c r="A1519" s="5" t="s">
        <v>10085</v>
      </c>
      <c r="B1519">
        <f t="shared" si="23"/>
        <v>1</v>
      </c>
    </row>
    <row r="1520" spans="1:2" x14ac:dyDescent="0.25">
      <c r="A1520" s="5" t="s">
        <v>9400</v>
      </c>
      <c r="B1520">
        <f t="shared" si="23"/>
        <v>1</v>
      </c>
    </row>
    <row r="1521" spans="1:2" x14ac:dyDescent="0.25">
      <c r="A1521" s="5" t="s">
        <v>7032</v>
      </c>
      <c r="B1521">
        <f t="shared" si="23"/>
        <v>1</v>
      </c>
    </row>
    <row r="1522" spans="1:2" x14ac:dyDescent="0.25">
      <c r="A1522" s="5" t="s">
        <v>8162</v>
      </c>
      <c r="B1522">
        <f t="shared" si="23"/>
        <v>1</v>
      </c>
    </row>
    <row r="1523" spans="1:2" x14ac:dyDescent="0.25">
      <c r="A1523" s="5" t="s">
        <v>6571</v>
      </c>
      <c r="B1523">
        <f t="shared" si="23"/>
        <v>1</v>
      </c>
    </row>
    <row r="1524" spans="1:2" x14ac:dyDescent="0.25">
      <c r="A1524" s="5" t="s">
        <v>7347</v>
      </c>
      <c r="B1524">
        <f t="shared" si="23"/>
        <v>1</v>
      </c>
    </row>
    <row r="1525" spans="1:2" x14ac:dyDescent="0.25">
      <c r="A1525" s="5" t="s">
        <v>8246</v>
      </c>
      <c r="B1525">
        <f t="shared" si="23"/>
        <v>1</v>
      </c>
    </row>
    <row r="1526" spans="1:2" x14ac:dyDescent="0.25">
      <c r="A1526" s="5" t="s">
        <v>9494</v>
      </c>
      <c r="B1526">
        <f t="shared" si="23"/>
        <v>1</v>
      </c>
    </row>
    <row r="1527" spans="1:2" x14ac:dyDescent="0.25">
      <c r="A1527" s="5" t="s">
        <v>8618</v>
      </c>
      <c r="B1527">
        <f t="shared" si="23"/>
        <v>1</v>
      </c>
    </row>
    <row r="1528" spans="1:2" x14ac:dyDescent="0.25">
      <c r="A1528" s="5" t="s">
        <v>8931</v>
      </c>
      <c r="B1528">
        <f t="shared" si="23"/>
        <v>1</v>
      </c>
    </row>
    <row r="1529" spans="1:2" x14ac:dyDescent="0.25">
      <c r="A1529" s="5" t="s">
        <v>6569</v>
      </c>
      <c r="B1529">
        <f t="shared" si="23"/>
        <v>1</v>
      </c>
    </row>
    <row r="1530" spans="1:2" x14ac:dyDescent="0.25">
      <c r="A1530" s="5" t="s">
        <v>6770</v>
      </c>
      <c r="B1530">
        <f t="shared" si="23"/>
        <v>1</v>
      </c>
    </row>
    <row r="1531" spans="1:2" x14ac:dyDescent="0.25">
      <c r="A1531" s="5" t="s">
        <v>6022</v>
      </c>
      <c r="B1531">
        <f t="shared" si="23"/>
        <v>1</v>
      </c>
    </row>
    <row r="1532" spans="1:2" x14ac:dyDescent="0.25">
      <c r="A1532" s="5" t="s">
        <v>6344</v>
      </c>
      <c r="B1532">
        <f t="shared" si="23"/>
        <v>1</v>
      </c>
    </row>
    <row r="1533" spans="1:2" x14ac:dyDescent="0.25">
      <c r="A1533" s="5" t="s">
        <v>8425</v>
      </c>
      <c r="B1533">
        <f t="shared" si="23"/>
        <v>1</v>
      </c>
    </row>
    <row r="1534" spans="1:2" x14ac:dyDescent="0.25">
      <c r="A1534" s="5" t="s">
        <v>8203</v>
      </c>
      <c r="B1534">
        <f t="shared" si="23"/>
        <v>1</v>
      </c>
    </row>
    <row r="1535" spans="1:2" x14ac:dyDescent="0.25">
      <c r="A1535" s="5" t="s">
        <v>8518</v>
      </c>
      <c r="B1535">
        <f t="shared" si="23"/>
        <v>1</v>
      </c>
    </row>
    <row r="1536" spans="1:2" x14ac:dyDescent="0.25">
      <c r="A1536" s="5" t="s">
        <v>7750</v>
      </c>
      <c r="B1536">
        <f t="shared" si="23"/>
        <v>1</v>
      </c>
    </row>
    <row r="1537" spans="1:2" x14ac:dyDescent="0.25">
      <c r="A1537" s="5" t="s">
        <v>7497</v>
      </c>
      <c r="B1537">
        <f t="shared" si="23"/>
        <v>1</v>
      </c>
    </row>
    <row r="1538" spans="1:2" x14ac:dyDescent="0.25">
      <c r="A1538" s="5" t="s">
        <v>6349</v>
      </c>
      <c r="B1538">
        <f t="shared" si="23"/>
        <v>1</v>
      </c>
    </row>
    <row r="1539" spans="1:2" x14ac:dyDescent="0.25">
      <c r="A1539" s="5" t="s">
        <v>7742</v>
      </c>
      <c r="B1539">
        <f t="shared" si="23"/>
        <v>1</v>
      </c>
    </row>
    <row r="1540" spans="1:2" x14ac:dyDescent="0.25">
      <c r="A1540" s="5" t="s">
        <v>8938</v>
      </c>
      <c r="B1540">
        <f t="shared" si="23"/>
        <v>1</v>
      </c>
    </row>
    <row r="1541" spans="1:2" x14ac:dyDescent="0.25">
      <c r="A1541" s="5" t="s">
        <v>8256</v>
      </c>
      <c r="B1541">
        <f t="shared" ref="B1541:B1604" si="24">IF(A1541&lt;&gt;0,1,0)</f>
        <v>1</v>
      </c>
    </row>
    <row r="1542" spans="1:2" x14ac:dyDescent="0.25">
      <c r="A1542" s="5" t="s">
        <v>10854</v>
      </c>
      <c r="B1542">
        <f t="shared" si="24"/>
        <v>1</v>
      </c>
    </row>
    <row r="1543" spans="1:2" x14ac:dyDescent="0.25">
      <c r="A1543" s="5" t="s">
        <v>6023</v>
      </c>
      <c r="B1543">
        <f t="shared" si="24"/>
        <v>1</v>
      </c>
    </row>
    <row r="1544" spans="1:2" x14ac:dyDescent="0.25">
      <c r="A1544" s="5" t="s">
        <v>9977</v>
      </c>
      <c r="B1544">
        <f t="shared" si="24"/>
        <v>1</v>
      </c>
    </row>
    <row r="1545" spans="1:2" x14ac:dyDescent="0.25">
      <c r="A1545" s="5" t="s">
        <v>8110</v>
      </c>
      <c r="B1545">
        <f t="shared" si="24"/>
        <v>1</v>
      </c>
    </row>
    <row r="1546" spans="1:2" x14ac:dyDescent="0.25">
      <c r="A1546" s="5" t="s">
        <v>10272</v>
      </c>
      <c r="B1546">
        <f t="shared" si="24"/>
        <v>1</v>
      </c>
    </row>
    <row r="1547" spans="1:2" x14ac:dyDescent="0.25">
      <c r="A1547" s="5" t="s">
        <v>8628</v>
      </c>
      <c r="B1547">
        <f t="shared" si="24"/>
        <v>1</v>
      </c>
    </row>
    <row r="1548" spans="1:2" x14ac:dyDescent="0.25">
      <c r="A1548" s="5" t="s">
        <v>9834</v>
      </c>
      <c r="B1548">
        <f t="shared" si="24"/>
        <v>1</v>
      </c>
    </row>
    <row r="1549" spans="1:2" x14ac:dyDescent="0.25">
      <c r="A1549" s="5" t="s">
        <v>9222</v>
      </c>
      <c r="B1549">
        <f t="shared" si="24"/>
        <v>1</v>
      </c>
    </row>
    <row r="1550" spans="1:2" x14ac:dyDescent="0.25">
      <c r="A1550" s="5" t="s">
        <v>6993</v>
      </c>
      <c r="B1550">
        <f t="shared" si="24"/>
        <v>1</v>
      </c>
    </row>
    <row r="1551" spans="1:2" x14ac:dyDescent="0.25">
      <c r="A1551" s="5" t="s">
        <v>7195</v>
      </c>
      <c r="B1551">
        <f t="shared" si="24"/>
        <v>1</v>
      </c>
    </row>
    <row r="1552" spans="1:2" x14ac:dyDescent="0.25">
      <c r="A1552" s="5" t="s">
        <v>6024</v>
      </c>
      <c r="B1552">
        <f t="shared" si="24"/>
        <v>1</v>
      </c>
    </row>
    <row r="1553" spans="1:2" x14ac:dyDescent="0.25">
      <c r="A1553" s="5" t="s">
        <v>8521</v>
      </c>
      <c r="B1553">
        <f t="shared" si="24"/>
        <v>1</v>
      </c>
    </row>
    <row r="1554" spans="1:2" x14ac:dyDescent="0.25">
      <c r="A1554" s="5" t="s">
        <v>9240</v>
      </c>
      <c r="B1554">
        <f t="shared" si="24"/>
        <v>1</v>
      </c>
    </row>
    <row r="1555" spans="1:2" x14ac:dyDescent="0.25">
      <c r="A1555" s="5" t="s">
        <v>7193</v>
      </c>
      <c r="B1555">
        <f t="shared" si="24"/>
        <v>1</v>
      </c>
    </row>
    <row r="1556" spans="1:2" x14ac:dyDescent="0.25">
      <c r="A1556" s="5" t="s">
        <v>10698</v>
      </c>
      <c r="B1556">
        <f t="shared" si="24"/>
        <v>1</v>
      </c>
    </row>
    <row r="1557" spans="1:2" x14ac:dyDescent="0.25">
      <c r="A1557" s="5" t="s">
        <v>8795</v>
      </c>
      <c r="B1557">
        <f t="shared" si="24"/>
        <v>1</v>
      </c>
    </row>
    <row r="1558" spans="1:2" x14ac:dyDescent="0.25">
      <c r="A1558" s="5" t="s">
        <v>9359</v>
      </c>
      <c r="B1558">
        <f t="shared" si="24"/>
        <v>1</v>
      </c>
    </row>
    <row r="1559" spans="1:2" x14ac:dyDescent="0.25">
      <c r="A1559" s="5" t="s">
        <v>8649</v>
      </c>
      <c r="B1559">
        <f t="shared" si="24"/>
        <v>1</v>
      </c>
    </row>
    <row r="1560" spans="1:2" x14ac:dyDescent="0.25">
      <c r="A1560" s="5" t="s">
        <v>10736</v>
      </c>
      <c r="B1560">
        <f t="shared" si="24"/>
        <v>1</v>
      </c>
    </row>
    <row r="1561" spans="1:2" x14ac:dyDescent="0.25">
      <c r="A1561" s="5" t="s">
        <v>9365</v>
      </c>
      <c r="B1561">
        <f t="shared" si="24"/>
        <v>1</v>
      </c>
    </row>
    <row r="1562" spans="1:2" x14ac:dyDescent="0.25">
      <c r="A1562" s="5" t="s">
        <v>10517</v>
      </c>
      <c r="B1562">
        <f t="shared" si="24"/>
        <v>1</v>
      </c>
    </row>
    <row r="1563" spans="1:2" x14ac:dyDescent="0.25">
      <c r="A1563" s="5" t="s">
        <v>6666</v>
      </c>
      <c r="B1563">
        <f t="shared" si="24"/>
        <v>1</v>
      </c>
    </row>
    <row r="1564" spans="1:2" x14ac:dyDescent="0.25">
      <c r="A1564" s="5" t="s">
        <v>6960</v>
      </c>
      <c r="B1564">
        <f t="shared" si="24"/>
        <v>1</v>
      </c>
    </row>
    <row r="1565" spans="1:2" x14ac:dyDescent="0.25">
      <c r="A1565" s="5" t="s">
        <v>8015</v>
      </c>
      <c r="B1565">
        <f t="shared" si="24"/>
        <v>1</v>
      </c>
    </row>
    <row r="1566" spans="1:2" x14ac:dyDescent="0.25">
      <c r="A1566" s="5" t="s">
        <v>10227</v>
      </c>
      <c r="B1566">
        <f t="shared" si="24"/>
        <v>1</v>
      </c>
    </row>
    <row r="1567" spans="1:2" x14ac:dyDescent="0.25">
      <c r="A1567" s="5" t="s">
        <v>7850</v>
      </c>
      <c r="B1567">
        <f t="shared" si="24"/>
        <v>1</v>
      </c>
    </row>
    <row r="1568" spans="1:2" x14ac:dyDescent="0.25">
      <c r="A1568" s="5" t="s">
        <v>10225</v>
      </c>
      <c r="B1568">
        <f t="shared" si="24"/>
        <v>1</v>
      </c>
    </row>
    <row r="1569" spans="1:2" x14ac:dyDescent="0.25">
      <c r="A1569" s="5" t="s">
        <v>8968</v>
      </c>
      <c r="B1569">
        <f t="shared" si="24"/>
        <v>1</v>
      </c>
    </row>
    <row r="1570" spans="1:2" x14ac:dyDescent="0.25">
      <c r="A1570" s="5" t="s">
        <v>6025</v>
      </c>
      <c r="B1570">
        <f t="shared" si="24"/>
        <v>1</v>
      </c>
    </row>
    <row r="1571" spans="1:2" x14ac:dyDescent="0.25">
      <c r="A1571" s="5" t="s">
        <v>10522</v>
      </c>
      <c r="B1571">
        <f t="shared" si="24"/>
        <v>1</v>
      </c>
    </row>
    <row r="1572" spans="1:2" x14ac:dyDescent="0.25">
      <c r="A1572" s="5" t="s">
        <v>6026</v>
      </c>
      <c r="B1572">
        <f t="shared" si="24"/>
        <v>1</v>
      </c>
    </row>
    <row r="1573" spans="1:2" x14ac:dyDescent="0.25">
      <c r="A1573" s="5" t="s">
        <v>7101</v>
      </c>
      <c r="B1573">
        <f t="shared" si="24"/>
        <v>1</v>
      </c>
    </row>
    <row r="1574" spans="1:2" x14ac:dyDescent="0.25">
      <c r="A1574" s="5" t="s">
        <v>10387</v>
      </c>
      <c r="B1574">
        <f t="shared" si="24"/>
        <v>1</v>
      </c>
    </row>
    <row r="1575" spans="1:2" x14ac:dyDescent="0.25">
      <c r="A1575" s="5" t="s">
        <v>9836</v>
      </c>
      <c r="B1575">
        <f t="shared" si="24"/>
        <v>1</v>
      </c>
    </row>
    <row r="1576" spans="1:2" x14ac:dyDescent="0.25">
      <c r="A1576" s="5" t="s">
        <v>10693</v>
      </c>
      <c r="B1576">
        <f t="shared" si="24"/>
        <v>1</v>
      </c>
    </row>
    <row r="1577" spans="1:2" x14ac:dyDescent="0.25">
      <c r="A1577" s="5" t="s">
        <v>9111</v>
      </c>
      <c r="B1577">
        <f t="shared" si="24"/>
        <v>1</v>
      </c>
    </row>
    <row r="1578" spans="1:2" x14ac:dyDescent="0.25">
      <c r="A1578" s="5" t="s">
        <v>7605</v>
      </c>
      <c r="B1578">
        <f t="shared" si="24"/>
        <v>1</v>
      </c>
    </row>
    <row r="1579" spans="1:2" x14ac:dyDescent="0.25">
      <c r="A1579" s="5" t="s">
        <v>9601</v>
      </c>
      <c r="B1579">
        <f t="shared" si="24"/>
        <v>1</v>
      </c>
    </row>
    <row r="1580" spans="1:2" x14ac:dyDescent="0.25">
      <c r="A1580" s="5" t="s">
        <v>6931</v>
      </c>
      <c r="B1580">
        <f t="shared" si="24"/>
        <v>1</v>
      </c>
    </row>
    <row r="1581" spans="1:2" x14ac:dyDescent="0.25">
      <c r="A1581" s="5" t="s">
        <v>8555</v>
      </c>
      <c r="B1581">
        <f t="shared" si="24"/>
        <v>1</v>
      </c>
    </row>
    <row r="1582" spans="1:2" x14ac:dyDescent="0.25">
      <c r="A1582" s="5" t="s">
        <v>10131</v>
      </c>
      <c r="B1582">
        <f t="shared" si="24"/>
        <v>1</v>
      </c>
    </row>
    <row r="1583" spans="1:2" x14ac:dyDescent="0.25">
      <c r="A1583" s="5" t="s">
        <v>6453</v>
      </c>
      <c r="B1583">
        <f t="shared" si="24"/>
        <v>1</v>
      </c>
    </row>
    <row r="1584" spans="1:2" x14ac:dyDescent="0.25">
      <c r="A1584" s="5" t="s">
        <v>10292</v>
      </c>
      <c r="B1584">
        <f t="shared" si="24"/>
        <v>1</v>
      </c>
    </row>
    <row r="1585" spans="1:2" x14ac:dyDescent="0.25">
      <c r="A1585" s="5" t="s">
        <v>8933</v>
      </c>
      <c r="B1585">
        <f t="shared" si="24"/>
        <v>1</v>
      </c>
    </row>
    <row r="1586" spans="1:2" x14ac:dyDescent="0.25">
      <c r="A1586" s="5" t="s">
        <v>7526</v>
      </c>
      <c r="B1586">
        <f t="shared" si="24"/>
        <v>1</v>
      </c>
    </row>
    <row r="1587" spans="1:2" x14ac:dyDescent="0.25">
      <c r="A1587" s="5" t="s">
        <v>10912</v>
      </c>
      <c r="B1587">
        <f t="shared" si="24"/>
        <v>1</v>
      </c>
    </row>
    <row r="1588" spans="1:2" x14ac:dyDescent="0.25">
      <c r="A1588" s="5" t="s">
        <v>9651</v>
      </c>
      <c r="B1588">
        <f t="shared" si="24"/>
        <v>1</v>
      </c>
    </row>
    <row r="1589" spans="1:2" x14ac:dyDescent="0.25">
      <c r="A1589" s="5" t="s">
        <v>8844</v>
      </c>
      <c r="B1589">
        <f t="shared" si="24"/>
        <v>1</v>
      </c>
    </row>
    <row r="1590" spans="1:2" x14ac:dyDescent="0.25">
      <c r="A1590" s="5" t="s">
        <v>7183</v>
      </c>
      <c r="B1590">
        <f t="shared" si="24"/>
        <v>1</v>
      </c>
    </row>
    <row r="1591" spans="1:2" x14ac:dyDescent="0.25">
      <c r="A1591" s="5" t="s">
        <v>8371</v>
      </c>
      <c r="B1591">
        <f t="shared" si="24"/>
        <v>1</v>
      </c>
    </row>
    <row r="1592" spans="1:2" x14ac:dyDescent="0.25">
      <c r="A1592" s="5" t="s">
        <v>6658</v>
      </c>
      <c r="B1592">
        <f t="shared" si="24"/>
        <v>1</v>
      </c>
    </row>
    <row r="1593" spans="1:2" x14ac:dyDescent="0.25">
      <c r="A1593" s="5" t="s">
        <v>8769</v>
      </c>
      <c r="B1593">
        <f t="shared" si="24"/>
        <v>1</v>
      </c>
    </row>
    <row r="1594" spans="1:2" x14ac:dyDescent="0.25">
      <c r="A1594" s="5" t="s">
        <v>8158</v>
      </c>
      <c r="B1594">
        <f t="shared" si="24"/>
        <v>1</v>
      </c>
    </row>
    <row r="1595" spans="1:2" x14ac:dyDescent="0.25">
      <c r="A1595" s="5" t="s">
        <v>10483</v>
      </c>
      <c r="B1595">
        <f t="shared" si="24"/>
        <v>1</v>
      </c>
    </row>
    <row r="1596" spans="1:2" x14ac:dyDescent="0.25">
      <c r="A1596" s="5" t="s">
        <v>7066</v>
      </c>
      <c r="B1596">
        <f t="shared" si="24"/>
        <v>1</v>
      </c>
    </row>
    <row r="1597" spans="1:2" x14ac:dyDescent="0.25">
      <c r="A1597" s="5" t="s">
        <v>8542</v>
      </c>
      <c r="B1597">
        <f t="shared" si="24"/>
        <v>1</v>
      </c>
    </row>
    <row r="1598" spans="1:2" x14ac:dyDescent="0.25">
      <c r="A1598" s="5" t="s">
        <v>10667</v>
      </c>
      <c r="B1598">
        <f t="shared" si="24"/>
        <v>1</v>
      </c>
    </row>
    <row r="1599" spans="1:2" x14ac:dyDescent="0.25">
      <c r="A1599" s="5" t="s">
        <v>7286</v>
      </c>
      <c r="B1599">
        <f t="shared" si="24"/>
        <v>1</v>
      </c>
    </row>
    <row r="1600" spans="1:2" x14ac:dyDescent="0.25">
      <c r="A1600" s="5" t="s">
        <v>10731</v>
      </c>
      <c r="B1600">
        <f t="shared" si="24"/>
        <v>1</v>
      </c>
    </row>
    <row r="1601" spans="1:2" x14ac:dyDescent="0.25">
      <c r="A1601" s="5" t="s">
        <v>8374</v>
      </c>
      <c r="B1601">
        <f t="shared" si="24"/>
        <v>1</v>
      </c>
    </row>
    <row r="1602" spans="1:2" x14ac:dyDescent="0.25">
      <c r="A1602" s="5" t="s">
        <v>10739</v>
      </c>
      <c r="B1602">
        <f t="shared" si="24"/>
        <v>1</v>
      </c>
    </row>
    <row r="1603" spans="1:2" x14ac:dyDescent="0.25">
      <c r="A1603" s="5" t="s">
        <v>6706</v>
      </c>
      <c r="B1603">
        <f t="shared" si="24"/>
        <v>1</v>
      </c>
    </row>
    <row r="1604" spans="1:2" x14ac:dyDescent="0.25">
      <c r="A1604" s="5" t="s">
        <v>9386</v>
      </c>
      <c r="B1604">
        <f t="shared" si="24"/>
        <v>1</v>
      </c>
    </row>
    <row r="1605" spans="1:2" x14ac:dyDescent="0.25">
      <c r="A1605" s="5" t="s">
        <v>9779</v>
      </c>
      <c r="B1605">
        <f t="shared" ref="B1605:B1668" si="25">IF(A1605&lt;&gt;0,1,0)</f>
        <v>1</v>
      </c>
    </row>
    <row r="1606" spans="1:2" x14ac:dyDescent="0.25">
      <c r="A1606" s="5" t="s">
        <v>6027</v>
      </c>
      <c r="B1606">
        <f t="shared" si="25"/>
        <v>1</v>
      </c>
    </row>
    <row r="1607" spans="1:2" x14ac:dyDescent="0.25">
      <c r="A1607" s="5" t="s">
        <v>9130</v>
      </c>
      <c r="B1607">
        <f t="shared" si="25"/>
        <v>1</v>
      </c>
    </row>
    <row r="1608" spans="1:2" x14ac:dyDescent="0.25">
      <c r="A1608" s="5" t="s">
        <v>7792</v>
      </c>
      <c r="B1608">
        <f t="shared" si="25"/>
        <v>1</v>
      </c>
    </row>
    <row r="1609" spans="1:2" x14ac:dyDescent="0.25">
      <c r="A1609" s="5" t="s">
        <v>9467</v>
      </c>
      <c r="B1609">
        <f t="shared" si="25"/>
        <v>1</v>
      </c>
    </row>
    <row r="1610" spans="1:2" x14ac:dyDescent="0.25">
      <c r="A1610" s="5" t="s">
        <v>9837</v>
      </c>
      <c r="B1610">
        <f t="shared" si="25"/>
        <v>1</v>
      </c>
    </row>
    <row r="1611" spans="1:2" x14ac:dyDescent="0.25">
      <c r="A1611" s="5" t="s">
        <v>8507</v>
      </c>
      <c r="B1611">
        <f t="shared" si="25"/>
        <v>1</v>
      </c>
    </row>
    <row r="1612" spans="1:2" x14ac:dyDescent="0.25">
      <c r="A1612" s="5" t="s">
        <v>8079</v>
      </c>
      <c r="B1612">
        <f t="shared" si="25"/>
        <v>1</v>
      </c>
    </row>
    <row r="1613" spans="1:2" x14ac:dyDescent="0.25">
      <c r="A1613" s="5" t="s">
        <v>8926</v>
      </c>
      <c r="B1613">
        <f t="shared" si="25"/>
        <v>1</v>
      </c>
    </row>
    <row r="1614" spans="1:2" x14ac:dyDescent="0.25">
      <c r="A1614" s="5" t="s">
        <v>6028</v>
      </c>
      <c r="B1614">
        <f t="shared" si="25"/>
        <v>1</v>
      </c>
    </row>
    <row r="1615" spans="1:2" x14ac:dyDescent="0.25">
      <c r="A1615" s="5" t="s">
        <v>10867</v>
      </c>
      <c r="B1615">
        <f t="shared" si="25"/>
        <v>1</v>
      </c>
    </row>
    <row r="1616" spans="1:2" x14ac:dyDescent="0.25">
      <c r="A1616" s="5" t="s">
        <v>7435</v>
      </c>
      <c r="B1616">
        <f t="shared" si="25"/>
        <v>1</v>
      </c>
    </row>
    <row r="1617" spans="1:2" x14ac:dyDescent="0.25">
      <c r="A1617" s="5" t="s">
        <v>10329</v>
      </c>
      <c r="B1617">
        <f t="shared" si="25"/>
        <v>1</v>
      </c>
    </row>
    <row r="1618" spans="1:2" x14ac:dyDescent="0.25">
      <c r="A1618" s="5" t="s">
        <v>6675</v>
      </c>
      <c r="B1618">
        <f t="shared" si="25"/>
        <v>1</v>
      </c>
    </row>
    <row r="1619" spans="1:2" x14ac:dyDescent="0.25">
      <c r="A1619" s="5" t="s">
        <v>9422</v>
      </c>
      <c r="B1619">
        <f t="shared" si="25"/>
        <v>1</v>
      </c>
    </row>
    <row r="1620" spans="1:2" x14ac:dyDescent="0.25">
      <c r="A1620" s="5" t="s">
        <v>9156</v>
      </c>
      <c r="B1620">
        <f t="shared" si="25"/>
        <v>1</v>
      </c>
    </row>
    <row r="1621" spans="1:2" x14ac:dyDescent="0.25">
      <c r="A1621" s="5" t="s">
        <v>8309</v>
      </c>
      <c r="B1621">
        <f t="shared" si="25"/>
        <v>1</v>
      </c>
    </row>
    <row r="1622" spans="1:2" x14ac:dyDescent="0.25">
      <c r="A1622" s="5" t="s">
        <v>9635</v>
      </c>
      <c r="B1622">
        <f t="shared" si="25"/>
        <v>1</v>
      </c>
    </row>
    <row r="1623" spans="1:2" x14ac:dyDescent="0.25">
      <c r="A1623" s="5" t="s">
        <v>9616</v>
      </c>
      <c r="B1623">
        <f t="shared" si="25"/>
        <v>1</v>
      </c>
    </row>
    <row r="1624" spans="1:2" x14ac:dyDescent="0.25">
      <c r="A1624" s="5" t="s">
        <v>8686</v>
      </c>
      <c r="B1624">
        <f t="shared" si="25"/>
        <v>1</v>
      </c>
    </row>
    <row r="1625" spans="1:2" x14ac:dyDescent="0.25">
      <c r="A1625" s="5" t="s">
        <v>10505</v>
      </c>
      <c r="B1625">
        <f t="shared" si="25"/>
        <v>1</v>
      </c>
    </row>
    <row r="1626" spans="1:2" x14ac:dyDescent="0.25">
      <c r="A1626" s="5" t="s">
        <v>10133</v>
      </c>
      <c r="B1626">
        <f t="shared" si="25"/>
        <v>1</v>
      </c>
    </row>
    <row r="1627" spans="1:2" x14ac:dyDescent="0.25">
      <c r="A1627" s="5" t="s">
        <v>6329</v>
      </c>
      <c r="B1627">
        <f t="shared" si="25"/>
        <v>1</v>
      </c>
    </row>
    <row r="1628" spans="1:2" x14ac:dyDescent="0.25">
      <c r="A1628" s="5" t="s">
        <v>8285</v>
      </c>
      <c r="B1628">
        <f t="shared" si="25"/>
        <v>1</v>
      </c>
    </row>
    <row r="1629" spans="1:2" x14ac:dyDescent="0.25">
      <c r="A1629" s="5" t="s">
        <v>8331</v>
      </c>
      <c r="B1629">
        <f t="shared" si="25"/>
        <v>1</v>
      </c>
    </row>
    <row r="1630" spans="1:2" x14ac:dyDescent="0.25">
      <c r="A1630" s="5" t="s">
        <v>10509</v>
      </c>
      <c r="B1630">
        <f t="shared" si="25"/>
        <v>1</v>
      </c>
    </row>
    <row r="1631" spans="1:2" x14ac:dyDescent="0.25">
      <c r="A1631" s="5" t="s">
        <v>10403</v>
      </c>
      <c r="B1631">
        <f t="shared" si="25"/>
        <v>1</v>
      </c>
    </row>
    <row r="1632" spans="1:2" x14ac:dyDescent="0.25">
      <c r="A1632" s="5" t="s">
        <v>8943</v>
      </c>
      <c r="B1632">
        <f t="shared" si="25"/>
        <v>1</v>
      </c>
    </row>
    <row r="1633" spans="1:2" x14ac:dyDescent="0.25">
      <c r="A1633" s="5" t="s">
        <v>8156</v>
      </c>
      <c r="B1633">
        <f t="shared" si="25"/>
        <v>1</v>
      </c>
    </row>
    <row r="1634" spans="1:2" x14ac:dyDescent="0.25">
      <c r="A1634" s="5" t="s">
        <v>10641</v>
      </c>
      <c r="B1634">
        <f t="shared" si="25"/>
        <v>1</v>
      </c>
    </row>
    <row r="1635" spans="1:2" x14ac:dyDescent="0.25">
      <c r="A1635" s="5" t="s">
        <v>7987</v>
      </c>
      <c r="B1635">
        <f t="shared" si="25"/>
        <v>1</v>
      </c>
    </row>
    <row r="1636" spans="1:2" x14ac:dyDescent="0.25">
      <c r="A1636" s="5" t="s">
        <v>8302</v>
      </c>
      <c r="B1636">
        <f t="shared" si="25"/>
        <v>1</v>
      </c>
    </row>
    <row r="1637" spans="1:2" x14ac:dyDescent="0.25">
      <c r="A1637" s="5" t="s">
        <v>10733</v>
      </c>
      <c r="B1637">
        <f t="shared" si="25"/>
        <v>1</v>
      </c>
    </row>
    <row r="1638" spans="1:2" x14ac:dyDescent="0.25">
      <c r="A1638" s="5" t="s">
        <v>9550</v>
      </c>
      <c r="B1638">
        <f t="shared" si="25"/>
        <v>1</v>
      </c>
    </row>
    <row r="1639" spans="1:2" x14ac:dyDescent="0.25">
      <c r="A1639" s="5" t="s">
        <v>10538</v>
      </c>
      <c r="B1639">
        <f t="shared" si="25"/>
        <v>1</v>
      </c>
    </row>
    <row r="1640" spans="1:2" x14ac:dyDescent="0.25">
      <c r="A1640" s="5" t="s">
        <v>10273</v>
      </c>
      <c r="B1640">
        <f t="shared" si="25"/>
        <v>1</v>
      </c>
    </row>
    <row r="1641" spans="1:2" x14ac:dyDescent="0.25">
      <c r="A1641" s="5" t="s">
        <v>10880</v>
      </c>
      <c r="B1641">
        <f t="shared" si="25"/>
        <v>1</v>
      </c>
    </row>
    <row r="1642" spans="1:2" x14ac:dyDescent="0.25">
      <c r="A1642" s="5" t="s">
        <v>8276</v>
      </c>
      <c r="B1642">
        <f t="shared" si="25"/>
        <v>1</v>
      </c>
    </row>
    <row r="1643" spans="1:2" x14ac:dyDescent="0.25">
      <c r="A1643" s="5" t="s">
        <v>8356</v>
      </c>
      <c r="B1643">
        <f t="shared" si="25"/>
        <v>1</v>
      </c>
    </row>
    <row r="1644" spans="1:2" x14ac:dyDescent="0.25">
      <c r="A1644" s="5" t="s">
        <v>7635</v>
      </c>
      <c r="B1644">
        <f t="shared" si="25"/>
        <v>1</v>
      </c>
    </row>
    <row r="1645" spans="1:2" x14ac:dyDescent="0.25">
      <c r="A1645" s="5" t="s">
        <v>10612</v>
      </c>
      <c r="B1645">
        <f t="shared" si="25"/>
        <v>1</v>
      </c>
    </row>
    <row r="1646" spans="1:2" x14ac:dyDescent="0.25">
      <c r="A1646" s="5" t="s">
        <v>6961</v>
      </c>
      <c r="B1646">
        <f t="shared" si="25"/>
        <v>1</v>
      </c>
    </row>
    <row r="1647" spans="1:2" x14ac:dyDescent="0.25">
      <c r="A1647" s="5" t="s">
        <v>9760</v>
      </c>
      <c r="B1647">
        <f t="shared" si="25"/>
        <v>1</v>
      </c>
    </row>
    <row r="1648" spans="1:2" x14ac:dyDescent="0.25">
      <c r="A1648" s="5" t="s">
        <v>10245</v>
      </c>
      <c r="B1648">
        <f t="shared" si="25"/>
        <v>1</v>
      </c>
    </row>
    <row r="1649" spans="1:2" x14ac:dyDescent="0.25">
      <c r="A1649" s="5" t="s">
        <v>10654</v>
      </c>
      <c r="B1649">
        <f t="shared" si="25"/>
        <v>1</v>
      </c>
    </row>
    <row r="1650" spans="1:2" x14ac:dyDescent="0.25">
      <c r="A1650" s="5" t="s">
        <v>7048</v>
      </c>
      <c r="B1650">
        <f t="shared" si="25"/>
        <v>1</v>
      </c>
    </row>
    <row r="1651" spans="1:2" x14ac:dyDescent="0.25">
      <c r="A1651" s="5" t="s">
        <v>6029</v>
      </c>
      <c r="B1651">
        <f t="shared" si="25"/>
        <v>1</v>
      </c>
    </row>
    <row r="1652" spans="1:2" x14ac:dyDescent="0.25">
      <c r="A1652" s="5" t="s">
        <v>8538</v>
      </c>
      <c r="B1652">
        <f t="shared" si="25"/>
        <v>1</v>
      </c>
    </row>
    <row r="1653" spans="1:2" x14ac:dyDescent="0.25">
      <c r="A1653" s="5" t="s">
        <v>7771</v>
      </c>
      <c r="B1653">
        <f t="shared" si="25"/>
        <v>1</v>
      </c>
    </row>
    <row r="1654" spans="1:2" x14ac:dyDescent="0.25">
      <c r="A1654" s="5" t="s">
        <v>6720</v>
      </c>
      <c r="B1654">
        <f t="shared" si="25"/>
        <v>1</v>
      </c>
    </row>
    <row r="1655" spans="1:2" x14ac:dyDescent="0.25">
      <c r="A1655" s="5" t="s">
        <v>9335</v>
      </c>
      <c r="B1655">
        <f t="shared" si="25"/>
        <v>1</v>
      </c>
    </row>
    <row r="1656" spans="1:2" x14ac:dyDescent="0.25">
      <c r="A1656" s="5" t="s">
        <v>8114</v>
      </c>
      <c r="B1656">
        <f t="shared" si="25"/>
        <v>1</v>
      </c>
    </row>
    <row r="1657" spans="1:2" x14ac:dyDescent="0.25">
      <c r="A1657" s="5" t="s">
        <v>10479</v>
      </c>
      <c r="B1657">
        <f t="shared" si="25"/>
        <v>1</v>
      </c>
    </row>
    <row r="1658" spans="1:2" x14ac:dyDescent="0.25">
      <c r="A1658" s="5" t="s">
        <v>8089</v>
      </c>
      <c r="B1658">
        <f t="shared" si="25"/>
        <v>1</v>
      </c>
    </row>
    <row r="1659" spans="1:2" x14ac:dyDescent="0.25">
      <c r="A1659" s="5" t="s">
        <v>10463</v>
      </c>
      <c r="B1659">
        <f t="shared" si="25"/>
        <v>1</v>
      </c>
    </row>
    <row r="1660" spans="1:2" x14ac:dyDescent="0.25">
      <c r="A1660" s="5" t="s">
        <v>10344</v>
      </c>
      <c r="B1660">
        <f t="shared" si="25"/>
        <v>1</v>
      </c>
    </row>
    <row r="1661" spans="1:2" x14ac:dyDescent="0.25">
      <c r="A1661" s="5" t="s">
        <v>6858</v>
      </c>
      <c r="B1661">
        <f t="shared" si="25"/>
        <v>1</v>
      </c>
    </row>
    <row r="1662" spans="1:2" x14ac:dyDescent="0.25">
      <c r="A1662" s="5" t="s">
        <v>10664</v>
      </c>
      <c r="B1662">
        <f t="shared" si="25"/>
        <v>1</v>
      </c>
    </row>
    <row r="1663" spans="1:2" x14ac:dyDescent="0.25">
      <c r="A1663" s="5" t="s">
        <v>9410</v>
      </c>
      <c r="B1663">
        <f t="shared" si="25"/>
        <v>1</v>
      </c>
    </row>
    <row r="1664" spans="1:2" x14ac:dyDescent="0.25">
      <c r="A1664" s="5" t="s">
        <v>7577</v>
      </c>
      <c r="B1664">
        <f t="shared" si="25"/>
        <v>1</v>
      </c>
    </row>
    <row r="1665" spans="1:2" x14ac:dyDescent="0.25">
      <c r="A1665" s="5" t="s">
        <v>10470</v>
      </c>
      <c r="B1665">
        <f t="shared" si="25"/>
        <v>1</v>
      </c>
    </row>
    <row r="1666" spans="1:2" x14ac:dyDescent="0.25">
      <c r="A1666" s="5" t="s">
        <v>9555</v>
      </c>
      <c r="B1666">
        <f t="shared" si="25"/>
        <v>1</v>
      </c>
    </row>
    <row r="1667" spans="1:2" x14ac:dyDescent="0.25">
      <c r="A1667" s="5" t="s">
        <v>8873</v>
      </c>
      <c r="B1667">
        <f t="shared" si="25"/>
        <v>1</v>
      </c>
    </row>
    <row r="1668" spans="1:2" x14ac:dyDescent="0.25">
      <c r="A1668" s="5" t="s">
        <v>9485</v>
      </c>
      <c r="B1668">
        <f t="shared" si="25"/>
        <v>1</v>
      </c>
    </row>
    <row r="1669" spans="1:2" x14ac:dyDescent="0.25">
      <c r="A1669" s="5" t="s">
        <v>9283</v>
      </c>
      <c r="B1669">
        <f t="shared" ref="B1669:B1732" si="26">IF(A1669&lt;&gt;0,1,0)</f>
        <v>1</v>
      </c>
    </row>
    <row r="1670" spans="1:2" x14ac:dyDescent="0.25">
      <c r="A1670" s="5" t="s">
        <v>8214</v>
      </c>
      <c r="B1670">
        <f t="shared" si="26"/>
        <v>1</v>
      </c>
    </row>
    <row r="1671" spans="1:2" x14ac:dyDescent="0.25">
      <c r="A1671" s="5" t="s">
        <v>8036</v>
      </c>
      <c r="B1671">
        <f t="shared" si="26"/>
        <v>1</v>
      </c>
    </row>
    <row r="1672" spans="1:2" x14ac:dyDescent="0.25">
      <c r="A1672" s="5" t="s">
        <v>9471</v>
      </c>
      <c r="B1672">
        <f t="shared" si="26"/>
        <v>1</v>
      </c>
    </row>
    <row r="1673" spans="1:2" x14ac:dyDescent="0.25">
      <c r="A1673" s="5" t="s">
        <v>6688</v>
      </c>
      <c r="B1673">
        <f t="shared" si="26"/>
        <v>1</v>
      </c>
    </row>
    <row r="1674" spans="1:2" x14ac:dyDescent="0.25">
      <c r="A1674" s="5" t="s">
        <v>8600</v>
      </c>
      <c r="B1674">
        <f t="shared" si="26"/>
        <v>1</v>
      </c>
    </row>
    <row r="1675" spans="1:2" x14ac:dyDescent="0.25">
      <c r="A1675" s="5" t="s">
        <v>10556</v>
      </c>
      <c r="B1675">
        <f t="shared" si="26"/>
        <v>1</v>
      </c>
    </row>
    <row r="1676" spans="1:2" x14ac:dyDescent="0.25">
      <c r="A1676" s="5" t="s">
        <v>10646</v>
      </c>
      <c r="B1676">
        <f t="shared" si="26"/>
        <v>1</v>
      </c>
    </row>
    <row r="1677" spans="1:2" x14ac:dyDescent="0.25">
      <c r="A1677" s="5" t="s">
        <v>7963</v>
      </c>
      <c r="B1677">
        <f t="shared" si="26"/>
        <v>1</v>
      </c>
    </row>
    <row r="1678" spans="1:2" x14ac:dyDescent="0.25">
      <c r="A1678" s="5" t="s">
        <v>6501</v>
      </c>
      <c r="B1678">
        <f t="shared" si="26"/>
        <v>1</v>
      </c>
    </row>
    <row r="1679" spans="1:2" x14ac:dyDescent="0.25">
      <c r="A1679" s="5" t="s">
        <v>10927</v>
      </c>
      <c r="B1679">
        <f t="shared" si="26"/>
        <v>1</v>
      </c>
    </row>
    <row r="1680" spans="1:2" x14ac:dyDescent="0.25">
      <c r="A1680" s="5" t="s">
        <v>7432</v>
      </c>
      <c r="B1680">
        <f t="shared" si="26"/>
        <v>1</v>
      </c>
    </row>
    <row r="1681" spans="1:2" x14ac:dyDescent="0.25">
      <c r="A1681" s="5" t="s">
        <v>10028</v>
      </c>
      <c r="B1681">
        <f t="shared" si="26"/>
        <v>1</v>
      </c>
    </row>
    <row r="1682" spans="1:2" x14ac:dyDescent="0.25">
      <c r="A1682" s="5" t="s">
        <v>10675</v>
      </c>
      <c r="B1682">
        <f t="shared" si="26"/>
        <v>1</v>
      </c>
    </row>
    <row r="1683" spans="1:2" x14ac:dyDescent="0.25">
      <c r="A1683" s="5" t="s">
        <v>7918</v>
      </c>
      <c r="B1683">
        <f t="shared" si="26"/>
        <v>1</v>
      </c>
    </row>
    <row r="1684" spans="1:2" x14ac:dyDescent="0.25">
      <c r="A1684" s="5" t="s">
        <v>6030</v>
      </c>
      <c r="B1684">
        <f t="shared" si="26"/>
        <v>1</v>
      </c>
    </row>
    <row r="1685" spans="1:2" x14ac:dyDescent="0.25">
      <c r="A1685" s="5" t="s">
        <v>8805</v>
      </c>
      <c r="B1685">
        <f t="shared" si="26"/>
        <v>1</v>
      </c>
    </row>
    <row r="1686" spans="1:2" x14ac:dyDescent="0.25">
      <c r="A1686" s="5" t="s">
        <v>6031</v>
      </c>
      <c r="B1686">
        <f t="shared" si="26"/>
        <v>1</v>
      </c>
    </row>
    <row r="1687" spans="1:2" x14ac:dyDescent="0.25">
      <c r="A1687" s="5" t="s">
        <v>8851</v>
      </c>
      <c r="B1687">
        <f t="shared" si="26"/>
        <v>1</v>
      </c>
    </row>
    <row r="1688" spans="1:2" x14ac:dyDescent="0.25">
      <c r="A1688" s="5" t="s">
        <v>7392</v>
      </c>
      <c r="B1688">
        <f t="shared" si="26"/>
        <v>1</v>
      </c>
    </row>
    <row r="1689" spans="1:2" x14ac:dyDescent="0.25">
      <c r="A1689" s="5" t="s">
        <v>10475</v>
      </c>
      <c r="B1689">
        <f t="shared" si="26"/>
        <v>1</v>
      </c>
    </row>
    <row r="1690" spans="1:2" x14ac:dyDescent="0.25">
      <c r="A1690" s="5" t="s">
        <v>7861</v>
      </c>
      <c r="B1690">
        <f t="shared" si="26"/>
        <v>1</v>
      </c>
    </row>
    <row r="1691" spans="1:2" x14ac:dyDescent="0.25">
      <c r="A1691" s="5" t="s">
        <v>9390</v>
      </c>
      <c r="B1691">
        <f t="shared" si="26"/>
        <v>1</v>
      </c>
    </row>
    <row r="1692" spans="1:2" x14ac:dyDescent="0.25">
      <c r="A1692" s="5" t="s">
        <v>7256</v>
      </c>
      <c r="B1692">
        <f t="shared" si="26"/>
        <v>1</v>
      </c>
    </row>
    <row r="1693" spans="1:2" x14ac:dyDescent="0.25">
      <c r="A1693" s="5" t="s">
        <v>8719</v>
      </c>
      <c r="B1693">
        <f t="shared" si="26"/>
        <v>1</v>
      </c>
    </row>
    <row r="1694" spans="1:2" x14ac:dyDescent="0.25">
      <c r="A1694" s="5" t="s">
        <v>9845</v>
      </c>
      <c r="B1694">
        <f t="shared" si="26"/>
        <v>1</v>
      </c>
    </row>
    <row r="1695" spans="1:2" x14ac:dyDescent="0.25">
      <c r="A1695" s="5" t="s">
        <v>6032</v>
      </c>
      <c r="B1695">
        <f t="shared" si="26"/>
        <v>1</v>
      </c>
    </row>
    <row r="1696" spans="1:2" x14ac:dyDescent="0.25">
      <c r="A1696" s="5" t="s">
        <v>10180</v>
      </c>
      <c r="B1696">
        <f t="shared" si="26"/>
        <v>1</v>
      </c>
    </row>
    <row r="1697" spans="1:2" x14ac:dyDescent="0.25">
      <c r="A1697" s="5" t="s">
        <v>10350</v>
      </c>
      <c r="B1697">
        <f t="shared" si="26"/>
        <v>1</v>
      </c>
    </row>
    <row r="1698" spans="1:2" x14ac:dyDescent="0.25">
      <c r="A1698" s="5" t="s">
        <v>9753</v>
      </c>
      <c r="B1698">
        <f t="shared" si="26"/>
        <v>1</v>
      </c>
    </row>
    <row r="1699" spans="1:2" x14ac:dyDescent="0.25">
      <c r="A1699" s="5" t="s">
        <v>10223</v>
      </c>
      <c r="B1699">
        <f t="shared" si="26"/>
        <v>1</v>
      </c>
    </row>
    <row r="1700" spans="1:2" x14ac:dyDescent="0.25">
      <c r="A1700" s="5" t="s">
        <v>10188</v>
      </c>
      <c r="B1700">
        <f t="shared" si="26"/>
        <v>1</v>
      </c>
    </row>
    <row r="1701" spans="1:2" x14ac:dyDescent="0.25">
      <c r="A1701" s="5" t="s">
        <v>7437</v>
      </c>
      <c r="B1701">
        <f t="shared" si="26"/>
        <v>1</v>
      </c>
    </row>
    <row r="1702" spans="1:2" x14ac:dyDescent="0.25">
      <c r="A1702" s="5" t="s">
        <v>8556</v>
      </c>
      <c r="B1702">
        <f t="shared" si="26"/>
        <v>1</v>
      </c>
    </row>
    <row r="1703" spans="1:2" x14ac:dyDescent="0.25">
      <c r="A1703" s="5" t="s">
        <v>8277</v>
      </c>
      <c r="B1703">
        <f t="shared" si="26"/>
        <v>1</v>
      </c>
    </row>
    <row r="1704" spans="1:2" x14ac:dyDescent="0.25">
      <c r="A1704" s="5" t="s">
        <v>7091</v>
      </c>
      <c r="B1704">
        <f t="shared" si="26"/>
        <v>1</v>
      </c>
    </row>
    <row r="1705" spans="1:2" x14ac:dyDescent="0.25">
      <c r="A1705" s="5" t="s">
        <v>6424</v>
      </c>
      <c r="B1705">
        <f t="shared" si="26"/>
        <v>1</v>
      </c>
    </row>
    <row r="1706" spans="1:2" x14ac:dyDescent="0.25">
      <c r="A1706" s="5" t="s">
        <v>7532</v>
      </c>
      <c r="B1706">
        <f t="shared" si="26"/>
        <v>1</v>
      </c>
    </row>
    <row r="1707" spans="1:2" x14ac:dyDescent="0.25">
      <c r="A1707" s="5" t="s">
        <v>7809</v>
      </c>
      <c r="B1707">
        <f t="shared" si="26"/>
        <v>1</v>
      </c>
    </row>
    <row r="1708" spans="1:2" x14ac:dyDescent="0.25">
      <c r="A1708" s="5" t="s">
        <v>10539</v>
      </c>
      <c r="B1708">
        <f t="shared" si="26"/>
        <v>1</v>
      </c>
    </row>
    <row r="1709" spans="1:2" x14ac:dyDescent="0.25">
      <c r="A1709" s="5" t="s">
        <v>10072</v>
      </c>
      <c r="B1709">
        <f t="shared" si="26"/>
        <v>1</v>
      </c>
    </row>
    <row r="1710" spans="1:2" x14ac:dyDescent="0.25">
      <c r="A1710" s="5" t="s">
        <v>6894</v>
      </c>
      <c r="B1710">
        <f t="shared" si="26"/>
        <v>1</v>
      </c>
    </row>
    <row r="1711" spans="1:2" x14ac:dyDescent="0.25">
      <c r="A1711" s="5" t="s">
        <v>10584</v>
      </c>
      <c r="B1711">
        <f t="shared" si="26"/>
        <v>1</v>
      </c>
    </row>
    <row r="1712" spans="1:2" x14ac:dyDescent="0.25">
      <c r="A1712" s="5" t="s">
        <v>10885</v>
      </c>
      <c r="B1712">
        <f t="shared" si="26"/>
        <v>1</v>
      </c>
    </row>
    <row r="1713" spans="1:2" x14ac:dyDescent="0.25">
      <c r="A1713" s="5" t="s">
        <v>7793</v>
      </c>
      <c r="B1713">
        <f t="shared" si="26"/>
        <v>1</v>
      </c>
    </row>
    <row r="1714" spans="1:2" x14ac:dyDescent="0.25">
      <c r="A1714" s="5" t="s">
        <v>6435</v>
      </c>
      <c r="B1714">
        <f t="shared" si="26"/>
        <v>1</v>
      </c>
    </row>
    <row r="1715" spans="1:2" x14ac:dyDescent="0.25">
      <c r="A1715" s="5" t="s">
        <v>9167</v>
      </c>
      <c r="B1715">
        <f t="shared" si="26"/>
        <v>1</v>
      </c>
    </row>
    <row r="1716" spans="1:2" x14ac:dyDescent="0.25">
      <c r="A1716" s="5" t="s">
        <v>7038</v>
      </c>
      <c r="B1716">
        <f t="shared" si="26"/>
        <v>1</v>
      </c>
    </row>
    <row r="1717" spans="1:2" x14ac:dyDescent="0.25">
      <c r="A1717" s="5" t="s">
        <v>10016</v>
      </c>
      <c r="B1717">
        <f t="shared" si="26"/>
        <v>1</v>
      </c>
    </row>
    <row r="1718" spans="1:2" x14ac:dyDescent="0.25">
      <c r="A1718" s="5" t="s">
        <v>9237</v>
      </c>
      <c r="B1718">
        <f t="shared" si="26"/>
        <v>1</v>
      </c>
    </row>
    <row r="1719" spans="1:2" x14ac:dyDescent="0.25">
      <c r="A1719" s="5" t="s">
        <v>9046</v>
      </c>
      <c r="B1719">
        <f t="shared" si="26"/>
        <v>1</v>
      </c>
    </row>
    <row r="1720" spans="1:2" x14ac:dyDescent="0.25">
      <c r="A1720" s="5" t="s">
        <v>10718</v>
      </c>
      <c r="B1720">
        <f t="shared" si="26"/>
        <v>1</v>
      </c>
    </row>
    <row r="1721" spans="1:2" x14ac:dyDescent="0.25">
      <c r="A1721" s="5" t="s">
        <v>10707</v>
      </c>
      <c r="B1721">
        <f t="shared" si="26"/>
        <v>1</v>
      </c>
    </row>
    <row r="1722" spans="1:2" x14ac:dyDescent="0.25">
      <c r="A1722" s="5" t="s">
        <v>8376</v>
      </c>
      <c r="B1722">
        <f t="shared" si="26"/>
        <v>1</v>
      </c>
    </row>
    <row r="1723" spans="1:2" x14ac:dyDescent="0.25">
      <c r="A1723" s="5" t="s">
        <v>6247</v>
      </c>
      <c r="B1723">
        <f t="shared" si="26"/>
        <v>1</v>
      </c>
    </row>
    <row r="1724" spans="1:2" x14ac:dyDescent="0.25">
      <c r="A1724" s="5" t="s">
        <v>7222</v>
      </c>
      <c r="B1724">
        <f t="shared" si="26"/>
        <v>1</v>
      </c>
    </row>
    <row r="1725" spans="1:2" x14ac:dyDescent="0.25">
      <c r="A1725" s="5" t="s">
        <v>8322</v>
      </c>
      <c r="B1725">
        <f t="shared" si="26"/>
        <v>1</v>
      </c>
    </row>
    <row r="1726" spans="1:2" x14ac:dyDescent="0.25">
      <c r="A1726" s="5" t="s">
        <v>8339</v>
      </c>
      <c r="B1726">
        <f t="shared" si="26"/>
        <v>1</v>
      </c>
    </row>
    <row r="1727" spans="1:2" x14ac:dyDescent="0.25">
      <c r="A1727" s="5" t="s">
        <v>10112</v>
      </c>
      <c r="B1727">
        <f t="shared" si="26"/>
        <v>1</v>
      </c>
    </row>
    <row r="1728" spans="1:2" x14ac:dyDescent="0.25">
      <c r="A1728" s="5" t="s">
        <v>8969</v>
      </c>
      <c r="B1728">
        <f t="shared" si="26"/>
        <v>1</v>
      </c>
    </row>
    <row r="1729" spans="1:2" x14ac:dyDescent="0.25">
      <c r="A1729" s="5" t="s">
        <v>8485</v>
      </c>
      <c r="B1729">
        <f t="shared" si="26"/>
        <v>1</v>
      </c>
    </row>
    <row r="1730" spans="1:2" x14ac:dyDescent="0.25">
      <c r="A1730" s="5" t="s">
        <v>10487</v>
      </c>
      <c r="B1730">
        <f t="shared" si="26"/>
        <v>1</v>
      </c>
    </row>
    <row r="1731" spans="1:2" x14ac:dyDescent="0.25">
      <c r="A1731" s="5" t="s">
        <v>8448</v>
      </c>
      <c r="B1731">
        <f t="shared" si="26"/>
        <v>1</v>
      </c>
    </row>
    <row r="1732" spans="1:2" x14ac:dyDescent="0.25">
      <c r="A1732" s="5" t="s">
        <v>9597</v>
      </c>
      <c r="B1732">
        <f t="shared" si="26"/>
        <v>1</v>
      </c>
    </row>
    <row r="1733" spans="1:2" x14ac:dyDescent="0.25">
      <c r="A1733" s="5" t="s">
        <v>9899</v>
      </c>
      <c r="B1733">
        <f t="shared" ref="B1733:B1796" si="27">IF(A1733&lt;&gt;0,1,0)</f>
        <v>1</v>
      </c>
    </row>
    <row r="1734" spans="1:2" x14ac:dyDescent="0.25">
      <c r="A1734" s="5" t="s">
        <v>9691</v>
      </c>
      <c r="B1734">
        <f t="shared" si="27"/>
        <v>1</v>
      </c>
    </row>
    <row r="1735" spans="1:2" x14ac:dyDescent="0.25">
      <c r="A1735" s="5" t="s">
        <v>8865</v>
      </c>
      <c r="B1735">
        <f t="shared" si="27"/>
        <v>1</v>
      </c>
    </row>
    <row r="1736" spans="1:2" x14ac:dyDescent="0.25">
      <c r="A1736" s="5" t="s">
        <v>9763</v>
      </c>
      <c r="B1736">
        <f t="shared" si="27"/>
        <v>1</v>
      </c>
    </row>
    <row r="1737" spans="1:2" x14ac:dyDescent="0.25">
      <c r="A1737" s="5" t="s">
        <v>7211</v>
      </c>
      <c r="B1737">
        <f t="shared" si="27"/>
        <v>1</v>
      </c>
    </row>
    <row r="1738" spans="1:2" x14ac:dyDescent="0.25">
      <c r="A1738" s="5" t="s">
        <v>6799</v>
      </c>
      <c r="B1738">
        <f t="shared" si="27"/>
        <v>1</v>
      </c>
    </row>
    <row r="1739" spans="1:2" x14ac:dyDescent="0.25">
      <c r="A1739" s="5" t="s">
        <v>9531</v>
      </c>
      <c r="B1739">
        <f t="shared" si="27"/>
        <v>1</v>
      </c>
    </row>
    <row r="1740" spans="1:2" x14ac:dyDescent="0.25">
      <c r="A1740" s="5" t="s">
        <v>8402</v>
      </c>
      <c r="B1740">
        <f t="shared" si="27"/>
        <v>1</v>
      </c>
    </row>
    <row r="1741" spans="1:2" x14ac:dyDescent="0.25">
      <c r="A1741" s="5" t="s">
        <v>10235</v>
      </c>
      <c r="B1741">
        <f t="shared" si="27"/>
        <v>1</v>
      </c>
    </row>
    <row r="1742" spans="1:2" x14ac:dyDescent="0.25">
      <c r="A1742" s="5" t="s">
        <v>10464</v>
      </c>
      <c r="B1742">
        <f t="shared" si="27"/>
        <v>1</v>
      </c>
    </row>
    <row r="1743" spans="1:2" x14ac:dyDescent="0.25">
      <c r="A1743" s="5" t="s">
        <v>10418</v>
      </c>
      <c r="B1743">
        <f t="shared" si="27"/>
        <v>1</v>
      </c>
    </row>
    <row r="1744" spans="1:2" x14ac:dyDescent="0.25">
      <c r="A1744" s="5" t="s">
        <v>8381</v>
      </c>
      <c r="B1744">
        <f t="shared" si="27"/>
        <v>1</v>
      </c>
    </row>
    <row r="1745" spans="1:2" x14ac:dyDescent="0.25">
      <c r="A1745" s="5" t="s">
        <v>6941</v>
      </c>
      <c r="B1745">
        <f t="shared" si="27"/>
        <v>1</v>
      </c>
    </row>
    <row r="1746" spans="1:2" x14ac:dyDescent="0.25">
      <c r="A1746" s="5" t="s">
        <v>10326</v>
      </c>
      <c r="B1746">
        <f t="shared" si="27"/>
        <v>1</v>
      </c>
    </row>
    <row r="1747" spans="1:2" x14ac:dyDescent="0.25">
      <c r="A1747" s="5" t="s">
        <v>10015</v>
      </c>
      <c r="B1747">
        <f t="shared" si="27"/>
        <v>1</v>
      </c>
    </row>
    <row r="1748" spans="1:2" x14ac:dyDescent="0.25">
      <c r="A1748" s="5" t="s">
        <v>10141</v>
      </c>
      <c r="B1748">
        <f t="shared" si="27"/>
        <v>1</v>
      </c>
    </row>
    <row r="1749" spans="1:2" x14ac:dyDescent="0.25">
      <c r="A1749" s="5" t="s">
        <v>7931</v>
      </c>
      <c r="B1749">
        <f t="shared" si="27"/>
        <v>1</v>
      </c>
    </row>
    <row r="1750" spans="1:2" x14ac:dyDescent="0.25">
      <c r="A1750" s="5" t="s">
        <v>10342</v>
      </c>
      <c r="B1750">
        <f t="shared" si="27"/>
        <v>1</v>
      </c>
    </row>
    <row r="1751" spans="1:2" x14ac:dyDescent="0.25">
      <c r="A1751" s="5" t="s">
        <v>7565</v>
      </c>
      <c r="B1751">
        <f t="shared" si="27"/>
        <v>1</v>
      </c>
    </row>
    <row r="1752" spans="1:2" x14ac:dyDescent="0.25">
      <c r="A1752" s="5" t="s">
        <v>6696</v>
      </c>
      <c r="B1752">
        <f t="shared" si="27"/>
        <v>1</v>
      </c>
    </row>
    <row r="1753" spans="1:2" x14ac:dyDescent="0.25">
      <c r="A1753" s="5" t="s">
        <v>7672</v>
      </c>
      <c r="B1753">
        <f t="shared" si="27"/>
        <v>1</v>
      </c>
    </row>
    <row r="1754" spans="1:2" x14ac:dyDescent="0.25">
      <c r="A1754" s="5" t="s">
        <v>9003</v>
      </c>
      <c r="B1754">
        <f t="shared" si="27"/>
        <v>1</v>
      </c>
    </row>
    <row r="1755" spans="1:2" x14ac:dyDescent="0.25">
      <c r="A1755" s="5" t="s">
        <v>10645</v>
      </c>
      <c r="B1755">
        <f t="shared" si="27"/>
        <v>1</v>
      </c>
    </row>
    <row r="1756" spans="1:2" x14ac:dyDescent="0.25">
      <c r="A1756" s="5" t="s">
        <v>7887</v>
      </c>
      <c r="B1756">
        <f t="shared" si="27"/>
        <v>1</v>
      </c>
    </row>
    <row r="1757" spans="1:2" x14ac:dyDescent="0.25">
      <c r="A1757" s="5" t="s">
        <v>10210</v>
      </c>
      <c r="B1757">
        <f t="shared" si="27"/>
        <v>1</v>
      </c>
    </row>
    <row r="1758" spans="1:2" x14ac:dyDescent="0.25">
      <c r="A1758" s="5" t="s">
        <v>10023</v>
      </c>
      <c r="B1758">
        <f t="shared" si="27"/>
        <v>1</v>
      </c>
    </row>
    <row r="1759" spans="1:2" x14ac:dyDescent="0.25">
      <c r="A1759" s="5" t="s">
        <v>9706</v>
      </c>
      <c r="B1759">
        <f t="shared" si="27"/>
        <v>1</v>
      </c>
    </row>
    <row r="1760" spans="1:2" x14ac:dyDescent="0.25">
      <c r="A1760" s="5" t="s">
        <v>6285</v>
      </c>
      <c r="B1760">
        <f t="shared" si="27"/>
        <v>1</v>
      </c>
    </row>
    <row r="1761" spans="1:2" x14ac:dyDescent="0.25">
      <c r="A1761" s="5" t="s">
        <v>6433</v>
      </c>
      <c r="B1761">
        <f t="shared" si="27"/>
        <v>1</v>
      </c>
    </row>
    <row r="1762" spans="1:2" x14ac:dyDescent="0.25">
      <c r="A1762" s="5" t="s">
        <v>9206</v>
      </c>
      <c r="B1762">
        <f t="shared" si="27"/>
        <v>1</v>
      </c>
    </row>
    <row r="1763" spans="1:2" x14ac:dyDescent="0.25">
      <c r="A1763" s="5" t="s">
        <v>6508</v>
      </c>
      <c r="B1763">
        <f t="shared" si="27"/>
        <v>1</v>
      </c>
    </row>
    <row r="1764" spans="1:2" x14ac:dyDescent="0.25">
      <c r="A1764" s="5" t="s">
        <v>8646</v>
      </c>
      <c r="B1764">
        <f t="shared" si="27"/>
        <v>1</v>
      </c>
    </row>
    <row r="1765" spans="1:2" x14ac:dyDescent="0.25">
      <c r="A1765" s="5" t="s">
        <v>9103</v>
      </c>
      <c r="B1765">
        <f t="shared" si="27"/>
        <v>1</v>
      </c>
    </row>
    <row r="1766" spans="1:2" x14ac:dyDescent="0.25">
      <c r="A1766" s="5" t="s">
        <v>7888</v>
      </c>
      <c r="B1766">
        <f t="shared" si="27"/>
        <v>1</v>
      </c>
    </row>
    <row r="1767" spans="1:2" x14ac:dyDescent="0.25">
      <c r="A1767" s="5" t="s">
        <v>9581</v>
      </c>
      <c r="B1767">
        <f t="shared" si="27"/>
        <v>1</v>
      </c>
    </row>
    <row r="1768" spans="1:2" x14ac:dyDescent="0.25">
      <c r="A1768" s="5" t="s">
        <v>9887</v>
      </c>
      <c r="B1768">
        <f t="shared" si="27"/>
        <v>1</v>
      </c>
    </row>
    <row r="1769" spans="1:2" x14ac:dyDescent="0.25">
      <c r="A1769" s="5" t="s">
        <v>10057</v>
      </c>
      <c r="B1769">
        <f t="shared" si="27"/>
        <v>1</v>
      </c>
    </row>
    <row r="1770" spans="1:2" x14ac:dyDescent="0.25">
      <c r="A1770" s="5" t="s">
        <v>6033</v>
      </c>
      <c r="B1770">
        <f t="shared" si="27"/>
        <v>1</v>
      </c>
    </row>
    <row r="1771" spans="1:2" x14ac:dyDescent="0.25">
      <c r="A1771" s="5" t="s">
        <v>7928</v>
      </c>
      <c r="B1771">
        <f t="shared" si="27"/>
        <v>1</v>
      </c>
    </row>
    <row r="1772" spans="1:2" x14ac:dyDescent="0.25">
      <c r="A1772" s="5" t="s">
        <v>10850</v>
      </c>
      <c r="B1772">
        <f t="shared" si="27"/>
        <v>1</v>
      </c>
    </row>
    <row r="1773" spans="1:2" x14ac:dyDescent="0.25">
      <c r="A1773" s="5" t="s">
        <v>6314</v>
      </c>
      <c r="B1773">
        <f t="shared" si="27"/>
        <v>1</v>
      </c>
    </row>
    <row r="1774" spans="1:2" x14ac:dyDescent="0.25">
      <c r="A1774" s="5" t="s">
        <v>6034</v>
      </c>
      <c r="B1774">
        <f t="shared" si="27"/>
        <v>1</v>
      </c>
    </row>
    <row r="1775" spans="1:2" x14ac:dyDescent="0.25">
      <c r="A1775" s="5" t="s">
        <v>10702</v>
      </c>
      <c r="B1775">
        <f t="shared" si="27"/>
        <v>1</v>
      </c>
    </row>
    <row r="1776" spans="1:2" x14ac:dyDescent="0.25">
      <c r="A1776" s="5" t="s">
        <v>6573</v>
      </c>
      <c r="B1776">
        <f t="shared" si="27"/>
        <v>1</v>
      </c>
    </row>
    <row r="1777" spans="1:2" x14ac:dyDescent="0.25">
      <c r="A1777" s="5" t="s">
        <v>10710</v>
      </c>
      <c r="B1777">
        <f t="shared" si="27"/>
        <v>1</v>
      </c>
    </row>
    <row r="1778" spans="1:2" x14ac:dyDescent="0.25">
      <c r="A1778" s="5" t="s">
        <v>8935</v>
      </c>
      <c r="B1778">
        <f t="shared" si="27"/>
        <v>1</v>
      </c>
    </row>
    <row r="1779" spans="1:2" x14ac:dyDescent="0.25">
      <c r="A1779" s="5" t="s">
        <v>6704</v>
      </c>
      <c r="B1779">
        <f t="shared" si="27"/>
        <v>1</v>
      </c>
    </row>
    <row r="1780" spans="1:2" x14ac:dyDescent="0.25">
      <c r="A1780" s="5" t="s">
        <v>6035</v>
      </c>
      <c r="B1780">
        <f t="shared" si="27"/>
        <v>1</v>
      </c>
    </row>
    <row r="1781" spans="1:2" x14ac:dyDescent="0.25">
      <c r="A1781" s="5" t="s">
        <v>10574</v>
      </c>
      <c r="B1781">
        <f t="shared" si="27"/>
        <v>1</v>
      </c>
    </row>
    <row r="1782" spans="1:2" x14ac:dyDescent="0.25">
      <c r="A1782" s="5" t="s">
        <v>10648</v>
      </c>
      <c r="B1782">
        <f t="shared" si="27"/>
        <v>1</v>
      </c>
    </row>
    <row r="1783" spans="1:2" x14ac:dyDescent="0.25">
      <c r="A1783" s="5" t="s">
        <v>9447</v>
      </c>
      <c r="B1783">
        <f t="shared" si="27"/>
        <v>1</v>
      </c>
    </row>
    <row r="1784" spans="1:2" x14ac:dyDescent="0.25">
      <c r="A1784" s="5" t="s">
        <v>6626</v>
      </c>
      <c r="B1784">
        <f t="shared" si="27"/>
        <v>1</v>
      </c>
    </row>
    <row r="1785" spans="1:2" x14ac:dyDescent="0.25">
      <c r="A1785" s="5" t="s">
        <v>6036</v>
      </c>
      <c r="B1785">
        <f t="shared" si="27"/>
        <v>1</v>
      </c>
    </row>
    <row r="1786" spans="1:2" x14ac:dyDescent="0.25">
      <c r="A1786" s="5" t="s">
        <v>10332</v>
      </c>
      <c r="B1786">
        <f t="shared" si="27"/>
        <v>1</v>
      </c>
    </row>
    <row r="1787" spans="1:2" x14ac:dyDescent="0.25">
      <c r="A1787" s="5" t="s">
        <v>9674</v>
      </c>
      <c r="B1787">
        <f t="shared" si="27"/>
        <v>1</v>
      </c>
    </row>
    <row r="1788" spans="1:2" x14ac:dyDescent="0.25">
      <c r="A1788" s="5" t="s">
        <v>9743</v>
      </c>
      <c r="B1788">
        <f t="shared" si="27"/>
        <v>1</v>
      </c>
    </row>
    <row r="1789" spans="1:2" x14ac:dyDescent="0.25">
      <c r="A1789" s="5" t="s">
        <v>9984</v>
      </c>
      <c r="B1789">
        <f t="shared" si="27"/>
        <v>1</v>
      </c>
    </row>
    <row r="1790" spans="1:2" x14ac:dyDescent="0.25">
      <c r="A1790" s="5" t="s">
        <v>6648</v>
      </c>
      <c r="B1790">
        <f t="shared" si="27"/>
        <v>1</v>
      </c>
    </row>
    <row r="1791" spans="1:2" x14ac:dyDescent="0.25">
      <c r="A1791" s="5" t="s">
        <v>10823</v>
      </c>
      <c r="B1791">
        <f t="shared" si="27"/>
        <v>1</v>
      </c>
    </row>
    <row r="1792" spans="1:2" x14ac:dyDescent="0.25">
      <c r="A1792" s="5" t="s">
        <v>6253</v>
      </c>
      <c r="B1792">
        <f t="shared" si="27"/>
        <v>1</v>
      </c>
    </row>
    <row r="1793" spans="1:2" x14ac:dyDescent="0.25">
      <c r="A1793" s="5" t="s">
        <v>7948</v>
      </c>
      <c r="B1793">
        <f t="shared" si="27"/>
        <v>1</v>
      </c>
    </row>
    <row r="1794" spans="1:2" x14ac:dyDescent="0.25">
      <c r="A1794" s="5" t="s">
        <v>7103</v>
      </c>
      <c r="B1794">
        <f t="shared" si="27"/>
        <v>1</v>
      </c>
    </row>
    <row r="1795" spans="1:2" x14ac:dyDescent="0.25">
      <c r="A1795" s="5" t="s">
        <v>6258</v>
      </c>
      <c r="B1795">
        <f t="shared" si="27"/>
        <v>1</v>
      </c>
    </row>
    <row r="1796" spans="1:2" x14ac:dyDescent="0.25">
      <c r="A1796" s="5" t="s">
        <v>9463</v>
      </c>
      <c r="B1796">
        <f t="shared" si="27"/>
        <v>1</v>
      </c>
    </row>
    <row r="1797" spans="1:2" x14ac:dyDescent="0.25">
      <c r="A1797" s="5" t="s">
        <v>10490</v>
      </c>
      <c r="B1797">
        <f t="shared" ref="B1797:B1860" si="28">IF(A1797&lt;&gt;0,1,0)</f>
        <v>1</v>
      </c>
    </row>
    <row r="1798" spans="1:2" x14ac:dyDescent="0.25">
      <c r="A1798" s="5" t="s">
        <v>6997</v>
      </c>
      <c r="B1798">
        <f t="shared" si="28"/>
        <v>1</v>
      </c>
    </row>
    <row r="1799" spans="1:2" x14ac:dyDescent="0.25">
      <c r="A1799" s="5" t="s">
        <v>6448</v>
      </c>
      <c r="B1799">
        <f t="shared" si="28"/>
        <v>1</v>
      </c>
    </row>
    <row r="1800" spans="1:2" x14ac:dyDescent="0.25">
      <c r="A1800" s="5" t="s">
        <v>7242</v>
      </c>
      <c r="B1800">
        <f t="shared" si="28"/>
        <v>1</v>
      </c>
    </row>
    <row r="1801" spans="1:2" x14ac:dyDescent="0.25">
      <c r="A1801" s="5" t="s">
        <v>10353</v>
      </c>
      <c r="B1801">
        <f t="shared" si="28"/>
        <v>1</v>
      </c>
    </row>
    <row r="1802" spans="1:2" x14ac:dyDescent="0.25">
      <c r="A1802" s="5" t="s">
        <v>9735</v>
      </c>
      <c r="B1802">
        <f t="shared" si="28"/>
        <v>1</v>
      </c>
    </row>
    <row r="1803" spans="1:2" x14ac:dyDescent="0.25">
      <c r="A1803" s="5" t="s">
        <v>6964</v>
      </c>
      <c r="B1803">
        <f t="shared" si="28"/>
        <v>1</v>
      </c>
    </row>
    <row r="1804" spans="1:2" x14ac:dyDescent="0.25">
      <c r="A1804" s="5" t="s">
        <v>7283</v>
      </c>
      <c r="B1804">
        <f t="shared" si="28"/>
        <v>1</v>
      </c>
    </row>
    <row r="1805" spans="1:2" x14ac:dyDescent="0.25">
      <c r="A1805" s="5" t="s">
        <v>9986</v>
      </c>
      <c r="B1805">
        <f t="shared" si="28"/>
        <v>1</v>
      </c>
    </row>
    <row r="1806" spans="1:2" x14ac:dyDescent="0.25">
      <c r="A1806" s="5" t="s">
        <v>8701</v>
      </c>
      <c r="B1806">
        <f t="shared" si="28"/>
        <v>1</v>
      </c>
    </row>
    <row r="1807" spans="1:2" x14ac:dyDescent="0.25">
      <c r="A1807" s="5" t="s">
        <v>7007</v>
      </c>
      <c r="B1807">
        <f t="shared" si="28"/>
        <v>1</v>
      </c>
    </row>
    <row r="1808" spans="1:2" x14ac:dyDescent="0.25">
      <c r="A1808" s="5" t="s">
        <v>9818</v>
      </c>
      <c r="B1808">
        <f t="shared" si="28"/>
        <v>1</v>
      </c>
    </row>
    <row r="1809" spans="1:2" x14ac:dyDescent="0.25">
      <c r="A1809" s="5" t="s">
        <v>6037</v>
      </c>
      <c r="B1809">
        <f t="shared" si="28"/>
        <v>1</v>
      </c>
    </row>
    <row r="1810" spans="1:2" x14ac:dyDescent="0.25">
      <c r="A1810" s="5" t="s">
        <v>10784</v>
      </c>
      <c r="B1810">
        <f t="shared" si="28"/>
        <v>1</v>
      </c>
    </row>
    <row r="1811" spans="1:2" x14ac:dyDescent="0.25">
      <c r="A1811" s="5" t="s">
        <v>9731</v>
      </c>
      <c r="B1811">
        <f t="shared" si="28"/>
        <v>1</v>
      </c>
    </row>
    <row r="1812" spans="1:2" x14ac:dyDescent="0.25">
      <c r="A1812" s="5" t="s">
        <v>7338</v>
      </c>
      <c r="B1812">
        <f t="shared" si="28"/>
        <v>1</v>
      </c>
    </row>
    <row r="1813" spans="1:2" x14ac:dyDescent="0.25">
      <c r="A1813" s="5" t="s">
        <v>6722</v>
      </c>
      <c r="B1813">
        <f t="shared" si="28"/>
        <v>1</v>
      </c>
    </row>
    <row r="1814" spans="1:2" x14ac:dyDescent="0.25">
      <c r="A1814" s="5" t="s">
        <v>7852</v>
      </c>
      <c r="B1814">
        <f t="shared" si="28"/>
        <v>1</v>
      </c>
    </row>
    <row r="1815" spans="1:2" x14ac:dyDescent="0.25">
      <c r="A1815" s="5" t="s">
        <v>10746</v>
      </c>
      <c r="B1815">
        <f t="shared" si="28"/>
        <v>1</v>
      </c>
    </row>
    <row r="1816" spans="1:2" x14ac:dyDescent="0.25">
      <c r="A1816" s="5" t="s">
        <v>6979</v>
      </c>
      <c r="B1816">
        <f t="shared" si="28"/>
        <v>1</v>
      </c>
    </row>
    <row r="1817" spans="1:2" x14ac:dyDescent="0.25">
      <c r="A1817" s="5" t="s">
        <v>10274</v>
      </c>
      <c r="B1817">
        <f t="shared" si="28"/>
        <v>1</v>
      </c>
    </row>
    <row r="1818" spans="1:2" x14ac:dyDescent="0.25">
      <c r="A1818" s="5" t="s">
        <v>8735</v>
      </c>
      <c r="B1818">
        <f t="shared" si="28"/>
        <v>1</v>
      </c>
    </row>
    <row r="1819" spans="1:2" x14ac:dyDescent="0.25">
      <c r="A1819" s="5" t="s">
        <v>10614</v>
      </c>
      <c r="B1819">
        <f t="shared" si="28"/>
        <v>1</v>
      </c>
    </row>
    <row r="1820" spans="1:2" x14ac:dyDescent="0.25">
      <c r="A1820" s="5" t="s">
        <v>10497</v>
      </c>
      <c r="B1820">
        <f t="shared" si="28"/>
        <v>1</v>
      </c>
    </row>
    <row r="1821" spans="1:2" x14ac:dyDescent="0.25">
      <c r="A1821" s="5" t="s">
        <v>9848</v>
      </c>
      <c r="B1821">
        <f t="shared" si="28"/>
        <v>1</v>
      </c>
    </row>
    <row r="1822" spans="1:2" x14ac:dyDescent="0.25">
      <c r="A1822" s="5" t="s">
        <v>10820</v>
      </c>
      <c r="B1822">
        <f t="shared" si="28"/>
        <v>1</v>
      </c>
    </row>
    <row r="1823" spans="1:2" x14ac:dyDescent="0.25">
      <c r="A1823" s="5" t="s">
        <v>9615</v>
      </c>
      <c r="B1823">
        <f t="shared" si="28"/>
        <v>1</v>
      </c>
    </row>
    <row r="1824" spans="1:2" x14ac:dyDescent="0.25">
      <c r="A1824" s="5" t="s">
        <v>8592</v>
      </c>
      <c r="B1824">
        <f t="shared" si="28"/>
        <v>1</v>
      </c>
    </row>
    <row r="1825" spans="1:2" x14ac:dyDescent="0.25">
      <c r="A1825" s="5" t="s">
        <v>9857</v>
      </c>
      <c r="B1825">
        <f t="shared" si="28"/>
        <v>1</v>
      </c>
    </row>
    <row r="1826" spans="1:2" x14ac:dyDescent="0.25">
      <c r="A1826" s="5" t="s">
        <v>7895</v>
      </c>
      <c r="B1826">
        <f t="shared" si="28"/>
        <v>1</v>
      </c>
    </row>
    <row r="1827" spans="1:2" x14ac:dyDescent="0.25">
      <c r="A1827" s="5" t="s">
        <v>7932</v>
      </c>
      <c r="B1827">
        <f t="shared" si="28"/>
        <v>1</v>
      </c>
    </row>
    <row r="1828" spans="1:2" x14ac:dyDescent="0.25">
      <c r="A1828" s="5" t="s">
        <v>7122</v>
      </c>
      <c r="B1828">
        <f t="shared" si="28"/>
        <v>1</v>
      </c>
    </row>
    <row r="1829" spans="1:2" x14ac:dyDescent="0.25">
      <c r="A1829" s="5" t="s">
        <v>7853</v>
      </c>
      <c r="B1829">
        <f t="shared" si="28"/>
        <v>1</v>
      </c>
    </row>
    <row r="1830" spans="1:2" x14ac:dyDescent="0.25">
      <c r="A1830" s="5" t="s">
        <v>10750</v>
      </c>
      <c r="B1830">
        <f t="shared" si="28"/>
        <v>1</v>
      </c>
    </row>
    <row r="1831" spans="1:2" x14ac:dyDescent="0.25">
      <c r="A1831" s="5" t="s">
        <v>8187</v>
      </c>
      <c r="B1831">
        <f t="shared" si="28"/>
        <v>1</v>
      </c>
    </row>
    <row r="1832" spans="1:2" x14ac:dyDescent="0.25">
      <c r="A1832" s="5" t="s">
        <v>8074</v>
      </c>
      <c r="B1832">
        <f t="shared" si="28"/>
        <v>1</v>
      </c>
    </row>
    <row r="1833" spans="1:2" x14ac:dyDescent="0.25">
      <c r="A1833" s="5" t="s">
        <v>8270</v>
      </c>
      <c r="B1833">
        <f t="shared" si="28"/>
        <v>1</v>
      </c>
    </row>
    <row r="1834" spans="1:2" x14ac:dyDescent="0.25">
      <c r="A1834" s="5" t="s">
        <v>8880</v>
      </c>
      <c r="B1834">
        <f t="shared" si="28"/>
        <v>1</v>
      </c>
    </row>
    <row r="1835" spans="1:2" x14ac:dyDescent="0.25">
      <c r="A1835" s="5" t="s">
        <v>7718</v>
      </c>
      <c r="B1835">
        <f t="shared" si="28"/>
        <v>1</v>
      </c>
    </row>
    <row r="1836" spans="1:2" x14ac:dyDescent="0.25">
      <c r="A1836" s="5" t="s">
        <v>10653</v>
      </c>
      <c r="B1836">
        <f t="shared" si="28"/>
        <v>1</v>
      </c>
    </row>
    <row r="1837" spans="1:2" x14ac:dyDescent="0.25">
      <c r="A1837" s="5" t="s">
        <v>6402</v>
      </c>
      <c r="B1837">
        <f t="shared" si="28"/>
        <v>1</v>
      </c>
    </row>
    <row r="1838" spans="1:2" x14ac:dyDescent="0.25">
      <c r="A1838" s="5" t="s">
        <v>6939</v>
      </c>
      <c r="B1838">
        <f t="shared" si="28"/>
        <v>1</v>
      </c>
    </row>
    <row r="1839" spans="1:2" x14ac:dyDescent="0.25">
      <c r="A1839" s="5" t="s">
        <v>6925</v>
      </c>
      <c r="B1839">
        <f t="shared" si="28"/>
        <v>1</v>
      </c>
    </row>
    <row r="1840" spans="1:2" x14ac:dyDescent="0.25">
      <c r="A1840" s="5" t="s">
        <v>7053</v>
      </c>
      <c r="B1840">
        <f t="shared" si="28"/>
        <v>1</v>
      </c>
    </row>
    <row r="1841" spans="1:2" x14ac:dyDescent="0.25">
      <c r="A1841" s="5" t="s">
        <v>8308</v>
      </c>
      <c r="B1841">
        <f t="shared" si="28"/>
        <v>1</v>
      </c>
    </row>
    <row r="1842" spans="1:2" x14ac:dyDescent="0.25">
      <c r="A1842" s="5" t="s">
        <v>10207</v>
      </c>
      <c r="B1842">
        <f t="shared" si="28"/>
        <v>1</v>
      </c>
    </row>
    <row r="1843" spans="1:2" x14ac:dyDescent="0.25">
      <c r="A1843" s="5" t="s">
        <v>8368</v>
      </c>
      <c r="B1843">
        <f t="shared" si="28"/>
        <v>1</v>
      </c>
    </row>
    <row r="1844" spans="1:2" x14ac:dyDescent="0.25">
      <c r="A1844" s="5" t="s">
        <v>9711</v>
      </c>
      <c r="B1844">
        <f t="shared" si="28"/>
        <v>1</v>
      </c>
    </row>
    <row r="1845" spans="1:2" x14ac:dyDescent="0.25">
      <c r="A1845" s="5" t="s">
        <v>9539</v>
      </c>
      <c r="B1845">
        <f t="shared" si="28"/>
        <v>1</v>
      </c>
    </row>
    <row r="1846" spans="1:2" x14ac:dyDescent="0.25">
      <c r="A1846" s="5" t="s">
        <v>8579</v>
      </c>
      <c r="B1846">
        <f t="shared" si="28"/>
        <v>1</v>
      </c>
    </row>
    <row r="1847" spans="1:2" x14ac:dyDescent="0.25">
      <c r="A1847" s="5" t="s">
        <v>7909</v>
      </c>
      <c r="B1847">
        <f t="shared" si="28"/>
        <v>1</v>
      </c>
    </row>
    <row r="1848" spans="1:2" x14ac:dyDescent="0.25">
      <c r="A1848" s="5" t="s">
        <v>6038</v>
      </c>
      <c r="B1848">
        <f t="shared" si="28"/>
        <v>1</v>
      </c>
    </row>
    <row r="1849" spans="1:2" x14ac:dyDescent="0.25">
      <c r="A1849" s="5" t="s">
        <v>6691</v>
      </c>
      <c r="B1849">
        <f t="shared" si="28"/>
        <v>1</v>
      </c>
    </row>
    <row r="1850" spans="1:2" x14ac:dyDescent="0.25">
      <c r="A1850" s="5" t="s">
        <v>9391</v>
      </c>
      <c r="B1850">
        <f t="shared" si="28"/>
        <v>1</v>
      </c>
    </row>
    <row r="1851" spans="1:2" x14ac:dyDescent="0.25">
      <c r="A1851" s="5" t="s">
        <v>6039</v>
      </c>
      <c r="B1851">
        <f t="shared" si="28"/>
        <v>1</v>
      </c>
    </row>
    <row r="1852" spans="1:2" x14ac:dyDescent="0.25">
      <c r="A1852" s="5" t="s">
        <v>6943</v>
      </c>
      <c r="B1852">
        <f t="shared" si="28"/>
        <v>1</v>
      </c>
    </row>
    <row r="1853" spans="1:2" x14ac:dyDescent="0.25">
      <c r="A1853" s="5" t="s">
        <v>8541</v>
      </c>
      <c r="B1853">
        <f t="shared" si="28"/>
        <v>1</v>
      </c>
    </row>
    <row r="1854" spans="1:2" x14ac:dyDescent="0.25">
      <c r="A1854" s="5" t="s">
        <v>9590</v>
      </c>
      <c r="B1854">
        <f t="shared" si="28"/>
        <v>1</v>
      </c>
    </row>
    <row r="1855" spans="1:2" x14ac:dyDescent="0.25">
      <c r="A1855" s="5" t="s">
        <v>9681</v>
      </c>
      <c r="B1855">
        <f t="shared" si="28"/>
        <v>1</v>
      </c>
    </row>
    <row r="1856" spans="1:2" x14ac:dyDescent="0.25">
      <c r="A1856" s="5" t="s">
        <v>6673</v>
      </c>
      <c r="B1856">
        <f t="shared" si="28"/>
        <v>1</v>
      </c>
    </row>
    <row r="1857" spans="1:2" x14ac:dyDescent="0.25">
      <c r="A1857" s="5" t="s">
        <v>8041</v>
      </c>
      <c r="B1857">
        <f t="shared" si="28"/>
        <v>1</v>
      </c>
    </row>
    <row r="1858" spans="1:2" x14ac:dyDescent="0.25">
      <c r="A1858" s="5" t="s">
        <v>10766</v>
      </c>
      <c r="B1858">
        <f t="shared" si="28"/>
        <v>1</v>
      </c>
    </row>
    <row r="1859" spans="1:2" x14ac:dyDescent="0.25">
      <c r="A1859" s="5" t="s">
        <v>7023</v>
      </c>
      <c r="B1859">
        <f t="shared" si="28"/>
        <v>1</v>
      </c>
    </row>
    <row r="1860" spans="1:2" x14ac:dyDescent="0.25">
      <c r="A1860" s="5" t="s">
        <v>6291</v>
      </c>
      <c r="B1860">
        <f t="shared" si="28"/>
        <v>1</v>
      </c>
    </row>
    <row r="1861" spans="1:2" x14ac:dyDescent="0.25">
      <c r="A1861" s="5" t="s">
        <v>9578</v>
      </c>
      <c r="B1861">
        <f t="shared" ref="B1861:B1924" si="29">IF(A1861&lt;&gt;0,1,0)</f>
        <v>1</v>
      </c>
    </row>
    <row r="1862" spans="1:2" x14ac:dyDescent="0.25">
      <c r="A1862" s="5" t="s">
        <v>6554</v>
      </c>
      <c r="B1862">
        <f t="shared" si="29"/>
        <v>1</v>
      </c>
    </row>
    <row r="1863" spans="1:2" x14ac:dyDescent="0.25">
      <c r="A1863" s="5" t="s">
        <v>8666</v>
      </c>
      <c r="B1863">
        <f t="shared" si="29"/>
        <v>1</v>
      </c>
    </row>
    <row r="1864" spans="1:2" x14ac:dyDescent="0.25">
      <c r="A1864" s="5" t="s">
        <v>6356</v>
      </c>
      <c r="B1864">
        <f t="shared" si="29"/>
        <v>1</v>
      </c>
    </row>
    <row r="1865" spans="1:2" x14ac:dyDescent="0.25">
      <c r="A1865" s="5" t="s">
        <v>10442</v>
      </c>
      <c r="B1865">
        <f t="shared" si="29"/>
        <v>1</v>
      </c>
    </row>
    <row r="1866" spans="1:2" x14ac:dyDescent="0.25">
      <c r="A1866" s="5" t="s">
        <v>9678</v>
      </c>
      <c r="B1866">
        <f t="shared" si="29"/>
        <v>1</v>
      </c>
    </row>
    <row r="1867" spans="1:2" x14ac:dyDescent="0.25">
      <c r="A1867" s="5" t="s">
        <v>8811</v>
      </c>
      <c r="B1867">
        <f t="shared" si="29"/>
        <v>1</v>
      </c>
    </row>
    <row r="1868" spans="1:2" x14ac:dyDescent="0.25">
      <c r="A1868" s="5" t="s">
        <v>6346</v>
      </c>
      <c r="B1868">
        <f t="shared" si="29"/>
        <v>1</v>
      </c>
    </row>
    <row r="1869" spans="1:2" x14ac:dyDescent="0.25">
      <c r="A1869" s="5" t="s">
        <v>7206</v>
      </c>
      <c r="B1869">
        <f t="shared" si="29"/>
        <v>1</v>
      </c>
    </row>
    <row r="1870" spans="1:2" x14ac:dyDescent="0.25">
      <c r="A1870" s="5" t="s">
        <v>8664</v>
      </c>
      <c r="B1870">
        <f t="shared" si="29"/>
        <v>1</v>
      </c>
    </row>
    <row r="1871" spans="1:2" x14ac:dyDescent="0.25">
      <c r="A1871" s="5" t="s">
        <v>8619</v>
      </c>
      <c r="B1871">
        <f t="shared" si="29"/>
        <v>1</v>
      </c>
    </row>
    <row r="1872" spans="1:2" x14ac:dyDescent="0.25">
      <c r="A1872" s="5" t="s">
        <v>7962</v>
      </c>
      <c r="B1872">
        <f t="shared" si="29"/>
        <v>1</v>
      </c>
    </row>
    <row r="1873" spans="1:2" x14ac:dyDescent="0.25">
      <c r="A1873" s="5" t="s">
        <v>10308</v>
      </c>
      <c r="B1873">
        <f t="shared" si="29"/>
        <v>1</v>
      </c>
    </row>
    <row r="1874" spans="1:2" x14ac:dyDescent="0.25">
      <c r="A1874" s="5" t="s">
        <v>8393</v>
      </c>
      <c r="B1874">
        <f t="shared" si="29"/>
        <v>1</v>
      </c>
    </row>
    <row r="1875" spans="1:2" x14ac:dyDescent="0.25">
      <c r="A1875" s="5" t="s">
        <v>7766</v>
      </c>
      <c r="B1875">
        <f t="shared" si="29"/>
        <v>1</v>
      </c>
    </row>
    <row r="1876" spans="1:2" x14ac:dyDescent="0.25">
      <c r="A1876" s="5" t="s">
        <v>8169</v>
      </c>
      <c r="B1876">
        <f t="shared" si="29"/>
        <v>1</v>
      </c>
    </row>
    <row r="1877" spans="1:2" x14ac:dyDescent="0.25">
      <c r="A1877" s="5" t="s">
        <v>10249</v>
      </c>
      <c r="B1877">
        <f t="shared" si="29"/>
        <v>1</v>
      </c>
    </row>
    <row r="1878" spans="1:2" x14ac:dyDescent="0.25">
      <c r="A1878" s="5" t="s">
        <v>6040</v>
      </c>
      <c r="B1878">
        <f t="shared" si="29"/>
        <v>1</v>
      </c>
    </row>
    <row r="1879" spans="1:2" x14ac:dyDescent="0.25">
      <c r="A1879" s="5" t="s">
        <v>8462</v>
      </c>
      <c r="B1879">
        <f t="shared" si="29"/>
        <v>1</v>
      </c>
    </row>
    <row r="1880" spans="1:2" x14ac:dyDescent="0.25">
      <c r="A1880" s="5" t="s">
        <v>7448</v>
      </c>
      <c r="B1880">
        <f t="shared" si="29"/>
        <v>1</v>
      </c>
    </row>
    <row r="1881" spans="1:2" x14ac:dyDescent="0.25">
      <c r="A1881" s="5" t="s">
        <v>8118</v>
      </c>
      <c r="B1881">
        <f t="shared" si="29"/>
        <v>1</v>
      </c>
    </row>
    <row r="1882" spans="1:2" x14ac:dyDescent="0.25">
      <c r="A1882" s="5" t="s">
        <v>8716</v>
      </c>
      <c r="B1882">
        <f t="shared" si="29"/>
        <v>1</v>
      </c>
    </row>
    <row r="1883" spans="1:2" x14ac:dyDescent="0.25">
      <c r="A1883" s="5" t="s">
        <v>9227</v>
      </c>
      <c r="B1883">
        <f t="shared" si="29"/>
        <v>1</v>
      </c>
    </row>
    <row r="1884" spans="1:2" x14ac:dyDescent="0.25">
      <c r="A1884" s="5" t="s">
        <v>7217</v>
      </c>
      <c r="B1884">
        <f t="shared" si="29"/>
        <v>1</v>
      </c>
    </row>
    <row r="1885" spans="1:2" x14ac:dyDescent="0.25">
      <c r="A1885" s="5" t="s">
        <v>8936</v>
      </c>
      <c r="B1885">
        <f t="shared" si="29"/>
        <v>1</v>
      </c>
    </row>
    <row r="1886" spans="1:2" x14ac:dyDescent="0.25">
      <c r="A1886" s="5" t="s">
        <v>6729</v>
      </c>
      <c r="B1886">
        <f t="shared" si="29"/>
        <v>1</v>
      </c>
    </row>
    <row r="1887" spans="1:2" x14ac:dyDescent="0.25">
      <c r="A1887" s="5" t="s">
        <v>7121</v>
      </c>
      <c r="B1887">
        <f t="shared" si="29"/>
        <v>1</v>
      </c>
    </row>
    <row r="1888" spans="1:2" x14ac:dyDescent="0.25">
      <c r="A1888" s="5" t="s">
        <v>6041</v>
      </c>
      <c r="B1888">
        <f t="shared" si="29"/>
        <v>1</v>
      </c>
    </row>
    <row r="1889" spans="1:2" x14ac:dyDescent="0.25">
      <c r="A1889" s="5" t="s">
        <v>9522</v>
      </c>
      <c r="B1889">
        <f t="shared" si="29"/>
        <v>1</v>
      </c>
    </row>
    <row r="1890" spans="1:2" x14ac:dyDescent="0.25">
      <c r="A1890" s="5" t="s">
        <v>9346</v>
      </c>
      <c r="B1890">
        <f t="shared" si="29"/>
        <v>1</v>
      </c>
    </row>
    <row r="1891" spans="1:2" x14ac:dyDescent="0.25">
      <c r="A1891" s="5" t="s">
        <v>6042</v>
      </c>
      <c r="B1891">
        <f t="shared" si="29"/>
        <v>1</v>
      </c>
    </row>
    <row r="1892" spans="1:2" x14ac:dyDescent="0.25">
      <c r="A1892" s="5" t="s">
        <v>9878</v>
      </c>
      <c r="B1892">
        <f t="shared" si="29"/>
        <v>1</v>
      </c>
    </row>
    <row r="1893" spans="1:2" x14ac:dyDescent="0.25">
      <c r="A1893" s="5" t="s">
        <v>6913</v>
      </c>
      <c r="B1893">
        <f t="shared" si="29"/>
        <v>1</v>
      </c>
    </row>
    <row r="1894" spans="1:2" x14ac:dyDescent="0.25">
      <c r="A1894" s="5" t="s">
        <v>10335</v>
      </c>
      <c r="B1894">
        <f t="shared" si="29"/>
        <v>1</v>
      </c>
    </row>
    <row r="1895" spans="1:2" x14ac:dyDescent="0.25">
      <c r="A1895" s="5" t="s">
        <v>9912</v>
      </c>
      <c r="B1895">
        <f t="shared" si="29"/>
        <v>1</v>
      </c>
    </row>
    <row r="1896" spans="1:2" x14ac:dyDescent="0.25">
      <c r="A1896" s="5" t="s">
        <v>7130</v>
      </c>
      <c r="B1896">
        <f t="shared" si="29"/>
        <v>1</v>
      </c>
    </row>
    <row r="1897" spans="1:2" x14ac:dyDescent="0.25">
      <c r="A1897" s="5" t="s">
        <v>7274</v>
      </c>
      <c r="B1897">
        <f t="shared" si="29"/>
        <v>1</v>
      </c>
    </row>
    <row r="1898" spans="1:2" x14ac:dyDescent="0.25">
      <c r="A1898" s="5" t="s">
        <v>6355</v>
      </c>
      <c r="B1898">
        <f t="shared" si="29"/>
        <v>1</v>
      </c>
    </row>
    <row r="1899" spans="1:2" x14ac:dyDescent="0.25">
      <c r="A1899" s="5" t="s">
        <v>10296</v>
      </c>
      <c r="B1899">
        <f t="shared" si="29"/>
        <v>1</v>
      </c>
    </row>
    <row r="1900" spans="1:2" x14ac:dyDescent="0.25">
      <c r="A1900" s="5" t="s">
        <v>10900</v>
      </c>
      <c r="B1900">
        <f t="shared" si="29"/>
        <v>1</v>
      </c>
    </row>
    <row r="1901" spans="1:2" x14ac:dyDescent="0.25">
      <c r="A1901" s="5" t="s">
        <v>7620</v>
      </c>
      <c r="B1901">
        <f t="shared" si="29"/>
        <v>1</v>
      </c>
    </row>
    <row r="1902" spans="1:2" x14ac:dyDescent="0.25">
      <c r="A1902" s="5" t="s">
        <v>6541</v>
      </c>
      <c r="B1902">
        <f t="shared" si="29"/>
        <v>1</v>
      </c>
    </row>
    <row r="1903" spans="1:2" x14ac:dyDescent="0.25">
      <c r="A1903" s="5" t="s">
        <v>6692</v>
      </c>
      <c r="B1903">
        <f t="shared" si="29"/>
        <v>1</v>
      </c>
    </row>
    <row r="1904" spans="1:2" x14ac:dyDescent="0.25">
      <c r="A1904" s="5" t="s">
        <v>10360</v>
      </c>
      <c r="B1904">
        <f t="shared" si="29"/>
        <v>1</v>
      </c>
    </row>
    <row r="1905" spans="1:2" x14ac:dyDescent="0.25">
      <c r="A1905" s="5" t="s">
        <v>8766</v>
      </c>
      <c r="B1905">
        <f t="shared" si="29"/>
        <v>1</v>
      </c>
    </row>
    <row r="1906" spans="1:2" x14ac:dyDescent="0.25">
      <c r="A1906" s="5" t="s">
        <v>9905</v>
      </c>
      <c r="B1906">
        <f t="shared" si="29"/>
        <v>1</v>
      </c>
    </row>
    <row r="1907" spans="1:2" x14ac:dyDescent="0.25">
      <c r="A1907" s="5" t="s">
        <v>6878</v>
      </c>
      <c r="B1907">
        <f t="shared" si="29"/>
        <v>1</v>
      </c>
    </row>
    <row r="1908" spans="1:2" x14ac:dyDescent="0.25">
      <c r="A1908" s="5" t="s">
        <v>10587</v>
      </c>
      <c r="B1908">
        <f t="shared" si="29"/>
        <v>1</v>
      </c>
    </row>
    <row r="1909" spans="1:2" x14ac:dyDescent="0.25">
      <c r="A1909" s="5" t="s">
        <v>6473</v>
      </c>
      <c r="B1909">
        <f t="shared" si="29"/>
        <v>1</v>
      </c>
    </row>
    <row r="1910" spans="1:2" x14ac:dyDescent="0.25">
      <c r="A1910" s="5" t="s">
        <v>9252</v>
      </c>
      <c r="B1910">
        <f t="shared" si="29"/>
        <v>1</v>
      </c>
    </row>
    <row r="1911" spans="1:2" x14ac:dyDescent="0.25">
      <c r="A1911" s="5" t="s">
        <v>6043</v>
      </c>
      <c r="B1911">
        <f t="shared" si="29"/>
        <v>1</v>
      </c>
    </row>
    <row r="1912" spans="1:2" x14ac:dyDescent="0.25">
      <c r="A1912" s="5" t="s">
        <v>10840</v>
      </c>
      <c r="B1912">
        <f t="shared" si="29"/>
        <v>1</v>
      </c>
    </row>
    <row r="1913" spans="1:2" x14ac:dyDescent="0.25">
      <c r="A1913" s="5" t="s">
        <v>9207</v>
      </c>
      <c r="B1913">
        <f t="shared" si="29"/>
        <v>1</v>
      </c>
    </row>
    <row r="1914" spans="1:2" x14ac:dyDescent="0.25">
      <c r="A1914" s="5" t="s">
        <v>7150</v>
      </c>
      <c r="B1914">
        <f t="shared" si="29"/>
        <v>1</v>
      </c>
    </row>
    <row r="1915" spans="1:2" x14ac:dyDescent="0.25">
      <c r="A1915" s="5" t="s">
        <v>9060</v>
      </c>
      <c r="B1915">
        <f t="shared" si="29"/>
        <v>1</v>
      </c>
    </row>
    <row r="1916" spans="1:2" x14ac:dyDescent="0.25">
      <c r="A1916" s="5" t="s">
        <v>9970</v>
      </c>
      <c r="B1916">
        <f t="shared" si="29"/>
        <v>1</v>
      </c>
    </row>
    <row r="1917" spans="1:2" x14ac:dyDescent="0.25">
      <c r="A1917" s="5" t="s">
        <v>10708</v>
      </c>
      <c r="B1917">
        <f t="shared" si="29"/>
        <v>1</v>
      </c>
    </row>
    <row r="1918" spans="1:2" x14ac:dyDescent="0.25">
      <c r="A1918" s="5" t="s">
        <v>6751</v>
      </c>
      <c r="B1918">
        <f t="shared" si="29"/>
        <v>1</v>
      </c>
    </row>
    <row r="1919" spans="1:2" x14ac:dyDescent="0.25">
      <c r="A1919" s="5" t="s">
        <v>9625</v>
      </c>
      <c r="B1919">
        <f t="shared" si="29"/>
        <v>1</v>
      </c>
    </row>
    <row r="1920" spans="1:2" x14ac:dyDescent="0.25">
      <c r="A1920" s="5" t="s">
        <v>10129</v>
      </c>
      <c r="B1920">
        <f t="shared" si="29"/>
        <v>1</v>
      </c>
    </row>
    <row r="1921" spans="1:2" x14ac:dyDescent="0.25">
      <c r="A1921" s="5" t="s">
        <v>8916</v>
      </c>
      <c r="B1921">
        <f t="shared" si="29"/>
        <v>1</v>
      </c>
    </row>
    <row r="1922" spans="1:2" x14ac:dyDescent="0.25">
      <c r="A1922" s="5" t="s">
        <v>6602</v>
      </c>
      <c r="B1922">
        <f t="shared" si="29"/>
        <v>1</v>
      </c>
    </row>
    <row r="1923" spans="1:2" x14ac:dyDescent="0.25">
      <c r="A1923" s="5" t="s">
        <v>8190</v>
      </c>
      <c r="B1923">
        <f t="shared" si="29"/>
        <v>1</v>
      </c>
    </row>
    <row r="1924" spans="1:2" x14ac:dyDescent="0.25">
      <c r="A1924" s="5" t="s">
        <v>6305</v>
      </c>
      <c r="B1924">
        <f t="shared" si="29"/>
        <v>1</v>
      </c>
    </row>
    <row r="1925" spans="1:2" x14ac:dyDescent="0.25">
      <c r="A1925" s="5" t="s">
        <v>8702</v>
      </c>
      <c r="B1925">
        <f t="shared" ref="B1925:B1988" si="30">IF(A1925&lt;&gt;0,1,0)</f>
        <v>1</v>
      </c>
    </row>
    <row r="1926" spans="1:2" x14ac:dyDescent="0.25">
      <c r="A1926" s="5" t="s">
        <v>9259</v>
      </c>
      <c r="B1926">
        <f t="shared" si="30"/>
        <v>1</v>
      </c>
    </row>
    <row r="1927" spans="1:2" x14ac:dyDescent="0.25">
      <c r="A1927" s="5" t="s">
        <v>9816</v>
      </c>
      <c r="B1927">
        <f t="shared" si="30"/>
        <v>1</v>
      </c>
    </row>
    <row r="1928" spans="1:2" x14ac:dyDescent="0.25">
      <c r="A1928" s="5" t="s">
        <v>6301</v>
      </c>
      <c r="B1928">
        <f t="shared" si="30"/>
        <v>1</v>
      </c>
    </row>
    <row r="1929" spans="1:2" x14ac:dyDescent="0.25">
      <c r="A1929" s="5" t="s">
        <v>9519</v>
      </c>
      <c r="B1929">
        <f t="shared" si="30"/>
        <v>1</v>
      </c>
    </row>
    <row r="1930" spans="1:2" x14ac:dyDescent="0.25">
      <c r="A1930" s="5" t="s">
        <v>6044</v>
      </c>
      <c r="B1930">
        <f t="shared" si="30"/>
        <v>1</v>
      </c>
    </row>
    <row r="1931" spans="1:2" x14ac:dyDescent="0.25">
      <c r="A1931" s="5" t="s">
        <v>10916</v>
      </c>
      <c r="B1931">
        <f t="shared" si="30"/>
        <v>1</v>
      </c>
    </row>
    <row r="1932" spans="1:2" x14ac:dyDescent="0.25">
      <c r="A1932" s="5" t="s">
        <v>7862</v>
      </c>
      <c r="B1932">
        <f t="shared" si="30"/>
        <v>1</v>
      </c>
    </row>
    <row r="1933" spans="1:2" x14ac:dyDescent="0.25">
      <c r="A1933" s="5" t="s">
        <v>6296</v>
      </c>
      <c r="B1933">
        <f t="shared" si="30"/>
        <v>1</v>
      </c>
    </row>
    <row r="1934" spans="1:2" x14ac:dyDescent="0.25">
      <c r="A1934" s="5" t="s">
        <v>8274</v>
      </c>
      <c r="B1934">
        <f t="shared" si="30"/>
        <v>1</v>
      </c>
    </row>
    <row r="1935" spans="1:2" x14ac:dyDescent="0.25">
      <c r="A1935" s="5" t="s">
        <v>9805</v>
      </c>
      <c r="B1935">
        <f t="shared" si="30"/>
        <v>1</v>
      </c>
    </row>
    <row r="1936" spans="1:2" x14ac:dyDescent="0.25">
      <c r="A1936" s="5" t="s">
        <v>6544</v>
      </c>
      <c r="B1936">
        <f t="shared" si="30"/>
        <v>1</v>
      </c>
    </row>
    <row r="1937" spans="1:2" x14ac:dyDescent="0.25">
      <c r="A1937" s="5" t="s">
        <v>6045</v>
      </c>
      <c r="B1937">
        <f t="shared" si="30"/>
        <v>1</v>
      </c>
    </row>
    <row r="1938" spans="1:2" x14ac:dyDescent="0.25">
      <c r="A1938" s="5" t="s">
        <v>9662</v>
      </c>
      <c r="B1938">
        <f t="shared" si="30"/>
        <v>1</v>
      </c>
    </row>
    <row r="1939" spans="1:2" x14ac:dyDescent="0.25">
      <c r="A1939" s="5" t="s">
        <v>10620</v>
      </c>
      <c r="B1939">
        <f t="shared" si="30"/>
        <v>1</v>
      </c>
    </row>
    <row r="1940" spans="1:2" x14ac:dyDescent="0.25">
      <c r="A1940" s="5" t="s">
        <v>10796</v>
      </c>
      <c r="B1940">
        <f t="shared" si="30"/>
        <v>1</v>
      </c>
    </row>
    <row r="1941" spans="1:2" x14ac:dyDescent="0.25">
      <c r="A1941" s="5" t="s">
        <v>9024</v>
      </c>
      <c r="B1941">
        <f t="shared" si="30"/>
        <v>1</v>
      </c>
    </row>
    <row r="1942" spans="1:2" x14ac:dyDescent="0.25">
      <c r="A1942" s="5" t="s">
        <v>10033</v>
      </c>
      <c r="B1942">
        <f t="shared" si="30"/>
        <v>1</v>
      </c>
    </row>
    <row r="1943" spans="1:2" x14ac:dyDescent="0.25">
      <c r="A1943" s="5" t="s">
        <v>8058</v>
      </c>
      <c r="B1943">
        <f t="shared" si="30"/>
        <v>1</v>
      </c>
    </row>
    <row r="1944" spans="1:2" x14ac:dyDescent="0.25">
      <c r="A1944" s="5" t="s">
        <v>7361</v>
      </c>
      <c r="B1944">
        <f t="shared" si="30"/>
        <v>1</v>
      </c>
    </row>
    <row r="1945" spans="1:2" x14ac:dyDescent="0.25">
      <c r="A1945" s="5" t="s">
        <v>8840</v>
      </c>
      <c r="B1945">
        <f t="shared" si="30"/>
        <v>1</v>
      </c>
    </row>
    <row r="1946" spans="1:2" x14ac:dyDescent="0.25">
      <c r="A1946" s="5" t="s">
        <v>8630</v>
      </c>
      <c r="B1946">
        <f t="shared" si="30"/>
        <v>1</v>
      </c>
    </row>
    <row r="1947" spans="1:2" x14ac:dyDescent="0.25">
      <c r="A1947" s="5" t="s">
        <v>7956</v>
      </c>
      <c r="B1947">
        <f t="shared" si="30"/>
        <v>1</v>
      </c>
    </row>
    <row r="1948" spans="1:2" x14ac:dyDescent="0.25">
      <c r="A1948" s="5" t="s">
        <v>9323</v>
      </c>
      <c r="B1948">
        <f t="shared" si="30"/>
        <v>1</v>
      </c>
    </row>
    <row r="1949" spans="1:2" x14ac:dyDescent="0.25">
      <c r="A1949" s="5" t="s">
        <v>6579</v>
      </c>
      <c r="B1949">
        <f t="shared" si="30"/>
        <v>1</v>
      </c>
    </row>
    <row r="1950" spans="1:2" x14ac:dyDescent="0.25">
      <c r="A1950" s="5" t="s">
        <v>7630</v>
      </c>
      <c r="B1950">
        <f t="shared" si="30"/>
        <v>1</v>
      </c>
    </row>
    <row r="1951" spans="1:2" x14ac:dyDescent="0.25">
      <c r="A1951" s="5" t="s">
        <v>7285</v>
      </c>
      <c r="B1951">
        <f t="shared" si="30"/>
        <v>1</v>
      </c>
    </row>
    <row r="1952" spans="1:2" x14ac:dyDescent="0.25">
      <c r="A1952" s="5" t="s">
        <v>7557</v>
      </c>
      <c r="B1952">
        <f t="shared" si="30"/>
        <v>1</v>
      </c>
    </row>
    <row r="1953" spans="1:2" x14ac:dyDescent="0.25">
      <c r="A1953" s="5" t="s">
        <v>6421</v>
      </c>
      <c r="B1953">
        <f t="shared" si="30"/>
        <v>1</v>
      </c>
    </row>
    <row r="1954" spans="1:2" x14ac:dyDescent="0.25">
      <c r="A1954" s="5" t="s">
        <v>6046</v>
      </c>
      <c r="B1954">
        <f t="shared" si="30"/>
        <v>1</v>
      </c>
    </row>
    <row r="1955" spans="1:2" x14ac:dyDescent="0.25">
      <c r="A1955" s="5" t="s">
        <v>8394</v>
      </c>
      <c r="B1955">
        <f t="shared" si="30"/>
        <v>1</v>
      </c>
    </row>
    <row r="1956" spans="1:2" x14ac:dyDescent="0.25">
      <c r="A1956" s="5" t="s">
        <v>10053</v>
      </c>
      <c r="B1956">
        <f t="shared" si="30"/>
        <v>1</v>
      </c>
    </row>
    <row r="1957" spans="1:2" x14ac:dyDescent="0.25">
      <c r="A1957" s="5" t="s">
        <v>7822</v>
      </c>
      <c r="B1957">
        <f t="shared" si="30"/>
        <v>1</v>
      </c>
    </row>
    <row r="1958" spans="1:2" x14ac:dyDescent="0.25">
      <c r="A1958" s="5" t="s">
        <v>10818</v>
      </c>
      <c r="B1958">
        <f t="shared" si="30"/>
        <v>1</v>
      </c>
    </row>
    <row r="1959" spans="1:2" x14ac:dyDescent="0.25">
      <c r="A1959" s="5" t="s">
        <v>9481</v>
      </c>
      <c r="B1959">
        <f t="shared" si="30"/>
        <v>1</v>
      </c>
    </row>
    <row r="1960" spans="1:2" x14ac:dyDescent="0.25">
      <c r="A1960" s="5" t="s">
        <v>7810</v>
      </c>
      <c r="B1960">
        <f t="shared" si="30"/>
        <v>1</v>
      </c>
    </row>
    <row r="1961" spans="1:2" x14ac:dyDescent="0.25">
      <c r="A1961" s="5" t="s">
        <v>6047</v>
      </c>
      <c r="B1961">
        <f t="shared" si="30"/>
        <v>1</v>
      </c>
    </row>
    <row r="1962" spans="1:2" x14ac:dyDescent="0.25">
      <c r="A1962" s="5" t="s">
        <v>8665</v>
      </c>
      <c r="B1962">
        <f t="shared" si="30"/>
        <v>1</v>
      </c>
    </row>
    <row r="1963" spans="1:2" x14ac:dyDescent="0.25">
      <c r="A1963" s="5" t="s">
        <v>10723</v>
      </c>
      <c r="B1963">
        <f t="shared" si="30"/>
        <v>1</v>
      </c>
    </row>
    <row r="1964" spans="1:2" x14ac:dyDescent="0.25">
      <c r="A1964" s="5" t="s">
        <v>9883</v>
      </c>
      <c r="B1964">
        <f t="shared" si="30"/>
        <v>1</v>
      </c>
    </row>
    <row r="1965" spans="1:2" x14ac:dyDescent="0.25">
      <c r="A1965" s="5" t="s">
        <v>10005</v>
      </c>
      <c r="B1965">
        <f t="shared" si="30"/>
        <v>1</v>
      </c>
    </row>
    <row r="1966" spans="1:2" x14ac:dyDescent="0.25">
      <c r="A1966" s="5" t="s">
        <v>6048</v>
      </c>
      <c r="B1966">
        <f t="shared" si="30"/>
        <v>1</v>
      </c>
    </row>
    <row r="1967" spans="1:2" x14ac:dyDescent="0.25">
      <c r="A1967" s="5" t="s">
        <v>9602</v>
      </c>
      <c r="B1967">
        <f t="shared" si="30"/>
        <v>1</v>
      </c>
    </row>
    <row r="1968" spans="1:2" x14ac:dyDescent="0.25">
      <c r="A1968" s="5" t="s">
        <v>7961</v>
      </c>
      <c r="B1968">
        <f t="shared" si="30"/>
        <v>1</v>
      </c>
    </row>
    <row r="1969" spans="1:2" x14ac:dyDescent="0.25">
      <c r="A1969" s="5" t="s">
        <v>10346</v>
      </c>
      <c r="B1969">
        <f t="shared" si="30"/>
        <v>1</v>
      </c>
    </row>
    <row r="1970" spans="1:2" x14ac:dyDescent="0.25">
      <c r="A1970" s="5" t="s">
        <v>9577</v>
      </c>
      <c r="B1970">
        <f t="shared" si="30"/>
        <v>1</v>
      </c>
    </row>
    <row r="1971" spans="1:2" x14ac:dyDescent="0.25">
      <c r="A1971" s="5" t="s">
        <v>7517</v>
      </c>
      <c r="B1971">
        <f t="shared" si="30"/>
        <v>1</v>
      </c>
    </row>
    <row r="1972" spans="1:2" x14ac:dyDescent="0.25">
      <c r="A1972" s="5" t="s">
        <v>10472</v>
      </c>
      <c r="B1972">
        <f t="shared" si="30"/>
        <v>1</v>
      </c>
    </row>
    <row r="1973" spans="1:2" x14ac:dyDescent="0.25">
      <c r="A1973" s="5" t="s">
        <v>8144</v>
      </c>
      <c r="B1973">
        <f t="shared" si="30"/>
        <v>1</v>
      </c>
    </row>
    <row r="1974" spans="1:2" x14ac:dyDescent="0.25">
      <c r="A1974" s="5" t="s">
        <v>7204</v>
      </c>
      <c r="B1974">
        <f t="shared" si="30"/>
        <v>1</v>
      </c>
    </row>
    <row r="1975" spans="1:2" x14ac:dyDescent="0.25">
      <c r="A1975" s="5" t="s">
        <v>8934</v>
      </c>
      <c r="B1975">
        <f t="shared" si="30"/>
        <v>1</v>
      </c>
    </row>
    <row r="1976" spans="1:2" x14ac:dyDescent="0.25">
      <c r="A1976" s="5" t="s">
        <v>10866</v>
      </c>
      <c r="B1976">
        <f t="shared" si="30"/>
        <v>1</v>
      </c>
    </row>
    <row r="1977" spans="1:2" x14ac:dyDescent="0.25">
      <c r="A1977" s="5" t="s">
        <v>6244</v>
      </c>
      <c r="B1977">
        <f t="shared" si="30"/>
        <v>1</v>
      </c>
    </row>
    <row r="1978" spans="1:2" x14ac:dyDescent="0.25">
      <c r="A1978" s="5" t="s">
        <v>10759</v>
      </c>
      <c r="B1978">
        <f t="shared" si="30"/>
        <v>1</v>
      </c>
    </row>
    <row r="1979" spans="1:2" x14ac:dyDescent="0.25">
      <c r="A1979" s="5" t="s">
        <v>10636</v>
      </c>
      <c r="B1979">
        <f t="shared" si="30"/>
        <v>1</v>
      </c>
    </row>
    <row r="1980" spans="1:2" x14ac:dyDescent="0.25">
      <c r="A1980" s="5" t="s">
        <v>8438</v>
      </c>
      <c r="B1980">
        <f t="shared" si="30"/>
        <v>1</v>
      </c>
    </row>
    <row r="1981" spans="1:2" x14ac:dyDescent="0.25">
      <c r="A1981" s="5" t="s">
        <v>8751</v>
      </c>
      <c r="B1981">
        <f t="shared" si="30"/>
        <v>1</v>
      </c>
    </row>
    <row r="1982" spans="1:2" x14ac:dyDescent="0.25">
      <c r="A1982" s="5" t="s">
        <v>7255</v>
      </c>
      <c r="B1982">
        <f t="shared" si="30"/>
        <v>1</v>
      </c>
    </row>
    <row r="1983" spans="1:2" x14ac:dyDescent="0.25">
      <c r="A1983" s="5" t="s">
        <v>9052</v>
      </c>
      <c r="B1983">
        <f t="shared" si="30"/>
        <v>1</v>
      </c>
    </row>
    <row r="1984" spans="1:2" x14ac:dyDescent="0.25">
      <c r="A1984" s="5" t="s">
        <v>8847</v>
      </c>
      <c r="B1984">
        <f t="shared" si="30"/>
        <v>1</v>
      </c>
    </row>
    <row r="1985" spans="1:2" x14ac:dyDescent="0.25">
      <c r="A1985" s="5" t="s">
        <v>7319</v>
      </c>
      <c r="B1985">
        <f t="shared" si="30"/>
        <v>1</v>
      </c>
    </row>
    <row r="1986" spans="1:2" x14ac:dyDescent="0.25">
      <c r="A1986" s="5" t="s">
        <v>10013</v>
      </c>
      <c r="B1986">
        <f t="shared" si="30"/>
        <v>1</v>
      </c>
    </row>
    <row r="1987" spans="1:2" x14ac:dyDescent="0.25">
      <c r="A1987" s="5" t="s">
        <v>10071</v>
      </c>
      <c r="B1987">
        <f t="shared" si="30"/>
        <v>1</v>
      </c>
    </row>
    <row r="1988" spans="1:2" x14ac:dyDescent="0.25">
      <c r="A1988" s="5" t="s">
        <v>10163</v>
      </c>
      <c r="B1988">
        <f t="shared" si="30"/>
        <v>1</v>
      </c>
    </row>
    <row r="1989" spans="1:2" x14ac:dyDescent="0.25">
      <c r="A1989" s="5" t="s">
        <v>10543</v>
      </c>
      <c r="B1989">
        <f t="shared" ref="B1989:B2052" si="31">IF(A1989&lt;&gt;0,1,0)</f>
        <v>1</v>
      </c>
    </row>
    <row r="1990" spans="1:2" x14ac:dyDescent="0.25">
      <c r="A1990" s="5" t="s">
        <v>6249</v>
      </c>
      <c r="B1990">
        <f t="shared" si="31"/>
        <v>1</v>
      </c>
    </row>
    <row r="1991" spans="1:2" x14ac:dyDescent="0.25">
      <c r="A1991" s="5" t="s">
        <v>6049</v>
      </c>
      <c r="B1991">
        <f t="shared" si="31"/>
        <v>1</v>
      </c>
    </row>
    <row r="1992" spans="1:2" x14ac:dyDescent="0.25">
      <c r="A1992" s="5" t="s">
        <v>9122</v>
      </c>
      <c r="B1992">
        <f t="shared" si="31"/>
        <v>1</v>
      </c>
    </row>
    <row r="1993" spans="1:2" x14ac:dyDescent="0.25">
      <c r="A1993" s="5" t="s">
        <v>6050</v>
      </c>
      <c r="B1993">
        <f t="shared" si="31"/>
        <v>1</v>
      </c>
    </row>
    <row r="1994" spans="1:2" x14ac:dyDescent="0.25">
      <c r="A1994" s="5" t="s">
        <v>8920</v>
      </c>
      <c r="B1994">
        <f t="shared" si="31"/>
        <v>1</v>
      </c>
    </row>
    <row r="1995" spans="1:2" x14ac:dyDescent="0.25">
      <c r="A1995" s="5" t="s">
        <v>7084</v>
      </c>
      <c r="B1995">
        <f t="shared" si="31"/>
        <v>1</v>
      </c>
    </row>
    <row r="1996" spans="1:2" x14ac:dyDescent="0.25">
      <c r="A1996" s="5" t="s">
        <v>7400</v>
      </c>
      <c r="B1996">
        <f t="shared" si="31"/>
        <v>1</v>
      </c>
    </row>
    <row r="1997" spans="1:2" x14ac:dyDescent="0.25">
      <c r="A1997" s="5" t="s">
        <v>9401</v>
      </c>
      <c r="B1997">
        <f t="shared" si="31"/>
        <v>1</v>
      </c>
    </row>
    <row r="1998" spans="1:2" x14ac:dyDescent="0.25">
      <c r="A1998" s="5" t="s">
        <v>10126</v>
      </c>
      <c r="B1998">
        <f t="shared" si="31"/>
        <v>1</v>
      </c>
    </row>
    <row r="1999" spans="1:2" x14ac:dyDescent="0.25">
      <c r="A1999" s="5" t="s">
        <v>8329</v>
      </c>
      <c r="B1999">
        <f t="shared" si="31"/>
        <v>1</v>
      </c>
    </row>
    <row r="2000" spans="1:2" x14ac:dyDescent="0.25">
      <c r="A2000" s="5" t="s">
        <v>6051</v>
      </c>
      <c r="B2000">
        <f t="shared" si="31"/>
        <v>1</v>
      </c>
    </row>
    <row r="2001" spans="1:2" x14ac:dyDescent="0.25">
      <c r="A2001" s="5" t="s">
        <v>7224</v>
      </c>
      <c r="B2001">
        <f t="shared" si="31"/>
        <v>1</v>
      </c>
    </row>
    <row r="2002" spans="1:2" x14ac:dyDescent="0.25">
      <c r="A2002" s="5" t="s">
        <v>10536</v>
      </c>
      <c r="B2002">
        <f t="shared" si="31"/>
        <v>1</v>
      </c>
    </row>
    <row r="2003" spans="1:2" x14ac:dyDescent="0.25">
      <c r="A2003" s="5" t="s">
        <v>8318</v>
      </c>
      <c r="B2003">
        <f t="shared" si="31"/>
        <v>1</v>
      </c>
    </row>
    <row r="2004" spans="1:2" x14ac:dyDescent="0.25">
      <c r="A2004" s="5" t="s">
        <v>9379</v>
      </c>
      <c r="B2004">
        <f t="shared" si="31"/>
        <v>1</v>
      </c>
    </row>
    <row r="2005" spans="1:2" x14ac:dyDescent="0.25">
      <c r="A2005" s="5" t="s">
        <v>7304</v>
      </c>
      <c r="B2005">
        <f t="shared" si="31"/>
        <v>1</v>
      </c>
    </row>
    <row r="2006" spans="1:2" x14ac:dyDescent="0.25">
      <c r="A2006" s="5" t="s">
        <v>10229</v>
      </c>
      <c r="B2006">
        <f t="shared" si="31"/>
        <v>1</v>
      </c>
    </row>
    <row r="2007" spans="1:2" x14ac:dyDescent="0.25">
      <c r="A2007" s="5" t="s">
        <v>10619</v>
      </c>
      <c r="B2007">
        <f t="shared" si="31"/>
        <v>1</v>
      </c>
    </row>
    <row r="2008" spans="1:2" x14ac:dyDescent="0.25">
      <c r="A2008" s="5" t="s">
        <v>7352</v>
      </c>
      <c r="B2008">
        <f t="shared" si="31"/>
        <v>1</v>
      </c>
    </row>
    <row r="2009" spans="1:2" x14ac:dyDescent="0.25">
      <c r="A2009" s="5" t="s">
        <v>6782</v>
      </c>
      <c r="B2009">
        <f t="shared" si="31"/>
        <v>1</v>
      </c>
    </row>
    <row r="2010" spans="1:2" x14ac:dyDescent="0.25">
      <c r="A2010" s="5" t="s">
        <v>6788</v>
      </c>
      <c r="B2010">
        <f t="shared" si="31"/>
        <v>1</v>
      </c>
    </row>
    <row r="2011" spans="1:2" x14ac:dyDescent="0.25">
      <c r="A2011" s="5" t="s">
        <v>9511</v>
      </c>
      <c r="B2011">
        <f t="shared" si="31"/>
        <v>1</v>
      </c>
    </row>
    <row r="2012" spans="1:2" x14ac:dyDescent="0.25">
      <c r="A2012" s="5" t="s">
        <v>10822</v>
      </c>
      <c r="B2012">
        <f t="shared" si="31"/>
        <v>1</v>
      </c>
    </row>
    <row r="2013" spans="1:2" x14ac:dyDescent="0.25">
      <c r="A2013" s="5" t="s">
        <v>7902</v>
      </c>
      <c r="B2013">
        <f t="shared" si="31"/>
        <v>1</v>
      </c>
    </row>
    <row r="2014" spans="1:2" x14ac:dyDescent="0.25">
      <c r="A2014" s="5" t="s">
        <v>6257</v>
      </c>
      <c r="B2014">
        <f t="shared" si="31"/>
        <v>1</v>
      </c>
    </row>
    <row r="2015" spans="1:2" x14ac:dyDescent="0.25">
      <c r="A2015" s="5" t="s">
        <v>8659</v>
      </c>
      <c r="B2015">
        <f t="shared" si="31"/>
        <v>1</v>
      </c>
    </row>
    <row r="2016" spans="1:2" x14ac:dyDescent="0.25">
      <c r="A2016" s="5" t="s">
        <v>8317</v>
      </c>
      <c r="B2016">
        <f t="shared" si="31"/>
        <v>1</v>
      </c>
    </row>
    <row r="2017" spans="1:2" x14ac:dyDescent="0.25">
      <c r="A2017" s="5" t="s">
        <v>8053</v>
      </c>
      <c r="B2017">
        <f t="shared" si="31"/>
        <v>1</v>
      </c>
    </row>
    <row r="2018" spans="1:2" x14ac:dyDescent="0.25">
      <c r="A2018" s="5" t="s">
        <v>8429</v>
      </c>
      <c r="B2018">
        <f t="shared" si="31"/>
        <v>1</v>
      </c>
    </row>
    <row r="2019" spans="1:2" x14ac:dyDescent="0.25">
      <c r="A2019" s="5" t="s">
        <v>9926</v>
      </c>
      <c r="B2019">
        <f t="shared" si="31"/>
        <v>1</v>
      </c>
    </row>
    <row r="2020" spans="1:2" x14ac:dyDescent="0.25">
      <c r="A2020" s="5" t="s">
        <v>6487</v>
      </c>
      <c r="B2020">
        <f t="shared" si="31"/>
        <v>1</v>
      </c>
    </row>
    <row r="2021" spans="1:2" x14ac:dyDescent="0.25">
      <c r="A2021" s="5" t="s">
        <v>8357</v>
      </c>
      <c r="B2021">
        <f t="shared" si="31"/>
        <v>1</v>
      </c>
    </row>
    <row r="2022" spans="1:2" x14ac:dyDescent="0.25">
      <c r="A2022" s="5" t="s">
        <v>8062</v>
      </c>
      <c r="B2022">
        <f t="shared" si="31"/>
        <v>1</v>
      </c>
    </row>
    <row r="2023" spans="1:2" x14ac:dyDescent="0.25">
      <c r="A2023" s="5" t="s">
        <v>8252</v>
      </c>
      <c r="B2023">
        <f t="shared" si="31"/>
        <v>1</v>
      </c>
    </row>
    <row r="2024" spans="1:2" x14ac:dyDescent="0.25">
      <c r="A2024" s="5" t="s">
        <v>9582</v>
      </c>
      <c r="B2024">
        <f t="shared" si="31"/>
        <v>1</v>
      </c>
    </row>
    <row r="2025" spans="1:2" x14ac:dyDescent="0.25">
      <c r="A2025" s="5" t="s">
        <v>8424</v>
      </c>
      <c r="B2025">
        <f t="shared" si="31"/>
        <v>1</v>
      </c>
    </row>
    <row r="2026" spans="1:2" x14ac:dyDescent="0.25">
      <c r="A2026" s="5" t="s">
        <v>7687</v>
      </c>
      <c r="B2026">
        <f t="shared" si="31"/>
        <v>1</v>
      </c>
    </row>
    <row r="2027" spans="1:2" x14ac:dyDescent="0.25">
      <c r="A2027" s="5" t="s">
        <v>8578</v>
      </c>
      <c r="B2027">
        <f t="shared" si="31"/>
        <v>1</v>
      </c>
    </row>
    <row r="2028" spans="1:2" x14ac:dyDescent="0.25">
      <c r="A2028" s="5" t="s">
        <v>10025</v>
      </c>
      <c r="B2028">
        <f t="shared" si="31"/>
        <v>1</v>
      </c>
    </row>
    <row r="2029" spans="1:2" x14ac:dyDescent="0.25">
      <c r="A2029" s="5" t="s">
        <v>10316</v>
      </c>
      <c r="B2029">
        <f t="shared" si="31"/>
        <v>1</v>
      </c>
    </row>
    <row r="2030" spans="1:2" x14ac:dyDescent="0.25">
      <c r="A2030" s="5" t="s">
        <v>6659</v>
      </c>
      <c r="B2030">
        <f t="shared" si="31"/>
        <v>1</v>
      </c>
    </row>
    <row r="2031" spans="1:2" x14ac:dyDescent="0.25">
      <c r="A2031" s="5" t="s">
        <v>6052</v>
      </c>
      <c r="B2031">
        <f t="shared" si="31"/>
        <v>1</v>
      </c>
    </row>
    <row r="2032" spans="1:2" x14ac:dyDescent="0.25">
      <c r="A2032" s="5" t="s">
        <v>9169</v>
      </c>
      <c r="B2032">
        <f t="shared" si="31"/>
        <v>1</v>
      </c>
    </row>
    <row r="2033" spans="1:2" x14ac:dyDescent="0.25">
      <c r="A2033" s="5" t="s">
        <v>7039</v>
      </c>
      <c r="B2033">
        <f t="shared" si="31"/>
        <v>1</v>
      </c>
    </row>
    <row r="2034" spans="1:2" x14ac:dyDescent="0.25">
      <c r="A2034" s="5" t="s">
        <v>6492</v>
      </c>
      <c r="B2034">
        <f t="shared" si="31"/>
        <v>1</v>
      </c>
    </row>
    <row r="2035" spans="1:2" x14ac:dyDescent="0.25">
      <c r="A2035" s="5" t="s">
        <v>8790</v>
      </c>
      <c r="B2035">
        <f t="shared" si="31"/>
        <v>1</v>
      </c>
    </row>
    <row r="2036" spans="1:2" x14ac:dyDescent="0.25">
      <c r="A2036" s="5" t="s">
        <v>8461</v>
      </c>
      <c r="B2036">
        <f t="shared" si="31"/>
        <v>1</v>
      </c>
    </row>
    <row r="2037" spans="1:2" x14ac:dyDescent="0.25">
      <c r="A2037" s="5" t="s">
        <v>9636</v>
      </c>
      <c r="B2037">
        <f t="shared" si="31"/>
        <v>1</v>
      </c>
    </row>
    <row r="2038" spans="1:2" x14ac:dyDescent="0.25">
      <c r="A2038" s="5" t="s">
        <v>10457</v>
      </c>
      <c r="B2038">
        <f t="shared" si="31"/>
        <v>1</v>
      </c>
    </row>
    <row r="2039" spans="1:2" x14ac:dyDescent="0.25">
      <c r="A2039" s="5" t="s">
        <v>8232</v>
      </c>
      <c r="B2039">
        <f t="shared" si="31"/>
        <v>1</v>
      </c>
    </row>
    <row r="2040" spans="1:2" x14ac:dyDescent="0.25">
      <c r="A2040" s="5" t="s">
        <v>7674</v>
      </c>
      <c r="B2040">
        <f t="shared" si="31"/>
        <v>1</v>
      </c>
    </row>
    <row r="2041" spans="1:2" x14ac:dyDescent="0.25">
      <c r="A2041" s="5" t="s">
        <v>8860</v>
      </c>
      <c r="B2041">
        <f t="shared" si="31"/>
        <v>1</v>
      </c>
    </row>
    <row r="2042" spans="1:2" x14ac:dyDescent="0.25">
      <c r="A2042" s="5" t="s">
        <v>6241</v>
      </c>
      <c r="B2042">
        <f t="shared" si="31"/>
        <v>1</v>
      </c>
    </row>
    <row r="2043" spans="1:2" x14ac:dyDescent="0.25">
      <c r="A2043" s="5" t="s">
        <v>6880</v>
      </c>
      <c r="B2043">
        <f t="shared" si="31"/>
        <v>1</v>
      </c>
    </row>
    <row r="2044" spans="1:2" x14ac:dyDescent="0.25">
      <c r="A2044" s="5" t="s">
        <v>8358</v>
      </c>
      <c r="B2044">
        <f t="shared" si="31"/>
        <v>1</v>
      </c>
    </row>
    <row r="2045" spans="1:2" x14ac:dyDescent="0.25">
      <c r="A2045" s="5" t="s">
        <v>8733</v>
      </c>
      <c r="B2045">
        <f t="shared" si="31"/>
        <v>1</v>
      </c>
    </row>
    <row r="2046" spans="1:2" x14ac:dyDescent="0.25">
      <c r="A2046" s="5" t="s">
        <v>8955</v>
      </c>
      <c r="B2046">
        <f t="shared" si="31"/>
        <v>1</v>
      </c>
    </row>
    <row r="2047" spans="1:2" x14ac:dyDescent="0.25">
      <c r="A2047" s="5" t="s">
        <v>6816</v>
      </c>
      <c r="B2047">
        <f t="shared" si="31"/>
        <v>1</v>
      </c>
    </row>
    <row r="2048" spans="1:2" x14ac:dyDescent="0.25">
      <c r="A2048" s="5" t="s">
        <v>7251</v>
      </c>
      <c r="B2048">
        <f t="shared" si="31"/>
        <v>1</v>
      </c>
    </row>
    <row r="2049" spans="1:2" x14ac:dyDescent="0.25">
      <c r="A2049" s="5" t="s">
        <v>6907</v>
      </c>
      <c r="B2049">
        <f t="shared" si="31"/>
        <v>1</v>
      </c>
    </row>
    <row r="2050" spans="1:2" x14ac:dyDescent="0.25">
      <c r="A2050" s="5" t="s">
        <v>8784</v>
      </c>
      <c r="B2050">
        <f t="shared" si="31"/>
        <v>1</v>
      </c>
    </row>
    <row r="2051" spans="1:2" x14ac:dyDescent="0.25">
      <c r="A2051" s="5" t="s">
        <v>10813</v>
      </c>
      <c r="B2051">
        <f t="shared" si="31"/>
        <v>1</v>
      </c>
    </row>
    <row r="2052" spans="1:2" x14ac:dyDescent="0.25">
      <c r="A2052" s="5" t="s">
        <v>7747</v>
      </c>
      <c r="B2052">
        <f t="shared" si="31"/>
        <v>1</v>
      </c>
    </row>
    <row r="2053" spans="1:2" x14ac:dyDescent="0.25">
      <c r="A2053" s="5" t="s">
        <v>10889</v>
      </c>
      <c r="B2053">
        <f t="shared" ref="B2053:B2116" si="32">IF(A2053&lt;&gt;0,1,0)</f>
        <v>1</v>
      </c>
    </row>
    <row r="2054" spans="1:2" x14ac:dyDescent="0.25">
      <c r="A2054" s="5" t="s">
        <v>6983</v>
      </c>
      <c r="B2054">
        <f t="shared" si="32"/>
        <v>1</v>
      </c>
    </row>
    <row r="2055" spans="1:2" x14ac:dyDescent="0.25">
      <c r="A2055" s="5" t="s">
        <v>8632</v>
      </c>
      <c r="B2055">
        <f t="shared" si="32"/>
        <v>1</v>
      </c>
    </row>
    <row r="2056" spans="1:2" x14ac:dyDescent="0.25">
      <c r="A2056" s="5" t="s">
        <v>8636</v>
      </c>
      <c r="B2056">
        <f t="shared" si="32"/>
        <v>1</v>
      </c>
    </row>
    <row r="2057" spans="1:2" x14ac:dyDescent="0.25">
      <c r="A2057" s="5" t="s">
        <v>10059</v>
      </c>
      <c r="B2057">
        <f t="shared" si="32"/>
        <v>1</v>
      </c>
    </row>
    <row r="2058" spans="1:2" x14ac:dyDescent="0.25">
      <c r="A2058" s="5" t="s">
        <v>8717</v>
      </c>
      <c r="B2058">
        <f t="shared" si="32"/>
        <v>1</v>
      </c>
    </row>
    <row r="2059" spans="1:2" x14ac:dyDescent="0.25">
      <c r="A2059" s="5" t="s">
        <v>9546</v>
      </c>
      <c r="B2059">
        <f t="shared" si="32"/>
        <v>1</v>
      </c>
    </row>
    <row r="2060" spans="1:2" x14ac:dyDescent="0.25">
      <c r="A2060" s="5" t="s">
        <v>6603</v>
      </c>
      <c r="B2060">
        <f t="shared" si="32"/>
        <v>1</v>
      </c>
    </row>
    <row r="2061" spans="1:2" x14ac:dyDescent="0.25">
      <c r="A2061" s="5" t="s">
        <v>9610</v>
      </c>
      <c r="B2061">
        <f t="shared" si="32"/>
        <v>1</v>
      </c>
    </row>
    <row r="2062" spans="1:2" x14ac:dyDescent="0.25">
      <c r="A2062" s="5" t="s">
        <v>9362</v>
      </c>
      <c r="B2062">
        <f t="shared" si="32"/>
        <v>1</v>
      </c>
    </row>
    <row r="2063" spans="1:2" x14ac:dyDescent="0.25">
      <c r="A2063" s="5" t="s">
        <v>8707</v>
      </c>
      <c r="B2063">
        <f t="shared" si="32"/>
        <v>1</v>
      </c>
    </row>
    <row r="2064" spans="1:2" x14ac:dyDescent="0.25">
      <c r="A2064" s="5" t="s">
        <v>9305</v>
      </c>
      <c r="B2064">
        <f t="shared" si="32"/>
        <v>1</v>
      </c>
    </row>
    <row r="2065" spans="1:2" x14ac:dyDescent="0.25">
      <c r="A2065" s="5" t="s">
        <v>6053</v>
      </c>
      <c r="B2065">
        <f t="shared" si="32"/>
        <v>1</v>
      </c>
    </row>
    <row r="2066" spans="1:2" x14ac:dyDescent="0.25">
      <c r="A2066" s="5" t="s">
        <v>10849</v>
      </c>
      <c r="B2066">
        <f t="shared" si="32"/>
        <v>1</v>
      </c>
    </row>
    <row r="2067" spans="1:2" x14ac:dyDescent="0.25">
      <c r="A2067" s="5" t="s">
        <v>10238</v>
      </c>
      <c r="B2067">
        <f t="shared" si="32"/>
        <v>1</v>
      </c>
    </row>
    <row r="2068" spans="1:2" x14ac:dyDescent="0.25">
      <c r="A2068" s="5" t="s">
        <v>7547</v>
      </c>
      <c r="B2068">
        <f t="shared" si="32"/>
        <v>1</v>
      </c>
    </row>
    <row r="2069" spans="1:2" x14ac:dyDescent="0.25">
      <c r="A2069" s="5" t="s">
        <v>6515</v>
      </c>
      <c r="B2069">
        <f t="shared" si="32"/>
        <v>1</v>
      </c>
    </row>
    <row r="2070" spans="1:2" x14ac:dyDescent="0.25">
      <c r="A2070" s="5" t="s">
        <v>6867</v>
      </c>
      <c r="B2070">
        <f t="shared" si="32"/>
        <v>1</v>
      </c>
    </row>
    <row r="2071" spans="1:2" x14ac:dyDescent="0.25">
      <c r="A2071" s="5" t="s">
        <v>8215</v>
      </c>
      <c r="B2071">
        <f t="shared" si="32"/>
        <v>1</v>
      </c>
    </row>
    <row r="2072" spans="1:2" x14ac:dyDescent="0.25">
      <c r="A2072" s="5" t="s">
        <v>8726</v>
      </c>
      <c r="B2072">
        <f t="shared" si="32"/>
        <v>1</v>
      </c>
    </row>
    <row r="2073" spans="1:2" x14ac:dyDescent="0.25">
      <c r="A2073" s="5" t="s">
        <v>9411</v>
      </c>
      <c r="B2073">
        <f t="shared" si="32"/>
        <v>1</v>
      </c>
    </row>
    <row r="2074" spans="1:2" x14ac:dyDescent="0.25">
      <c r="A2074" s="5" t="s">
        <v>9059</v>
      </c>
      <c r="B2074">
        <f t="shared" si="32"/>
        <v>1</v>
      </c>
    </row>
    <row r="2075" spans="1:2" x14ac:dyDescent="0.25">
      <c r="A2075" s="5" t="s">
        <v>7438</v>
      </c>
      <c r="B2075">
        <f t="shared" si="32"/>
        <v>1</v>
      </c>
    </row>
    <row r="2076" spans="1:2" x14ac:dyDescent="0.25">
      <c r="A2076" s="5" t="s">
        <v>9083</v>
      </c>
      <c r="B2076">
        <f t="shared" si="32"/>
        <v>1</v>
      </c>
    </row>
    <row r="2077" spans="1:2" x14ac:dyDescent="0.25">
      <c r="A2077" s="5" t="s">
        <v>7535</v>
      </c>
      <c r="B2077">
        <f t="shared" si="32"/>
        <v>1</v>
      </c>
    </row>
    <row r="2078" spans="1:2" x14ac:dyDescent="0.25">
      <c r="A2078" s="5" t="s">
        <v>8175</v>
      </c>
      <c r="B2078">
        <f t="shared" si="32"/>
        <v>1</v>
      </c>
    </row>
    <row r="2079" spans="1:2" x14ac:dyDescent="0.25">
      <c r="A2079" s="5" t="s">
        <v>10523</v>
      </c>
      <c r="B2079">
        <f t="shared" si="32"/>
        <v>1</v>
      </c>
    </row>
    <row r="2080" spans="1:2" x14ac:dyDescent="0.25">
      <c r="A2080" s="5" t="s">
        <v>7387</v>
      </c>
      <c r="B2080">
        <f t="shared" si="32"/>
        <v>1</v>
      </c>
    </row>
    <row r="2081" spans="1:2" x14ac:dyDescent="0.25">
      <c r="A2081" s="5" t="s">
        <v>6840</v>
      </c>
      <c r="B2081">
        <f t="shared" si="32"/>
        <v>1</v>
      </c>
    </row>
    <row r="2082" spans="1:2" x14ac:dyDescent="0.25">
      <c r="A2082" s="5" t="s">
        <v>7383</v>
      </c>
      <c r="B2082">
        <f t="shared" si="32"/>
        <v>1</v>
      </c>
    </row>
    <row r="2083" spans="1:2" x14ac:dyDescent="0.25">
      <c r="A2083" s="5" t="s">
        <v>6054</v>
      </c>
      <c r="B2083">
        <f t="shared" si="32"/>
        <v>1</v>
      </c>
    </row>
    <row r="2084" spans="1:2" x14ac:dyDescent="0.25">
      <c r="A2084" s="5" t="s">
        <v>7670</v>
      </c>
      <c r="B2084">
        <f t="shared" si="32"/>
        <v>1</v>
      </c>
    </row>
    <row r="2085" spans="1:2" x14ac:dyDescent="0.25">
      <c r="A2085" s="5" t="s">
        <v>9713</v>
      </c>
      <c r="B2085">
        <f t="shared" si="32"/>
        <v>1</v>
      </c>
    </row>
    <row r="2086" spans="1:2" x14ac:dyDescent="0.25">
      <c r="A2086" s="5" t="s">
        <v>9079</v>
      </c>
      <c r="B2086">
        <f t="shared" si="32"/>
        <v>1</v>
      </c>
    </row>
    <row r="2087" spans="1:2" x14ac:dyDescent="0.25">
      <c r="A2087" s="5" t="s">
        <v>7029</v>
      </c>
      <c r="B2087">
        <f t="shared" si="32"/>
        <v>1</v>
      </c>
    </row>
    <row r="2088" spans="1:2" x14ac:dyDescent="0.25">
      <c r="A2088" s="5" t="s">
        <v>8422</v>
      </c>
      <c r="B2088">
        <f t="shared" si="32"/>
        <v>1</v>
      </c>
    </row>
    <row r="2089" spans="1:2" x14ac:dyDescent="0.25">
      <c r="A2089" s="5" t="s">
        <v>7629</v>
      </c>
      <c r="B2089">
        <f t="shared" si="32"/>
        <v>1</v>
      </c>
    </row>
    <row r="2090" spans="1:2" x14ac:dyDescent="0.25">
      <c r="A2090" s="5" t="s">
        <v>8206</v>
      </c>
      <c r="B2090">
        <f t="shared" si="32"/>
        <v>1</v>
      </c>
    </row>
    <row r="2091" spans="1:2" x14ac:dyDescent="0.25">
      <c r="A2091" s="5" t="s">
        <v>8314</v>
      </c>
      <c r="B2091">
        <f t="shared" si="32"/>
        <v>1</v>
      </c>
    </row>
    <row r="2092" spans="1:2" x14ac:dyDescent="0.25">
      <c r="A2092" s="5" t="s">
        <v>8947</v>
      </c>
      <c r="B2092">
        <f t="shared" si="32"/>
        <v>1</v>
      </c>
    </row>
    <row r="2093" spans="1:2" x14ac:dyDescent="0.25">
      <c r="A2093" s="5" t="s">
        <v>9168</v>
      </c>
      <c r="B2093">
        <f t="shared" si="32"/>
        <v>1</v>
      </c>
    </row>
    <row r="2094" spans="1:2" x14ac:dyDescent="0.25">
      <c r="A2094" s="5" t="s">
        <v>10175</v>
      </c>
      <c r="B2094">
        <f t="shared" si="32"/>
        <v>1</v>
      </c>
    </row>
    <row r="2095" spans="1:2" x14ac:dyDescent="0.25">
      <c r="A2095" s="5" t="s">
        <v>9459</v>
      </c>
      <c r="B2095">
        <f t="shared" si="32"/>
        <v>1</v>
      </c>
    </row>
    <row r="2096" spans="1:2" x14ac:dyDescent="0.25">
      <c r="A2096" s="5" t="s">
        <v>8487</v>
      </c>
      <c r="B2096">
        <f t="shared" si="32"/>
        <v>1</v>
      </c>
    </row>
    <row r="2097" spans="1:2" x14ac:dyDescent="0.25">
      <c r="A2097" s="5" t="s">
        <v>7658</v>
      </c>
      <c r="B2097">
        <f t="shared" si="32"/>
        <v>1</v>
      </c>
    </row>
    <row r="2098" spans="1:2" x14ac:dyDescent="0.25">
      <c r="A2098" s="5" t="s">
        <v>10713</v>
      </c>
      <c r="B2098">
        <f t="shared" si="32"/>
        <v>1</v>
      </c>
    </row>
    <row r="2099" spans="1:2" x14ac:dyDescent="0.25">
      <c r="A2099" s="5" t="s">
        <v>6343</v>
      </c>
      <c r="B2099">
        <f t="shared" si="32"/>
        <v>1</v>
      </c>
    </row>
    <row r="2100" spans="1:2" x14ac:dyDescent="0.25">
      <c r="A2100" s="5" t="s">
        <v>8899</v>
      </c>
      <c r="B2100">
        <f t="shared" si="32"/>
        <v>1</v>
      </c>
    </row>
    <row r="2101" spans="1:2" x14ac:dyDescent="0.25">
      <c r="A2101" s="5" t="s">
        <v>10734</v>
      </c>
      <c r="B2101">
        <f t="shared" si="32"/>
        <v>1</v>
      </c>
    </row>
    <row r="2102" spans="1:2" x14ac:dyDescent="0.25">
      <c r="A2102" s="5" t="s">
        <v>7219</v>
      </c>
      <c r="B2102">
        <f t="shared" si="32"/>
        <v>1</v>
      </c>
    </row>
    <row r="2103" spans="1:2" x14ac:dyDescent="0.25">
      <c r="A2103" s="5" t="s">
        <v>10938</v>
      </c>
      <c r="B2103">
        <f t="shared" si="32"/>
        <v>1</v>
      </c>
    </row>
    <row r="2104" spans="1:2" x14ac:dyDescent="0.25">
      <c r="A2104" s="5" t="s">
        <v>8525</v>
      </c>
      <c r="B2104">
        <f t="shared" si="32"/>
        <v>1</v>
      </c>
    </row>
    <row r="2105" spans="1:2" x14ac:dyDescent="0.25">
      <c r="A2105" s="5" t="s">
        <v>9923</v>
      </c>
      <c r="B2105">
        <f t="shared" si="32"/>
        <v>1</v>
      </c>
    </row>
    <row r="2106" spans="1:2" x14ac:dyDescent="0.25">
      <c r="A2106" s="5" t="s">
        <v>8919</v>
      </c>
      <c r="B2106">
        <f t="shared" si="32"/>
        <v>1</v>
      </c>
    </row>
    <row r="2107" spans="1:2" x14ac:dyDescent="0.25">
      <c r="A2107" s="5" t="s">
        <v>10858</v>
      </c>
      <c r="B2107">
        <f t="shared" si="32"/>
        <v>1</v>
      </c>
    </row>
    <row r="2108" spans="1:2" x14ac:dyDescent="0.25">
      <c r="A2108" s="5" t="s">
        <v>6760</v>
      </c>
      <c r="B2108">
        <f t="shared" si="32"/>
        <v>1</v>
      </c>
    </row>
    <row r="2109" spans="1:2" x14ac:dyDescent="0.25">
      <c r="A2109" s="5" t="s">
        <v>10500</v>
      </c>
      <c r="B2109">
        <f t="shared" si="32"/>
        <v>1</v>
      </c>
    </row>
    <row r="2110" spans="1:2" x14ac:dyDescent="0.25">
      <c r="A2110" s="5" t="s">
        <v>6444</v>
      </c>
      <c r="B2110">
        <f t="shared" si="32"/>
        <v>1</v>
      </c>
    </row>
    <row r="2111" spans="1:2" x14ac:dyDescent="0.25">
      <c r="A2111" s="5" t="s">
        <v>8895</v>
      </c>
      <c r="B2111">
        <f t="shared" si="32"/>
        <v>1</v>
      </c>
    </row>
    <row r="2112" spans="1:2" x14ac:dyDescent="0.25">
      <c r="A2112" s="5" t="s">
        <v>10792</v>
      </c>
      <c r="B2112">
        <f t="shared" si="32"/>
        <v>1</v>
      </c>
    </row>
    <row r="2113" spans="1:2" x14ac:dyDescent="0.25">
      <c r="A2113" s="5" t="s">
        <v>10197</v>
      </c>
      <c r="B2113">
        <f t="shared" si="32"/>
        <v>1</v>
      </c>
    </row>
    <row r="2114" spans="1:2" x14ac:dyDescent="0.25">
      <c r="A2114" s="5" t="s">
        <v>6055</v>
      </c>
      <c r="B2114">
        <f t="shared" si="32"/>
        <v>1</v>
      </c>
    </row>
    <row r="2115" spans="1:2" x14ac:dyDescent="0.25">
      <c r="A2115" s="5" t="s">
        <v>7940</v>
      </c>
      <c r="B2115">
        <f t="shared" si="32"/>
        <v>1</v>
      </c>
    </row>
    <row r="2116" spans="1:2" x14ac:dyDescent="0.25">
      <c r="A2116" s="5" t="s">
        <v>6459</v>
      </c>
      <c r="B2116">
        <f t="shared" si="32"/>
        <v>1</v>
      </c>
    </row>
    <row r="2117" spans="1:2" x14ac:dyDescent="0.25">
      <c r="A2117" s="5" t="s">
        <v>10873</v>
      </c>
      <c r="B2117">
        <f t="shared" ref="B2117:B2180" si="33">IF(A2117&lt;&gt;0,1,0)</f>
        <v>1</v>
      </c>
    </row>
    <row r="2118" spans="1:2" x14ac:dyDescent="0.25">
      <c r="A2118" s="5" t="s">
        <v>6056</v>
      </c>
      <c r="B2118">
        <f t="shared" si="33"/>
        <v>1</v>
      </c>
    </row>
    <row r="2119" spans="1:2" x14ac:dyDescent="0.25">
      <c r="A2119" s="5" t="s">
        <v>9297</v>
      </c>
      <c r="B2119">
        <f t="shared" si="33"/>
        <v>1</v>
      </c>
    </row>
    <row r="2120" spans="1:2" x14ac:dyDescent="0.25">
      <c r="A2120" s="5" t="s">
        <v>6927</v>
      </c>
      <c r="B2120">
        <f t="shared" si="33"/>
        <v>1</v>
      </c>
    </row>
    <row r="2121" spans="1:2" x14ac:dyDescent="0.25">
      <c r="A2121" s="5" t="s">
        <v>10688</v>
      </c>
      <c r="B2121">
        <f t="shared" si="33"/>
        <v>1</v>
      </c>
    </row>
    <row r="2122" spans="1:2" x14ac:dyDescent="0.25">
      <c r="A2122" s="5" t="s">
        <v>7374</v>
      </c>
      <c r="B2122">
        <f t="shared" si="33"/>
        <v>1</v>
      </c>
    </row>
    <row r="2123" spans="1:2" x14ac:dyDescent="0.25">
      <c r="A2123" s="5" t="s">
        <v>9013</v>
      </c>
      <c r="B2123">
        <f t="shared" si="33"/>
        <v>1</v>
      </c>
    </row>
    <row r="2124" spans="1:2" x14ac:dyDescent="0.25">
      <c r="A2124" s="5" t="s">
        <v>10042</v>
      </c>
      <c r="B2124">
        <f t="shared" si="33"/>
        <v>1</v>
      </c>
    </row>
    <row r="2125" spans="1:2" x14ac:dyDescent="0.25">
      <c r="A2125" s="5" t="s">
        <v>6263</v>
      </c>
      <c r="B2125">
        <f t="shared" si="33"/>
        <v>1</v>
      </c>
    </row>
    <row r="2126" spans="1:2" x14ac:dyDescent="0.25">
      <c r="A2126" s="5" t="s">
        <v>9214</v>
      </c>
      <c r="B2126">
        <f t="shared" si="33"/>
        <v>1</v>
      </c>
    </row>
    <row r="2127" spans="1:2" x14ac:dyDescent="0.25">
      <c r="A2127" s="5" t="s">
        <v>9665</v>
      </c>
      <c r="B2127">
        <f t="shared" si="33"/>
        <v>1</v>
      </c>
    </row>
    <row r="2128" spans="1:2" x14ac:dyDescent="0.25">
      <c r="A2128" s="5" t="s">
        <v>6479</v>
      </c>
      <c r="B2128">
        <f t="shared" si="33"/>
        <v>1</v>
      </c>
    </row>
    <row r="2129" spans="1:2" x14ac:dyDescent="0.25">
      <c r="A2129" s="5" t="s">
        <v>6418</v>
      </c>
      <c r="B2129">
        <f t="shared" si="33"/>
        <v>1</v>
      </c>
    </row>
    <row r="2130" spans="1:2" x14ac:dyDescent="0.25">
      <c r="A2130" s="5" t="s">
        <v>8258</v>
      </c>
      <c r="B2130">
        <f t="shared" si="33"/>
        <v>1</v>
      </c>
    </row>
    <row r="2131" spans="1:2" x14ac:dyDescent="0.25">
      <c r="A2131" s="5" t="s">
        <v>8430</v>
      </c>
      <c r="B2131">
        <f t="shared" si="33"/>
        <v>1</v>
      </c>
    </row>
    <row r="2132" spans="1:2" x14ac:dyDescent="0.25">
      <c r="A2132" s="5" t="s">
        <v>6695</v>
      </c>
      <c r="B2132">
        <f t="shared" si="33"/>
        <v>1</v>
      </c>
    </row>
    <row r="2133" spans="1:2" x14ac:dyDescent="0.25">
      <c r="A2133" s="5" t="s">
        <v>8400</v>
      </c>
      <c r="B2133">
        <f t="shared" si="33"/>
        <v>1</v>
      </c>
    </row>
    <row r="2134" spans="1:2" x14ac:dyDescent="0.25">
      <c r="A2134" s="5" t="s">
        <v>10573</v>
      </c>
      <c r="B2134">
        <f t="shared" si="33"/>
        <v>1</v>
      </c>
    </row>
    <row r="2135" spans="1:2" x14ac:dyDescent="0.25">
      <c r="A2135" s="5" t="s">
        <v>7498</v>
      </c>
      <c r="B2135">
        <f t="shared" si="33"/>
        <v>1</v>
      </c>
    </row>
    <row r="2136" spans="1:2" x14ac:dyDescent="0.25">
      <c r="A2136" s="5" t="s">
        <v>8872</v>
      </c>
      <c r="B2136">
        <f t="shared" si="33"/>
        <v>1</v>
      </c>
    </row>
    <row r="2137" spans="1:2" x14ac:dyDescent="0.25">
      <c r="A2137" s="5" t="s">
        <v>7323</v>
      </c>
      <c r="B2137">
        <f t="shared" si="33"/>
        <v>1</v>
      </c>
    </row>
    <row r="2138" spans="1:2" x14ac:dyDescent="0.25">
      <c r="A2138" s="5" t="s">
        <v>8973</v>
      </c>
      <c r="B2138">
        <f t="shared" si="33"/>
        <v>1</v>
      </c>
    </row>
    <row r="2139" spans="1:2" x14ac:dyDescent="0.25">
      <c r="A2139" s="5" t="s">
        <v>6810</v>
      </c>
      <c r="B2139">
        <f t="shared" si="33"/>
        <v>1</v>
      </c>
    </row>
    <row r="2140" spans="1:2" x14ac:dyDescent="0.25">
      <c r="A2140" s="5" t="s">
        <v>8775</v>
      </c>
      <c r="B2140">
        <f t="shared" si="33"/>
        <v>1</v>
      </c>
    </row>
    <row r="2141" spans="1:2" x14ac:dyDescent="0.25">
      <c r="A2141" s="5" t="s">
        <v>7225</v>
      </c>
      <c r="B2141">
        <f t="shared" si="33"/>
        <v>1</v>
      </c>
    </row>
    <row r="2142" spans="1:2" x14ac:dyDescent="0.25">
      <c r="A2142" s="5" t="s">
        <v>7650</v>
      </c>
      <c r="B2142">
        <f t="shared" si="33"/>
        <v>1</v>
      </c>
    </row>
    <row r="2143" spans="1:2" x14ac:dyDescent="0.25">
      <c r="A2143" s="5" t="s">
        <v>6976</v>
      </c>
      <c r="B2143">
        <f t="shared" si="33"/>
        <v>1</v>
      </c>
    </row>
    <row r="2144" spans="1:2" x14ac:dyDescent="0.25">
      <c r="A2144" s="5" t="s">
        <v>7553</v>
      </c>
      <c r="B2144">
        <f t="shared" si="33"/>
        <v>1</v>
      </c>
    </row>
    <row r="2145" spans="1:2" x14ac:dyDescent="0.25">
      <c r="A2145" s="5" t="s">
        <v>6057</v>
      </c>
      <c r="B2145">
        <f t="shared" si="33"/>
        <v>1</v>
      </c>
    </row>
    <row r="2146" spans="1:2" x14ac:dyDescent="0.25">
      <c r="A2146" s="5" t="s">
        <v>9886</v>
      </c>
      <c r="B2146">
        <f t="shared" si="33"/>
        <v>1</v>
      </c>
    </row>
    <row r="2147" spans="1:2" x14ac:dyDescent="0.25">
      <c r="A2147" s="5" t="s">
        <v>6765</v>
      </c>
      <c r="B2147">
        <f t="shared" si="33"/>
        <v>1</v>
      </c>
    </row>
    <row r="2148" spans="1:2" x14ac:dyDescent="0.25">
      <c r="A2148" s="5" t="s">
        <v>9356</v>
      </c>
      <c r="B2148">
        <f t="shared" si="33"/>
        <v>1</v>
      </c>
    </row>
    <row r="2149" spans="1:2" x14ac:dyDescent="0.25">
      <c r="A2149" s="5" t="s">
        <v>7220</v>
      </c>
      <c r="B2149">
        <f t="shared" si="33"/>
        <v>1</v>
      </c>
    </row>
    <row r="2150" spans="1:2" x14ac:dyDescent="0.25">
      <c r="A2150" s="5" t="s">
        <v>6281</v>
      </c>
      <c r="B2150">
        <f t="shared" si="33"/>
        <v>1</v>
      </c>
    </row>
    <row r="2151" spans="1:2" x14ac:dyDescent="0.25">
      <c r="A2151" s="5" t="s">
        <v>10516</v>
      </c>
      <c r="B2151">
        <f t="shared" si="33"/>
        <v>1</v>
      </c>
    </row>
    <row r="2152" spans="1:2" x14ac:dyDescent="0.25">
      <c r="A2152" s="5" t="s">
        <v>7152</v>
      </c>
      <c r="B2152">
        <f t="shared" si="33"/>
        <v>1</v>
      </c>
    </row>
    <row r="2153" spans="1:2" x14ac:dyDescent="0.25">
      <c r="A2153" s="5" t="s">
        <v>8616</v>
      </c>
      <c r="B2153">
        <f t="shared" si="33"/>
        <v>1</v>
      </c>
    </row>
    <row r="2154" spans="1:2" x14ac:dyDescent="0.25">
      <c r="A2154" s="5" t="s">
        <v>9218</v>
      </c>
      <c r="B2154">
        <f t="shared" si="33"/>
        <v>1</v>
      </c>
    </row>
    <row r="2155" spans="1:2" x14ac:dyDescent="0.25">
      <c r="A2155" s="5" t="s">
        <v>8104</v>
      </c>
      <c r="B2155">
        <f t="shared" si="33"/>
        <v>1</v>
      </c>
    </row>
    <row r="2156" spans="1:2" x14ac:dyDescent="0.25">
      <c r="A2156" s="5" t="s">
        <v>8550</v>
      </c>
      <c r="B2156">
        <f t="shared" si="33"/>
        <v>1</v>
      </c>
    </row>
    <row r="2157" spans="1:2" x14ac:dyDescent="0.25">
      <c r="A2157" s="5" t="s">
        <v>10738</v>
      </c>
      <c r="B2157">
        <f t="shared" si="33"/>
        <v>1</v>
      </c>
    </row>
    <row r="2158" spans="1:2" x14ac:dyDescent="0.25">
      <c r="A2158" s="5" t="s">
        <v>9270</v>
      </c>
      <c r="B2158">
        <f t="shared" si="33"/>
        <v>1</v>
      </c>
    </row>
    <row r="2159" spans="1:2" x14ac:dyDescent="0.25">
      <c r="A2159" s="5" t="s">
        <v>10913</v>
      </c>
      <c r="B2159">
        <f t="shared" si="33"/>
        <v>1</v>
      </c>
    </row>
    <row r="2160" spans="1:2" x14ac:dyDescent="0.25">
      <c r="A2160" s="5" t="s">
        <v>7026</v>
      </c>
      <c r="B2160">
        <f t="shared" si="33"/>
        <v>1</v>
      </c>
    </row>
    <row r="2161" spans="1:2" x14ac:dyDescent="0.25">
      <c r="A2161" s="5" t="s">
        <v>7166</v>
      </c>
      <c r="B2161">
        <f t="shared" si="33"/>
        <v>1</v>
      </c>
    </row>
    <row r="2162" spans="1:2" x14ac:dyDescent="0.25">
      <c r="A2162" s="5" t="s">
        <v>6380</v>
      </c>
      <c r="B2162">
        <f t="shared" si="33"/>
        <v>1</v>
      </c>
    </row>
    <row r="2163" spans="1:2" x14ac:dyDescent="0.25">
      <c r="A2163" s="5" t="s">
        <v>9685</v>
      </c>
      <c r="B2163">
        <f t="shared" si="33"/>
        <v>1</v>
      </c>
    </row>
    <row r="2164" spans="1:2" x14ac:dyDescent="0.25">
      <c r="A2164" s="5" t="s">
        <v>9457</v>
      </c>
      <c r="B2164">
        <f t="shared" si="33"/>
        <v>1</v>
      </c>
    </row>
    <row r="2165" spans="1:2" x14ac:dyDescent="0.25">
      <c r="A2165" s="5" t="s">
        <v>10761</v>
      </c>
      <c r="B2165">
        <f t="shared" si="33"/>
        <v>1</v>
      </c>
    </row>
    <row r="2166" spans="1:2" x14ac:dyDescent="0.25">
      <c r="A2166" s="5" t="s">
        <v>8361</v>
      </c>
      <c r="B2166">
        <f t="shared" si="33"/>
        <v>1</v>
      </c>
    </row>
    <row r="2167" spans="1:2" x14ac:dyDescent="0.25">
      <c r="A2167" s="5" t="s">
        <v>6276</v>
      </c>
      <c r="B2167">
        <f t="shared" si="33"/>
        <v>1</v>
      </c>
    </row>
    <row r="2168" spans="1:2" x14ac:dyDescent="0.25">
      <c r="A2168" s="5" t="s">
        <v>6382</v>
      </c>
      <c r="B2168">
        <f t="shared" si="33"/>
        <v>1</v>
      </c>
    </row>
    <row r="2169" spans="1:2" x14ac:dyDescent="0.25">
      <c r="A2169" s="5" t="s">
        <v>7880</v>
      </c>
      <c r="B2169">
        <f t="shared" si="33"/>
        <v>1</v>
      </c>
    </row>
    <row r="2170" spans="1:2" x14ac:dyDescent="0.25">
      <c r="A2170" s="5" t="s">
        <v>7786</v>
      </c>
      <c r="B2170">
        <f t="shared" si="33"/>
        <v>1</v>
      </c>
    </row>
    <row r="2171" spans="1:2" x14ac:dyDescent="0.25">
      <c r="A2171" s="5" t="s">
        <v>8677</v>
      </c>
      <c r="B2171">
        <f t="shared" si="33"/>
        <v>1</v>
      </c>
    </row>
    <row r="2172" spans="1:2" x14ac:dyDescent="0.25">
      <c r="A2172" s="5" t="s">
        <v>6328</v>
      </c>
      <c r="B2172">
        <f t="shared" si="33"/>
        <v>1</v>
      </c>
    </row>
    <row r="2173" spans="1:2" x14ac:dyDescent="0.25">
      <c r="A2173" s="5" t="s">
        <v>10932</v>
      </c>
      <c r="B2173">
        <f t="shared" si="33"/>
        <v>1</v>
      </c>
    </row>
    <row r="2174" spans="1:2" x14ac:dyDescent="0.25">
      <c r="A2174" s="5" t="s">
        <v>7184</v>
      </c>
      <c r="B2174">
        <f t="shared" si="33"/>
        <v>1</v>
      </c>
    </row>
    <row r="2175" spans="1:2" x14ac:dyDescent="0.25">
      <c r="A2175" s="5" t="s">
        <v>8997</v>
      </c>
      <c r="B2175">
        <f t="shared" si="33"/>
        <v>1</v>
      </c>
    </row>
    <row r="2176" spans="1:2" x14ac:dyDescent="0.25">
      <c r="A2176" s="5" t="s">
        <v>9999</v>
      </c>
      <c r="B2176">
        <f t="shared" si="33"/>
        <v>1</v>
      </c>
    </row>
    <row r="2177" spans="1:2" x14ac:dyDescent="0.25">
      <c r="A2177" s="5" t="s">
        <v>10208</v>
      </c>
      <c r="B2177">
        <f t="shared" si="33"/>
        <v>1</v>
      </c>
    </row>
    <row r="2178" spans="1:2" x14ac:dyDescent="0.25">
      <c r="A2178" s="5" t="s">
        <v>6843</v>
      </c>
      <c r="B2178">
        <f t="shared" si="33"/>
        <v>1</v>
      </c>
    </row>
    <row r="2179" spans="1:2" x14ac:dyDescent="0.25">
      <c r="A2179" s="5" t="s">
        <v>9353</v>
      </c>
      <c r="B2179">
        <f t="shared" si="33"/>
        <v>1</v>
      </c>
    </row>
    <row r="2180" spans="1:2" x14ac:dyDescent="0.25">
      <c r="A2180" s="5" t="s">
        <v>6058</v>
      </c>
      <c r="B2180">
        <f t="shared" si="33"/>
        <v>1</v>
      </c>
    </row>
    <row r="2181" spans="1:2" x14ac:dyDescent="0.25">
      <c r="A2181" s="5" t="s">
        <v>8501</v>
      </c>
      <c r="B2181">
        <f t="shared" ref="B2181:B2244" si="34">IF(A2181&lt;&gt;0,1,0)</f>
        <v>1</v>
      </c>
    </row>
    <row r="2182" spans="1:2" x14ac:dyDescent="0.25">
      <c r="A2182" s="5" t="s">
        <v>6059</v>
      </c>
      <c r="B2182">
        <f t="shared" si="34"/>
        <v>1</v>
      </c>
    </row>
    <row r="2183" spans="1:2" x14ac:dyDescent="0.25">
      <c r="A2183" s="5" t="s">
        <v>6060</v>
      </c>
      <c r="B2183">
        <f t="shared" si="34"/>
        <v>1</v>
      </c>
    </row>
    <row r="2184" spans="1:2" x14ac:dyDescent="0.25">
      <c r="A2184" s="5" t="s">
        <v>10105</v>
      </c>
      <c r="B2184">
        <f t="shared" si="34"/>
        <v>1</v>
      </c>
    </row>
    <row r="2185" spans="1:2" x14ac:dyDescent="0.25">
      <c r="A2185" s="5" t="s">
        <v>7567</v>
      </c>
      <c r="B2185">
        <f t="shared" si="34"/>
        <v>1</v>
      </c>
    </row>
    <row r="2186" spans="1:2" x14ac:dyDescent="0.25">
      <c r="A2186" s="5" t="s">
        <v>10152</v>
      </c>
      <c r="B2186">
        <f t="shared" si="34"/>
        <v>1</v>
      </c>
    </row>
    <row r="2187" spans="1:2" x14ac:dyDescent="0.25">
      <c r="A2187" s="5" t="s">
        <v>10520</v>
      </c>
      <c r="B2187">
        <f t="shared" si="34"/>
        <v>1</v>
      </c>
    </row>
    <row r="2188" spans="1:2" x14ac:dyDescent="0.25">
      <c r="A2188" s="5" t="s">
        <v>6756</v>
      </c>
      <c r="B2188">
        <f t="shared" si="34"/>
        <v>1</v>
      </c>
    </row>
    <row r="2189" spans="1:2" x14ac:dyDescent="0.25">
      <c r="A2189" s="5" t="s">
        <v>7262</v>
      </c>
      <c r="B2189">
        <f t="shared" si="34"/>
        <v>1</v>
      </c>
    </row>
    <row r="2190" spans="1:2" x14ac:dyDescent="0.25">
      <c r="A2190" s="5" t="s">
        <v>10503</v>
      </c>
      <c r="B2190">
        <f t="shared" si="34"/>
        <v>1</v>
      </c>
    </row>
    <row r="2191" spans="1:2" x14ac:dyDescent="0.25">
      <c r="A2191" s="5" t="s">
        <v>9050</v>
      </c>
      <c r="B2191">
        <f t="shared" si="34"/>
        <v>1</v>
      </c>
    </row>
    <row r="2192" spans="1:2" x14ac:dyDescent="0.25">
      <c r="A2192" s="5" t="s">
        <v>7845</v>
      </c>
      <c r="B2192">
        <f t="shared" si="34"/>
        <v>1</v>
      </c>
    </row>
    <row r="2193" spans="1:2" x14ac:dyDescent="0.25">
      <c r="A2193" s="5" t="s">
        <v>10022</v>
      </c>
      <c r="B2193">
        <f t="shared" si="34"/>
        <v>1</v>
      </c>
    </row>
    <row r="2194" spans="1:2" x14ac:dyDescent="0.25">
      <c r="A2194" s="5" t="s">
        <v>9561</v>
      </c>
      <c r="B2194">
        <f t="shared" si="34"/>
        <v>1</v>
      </c>
    </row>
    <row r="2195" spans="1:2" x14ac:dyDescent="0.25">
      <c r="A2195" s="5" t="s">
        <v>7625</v>
      </c>
      <c r="B2195">
        <f t="shared" si="34"/>
        <v>1</v>
      </c>
    </row>
    <row r="2196" spans="1:2" x14ac:dyDescent="0.25">
      <c r="A2196" s="5" t="s">
        <v>7507</v>
      </c>
      <c r="B2196">
        <f t="shared" si="34"/>
        <v>1</v>
      </c>
    </row>
    <row r="2197" spans="1:2" x14ac:dyDescent="0.25">
      <c r="A2197" s="5" t="s">
        <v>10458</v>
      </c>
      <c r="B2197">
        <f t="shared" si="34"/>
        <v>1</v>
      </c>
    </row>
    <row r="2198" spans="1:2" x14ac:dyDescent="0.25">
      <c r="A2198" s="5" t="s">
        <v>8273</v>
      </c>
      <c r="B2198">
        <f t="shared" si="34"/>
        <v>1</v>
      </c>
    </row>
    <row r="2199" spans="1:2" x14ac:dyDescent="0.25">
      <c r="A2199" s="5" t="s">
        <v>10730</v>
      </c>
      <c r="B2199">
        <f t="shared" si="34"/>
        <v>1</v>
      </c>
    </row>
    <row r="2200" spans="1:2" x14ac:dyDescent="0.25">
      <c r="A2200" s="5" t="s">
        <v>7158</v>
      </c>
      <c r="B2200">
        <f t="shared" si="34"/>
        <v>1</v>
      </c>
    </row>
    <row r="2201" spans="1:2" x14ac:dyDescent="0.25">
      <c r="A2201" s="5" t="s">
        <v>8419</v>
      </c>
      <c r="B2201">
        <f t="shared" si="34"/>
        <v>1</v>
      </c>
    </row>
    <row r="2202" spans="1:2" x14ac:dyDescent="0.25">
      <c r="A2202" s="5" t="s">
        <v>10655</v>
      </c>
      <c r="B2202">
        <f t="shared" si="34"/>
        <v>1</v>
      </c>
    </row>
    <row r="2203" spans="1:2" x14ac:dyDescent="0.25">
      <c r="A2203" s="5" t="s">
        <v>9638</v>
      </c>
      <c r="B2203">
        <f t="shared" si="34"/>
        <v>1</v>
      </c>
    </row>
    <row r="2204" spans="1:2" x14ac:dyDescent="0.25">
      <c r="A2204" s="5" t="s">
        <v>8044</v>
      </c>
      <c r="B2204">
        <f t="shared" si="34"/>
        <v>1</v>
      </c>
    </row>
    <row r="2205" spans="1:2" x14ac:dyDescent="0.25">
      <c r="A2205" s="5" t="s">
        <v>7272</v>
      </c>
      <c r="B2205">
        <f t="shared" si="34"/>
        <v>1</v>
      </c>
    </row>
    <row r="2206" spans="1:2" x14ac:dyDescent="0.25">
      <c r="A2206" s="5" t="s">
        <v>10485</v>
      </c>
      <c r="B2206">
        <f t="shared" si="34"/>
        <v>1</v>
      </c>
    </row>
    <row r="2207" spans="1:2" x14ac:dyDescent="0.25">
      <c r="A2207" s="5" t="s">
        <v>7721</v>
      </c>
      <c r="B2207">
        <f t="shared" si="34"/>
        <v>1</v>
      </c>
    </row>
    <row r="2208" spans="1:2" x14ac:dyDescent="0.25">
      <c r="A2208" s="5" t="s">
        <v>9158</v>
      </c>
      <c r="B2208">
        <f t="shared" si="34"/>
        <v>1</v>
      </c>
    </row>
    <row r="2209" spans="1:2" x14ac:dyDescent="0.25">
      <c r="A2209" s="5" t="s">
        <v>10117</v>
      </c>
      <c r="B2209">
        <f t="shared" si="34"/>
        <v>1</v>
      </c>
    </row>
    <row r="2210" spans="1:2" x14ac:dyDescent="0.25">
      <c r="A2210" s="5" t="s">
        <v>6510</v>
      </c>
      <c r="B2210">
        <f t="shared" si="34"/>
        <v>1</v>
      </c>
    </row>
    <row r="2211" spans="1:2" x14ac:dyDescent="0.25">
      <c r="A2211" s="5" t="s">
        <v>7864</v>
      </c>
      <c r="B2211">
        <f t="shared" si="34"/>
        <v>1</v>
      </c>
    </row>
    <row r="2212" spans="1:2" x14ac:dyDescent="0.25">
      <c r="A2212" s="5" t="s">
        <v>10237</v>
      </c>
      <c r="B2212">
        <f t="shared" si="34"/>
        <v>1</v>
      </c>
    </row>
    <row r="2213" spans="1:2" x14ac:dyDescent="0.25">
      <c r="A2213" s="5" t="s">
        <v>10214</v>
      </c>
      <c r="B2213">
        <f t="shared" si="34"/>
        <v>1</v>
      </c>
    </row>
    <row r="2214" spans="1:2" x14ac:dyDescent="0.25">
      <c r="A2214" s="5" t="s">
        <v>10533</v>
      </c>
      <c r="B2214">
        <f t="shared" si="34"/>
        <v>1</v>
      </c>
    </row>
    <row r="2215" spans="1:2" x14ac:dyDescent="0.25">
      <c r="A2215" s="5" t="s">
        <v>9978</v>
      </c>
      <c r="B2215">
        <f t="shared" si="34"/>
        <v>1</v>
      </c>
    </row>
    <row r="2216" spans="1:2" x14ac:dyDescent="0.25">
      <c r="A2216" s="5" t="s">
        <v>7454</v>
      </c>
      <c r="B2216">
        <f t="shared" si="34"/>
        <v>1</v>
      </c>
    </row>
    <row r="2217" spans="1:2" x14ac:dyDescent="0.25">
      <c r="A2217" s="5" t="s">
        <v>8051</v>
      </c>
      <c r="B2217">
        <f t="shared" si="34"/>
        <v>1</v>
      </c>
    </row>
    <row r="2218" spans="1:2" x14ac:dyDescent="0.25">
      <c r="A2218" s="5" t="s">
        <v>6061</v>
      </c>
      <c r="B2218">
        <f t="shared" si="34"/>
        <v>1</v>
      </c>
    </row>
    <row r="2219" spans="1:2" x14ac:dyDescent="0.25">
      <c r="A2219" s="5" t="s">
        <v>7957</v>
      </c>
      <c r="B2219">
        <f t="shared" si="34"/>
        <v>1</v>
      </c>
    </row>
    <row r="2220" spans="1:2" x14ac:dyDescent="0.25">
      <c r="A2220" s="5" t="s">
        <v>6062</v>
      </c>
      <c r="B2220">
        <f t="shared" si="34"/>
        <v>1</v>
      </c>
    </row>
    <row r="2221" spans="1:2" x14ac:dyDescent="0.25">
      <c r="A2221" s="5" t="s">
        <v>8396</v>
      </c>
      <c r="B2221">
        <f t="shared" si="34"/>
        <v>1</v>
      </c>
    </row>
    <row r="2222" spans="1:2" x14ac:dyDescent="0.25">
      <c r="A2222" s="5" t="s">
        <v>9832</v>
      </c>
      <c r="B2222">
        <f t="shared" si="34"/>
        <v>1</v>
      </c>
    </row>
    <row r="2223" spans="1:2" x14ac:dyDescent="0.25">
      <c r="A2223" s="5" t="s">
        <v>9123</v>
      </c>
      <c r="B2223">
        <f t="shared" si="34"/>
        <v>1</v>
      </c>
    </row>
    <row r="2224" spans="1:2" x14ac:dyDescent="0.25">
      <c r="A2224" s="5" t="s">
        <v>9125</v>
      </c>
      <c r="B2224">
        <f t="shared" si="34"/>
        <v>1</v>
      </c>
    </row>
    <row r="2225" spans="1:2" x14ac:dyDescent="0.25">
      <c r="A2225" s="5" t="s">
        <v>6864</v>
      </c>
      <c r="B2225">
        <f t="shared" si="34"/>
        <v>1</v>
      </c>
    </row>
    <row r="2226" spans="1:2" x14ac:dyDescent="0.25">
      <c r="A2226" s="5" t="s">
        <v>6859</v>
      </c>
      <c r="B2226">
        <f t="shared" si="34"/>
        <v>1</v>
      </c>
    </row>
    <row r="2227" spans="1:2" x14ac:dyDescent="0.25">
      <c r="A2227" s="5" t="s">
        <v>8563</v>
      </c>
      <c r="B2227">
        <f t="shared" si="34"/>
        <v>1</v>
      </c>
    </row>
    <row r="2228" spans="1:2" x14ac:dyDescent="0.25">
      <c r="A2228" s="5" t="s">
        <v>6063</v>
      </c>
      <c r="B2228">
        <f t="shared" si="34"/>
        <v>1</v>
      </c>
    </row>
    <row r="2229" spans="1:2" x14ac:dyDescent="0.25">
      <c r="A2229" s="5" t="s">
        <v>10068</v>
      </c>
      <c r="B2229">
        <f t="shared" si="34"/>
        <v>1</v>
      </c>
    </row>
    <row r="2230" spans="1:2" x14ac:dyDescent="0.25">
      <c r="A2230" s="5" t="s">
        <v>9944</v>
      </c>
      <c r="B2230">
        <f t="shared" si="34"/>
        <v>1</v>
      </c>
    </row>
    <row r="2231" spans="1:2" x14ac:dyDescent="0.25">
      <c r="A2231" s="5" t="s">
        <v>8979</v>
      </c>
      <c r="B2231">
        <f t="shared" si="34"/>
        <v>1</v>
      </c>
    </row>
    <row r="2232" spans="1:2" x14ac:dyDescent="0.25">
      <c r="A2232" s="5" t="s">
        <v>10240</v>
      </c>
      <c r="B2232">
        <f t="shared" si="34"/>
        <v>1</v>
      </c>
    </row>
    <row r="2233" spans="1:2" x14ac:dyDescent="0.25">
      <c r="A2233" s="5" t="s">
        <v>10026</v>
      </c>
      <c r="B2233">
        <f t="shared" si="34"/>
        <v>1</v>
      </c>
    </row>
    <row r="2234" spans="1:2" x14ac:dyDescent="0.25">
      <c r="A2234" s="5" t="s">
        <v>10432</v>
      </c>
      <c r="B2234">
        <f t="shared" si="34"/>
        <v>1</v>
      </c>
    </row>
    <row r="2235" spans="1:2" x14ac:dyDescent="0.25">
      <c r="A2235" s="5" t="s">
        <v>6897</v>
      </c>
      <c r="B2235">
        <f t="shared" si="34"/>
        <v>1</v>
      </c>
    </row>
    <row r="2236" spans="1:2" x14ac:dyDescent="0.25">
      <c r="A2236" s="5" t="s">
        <v>8466</v>
      </c>
      <c r="B2236">
        <f t="shared" si="34"/>
        <v>1</v>
      </c>
    </row>
    <row r="2237" spans="1:2" x14ac:dyDescent="0.25">
      <c r="A2237" s="5" t="s">
        <v>9867</v>
      </c>
      <c r="B2237">
        <f t="shared" si="34"/>
        <v>1</v>
      </c>
    </row>
    <row r="2238" spans="1:2" x14ac:dyDescent="0.25">
      <c r="A2238" s="5" t="s">
        <v>6712</v>
      </c>
      <c r="B2238">
        <f t="shared" si="34"/>
        <v>1</v>
      </c>
    </row>
    <row r="2239" spans="1:2" x14ac:dyDescent="0.25">
      <c r="A2239" s="5" t="s">
        <v>6609</v>
      </c>
      <c r="B2239">
        <f t="shared" si="34"/>
        <v>1</v>
      </c>
    </row>
    <row r="2240" spans="1:2" x14ac:dyDescent="0.25">
      <c r="A2240" s="5" t="s">
        <v>7618</v>
      </c>
      <c r="B2240">
        <f t="shared" si="34"/>
        <v>1</v>
      </c>
    </row>
    <row r="2241" spans="1:2" x14ac:dyDescent="0.25">
      <c r="A2241" s="5" t="s">
        <v>6794</v>
      </c>
      <c r="B2241">
        <f t="shared" si="34"/>
        <v>1</v>
      </c>
    </row>
    <row r="2242" spans="1:2" x14ac:dyDescent="0.25">
      <c r="A2242" s="5" t="s">
        <v>6607</v>
      </c>
      <c r="B2242">
        <f t="shared" si="34"/>
        <v>1</v>
      </c>
    </row>
    <row r="2243" spans="1:2" x14ac:dyDescent="0.25">
      <c r="A2243" s="5" t="s">
        <v>8849</v>
      </c>
      <c r="B2243">
        <f t="shared" si="34"/>
        <v>1</v>
      </c>
    </row>
    <row r="2244" spans="1:2" x14ac:dyDescent="0.25">
      <c r="A2244" s="5" t="s">
        <v>10135</v>
      </c>
      <c r="B2244">
        <f t="shared" si="34"/>
        <v>1</v>
      </c>
    </row>
    <row r="2245" spans="1:2" x14ac:dyDescent="0.25">
      <c r="A2245" s="5" t="s">
        <v>8328</v>
      </c>
      <c r="B2245">
        <f t="shared" ref="B2245:B2308" si="35">IF(A2245&lt;&gt;0,1,0)</f>
        <v>1</v>
      </c>
    </row>
    <row r="2246" spans="1:2" x14ac:dyDescent="0.25">
      <c r="A2246" s="5" t="s">
        <v>6064</v>
      </c>
      <c r="B2246">
        <f t="shared" si="35"/>
        <v>1</v>
      </c>
    </row>
    <row r="2247" spans="1:2" x14ac:dyDescent="0.25">
      <c r="A2247" s="5" t="s">
        <v>9352</v>
      </c>
      <c r="B2247">
        <f t="shared" si="35"/>
        <v>1</v>
      </c>
    </row>
    <row r="2248" spans="1:2" x14ac:dyDescent="0.25">
      <c r="A2248" s="5" t="s">
        <v>6065</v>
      </c>
      <c r="B2248">
        <f t="shared" si="35"/>
        <v>1</v>
      </c>
    </row>
    <row r="2249" spans="1:2" x14ac:dyDescent="0.25">
      <c r="A2249" s="5" t="s">
        <v>7790</v>
      </c>
      <c r="B2249">
        <f t="shared" si="35"/>
        <v>1</v>
      </c>
    </row>
    <row r="2250" spans="1:2" x14ac:dyDescent="0.25">
      <c r="A2250" s="5" t="s">
        <v>8822</v>
      </c>
      <c r="B2250">
        <f t="shared" si="35"/>
        <v>1</v>
      </c>
    </row>
    <row r="2251" spans="1:2" x14ac:dyDescent="0.25">
      <c r="A2251" s="5" t="s">
        <v>8073</v>
      </c>
      <c r="B2251">
        <f t="shared" si="35"/>
        <v>1</v>
      </c>
    </row>
    <row r="2252" spans="1:2" x14ac:dyDescent="0.25">
      <c r="A2252" s="5" t="s">
        <v>10511</v>
      </c>
      <c r="B2252">
        <f t="shared" si="35"/>
        <v>1</v>
      </c>
    </row>
    <row r="2253" spans="1:2" x14ac:dyDescent="0.25">
      <c r="A2253" s="5" t="s">
        <v>10394</v>
      </c>
      <c r="B2253">
        <f t="shared" si="35"/>
        <v>1</v>
      </c>
    </row>
    <row r="2254" spans="1:2" x14ac:dyDescent="0.25">
      <c r="A2254" s="5" t="s">
        <v>9020</v>
      </c>
      <c r="B2254">
        <f t="shared" si="35"/>
        <v>1</v>
      </c>
    </row>
    <row r="2255" spans="1:2" x14ac:dyDescent="0.25">
      <c r="A2255" s="5" t="s">
        <v>8499</v>
      </c>
      <c r="B2255">
        <f t="shared" si="35"/>
        <v>1</v>
      </c>
    </row>
    <row r="2256" spans="1:2" x14ac:dyDescent="0.25">
      <c r="A2256" s="5" t="s">
        <v>10034</v>
      </c>
      <c r="B2256">
        <f t="shared" si="35"/>
        <v>1</v>
      </c>
    </row>
    <row r="2257" spans="1:2" x14ac:dyDescent="0.25">
      <c r="A2257" s="5" t="s">
        <v>8742</v>
      </c>
      <c r="B2257">
        <f t="shared" si="35"/>
        <v>1</v>
      </c>
    </row>
    <row r="2258" spans="1:2" x14ac:dyDescent="0.25">
      <c r="A2258" s="5" t="s">
        <v>8475</v>
      </c>
      <c r="B2258">
        <f t="shared" si="35"/>
        <v>1</v>
      </c>
    </row>
    <row r="2259" spans="1:2" x14ac:dyDescent="0.25">
      <c r="A2259" s="5" t="s">
        <v>8552</v>
      </c>
      <c r="B2259">
        <f t="shared" si="35"/>
        <v>1</v>
      </c>
    </row>
    <row r="2260" spans="1:2" x14ac:dyDescent="0.25">
      <c r="A2260" s="5" t="s">
        <v>6578</v>
      </c>
      <c r="B2260">
        <f t="shared" si="35"/>
        <v>1</v>
      </c>
    </row>
    <row r="2261" spans="1:2" x14ac:dyDescent="0.25">
      <c r="A2261" s="5" t="s">
        <v>8019</v>
      </c>
      <c r="B2261">
        <f t="shared" si="35"/>
        <v>1</v>
      </c>
    </row>
    <row r="2262" spans="1:2" x14ac:dyDescent="0.25">
      <c r="A2262" s="5" t="s">
        <v>8146</v>
      </c>
      <c r="B2262">
        <f t="shared" si="35"/>
        <v>1</v>
      </c>
    </row>
    <row r="2263" spans="1:2" x14ac:dyDescent="0.25">
      <c r="A2263" s="5" t="s">
        <v>8980</v>
      </c>
      <c r="B2263">
        <f t="shared" si="35"/>
        <v>1</v>
      </c>
    </row>
    <row r="2264" spans="1:2" x14ac:dyDescent="0.25">
      <c r="A2264" s="5" t="s">
        <v>10862</v>
      </c>
      <c r="B2264">
        <f t="shared" si="35"/>
        <v>1</v>
      </c>
    </row>
    <row r="2265" spans="1:2" x14ac:dyDescent="0.25">
      <c r="A2265" s="5" t="s">
        <v>6846</v>
      </c>
      <c r="B2265">
        <f t="shared" si="35"/>
        <v>1</v>
      </c>
    </row>
    <row r="2266" spans="1:2" x14ac:dyDescent="0.25">
      <c r="A2266" s="5" t="s">
        <v>7550</v>
      </c>
      <c r="B2266">
        <f t="shared" si="35"/>
        <v>1</v>
      </c>
    </row>
    <row r="2267" spans="1:2" x14ac:dyDescent="0.25">
      <c r="A2267" s="5" t="s">
        <v>6468</v>
      </c>
      <c r="B2267">
        <f t="shared" si="35"/>
        <v>1</v>
      </c>
    </row>
    <row r="2268" spans="1:2" x14ac:dyDescent="0.25">
      <c r="A2268" s="5" t="s">
        <v>7160</v>
      </c>
      <c r="B2268">
        <f t="shared" si="35"/>
        <v>1</v>
      </c>
    </row>
    <row r="2269" spans="1:2" x14ac:dyDescent="0.25">
      <c r="A2269" s="5" t="s">
        <v>6066</v>
      </c>
      <c r="B2269">
        <f t="shared" si="35"/>
        <v>1</v>
      </c>
    </row>
    <row r="2270" spans="1:2" x14ac:dyDescent="0.25">
      <c r="A2270" s="5" t="s">
        <v>9738</v>
      </c>
      <c r="B2270">
        <f t="shared" si="35"/>
        <v>1</v>
      </c>
    </row>
    <row r="2271" spans="1:2" x14ac:dyDescent="0.25">
      <c r="A2271" s="5" t="s">
        <v>8832</v>
      </c>
      <c r="B2271">
        <f t="shared" si="35"/>
        <v>1</v>
      </c>
    </row>
    <row r="2272" spans="1:2" x14ac:dyDescent="0.25">
      <c r="A2272" s="5" t="s">
        <v>10304</v>
      </c>
      <c r="B2272">
        <f t="shared" si="35"/>
        <v>1</v>
      </c>
    </row>
    <row r="2273" spans="1:2" x14ac:dyDescent="0.25">
      <c r="A2273" s="5" t="s">
        <v>7380</v>
      </c>
      <c r="B2273">
        <f t="shared" si="35"/>
        <v>1</v>
      </c>
    </row>
    <row r="2274" spans="1:2" x14ac:dyDescent="0.25">
      <c r="A2274" s="5" t="s">
        <v>6067</v>
      </c>
      <c r="B2274">
        <f t="shared" si="35"/>
        <v>1</v>
      </c>
    </row>
    <row r="2275" spans="1:2" x14ac:dyDescent="0.25">
      <c r="A2275" s="5" t="s">
        <v>9896</v>
      </c>
      <c r="B2275">
        <f t="shared" si="35"/>
        <v>1</v>
      </c>
    </row>
    <row r="2276" spans="1:2" x14ac:dyDescent="0.25">
      <c r="A2276" s="5" t="s">
        <v>6796</v>
      </c>
      <c r="B2276">
        <f t="shared" si="35"/>
        <v>1</v>
      </c>
    </row>
    <row r="2277" spans="1:2" x14ac:dyDescent="0.25">
      <c r="A2277" s="5" t="s">
        <v>6758</v>
      </c>
      <c r="B2277">
        <f t="shared" si="35"/>
        <v>1</v>
      </c>
    </row>
    <row r="2278" spans="1:2" x14ac:dyDescent="0.25">
      <c r="A2278" s="5" t="s">
        <v>10835</v>
      </c>
      <c r="B2278">
        <f t="shared" si="35"/>
        <v>1</v>
      </c>
    </row>
    <row r="2279" spans="1:2" x14ac:dyDescent="0.25">
      <c r="A2279" s="5" t="s">
        <v>7882</v>
      </c>
      <c r="B2279">
        <f t="shared" si="35"/>
        <v>1</v>
      </c>
    </row>
    <row r="2280" spans="1:2" x14ac:dyDescent="0.25">
      <c r="A2280" s="5" t="s">
        <v>7426</v>
      </c>
      <c r="B2280">
        <f t="shared" si="35"/>
        <v>1</v>
      </c>
    </row>
    <row r="2281" spans="1:2" x14ac:dyDescent="0.25">
      <c r="A2281" s="5" t="s">
        <v>6512</v>
      </c>
      <c r="B2281">
        <f t="shared" si="35"/>
        <v>1</v>
      </c>
    </row>
    <row r="2282" spans="1:2" x14ac:dyDescent="0.25">
      <c r="A2282" s="5" t="s">
        <v>6238</v>
      </c>
      <c r="B2282">
        <f t="shared" si="35"/>
        <v>1</v>
      </c>
    </row>
    <row r="2283" spans="1:2" x14ac:dyDescent="0.25">
      <c r="A2283" s="5" t="s">
        <v>9594</v>
      </c>
      <c r="B2283">
        <f t="shared" si="35"/>
        <v>1</v>
      </c>
    </row>
    <row r="2284" spans="1:2" x14ac:dyDescent="0.25">
      <c r="A2284" s="5" t="s">
        <v>10798</v>
      </c>
      <c r="B2284">
        <f t="shared" si="35"/>
        <v>1</v>
      </c>
    </row>
    <row r="2285" spans="1:2" x14ac:dyDescent="0.25">
      <c r="A2285" s="5" t="s">
        <v>10159</v>
      </c>
      <c r="B2285">
        <f t="shared" si="35"/>
        <v>1</v>
      </c>
    </row>
    <row r="2286" spans="1:2" x14ac:dyDescent="0.25">
      <c r="A2286" s="5" t="s">
        <v>7863</v>
      </c>
      <c r="B2286">
        <f t="shared" si="35"/>
        <v>1</v>
      </c>
    </row>
    <row r="2287" spans="1:2" x14ac:dyDescent="0.25">
      <c r="A2287" s="5" t="s">
        <v>7417</v>
      </c>
      <c r="B2287">
        <f t="shared" si="35"/>
        <v>1</v>
      </c>
    </row>
    <row r="2288" spans="1:2" x14ac:dyDescent="0.25">
      <c r="A2288" s="5" t="s">
        <v>7301</v>
      </c>
      <c r="B2288">
        <f t="shared" si="35"/>
        <v>1</v>
      </c>
    </row>
    <row r="2289" spans="1:2" x14ac:dyDescent="0.25">
      <c r="A2289" s="5" t="s">
        <v>9703</v>
      </c>
      <c r="B2289">
        <f t="shared" si="35"/>
        <v>1</v>
      </c>
    </row>
    <row r="2290" spans="1:2" x14ac:dyDescent="0.25">
      <c r="A2290" s="5" t="s">
        <v>7958</v>
      </c>
      <c r="B2290">
        <f t="shared" si="35"/>
        <v>1</v>
      </c>
    </row>
    <row r="2291" spans="1:2" x14ac:dyDescent="0.25">
      <c r="A2291" s="5" t="s">
        <v>9942</v>
      </c>
      <c r="B2291">
        <f t="shared" si="35"/>
        <v>1</v>
      </c>
    </row>
    <row r="2292" spans="1:2" x14ac:dyDescent="0.25">
      <c r="A2292" s="5" t="s">
        <v>8729</v>
      </c>
      <c r="B2292">
        <f t="shared" si="35"/>
        <v>1</v>
      </c>
    </row>
    <row r="2293" spans="1:2" x14ac:dyDescent="0.25">
      <c r="A2293" s="5" t="s">
        <v>7459</v>
      </c>
      <c r="B2293">
        <f t="shared" si="35"/>
        <v>1</v>
      </c>
    </row>
    <row r="2294" spans="1:2" x14ac:dyDescent="0.25">
      <c r="A2294" s="5" t="s">
        <v>10266</v>
      </c>
      <c r="B2294">
        <f t="shared" si="35"/>
        <v>1</v>
      </c>
    </row>
    <row r="2295" spans="1:2" x14ac:dyDescent="0.25">
      <c r="A2295" s="5" t="s">
        <v>6068</v>
      </c>
      <c r="B2295">
        <f t="shared" si="35"/>
        <v>1</v>
      </c>
    </row>
    <row r="2296" spans="1:2" x14ac:dyDescent="0.25">
      <c r="A2296" s="5" t="s">
        <v>9869</v>
      </c>
      <c r="B2296">
        <f t="shared" si="35"/>
        <v>1</v>
      </c>
    </row>
    <row r="2297" spans="1:2" x14ac:dyDescent="0.25">
      <c r="A2297" s="5" t="s">
        <v>6381</v>
      </c>
      <c r="B2297">
        <f t="shared" si="35"/>
        <v>1</v>
      </c>
    </row>
    <row r="2298" spans="1:2" x14ac:dyDescent="0.25">
      <c r="A2298" s="5" t="s">
        <v>10195</v>
      </c>
      <c r="B2298">
        <f t="shared" si="35"/>
        <v>1</v>
      </c>
    </row>
    <row r="2299" spans="1:2" x14ac:dyDescent="0.25">
      <c r="A2299" s="5" t="s">
        <v>9751</v>
      </c>
      <c r="B2299">
        <f t="shared" si="35"/>
        <v>1</v>
      </c>
    </row>
    <row r="2300" spans="1:2" x14ac:dyDescent="0.25">
      <c r="A2300" s="5" t="s">
        <v>9573</v>
      </c>
      <c r="B2300">
        <f t="shared" si="35"/>
        <v>1</v>
      </c>
    </row>
    <row r="2301" spans="1:2" x14ac:dyDescent="0.25">
      <c r="A2301" s="5" t="s">
        <v>6230</v>
      </c>
      <c r="B2301">
        <f t="shared" si="35"/>
        <v>1</v>
      </c>
    </row>
    <row r="2302" spans="1:2" x14ac:dyDescent="0.25">
      <c r="A2302" s="5" t="s">
        <v>7697</v>
      </c>
      <c r="B2302">
        <f t="shared" si="35"/>
        <v>1</v>
      </c>
    </row>
    <row r="2303" spans="1:2" x14ac:dyDescent="0.25">
      <c r="A2303" s="5" t="s">
        <v>7729</v>
      </c>
      <c r="B2303">
        <f t="shared" si="35"/>
        <v>1</v>
      </c>
    </row>
    <row r="2304" spans="1:2" x14ac:dyDescent="0.25">
      <c r="A2304" s="5" t="s">
        <v>9781</v>
      </c>
      <c r="B2304">
        <f t="shared" si="35"/>
        <v>1</v>
      </c>
    </row>
    <row r="2305" spans="1:2" x14ac:dyDescent="0.25">
      <c r="A2305" s="5" t="s">
        <v>7617</v>
      </c>
      <c r="B2305">
        <f t="shared" si="35"/>
        <v>1</v>
      </c>
    </row>
    <row r="2306" spans="1:2" x14ac:dyDescent="0.25">
      <c r="A2306" s="5" t="s">
        <v>7244</v>
      </c>
      <c r="B2306">
        <f t="shared" si="35"/>
        <v>1</v>
      </c>
    </row>
    <row r="2307" spans="1:2" x14ac:dyDescent="0.25">
      <c r="A2307" s="5" t="s">
        <v>7783</v>
      </c>
      <c r="B2307">
        <f t="shared" si="35"/>
        <v>1</v>
      </c>
    </row>
    <row r="2308" spans="1:2" x14ac:dyDescent="0.25">
      <c r="A2308" s="5" t="s">
        <v>6069</v>
      </c>
      <c r="B2308">
        <f t="shared" si="35"/>
        <v>1</v>
      </c>
    </row>
    <row r="2309" spans="1:2" x14ac:dyDescent="0.25">
      <c r="A2309" s="5" t="s">
        <v>9851</v>
      </c>
      <c r="B2309">
        <f t="shared" ref="B2309:B2372" si="36">IF(A2309&lt;&gt;0,1,0)</f>
        <v>1</v>
      </c>
    </row>
    <row r="2310" spans="1:2" x14ac:dyDescent="0.25">
      <c r="A2310" s="5" t="s">
        <v>8352</v>
      </c>
      <c r="B2310">
        <f t="shared" si="36"/>
        <v>1</v>
      </c>
    </row>
    <row r="2311" spans="1:2" x14ac:dyDescent="0.25">
      <c r="A2311" s="5" t="s">
        <v>10527</v>
      </c>
      <c r="B2311">
        <f t="shared" si="36"/>
        <v>1</v>
      </c>
    </row>
    <row r="2312" spans="1:2" x14ac:dyDescent="0.25">
      <c r="A2312" s="5" t="s">
        <v>10078</v>
      </c>
      <c r="B2312">
        <f t="shared" si="36"/>
        <v>1</v>
      </c>
    </row>
    <row r="2313" spans="1:2" x14ac:dyDescent="0.25">
      <c r="A2313" s="5" t="s">
        <v>8386</v>
      </c>
      <c r="B2313">
        <f t="shared" si="36"/>
        <v>1</v>
      </c>
    </row>
    <row r="2314" spans="1:2" x14ac:dyDescent="0.25">
      <c r="A2314" s="5" t="s">
        <v>8151</v>
      </c>
      <c r="B2314">
        <f t="shared" si="36"/>
        <v>1</v>
      </c>
    </row>
    <row r="2315" spans="1:2" x14ac:dyDescent="0.25">
      <c r="A2315" s="5" t="s">
        <v>9951</v>
      </c>
      <c r="B2315">
        <f t="shared" si="36"/>
        <v>1</v>
      </c>
    </row>
    <row r="2316" spans="1:2" x14ac:dyDescent="0.25">
      <c r="A2316" s="5" t="s">
        <v>7515</v>
      </c>
      <c r="B2316">
        <f t="shared" si="36"/>
        <v>1</v>
      </c>
    </row>
    <row r="2317" spans="1:2" x14ac:dyDescent="0.25">
      <c r="A2317" s="5" t="s">
        <v>6911</v>
      </c>
      <c r="B2317">
        <f t="shared" si="36"/>
        <v>1</v>
      </c>
    </row>
    <row r="2318" spans="1:2" x14ac:dyDescent="0.25">
      <c r="A2318" s="5" t="s">
        <v>10406</v>
      </c>
      <c r="B2318">
        <f t="shared" si="36"/>
        <v>1</v>
      </c>
    </row>
    <row r="2319" spans="1:2" x14ac:dyDescent="0.25">
      <c r="A2319" s="5" t="s">
        <v>9554</v>
      </c>
      <c r="B2319">
        <f t="shared" si="36"/>
        <v>1</v>
      </c>
    </row>
    <row r="2320" spans="1:2" x14ac:dyDescent="0.25">
      <c r="A2320" s="5" t="s">
        <v>9710</v>
      </c>
      <c r="B2320">
        <f t="shared" si="36"/>
        <v>1</v>
      </c>
    </row>
    <row r="2321" spans="1:2" x14ac:dyDescent="0.25">
      <c r="A2321" s="5" t="s">
        <v>8467</v>
      </c>
      <c r="B2321">
        <f t="shared" si="36"/>
        <v>1</v>
      </c>
    </row>
    <row r="2322" spans="1:2" x14ac:dyDescent="0.25">
      <c r="A2322" s="5" t="s">
        <v>9453</v>
      </c>
      <c r="B2322">
        <f t="shared" si="36"/>
        <v>1</v>
      </c>
    </row>
    <row r="2323" spans="1:2" x14ac:dyDescent="0.25">
      <c r="A2323" s="5" t="s">
        <v>6645</v>
      </c>
      <c r="B2323">
        <f t="shared" si="36"/>
        <v>1</v>
      </c>
    </row>
    <row r="2324" spans="1:2" x14ac:dyDescent="0.25">
      <c r="A2324" s="5" t="s">
        <v>9228</v>
      </c>
      <c r="B2324">
        <f t="shared" si="36"/>
        <v>1</v>
      </c>
    </row>
    <row r="2325" spans="1:2" x14ac:dyDescent="0.25">
      <c r="A2325" s="5" t="s">
        <v>7354</v>
      </c>
      <c r="B2325">
        <f t="shared" si="36"/>
        <v>1</v>
      </c>
    </row>
    <row r="2326" spans="1:2" x14ac:dyDescent="0.25">
      <c r="A2326" s="5" t="s">
        <v>9438</v>
      </c>
      <c r="B2326">
        <f t="shared" si="36"/>
        <v>1</v>
      </c>
    </row>
    <row r="2327" spans="1:2" x14ac:dyDescent="0.25">
      <c r="A2327" s="5" t="s">
        <v>10768</v>
      </c>
      <c r="B2327">
        <f t="shared" si="36"/>
        <v>1</v>
      </c>
    </row>
    <row r="2328" spans="1:2" x14ac:dyDescent="0.25">
      <c r="A2328" s="5" t="s">
        <v>9454</v>
      </c>
      <c r="B2328">
        <f t="shared" si="36"/>
        <v>1</v>
      </c>
    </row>
    <row r="2329" spans="1:2" x14ac:dyDescent="0.25">
      <c r="A2329" s="5" t="s">
        <v>8115</v>
      </c>
      <c r="B2329">
        <f t="shared" si="36"/>
        <v>1</v>
      </c>
    </row>
    <row r="2330" spans="1:2" x14ac:dyDescent="0.25">
      <c r="A2330" s="5" t="s">
        <v>9402</v>
      </c>
      <c r="B2330">
        <f t="shared" si="36"/>
        <v>1</v>
      </c>
    </row>
    <row r="2331" spans="1:2" x14ac:dyDescent="0.25">
      <c r="A2331" s="5" t="s">
        <v>7172</v>
      </c>
      <c r="B2331">
        <f t="shared" si="36"/>
        <v>1</v>
      </c>
    </row>
    <row r="2332" spans="1:2" x14ac:dyDescent="0.25">
      <c r="A2332" s="5" t="s">
        <v>7096</v>
      </c>
      <c r="B2332">
        <f t="shared" si="36"/>
        <v>1</v>
      </c>
    </row>
    <row r="2333" spans="1:2" x14ac:dyDescent="0.25">
      <c r="A2333" s="5" t="s">
        <v>8362</v>
      </c>
      <c r="B2333">
        <f t="shared" si="36"/>
        <v>1</v>
      </c>
    </row>
    <row r="2334" spans="1:2" x14ac:dyDescent="0.25">
      <c r="A2334" s="5" t="s">
        <v>10540</v>
      </c>
      <c r="B2334">
        <f t="shared" si="36"/>
        <v>1</v>
      </c>
    </row>
    <row r="2335" spans="1:2" x14ac:dyDescent="0.25">
      <c r="A2335" s="5" t="s">
        <v>8777</v>
      </c>
      <c r="B2335">
        <f t="shared" si="36"/>
        <v>1</v>
      </c>
    </row>
    <row r="2336" spans="1:2" x14ac:dyDescent="0.25">
      <c r="A2336" s="5" t="s">
        <v>6627</v>
      </c>
      <c r="B2336">
        <f t="shared" si="36"/>
        <v>1</v>
      </c>
    </row>
    <row r="2337" spans="1:2" x14ac:dyDescent="0.25">
      <c r="A2337" s="5" t="s">
        <v>8020</v>
      </c>
      <c r="B2337">
        <f t="shared" si="36"/>
        <v>1</v>
      </c>
    </row>
    <row r="2338" spans="1:2" x14ac:dyDescent="0.25">
      <c r="A2338" s="5" t="s">
        <v>7730</v>
      </c>
      <c r="B2338">
        <f t="shared" si="36"/>
        <v>1</v>
      </c>
    </row>
    <row r="2339" spans="1:2" x14ac:dyDescent="0.25">
      <c r="A2339" s="5" t="s">
        <v>7036</v>
      </c>
      <c r="B2339">
        <f t="shared" si="36"/>
        <v>1</v>
      </c>
    </row>
    <row r="2340" spans="1:2" x14ac:dyDescent="0.25">
      <c r="A2340" s="5" t="s">
        <v>6556</v>
      </c>
      <c r="B2340">
        <f t="shared" si="36"/>
        <v>1</v>
      </c>
    </row>
    <row r="2341" spans="1:2" x14ac:dyDescent="0.25">
      <c r="A2341" s="5" t="s">
        <v>10357</v>
      </c>
      <c r="B2341">
        <f t="shared" si="36"/>
        <v>1</v>
      </c>
    </row>
    <row r="2342" spans="1:2" x14ac:dyDescent="0.25">
      <c r="A2342" s="5" t="s">
        <v>10681</v>
      </c>
      <c r="B2342">
        <f t="shared" si="36"/>
        <v>1</v>
      </c>
    </row>
    <row r="2343" spans="1:2" x14ac:dyDescent="0.25">
      <c r="A2343" s="5" t="s">
        <v>7210</v>
      </c>
      <c r="B2343">
        <f t="shared" si="36"/>
        <v>1</v>
      </c>
    </row>
    <row r="2344" spans="1:2" x14ac:dyDescent="0.25">
      <c r="A2344" s="5" t="s">
        <v>6801</v>
      </c>
      <c r="B2344">
        <f t="shared" si="36"/>
        <v>1</v>
      </c>
    </row>
    <row r="2345" spans="1:2" x14ac:dyDescent="0.25">
      <c r="A2345" s="5" t="s">
        <v>8532</v>
      </c>
      <c r="B2345">
        <f t="shared" si="36"/>
        <v>1</v>
      </c>
    </row>
    <row r="2346" spans="1:2" x14ac:dyDescent="0.25">
      <c r="A2346" s="5" t="s">
        <v>6800</v>
      </c>
      <c r="B2346">
        <f t="shared" si="36"/>
        <v>1</v>
      </c>
    </row>
    <row r="2347" spans="1:2" x14ac:dyDescent="0.25">
      <c r="A2347" s="5" t="s">
        <v>9109</v>
      </c>
      <c r="B2347">
        <f t="shared" si="36"/>
        <v>1</v>
      </c>
    </row>
    <row r="2348" spans="1:2" x14ac:dyDescent="0.25">
      <c r="A2348" s="5" t="s">
        <v>8889</v>
      </c>
      <c r="B2348">
        <f t="shared" si="36"/>
        <v>1</v>
      </c>
    </row>
    <row r="2349" spans="1:2" x14ac:dyDescent="0.25">
      <c r="A2349" s="5" t="s">
        <v>6892</v>
      </c>
      <c r="B2349">
        <f t="shared" si="36"/>
        <v>1</v>
      </c>
    </row>
    <row r="2350" spans="1:2" x14ac:dyDescent="0.25">
      <c r="A2350" s="5" t="s">
        <v>10217</v>
      </c>
      <c r="B2350">
        <f t="shared" si="36"/>
        <v>1</v>
      </c>
    </row>
    <row r="2351" spans="1:2" x14ac:dyDescent="0.25">
      <c r="A2351" s="5" t="s">
        <v>8881</v>
      </c>
      <c r="B2351">
        <f t="shared" si="36"/>
        <v>1</v>
      </c>
    </row>
    <row r="2352" spans="1:2" x14ac:dyDescent="0.25">
      <c r="A2352" s="5" t="s">
        <v>7935</v>
      </c>
      <c r="B2352">
        <f t="shared" si="36"/>
        <v>1</v>
      </c>
    </row>
    <row r="2353" spans="1:2" x14ac:dyDescent="0.25">
      <c r="A2353" s="5" t="s">
        <v>6542</v>
      </c>
      <c r="B2353">
        <f t="shared" si="36"/>
        <v>1</v>
      </c>
    </row>
    <row r="2354" spans="1:2" x14ac:dyDescent="0.25">
      <c r="A2354" s="5" t="s">
        <v>7947</v>
      </c>
      <c r="B2354">
        <f t="shared" si="36"/>
        <v>1</v>
      </c>
    </row>
    <row r="2355" spans="1:2" x14ac:dyDescent="0.25">
      <c r="A2355" s="5" t="s">
        <v>6070</v>
      </c>
      <c r="B2355">
        <f t="shared" si="36"/>
        <v>1</v>
      </c>
    </row>
    <row r="2356" spans="1:2" x14ac:dyDescent="0.25">
      <c r="A2356" s="5" t="s">
        <v>8882</v>
      </c>
      <c r="B2356">
        <f t="shared" si="36"/>
        <v>1</v>
      </c>
    </row>
    <row r="2357" spans="1:2" x14ac:dyDescent="0.25">
      <c r="A2357" s="5" t="s">
        <v>10493</v>
      </c>
      <c r="B2357">
        <f t="shared" si="36"/>
        <v>1</v>
      </c>
    </row>
    <row r="2358" spans="1:2" x14ac:dyDescent="0.25">
      <c r="A2358" s="5" t="s">
        <v>6358</v>
      </c>
      <c r="B2358">
        <f t="shared" si="36"/>
        <v>1</v>
      </c>
    </row>
    <row r="2359" spans="1:2" x14ac:dyDescent="0.25">
      <c r="A2359" s="5" t="s">
        <v>10144</v>
      </c>
      <c r="B2359">
        <f t="shared" si="36"/>
        <v>1</v>
      </c>
    </row>
    <row r="2360" spans="1:2" x14ac:dyDescent="0.25">
      <c r="A2360" s="5" t="s">
        <v>9406</v>
      </c>
      <c r="B2360">
        <f t="shared" si="36"/>
        <v>1</v>
      </c>
    </row>
    <row r="2361" spans="1:2" x14ac:dyDescent="0.25">
      <c r="A2361" s="5" t="s">
        <v>6812</v>
      </c>
      <c r="B2361">
        <f t="shared" si="36"/>
        <v>1</v>
      </c>
    </row>
    <row r="2362" spans="1:2" x14ac:dyDescent="0.25">
      <c r="A2362" s="5" t="s">
        <v>8957</v>
      </c>
      <c r="B2362">
        <f t="shared" si="36"/>
        <v>1</v>
      </c>
    </row>
    <row r="2363" spans="1:2" x14ac:dyDescent="0.25">
      <c r="A2363" s="5" t="s">
        <v>6364</v>
      </c>
      <c r="B2363">
        <f t="shared" si="36"/>
        <v>1</v>
      </c>
    </row>
    <row r="2364" spans="1:2" x14ac:dyDescent="0.25">
      <c r="A2364" s="5" t="s">
        <v>6649</v>
      </c>
      <c r="B2364">
        <f t="shared" si="36"/>
        <v>1</v>
      </c>
    </row>
    <row r="2365" spans="1:2" x14ac:dyDescent="0.25">
      <c r="A2365" s="5" t="s">
        <v>10203</v>
      </c>
      <c r="B2365">
        <f t="shared" si="36"/>
        <v>1</v>
      </c>
    </row>
    <row r="2366" spans="1:2" x14ac:dyDescent="0.25">
      <c r="A2366" s="5" t="s">
        <v>6516</v>
      </c>
      <c r="B2366">
        <f t="shared" si="36"/>
        <v>1</v>
      </c>
    </row>
    <row r="2367" spans="1:2" x14ac:dyDescent="0.25">
      <c r="A2367" s="5" t="s">
        <v>10501</v>
      </c>
      <c r="B2367">
        <f t="shared" si="36"/>
        <v>1</v>
      </c>
    </row>
    <row r="2368" spans="1:2" x14ac:dyDescent="0.25">
      <c r="A2368" s="5" t="s">
        <v>8897</v>
      </c>
      <c r="B2368">
        <f t="shared" si="36"/>
        <v>1</v>
      </c>
    </row>
    <row r="2369" spans="1:2" x14ac:dyDescent="0.25">
      <c r="A2369" s="5" t="s">
        <v>9585</v>
      </c>
      <c r="B2369">
        <f t="shared" si="36"/>
        <v>1</v>
      </c>
    </row>
    <row r="2370" spans="1:2" x14ac:dyDescent="0.25">
      <c r="A2370" s="5" t="s">
        <v>9112</v>
      </c>
      <c r="B2370">
        <f t="shared" si="36"/>
        <v>1</v>
      </c>
    </row>
    <row r="2371" spans="1:2" x14ac:dyDescent="0.25">
      <c r="A2371" s="5" t="s">
        <v>9231</v>
      </c>
      <c r="B2371">
        <f t="shared" si="36"/>
        <v>1</v>
      </c>
    </row>
    <row r="2372" spans="1:2" x14ac:dyDescent="0.25">
      <c r="A2372" s="5" t="s">
        <v>8168</v>
      </c>
      <c r="B2372">
        <f t="shared" si="36"/>
        <v>1</v>
      </c>
    </row>
    <row r="2373" spans="1:2" x14ac:dyDescent="0.25">
      <c r="A2373" s="5" t="s">
        <v>10297</v>
      </c>
      <c r="B2373">
        <f t="shared" ref="B2373:B2436" si="37">IF(A2373&lt;&gt;0,1,0)</f>
        <v>1</v>
      </c>
    </row>
    <row r="2374" spans="1:2" x14ac:dyDescent="0.25">
      <c r="A2374" s="5" t="s">
        <v>8384</v>
      </c>
      <c r="B2374">
        <f t="shared" si="37"/>
        <v>1</v>
      </c>
    </row>
    <row r="2375" spans="1:2" x14ac:dyDescent="0.25">
      <c r="A2375" s="5" t="s">
        <v>8888</v>
      </c>
      <c r="B2375">
        <f t="shared" si="37"/>
        <v>1</v>
      </c>
    </row>
    <row r="2376" spans="1:2" x14ac:dyDescent="0.25">
      <c r="A2376" s="5" t="s">
        <v>10302</v>
      </c>
      <c r="B2376">
        <f t="shared" si="37"/>
        <v>1</v>
      </c>
    </row>
    <row r="2377" spans="1:2" x14ac:dyDescent="0.25">
      <c r="A2377" s="5" t="s">
        <v>9632</v>
      </c>
      <c r="B2377">
        <f t="shared" si="37"/>
        <v>1</v>
      </c>
    </row>
    <row r="2378" spans="1:2" x14ac:dyDescent="0.25">
      <c r="A2378" s="5" t="s">
        <v>10029</v>
      </c>
      <c r="B2378">
        <f t="shared" si="37"/>
        <v>1</v>
      </c>
    </row>
    <row r="2379" spans="1:2" x14ac:dyDescent="0.25">
      <c r="A2379" s="5" t="s">
        <v>7982</v>
      </c>
      <c r="B2379">
        <f t="shared" si="37"/>
        <v>1</v>
      </c>
    </row>
    <row r="2380" spans="1:2" x14ac:dyDescent="0.25">
      <c r="A2380" s="5" t="s">
        <v>9770</v>
      </c>
      <c r="B2380">
        <f t="shared" si="37"/>
        <v>1</v>
      </c>
    </row>
    <row r="2381" spans="1:2" x14ac:dyDescent="0.25">
      <c r="A2381" s="5" t="s">
        <v>9535</v>
      </c>
      <c r="B2381">
        <f t="shared" si="37"/>
        <v>1</v>
      </c>
    </row>
    <row r="2382" spans="1:2" x14ac:dyDescent="0.25">
      <c r="A2382" s="5" t="s">
        <v>6764</v>
      </c>
      <c r="B2382">
        <f t="shared" si="37"/>
        <v>1</v>
      </c>
    </row>
    <row r="2383" spans="1:2" x14ac:dyDescent="0.25">
      <c r="A2383" s="5" t="s">
        <v>9140</v>
      </c>
      <c r="B2383">
        <f t="shared" si="37"/>
        <v>1</v>
      </c>
    </row>
    <row r="2384" spans="1:2" x14ac:dyDescent="0.25">
      <c r="A2384" s="5" t="s">
        <v>8370</v>
      </c>
      <c r="B2384">
        <f t="shared" si="37"/>
        <v>1</v>
      </c>
    </row>
    <row r="2385" spans="1:2" x14ac:dyDescent="0.25">
      <c r="A2385" s="5" t="s">
        <v>7652</v>
      </c>
      <c r="B2385">
        <f t="shared" si="37"/>
        <v>1</v>
      </c>
    </row>
    <row r="2386" spans="1:2" x14ac:dyDescent="0.25">
      <c r="A2386" s="5" t="s">
        <v>10211</v>
      </c>
      <c r="B2386">
        <f t="shared" si="37"/>
        <v>1</v>
      </c>
    </row>
    <row r="2387" spans="1:2" x14ac:dyDescent="0.25">
      <c r="A2387" s="5" t="s">
        <v>7509</v>
      </c>
      <c r="B2387">
        <f t="shared" si="37"/>
        <v>1</v>
      </c>
    </row>
    <row r="2388" spans="1:2" x14ac:dyDescent="0.25">
      <c r="A2388" s="5" t="s">
        <v>9374</v>
      </c>
      <c r="B2388">
        <f t="shared" si="37"/>
        <v>1</v>
      </c>
    </row>
    <row r="2389" spans="1:2" x14ac:dyDescent="0.25">
      <c r="A2389" s="5" t="s">
        <v>10800</v>
      </c>
      <c r="B2389">
        <f t="shared" si="37"/>
        <v>1</v>
      </c>
    </row>
    <row r="2390" spans="1:2" x14ac:dyDescent="0.25">
      <c r="A2390" s="5" t="s">
        <v>7394</v>
      </c>
      <c r="B2390">
        <f t="shared" si="37"/>
        <v>1</v>
      </c>
    </row>
    <row r="2391" spans="1:2" x14ac:dyDescent="0.25">
      <c r="A2391" s="5" t="s">
        <v>6725</v>
      </c>
      <c r="B2391">
        <f t="shared" si="37"/>
        <v>1</v>
      </c>
    </row>
    <row r="2392" spans="1:2" x14ac:dyDescent="0.25">
      <c r="A2392" s="5" t="s">
        <v>7843</v>
      </c>
      <c r="B2392">
        <f t="shared" si="37"/>
        <v>1</v>
      </c>
    </row>
    <row r="2393" spans="1:2" x14ac:dyDescent="0.25">
      <c r="A2393" s="5" t="s">
        <v>6667</v>
      </c>
      <c r="B2393">
        <f t="shared" si="37"/>
        <v>1</v>
      </c>
    </row>
    <row r="2394" spans="1:2" x14ac:dyDescent="0.25">
      <c r="A2394" s="5" t="s">
        <v>9421</v>
      </c>
      <c r="B2394">
        <f t="shared" si="37"/>
        <v>1</v>
      </c>
    </row>
    <row r="2395" spans="1:2" x14ac:dyDescent="0.25">
      <c r="A2395" s="5" t="s">
        <v>10137</v>
      </c>
      <c r="B2395">
        <f t="shared" si="37"/>
        <v>1</v>
      </c>
    </row>
    <row r="2396" spans="1:2" x14ac:dyDescent="0.25">
      <c r="A2396" s="5" t="s">
        <v>7915</v>
      </c>
      <c r="B2396">
        <f t="shared" si="37"/>
        <v>1</v>
      </c>
    </row>
    <row r="2397" spans="1:2" x14ac:dyDescent="0.25">
      <c r="A2397" s="5" t="s">
        <v>8319</v>
      </c>
      <c r="B2397">
        <f t="shared" si="37"/>
        <v>1</v>
      </c>
    </row>
    <row r="2398" spans="1:2" x14ac:dyDescent="0.25">
      <c r="A2398" s="5" t="s">
        <v>6826</v>
      </c>
      <c r="B2398">
        <f t="shared" si="37"/>
        <v>1</v>
      </c>
    </row>
    <row r="2399" spans="1:2" x14ac:dyDescent="0.25">
      <c r="A2399" s="5" t="s">
        <v>6071</v>
      </c>
      <c r="B2399">
        <f t="shared" si="37"/>
        <v>1</v>
      </c>
    </row>
    <row r="2400" spans="1:2" x14ac:dyDescent="0.25">
      <c r="A2400" s="5" t="s">
        <v>8109</v>
      </c>
      <c r="B2400">
        <f t="shared" si="37"/>
        <v>1</v>
      </c>
    </row>
    <row r="2401" spans="1:2" x14ac:dyDescent="0.25">
      <c r="A2401" s="5" t="s">
        <v>6072</v>
      </c>
      <c r="B2401">
        <f t="shared" si="37"/>
        <v>1</v>
      </c>
    </row>
    <row r="2402" spans="1:2" x14ac:dyDescent="0.25">
      <c r="A2402" s="5" t="s">
        <v>6665</v>
      </c>
      <c r="B2402">
        <f t="shared" si="37"/>
        <v>1</v>
      </c>
    </row>
    <row r="2403" spans="1:2" x14ac:dyDescent="0.25">
      <c r="A2403" s="5" t="s">
        <v>9503</v>
      </c>
      <c r="B2403">
        <f t="shared" si="37"/>
        <v>1</v>
      </c>
    </row>
    <row r="2404" spans="1:2" x14ac:dyDescent="0.25">
      <c r="A2404" s="5" t="s">
        <v>6073</v>
      </c>
      <c r="B2404">
        <f t="shared" si="37"/>
        <v>1</v>
      </c>
    </row>
    <row r="2405" spans="1:2" x14ac:dyDescent="0.25">
      <c r="A2405" s="5" t="s">
        <v>9969</v>
      </c>
      <c r="B2405">
        <f t="shared" si="37"/>
        <v>1</v>
      </c>
    </row>
    <row r="2406" spans="1:2" x14ac:dyDescent="0.25">
      <c r="A2406" s="5" t="s">
        <v>6337</v>
      </c>
      <c r="B2406">
        <f t="shared" si="37"/>
        <v>1</v>
      </c>
    </row>
    <row r="2407" spans="1:2" x14ac:dyDescent="0.25">
      <c r="A2407" s="5" t="s">
        <v>10412</v>
      </c>
      <c r="B2407">
        <f t="shared" si="37"/>
        <v>1</v>
      </c>
    </row>
    <row r="2408" spans="1:2" x14ac:dyDescent="0.25">
      <c r="A2408" s="5" t="s">
        <v>8083</v>
      </c>
      <c r="B2408">
        <f t="shared" si="37"/>
        <v>1</v>
      </c>
    </row>
    <row r="2409" spans="1:2" x14ac:dyDescent="0.25">
      <c r="A2409" s="5" t="s">
        <v>7870</v>
      </c>
      <c r="B2409">
        <f t="shared" si="37"/>
        <v>1</v>
      </c>
    </row>
    <row r="2410" spans="1:2" x14ac:dyDescent="0.25">
      <c r="A2410" s="5" t="s">
        <v>8651</v>
      </c>
      <c r="B2410">
        <f t="shared" si="37"/>
        <v>1</v>
      </c>
    </row>
    <row r="2411" spans="1:2" x14ac:dyDescent="0.25">
      <c r="A2411" s="5" t="s">
        <v>7145</v>
      </c>
      <c r="B2411">
        <f t="shared" si="37"/>
        <v>1</v>
      </c>
    </row>
    <row r="2412" spans="1:2" x14ac:dyDescent="0.25">
      <c r="A2412" s="5" t="s">
        <v>6074</v>
      </c>
      <c r="B2412">
        <f t="shared" si="37"/>
        <v>1</v>
      </c>
    </row>
    <row r="2413" spans="1:2" x14ac:dyDescent="0.25">
      <c r="A2413" s="5" t="s">
        <v>6075</v>
      </c>
      <c r="B2413">
        <f t="shared" si="37"/>
        <v>1</v>
      </c>
    </row>
    <row r="2414" spans="1:2" x14ac:dyDescent="0.25">
      <c r="A2414" s="5" t="s">
        <v>8065</v>
      </c>
      <c r="B2414">
        <f t="shared" si="37"/>
        <v>1</v>
      </c>
    </row>
    <row r="2415" spans="1:2" x14ac:dyDescent="0.25">
      <c r="A2415" s="5" t="s">
        <v>7838</v>
      </c>
      <c r="B2415">
        <f t="shared" si="37"/>
        <v>1</v>
      </c>
    </row>
    <row r="2416" spans="1:2" x14ac:dyDescent="0.25">
      <c r="A2416" s="5" t="s">
        <v>10031</v>
      </c>
      <c r="B2416">
        <f t="shared" si="37"/>
        <v>1</v>
      </c>
    </row>
    <row r="2417" spans="1:2" x14ac:dyDescent="0.25">
      <c r="A2417" s="5" t="s">
        <v>8985</v>
      </c>
      <c r="B2417">
        <f t="shared" si="37"/>
        <v>1</v>
      </c>
    </row>
    <row r="2418" spans="1:2" x14ac:dyDescent="0.25">
      <c r="A2418" s="5" t="s">
        <v>7499</v>
      </c>
      <c r="B2418">
        <f t="shared" si="37"/>
        <v>1</v>
      </c>
    </row>
    <row r="2419" spans="1:2" x14ac:dyDescent="0.25">
      <c r="A2419" s="5" t="s">
        <v>7371</v>
      </c>
      <c r="B2419">
        <f t="shared" si="37"/>
        <v>1</v>
      </c>
    </row>
    <row r="2420" spans="1:2" x14ac:dyDescent="0.25">
      <c r="A2420" s="5" t="s">
        <v>8885</v>
      </c>
      <c r="B2420">
        <f t="shared" si="37"/>
        <v>1</v>
      </c>
    </row>
    <row r="2421" spans="1:2" x14ac:dyDescent="0.25">
      <c r="A2421" s="5" t="s">
        <v>9928</v>
      </c>
      <c r="B2421">
        <f t="shared" si="37"/>
        <v>1</v>
      </c>
    </row>
    <row r="2422" spans="1:2" x14ac:dyDescent="0.25">
      <c r="A2422" s="5" t="s">
        <v>10929</v>
      </c>
      <c r="B2422">
        <f t="shared" si="37"/>
        <v>1</v>
      </c>
    </row>
    <row r="2423" spans="1:2" x14ac:dyDescent="0.25">
      <c r="A2423" s="5" t="s">
        <v>10552</v>
      </c>
      <c r="B2423">
        <f t="shared" si="37"/>
        <v>1</v>
      </c>
    </row>
    <row r="2424" spans="1:2" x14ac:dyDescent="0.25">
      <c r="A2424" s="5" t="s">
        <v>10265</v>
      </c>
      <c r="B2424">
        <f t="shared" si="37"/>
        <v>1</v>
      </c>
    </row>
    <row r="2425" spans="1:2" x14ac:dyDescent="0.25">
      <c r="A2425" s="5" t="s">
        <v>7164</v>
      </c>
      <c r="B2425">
        <f t="shared" si="37"/>
        <v>1</v>
      </c>
    </row>
    <row r="2426" spans="1:2" x14ac:dyDescent="0.25">
      <c r="A2426" s="5" t="s">
        <v>7253</v>
      </c>
      <c r="B2426">
        <f t="shared" si="37"/>
        <v>1</v>
      </c>
    </row>
    <row r="2427" spans="1:2" x14ac:dyDescent="0.25">
      <c r="A2427" s="5" t="s">
        <v>7696</v>
      </c>
      <c r="B2427">
        <f t="shared" si="37"/>
        <v>1</v>
      </c>
    </row>
    <row r="2428" spans="1:2" x14ac:dyDescent="0.25">
      <c r="A2428" s="5" t="s">
        <v>9089</v>
      </c>
      <c r="B2428">
        <f t="shared" si="37"/>
        <v>1</v>
      </c>
    </row>
    <row r="2429" spans="1:2" x14ac:dyDescent="0.25">
      <c r="A2429" s="5" t="s">
        <v>7731</v>
      </c>
      <c r="B2429">
        <f t="shared" si="37"/>
        <v>1</v>
      </c>
    </row>
    <row r="2430" spans="1:2" x14ac:dyDescent="0.25">
      <c r="A2430" s="5" t="s">
        <v>10843</v>
      </c>
      <c r="B2430">
        <f t="shared" si="37"/>
        <v>1</v>
      </c>
    </row>
    <row r="2431" spans="1:2" x14ac:dyDescent="0.25">
      <c r="A2431" s="5" t="s">
        <v>7350</v>
      </c>
      <c r="B2431">
        <f t="shared" si="37"/>
        <v>1</v>
      </c>
    </row>
    <row r="2432" spans="1:2" x14ac:dyDescent="0.25">
      <c r="A2432" s="5" t="s">
        <v>6338</v>
      </c>
      <c r="B2432">
        <f t="shared" si="37"/>
        <v>1</v>
      </c>
    </row>
    <row r="2433" spans="1:2" x14ac:dyDescent="0.25">
      <c r="A2433" s="5" t="s">
        <v>6503</v>
      </c>
      <c r="B2433">
        <f t="shared" si="37"/>
        <v>1</v>
      </c>
    </row>
    <row r="2434" spans="1:2" x14ac:dyDescent="0.25">
      <c r="A2434" s="5" t="s">
        <v>10155</v>
      </c>
      <c r="B2434">
        <f t="shared" si="37"/>
        <v>1</v>
      </c>
    </row>
    <row r="2435" spans="1:2" x14ac:dyDescent="0.25">
      <c r="A2435" s="5" t="s">
        <v>8812</v>
      </c>
      <c r="B2435">
        <f t="shared" si="37"/>
        <v>1</v>
      </c>
    </row>
    <row r="2436" spans="1:2" x14ac:dyDescent="0.25">
      <c r="A2436" s="5" t="s">
        <v>8297</v>
      </c>
      <c r="B2436">
        <f t="shared" si="37"/>
        <v>1</v>
      </c>
    </row>
    <row r="2437" spans="1:2" x14ac:dyDescent="0.25">
      <c r="A2437" s="5" t="s">
        <v>10399</v>
      </c>
      <c r="B2437">
        <f t="shared" ref="B2437:B2500" si="38">IF(A2437&lt;&gt;0,1,0)</f>
        <v>1</v>
      </c>
    </row>
    <row r="2438" spans="1:2" x14ac:dyDescent="0.25">
      <c r="A2438" s="5" t="s">
        <v>7539</v>
      </c>
      <c r="B2438">
        <f t="shared" si="38"/>
        <v>1</v>
      </c>
    </row>
    <row r="2439" spans="1:2" x14ac:dyDescent="0.25">
      <c r="A2439" s="5" t="s">
        <v>6076</v>
      </c>
      <c r="B2439">
        <f t="shared" si="38"/>
        <v>1</v>
      </c>
    </row>
    <row r="2440" spans="1:2" x14ac:dyDescent="0.25">
      <c r="A2440" s="5" t="s">
        <v>7133</v>
      </c>
      <c r="B2440">
        <f t="shared" si="38"/>
        <v>1</v>
      </c>
    </row>
    <row r="2441" spans="1:2" x14ac:dyDescent="0.25">
      <c r="A2441" s="5" t="s">
        <v>8855</v>
      </c>
      <c r="B2441">
        <f t="shared" si="38"/>
        <v>1</v>
      </c>
    </row>
    <row r="2442" spans="1:2" x14ac:dyDescent="0.25">
      <c r="A2442" s="5" t="s">
        <v>9518</v>
      </c>
      <c r="B2442">
        <f t="shared" si="38"/>
        <v>1</v>
      </c>
    </row>
    <row r="2443" spans="1:2" x14ac:dyDescent="0.25">
      <c r="A2443" s="5" t="s">
        <v>7779</v>
      </c>
      <c r="B2443">
        <f t="shared" si="38"/>
        <v>1</v>
      </c>
    </row>
    <row r="2444" spans="1:2" x14ac:dyDescent="0.25">
      <c r="A2444" s="5" t="s">
        <v>7086</v>
      </c>
      <c r="B2444">
        <f t="shared" si="38"/>
        <v>1</v>
      </c>
    </row>
    <row r="2445" spans="1:2" x14ac:dyDescent="0.25">
      <c r="A2445" s="5" t="s">
        <v>6986</v>
      </c>
      <c r="B2445">
        <f t="shared" si="38"/>
        <v>1</v>
      </c>
    </row>
    <row r="2446" spans="1:2" x14ac:dyDescent="0.25">
      <c r="A2446" s="5" t="s">
        <v>9579</v>
      </c>
      <c r="B2446">
        <f t="shared" si="38"/>
        <v>1</v>
      </c>
    </row>
    <row r="2447" spans="1:2" x14ac:dyDescent="0.25">
      <c r="A2447" s="5" t="s">
        <v>8606</v>
      </c>
      <c r="B2447">
        <f t="shared" si="38"/>
        <v>1</v>
      </c>
    </row>
    <row r="2448" spans="1:2" x14ac:dyDescent="0.25">
      <c r="A2448" s="5" t="s">
        <v>9088</v>
      </c>
      <c r="B2448">
        <f t="shared" si="38"/>
        <v>1</v>
      </c>
    </row>
    <row r="2449" spans="1:2" x14ac:dyDescent="0.25">
      <c r="A2449" s="5" t="s">
        <v>7076</v>
      </c>
      <c r="B2449">
        <f t="shared" si="38"/>
        <v>1</v>
      </c>
    </row>
    <row r="2450" spans="1:2" x14ac:dyDescent="0.25">
      <c r="A2450" s="5" t="s">
        <v>9137</v>
      </c>
      <c r="B2450">
        <f t="shared" si="38"/>
        <v>1</v>
      </c>
    </row>
    <row r="2451" spans="1:2" x14ac:dyDescent="0.25">
      <c r="A2451" s="5" t="s">
        <v>9294</v>
      </c>
      <c r="B2451">
        <f t="shared" si="38"/>
        <v>1</v>
      </c>
    </row>
    <row r="2452" spans="1:2" x14ac:dyDescent="0.25">
      <c r="A2452" s="5" t="s">
        <v>8164</v>
      </c>
      <c r="B2452">
        <f t="shared" si="38"/>
        <v>1</v>
      </c>
    </row>
    <row r="2453" spans="1:2" x14ac:dyDescent="0.25">
      <c r="A2453" s="5" t="s">
        <v>9906</v>
      </c>
      <c r="B2453">
        <f t="shared" si="38"/>
        <v>1</v>
      </c>
    </row>
    <row r="2454" spans="1:2" x14ac:dyDescent="0.25">
      <c r="A2454" s="5" t="s">
        <v>6783</v>
      </c>
      <c r="B2454">
        <f t="shared" si="38"/>
        <v>1</v>
      </c>
    </row>
    <row r="2455" spans="1:2" x14ac:dyDescent="0.25">
      <c r="A2455" s="5" t="s">
        <v>8272</v>
      </c>
      <c r="B2455">
        <f t="shared" si="38"/>
        <v>1</v>
      </c>
    </row>
    <row r="2456" spans="1:2" x14ac:dyDescent="0.25">
      <c r="A2456" s="5" t="s">
        <v>10725</v>
      </c>
      <c r="B2456">
        <f t="shared" si="38"/>
        <v>1</v>
      </c>
    </row>
    <row r="2457" spans="1:2" x14ac:dyDescent="0.25">
      <c r="A2457" s="5" t="s">
        <v>6077</v>
      </c>
      <c r="B2457">
        <f t="shared" si="38"/>
        <v>1</v>
      </c>
    </row>
    <row r="2458" spans="1:2" x14ac:dyDescent="0.25">
      <c r="A2458" s="5" t="s">
        <v>9303</v>
      </c>
      <c r="B2458">
        <f t="shared" si="38"/>
        <v>1</v>
      </c>
    </row>
    <row r="2459" spans="1:2" x14ac:dyDescent="0.25">
      <c r="A2459" s="5" t="s">
        <v>8635</v>
      </c>
      <c r="B2459">
        <f t="shared" si="38"/>
        <v>1</v>
      </c>
    </row>
    <row r="2460" spans="1:2" x14ac:dyDescent="0.25">
      <c r="A2460" s="5" t="s">
        <v>7439</v>
      </c>
      <c r="B2460">
        <f t="shared" si="38"/>
        <v>1</v>
      </c>
    </row>
    <row r="2461" spans="1:2" x14ac:dyDescent="0.25">
      <c r="A2461" s="5" t="s">
        <v>8743</v>
      </c>
      <c r="B2461">
        <f t="shared" si="38"/>
        <v>1</v>
      </c>
    </row>
    <row r="2462" spans="1:2" x14ac:dyDescent="0.25">
      <c r="A2462" s="5" t="s">
        <v>6274</v>
      </c>
      <c r="B2462">
        <f t="shared" si="38"/>
        <v>1</v>
      </c>
    </row>
    <row r="2463" spans="1:2" x14ac:dyDescent="0.25">
      <c r="A2463" s="5" t="s">
        <v>10705</v>
      </c>
      <c r="B2463">
        <f t="shared" si="38"/>
        <v>1</v>
      </c>
    </row>
    <row r="2464" spans="1:2" x14ac:dyDescent="0.25">
      <c r="A2464" s="5" t="s">
        <v>10909</v>
      </c>
      <c r="B2464">
        <f t="shared" si="38"/>
        <v>1</v>
      </c>
    </row>
    <row r="2465" spans="1:2" x14ac:dyDescent="0.25">
      <c r="A2465" s="5" t="s">
        <v>8544</v>
      </c>
      <c r="B2465">
        <f t="shared" si="38"/>
        <v>1</v>
      </c>
    </row>
    <row r="2466" spans="1:2" x14ac:dyDescent="0.25">
      <c r="A2466" s="5" t="s">
        <v>6739</v>
      </c>
      <c r="B2466">
        <f t="shared" si="38"/>
        <v>1</v>
      </c>
    </row>
    <row r="2467" spans="1:2" x14ac:dyDescent="0.25">
      <c r="A2467" s="5" t="s">
        <v>10097</v>
      </c>
      <c r="B2467">
        <f t="shared" si="38"/>
        <v>1</v>
      </c>
    </row>
    <row r="2468" spans="1:2" x14ac:dyDescent="0.25">
      <c r="A2468" s="5" t="s">
        <v>9645</v>
      </c>
      <c r="B2468">
        <f t="shared" si="38"/>
        <v>1</v>
      </c>
    </row>
    <row r="2469" spans="1:2" x14ac:dyDescent="0.25">
      <c r="A2469" s="5" t="s">
        <v>6586</v>
      </c>
      <c r="B2469">
        <f t="shared" si="38"/>
        <v>1</v>
      </c>
    </row>
    <row r="2470" spans="1:2" x14ac:dyDescent="0.25">
      <c r="A2470" s="5" t="s">
        <v>8668</v>
      </c>
      <c r="B2470">
        <f t="shared" si="38"/>
        <v>1</v>
      </c>
    </row>
    <row r="2471" spans="1:2" x14ac:dyDescent="0.25">
      <c r="A2471" s="5" t="s">
        <v>7040</v>
      </c>
      <c r="B2471">
        <f t="shared" si="38"/>
        <v>1</v>
      </c>
    </row>
    <row r="2472" spans="1:2" x14ac:dyDescent="0.25">
      <c r="A2472" s="5" t="s">
        <v>7376</v>
      </c>
      <c r="B2472">
        <f t="shared" si="38"/>
        <v>1</v>
      </c>
    </row>
    <row r="2473" spans="1:2" x14ac:dyDescent="0.25">
      <c r="A2473" s="5" t="s">
        <v>9349</v>
      </c>
      <c r="B2473">
        <f t="shared" si="38"/>
        <v>1</v>
      </c>
    </row>
    <row r="2474" spans="1:2" x14ac:dyDescent="0.25">
      <c r="A2474" s="5" t="s">
        <v>10632</v>
      </c>
      <c r="B2474">
        <f t="shared" si="38"/>
        <v>1</v>
      </c>
    </row>
    <row r="2475" spans="1:2" x14ac:dyDescent="0.25">
      <c r="A2475" s="5" t="s">
        <v>8929</v>
      </c>
      <c r="B2475">
        <f t="shared" si="38"/>
        <v>1</v>
      </c>
    </row>
    <row r="2476" spans="1:2" x14ac:dyDescent="0.25">
      <c r="A2476" s="5" t="s">
        <v>9913</v>
      </c>
      <c r="B2476">
        <f t="shared" si="38"/>
        <v>1</v>
      </c>
    </row>
    <row r="2477" spans="1:2" x14ac:dyDescent="0.25">
      <c r="A2477" s="5" t="s">
        <v>8946</v>
      </c>
      <c r="B2477">
        <f t="shared" si="38"/>
        <v>1</v>
      </c>
    </row>
    <row r="2478" spans="1:2" x14ac:dyDescent="0.25">
      <c r="A2478" s="5" t="s">
        <v>6640</v>
      </c>
      <c r="B2478">
        <f t="shared" si="38"/>
        <v>1</v>
      </c>
    </row>
    <row r="2479" spans="1:2" x14ac:dyDescent="0.25">
      <c r="A2479" s="5" t="s">
        <v>8064</v>
      </c>
      <c r="B2479">
        <f t="shared" si="38"/>
        <v>1</v>
      </c>
    </row>
    <row r="2480" spans="1:2" x14ac:dyDescent="0.25">
      <c r="A2480" s="5" t="s">
        <v>10291</v>
      </c>
      <c r="B2480">
        <f t="shared" si="38"/>
        <v>1</v>
      </c>
    </row>
    <row r="2481" spans="1:2" x14ac:dyDescent="0.25">
      <c r="A2481" s="5" t="s">
        <v>9621</v>
      </c>
      <c r="B2481">
        <f t="shared" si="38"/>
        <v>1</v>
      </c>
    </row>
    <row r="2482" spans="1:2" x14ac:dyDescent="0.25">
      <c r="A2482" s="5" t="s">
        <v>7960</v>
      </c>
      <c r="B2482">
        <f t="shared" si="38"/>
        <v>1</v>
      </c>
    </row>
    <row r="2483" spans="1:2" x14ac:dyDescent="0.25">
      <c r="A2483" s="5" t="s">
        <v>8804</v>
      </c>
      <c r="B2483">
        <f t="shared" si="38"/>
        <v>1</v>
      </c>
    </row>
    <row r="2484" spans="1:2" x14ac:dyDescent="0.25">
      <c r="A2484" s="5" t="s">
        <v>9078</v>
      </c>
      <c r="B2484">
        <f t="shared" si="38"/>
        <v>1</v>
      </c>
    </row>
    <row r="2485" spans="1:2" x14ac:dyDescent="0.25">
      <c r="A2485" s="5" t="s">
        <v>6078</v>
      </c>
      <c r="B2485">
        <f t="shared" si="38"/>
        <v>1</v>
      </c>
    </row>
    <row r="2486" spans="1:2" x14ac:dyDescent="0.25">
      <c r="A2486" s="5" t="s">
        <v>7443</v>
      </c>
      <c r="B2486">
        <f t="shared" si="38"/>
        <v>1</v>
      </c>
    </row>
    <row r="2487" spans="1:2" x14ac:dyDescent="0.25">
      <c r="A2487" s="5" t="s">
        <v>7675</v>
      </c>
      <c r="B2487">
        <f t="shared" si="38"/>
        <v>1</v>
      </c>
    </row>
    <row r="2488" spans="1:2" x14ac:dyDescent="0.25">
      <c r="A2488" s="5" t="s">
        <v>10404</v>
      </c>
      <c r="B2488">
        <f t="shared" si="38"/>
        <v>1</v>
      </c>
    </row>
    <row r="2489" spans="1:2" x14ac:dyDescent="0.25">
      <c r="A2489" s="5" t="s">
        <v>8607</v>
      </c>
      <c r="B2489">
        <f t="shared" si="38"/>
        <v>1</v>
      </c>
    </row>
    <row r="2490" spans="1:2" x14ac:dyDescent="0.25">
      <c r="A2490" s="5" t="s">
        <v>6552</v>
      </c>
      <c r="B2490">
        <f t="shared" si="38"/>
        <v>1</v>
      </c>
    </row>
    <row r="2491" spans="1:2" x14ac:dyDescent="0.25">
      <c r="A2491" s="5" t="s">
        <v>7855</v>
      </c>
      <c r="B2491">
        <f t="shared" si="38"/>
        <v>1</v>
      </c>
    </row>
    <row r="2492" spans="1:2" x14ac:dyDescent="0.25">
      <c r="A2492" s="5" t="s">
        <v>9006</v>
      </c>
      <c r="B2492">
        <f t="shared" si="38"/>
        <v>1</v>
      </c>
    </row>
    <row r="2493" spans="1:2" x14ac:dyDescent="0.25">
      <c r="A2493" s="5" t="s">
        <v>7097</v>
      </c>
      <c r="B2493">
        <f t="shared" si="38"/>
        <v>1</v>
      </c>
    </row>
    <row r="2494" spans="1:2" x14ac:dyDescent="0.25">
      <c r="A2494" s="5" t="s">
        <v>10338</v>
      </c>
      <c r="B2494">
        <f t="shared" si="38"/>
        <v>1</v>
      </c>
    </row>
    <row r="2495" spans="1:2" x14ac:dyDescent="0.25">
      <c r="A2495" s="5" t="s">
        <v>7949</v>
      </c>
      <c r="B2495">
        <f t="shared" si="38"/>
        <v>1</v>
      </c>
    </row>
    <row r="2496" spans="1:2" x14ac:dyDescent="0.25">
      <c r="A2496" s="5" t="s">
        <v>7847</v>
      </c>
      <c r="B2496">
        <f t="shared" si="38"/>
        <v>1</v>
      </c>
    </row>
    <row r="2497" spans="1:2" x14ac:dyDescent="0.25">
      <c r="A2497" s="5" t="s">
        <v>6079</v>
      </c>
      <c r="B2497">
        <f t="shared" si="38"/>
        <v>1</v>
      </c>
    </row>
    <row r="2498" spans="1:2" x14ac:dyDescent="0.25">
      <c r="A2498" s="5" t="s">
        <v>6080</v>
      </c>
      <c r="B2498">
        <f t="shared" si="38"/>
        <v>1</v>
      </c>
    </row>
    <row r="2499" spans="1:2" x14ac:dyDescent="0.25">
      <c r="A2499" s="5" t="s">
        <v>9941</v>
      </c>
      <c r="B2499">
        <f t="shared" si="38"/>
        <v>1</v>
      </c>
    </row>
    <row r="2500" spans="1:2" x14ac:dyDescent="0.25">
      <c r="A2500" s="5" t="s">
        <v>7953</v>
      </c>
      <c r="B2500">
        <f t="shared" si="38"/>
        <v>1</v>
      </c>
    </row>
    <row r="2501" spans="1:2" x14ac:dyDescent="0.25">
      <c r="A2501" s="5" t="s">
        <v>9069</v>
      </c>
      <c r="B2501">
        <f t="shared" ref="B2501:B2564" si="39">IF(A2501&lt;&gt;0,1,0)</f>
        <v>1</v>
      </c>
    </row>
    <row r="2502" spans="1:2" x14ac:dyDescent="0.25">
      <c r="A2502" s="5" t="s">
        <v>9659</v>
      </c>
      <c r="B2502">
        <f t="shared" si="39"/>
        <v>1</v>
      </c>
    </row>
    <row r="2503" spans="1:2" x14ac:dyDescent="0.25">
      <c r="A2503" s="5" t="s">
        <v>7564</v>
      </c>
      <c r="B2503">
        <f t="shared" si="39"/>
        <v>1</v>
      </c>
    </row>
    <row r="2504" spans="1:2" x14ac:dyDescent="0.25">
      <c r="A2504" s="5" t="s">
        <v>7117</v>
      </c>
      <c r="B2504">
        <f t="shared" si="39"/>
        <v>1</v>
      </c>
    </row>
    <row r="2505" spans="1:2" x14ac:dyDescent="0.25">
      <c r="A2505" s="5" t="s">
        <v>6229</v>
      </c>
      <c r="B2505">
        <f t="shared" si="39"/>
        <v>1</v>
      </c>
    </row>
    <row r="2506" spans="1:2" x14ac:dyDescent="0.25">
      <c r="A2506" s="5" t="s">
        <v>8161</v>
      </c>
      <c r="B2506">
        <f t="shared" si="39"/>
        <v>1</v>
      </c>
    </row>
    <row r="2507" spans="1:2" x14ac:dyDescent="0.25">
      <c r="A2507" s="5" t="s">
        <v>6733</v>
      </c>
      <c r="B2507">
        <f t="shared" si="39"/>
        <v>1</v>
      </c>
    </row>
    <row r="2508" spans="1:2" x14ac:dyDescent="0.25">
      <c r="A2508" s="5" t="s">
        <v>8972</v>
      </c>
      <c r="B2508">
        <f t="shared" si="39"/>
        <v>1</v>
      </c>
    </row>
    <row r="2509" spans="1:2" x14ac:dyDescent="0.25">
      <c r="A2509" s="5" t="s">
        <v>6870</v>
      </c>
      <c r="B2509">
        <f t="shared" si="39"/>
        <v>1</v>
      </c>
    </row>
    <row r="2510" spans="1:2" x14ac:dyDescent="0.25">
      <c r="A2510" s="5" t="s">
        <v>9264</v>
      </c>
      <c r="B2510">
        <f t="shared" si="39"/>
        <v>1</v>
      </c>
    </row>
    <row r="2511" spans="1:2" x14ac:dyDescent="0.25">
      <c r="A2511" s="5" t="s">
        <v>8470</v>
      </c>
      <c r="B2511">
        <f t="shared" si="39"/>
        <v>1</v>
      </c>
    </row>
    <row r="2512" spans="1:2" x14ac:dyDescent="0.25">
      <c r="A2512" s="5" t="s">
        <v>9603</v>
      </c>
      <c r="B2512">
        <f t="shared" si="39"/>
        <v>1</v>
      </c>
    </row>
    <row r="2513" spans="1:2" x14ac:dyDescent="0.25">
      <c r="A2513" s="5" t="s">
        <v>7994</v>
      </c>
      <c r="B2513">
        <f t="shared" si="39"/>
        <v>1</v>
      </c>
    </row>
    <row r="2514" spans="1:2" x14ac:dyDescent="0.25">
      <c r="A2514" s="5" t="s">
        <v>9762</v>
      </c>
      <c r="B2514">
        <f t="shared" si="39"/>
        <v>1</v>
      </c>
    </row>
    <row r="2515" spans="1:2" x14ac:dyDescent="0.25">
      <c r="A2515" s="5" t="s">
        <v>6601</v>
      </c>
      <c r="B2515">
        <f t="shared" si="39"/>
        <v>1</v>
      </c>
    </row>
    <row r="2516" spans="1:2" x14ac:dyDescent="0.25">
      <c r="A2516" s="5" t="s">
        <v>7875</v>
      </c>
      <c r="B2516">
        <f t="shared" si="39"/>
        <v>1</v>
      </c>
    </row>
    <row r="2517" spans="1:2" x14ac:dyDescent="0.25">
      <c r="A2517" s="5" t="s">
        <v>6434</v>
      </c>
      <c r="B2517">
        <f t="shared" si="39"/>
        <v>1</v>
      </c>
    </row>
    <row r="2518" spans="1:2" x14ac:dyDescent="0.25">
      <c r="A2518" s="5" t="s">
        <v>10559</v>
      </c>
      <c r="B2518">
        <f t="shared" si="39"/>
        <v>1</v>
      </c>
    </row>
    <row r="2519" spans="1:2" x14ac:dyDescent="0.25">
      <c r="A2519" s="5" t="s">
        <v>10550</v>
      </c>
      <c r="B2519">
        <f t="shared" si="39"/>
        <v>1</v>
      </c>
    </row>
    <row r="2520" spans="1:2" x14ac:dyDescent="0.25">
      <c r="A2520" s="5" t="s">
        <v>9604</v>
      </c>
      <c r="B2520">
        <f t="shared" si="39"/>
        <v>1</v>
      </c>
    </row>
    <row r="2521" spans="1:2" x14ac:dyDescent="0.25">
      <c r="A2521" s="5" t="s">
        <v>9057</v>
      </c>
      <c r="B2521">
        <f t="shared" si="39"/>
        <v>1</v>
      </c>
    </row>
    <row r="2522" spans="1:2" x14ac:dyDescent="0.25">
      <c r="A2522" s="5" t="s">
        <v>9849</v>
      </c>
      <c r="B2522">
        <f t="shared" si="39"/>
        <v>1</v>
      </c>
    </row>
    <row r="2523" spans="1:2" x14ac:dyDescent="0.25">
      <c r="A2523" s="5" t="s">
        <v>6081</v>
      </c>
      <c r="B2523">
        <f t="shared" si="39"/>
        <v>1</v>
      </c>
    </row>
    <row r="2524" spans="1:2" x14ac:dyDescent="0.25">
      <c r="A2524" s="5" t="s">
        <v>10130</v>
      </c>
      <c r="B2524">
        <f t="shared" si="39"/>
        <v>1</v>
      </c>
    </row>
    <row r="2525" spans="1:2" x14ac:dyDescent="0.25">
      <c r="A2525" s="5" t="s">
        <v>9405</v>
      </c>
      <c r="B2525">
        <f t="shared" si="39"/>
        <v>1</v>
      </c>
    </row>
    <row r="2526" spans="1:2" x14ac:dyDescent="0.25">
      <c r="A2526" s="5" t="s">
        <v>8757</v>
      </c>
      <c r="B2526">
        <f t="shared" si="39"/>
        <v>1</v>
      </c>
    </row>
    <row r="2527" spans="1:2" x14ac:dyDescent="0.25">
      <c r="A2527" s="5" t="s">
        <v>10852</v>
      </c>
      <c r="B2527">
        <f t="shared" si="39"/>
        <v>1</v>
      </c>
    </row>
    <row r="2528" spans="1:2" x14ac:dyDescent="0.25">
      <c r="A2528" s="5" t="s">
        <v>10286</v>
      </c>
      <c r="B2528">
        <f t="shared" si="39"/>
        <v>1</v>
      </c>
    </row>
    <row r="2529" spans="1:2" x14ac:dyDescent="0.25">
      <c r="A2529" s="5" t="s">
        <v>10110</v>
      </c>
      <c r="B2529">
        <f t="shared" si="39"/>
        <v>1</v>
      </c>
    </row>
    <row r="2530" spans="1:2" x14ac:dyDescent="0.25">
      <c r="A2530" s="5" t="s">
        <v>7523</v>
      </c>
      <c r="B2530">
        <f t="shared" si="39"/>
        <v>1</v>
      </c>
    </row>
    <row r="2531" spans="1:2" x14ac:dyDescent="0.25">
      <c r="A2531" s="5" t="s">
        <v>8241</v>
      </c>
      <c r="B2531">
        <f t="shared" si="39"/>
        <v>1</v>
      </c>
    </row>
    <row r="2532" spans="1:2" x14ac:dyDescent="0.25">
      <c r="A2532" s="5" t="s">
        <v>7602</v>
      </c>
      <c r="B2532">
        <f t="shared" si="39"/>
        <v>1</v>
      </c>
    </row>
    <row r="2533" spans="1:2" x14ac:dyDescent="0.25">
      <c r="A2533" s="5" t="s">
        <v>7580</v>
      </c>
      <c r="B2533">
        <f t="shared" si="39"/>
        <v>1</v>
      </c>
    </row>
    <row r="2534" spans="1:2" x14ac:dyDescent="0.25">
      <c r="A2534" s="5" t="s">
        <v>8764</v>
      </c>
      <c r="B2534">
        <f t="shared" si="39"/>
        <v>1</v>
      </c>
    </row>
    <row r="2535" spans="1:2" x14ac:dyDescent="0.25">
      <c r="A2535" s="5" t="s">
        <v>9623</v>
      </c>
      <c r="B2535">
        <f t="shared" si="39"/>
        <v>1</v>
      </c>
    </row>
    <row r="2536" spans="1:2" x14ac:dyDescent="0.25">
      <c r="A2536" s="5" t="s">
        <v>6763</v>
      </c>
      <c r="B2536">
        <f t="shared" si="39"/>
        <v>1</v>
      </c>
    </row>
    <row r="2537" spans="1:2" x14ac:dyDescent="0.25">
      <c r="A2537" s="5" t="s">
        <v>10551</v>
      </c>
      <c r="B2537">
        <f t="shared" si="39"/>
        <v>1</v>
      </c>
    </row>
    <row r="2538" spans="1:2" x14ac:dyDescent="0.25">
      <c r="A2538" s="5" t="s">
        <v>7213</v>
      </c>
      <c r="B2538">
        <f t="shared" si="39"/>
        <v>1</v>
      </c>
    </row>
    <row r="2539" spans="1:2" x14ac:dyDescent="0.25">
      <c r="A2539" s="5" t="s">
        <v>7424</v>
      </c>
      <c r="B2539">
        <f t="shared" si="39"/>
        <v>1</v>
      </c>
    </row>
    <row r="2540" spans="1:2" x14ac:dyDescent="0.25">
      <c r="A2540" s="5" t="s">
        <v>8709</v>
      </c>
      <c r="B2540">
        <f t="shared" si="39"/>
        <v>1</v>
      </c>
    </row>
    <row r="2541" spans="1:2" x14ac:dyDescent="0.25">
      <c r="A2541" s="5" t="s">
        <v>10149</v>
      </c>
      <c r="B2541">
        <f t="shared" si="39"/>
        <v>1</v>
      </c>
    </row>
    <row r="2542" spans="1:2" x14ac:dyDescent="0.25">
      <c r="A2542" s="5" t="s">
        <v>10176</v>
      </c>
      <c r="B2542">
        <f t="shared" si="39"/>
        <v>1</v>
      </c>
    </row>
    <row r="2543" spans="1:2" x14ac:dyDescent="0.25">
      <c r="A2543" s="5" t="s">
        <v>8974</v>
      </c>
      <c r="B2543">
        <f t="shared" si="39"/>
        <v>1</v>
      </c>
    </row>
    <row r="2544" spans="1:2" x14ac:dyDescent="0.25">
      <c r="A2544" s="5" t="s">
        <v>6940</v>
      </c>
      <c r="B2544">
        <f t="shared" si="39"/>
        <v>1</v>
      </c>
    </row>
    <row r="2545" spans="1:2" x14ac:dyDescent="0.25">
      <c r="A2545" s="5" t="s">
        <v>6304</v>
      </c>
      <c r="B2545">
        <f t="shared" si="39"/>
        <v>1</v>
      </c>
    </row>
    <row r="2546" spans="1:2" x14ac:dyDescent="0.25">
      <c r="A2546" s="5" t="s">
        <v>7908</v>
      </c>
      <c r="B2546">
        <f t="shared" si="39"/>
        <v>1</v>
      </c>
    </row>
    <row r="2547" spans="1:2" x14ac:dyDescent="0.25">
      <c r="A2547" s="5" t="s">
        <v>9055</v>
      </c>
      <c r="B2547">
        <f t="shared" si="39"/>
        <v>1</v>
      </c>
    </row>
    <row r="2548" spans="1:2" x14ac:dyDescent="0.25">
      <c r="A2548" s="5" t="s">
        <v>7554</v>
      </c>
      <c r="B2548">
        <f t="shared" si="39"/>
        <v>1</v>
      </c>
    </row>
    <row r="2549" spans="1:2" x14ac:dyDescent="0.25">
      <c r="A2549" s="5" t="s">
        <v>6790</v>
      </c>
      <c r="B2549">
        <f t="shared" si="39"/>
        <v>1</v>
      </c>
    </row>
    <row r="2550" spans="1:2" x14ac:dyDescent="0.25">
      <c r="A2550" s="5" t="s">
        <v>6336</v>
      </c>
      <c r="B2550">
        <f t="shared" si="39"/>
        <v>1</v>
      </c>
    </row>
    <row r="2551" spans="1:2" x14ac:dyDescent="0.25">
      <c r="A2551" s="5" t="s">
        <v>9369</v>
      </c>
      <c r="B2551">
        <f t="shared" si="39"/>
        <v>1</v>
      </c>
    </row>
    <row r="2552" spans="1:2" x14ac:dyDescent="0.25">
      <c r="A2552" s="5" t="s">
        <v>7002</v>
      </c>
      <c r="B2552">
        <f t="shared" si="39"/>
        <v>1</v>
      </c>
    </row>
    <row r="2553" spans="1:2" x14ac:dyDescent="0.25">
      <c r="A2553" s="5" t="s">
        <v>10628</v>
      </c>
      <c r="B2553">
        <f t="shared" si="39"/>
        <v>1</v>
      </c>
    </row>
    <row r="2554" spans="1:2" x14ac:dyDescent="0.25">
      <c r="A2554" s="5" t="s">
        <v>7925</v>
      </c>
      <c r="B2554">
        <f t="shared" si="39"/>
        <v>1</v>
      </c>
    </row>
    <row r="2555" spans="1:2" x14ac:dyDescent="0.25">
      <c r="A2555" s="5" t="s">
        <v>8553</v>
      </c>
      <c r="B2555">
        <f t="shared" si="39"/>
        <v>1</v>
      </c>
    </row>
    <row r="2556" spans="1:2" x14ac:dyDescent="0.25">
      <c r="A2556" s="5" t="s">
        <v>8591</v>
      </c>
      <c r="B2556">
        <f t="shared" si="39"/>
        <v>1</v>
      </c>
    </row>
    <row r="2557" spans="1:2" x14ac:dyDescent="0.25">
      <c r="A2557" s="5" t="s">
        <v>8567</v>
      </c>
      <c r="B2557">
        <f t="shared" si="39"/>
        <v>1</v>
      </c>
    </row>
    <row r="2558" spans="1:2" x14ac:dyDescent="0.25">
      <c r="A2558" s="5" t="s">
        <v>7295</v>
      </c>
      <c r="B2558">
        <f t="shared" si="39"/>
        <v>1</v>
      </c>
    </row>
    <row r="2559" spans="1:2" x14ac:dyDescent="0.25">
      <c r="A2559" s="5" t="s">
        <v>8994</v>
      </c>
      <c r="B2559">
        <f t="shared" si="39"/>
        <v>1</v>
      </c>
    </row>
    <row r="2560" spans="1:2" x14ac:dyDescent="0.25">
      <c r="A2560" s="5" t="s">
        <v>7399</v>
      </c>
      <c r="B2560">
        <f t="shared" si="39"/>
        <v>1</v>
      </c>
    </row>
    <row r="2561" spans="1:2" x14ac:dyDescent="0.25">
      <c r="A2561" s="5" t="s">
        <v>10300</v>
      </c>
      <c r="B2561">
        <f t="shared" si="39"/>
        <v>1</v>
      </c>
    </row>
    <row r="2562" spans="1:2" x14ac:dyDescent="0.25">
      <c r="A2562" s="5" t="s">
        <v>7741</v>
      </c>
      <c r="B2562">
        <f t="shared" si="39"/>
        <v>1</v>
      </c>
    </row>
    <row r="2563" spans="1:2" x14ac:dyDescent="0.25">
      <c r="A2563" s="5" t="s">
        <v>7198</v>
      </c>
      <c r="B2563">
        <f t="shared" si="39"/>
        <v>1</v>
      </c>
    </row>
    <row r="2564" spans="1:2" x14ac:dyDescent="0.25">
      <c r="A2564" s="5" t="s">
        <v>6676</v>
      </c>
      <c r="B2564">
        <f t="shared" si="39"/>
        <v>1</v>
      </c>
    </row>
    <row r="2565" spans="1:2" x14ac:dyDescent="0.25">
      <c r="A2565" s="5" t="s">
        <v>6386</v>
      </c>
      <c r="B2565">
        <f t="shared" ref="B2565:B2628" si="40">IF(A2565&lt;&gt;0,1,0)</f>
        <v>1</v>
      </c>
    </row>
    <row r="2566" spans="1:2" x14ac:dyDescent="0.25">
      <c r="A2566" s="5" t="s">
        <v>7970</v>
      </c>
      <c r="B2566">
        <f t="shared" si="40"/>
        <v>1</v>
      </c>
    </row>
    <row r="2567" spans="1:2" x14ac:dyDescent="0.25">
      <c r="A2567" s="5" t="s">
        <v>7340</v>
      </c>
      <c r="B2567">
        <f t="shared" si="40"/>
        <v>1</v>
      </c>
    </row>
    <row r="2568" spans="1:2" x14ac:dyDescent="0.25">
      <c r="A2568" s="5" t="s">
        <v>7868</v>
      </c>
      <c r="B2568">
        <f t="shared" si="40"/>
        <v>1</v>
      </c>
    </row>
    <row r="2569" spans="1:2" x14ac:dyDescent="0.25">
      <c r="A2569" s="5" t="s">
        <v>7014</v>
      </c>
      <c r="B2569">
        <f t="shared" si="40"/>
        <v>1</v>
      </c>
    </row>
    <row r="2570" spans="1:2" x14ac:dyDescent="0.25">
      <c r="A2570" s="5" t="s">
        <v>9903</v>
      </c>
      <c r="B2570">
        <f t="shared" si="40"/>
        <v>1</v>
      </c>
    </row>
    <row r="2571" spans="1:2" x14ac:dyDescent="0.25">
      <c r="A2571" s="5" t="s">
        <v>7412</v>
      </c>
      <c r="B2571">
        <f t="shared" si="40"/>
        <v>1</v>
      </c>
    </row>
    <row r="2572" spans="1:2" x14ac:dyDescent="0.25">
      <c r="A2572" s="5" t="s">
        <v>9847</v>
      </c>
      <c r="B2572">
        <f t="shared" si="40"/>
        <v>1</v>
      </c>
    </row>
    <row r="2573" spans="1:2" x14ac:dyDescent="0.25">
      <c r="A2573" s="5" t="s">
        <v>6776</v>
      </c>
      <c r="B2573">
        <f t="shared" si="40"/>
        <v>1</v>
      </c>
    </row>
    <row r="2574" spans="1:2" x14ac:dyDescent="0.25">
      <c r="A2574" s="5" t="s">
        <v>8915</v>
      </c>
      <c r="B2574">
        <f t="shared" si="40"/>
        <v>1</v>
      </c>
    </row>
    <row r="2575" spans="1:2" x14ac:dyDescent="0.25">
      <c r="A2575" s="5" t="s">
        <v>7965</v>
      </c>
      <c r="B2575">
        <f t="shared" si="40"/>
        <v>1</v>
      </c>
    </row>
    <row r="2576" spans="1:2" x14ac:dyDescent="0.25">
      <c r="A2576" s="5" t="s">
        <v>8669</v>
      </c>
      <c r="B2576">
        <f t="shared" si="40"/>
        <v>1</v>
      </c>
    </row>
    <row r="2577" spans="1:2" x14ac:dyDescent="0.25">
      <c r="A2577" s="5" t="s">
        <v>7335</v>
      </c>
      <c r="B2577">
        <f t="shared" si="40"/>
        <v>1</v>
      </c>
    </row>
    <row r="2578" spans="1:2" x14ac:dyDescent="0.25">
      <c r="A2578" s="5" t="s">
        <v>7991</v>
      </c>
      <c r="B2578">
        <f t="shared" si="40"/>
        <v>1</v>
      </c>
    </row>
    <row r="2579" spans="1:2" x14ac:dyDescent="0.25">
      <c r="A2579" s="5" t="s">
        <v>8059</v>
      </c>
      <c r="B2579">
        <f t="shared" si="40"/>
        <v>1</v>
      </c>
    </row>
    <row r="2580" spans="1:2" x14ac:dyDescent="0.25">
      <c r="A2580" s="5" t="s">
        <v>7111</v>
      </c>
      <c r="B2580">
        <f t="shared" si="40"/>
        <v>1</v>
      </c>
    </row>
    <row r="2581" spans="1:2" x14ac:dyDescent="0.25">
      <c r="A2581" s="5" t="s">
        <v>10222</v>
      </c>
      <c r="B2581">
        <f t="shared" si="40"/>
        <v>1</v>
      </c>
    </row>
    <row r="2582" spans="1:2" x14ac:dyDescent="0.25">
      <c r="A2582" s="5" t="s">
        <v>8269</v>
      </c>
      <c r="B2582">
        <f t="shared" si="40"/>
        <v>1</v>
      </c>
    </row>
    <row r="2583" spans="1:2" x14ac:dyDescent="0.25">
      <c r="A2583" s="5" t="s">
        <v>6316</v>
      </c>
      <c r="B2583">
        <f t="shared" si="40"/>
        <v>1</v>
      </c>
    </row>
    <row r="2584" spans="1:2" x14ac:dyDescent="0.25">
      <c r="A2584" s="5" t="s">
        <v>9473</v>
      </c>
      <c r="B2584">
        <f t="shared" si="40"/>
        <v>1</v>
      </c>
    </row>
    <row r="2585" spans="1:2" x14ac:dyDescent="0.25">
      <c r="A2585" s="5" t="s">
        <v>9614</v>
      </c>
      <c r="B2585">
        <f t="shared" si="40"/>
        <v>1</v>
      </c>
    </row>
    <row r="2586" spans="1:2" x14ac:dyDescent="0.25">
      <c r="A2586" s="5" t="s">
        <v>6565</v>
      </c>
      <c r="B2586">
        <f t="shared" si="40"/>
        <v>1</v>
      </c>
    </row>
    <row r="2587" spans="1:2" x14ac:dyDescent="0.25">
      <c r="A2587" s="5" t="s">
        <v>9116</v>
      </c>
      <c r="B2587">
        <f t="shared" si="40"/>
        <v>1</v>
      </c>
    </row>
    <row r="2588" spans="1:2" x14ac:dyDescent="0.25">
      <c r="A2588" s="5" t="s">
        <v>6966</v>
      </c>
      <c r="B2588">
        <f t="shared" si="40"/>
        <v>1</v>
      </c>
    </row>
    <row r="2589" spans="1:2" x14ac:dyDescent="0.25">
      <c r="A2589" s="5" t="s">
        <v>6082</v>
      </c>
      <c r="B2589">
        <f t="shared" si="40"/>
        <v>1</v>
      </c>
    </row>
    <row r="2590" spans="1:2" x14ac:dyDescent="0.25">
      <c r="A2590" s="5" t="s">
        <v>8201</v>
      </c>
      <c r="B2590">
        <f t="shared" si="40"/>
        <v>1</v>
      </c>
    </row>
    <row r="2591" spans="1:2" x14ac:dyDescent="0.25">
      <c r="A2591" s="5" t="s">
        <v>9043</v>
      </c>
      <c r="B2591">
        <f t="shared" si="40"/>
        <v>1</v>
      </c>
    </row>
    <row r="2592" spans="1:2" x14ac:dyDescent="0.25">
      <c r="A2592" s="5" t="s">
        <v>7872</v>
      </c>
      <c r="B2592">
        <f t="shared" si="40"/>
        <v>1</v>
      </c>
    </row>
    <row r="2593" spans="1:2" x14ac:dyDescent="0.25">
      <c r="A2593" s="5" t="s">
        <v>9470</v>
      </c>
      <c r="B2593">
        <f t="shared" si="40"/>
        <v>1</v>
      </c>
    </row>
    <row r="2594" spans="1:2" x14ac:dyDescent="0.25">
      <c r="A2594" s="5" t="s">
        <v>6707</v>
      </c>
      <c r="B2594">
        <f t="shared" si="40"/>
        <v>1</v>
      </c>
    </row>
    <row r="2595" spans="1:2" x14ac:dyDescent="0.25">
      <c r="A2595" s="5" t="s">
        <v>9934</v>
      </c>
      <c r="B2595">
        <f t="shared" si="40"/>
        <v>1</v>
      </c>
    </row>
    <row r="2596" spans="1:2" x14ac:dyDescent="0.25">
      <c r="A2596" s="5" t="s">
        <v>8171</v>
      </c>
      <c r="B2596">
        <f t="shared" si="40"/>
        <v>1</v>
      </c>
    </row>
    <row r="2597" spans="1:2" x14ac:dyDescent="0.25">
      <c r="A2597" s="5" t="s">
        <v>9514</v>
      </c>
      <c r="B2597">
        <f t="shared" si="40"/>
        <v>1</v>
      </c>
    </row>
    <row r="2598" spans="1:2" x14ac:dyDescent="0.25">
      <c r="A2598" s="5" t="s">
        <v>6334</v>
      </c>
      <c r="B2598">
        <f t="shared" si="40"/>
        <v>1</v>
      </c>
    </row>
    <row r="2599" spans="1:2" x14ac:dyDescent="0.25">
      <c r="A2599" s="5" t="s">
        <v>7061</v>
      </c>
      <c r="B2599">
        <f t="shared" si="40"/>
        <v>1</v>
      </c>
    </row>
    <row r="2600" spans="1:2" x14ac:dyDescent="0.25">
      <c r="A2600" s="5" t="s">
        <v>9271</v>
      </c>
      <c r="B2600">
        <f t="shared" si="40"/>
        <v>1</v>
      </c>
    </row>
    <row r="2601" spans="1:2" x14ac:dyDescent="0.25">
      <c r="A2601" s="5" t="s">
        <v>7738</v>
      </c>
      <c r="B2601">
        <f t="shared" si="40"/>
        <v>1</v>
      </c>
    </row>
    <row r="2602" spans="1:2" x14ac:dyDescent="0.25">
      <c r="A2602" s="5" t="s">
        <v>8856</v>
      </c>
      <c r="B2602">
        <f t="shared" si="40"/>
        <v>1</v>
      </c>
    </row>
    <row r="2603" spans="1:2" x14ac:dyDescent="0.25">
      <c r="A2603" s="5" t="s">
        <v>9723</v>
      </c>
      <c r="B2603">
        <f t="shared" si="40"/>
        <v>1</v>
      </c>
    </row>
    <row r="2604" spans="1:2" x14ac:dyDescent="0.25">
      <c r="A2604" s="5" t="s">
        <v>6611</v>
      </c>
      <c r="B2604">
        <f t="shared" si="40"/>
        <v>1</v>
      </c>
    </row>
    <row r="2605" spans="1:2" x14ac:dyDescent="0.25">
      <c r="A2605" s="5" t="s">
        <v>10877</v>
      </c>
      <c r="B2605">
        <f t="shared" si="40"/>
        <v>1</v>
      </c>
    </row>
    <row r="2606" spans="1:2" x14ac:dyDescent="0.25">
      <c r="A2606" s="5" t="s">
        <v>8971</v>
      </c>
      <c r="B2606">
        <f t="shared" si="40"/>
        <v>1</v>
      </c>
    </row>
    <row r="2607" spans="1:2" x14ac:dyDescent="0.25">
      <c r="A2607" s="5" t="s">
        <v>10389</v>
      </c>
      <c r="B2607">
        <f t="shared" si="40"/>
        <v>1</v>
      </c>
    </row>
    <row r="2608" spans="1:2" x14ac:dyDescent="0.25">
      <c r="A2608" s="5" t="s">
        <v>10170</v>
      </c>
      <c r="B2608">
        <f t="shared" si="40"/>
        <v>1</v>
      </c>
    </row>
    <row r="2609" spans="1:2" x14ac:dyDescent="0.25">
      <c r="A2609" s="5" t="s">
        <v>10839</v>
      </c>
      <c r="B2609">
        <f t="shared" si="40"/>
        <v>1</v>
      </c>
    </row>
    <row r="2610" spans="1:2" x14ac:dyDescent="0.25">
      <c r="A2610" s="5" t="s">
        <v>8408</v>
      </c>
      <c r="B2610">
        <f t="shared" si="40"/>
        <v>1</v>
      </c>
    </row>
    <row r="2611" spans="1:2" x14ac:dyDescent="0.25">
      <c r="A2611" s="5" t="s">
        <v>8786</v>
      </c>
      <c r="B2611">
        <f t="shared" si="40"/>
        <v>1</v>
      </c>
    </row>
    <row r="2612" spans="1:2" x14ac:dyDescent="0.25">
      <c r="A2612" s="5" t="s">
        <v>6275</v>
      </c>
      <c r="B2612">
        <f t="shared" si="40"/>
        <v>1</v>
      </c>
    </row>
    <row r="2613" spans="1:2" x14ac:dyDescent="0.25">
      <c r="A2613" s="5" t="s">
        <v>8264</v>
      </c>
      <c r="B2613">
        <f t="shared" si="40"/>
        <v>1</v>
      </c>
    </row>
    <row r="2614" spans="1:2" x14ac:dyDescent="0.25">
      <c r="A2614" s="5" t="s">
        <v>9565</v>
      </c>
      <c r="B2614">
        <f t="shared" si="40"/>
        <v>1</v>
      </c>
    </row>
    <row r="2615" spans="1:2" x14ac:dyDescent="0.25">
      <c r="A2615" s="5" t="s">
        <v>10676</v>
      </c>
      <c r="B2615">
        <f t="shared" si="40"/>
        <v>1</v>
      </c>
    </row>
    <row r="2616" spans="1:2" x14ac:dyDescent="0.25">
      <c r="A2616" s="5" t="s">
        <v>8572</v>
      </c>
      <c r="B2616">
        <f t="shared" si="40"/>
        <v>1</v>
      </c>
    </row>
    <row r="2617" spans="1:2" x14ac:dyDescent="0.25">
      <c r="A2617" s="5" t="s">
        <v>9758</v>
      </c>
      <c r="B2617">
        <f t="shared" si="40"/>
        <v>1</v>
      </c>
    </row>
    <row r="2618" spans="1:2" x14ac:dyDescent="0.25">
      <c r="A2618" s="5" t="s">
        <v>9962</v>
      </c>
      <c r="B2618">
        <f t="shared" si="40"/>
        <v>1</v>
      </c>
    </row>
    <row r="2619" spans="1:2" x14ac:dyDescent="0.25">
      <c r="A2619" s="5" t="s">
        <v>6297</v>
      </c>
      <c r="B2619">
        <f t="shared" si="40"/>
        <v>1</v>
      </c>
    </row>
    <row r="2620" spans="1:2" x14ac:dyDescent="0.25">
      <c r="A2620" s="5" t="s">
        <v>10200</v>
      </c>
      <c r="B2620">
        <f t="shared" si="40"/>
        <v>1</v>
      </c>
    </row>
    <row r="2621" spans="1:2" x14ac:dyDescent="0.25">
      <c r="A2621" s="5" t="s">
        <v>7824</v>
      </c>
      <c r="B2621">
        <f t="shared" si="40"/>
        <v>1</v>
      </c>
    </row>
    <row r="2622" spans="1:2" x14ac:dyDescent="0.25">
      <c r="A2622" s="5" t="s">
        <v>9840</v>
      </c>
      <c r="B2622">
        <f t="shared" si="40"/>
        <v>1</v>
      </c>
    </row>
    <row r="2623" spans="1:2" x14ac:dyDescent="0.25">
      <c r="A2623" s="5" t="s">
        <v>10621</v>
      </c>
      <c r="B2623">
        <f t="shared" si="40"/>
        <v>1</v>
      </c>
    </row>
    <row r="2624" spans="1:2" x14ac:dyDescent="0.25">
      <c r="A2624" s="5" t="s">
        <v>9036</v>
      </c>
      <c r="B2624">
        <f t="shared" si="40"/>
        <v>1</v>
      </c>
    </row>
    <row r="2625" spans="1:2" x14ac:dyDescent="0.25">
      <c r="A2625" s="5" t="s">
        <v>6083</v>
      </c>
      <c r="B2625">
        <f t="shared" si="40"/>
        <v>1</v>
      </c>
    </row>
    <row r="2626" spans="1:2" x14ac:dyDescent="0.25">
      <c r="A2626" s="5" t="s">
        <v>8198</v>
      </c>
      <c r="B2626">
        <f t="shared" si="40"/>
        <v>1</v>
      </c>
    </row>
    <row r="2627" spans="1:2" x14ac:dyDescent="0.25">
      <c r="A2627" s="5" t="s">
        <v>6084</v>
      </c>
      <c r="B2627">
        <f t="shared" si="40"/>
        <v>1</v>
      </c>
    </row>
    <row r="2628" spans="1:2" x14ac:dyDescent="0.25">
      <c r="A2628" s="5" t="s">
        <v>6085</v>
      </c>
      <c r="B2628">
        <f t="shared" si="40"/>
        <v>1</v>
      </c>
    </row>
    <row r="2629" spans="1:2" x14ac:dyDescent="0.25">
      <c r="A2629" s="5" t="s">
        <v>7305</v>
      </c>
      <c r="B2629">
        <f t="shared" ref="B2629:B2692" si="41">IF(A2629&lt;&gt;0,1,0)</f>
        <v>1</v>
      </c>
    </row>
    <row r="2630" spans="1:2" x14ac:dyDescent="0.25">
      <c r="A2630" s="5" t="s">
        <v>8991</v>
      </c>
      <c r="B2630">
        <f t="shared" si="41"/>
        <v>1</v>
      </c>
    </row>
    <row r="2631" spans="1:2" x14ac:dyDescent="0.25">
      <c r="A2631" s="5" t="s">
        <v>8418</v>
      </c>
      <c r="B2631">
        <f t="shared" si="41"/>
        <v>1</v>
      </c>
    </row>
    <row r="2632" spans="1:2" x14ac:dyDescent="0.25">
      <c r="A2632" s="5" t="s">
        <v>6269</v>
      </c>
      <c r="B2632">
        <f t="shared" si="41"/>
        <v>1</v>
      </c>
    </row>
    <row r="2633" spans="1:2" x14ac:dyDescent="0.25">
      <c r="A2633" s="5" t="s">
        <v>7737</v>
      </c>
      <c r="B2633">
        <f t="shared" si="41"/>
        <v>1</v>
      </c>
    </row>
    <row r="2634" spans="1:2" x14ac:dyDescent="0.25">
      <c r="A2634" s="5" t="s">
        <v>7209</v>
      </c>
      <c r="B2634">
        <f t="shared" si="41"/>
        <v>1</v>
      </c>
    </row>
    <row r="2635" spans="1:2" x14ac:dyDescent="0.25">
      <c r="A2635" s="5" t="s">
        <v>10153</v>
      </c>
      <c r="B2635">
        <f t="shared" si="41"/>
        <v>1</v>
      </c>
    </row>
    <row r="2636" spans="1:2" x14ac:dyDescent="0.25">
      <c r="A2636" s="5" t="s">
        <v>10334</v>
      </c>
      <c r="B2636">
        <f t="shared" si="41"/>
        <v>1</v>
      </c>
    </row>
    <row r="2637" spans="1:2" x14ac:dyDescent="0.25">
      <c r="A2637" s="5" t="s">
        <v>8401</v>
      </c>
      <c r="B2637">
        <f t="shared" si="41"/>
        <v>1</v>
      </c>
    </row>
    <row r="2638" spans="1:2" x14ac:dyDescent="0.25">
      <c r="A2638" s="5" t="s">
        <v>7315</v>
      </c>
      <c r="B2638">
        <f t="shared" si="41"/>
        <v>1</v>
      </c>
    </row>
    <row r="2639" spans="1:2" x14ac:dyDescent="0.25">
      <c r="A2639" s="5" t="s">
        <v>8431</v>
      </c>
      <c r="B2639">
        <f t="shared" si="41"/>
        <v>1</v>
      </c>
    </row>
    <row r="2640" spans="1:2" x14ac:dyDescent="0.25">
      <c r="A2640" s="5" t="s">
        <v>10537</v>
      </c>
      <c r="B2640">
        <f t="shared" si="41"/>
        <v>1</v>
      </c>
    </row>
    <row r="2641" spans="1:2" x14ac:dyDescent="0.25">
      <c r="A2641" s="5" t="s">
        <v>7588</v>
      </c>
      <c r="B2641">
        <f t="shared" si="41"/>
        <v>1</v>
      </c>
    </row>
    <row r="2642" spans="1:2" x14ac:dyDescent="0.25">
      <c r="A2642" s="5" t="s">
        <v>9509</v>
      </c>
      <c r="B2642">
        <f t="shared" si="41"/>
        <v>1</v>
      </c>
    </row>
    <row r="2643" spans="1:2" x14ac:dyDescent="0.25">
      <c r="A2643" s="5" t="s">
        <v>9132</v>
      </c>
      <c r="B2643">
        <f t="shared" si="41"/>
        <v>1</v>
      </c>
    </row>
    <row r="2644" spans="1:2" x14ac:dyDescent="0.25">
      <c r="A2644" s="5" t="s">
        <v>10851</v>
      </c>
      <c r="B2644">
        <f t="shared" si="41"/>
        <v>1</v>
      </c>
    </row>
    <row r="2645" spans="1:2" x14ac:dyDescent="0.25">
      <c r="A2645" s="5" t="s">
        <v>9902</v>
      </c>
      <c r="B2645">
        <f t="shared" si="41"/>
        <v>1</v>
      </c>
    </row>
    <row r="2646" spans="1:2" x14ac:dyDescent="0.25">
      <c r="A2646" s="5" t="s">
        <v>8509</v>
      </c>
      <c r="B2646">
        <f t="shared" si="41"/>
        <v>1</v>
      </c>
    </row>
    <row r="2647" spans="1:2" x14ac:dyDescent="0.25">
      <c r="A2647" s="5" t="s">
        <v>6737</v>
      </c>
      <c r="B2647">
        <f t="shared" si="41"/>
        <v>1</v>
      </c>
    </row>
    <row r="2648" spans="1:2" x14ac:dyDescent="0.25">
      <c r="A2648" s="5" t="s">
        <v>10661</v>
      </c>
      <c r="B2648">
        <f t="shared" si="41"/>
        <v>1</v>
      </c>
    </row>
    <row r="2649" spans="1:2" x14ac:dyDescent="0.25">
      <c r="A2649" s="5" t="s">
        <v>10591</v>
      </c>
      <c r="B2649">
        <f t="shared" si="41"/>
        <v>1</v>
      </c>
    </row>
    <row r="2650" spans="1:2" x14ac:dyDescent="0.25">
      <c r="A2650" s="5" t="s">
        <v>7531</v>
      </c>
      <c r="B2650">
        <f t="shared" si="41"/>
        <v>1</v>
      </c>
    </row>
    <row r="2651" spans="1:2" x14ac:dyDescent="0.25">
      <c r="A2651" s="5" t="s">
        <v>9290</v>
      </c>
      <c r="B2651">
        <f t="shared" si="41"/>
        <v>1</v>
      </c>
    </row>
    <row r="2652" spans="1:2" x14ac:dyDescent="0.25">
      <c r="A2652" s="5" t="s">
        <v>10749</v>
      </c>
      <c r="B2652">
        <f t="shared" si="41"/>
        <v>1</v>
      </c>
    </row>
    <row r="2653" spans="1:2" x14ac:dyDescent="0.25">
      <c r="A2653" s="5" t="s">
        <v>10788</v>
      </c>
      <c r="B2653">
        <f t="shared" si="41"/>
        <v>1</v>
      </c>
    </row>
    <row r="2654" spans="1:2" x14ac:dyDescent="0.25">
      <c r="A2654" s="5" t="s">
        <v>6509</v>
      </c>
      <c r="B2654">
        <f t="shared" si="41"/>
        <v>1</v>
      </c>
    </row>
    <row r="2655" spans="1:2" x14ac:dyDescent="0.25">
      <c r="A2655" s="5" t="s">
        <v>6785</v>
      </c>
      <c r="B2655">
        <f t="shared" si="41"/>
        <v>1</v>
      </c>
    </row>
    <row r="2656" spans="1:2" x14ac:dyDescent="0.25">
      <c r="A2656" s="5" t="s">
        <v>9284</v>
      </c>
      <c r="B2656">
        <f t="shared" si="41"/>
        <v>1</v>
      </c>
    </row>
    <row r="2657" spans="1:2" x14ac:dyDescent="0.25">
      <c r="A2657" s="5" t="s">
        <v>9104</v>
      </c>
      <c r="B2657">
        <f t="shared" si="41"/>
        <v>1</v>
      </c>
    </row>
    <row r="2658" spans="1:2" x14ac:dyDescent="0.25">
      <c r="A2658" s="5" t="s">
        <v>8234</v>
      </c>
      <c r="B2658">
        <f t="shared" si="41"/>
        <v>1</v>
      </c>
    </row>
    <row r="2659" spans="1:2" x14ac:dyDescent="0.25">
      <c r="A2659" s="5" t="s">
        <v>8835</v>
      </c>
      <c r="B2659">
        <f t="shared" si="41"/>
        <v>1</v>
      </c>
    </row>
    <row r="2660" spans="1:2" x14ac:dyDescent="0.25">
      <c r="A2660" s="5" t="s">
        <v>6749</v>
      </c>
      <c r="B2660">
        <f t="shared" si="41"/>
        <v>1</v>
      </c>
    </row>
    <row r="2661" spans="1:2" x14ac:dyDescent="0.25">
      <c r="A2661" s="5" t="s">
        <v>10459</v>
      </c>
      <c r="B2661">
        <f t="shared" si="41"/>
        <v>1</v>
      </c>
    </row>
    <row r="2662" spans="1:2" x14ac:dyDescent="0.25">
      <c r="A2662" s="5" t="s">
        <v>6234</v>
      </c>
      <c r="B2662">
        <f t="shared" si="41"/>
        <v>1</v>
      </c>
    </row>
    <row r="2663" spans="1:2" x14ac:dyDescent="0.25">
      <c r="A2663" s="5" t="s">
        <v>8120</v>
      </c>
      <c r="B2663">
        <f t="shared" si="41"/>
        <v>1</v>
      </c>
    </row>
    <row r="2664" spans="1:2" x14ac:dyDescent="0.25">
      <c r="A2664" s="5" t="s">
        <v>9289</v>
      </c>
      <c r="B2664">
        <f t="shared" si="41"/>
        <v>1</v>
      </c>
    </row>
    <row r="2665" spans="1:2" x14ac:dyDescent="0.25">
      <c r="A2665" s="5" t="s">
        <v>7461</v>
      </c>
      <c r="B2665">
        <f t="shared" si="41"/>
        <v>1</v>
      </c>
    </row>
    <row r="2666" spans="1:2" x14ac:dyDescent="0.25">
      <c r="A2666" s="5" t="s">
        <v>6597</v>
      </c>
      <c r="B2666">
        <f t="shared" si="41"/>
        <v>1</v>
      </c>
    </row>
    <row r="2667" spans="1:2" x14ac:dyDescent="0.25">
      <c r="A2667" s="5" t="s">
        <v>7924</v>
      </c>
      <c r="B2667">
        <f t="shared" si="41"/>
        <v>1</v>
      </c>
    </row>
    <row r="2668" spans="1:2" x14ac:dyDescent="0.25">
      <c r="A2668" s="5" t="s">
        <v>6086</v>
      </c>
      <c r="B2668">
        <f t="shared" si="41"/>
        <v>1</v>
      </c>
    </row>
    <row r="2669" spans="1:2" x14ac:dyDescent="0.25">
      <c r="A2669" s="5" t="s">
        <v>6713</v>
      </c>
      <c r="B2669">
        <f t="shared" si="41"/>
        <v>1</v>
      </c>
    </row>
    <row r="2670" spans="1:2" x14ac:dyDescent="0.25">
      <c r="A2670" s="5" t="s">
        <v>6491</v>
      </c>
      <c r="B2670">
        <f t="shared" si="41"/>
        <v>1</v>
      </c>
    </row>
    <row r="2671" spans="1:2" x14ac:dyDescent="0.25">
      <c r="A2671" s="5" t="s">
        <v>10607</v>
      </c>
      <c r="B2671">
        <f t="shared" si="41"/>
        <v>1</v>
      </c>
    </row>
    <row r="2672" spans="1:2" x14ac:dyDescent="0.25">
      <c r="A2672" s="5" t="s">
        <v>9098</v>
      </c>
      <c r="B2672">
        <f t="shared" si="41"/>
        <v>1</v>
      </c>
    </row>
    <row r="2673" spans="1:2" x14ac:dyDescent="0.25">
      <c r="A2673" s="5" t="s">
        <v>8043</v>
      </c>
      <c r="B2673">
        <f t="shared" si="41"/>
        <v>1</v>
      </c>
    </row>
    <row r="2674" spans="1:2" x14ac:dyDescent="0.25">
      <c r="A2674" s="5" t="s">
        <v>9414</v>
      </c>
      <c r="B2674">
        <f t="shared" si="41"/>
        <v>1</v>
      </c>
    </row>
    <row r="2675" spans="1:2" x14ac:dyDescent="0.25">
      <c r="A2675" s="5" t="s">
        <v>6087</v>
      </c>
      <c r="B2675">
        <f t="shared" si="41"/>
        <v>1</v>
      </c>
    </row>
    <row r="2676" spans="1:2" x14ac:dyDescent="0.25">
      <c r="A2676" s="5" t="s">
        <v>6088</v>
      </c>
      <c r="B2676">
        <f t="shared" si="41"/>
        <v>1</v>
      </c>
    </row>
    <row r="2677" spans="1:2" x14ac:dyDescent="0.25">
      <c r="A2677" s="5" t="s">
        <v>9028</v>
      </c>
      <c r="B2677">
        <f t="shared" si="41"/>
        <v>1</v>
      </c>
    </row>
    <row r="2678" spans="1:2" x14ac:dyDescent="0.25">
      <c r="A2678" s="5" t="s">
        <v>10243</v>
      </c>
      <c r="B2678">
        <f t="shared" si="41"/>
        <v>1</v>
      </c>
    </row>
    <row r="2679" spans="1:2" x14ac:dyDescent="0.25">
      <c r="A2679" s="5" t="s">
        <v>9853</v>
      </c>
      <c r="B2679">
        <f t="shared" si="41"/>
        <v>1</v>
      </c>
    </row>
    <row r="2680" spans="1:2" x14ac:dyDescent="0.25">
      <c r="A2680" s="5" t="s">
        <v>7235</v>
      </c>
      <c r="B2680">
        <f t="shared" si="41"/>
        <v>1</v>
      </c>
    </row>
    <row r="2681" spans="1:2" x14ac:dyDescent="0.25">
      <c r="A2681" s="5" t="s">
        <v>9387</v>
      </c>
      <c r="B2681">
        <f t="shared" si="41"/>
        <v>1</v>
      </c>
    </row>
    <row r="2682" spans="1:2" x14ac:dyDescent="0.25">
      <c r="A2682" s="5" t="s">
        <v>10060</v>
      </c>
      <c r="B2682">
        <f t="shared" si="41"/>
        <v>1</v>
      </c>
    </row>
    <row r="2683" spans="1:2" x14ac:dyDescent="0.25">
      <c r="A2683" s="5" t="s">
        <v>9728</v>
      </c>
      <c r="B2683">
        <f t="shared" si="41"/>
        <v>1</v>
      </c>
    </row>
    <row r="2684" spans="1:2" x14ac:dyDescent="0.25">
      <c r="A2684" s="5" t="s">
        <v>10242</v>
      </c>
      <c r="B2684">
        <f t="shared" si="41"/>
        <v>1</v>
      </c>
    </row>
    <row r="2685" spans="1:2" x14ac:dyDescent="0.25">
      <c r="A2685" s="5" t="s">
        <v>8193</v>
      </c>
      <c r="B2685">
        <f t="shared" si="41"/>
        <v>1</v>
      </c>
    </row>
    <row r="2686" spans="1:2" x14ac:dyDescent="0.25">
      <c r="A2686" s="5" t="s">
        <v>7826</v>
      </c>
      <c r="B2686">
        <f t="shared" si="41"/>
        <v>1</v>
      </c>
    </row>
    <row r="2687" spans="1:2" x14ac:dyDescent="0.25">
      <c r="A2687" s="5" t="s">
        <v>8293</v>
      </c>
      <c r="B2687">
        <f t="shared" si="41"/>
        <v>1</v>
      </c>
    </row>
    <row r="2688" spans="1:2" x14ac:dyDescent="0.25">
      <c r="A2688" s="5" t="s">
        <v>6302</v>
      </c>
      <c r="B2688">
        <f t="shared" si="41"/>
        <v>1</v>
      </c>
    </row>
    <row r="2689" spans="1:2" x14ac:dyDescent="0.25">
      <c r="A2689" s="5" t="s">
        <v>7767</v>
      </c>
      <c r="B2689">
        <f t="shared" si="41"/>
        <v>1</v>
      </c>
    </row>
    <row r="2690" spans="1:2" x14ac:dyDescent="0.25">
      <c r="A2690" s="5" t="s">
        <v>6823</v>
      </c>
      <c r="B2690">
        <f t="shared" si="41"/>
        <v>1</v>
      </c>
    </row>
    <row r="2691" spans="1:2" x14ac:dyDescent="0.25">
      <c r="A2691" s="5" t="s">
        <v>9373</v>
      </c>
      <c r="B2691">
        <f t="shared" si="41"/>
        <v>1</v>
      </c>
    </row>
    <row r="2692" spans="1:2" x14ac:dyDescent="0.25">
      <c r="A2692" s="5" t="s">
        <v>10136</v>
      </c>
      <c r="B2692">
        <f t="shared" si="41"/>
        <v>1</v>
      </c>
    </row>
    <row r="2693" spans="1:2" x14ac:dyDescent="0.25">
      <c r="A2693" s="5" t="s">
        <v>7967</v>
      </c>
      <c r="B2693">
        <f t="shared" ref="B2693:B2756" si="42">IF(A2693&lt;&gt;0,1,0)</f>
        <v>1</v>
      </c>
    </row>
    <row r="2694" spans="1:2" x14ac:dyDescent="0.25">
      <c r="A2694" s="5" t="s">
        <v>8498</v>
      </c>
      <c r="B2694">
        <f t="shared" si="42"/>
        <v>1</v>
      </c>
    </row>
    <row r="2695" spans="1:2" x14ac:dyDescent="0.25">
      <c r="A2695" s="5" t="s">
        <v>10121</v>
      </c>
      <c r="B2695">
        <f t="shared" si="42"/>
        <v>1</v>
      </c>
    </row>
    <row r="2696" spans="1:2" x14ac:dyDescent="0.25">
      <c r="A2696" s="5" t="s">
        <v>8750</v>
      </c>
      <c r="B2696">
        <f t="shared" si="42"/>
        <v>1</v>
      </c>
    </row>
    <row r="2697" spans="1:2" x14ac:dyDescent="0.25">
      <c r="A2697" s="5" t="s">
        <v>9210</v>
      </c>
      <c r="B2697">
        <f t="shared" si="42"/>
        <v>1</v>
      </c>
    </row>
    <row r="2698" spans="1:2" x14ac:dyDescent="0.25">
      <c r="A2698" s="5" t="s">
        <v>9182</v>
      </c>
      <c r="B2698">
        <f t="shared" si="42"/>
        <v>1</v>
      </c>
    </row>
    <row r="2699" spans="1:2" x14ac:dyDescent="0.25">
      <c r="A2699" s="5" t="s">
        <v>6791</v>
      </c>
      <c r="B2699">
        <f t="shared" si="42"/>
        <v>1</v>
      </c>
    </row>
    <row r="2700" spans="1:2" x14ac:dyDescent="0.25">
      <c r="A2700" s="5" t="s">
        <v>8292</v>
      </c>
      <c r="B2700">
        <f t="shared" si="42"/>
        <v>1</v>
      </c>
    </row>
    <row r="2701" spans="1:2" x14ac:dyDescent="0.25">
      <c r="A2701" s="5" t="s">
        <v>8130</v>
      </c>
      <c r="B2701">
        <f t="shared" si="42"/>
        <v>1</v>
      </c>
    </row>
    <row r="2702" spans="1:2" x14ac:dyDescent="0.25">
      <c r="A2702" s="5" t="s">
        <v>9664</v>
      </c>
      <c r="B2702">
        <f t="shared" si="42"/>
        <v>1</v>
      </c>
    </row>
    <row r="2703" spans="1:2" x14ac:dyDescent="0.25">
      <c r="A2703" s="5" t="s">
        <v>10341</v>
      </c>
      <c r="B2703">
        <f t="shared" si="42"/>
        <v>1</v>
      </c>
    </row>
    <row r="2704" spans="1:2" x14ac:dyDescent="0.25">
      <c r="A2704" s="5" t="s">
        <v>6531</v>
      </c>
      <c r="B2704">
        <f t="shared" si="42"/>
        <v>1</v>
      </c>
    </row>
    <row r="2705" spans="1:2" x14ac:dyDescent="0.25">
      <c r="A2705" s="5" t="s">
        <v>9026</v>
      </c>
      <c r="B2705">
        <f t="shared" si="42"/>
        <v>1</v>
      </c>
    </row>
    <row r="2706" spans="1:2" x14ac:dyDescent="0.25">
      <c r="A2706" s="5" t="s">
        <v>9249</v>
      </c>
      <c r="B2706">
        <f t="shared" si="42"/>
        <v>1</v>
      </c>
    </row>
    <row r="2707" spans="1:2" x14ac:dyDescent="0.25">
      <c r="A2707" s="5" t="s">
        <v>9475</v>
      </c>
      <c r="B2707">
        <f t="shared" si="42"/>
        <v>1</v>
      </c>
    </row>
    <row r="2708" spans="1:2" x14ac:dyDescent="0.25">
      <c r="A2708" s="5" t="s">
        <v>10290</v>
      </c>
      <c r="B2708">
        <f t="shared" si="42"/>
        <v>1</v>
      </c>
    </row>
    <row r="2709" spans="1:2" x14ac:dyDescent="0.25">
      <c r="A2709" s="5" t="s">
        <v>10127</v>
      </c>
      <c r="B2709">
        <f t="shared" si="42"/>
        <v>1</v>
      </c>
    </row>
    <row r="2710" spans="1:2" x14ac:dyDescent="0.25">
      <c r="A2710" s="5" t="s">
        <v>7505</v>
      </c>
      <c r="B2710">
        <f t="shared" si="42"/>
        <v>1</v>
      </c>
    </row>
    <row r="2711" spans="1:2" x14ac:dyDescent="0.25">
      <c r="A2711" s="5" t="s">
        <v>7579</v>
      </c>
      <c r="B2711">
        <f t="shared" si="42"/>
        <v>1</v>
      </c>
    </row>
    <row r="2712" spans="1:2" x14ac:dyDescent="0.25">
      <c r="A2712" s="5" t="s">
        <v>7257</v>
      </c>
      <c r="B2712">
        <f t="shared" si="42"/>
        <v>1</v>
      </c>
    </row>
    <row r="2713" spans="1:2" x14ac:dyDescent="0.25">
      <c r="A2713" s="5" t="s">
        <v>7896</v>
      </c>
      <c r="B2713">
        <f t="shared" si="42"/>
        <v>1</v>
      </c>
    </row>
    <row r="2714" spans="1:2" x14ac:dyDescent="0.25">
      <c r="A2714" s="5" t="s">
        <v>7231</v>
      </c>
      <c r="B2714">
        <f t="shared" si="42"/>
        <v>1</v>
      </c>
    </row>
    <row r="2715" spans="1:2" x14ac:dyDescent="0.25">
      <c r="A2715" s="5" t="s">
        <v>9576</v>
      </c>
      <c r="B2715">
        <f t="shared" si="42"/>
        <v>1</v>
      </c>
    </row>
    <row r="2716" spans="1:2" x14ac:dyDescent="0.25">
      <c r="A2716" s="5" t="s">
        <v>7568</v>
      </c>
      <c r="B2716">
        <f t="shared" si="42"/>
        <v>1</v>
      </c>
    </row>
    <row r="2717" spans="1:2" x14ac:dyDescent="0.25">
      <c r="A2717" s="5" t="s">
        <v>9521</v>
      </c>
      <c r="B2717">
        <f t="shared" si="42"/>
        <v>1</v>
      </c>
    </row>
    <row r="2718" spans="1:2" x14ac:dyDescent="0.25">
      <c r="A2718" s="5" t="s">
        <v>6523</v>
      </c>
      <c r="B2718">
        <f t="shared" si="42"/>
        <v>1</v>
      </c>
    </row>
    <row r="2719" spans="1:2" x14ac:dyDescent="0.25">
      <c r="A2719" s="5" t="s">
        <v>10284</v>
      </c>
      <c r="B2719">
        <f t="shared" si="42"/>
        <v>1</v>
      </c>
    </row>
    <row r="2720" spans="1:2" x14ac:dyDescent="0.25">
      <c r="A2720" s="5" t="s">
        <v>8182</v>
      </c>
      <c r="B2720">
        <f t="shared" si="42"/>
        <v>1</v>
      </c>
    </row>
    <row r="2721" spans="1:2" x14ac:dyDescent="0.25">
      <c r="A2721" s="5" t="s">
        <v>6951</v>
      </c>
      <c r="B2721">
        <f t="shared" si="42"/>
        <v>1</v>
      </c>
    </row>
    <row r="2722" spans="1:2" x14ac:dyDescent="0.25">
      <c r="A2722" s="5" t="s">
        <v>7478</v>
      </c>
      <c r="B2722">
        <f t="shared" si="42"/>
        <v>1</v>
      </c>
    </row>
    <row r="2723" spans="1:2" x14ac:dyDescent="0.25">
      <c r="A2723" s="5" t="s">
        <v>10695</v>
      </c>
      <c r="B2723">
        <f t="shared" si="42"/>
        <v>1</v>
      </c>
    </row>
    <row r="2724" spans="1:2" x14ac:dyDescent="0.25">
      <c r="A2724" s="5" t="s">
        <v>7447</v>
      </c>
      <c r="B2724">
        <f t="shared" si="42"/>
        <v>1</v>
      </c>
    </row>
    <row r="2725" spans="1:2" x14ac:dyDescent="0.25">
      <c r="A2725" s="5" t="s">
        <v>10918</v>
      </c>
      <c r="B2725">
        <f t="shared" si="42"/>
        <v>1</v>
      </c>
    </row>
    <row r="2726" spans="1:2" x14ac:dyDescent="0.25">
      <c r="A2726" s="5" t="s">
        <v>8536</v>
      </c>
      <c r="B2726">
        <f t="shared" si="42"/>
        <v>1</v>
      </c>
    </row>
    <row r="2727" spans="1:2" x14ac:dyDescent="0.25">
      <c r="A2727" s="5" t="s">
        <v>9596</v>
      </c>
      <c r="B2727">
        <f t="shared" si="42"/>
        <v>1</v>
      </c>
    </row>
    <row r="2728" spans="1:2" x14ac:dyDescent="0.25">
      <c r="A2728" s="5" t="s">
        <v>7043</v>
      </c>
      <c r="B2728">
        <f t="shared" si="42"/>
        <v>1</v>
      </c>
    </row>
    <row r="2729" spans="1:2" x14ac:dyDescent="0.25">
      <c r="A2729" s="5" t="s">
        <v>7487</v>
      </c>
      <c r="B2729">
        <f t="shared" si="42"/>
        <v>1</v>
      </c>
    </row>
    <row r="2730" spans="1:2" x14ac:dyDescent="0.25">
      <c r="A2730" s="5" t="s">
        <v>6619</v>
      </c>
      <c r="B2730">
        <f t="shared" si="42"/>
        <v>1</v>
      </c>
    </row>
    <row r="2731" spans="1:2" x14ac:dyDescent="0.25">
      <c r="A2731" s="5" t="s">
        <v>7954</v>
      </c>
      <c r="B2731">
        <f t="shared" si="42"/>
        <v>1</v>
      </c>
    </row>
    <row r="2732" spans="1:2" x14ac:dyDescent="0.25">
      <c r="A2732" s="5" t="s">
        <v>6637</v>
      </c>
      <c r="B2732">
        <f t="shared" si="42"/>
        <v>1</v>
      </c>
    </row>
    <row r="2733" spans="1:2" x14ac:dyDescent="0.25">
      <c r="A2733" s="5" t="s">
        <v>6592</v>
      </c>
      <c r="B2733">
        <f t="shared" si="42"/>
        <v>1</v>
      </c>
    </row>
    <row r="2734" spans="1:2" x14ac:dyDescent="0.25">
      <c r="A2734" s="5" t="s">
        <v>6089</v>
      </c>
      <c r="B2734">
        <f t="shared" si="42"/>
        <v>1</v>
      </c>
    </row>
    <row r="2735" spans="1:2" x14ac:dyDescent="0.25">
      <c r="A2735" s="5" t="s">
        <v>7835</v>
      </c>
      <c r="B2735">
        <f t="shared" si="42"/>
        <v>1</v>
      </c>
    </row>
    <row r="2736" spans="1:2" x14ac:dyDescent="0.25">
      <c r="A2736" s="5" t="s">
        <v>7044</v>
      </c>
      <c r="B2736">
        <f t="shared" si="42"/>
        <v>1</v>
      </c>
    </row>
    <row r="2737" spans="1:2" x14ac:dyDescent="0.25">
      <c r="A2737" s="5" t="s">
        <v>9145</v>
      </c>
      <c r="B2737">
        <f t="shared" si="42"/>
        <v>1</v>
      </c>
    </row>
    <row r="2738" spans="1:2" x14ac:dyDescent="0.25">
      <c r="A2738" s="5" t="s">
        <v>9823</v>
      </c>
      <c r="B2738">
        <f t="shared" si="42"/>
        <v>1</v>
      </c>
    </row>
    <row r="2739" spans="1:2" x14ac:dyDescent="0.25">
      <c r="A2739" s="5" t="s">
        <v>8908</v>
      </c>
      <c r="B2739">
        <f t="shared" si="42"/>
        <v>1</v>
      </c>
    </row>
    <row r="2740" spans="1:2" x14ac:dyDescent="0.25">
      <c r="A2740" s="5" t="s">
        <v>9358</v>
      </c>
      <c r="B2740">
        <f t="shared" si="42"/>
        <v>1</v>
      </c>
    </row>
    <row r="2741" spans="1:2" x14ac:dyDescent="0.25">
      <c r="A2741" s="5" t="s">
        <v>7422</v>
      </c>
      <c r="B2741">
        <f t="shared" si="42"/>
        <v>1</v>
      </c>
    </row>
    <row r="2742" spans="1:2" x14ac:dyDescent="0.25">
      <c r="A2742" s="5" t="s">
        <v>10267</v>
      </c>
      <c r="B2742">
        <f t="shared" si="42"/>
        <v>1</v>
      </c>
    </row>
    <row r="2743" spans="1:2" x14ac:dyDescent="0.25">
      <c r="A2743" s="5" t="s">
        <v>9192</v>
      </c>
      <c r="B2743">
        <f t="shared" si="42"/>
        <v>1</v>
      </c>
    </row>
    <row r="2744" spans="1:2" x14ac:dyDescent="0.25">
      <c r="A2744" s="5" t="s">
        <v>6718</v>
      </c>
      <c r="B2744">
        <f t="shared" si="42"/>
        <v>1</v>
      </c>
    </row>
    <row r="2745" spans="1:2" x14ac:dyDescent="0.25">
      <c r="A2745" s="5" t="s">
        <v>8530</v>
      </c>
      <c r="B2745">
        <f t="shared" si="42"/>
        <v>1</v>
      </c>
    </row>
    <row r="2746" spans="1:2" x14ac:dyDescent="0.25">
      <c r="A2746" s="5" t="s">
        <v>8407</v>
      </c>
      <c r="B2746">
        <f t="shared" si="42"/>
        <v>1</v>
      </c>
    </row>
    <row r="2747" spans="1:2" x14ac:dyDescent="0.25">
      <c r="A2747" s="5" t="s">
        <v>6090</v>
      </c>
      <c r="B2747">
        <f t="shared" si="42"/>
        <v>1</v>
      </c>
    </row>
    <row r="2748" spans="1:2" x14ac:dyDescent="0.25">
      <c r="A2748" s="5" t="s">
        <v>9548</v>
      </c>
      <c r="B2748">
        <f t="shared" si="42"/>
        <v>1</v>
      </c>
    </row>
    <row r="2749" spans="1:2" x14ac:dyDescent="0.25">
      <c r="A2749" s="5" t="s">
        <v>9961</v>
      </c>
      <c r="B2749">
        <f t="shared" si="42"/>
        <v>1</v>
      </c>
    </row>
    <row r="2750" spans="1:2" x14ac:dyDescent="0.25">
      <c r="A2750" s="5" t="s">
        <v>10090</v>
      </c>
      <c r="B2750">
        <f t="shared" si="42"/>
        <v>1</v>
      </c>
    </row>
    <row r="2751" spans="1:2" x14ac:dyDescent="0.25">
      <c r="A2751" s="5" t="s">
        <v>10036</v>
      </c>
      <c r="B2751">
        <f t="shared" si="42"/>
        <v>1</v>
      </c>
    </row>
    <row r="2752" spans="1:2" x14ac:dyDescent="0.25">
      <c r="A2752" s="5" t="s">
        <v>7600</v>
      </c>
      <c r="B2752">
        <f t="shared" si="42"/>
        <v>1</v>
      </c>
    </row>
    <row r="2753" spans="1:2" x14ac:dyDescent="0.25">
      <c r="A2753" s="5" t="s">
        <v>7831</v>
      </c>
      <c r="B2753">
        <f t="shared" si="42"/>
        <v>1</v>
      </c>
    </row>
    <row r="2754" spans="1:2" x14ac:dyDescent="0.25">
      <c r="A2754" s="5" t="s">
        <v>10544</v>
      </c>
      <c r="B2754">
        <f t="shared" si="42"/>
        <v>1</v>
      </c>
    </row>
    <row r="2755" spans="1:2" x14ac:dyDescent="0.25">
      <c r="A2755" s="5" t="s">
        <v>8984</v>
      </c>
      <c r="B2755">
        <f t="shared" si="42"/>
        <v>1</v>
      </c>
    </row>
    <row r="2756" spans="1:2" x14ac:dyDescent="0.25">
      <c r="A2756" s="5" t="s">
        <v>10886</v>
      </c>
      <c r="B2756">
        <f t="shared" si="42"/>
        <v>1</v>
      </c>
    </row>
    <row r="2757" spans="1:2" x14ac:dyDescent="0.25">
      <c r="A2757" s="5" t="s">
        <v>6422</v>
      </c>
      <c r="B2757">
        <f t="shared" ref="B2757:B2820" si="43">IF(A2757&lt;&gt;0,1,0)</f>
        <v>1</v>
      </c>
    </row>
    <row r="2758" spans="1:2" x14ac:dyDescent="0.25">
      <c r="A2758" s="5" t="s">
        <v>10589</v>
      </c>
      <c r="B2758">
        <f t="shared" si="43"/>
        <v>1</v>
      </c>
    </row>
    <row r="2759" spans="1:2" x14ac:dyDescent="0.25">
      <c r="A2759" s="5" t="s">
        <v>9017</v>
      </c>
      <c r="B2759">
        <f t="shared" si="43"/>
        <v>1</v>
      </c>
    </row>
    <row r="2760" spans="1:2" x14ac:dyDescent="0.25">
      <c r="A2760" s="5" t="s">
        <v>8771</v>
      </c>
      <c r="B2760">
        <f t="shared" si="43"/>
        <v>1</v>
      </c>
    </row>
    <row r="2761" spans="1:2" x14ac:dyDescent="0.25">
      <c r="A2761" s="5" t="s">
        <v>10402</v>
      </c>
      <c r="B2761">
        <f t="shared" si="43"/>
        <v>1</v>
      </c>
    </row>
    <row r="2762" spans="1:2" x14ac:dyDescent="0.25">
      <c r="A2762" s="5" t="s">
        <v>7759</v>
      </c>
      <c r="B2762">
        <f t="shared" si="43"/>
        <v>1</v>
      </c>
    </row>
    <row r="2763" spans="1:2" x14ac:dyDescent="0.25">
      <c r="A2763" s="5" t="s">
        <v>9523</v>
      </c>
      <c r="B2763">
        <f t="shared" si="43"/>
        <v>1</v>
      </c>
    </row>
    <row r="2764" spans="1:2" x14ac:dyDescent="0.25">
      <c r="A2764" s="5" t="s">
        <v>7052</v>
      </c>
      <c r="B2764">
        <f t="shared" si="43"/>
        <v>1</v>
      </c>
    </row>
    <row r="2765" spans="1:2" x14ac:dyDescent="0.25">
      <c r="A2765" s="5" t="s">
        <v>8068</v>
      </c>
      <c r="B2765">
        <f t="shared" si="43"/>
        <v>1</v>
      </c>
    </row>
    <row r="2766" spans="1:2" x14ac:dyDescent="0.25">
      <c r="A2766" s="5" t="s">
        <v>6717</v>
      </c>
      <c r="B2766">
        <f t="shared" si="43"/>
        <v>1</v>
      </c>
    </row>
    <row r="2767" spans="1:2" x14ac:dyDescent="0.25">
      <c r="A2767" s="5" t="s">
        <v>9914</v>
      </c>
      <c r="B2767">
        <f t="shared" si="43"/>
        <v>1</v>
      </c>
    </row>
    <row r="2768" spans="1:2" x14ac:dyDescent="0.25">
      <c r="A2768" s="5" t="s">
        <v>8988</v>
      </c>
      <c r="B2768">
        <f t="shared" si="43"/>
        <v>1</v>
      </c>
    </row>
    <row r="2769" spans="1:2" x14ac:dyDescent="0.25">
      <c r="A2769" s="5" t="s">
        <v>6091</v>
      </c>
      <c r="B2769">
        <f t="shared" si="43"/>
        <v>1</v>
      </c>
    </row>
    <row r="2770" spans="1:2" x14ac:dyDescent="0.25">
      <c r="A2770" s="5" t="s">
        <v>10372</v>
      </c>
      <c r="B2770">
        <f t="shared" si="43"/>
        <v>1</v>
      </c>
    </row>
    <row r="2771" spans="1:2" x14ac:dyDescent="0.25">
      <c r="A2771" s="5" t="s">
        <v>10414</v>
      </c>
      <c r="B2771">
        <f t="shared" si="43"/>
        <v>1</v>
      </c>
    </row>
    <row r="2772" spans="1:2" x14ac:dyDescent="0.25">
      <c r="A2772" s="5" t="s">
        <v>10624</v>
      </c>
      <c r="B2772">
        <f t="shared" si="43"/>
        <v>1</v>
      </c>
    </row>
    <row r="2773" spans="1:2" x14ac:dyDescent="0.25">
      <c r="A2773" s="5" t="s">
        <v>6752</v>
      </c>
      <c r="B2773">
        <f t="shared" si="43"/>
        <v>1</v>
      </c>
    </row>
    <row r="2774" spans="1:2" x14ac:dyDescent="0.25">
      <c r="A2774" s="5" t="s">
        <v>7147</v>
      </c>
      <c r="B2774">
        <f t="shared" si="43"/>
        <v>1</v>
      </c>
    </row>
    <row r="2775" spans="1:2" x14ac:dyDescent="0.25">
      <c r="A2775" s="5" t="s">
        <v>10285</v>
      </c>
      <c r="B2775">
        <f t="shared" si="43"/>
        <v>1</v>
      </c>
    </row>
    <row r="2776" spans="1:2" x14ac:dyDescent="0.25">
      <c r="A2776" s="5" t="s">
        <v>7858</v>
      </c>
      <c r="B2776">
        <f t="shared" si="43"/>
        <v>1</v>
      </c>
    </row>
    <row r="2777" spans="1:2" x14ac:dyDescent="0.25">
      <c r="A2777" s="5" t="s">
        <v>9972</v>
      </c>
      <c r="B2777">
        <f t="shared" si="43"/>
        <v>1</v>
      </c>
    </row>
    <row r="2778" spans="1:2" x14ac:dyDescent="0.25">
      <c r="A2778" s="5" t="s">
        <v>10185</v>
      </c>
      <c r="B2778">
        <f t="shared" si="43"/>
        <v>1</v>
      </c>
    </row>
    <row r="2779" spans="1:2" x14ac:dyDescent="0.25">
      <c r="A2779" s="5" t="s">
        <v>6458</v>
      </c>
      <c r="B2779">
        <f t="shared" si="43"/>
        <v>1</v>
      </c>
    </row>
    <row r="2780" spans="1:2" x14ac:dyDescent="0.25">
      <c r="A2780" s="5" t="s">
        <v>10323</v>
      </c>
      <c r="B2780">
        <f t="shared" si="43"/>
        <v>1</v>
      </c>
    </row>
    <row r="2781" spans="1:2" x14ac:dyDescent="0.25">
      <c r="A2781" s="5" t="s">
        <v>10476</v>
      </c>
      <c r="B2781">
        <f t="shared" si="43"/>
        <v>1</v>
      </c>
    </row>
    <row r="2782" spans="1:2" x14ac:dyDescent="0.25">
      <c r="A2782" s="5" t="s">
        <v>10775</v>
      </c>
      <c r="B2782">
        <f t="shared" si="43"/>
        <v>1</v>
      </c>
    </row>
    <row r="2783" spans="1:2" x14ac:dyDescent="0.25">
      <c r="A2783" s="5" t="s">
        <v>8291</v>
      </c>
      <c r="B2783">
        <f t="shared" si="43"/>
        <v>1</v>
      </c>
    </row>
    <row r="2784" spans="1:2" x14ac:dyDescent="0.25">
      <c r="A2784" s="5" t="s">
        <v>6092</v>
      </c>
      <c r="B2784">
        <f t="shared" si="43"/>
        <v>1</v>
      </c>
    </row>
    <row r="2785" spans="1:2" x14ac:dyDescent="0.25">
      <c r="A2785" s="5" t="s">
        <v>7051</v>
      </c>
      <c r="B2785">
        <f t="shared" si="43"/>
        <v>1</v>
      </c>
    </row>
    <row r="2786" spans="1:2" x14ac:dyDescent="0.25">
      <c r="A2786" s="5" t="s">
        <v>7711</v>
      </c>
      <c r="B2786">
        <f t="shared" si="43"/>
        <v>1</v>
      </c>
    </row>
    <row r="2787" spans="1:2" x14ac:dyDescent="0.25">
      <c r="A2787" s="5" t="s">
        <v>6699</v>
      </c>
      <c r="B2787">
        <f t="shared" si="43"/>
        <v>1</v>
      </c>
    </row>
    <row r="2788" spans="1:2" x14ac:dyDescent="0.25">
      <c r="A2788" s="5" t="s">
        <v>6441</v>
      </c>
      <c r="B2788">
        <f t="shared" si="43"/>
        <v>1</v>
      </c>
    </row>
    <row r="2789" spans="1:2" x14ac:dyDescent="0.25">
      <c r="A2789" s="5" t="s">
        <v>6251</v>
      </c>
      <c r="B2789">
        <f t="shared" si="43"/>
        <v>1</v>
      </c>
    </row>
    <row r="2790" spans="1:2" x14ac:dyDescent="0.25">
      <c r="A2790" s="5" t="s">
        <v>8399</v>
      </c>
      <c r="B2790">
        <f t="shared" si="43"/>
        <v>1</v>
      </c>
    </row>
    <row r="2791" spans="1:2" x14ac:dyDescent="0.25">
      <c r="A2791" s="5" t="s">
        <v>9872</v>
      </c>
      <c r="B2791">
        <f t="shared" si="43"/>
        <v>1</v>
      </c>
    </row>
    <row r="2792" spans="1:2" x14ac:dyDescent="0.25">
      <c r="A2792" s="5" t="s">
        <v>9994</v>
      </c>
      <c r="B2792">
        <f t="shared" si="43"/>
        <v>1</v>
      </c>
    </row>
    <row r="2793" spans="1:2" x14ac:dyDescent="0.25">
      <c r="A2793" s="5" t="s">
        <v>10077</v>
      </c>
      <c r="B2793">
        <f t="shared" si="43"/>
        <v>1</v>
      </c>
    </row>
    <row r="2794" spans="1:2" x14ac:dyDescent="0.25">
      <c r="A2794" s="5" t="s">
        <v>10919</v>
      </c>
      <c r="B2794">
        <f t="shared" si="43"/>
        <v>1</v>
      </c>
    </row>
    <row r="2795" spans="1:2" x14ac:dyDescent="0.25">
      <c r="A2795" s="5" t="s">
        <v>9800</v>
      </c>
      <c r="B2795">
        <f t="shared" si="43"/>
        <v>1</v>
      </c>
    </row>
    <row r="2796" spans="1:2" x14ac:dyDescent="0.25">
      <c r="A2796" s="5" t="s">
        <v>9293</v>
      </c>
      <c r="B2796">
        <f t="shared" si="43"/>
        <v>1</v>
      </c>
    </row>
    <row r="2797" spans="1:2" x14ac:dyDescent="0.25">
      <c r="A2797" s="5" t="s">
        <v>7342</v>
      </c>
      <c r="B2797">
        <f t="shared" si="43"/>
        <v>1</v>
      </c>
    </row>
    <row r="2798" spans="1:2" x14ac:dyDescent="0.25">
      <c r="A2798" s="5" t="s">
        <v>7003</v>
      </c>
      <c r="B2798">
        <f t="shared" si="43"/>
        <v>1</v>
      </c>
    </row>
    <row r="2799" spans="1:2" x14ac:dyDescent="0.25">
      <c r="A2799" s="5" t="s">
        <v>8094</v>
      </c>
      <c r="B2799">
        <f t="shared" si="43"/>
        <v>1</v>
      </c>
    </row>
    <row r="2800" spans="1:2" x14ac:dyDescent="0.25">
      <c r="A2800" s="5" t="s">
        <v>7983</v>
      </c>
      <c r="B2800">
        <f t="shared" si="43"/>
        <v>1</v>
      </c>
    </row>
    <row r="2801" spans="1:2" x14ac:dyDescent="0.25">
      <c r="A2801" s="5" t="s">
        <v>6761</v>
      </c>
      <c r="B2801">
        <f t="shared" si="43"/>
        <v>1</v>
      </c>
    </row>
    <row r="2802" spans="1:2" x14ac:dyDescent="0.25">
      <c r="A2802" s="5" t="s">
        <v>10521</v>
      </c>
      <c r="B2802">
        <f t="shared" si="43"/>
        <v>1</v>
      </c>
    </row>
    <row r="2803" spans="1:2" x14ac:dyDescent="0.25">
      <c r="A2803" s="5" t="s">
        <v>9640</v>
      </c>
      <c r="B2803">
        <f t="shared" si="43"/>
        <v>1</v>
      </c>
    </row>
    <row r="2804" spans="1:2" x14ac:dyDescent="0.25">
      <c r="A2804" s="5" t="s">
        <v>6093</v>
      </c>
      <c r="B2804">
        <f t="shared" si="43"/>
        <v>1</v>
      </c>
    </row>
    <row r="2805" spans="1:2" x14ac:dyDescent="0.25">
      <c r="A2805" s="5" t="s">
        <v>8150</v>
      </c>
      <c r="B2805">
        <f t="shared" si="43"/>
        <v>1</v>
      </c>
    </row>
    <row r="2806" spans="1:2" x14ac:dyDescent="0.25">
      <c r="A2806" s="5" t="s">
        <v>8191</v>
      </c>
      <c r="B2806">
        <f t="shared" si="43"/>
        <v>1</v>
      </c>
    </row>
    <row r="2807" spans="1:2" x14ac:dyDescent="0.25">
      <c r="A2807" s="5" t="s">
        <v>9368</v>
      </c>
      <c r="B2807">
        <f t="shared" si="43"/>
        <v>1</v>
      </c>
    </row>
    <row r="2808" spans="1:2" x14ac:dyDescent="0.25">
      <c r="A2808" s="5" t="s">
        <v>9806</v>
      </c>
      <c r="B2808">
        <f t="shared" si="43"/>
        <v>1</v>
      </c>
    </row>
    <row r="2809" spans="1:2" x14ac:dyDescent="0.25">
      <c r="A2809" s="5" t="s">
        <v>6669</v>
      </c>
      <c r="B2809">
        <f t="shared" si="43"/>
        <v>1</v>
      </c>
    </row>
    <row r="2810" spans="1:2" x14ac:dyDescent="0.25">
      <c r="A2810" s="5" t="s">
        <v>7782</v>
      </c>
      <c r="B2810">
        <f t="shared" si="43"/>
        <v>1</v>
      </c>
    </row>
    <row r="2811" spans="1:2" x14ac:dyDescent="0.25">
      <c r="A2811" s="5" t="s">
        <v>8099</v>
      </c>
      <c r="B2811">
        <f t="shared" si="43"/>
        <v>1</v>
      </c>
    </row>
    <row r="2812" spans="1:2" x14ac:dyDescent="0.25">
      <c r="A2812" s="5" t="s">
        <v>6899</v>
      </c>
      <c r="B2812">
        <f t="shared" si="43"/>
        <v>1</v>
      </c>
    </row>
    <row r="2813" spans="1:2" x14ac:dyDescent="0.25">
      <c r="A2813" s="5" t="s">
        <v>9556</v>
      </c>
      <c r="B2813">
        <f t="shared" si="43"/>
        <v>1</v>
      </c>
    </row>
    <row r="2814" spans="1:2" x14ac:dyDescent="0.25">
      <c r="A2814" s="5" t="s">
        <v>6780</v>
      </c>
      <c r="B2814">
        <f t="shared" si="43"/>
        <v>1</v>
      </c>
    </row>
    <row r="2815" spans="1:2" x14ac:dyDescent="0.25">
      <c r="A2815" s="5" t="s">
        <v>10638</v>
      </c>
      <c r="B2815">
        <f t="shared" si="43"/>
        <v>1</v>
      </c>
    </row>
    <row r="2816" spans="1:2" x14ac:dyDescent="0.25">
      <c r="A2816" s="5" t="s">
        <v>6818</v>
      </c>
      <c r="B2816">
        <f t="shared" si="43"/>
        <v>1</v>
      </c>
    </row>
    <row r="2817" spans="1:2" x14ac:dyDescent="0.25">
      <c r="A2817" s="5" t="s">
        <v>9670</v>
      </c>
      <c r="B2817">
        <f t="shared" si="43"/>
        <v>1</v>
      </c>
    </row>
    <row r="2818" spans="1:2" x14ac:dyDescent="0.25">
      <c r="A2818" s="5" t="s">
        <v>8160</v>
      </c>
      <c r="B2818">
        <f t="shared" si="43"/>
        <v>1</v>
      </c>
    </row>
    <row r="2819" spans="1:2" x14ac:dyDescent="0.25">
      <c r="A2819" s="5" t="s">
        <v>9375</v>
      </c>
      <c r="B2819">
        <f t="shared" si="43"/>
        <v>1</v>
      </c>
    </row>
    <row r="2820" spans="1:2" x14ac:dyDescent="0.25">
      <c r="A2820" s="5" t="s">
        <v>10366</v>
      </c>
      <c r="B2820">
        <f t="shared" si="43"/>
        <v>1</v>
      </c>
    </row>
    <row r="2821" spans="1:2" x14ac:dyDescent="0.25">
      <c r="A2821" s="5" t="s">
        <v>9372</v>
      </c>
      <c r="B2821">
        <f t="shared" ref="B2821:B2884" si="44">IF(A2821&lt;&gt;0,1,0)</f>
        <v>1</v>
      </c>
    </row>
    <row r="2822" spans="1:2" x14ac:dyDescent="0.25">
      <c r="A2822" s="5" t="s">
        <v>6471</v>
      </c>
      <c r="B2822">
        <f t="shared" si="44"/>
        <v>1</v>
      </c>
    </row>
    <row r="2823" spans="1:2" x14ac:dyDescent="0.25">
      <c r="A2823" s="5" t="s">
        <v>7343</v>
      </c>
      <c r="B2823">
        <f t="shared" si="44"/>
        <v>1</v>
      </c>
    </row>
    <row r="2824" spans="1:2" x14ac:dyDescent="0.25">
      <c r="A2824" s="5" t="s">
        <v>9918</v>
      </c>
      <c r="B2824">
        <f t="shared" si="44"/>
        <v>1</v>
      </c>
    </row>
    <row r="2825" spans="1:2" x14ac:dyDescent="0.25">
      <c r="A2825" s="5" t="s">
        <v>8087</v>
      </c>
      <c r="B2825">
        <f t="shared" si="44"/>
        <v>1</v>
      </c>
    </row>
    <row r="2826" spans="1:2" x14ac:dyDescent="0.25">
      <c r="A2826" s="5" t="s">
        <v>8986</v>
      </c>
      <c r="B2826">
        <f t="shared" si="44"/>
        <v>1</v>
      </c>
    </row>
    <row r="2827" spans="1:2" x14ac:dyDescent="0.25">
      <c r="A2827" s="5" t="s">
        <v>9838</v>
      </c>
      <c r="B2827">
        <f t="shared" si="44"/>
        <v>1</v>
      </c>
    </row>
    <row r="2828" spans="1:2" x14ac:dyDescent="0.25">
      <c r="A2828" s="5" t="s">
        <v>8732</v>
      </c>
      <c r="B2828">
        <f t="shared" si="44"/>
        <v>1</v>
      </c>
    </row>
    <row r="2829" spans="1:2" x14ac:dyDescent="0.25">
      <c r="A2829" s="5" t="s">
        <v>10001</v>
      </c>
      <c r="B2829">
        <f t="shared" si="44"/>
        <v>1</v>
      </c>
    </row>
    <row r="2830" spans="1:2" x14ac:dyDescent="0.25">
      <c r="A2830" s="5" t="s">
        <v>7398</v>
      </c>
      <c r="B2830">
        <f t="shared" si="44"/>
        <v>1</v>
      </c>
    </row>
    <row r="2831" spans="1:2" x14ac:dyDescent="0.25">
      <c r="A2831" s="5" t="s">
        <v>6963</v>
      </c>
      <c r="B2831">
        <f t="shared" si="44"/>
        <v>1</v>
      </c>
    </row>
    <row r="2832" spans="1:2" x14ac:dyDescent="0.25">
      <c r="A2832" s="5" t="s">
        <v>7798</v>
      </c>
      <c r="B2832">
        <f t="shared" si="44"/>
        <v>1</v>
      </c>
    </row>
    <row r="2833" spans="1:2" x14ac:dyDescent="0.25">
      <c r="A2833" s="5" t="s">
        <v>7662</v>
      </c>
      <c r="B2833">
        <f t="shared" si="44"/>
        <v>1</v>
      </c>
    </row>
    <row r="2834" spans="1:2" x14ac:dyDescent="0.25">
      <c r="A2834" s="5" t="s">
        <v>6882</v>
      </c>
      <c r="B2834">
        <f t="shared" si="44"/>
        <v>1</v>
      </c>
    </row>
    <row r="2835" spans="1:2" x14ac:dyDescent="0.25">
      <c r="A2835" s="5" t="s">
        <v>7119</v>
      </c>
      <c r="B2835">
        <f t="shared" si="44"/>
        <v>1</v>
      </c>
    </row>
    <row r="2836" spans="1:2" x14ac:dyDescent="0.25">
      <c r="A2836" s="5" t="s">
        <v>6094</v>
      </c>
      <c r="B2836">
        <f t="shared" si="44"/>
        <v>1</v>
      </c>
    </row>
    <row r="2837" spans="1:2" x14ac:dyDescent="0.25">
      <c r="A2837" s="5" t="s">
        <v>8070</v>
      </c>
      <c r="B2837">
        <f t="shared" si="44"/>
        <v>1</v>
      </c>
    </row>
    <row r="2838" spans="1:2" x14ac:dyDescent="0.25">
      <c r="A2838" s="5" t="s">
        <v>9099</v>
      </c>
      <c r="B2838">
        <f t="shared" si="44"/>
        <v>1</v>
      </c>
    </row>
    <row r="2839" spans="1:2" x14ac:dyDescent="0.25">
      <c r="A2839" s="5" t="s">
        <v>6588</v>
      </c>
      <c r="B2839">
        <f t="shared" si="44"/>
        <v>1</v>
      </c>
    </row>
    <row r="2840" spans="1:2" x14ac:dyDescent="0.25">
      <c r="A2840" s="5" t="s">
        <v>7009</v>
      </c>
      <c r="B2840">
        <f t="shared" si="44"/>
        <v>1</v>
      </c>
    </row>
    <row r="2841" spans="1:2" x14ac:dyDescent="0.25">
      <c r="A2841" s="5" t="s">
        <v>6095</v>
      </c>
      <c r="B2841">
        <f t="shared" si="44"/>
        <v>1</v>
      </c>
    </row>
    <row r="2842" spans="1:2" x14ac:dyDescent="0.25">
      <c r="A2842" s="5" t="s">
        <v>8228</v>
      </c>
      <c r="B2842">
        <f t="shared" si="44"/>
        <v>1</v>
      </c>
    </row>
    <row r="2843" spans="1:2" x14ac:dyDescent="0.25">
      <c r="A2843" s="5" t="s">
        <v>10720</v>
      </c>
      <c r="B2843">
        <f t="shared" si="44"/>
        <v>1</v>
      </c>
    </row>
    <row r="2844" spans="1:2" x14ac:dyDescent="0.25">
      <c r="A2844" s="5" t="s">
        <v>10299</v>
      </c>
      <c r="B2844">
        <f t="shared" si="44"/>
        <v>1</v>
      </c>
    </row>
    <row r="2845" spans="1:2" x14ac:dyDescent="0.25">
      <c r="A2845" s="5" t="s">
        <v>6096</v>
      </c>
      <c r="B2845">
        <f t="shared" si="44"/>
        <v>1</v>
      </c>
    </row>
    <row r="2846" spans="1:2" x14ac:dyDescent="0.25">
      <c r="A2846" s="5" t="s">
        <v>8510</v>
      </c>
      <c r="B2846">
        <f t="shared" si="44"/>
        <v>1</v>
      </c>
    </row>
    <row r="2847" spans="1:2" x14ac:dyDescent="0.25">
      <c r="A2847" s="5" t="s">
        <v>7642</v>
      </c>
      <c r="B2847">
        <f t="shared" si="44"/>
        <v>1</v>
      </c>
    </row>
    <row r="2848" spans="1:2" x14ac:dyDescent="0.25">
      <c r="A2848" s="5" t="s">
        <v>6396</v>
      </c>
      <c r="B2848">
        <f t="shared" si="44"/>
        <v>1</v>
      </c>
    </row>
    <row r="2849" spans="1:2" x14ac:dyDescent="0.25">
      <c r="A2849" s="5" t="s">
        <v>6097</v>
      </c>
      <c r="B2849">
        <f t="shared" si="44"/>
        <v>1</v>
      </c>
    </row>
    <row r="2850" spans="1:2" x14ac:dyDescent="0.25">
      <c r="A2850" s="5" t="s">
        <v>6470</v>
      </c>
      <c r="B2850">
        <f t="shared" si="44"/>
        <v>1</v>
      </c>
    </row>
    <row r="2851" spans="1:2" x14ac:dyDescent="0.25">
      <c r="A2851" s="5" t="s">
        <v>10847</v>
      </c>
      <c r="B2851">
        <f t="shared" si="44"/>
        <v>1</v>
      </c>
    </row>
    <row r="2852" spans="1:2" x14ac:dyDescent="0.25">
      <c r="A2852" s="5" t="s">
        <v>7570</v>
      </c>
      <c r="B2852">
        <f t="shared" si="44"/>
        <v>1</v>
      </c>
    </row>
    <row r="2853" spans="1:2" x14ac:dyDescent="0.25">
      <c r="A2853" s="5" t="s">
        <v>9021</v>
      </c>
      <c r="B2853">
        <f t="shared" si="44"/>
        <v>1</v>
      </c>
    </row>
    <row r="2854" spans="1:2" x14ac:dyDescent="0.25">
      <c r="A2854" s="5" t="s">
        <v>9266</v>
      </c>
      <c r="B2854">
        <f t="shared" si="44"/>
        <v>1</v>
      </c>
    </row>
    <row r="2855" spans="1:2" x14ac:dyDescent="0.25">
      <c r="A2855" s="5" t="s">
        <v>10062</v>
      </c>
      <c r="B2855">
        <f t="shared" si="44"/>
        <v>1</v>
      </c>
    </row>
    <row r="2856" spans="1:2" x14ac:dyDescent="0.25">
      <c r="A2856" s="5" t="s">
        <v>10592</v>
      </c>
      <c r="B2856">
        <f t="shared" si="44"/>
        <v>1</v>
      </c>
    </row>
    <row r="2857" spans="1:2" x14ac:dyDescent="0.25">
      <c r="A2857" s="5" t="s">
        <v>8031</v>
      </c>
      <c r="B2857">
        <f t="shared" si="44"/>
        <v>1</v>
      </c>
    </row>
    <row r="2858" spans="1:2" x14ac:dyDescent="0.25">
      <c r="A2858" s="5" t="s">
        <v>10575</v>
      </c>
      <c r="B2858">
        <f t="shared" si="44"/>
        <v>1</v>
      </c>
    </row>
    <row r="2859" spans="1:2" x14ac:dyDescent="0.25">
      <c r="A2859" s="5" t="s">
        <v>6860</v>
      </c>
      <c r="B2859">
        <f t="shared" si="44"/>
        <v>1</v>
      </c>
    </row>
    <row r="2860" spans="1:2" x14ac:dyDescent="0.25">
      <c r="A2860" s="5" t="s">
        <v>9162</v>
      </c>
      <c r="B2860">
        <f t="shared" si="44"/>
        <v>1</v>
      </c>
    </row>
    <row r="2861" spans="1:2" x14ac:dyDescent="0.25">
      <c r="A2861" s="5" t="s">
        <v>8226</v>
      </c>
      <c r="B2861">
        <f t="shared" si="44"/>
        <v>1</v>
      </c>
    </row>
    <row r="2862" spans="1:2" x14ac:dyDescent="0.25">
      <c r="A2862" s="5" t="s">
        <v>6655</v>
      </c>
      <c r="B2862">
        <f t="shared" si="44"/>
        <v>1</v>
      </c>
    </row>
    <row r="2863" spans="1:2" x14ac:dyDescent="0.25">
      <c r="A2863" s="5" t="s">
        <v>6098</v>
      </c>
      <c r="B2863">
        <f t="shared" si="44"/>
        <v>1</v>
      </c>
    </row>
    <row r="2864" spans="1:2" x14ac:dyDescent="0.25">
      <c r="A2864" s="5" t="s">
        <v>7825</v>
      </c>
      <c r="B2864">
        <f t="shared" si="44"/>
        <v>1</v>
      </c>
    </row>
    <row r="2865" spans="1:2" x14ac:dyDescent="0.25">
      <c r="A2865" s="5" t="s">
        <v>10409</v>
      </c>
      <c r="B2865">
        <f t="shared" si="44"/>
        <v>1</v>
      </c>
    </row>
    <row r="2866" spans="1:2" x14ac:dyDescent="0.25">
      <c r="A2866" s="5" t="s">
        <v>10848</v>
      </c>
      <c r="B2866">
        <f t="shared" si="44"/>
        <v>1</v>
      </c>
    </row>
    <row r="2867" spans="1:2" x14ac:dyDescent="0.25">
      <c r="A2867" s="5" t="s">
        <v>10722</v>
      </c>
      <c r="B2867">
        <f t="shared" si="44"/>
        <v>1</v>
      </c>
    </row>
    <row r="2868" spans="1:2" x14ac:dyDescent="0.25">
      <c r="A2868" s="5" t="s">
        <v>10047</v>
      </c>
      <c r="B2868">
        <f t="shared" si="44"/>
        <v>1</v>
      </c>
    </row>
    <row r="2869" spans="1:2" x14ac:dyDescent="0.25">
      <c r="A2869" s="5" t="s">
        <v>7362</v>
      </c>
      <c r="B2869">
        <f t="shared" si="44"/>
        <v>1</v>
      </c>
    </row>
    <row r="2870" spans="1:2" x14ac:dyDescent="0.25">
      <c r="A2870" s="5" t="s">
        <v>7200</v>
      </c>
      <c r="B2870">
        <f t="shared" si="44"/>
        <v>1</v>
      </c>
    </row>
    <row r="2871" spans="1:2" x14ac:dyDescent="0.25">
      <c r="A2871" s="5" t="s">
        <v>10631</v>
      </c>
      <c r="B2871">
        <f t="shared" si="44"/>
        <v>1</v>
      </c>
    </row>
    <row r="2872" spans="1:2" x14ac:dyDescent="0.25">
      <c r="A2872" s="5" t="s">
        <v>7113</v>
      </c>
      <c r="B2872">
        <f t="shared" si="44"/>
        <v>1</v>
      </c>
    </row>
    <row r="2873" spans="1:2" x14ac:dyDescent="0.25">
      <c r="A2873" s="5" t="s">
        <v>10689</v>
      </c>
      <c r="B2873">
        <f t="shared" si="44"/>
        <v>1</v>
      </c>
    </row>
    <row r="2874" spans="1:2" x14ac:dyDescent="0.25">
      <c r="A2874" s="5" t="s">
        <v>6399</v>
      </c>
      <c r="B2874">
        <f t="shared" si="44"/>
        <v>1</v>
      </c>
    </row>
    <row r="2875" spans="1:2" x14ac:dyDescent="0.25">
      <c r="A2875" s="5" t="s">
        <v>8823</v>
      </c>
      <c r="B2875">
        <f t="shared" si="44"/>
        <v>1</v>
      </c>
    </row>
    <row r="2876" spans="1:2" x14ac:dyDescent="0.25">
      <c r="A2876" s="5" t="s">
        <v>9354</v>
      </c>
      <c r="B2876">
        <f t="shared" si="44"/>
        <v>1</v>
      </c>
    </row>
    <row r="2877" spans="1:2" x14ac:dyDescent="0.25">
      <c r="A2877" s="5" t="s">
        <v>8762</v>
      </c>
      <c r="B2877">
        <f t="shared" si="44"/>
        <v>1</v>
      </c>
    </row>
    <row r="2878" spans="1:2" x14ac:dyDescent="0.25">
      <c r="A2878" s="5" t="s">
        <v>10063</v>
      </c>
      <c r="B2878">
        <f t="shared" si="44"/>
        <v>1</v>
      </c>
    </row>
    <row r="2879" spans="1:2" x14ac:dyDescent="0.25">
      <c r="A2879" s="5" t="s">
        <v>7794</v>
      </c>
      <c r="B2879">
        <f t="shared" si="44"/>
        <v>1</v>
      </c>
    </row>
    <row r="2880" spans="1:2" x14ac:dyDescent="0.25">
      <c r="A2880" s="5" t="s">
        <v>10563</v>
      </c>
      <c r="B2880">
        <f t="shared" si="44"/>
        <v>1</v>
      </c>
    </row>
    <row r="2881" spans="1:2" x14ac:dyDescent="0.25">
      <c r="A2881" s="5" t="s">
        <v>9315</v>
      </c>
      <c r="B2881">
        <f t="shared" si="44"/>
        <v>1</v>
      </c>
    </row>
    <row r="2882" spans="1:2" x14ac:dyDescent="0.25">
      <c r="A2882" s="5" t="s">
        <v>6099</v>
      </c>
      <c r="B2882">
        <f t="shared" si="44"/>
        <v>1</v>
      </c>
    </row>
    <row r="2883" spans="1:2" x14ac:dyDescent="0.25">
      <c r="A2883" s="5" t="s">
        <v>9734</v>
      </c>
      <c r="B2883">
        <f t="shared" si="44"/>
        <v>1</v>
      </c>
    </row>
    <row r="2884" spans="1:2" x14ac:dyDescent="0.25">
      <c r="A2884" s="5" t="s">
        <v>9507</v>
      </c>
      <c r="B2884">
        <f t="shared" si="44"/>
        <v>1</v>
      </c>
    </row>
    <row r="2885" spans="1:2" x14ac:dyDescent="0.25">
      <c r="A2885" s="5" t="s">
        <v>10107</v>
      </c>
      <c r="B2885">
        <f t="shared" ref="B2885:B2948" si="45">IF(A2885&lt;&gt;0,1,0)</f>
        <v>1</v>
      </c>
    </row>
    <row r="2886" spans="1:2" x14ac:dyDescent="0.25">
      <c r="A2886" s="5" t="s">
        <v>8432</v>
      </c>
      <c r="B2886">
        <f t="shared" si="45"/>
        <v>1</v>
      </c>
    </row>
    <row r="2887" spans="1:2" x14ac:dyDescent="0.25">
      <c r="A2887" s="5" t="s">
        <v>9157</v>
      </c>
      <c r="B2887">
        <f t="shared" si="45"/>
        <v>1</v>
      </c>
    </row>
    <row r="2888" spans="1:2" x14ac:dyDescent="0.25">
      <c r="A2888" s="5" t="s">
        <v>10772</v>
      </c>
      <c r="B2888">
        <f t="shared" si="45"/>
        <v>1</v>
      </c>
    </row>
    <row r="2889" spans="1:2" x14ac:dyDescent="0.25">
      <c r="A2889" s="5" t="s">
        <v>6898</v>
      </c>
      <c r="B2889">
        <f t="shared" si="45"/>
        <v>1</v>
      </c>
    </row>
    <row r="2890" spans="1:2" x14ac:dyDescent="0.25">
      <c r="A2890" s="5" t="s">
        <v>10560</v>
      </c>
      <c r="B2890">
        <f t="shared" si="45"/>
        <v>1</v>
      </c>
    </row>
    <row r="2891" spans="1:2" x14ac:dyDescent="0.25">
      <c r="A2891" s="5" t="s">
        <v>7881</v>
      </c>
      <c r="B2891">
        <f t="shared" si="45"/>
        <v>1</v>
      </c>
    </row>
    <row r="2892" spans="1:2" x14ac:dyDescent="0.25">
      <c r="A2892" s="5" t="s">
        <v>10398</v>
      </c>
      <c r="B2892">
        <f t="shared" si="45"/>
        <v>1</v>
      </c>
    </row>
    <row r="2893" spans="1:2" x14ac:dyDescent="0.25">
      <c r="A2893" s="5" t="s">
        <v>7001</v>
      </c>
      <c r="B2893">
        <f t="shared" si="45"/>
        <v>1</v>
      </c>
    </row>
    <row r="2894" spans="1:2" x14ac:dyDescent="0.25">
      <c r="A2894" s="5" t="s">
        <v>9047</v>
      </c>
      <c r="B2894">
        <f t="shared" si="45"/>
        <v>1</v>
      </c>
    </row>
    <row r="2895" spans="1:2" x14ac:dyDescent="0.25">
      <c r="A2895" s="5" t="s">
        <v>8194</v>
      </c>
      <c r="B2895">
        <f t="shared" si="45"/>
        <v>1</v>
      </c>
    </row>
    <row r="2896" spans="1:2" x14ac:dyDescent="0.25">
      <c r="A2896" s="5" t="s">
        <v>7249</v>
      </c>
      <c r="B2896">
        <f t="shared" si="45"/>
        <v>1</v>
      </c>
    </row>
    <row r="2897" spans="1:2" x14ac:dyDescent="0.25">
      <c r="A2897" s="5" t="s">
        <v>8496</v>
      </c>
      <c r="B2897">
        <f t="shared" si="45"/>
        <v>1</v>
      </c>
    </row>
    <row r="2898" spans="1:2" x14ac:dyDescent="0.25">
      <c r="A2898" s="5" t="s">
        <v>9337</v>
      </c>
      <c r="B2898">
        <f t="shared" si="45"/>
        <v>1</v>
      </c>
    </row>
    <row r="2899" spans="1:2" x14ac:dyDescent="0.25">
      <c r="A2899" s="5" t="s">
        <v>10058</v>
      </c>
      <c r="B2899">
        <f t="shared" si="45"/>
        <v>1</v>
      </c>
    </row>
    <row r="2900" spans="1:2" x14ac:dyDescent="0.25">
      <c r="A2900" s="5" t="s">
        <v>6566</v>
      </c>
      <c r="B2900">
        <f t="shared" si="45"/>
        <v>1</v>
      </c>
    </row>
    <row r="2901" spans="1:2" x14ac:dyDescent="0.25">
      <c r="A2901" s="5" t="s">
        <v>10270</v>
      </c>
      <c r="B2901">
        <f t="shared" si="45"/>
        <v>1</v>
      </c>
    </row>
    <row r="2902" spans="1:2" x14ac:dyDescent="0.25">
      <c r="A2902" s="5" t="s">
        <v>7624</v>
      </c>
      <c r="B2902">
        <f t="shared" si="45"/>
        <v>1</v>
      </c>
    </row>
    <row r="2903" spans="1:2" x14ac:dyDescent="0.25">
      <c r="A2903" s="5" t="s">
        <v>10741</v>
      </c>
      <c r="B2903">
        <f t="shared" si="45"/>
        <v>1</v>
      </c>
    </row>
    <row r="2904" spans="1:2" x14ac:dyDescent="0.25">
      <c r="A2904" s="5" t="s">
        <v>7964</v>
      </c>
      <c r="B2904">
        <f t="shared" si="45"/>
        <v>1</v>
      </c>
    </row>
    <row r="2905" spans="1:2" x14ac:dyDescent="0.25">
      <c r="A2905" s="5" t="s">
        <v>10755</v>
      </c>
      <c r="B2905">
        <f t="shared" si="45"/>
        <v>1</v>
      </c>
    </row>
    <row r="2906" spans="1:2" x14ac:dyDescent="0.25">
      <c r="A2906" s="5" t="s">
        <v>7724</v>
      </c>
      <c r="B2906">
        <f t="shared" si="45"/>
        <v>1</v>
      </c>
    </row>
    <row r="2907" spans="1:2" x14ac:dyDescent="0.25">
      <c r="A2907" s="5" t="s">
        <v>7170</v>
      </c>
      <c r="B2907">
        <f t="shared" si="45"/>
        <v>1</v>
      </c>
    </row>
    <row r="2908" spans="1:2" x14ac:dyDescent="0.25">
      <c r="A2908" s="5" t="s">
        <v>9295</v>
      </c>
      <c r="B2908">
        <f t="shared" si="45"/>
        <v>1</v>
      </c>
    </row>
    <row r="2909" spans="1:2" x14ac:dyDescent="0.25">
      <c r="A2909" s="5" t="s">
        <v>6387</v>
      </c>
      <c r="B2909">
        <f t="shared" si="45"/>
        <v>1</v>
      </c>
    </row>
    <row r="2910" spans="1:2" x14ac:dyDescent="0.25">
      <c r="A2910" s="5" t="s">
        <v>7482</v>
      </c>
      <c r="B2910">
        <f t="shared" si="45"/>
        <v>1</v>
      </c>
    </row>
    <row r="2911" spans="1:2" x14ac:dyDescent="0.25">
      <c r="A2911" s="5" t="s">
        <v>9195</v>
      </c>
      <c r="B2911">
        <f t="shared" si="45"/>
        <v>1</v>
      </c>
    </row>
    <row r="2912" spans="1:2" x14ac:dyDescent="0.25">
      <c r="A2912" s="5" t="s">
        <v>9820</v>
      </c>
      <c r="B2912">
        <f t="shared" si="45"/>
        <v>1</v>
      </c>
    </row>
    <row r="2913" spans="1:2" x14ac:dyDescent="0.25">
      <c r="A2913" s="5" t="s">
        <v>9932</v>
      </c>
      <c r="B2913">
        <f t="shared" si="45"/>
        <v>1</v>
      </c>
    </row>
    <row r="2914" spans="1:2" x14ac:dyDescent="0.25">
      <c r="A2914" s="5" t="s">
        <v>9778</v>
      </c>
      <c r="B2914">
        <f t="shared" si="45"/>
        <v>1</v>
      </c>
    </row>
    <row r="2915" spans="1:2" x14ac:dyDescent="0.25">
      <c r="A2915" s="5" t="s">
        <v>9542</v>
      </c>
      <c r="B2915">
        <f t="shared" si="45"/>
        <v>1</v>
      </c>
    </row>
    <row r="2916" spans="1:2" x14ac:dyDescent="0.25">
      <c r="A2916" s="5" t="s">
        <v>8917</v>
      </c>
      <c r="B2916">
        <f t="shared" si="45"/>
        <v>1</v>
      </c>
    </row>
    <row r="2917" spans="1:2" x14ac:dyDescent="0.25">
      <c r="A2917" s="5" t="s">
        <v>9118</v>
      </c>
      <c r="B2917">
        <f t="shared" si="45"/>
        <v>1</v>
      </c>
    </row>
    <row r="2918" spans="1:2" x14ac:dyDescent="0.25">
      <c r="A2918" s="5" t="s">
        <v>6775</v>
      </c>
      <c r="B2918">
        <f t="shared" si="45"/>
        <v>1</v>
      </c>
    </row>
    <row r="2919" spans="1:2" x14ac:dyDescent="0.25">
      <c r="A2919" s="5" t="s">
        <v>6322</v>
      </c>
      <c r="B2919">
        <f t="shared" si="45"/>
        <v>1</v>
      </c>
    </row>
    <row r="2920" spans="1:2" x14ac:dyDescent="0.25">
      <c r="A2920" s="5" t="s">
        <v>9097</v>
      </c>
      <c r="B2920">
        <f t="shared" si="45"/>
        <v>1</v>
      </c>
    </row>
    <row r="2921" spans="1:2" x14ac:dyDescent="0.25">
      <c r="A2921" s="5" t="s">
        <v>6845</v>
      </c>
      <c r="B2921">
        <f t="shared" si="45"/>
        <v>1</v>
      </c>
    </row>
    <row r="2922" spans="1:2" x14ac:dyDescent="0.25">
      <c r="A2922" s="5" t="s">
        <v>8850</v>
      </c>
      <c r="B2922">
        <f t="shared" si="45"/>
        <v>1</v>
      </c>
    </row>
    <row r="2923" spans="1:2" x14ac:dyDescent="0.25">
      <c r="A2923" s="5" t="s">
        <v>7258</v>
      </c>
      <c r="B2923">
        <f t="shared" si="45"/>
        <v>1</v>
      </c>
    </row>
    <row r="2924" spans="1:2" x14ac:dyDescent="0.25">
      <c r="A2924" s="5" t="s">
        <v>7703</v>
      </c>
      <c r="B2924">
        <f t="shared" si="45"/>
        <v>1</v>
      </c>
    </row>
    <row r="2925" spans="1:2" x14ac:dyDescent="0.25">
      <c r="A2925" s="5" t="s">
        <v>9831</v>
      </c>
      <c r="B2925">
        <f t="shared" si="45"/>
        <v>1</v>
      </c>
    </row>
    <row r="2926" spans="1:2" x14ac:dyDescent="0.25">
      <c r="A2926" s="5" t="s">
        <v>8837</v>
      </c>
      <c r="B2926">
        <f t="shared" si="45"/>
        <v>1</v>
      </c>
    </row>
    <row r="2927" spans="1:2" x14ac:dyDescent="0.25">
      <c r="A2927" s="5" t="s">
        <v>8251</v>
      </c>
      <c r="B2927">
        <f t="shared" si="45"/>
        <v>1</v>
      </c>
    </row>
    <row r="2928" spans="1:2" x14ac:dyDescent="0.25">
      <c r="A2928" s="5" t="s">
        <v>8325</v>
      </c>
      <c r="B2928">
        <f t="shared" si="45"/>
        <v>1</v>
      </c>
    </row>
    <row r="2929" spans="1:2" x14ac:dyDescent="0.25">
      <c r="A2929" s="5" t="s">
        <v>7265</v>
      </c>
      <c r="B2929">
        <f t="shared" si="45"/>
        <v>1</v>
      </c>
    </row>
    <row r="2930" spans="1:2" x14ac:dyDescent="0.25">
      <c r="A2930" s="5" t="s">
        <v>8792</v>
      </c>
      <c r="B2930">
        <f t="shared" si="45"/>
        <v>1</v>
      </c>
    </row>
    <row r="2931" spans="1:2" x14ac:dyDescent="0.25">
      <c r="A2931" s="5" t="s">
        <v>10002</v>
      </c>
      <c r="B2931">
        <f t="shared" si="45"/>
        <v>1</v>
      </c>
    </row>
    <row r="2932" spans="1:2" x14ac:dyDescent="0.25">
      <c r="A2932" s="5" t="s">
        <v>10429</v>
      </c>
      <c r="B2932">
        <f t="shared" si="45"/>
        <v>1</v>
      </c>
    </row>
    <row r="2933" spans="1:2" x14ac:dyDescent="0.25">
      <c r="A2933" s="5" t="s">
        <v>9701</v>
      </c>
      <c r="B2933">
        <f t="shared" si="45"/>
        <v>1</v>
      </c>
    </row>
    <row r="2934" spans="1:2" x14ac:dyDescent="0.25">
      <c r="A2934" s="5" t="s">
        <v>6577</v>
      </c>
      <c r="B2934">
        <f t="shared" si="45"/>
        <v>1</v>
      </c>
    </row>
    <row r="2935" spans="1:2" x14ac:dyDescent="0.25">
      <c r="A2935" s="5" t="s">
        <v>10468</v>
      </c>
      <c r="B2935">
        <f t="shared" si="45"/>
        <v>1</v>
      </c>
    </row>
    <row r="2936" spans="1:2" x14ac:dyDescent="0.25">
      <c r="A2936" s="5" t="s">
        <v>8300</v>
      </c>
      <c r="B2936">
        <f t="shared" si="45"/>
        <v>1</v>
      </c>
    </row>
    <row r="2937" spans="1:2" x14ac:dyDescent="0.25">
      <c r="A2937" s="5" t="s">
        <v>7102</v>
      </c>
      <c r="B2937">
        <f t="shared" si="45"/>
        <v>1</v>
      </c>
    </row>
    <row r="2938" spans="1:2" x14ac:dyDescent="0.25">
      <c r="A2938" s="5" t="s">
        <v>8142</v>
      </c>
      <c r="B2938">
        <f t="shared" si="45"/>
        <v>1</v>
      </c>
    </row>
    <row r="2939" spans="1:2" x14ac:dyDescent="0.25">
      <c r="A2939" s="5" t="s">
        <v>8310</v>
      </c>
      <c r="B2939">
        <f t="shared" si="45"/>
        <v>1</v>
      </c>
    </row>
    <row r="2940" spans="1:2" x14ac:dyDescent="0.25">
      <c r="A2940" s="5" t="s">
        <v>8693</v>
      </c>
      <c r="B2940">
        <f t="shared" si="45"/>
        <v>1</v>
      </c>
    </row>
    <row r="2941" spans="1:2" x14ac:dyDescent="0.25">
      <c r="A2941" s="5" t="s">
        <v>6811</v>
      </c>
      <c r="B2941">
        <f t="shared" si="45"/>
        <v>1</v>
      </c>
    </row>
    <row r="2942" spans="1:2" x14ac:dyDescent="0.25">
      <c r="A2942" s="5" t="s">
        <v>10454</v>
      </c>
      <c r="B2942">
        <f t="shared" si="45"/>
        <v>1</v>
      </c>
    </row>
    <row r="2943" spans="1:2" x14ac:dyDescent="0.25">
      <c r="A2943" s="5" t="s">
        <v>8149</v>
      </c>
      <c r="B2943">
        <f t="shared" si="45"/>
        <v>1</v>
      </c>
    </row>
    <row r="2944" spans="1:2" x14ac:dyDescent="0.25">
      <c r="A2944" s="5" t="s">
        <v>6505</v>
      </c>
      <c r="B2944">
        <f t="shared" si="45"/>
        <v>1</v>
      </c>
    </row>
    <row r="2945" spans="1:2" x14ac:dyDescent="0.25">
      <c r="A2945" s="5" t="s">
        <v>6292</v>
      </c>
      <c r="B2945">
        <f t="shared" si="45"/>
        <v>1</v>
      </c>
    </row>
    <row r="2946" spans="1:2" x14ac:dyDescent="0.25">
      <c r="A2946" s="5" t="s">
        <v>8871</v>
      </c>
      <c r="B2946">
        <f t="shared" si="45"/>
        <v>1</v>
      </c>
    </row>
    <row r="2947" spans="1:2" x14ac:dyDescent="0.25">
      <c r="A2947" s="5" t="s">
        <v>8634</v>
      </c>
      <c r="B2947">
        <f t="shared" si="45"/>
        <v>1</v>
      </c>
    </row>
    <row r="2948" spans="1:2" x14ac:dyDescent="0.25">
      <c r="A2948" s="5" t="s">
        <v>7556</v>
      </c>
      <c r="B2948">
        <f t="shared" si="45"/>
        <v>1</v>
      </c>
    </row>
    <row r="2949" spans="1:2" x14ac:dyDescent="0.25">
      <c r="A2949" s="5" t="s">
        <v>10431</v>
      </c>
      <c r="B2949">
        <f t="shared" ref="B2949:B3012" si="46">IF(A2949&lt;&gt;0,1,0)</f>
        <v>1</v>
      </c>
    </row>
    <row r="2950" spans="1:2" x14ac:dyDescent="0.25">
      <c r="A2950" s="5" t="s">
        <v>10247</v>
      </c>
      <c r="B2950">
        <f t="shared" si="46"/>
        <v>1</v>
      </c>
    </row>
    <row r="2951" spans="1:2" x14ac:dyDescent="0.25">
      <c r="A2951" s="5" t="s">
        <v>8522</v>
      </c>
      <c r="B2951">
        <f t="shared" si="46"/>
        <v>1</v>
      </c>
    </row>
    <row r="2952" spans="1:2" x14ac:dyDescent="0.25">
      <c r="A2952" s="5" t="s">
        <v>10201</v>
      </c>
      <c r="B2952">
        <f t="shared" si="46"/>
        <v>1</v>
      </c>
    </row>
    <row r="2953" spans="1:2" x14ac:dyDescent="0.25">
      <c r="A2953" s="5" t="s">
        <v>8473</v>
      </c>
      <c r="B2953">
        <f t="shared" si="46"/>
        <v>1</v>
      </c>
    </row>
    <row r="2954" spans="1:2" x14ac:dyDescent="0.25">
      <c r="A2954" s="5" t="s">
        <v>6854</v>
      </c>
      <c r="B2954">
        <f t="shared" si="46"/>
        <v>1</v>
      </c>
    </row>
    <row r="2955" spans="1:2" x14ac:dyDescent="0.25">
      <c r="A2955" s="5" t="s">
        <v>7655</v>
      </c>
      <c r="B2955">
        <f t="shared" si="46"/>
        <v>1</v>
      </c>
    </row>
    <row r="2956" spans="1:2" x14ac:dyDescent="0.25">
      <c r="A2956" s="5" t="s">
        <v>6711</v>
      </c>
      <c r="B2956">
        <f t="shared" si="46"/>
        <v>1</v>
      </c>
    </row>
    <row r="2957" spans="1:2" x14ac:dyDescent="0.25">
      <c r="A2957" s="5" t="s">
        <v>6689</v>
      </c>
      <c r="B2957">
        <f t="shared" si="46"/>
        <v>1</v>
      </c>
    </row>
    <row r="2958" spans="1:2" x14ac:dyDescent="0.25">
      <c r="A2958" s="5" t="s">
        <v>8524</v>
      </c>
      <c r="B2958">
        <f t="shared" si="46"/>
        <v>1</v>
      </c>
    </row>
    <row r="2959" spans="1:2" x14ac:dyDescent="0.25">
      <c r="A2959" s="5" t="s">
        <v>9460</v>
      </c>
      <c r="B2959">
        <f t="shared" si="46"/>
        <v>1</v>
      </c>
    </row>
    <row r="2960" spans="1:2" x14ac:dyDescent="0.25">
      <c r="A2960" s="5" t="s">
        <v>8323</v>
      </c>
      <c r="B2960">
        <f t="shared" si="46"/>
        <v>1</v>
      </c>
    </row>
    <row r="2961" spans="1:2" x14ac:dyDescent="0.25">
      <c r="A2961" s="5" t="s">
        <v>10030</v>
      </c>
      <c r="B2961">
        <f t="shared" si="46"/>
        <v>1</v>
      </c>
    </row>
    <row r="2962" spans="1:2" x14ac:dyDescent="0.25">
      <c r="A2962" s="5" t="s">
        <v>10863</v>
      </c>
      <c r="B2962">
        <f t="shared" si="46"/>
        <v>1</v>
      </c>
    </row>
    <row r="2963" spans="1:2" x14ac:dyDescent="0.25">
      <c r="A2963" s="5" t="s">
        <v>9032</v>
      </c>
      <c r="B2963">
        <f t="shared" si="46"/>
        <v>1</v>
      </c>
    </row>
    <row r="2964" spans="1:2" x14ac:dyDescent="0.25">
      <c r="A2964" s="5" t="s">
        <v>10156</v>
      </c>
      <c r="B2964">
        <f t="shared" si="46"/>
        <v>1</v>
      </c>
    </row>
    <row r="2965" spans="1:2" x14ac:dyDescent="0.25">
      <c r="A2965" s="5" t="s">
        <v>6929</v>
      </c>
      <c r="B2965">
        <f t="shared" si="46"/>
        <v>1</v>
      </c>
    </row>
    <row r="2966" spans="1:2" x14ac:dyDescent="0.25">
      <c r="A2966" s="5" t="s">
        <v>9177</v>
      </c>
      <c r="B2966">
        <f t="shared" si="46"/>
        <v>1</v>
      </c>
    </row>
    <row r="2967" spans="1:2" x14ac:dyDescent="0.25">
      <c r="A2967" s="5" t="s">
        <v>8545</v>
      </c>
      <c r="B2967">
        <f t="shared" si="46"/>
        <v>1</v>
      </c>
    </row>
    <row r="2968" spans="1:2" x14ac:dyDescent="0.25">
      <c r="A2968" s="5" t="s">
        <v>7549</v>
      </c>
      <c r="B2968">
        <f t="shared" si="46"/>
        <v>1</v>
      </c>
    </row>
    <row r="2969" spans="1:2" x14ac:dyDescent="0.25">
      <c r="A2969" s="5" t="s">
        <v>7698</v>
      </c>
      <c r="B2969">
        <f t="shared" si="46"/>
        <v>1</v>
      </c>
    </row>
    <row r="2970" spans="1:2" x14ac:dyDescent="0.25">
      <c r="A2970" s="5" t="s">
        <v>6599</v>
      </c>
      <c r="B2970">
        <f t="shared" si="46"/>
        <v>1</v>
      </c>
    </row>
    <row r="2971" spans="1:2" x14ac:dyDescent="0.25">
      <c r="A2971" s="5" t="s">
        <v>9409</v>
      </c>
      <c r="B2971">
        <f t="shared" si="46"/>
        <v>1</v>
      </c>
    </row>
    <row r="2972" spans="1:2" x14ac:dyDescent="0.25">
      <c r="A2972" s="5" t="s">
        <v>9181</v>
      </c>
      <c r="B2972">
        <f t="shared" si="46"/>
        <v>1</v>
      </c>
    </row>
    <row r="2973" spans="1:2" x14ac:dyDescent="0.25">
      <c r="A2973" s="5" t="s">
        <v>9351</v>
      </c>
      <c r="B2973">
        <f t="shared" si="46"/>
        <v>1</v>
      </c>
    </row>
    <row r="2974" spans="1:2" x14ac:dyDescent="0.25">
      <c r="A2974" s="5" t="s">
        <v>9921</v>
      </c>
      <c r="B2974">
        <f t="shared" si="46"/>
        <v>1</v>
      </c>
    </row>
    <row r="2975" spans="1:2" x14ac:dyDescent="0.25">
      <c r="A2975" s="5" t="s">
        <v>6320</v>
      </c>
      <c r="B2975">
        <f t="shared" si="46"/>
        <v>1</v>
      </c>
    </row>
    <row r="2976" spans="1:2" x14ac:dyDescent="0.25">
      <c r="A2976" s="5" t="s">
        <v>6243</v>
      </c>
      <c r="B2976">
        <f t="shared" si="46"/>
        <v>1</v>
      </c>
    </row>
    <row r="2977" spans="1:2" x14ac:dyDescent="0.25">
      <c r="A2977" s="5" t="s">
        <v>8254</v>
      </c>
      <c r="B2977">
        <f t="shared" si="46"/>
        <v>1</v>
      </c>
    </row>
    <row r="2978" spans="1:2" x14ac:dyDescent="0.25">
      <c r="A2978" s="5" t="s">
        <v>10758</v>
      </c>
      <c r="B2978">
        <f t="shared" si="46"/>
        <v>1</v>
      </c>
    </row>
    <row r="2979" spans="1:2" x14ac:dyDescent="0.25">
      <c r="A2979" s="5" t="s">
        <v>6100</v>
      </c>
      <c r="B2979">
        <f t="shared" si="46"/>
        <v>1</v>
      </c>
    </row>
    <row r="2980" spans="1:2" x14ac:dyDescent="0.25">
      <c r="A2980" s="5" t="s">
        <v>7876</v>
      </c>
      <c r="B2980">
        <f t="shared" si="46"/>
        <v>1</v>
      </c>
    </row>
    <row r="2981" spans="1:2" x14ac:dyDescent="0.25">
      <c r="A2981" s="5" t="s">
        <v>10668</v>
      </c>
      <c r="B2981">
        <f t="shared" si="46"/>
        <v>1</v>
      </c>
    </row>
    <row r="2982" spans="1:2" x14ac:dyDescent="0.25">
      <c r="A2982" s="5" t="s">
        <v>7236</v>
      </c>
      <c r="B2982">
        <f t="shared" si="46"/>
        <v>1</v>
      </c>
    </row>
    <row r="2983" spans="1:2" x14ac:dyDescent="0.25">
      <c r="A2983" s="5" t="s">
        <v>8244</v>
      </c>
      <c r="B2983">
        <f t="shared" si="46"/>
        <v>1</v>
      </c>
    </row>
    <row r="2984" spans="1:2" x14ac:dyDescent="0.25">
      <c r="A2984" s="5" t="s">
        <v>9803</v>
      </c>
      <c r="B2984">
        <f t="shared" si="46"/>
        <v>1</v>
      </c>
    </row>
    <row r="2985" spans="1:2" x14ac:dyDescent="0.25">
      <c r="A2985" s="5" t="s">
        <v>9117</v>
      </c>
      <c r="B2985">
        <f t="shared" si="46"/>
        <v>1</v>
      </c>
    </row>
    <row r="2986" spans="1:2" x14ac:dyDescent="0.25">
      <c r="A2986" s="5" t="s">
        <v>8989</v>
      </c>
      <c r="B2986">
        <f t="shared" si="46"/>
        <v>1</v>
      </c>
    </row>
    <row r="2987" spans="1:2" x14ac:dyDescent="0.25">
      <c r="A2987" s="5" t="s">
        <v>9675</v>
      </c>
      <c r="B2987">
        <f t="shared" si="46"/>
        <v>1</v>
      </c>
    </row>
    <row r="2988" spans="1:2" x14ac:dyDescent="0.25">
      <c r="A2988" s="5" t="s">
        <v>7397</v>
      </c>
      <c r="B2988">
        <f t="shared" si="46"/>
        <v>1</v>
      </c>
    </row>
    <row r="2989" spans="1:2" x14ac:dyDescent="0.25">
      <c r="A2989" s="5" t="s">
        <v>8447</v>
      </c>
      <c r="B2989">
        <f t="shared" si="46"/>
        <v>1</v>
      </c>
    </row>
    <row r="2990" spans="1:2" x14ac:dyDescent="0.25">
      <c r="A2990" s="5" t="s">
        <v>8112</v>
      </c>
      <c r="B2990">
        <f t="shared" si="46"/>
        <v>1</v>
      </c>
    </row>
    <row r="2991" spans="1:2" x14ac:dyDescent="0.25">
      <c r="A2991" s="5" t="s">
        <v>9827</v>
      </c>
      <c r="B2991">
        <f t="shared" si="46"/>
        <v>1</v>
      </c>
    </row>
    <row r="2992" spans="1:2" x14ac:dyDescent="0.25">
      <c r="A2992" s="5" t="s">
        <v>6101</v>
      </c>
      <c r="B2992">
        <f t="shared" si="46"/>
        <v>1</v>
      </c>
    </row>
    <row r="2993" spans="1:2" x14ac:dyDescent="0.25">
      <c r="A2993" s="5" t="s">
        <v>7512</v>
      </c>
      <c r="B2993">
        <f t="shared" si="46"/>
        <v>1</v>
      </c>
    </row>
    <row r="2994" spans="1:2" x14ac:dyDescent="0.25">
      <c r="A2994" s="5" t="s">
        <v>6325</v>
      </c>
      <c r="B2994">
        <f t="shared" si="46"/>
        <v>1</v>
      </c>
    </row>
    <row r="2995" spans="1:2" x14ac:dyDescent="0.25">
      <c r="A2995" s="5" t="s">
        <v>7436</v>
      </c>
      <c r="B2995">
        <f t="shared" si="46"/>
        <v>1</v>
      </c>
    </row>
    <row r="2996" spans="1:2" x14ac:dyDescent="0.25">
      <c r="A2996" s="5" t="s">
        <v>8723</v>
      </c>
      <c r="B2996">
        <f t="shared" si="46"/>
        <v>1</v>
      </c>
    </row>
    <row r="2997" spans="1:2" x14ac:dyDescent="0.25">
      <c r="A2997" s="5" t="s">
        <v>7421</v>
      </c>
      <c r="B2997">
        <f t="shared" si="46"/>
        <v>1</v>
      </c>
    </row>
    <row r="2998" spans="1:2" x14ac:dyDescent="0.25">
      <c r="A2998" s="5" t="s">
        <v>6959</v>
      </c>
      <c r="B2998">
        <f t="shared" si="46"/>
        <v>1</v>
      </c>
    </row>
    <row r="2999" spans="1:2" x14ac:dyDescent="0.25">
      <c r="A2999" s="5" t="s">
        <v>7329</v>
      </c>
      <c r="B2999">
        <f t="shared" si="46"/>
        <v>1</v>
      </c>
    </row>
    <row r="3000" spans="1:2" x14ac:dyDescent="0.25">
      <c r="A3000" s="5" t="s">
        <v>8638</v>
      </c>
      <c r="B3000">
        <f t="shared" si="46"/>
        <v>1</v>
      </c>
    </row>
    <row r="3001" spans="1:2" x14ac:dyDescent="0.25">
      <c r="A3001" s="5" t="s">
        <v>10634</v>
      </c>
      <c r="B3001">
        <f t="shared" si="46"/>
        <v>1</v>
      </c>
    </row>
    <row r="3002" spans="1:2" x14ac:dyDescent="0.25">
      <c r="A3002" s="5" t="s">
        <v>8700</v>
      </c>
      <c r="B3002">
        <f t="shared" si="46"/>
        <v>1</v>
      </c>
    </row>
    <row r="3003" spans="1:2" x14ac:dyDescent="0.25">
      <c r="A3003" s="5" t="s">
        <v>8755</v>
      </c>
      <c r="B3003">
        <f t="shared" si="46"/>
        <v>1</v>
      </c>
    </row>
    <row r="3004" spans="1:2" x14ac:dyDescent="0.25">
      <c r="A3004" s="5" t="s">
        <v>6539</v>
      </c>
      <c r="B3004">
        <f t="shared" si="46"/>
        <v>1</v>
      </c>
    </row>
    <row r="3005" spans="1:2" x14ac:dyDescent="0.25">
      <c r="A3005" s="5" t="s">
        <v>6102</v>
      </c>
      <c r="B3005">
        <f t="shared" si="46"/>
        <v>1</v>
      </c>
    </row>
    <row r="3006" spans="1:2" x14ac:dyDescent="0.25">
      <c r="A3006" s="5" t="s">
        <v>6103</v>
      </c>
      <c r="B3006">
        <f t="shared" si="46"/>
        <v>1</v>
      </c>
    </row>
    <row r="3007" spans="1:2" x14ac:dyDescent="0.25">
      <c r="A3007" s="5" t="s">
        <v>8878</v>
      </c>
      <c r="B3007">
        <f t="shared" si="46"/>
        <v>1</v>
      </c>
    </row>
    <row r="3008" spans="1:2" x14ac:dyDescent="0.25">
      <c r="A3008" s="5" t="s">
        <v>9624</v>
      </c>
      <c r="B3008">
        <f t="shared" si="46"/>
        <v>1</v>
      </c>
    </row>
    <row r="3009" spans="1:2" x14ac:dyDescent="0.25">
      <c r="A3009" s="5" t="s">
        <v>9450</v>
      </c>
      <c r="B3009">
        <f t="shared" si="46"/>
        <v>1</v>
      </c>
    </row>
    <row r="3010" spans="1:2" x14ac:dyDescent="0.25">
      <c r="A3010" s="5" t="s">
        <v>9966</v>
      </c>
      <c r="B3010">
        <f t="shared" si="46"/>
        <v>1</v>
      </c>
    </row>
    <row r="3011" spans="1:2" x14ac:dyDescent="0.25">
      <c r="A3011" s="5" t="s">
        <v>7407</v>
      </c>
      <c r="B3011">
        <f t="shared" si="46"/>
        <v>1</v>
      </c>
    </row>
    <row r="3012" spans="1:2" x14ac:dyDescent="0.25">
      <c r="A3012" s="5" t="s">
        <v>7306</v>
      </c>
      <c r="B3012">
        <f t="shared" si="46"/>
        <v>1</v>
      </c>
    </row>
    <row r="3013" spans="1:2" x14ac:dyDescent="0.25">
      <c r="A3013" s="5" t="s">
        <v>8180</v>
      </c>
      <c r="B3013">
        <f t="shared" ref="B3013:B3076" si="47">IF(A3013&lt;&gt;0,1,0)</f>
        <v>1</v>
      </c>
    </row>
    <row r="3014" spans="1:2" x14ac:dyDescent="0.25">
      <c r="A3014" s="5" t="s">
        <v>7712</v>
      </c>
      <c r="B3014">
        <f t="shared" si="47"/>
        <v>1</v>
      </c>
    </row>
    <row r="3015" spans="1:2" x14ac:dyDescent="0.25">
      <c r="A3015" s="5" t="s">
        <v>7879</v>
      </c>
      <c r="B3015">
        <f t="shared" si="47"/>
        <v>1</v>
      </c>
    </row>
    <row r="3016" spans="1:2" x14ac:dyDescent="0.25">
      <c r="A3016" s="5" t="s">
        <v>7411</v>
      </c>
      <c r="B3016">
        <f t="shared" si="47"/>
        <v>1</v>
      </c>
    </row>
    <row r="3017" spans="1:2" x14ac:dyDescent="0.25">
      <c r="A3017" s="5" t="s">
        <v>6905</v>
      </c>
      <c r="B3017">
        <f t="shared" si="47"/>
        <v>1</v>
      </c>
    </row>
    <row r="3018" spans="1:2" x14ac:dyDescent="0.25">
      <c r="A3018" s="5" t="s">
        <v>7919</v>
      </c>
      <c r="B3018">
        <f t="shared" si="47"/>
        <v>1</v>
      </c>
    </row>
    <row r="3019" spans="1:2" x14ac:dyDescent="0.25">
      <c r="A3019" s="5" t="s">
        <v>10616</v>
      </c>
      <c r="B3019">
        <f t="shared" si="47"/>
        <v>1</v>
      </c>
    </row>
    <row r="3020" spans="1:2" x14ac:dyDescent="0.25">
      <c r="A3020" s="5" t="s">
        <v>8029</v>
      </c>
      <c r="B3020">
        <f t="shared" si="47"/>
        <v>1</v>
      </c>
    </row>
    <row r="3021" spans="1:2" x14ac:dyDescent="0.25">
      <c r="A3021" s="5" t="s">
        <v>10570</v>
      </c>
      <c r="B3021">
        <f t="shared" si="47"/>
        <v>1</v>
      </c>
    </row>
    <row r="3022" spans="1:2" x14ac:dyDescent="0.25">
      <c r="A3022" s="5" t="s">
        <v>7740</v>
      </c>
      <c r="B3022">
        <f t="shared" si="47"/>
        <v>1</v>
      </c>
    </row>
    <row r="3023" spans="1:2" x14ac:dyDescent="0.25">
      <c r="A3023" s="5" t="s">
        <v>6777</v>
      </c>
      <c r="B3023">
        <f t="shared" si="47"/>
        <v>1</v>
      </c>
    </row>
    <row r="3024" spans="1:2" x14ac:dyDescent="0.25">
      <c r="A3024" s="5" t="s">
        <v>8211</v>
      </c>
      <c r="B3024">
        <f t="shared" si="47"/>
        <v>1</v>
      </c>
    </row>
    <row r="3025" spans="1:2" x14ac:dyDescent="0.25">
      <c r="A3025" s="5" t="s">
        <v>9204</v>
      </c>
      <c r="B3025">
        <f t="shared" si="47"/>
        <v>1</v>
      </c>
    </row>
    <row r="3026" spans="1:2" x14ac:dyDescent="0.25">
      <c r="A3026" s="5" t="s">
        <v>6410</v>
      </c>
      <c r="B3026">
        <f t="shared" si="47"/>
        <v>1</v>
      </c>
    </row>
    <row r="3027" spans="1:2" x14ac:dyDescent="0.25">
      <c r="A3027" s="5" t="s">
        <v>10143</v>
      </c>
      <c r="B3027">
        <f t="shared" si="47"/>
        <v>1</v>
      </c>
    </row>
    <row r="3028" spans="1:2" x14ac:dyDescent="0.25">
      <c r="A3028" s="5" t="s">
        <v>9783</v>
      </c>
      <c r="B3028">
        <f t="shared" si="47"/>
        <v>1</v>
      </c>
    </row>
    <row r="3029" spans="1:2" x14ac:dyDescent="0.25">
      <c r="A3029" s="5" t="s">
        <v>7538</v>
      </c>
      <c r="B3029">
        <f t="shared" si="47"/>
        <v>1</v>
      </c>
    </row>
    <row r="3030" spans="1:2" x14ac:dyDescent="0.25">
      <c r="A3030" s="5" t="s">
        <v>8503</v>
      </c>
      <c r="B3030">
        <f t="shared" si="47"/>
        <v>1</v>
      </c>
    </row>
    <row r="3031" spans="1:2" x14ac:dyDescent="0.25">
      <c r="A3031" s="5" t="s">
        <v>7124</v>
      </c>
      <c r="B3031">
        <f t="shared" si="47"/>
        <v>1</v>
      </c>
    </row>
    <row r="3032" spans="1:2" x14ac:dyDescent="0.25">
      <c r="A3032" s="5" t="s">
        <v>8143</v>
      </c>
      <c r="B3032">
        <f t="shared" si="47"/>
        <v>1</v>
      </c>
    </row>
    <row r="3033" spans="1:2" x14ac:dyDescent="0.25">
      <c r="A3033" s="5" t="s">
        <v>10752</v>
      </c>
      <c r="B3033">
        <f t="shared" si="47"/>
        <v>1</v>
      </c>
    </row>
    <row r="3034" spans="1:2" x14ac:dyDescent="0.25">
      <c r="A3034" s="5" t="s">
        <v>6520</v>
      </c>
      <c r="B3034">
        <f t="shared" si="47"/>
        <v>1</v>
      </c>
    </row>
    <row r="3035" spans="1:2" x14ac:dyDescent="0.25">
      <c r="A3035" s="5" t="s">
        <v>9435</v>
      </c>
      <c r="B3035">
        <f t="shared" si="47"/>
        <v>1</v>
      </c>
    </row>
    <row r="3036" spans="1:2" x14ac:dyDescent="0.25">
      <c r="A3036" s="5" t="s">
        <v>9260</v>
      </c>
      <c r="B3036">
        <f t="shared" si="47"/>
        <v>1</v>
      </c>
    </row>
    <row r="3037" spans="1:2" x14ac:dyDescent="0.25">
      <c r="A3037" s="5" t="s">
        <v>9366</v>
      </c>
      <c r="B3037">
        <f t="shared" si="47"/>
        <v>1</v>
      </c>
    </row>
    <row r="3038" spans="1:2" x14ac:dyDescent="0.25">
      <c r="A3038" s="5" t="s">
        <v>8260</v>
      </c>
      <c r="B3038">
        <f t="shared" si="47"/>
        <v>1</v>
      </c>
    </row>
    <row r="3039" spans="1:2" x14ac:dyDescent="0.25">
      <c r="A3039" s="5" t="s">
        <v>7135</v>
      </c>
      <c r="B3039">
        <f t="shared" si="47"/>
        <v>1</v>
      </c>
    </row>
    <row r="3040" spans="1:2" x14ac:dyDescent="0.25">
      <c r="A3040" s="5" t="s">
        <v>10578</v>
      </c>
      <c r="B3040">
        <f t="shared" si="47"/>
        <v>1</v>
      </c>
    </row>
    <row r="3041" spans="1:2" x14ac:dyDescent="0.25">
      <c r="A3041" s="5" t="s">
        <v>6104</v>
      </c>
      <c r="B3041">
        <f t="shared" si="47"/>
        <v>1</v>
      </c>
    </row>
    <row r="3042" spans="1:2" x14ac:dyDescent="0.25">
      <c r="A3042" s="5" t="s">
        <v>8720</v>
      </c>
      <c r="B3042">
        <f t="shared" si="47"/>
        <v>1</v>
      </c>
    </row>
    <row r="3043" spans="1:2" x14ac:dyDescent="0.25">
      <c r="A3043" s="5" t="s">
        <v>10625</v>
      </c>
      <c r="B3043">
        <f t="shared" si="47"/>
        <v>1</v>
      </c>
    </row>
    <row r="3044" spans="1:2" x14ac:dyDescent="0.25">
      <c r="A3044" s="5" t="s">
        <v>6980</v>
      </c>
      <c r="B3044">
        <f t="shared" si="47"/>
        <v>1</v>
      </c>
    </row>
    <row r="3045" spans="1:2" x14ac:dyDescent="0.25">
      <c r="A3045" s="5" t="s">
        <v>6616</v>
      </c>
      <c r="B3045">
        <f t="shared" si="47"/>
        <v>1</v>
      </c>
    </row>
    <row r="3046" spans="1:2" x14ac:dyDescent="0.25">
      <c r="A3046" s="5" t="s">
        <v>10422</v>
      </c>
      <c r="B3046">
        <f t="shared" si="47"/>
        <v>1</v>
      </c>
    </row>
    <row r="3047" spans="1:2" x14ac:dyDescent="0.25">
      <c r="A3047" s="5" t="s">
        <v>10700</v>
      </c>
      <c r="B3047">
        <f t="shared" si="47"/>
        <v>1</v>
      </c>
    </row>
    <row r="3048" spans="1:2" x14ac:dyDescent="0.25">
      <c r="A3048" s="5" t="s">
        <v>10721</v>
      </c>
      <c r="B3048">
        <f t="shared" si="47"/>
        <v>1</v>
      </c>
    </row>
    <row r="3049" spans="1:2" x14ac:dyDescent="0.25">
      <c r="A3049" s="5" t="s">
        <v>7609</v>
      </c>
      <c r="B3049">
        <f t="shared" si="47"/>
        <v>1</v>
      </c>
    </row>
    <row r="3050" spans="1:2" x14ac:dyDescent="0.25">
      <c r="A3050" s="5" t="s">
        <v>7842</v>
      </c>
      <c r="B3050">
        <f t="shared" si="47"/>
        <v>1</v>
      </c>
    </row>
    <row r="3051" spans="1:2" x14ac:dyDescent="0.25">
      <c r="A3051" s="5" t="s">
        <v>9525</v>
      </c>
      <c r="B3051">
        <f t="shared" si="47"/>
        <v>1</v>
      </c>
    </row>
    <row r="3052" spans="1:2" x14ac:dyDescent="0.25">
      <c r="A3052" s="5" t="s">
        <v>7080</v>
      </c>
      <c r="B3052">
        <f t="shared" si="47"/>
        <v>1</v>
      </c>
    </row>
    <row r="3053" spans="1:2" x14ac:dyDescent="0.25">
      <c r="A3053" s="5" t="s">
        <v>9633</v>
      </c>
      <c r="B3053">
        <f t="shared" si="47"/>
        <v>1</v>
      </c>
    </row>
    <row r="3054" spans="1:2" x14ac:dyDescent="0.25">
      <c r="A3054" s="5" t="s">
        <v>8075</v>
      </c>
      <c r="B3054">
        <f t="shared" si="47"/>
        <v>1</v>
      </c>
    </row>
    <row r="3055" spans="1:2" x14ac:dyDescent="0.25">
      <c r="A3055" s="5" t="s">
        <v>9005</v>
      </c>
      <c r="B3055">
        <f t="shared" si="47"/>
        <v>1</v>
      </c>
    </row>
    <row r="3056" spans="1:2" x14ac:dyDescent="0.25">
      <c r="A3056" s="5" t="s">
        <v>10518</v>
      </c>
      <c r="B3056">
        <f t="shared" si="47"/>
        <v>1</v>
      </c>
    </row>
    <row r="3057" spans="1:2" x14ac:dyDescent="0.25">
      <c r="A3057" s="5" t="s">
        <v>7981</v>
      </c>
      <c r="B3057">
        <f t="shared" si="47"/>
        <v>1</v>
      </c>
    </row>
    <row r="3058" spans="1:2" x14ac:dyDescent="0.25">
      <c r="A3058" s="5" t="s">
        <v>7442</v>
      </c>
      <c r="B3058">
        <f t="shared" si="47"/>
        <v>1</v>
      </c>
    </row>
    <row r="3059" spans="1:2" x14ac:dyDescent="0.25">
      <c r="A3059" s="5" t="s">
        <v>7907</v>
      </c>
      <c r="B3059">
        <f t="shared" si="47"/>
        <v>1</v>
      </c>
    </row>
    <row r="3060" spans="1:2" x14ac:dyDescent="0.25">
      <c r="A3060" s="5" t="s">
        <v>8170</v>
      </c>
      <c r="B3060">
        <f t="shared" si="47"/>
        <v>1</v>
      </c>
    </row>
    <row r="3061" spans="1:2" x14ac:dyDescent="0.25">
      <c r="A3061" s="5" t="s">
        <v>6105</v>
      </c>
      <c r="B3061">
        <f t="shared" si="47"/>
        <v>1</v>
      </c>
    </row>
    <row r="3062" spans="1:2" x14ac:dyDescent="0.25">
      <c r="A3062" s="5" t="s">
        <v>6106</v>
      </c>
      <c r="B3062">
        <f t="shared" si="47"/>
        <v>1</v>
      </c>
    </row>
    <row r="3063" spans="1:2" x14ac:dyDescent="0.25">
      <c r="A3063" s="5" t="s">
        <v>6469</v>
      </c>
      <c r="B3063">
        <f t="shared" si="47"/>
        <v>1</v>
      </c>
    </row>
    <row r="3064" spans="1:2" x14ac:dyDescent="0.25">
      <c r="A3064" s="5" t="s">
        <v>6900</v>
      </c>
      <c r="B3064">
        <f t="shared" si="47"/>
        <v>1</v>
      </c>
    </row>
    <row r="3065" spans="1:2" x14ac:dyDescent="0.25">
      <c r="A3065" s="5" t="s">
        <v>9839</v>
      </c>
      <c r="B3065">
        <f t="shared" si="47"/>
        <v>1</v>
      </c>
    </row>
    <row r="3066" spans="1:2" x14ac:dyDescent="0.25">
      <c r="A3066" s="5" t="s">
        <v>6107</v>
      </c>
      <c r="B3066">
        <f t="shared" si="47"/>
        <v>1</v>
      </c>
    </row>
    <row r="3067" spans="1:2" x14ac:dyDescent="0.25">
      <c r="A3067" s="5" t="s">
        <v>8282</v>
      </c>
      <c r="B3067">
        <f t="shared" si="47"/>
        <v>1</v>
      </c>
    </row>
    <row r="3068" spans="1:2" x14ac:dyDescent="0.25">
      <c r="A3068" s="5" t="s">
        <v>7901</v>
      </c>
      <c r="B3068">
        <f t="shared" si="47"/>
        <v>1</v>
      </c>
    </row>
    <row r="3069" spans="1:2" x14ac:dyDescent="0.25">
      <c r="A3069" s="5" t="s">
        <v>9025</v>
      </c>
      <c r="B3069">
        <f t="shared" si="47"/>
        <v>1</v>
      </c>
    </row>
    <row r="3070" spans="1:2" x14ac:dyDescent="0.25">
      <c r="A3070" s="5" t="s">
        <v>9589</v>
      </c>
      <c r="B3070">
        <f t="shared" si="47"/>
        <v>1</v>
      </c>
    </row>
    <row r="3071" spans="1:2" x14ac:dyDescent="0.25">
      <c r="A3071" s="5" t="s">
        <v>8868</v>
      </c>
      <c r="B3071">
        <f t="shared" si="47"/>
        <v>1</v>
      </c>
    </row>
    <row r="3072" spans="1:2" x14ac:dyDescent="0.25">
      <c r="A3072" s="5" t="s">
        <v>10881</v>
      </c>
      <c r="B3072">
        <f t="shared" si="47"/>
        <v>1</v>
      </c>
    </row>
    <row r="3073" spans="1:2" x14ac:dyDescent="0.25">
      <c r="A3073" s="5" t="s">
        <v>7735</v>
      </c>
      <c r="B3073">
        <f t="shared" si="47"/>
        <v>1</v>
      </c>
    </row>
    <row r="3074" spans="1:2" x14ac:dyDescent="0.25">
      <c r="A3074" s="5" t="s">
        <v>7762</v>
      </c>
      <c r="B3074">
        <f t="shared" si="47"/>
        <v>1</v>
      </c>
    </row>
    <row r="3075" spans="1:2" x14ac:dyDescent="0.25">
      <c r="A3075" s="5" t="s">
        <v>9119</v>
      </c>
      <c r="B3075">
        <f t="shared" si="47"/>
        <v>1</v>
      </c>
    </row>
    <row r="3076" spans="1:2" x14ac:dyDescent="0.25">
      <c r="A3076" s="5" t="s">
        <v>10629</v>
      </c>
      <c r="B3076">
        <f t="shared" si="47"/>
        <v>1</v>
      </c>
    </row>
    <row r="3077" spans="1:2" x14ac:dyDescent="0.25">
      <c r="A3077" s="5" t="s">
        <v>8334</v>
      </c>
      <c r="B3077">
        <f t="shared" ref="B3077:B3140" si="48">IF(A3077&lt;&gt;0,1,0)</f>
        <v>1</v>
      </c>
    </row>
    <row r="3078" spans="1:2" x14ac:dyDescent="0.25">
      <c r="A3078" s="5" t="s">
        <v>6819</v>
      </c>
      <c r="B3078">
        <f t="shared" si="48"/>
        <v>1</v>
      </c>
    </row>
    <row r="3079" spans="1:2" x14ac:dyDescent="0.25">
      <c r="A3079" s="5" t="s">
        <v>7911</v>
      </c>
      <c r="B3079">
        <f t="shared" si="48"/>
        <v>1</v>
      </c>
    </row>
    <row r="3080" spans="1:2" x14ac:dyDescent="0.25">
      <c r="A3080" s="5" t="s">
        <v>6454</v>
      </c>
      <c r="B3080">
        <f t="shared" si="48"/>
        <v>1</v>
      </c>
    </row>
    <row r="3081" spans="1:2" x14ac:dyDescent="0.25">
      <c r="A3081" s="5" t="s">
        <v>10109</v>
      </c>
      <c r="B3081">
        <f t="shared" si="48"/>
        <v>1</v>
      </c>
    </row>
    <row r="3082" spans="1:2" x14ac:dyDescent="0.25">
      <c r="A3082" s="5" t="s">
        <v>6108</v>
      </c>
      <c r="B3082">
        <f t="shared" si="48"/>
        <v>1</v>
      </c>
    </row>
    <row r="3083" spans="1:2" x14ac:dyDescent="0.25">
      <c r="A3083" s="5" t="s">
        <v>10842</v>
      </c>
      <c r="B3083">
        <f t="shared" si="48"/>
        <v>1</v>
      </c>
    </row>
    <row r="3084" spans="1:2" x14ac:dyDescent="0.25">
      <c r="A3084" s="5" t="s">
        <v>8945</v>
      </c>
      <c r="B3084">
        <f t="shared" si="48"/>
        <v>1</v>
      </c>
    </row>
    <row r="3085" spans="1:2" x14ac:dyDescent="0.25">
      <c r="A3085" s="5" t="s">
        <v>9255</v>
      </c>
      <c r="B3085">
        <f t="shared" si="48"/>
        <v>1</v>
      </c>
    </row>
    <row r="3086" spans="1:2" x14ac:dyDescent="0.25">
      <c r="A3086" s="5" t="s">
        <v>8511</v>
      </c>
      <c r="B3086">
        <f t="shared" si="48"/>
        <v>1</v>
      </c>
    </row>
    <row r="3087" spans="1:2" x14ac:dyDescent="0.25">
      <c r="A3087" s="5" t="s">
        <v>6644</v>
      </c>
      <c r="B3087">
        <f t="shared" si="48"/>
        <v>1</v>
      </c>
    </row>
    <row r="3088" spans="1:2" x14ac:dyDescent="0.25">
      <c r="A3088" s="5" t="s">
        <v>7833</v>
      </c>
      <c r="B3088">
        <f t="shared" si="48"/>
        <v>1</v>
      </c>
    </row>
    <row r="3089" spans="1:2" x14ac:dyDescent="0.25">
      <c r="A3089" s="5" t="s">
        <v>10169</v>
      </c>
      <c r="B3089">
        <f t="shared" si="48"/>
        <v>1</v>
      </c>
    </row>
    <row r="3090" spans="1:2" x14ac:dyDescent="0.25">
      <c r="A3090" s="5" t="s">
        <v>6233</v>
      </c>
      <c r="B3090">
        <f t="shared" si="48"/>
        <v>1</v>
      </c>
    </row>
    <row r="3091" spans="1:2" x14ac:dyDescent="0.25">
      <c r="A3091" s="5" t="s">
        <v>6259</v>
      </c>
      <c r="B3091">
        <f t="shared" si="48"/>
        <v>1</v>
      </c>
    </row>
    <row r="3092" spans="1:2" x14ac:dyDescent="0.25">
      <c r="A3092" s="5" t="s">
        <v>7734</v>
      </c>
      <c r="B3092">
        <f t="shared" si="48"/>
        <v>1</v>
      </c>
    </row>
    <row r="3093" spans="1:2" x14ac:dyDescent="0.25">
      <c r="A3093" s="5" t="s">
        <v>6530</v>
      </c>
      <c r="B3093">
        <f t="shared" si="48"/>
        <v>1</v>
      </c>
    </row>
    <row r="3094" spans="1:2" x14ac:dyDescent="0.25">
      <c r="A3094" s="5" t="s">
        <v>6614</v>
      </c>
      <c r="B3094">
        <f t="shared" si="48"/>
        <v>1</v>
      </c>
    </row>
    <row r="3095" spans="1:2" x14ac:dyDescent="0.25">
      <c r="A3095" s="5" t="s">
        <v>9957</v>
      </c>
      <c r="B3095">
        <f t="shared" si="48"/>
        <v>1</v>
      </c>
    </row>
    <row r="3096" spans="1:2" x14ac:dyDescent="0.25">
      <c r="A3096" s="5" t="s">
        <v>8940</v>
      </c>
      <c r="B3096">
        <f t="shared" si="48"/>
        <v>1</v>
      </c>
    </row>
    <row r="3097" spans="1:2" x14ac:dyDescent="0.25">
      <c r="A3097" s="5" t="s">
        <v>9018</v>
      </c>
      <c r="B3097">
        <f t="shared" si="48"/>
        <v>1</v>
      </c>
    </row>
    <row r="3098" spans="1:2" x14ac:dyDescent="0.25">
      <c r="A3098" s="5" t="s">
        <v>9646</v>
      </c>
      <c r="B3098">
        <f t="shared" si="48"/>
        <v>1</v>
      </c>
    </row>
    <row r="3099" spans="1:2" x14ac:dyDescent="0.25">
      <c r="A3099" s="5" t="s">
        <v>7278</v>
      </c>
      <c r="B3099">
        <f t="shared" si="48"/>
        <v>1</v>
      </c>
    </row>
    <row r="3100" spans="1:2" x14ac:dyDescent="0.25">
      <c r="A3100" s="5" t="s">
        <v>8299</v>
      </c>
      <c r="B3100">
        <f t="shared" si="48"/>
        <v>1</v>
      </c>
    </row>
    <row r="3101" spans="1:2" x14ac:dyDescent="0.25">
      <c r="A3101" s="5" t="s">
        <v>9637</v>
      </c>
      <c r="B3101">
        <f t="shared" si="48"/>
        <v>1</v>
      </c>
    </row>
    <row r="3102" spans="1:2" x14ac:dyDescent="0.25">
      <c r="A3102" s="5" t="s">
        <v>6621</v>
      </c>
      <c r="B3102">
        <f t="shared" si="48"/>
        <v>1</v>
      </c>
    </row>
    <row r="3103" spans="1:2" x14ac:dyDescent="0.25">
      <c r="A3103" s="5" t="s">
        <v>6109</v>
      </c>
      <c r="B3103">
        <f t="shared" si="48"/>
        <v>1</v>
      </c>
    </row>
    <row r="3104" spans="1:2" x14ac:dyDescent="0.25">
      <c r="A3104" s="5" t="s">
        <v>9700</v>
      </c>
      <c r="B3104">
        <f t="shared" si="48"/>
        <v>1</v>
      </c>
    </row>
    <row r="3105" spans="1:2" x14ac:dyDescent="0.25">
      <c r="A3105" s="5" t="s">
        <v>8155</v>
      </c>
      <c r="B3105">
        <f t="shared" si="48"/>
        <v>1</v>
      </c>
    </row>
    <row r="3106" spans="1:2" x14ac:dyDescent="0.25">
      <c r="A3106" s="5" t="s">
        <v>6769</v>
      </c>
      <c r="B3106">
        <f t="shared" si="48"/>
        <v>1</v>
      </c>
    </row>
    <row r="3107" spans="1:2" x14ac:dyDescent="0.25">
      <c r="A3107" s="5" t="s">
        <v>6697</v>
      </c>
      <c r="B3107">
        <f t="shared" si="48"/>
        <v>1</v>
      </c>
    </row>
    <row r="3108" spans="1:2" x14ac:dyDescent="0.25">
      <c r="A3108" s="5" t="s">
        <v>9230</v>
      </c>
      <c r="B3108">
        <f t="shared" si="48"/>
        <v>1</v>
      </c>
    </row>
    <row r="3109" spans="1:2" x14ac:dyDescent="0.25">
      <c r="A3109" s="5" t="s">
        <v>8903</v>
      </c>
      <c r="B3109">
        <f t="shared" si="48"/>
        <v>1</v>
      </c>
    </row>
    <row r="3110" spans="1:2" x14ac:dyDescent="0.25">
      <c r="A3110" s="5" t="s">
        <v>10339</v>
      </c>
      <c r="B3110">
        <f t="shared" si="48"/>
        <v>1</v>
      </c>
    </row>
    <row r="3111" spans="1:2" x14ac:dyDescent="0.25">
      <c r="A3111" s="5" t="s">
        <v>7429</v>
      </c>
      <c r="B3111">
        <f t="shared" si="48"/>
        <v>1</v>
      </c>
    </row>
    <row r="3112" spans="1:2" x14ac:dyDescent="0.25">
      <c r="A3112" s="5" t="s">
        <v>6110</v>
      </c>
      <c r="B3112">
        <f t="shared" si="48"/>
        <v>1</v>
      </c>
    </row>
    <row r="3113" spans="1:2" x14ac:dyDescent="0.25">
      <c r="A3113" s="5" t="s">
        <v>8827</v>
      </c>
      <c r="B3113">
        <f t="shared" si="48"/>
        <v>1</v>
      </c>
    </row>
    <row r="3114" spans="1:2" x14ac:dyDescent="0.25">
      <c r="A3114" s="5" t="s">
        <v>10747</v>
      </c>
      <c r="B3114">
        <f t="shared" si="48"/>
        <v>1</v>
      </c>
    </row>
    <row r="3115" spans="1:2" x14ac:dyDescent="0.25">
      <c r="A3115" s="5" t="s">
        <v>6904</v>
      </c>
      <c r="B3115">
        <f t="shared" si="48"/>
        <v>1</v>
      </c>
    </row>
    <row r="3116" spans="1:2" x14ac:dyDescent="0.25">
      <c r="A3116" s="5" t="s">
        <v>7287</v>
      </c>
      <c r="B3116">
        <f t="shared" si="48"/>
        <v>1</v>
      </c>
    </row>
    <row r="3117" spans="1:2" x14ac:dyDescent="0.25">
      <c r="A3117" s="5" t="s">
        <v>8379</v>
      </c>
      <c r="B3117">
        <f t="shared" si="48"/>
        <v>1</v>
      </c>
    </row>
    <row r="3118" spans="1:2" x14ac:dyDescent="0.25">
      <c r="A3118" s="5" t="s">
        <v>7753</v>
      </c>
      <c r="B3118">
        <f t="shared" si="48"/>
        <v>1</v>
      </c>
    </row>
    <row r="3119" spans="1:2" x14ac:dyDescent="0.25">
      <c r="A3119" s="5" t="s">
        <v>10804</v>
      </c>
      <c r="B3119">
        <f t="shared" si="48"/>
        <v>1</v>
      </c>
    </row>
    <row r="3120" spans="1:2" x14ac:dyDescent="0.25">
      <c r="A3120" s="5" t="s">
        <v>7627</v>
      </c>
      <c r="B3120">
        <f t="shared" si="48"/>
        <v>1</v>
      </c>
    </row>
    <row r="3121" spans="1:2" x14ac:dyDescent="0.25">
      <c r="A3121" s="5" t="s">
        <v>6953</v>
      </c>
      <c r="B3121">
        <f t="shared" si="48"/>
        <v>1</v>
      </c>
    </row>
    <row r="3122" spans="1:2" x14ac:dyDescent="0.25">
      <c r="A3122" s="5" t="s">
        <v>8780</v>
      </c>
      <c r="B3122">
        <f t="shared" si="48"/>
        <v>1</v>
      </c>
    </row>
    <row r="3123" spans="1:2" x14ac:dyDescent="0.25">
      <c r="A3123" s="5" t="s">
        <v>7018</v>
      </c>
      <c r="B3123">
        <f t="shared" si="48"/>
        <v>1</v>
      </c>
    </row>
    <row r="3124" spans="1:2" x14ac:dyDescent="0.25">
      <c r="A3124" s="5" t="s">
        <v>7638</v>
      </c>
      <c r="B3124">
        <f t="shared" si="48"/>
        <v>1</v>
      </c>
    </row>
    <row r="3125" spans="1:2" x14ac:dyDescent="0.25">
      <c r="A3125" s="5" t="s">
        <v>8905</v>
      </c>
      <c r="B3125">
        <f t="shared" si="48"/>
        <v>1</v>
      </c>
    </row>
    <row r="3126" spans="1:2" x14ac:dyDescent="0.25">
      <c r="A3126" s="5" t="s">
        <v>8787</v>
      </c>
      <c r="B3126">
        <f t="shared" si="48"/>
        <v>1</v>
      </c>
    </row>
    <row r="3127" spans="1:2" x14ac:dyDescent="0.25">
      <c r="A3127" s="5" t="s">
        <v>9022</v>
      </c>
      <c r="B3127">
        <f t="shared" si="48"/>
        <v>1</v>
      </c>
    </row>
    <row r="3128" spans="1:2" x14ac:dyDescent="0.25">
      <c r="A3128" s="5" t="s">
        <v>10321</v>
      </c>
      <c r="B3128">
        <f t="shared" si="48"/>
        <v>1</v>
      </c>
    </row>
    <row r="3129" spans="1:2" x14ac:dyDescent="0.25">
      <c r="A3129" s="5" t="s">
        <v>10481</v>
      </c>
      <c r="B3129">
        <f t="shared" si="48"/>
        <v>1</v>
      </c>
    </row>
    <row r="3130" spans="1:2" x14ac:dyDescent="0.25">
      <c r="A3130" s="5" t="s">
        <v>7885</v>
      </c>
      <c r="B3130">
        <f t="shared" si="48"/>
        <v>1</v>
      </c>
    </row>
    <row r="3131" spans="1:2" x14ac:dyDescent="0.25">
      <c r="A3131" s="5" t="s">
        <v>8261</v>
      </c>
      <c r="B3131">
        <f t="shared" si="48"/>
        <v>1</v>
      </c>
    </row>
    <row r="3132" spans="1:2" x14ac:dyDescent="0.25">
      <c r="A3132" s="5" t="s">
        <v>6773</v>
      </c>
      <c r="B3132">
        <f t="shared" si="48"/>
        <v>1</v>
      </c>
    </row>
    <row r="3133" spans="1:2" x14ac:dyDescent="0.25">
      <c r="A3133" s="5" t="s">
        <v>9876</v>
      </c>
      <c r="B3133">
        <f t="shared" si="48"/>
        <v>1</v>
      </c>
    </row>
    <row r="3134" spans="1:2" x14ac:dyDescent="0.25">
      <c r="A3134" s="5" t="s">
        <v>10764</v>
      </c>
      <c r="B3134">
        <f t="shared" si="48"/>
        <v>1</v>
      </c>
    </row>
    <row r="3135" spans="1:2" x14ac:dyDescent="0.25">
      <c r="A3135" s="5" t="s">
        <v>10367</v>
      </c>
      <c r="B3135">
        <f t="shared" si="48"/>
        <v>1</v>
      </c>
    </row>
    <row r="3136" spans="1:2" x14ac:dyDescent="0.25">
      <c r="A3136" s="5" t="s">
        <v>8852</v>
      </c>
      <c r="B3136">
        <f t="shared" si="48"/>
        <v>1</v>
      </c>
    </row>
    <row r="3137" spans="1:2" x14ac:dyDescent="0.25">
      <c r="A3137" s="5" t="s">
        <v>6111</v>
      </c>
      <c r="B3137">
        <f t="shared" si="48"/>
        <v>1</v>
      </c>
    </row>
    <row r="3138" spans="1:2" x14ac:dyDescent="0.25">
      <c r="A3138" s="5" t="s">
        <v>6558</v>
      </c>
      <c r="B3138">
        <f t="shared" si="48"/>
        <v>1</v>
      </c>
    </row>
    <row r="3139" spans="1:2" x14ac:dyDescent="0.25">
      <c r="A3139" s="5" t="s">
        <v>8230</v>
      </c>
      <c r="B3139">
        <f t="shared" si="48"/>
        <v>1</v>
      </c>
    </row>
    <row r="3140" spans="1:2" x14ac:dyDescent="0.25">
      <c r="A3140" s="5" t="s">
        <v>8912</v>
      </c>
      <c r="B3140">
        <f t="shared" si="48"/>
        <v>1</v>
      </c>
    </row>
    <row r="3141" spans="1:2" x14ac:dyDescent="0.25">
      <c r="A3141" s="5" t="s">
        <v>8132</v>
      </c>
      <c r="B3141">
        <f t="shared" ref="B3141:B3204" si="49">IF(A3141&lt;&gt;0,1,0)</f>
        <v>1</v>
      </c>
    </row>
    <row r="3142" spans="1:2" x14ac:dyDescent="0.25">
      <c r="A3142" s="5" t="s">
        <v>8657</v>
      </c>
      <c r="B3142">
        <f t="shared" si="49"/>
        <v>1</v>
      </c>
    </row>
    <row r="3143" spans="1:2" x14ac:dyDescent="0.25">
      <c r="A3143" s="5" t="s">
        <v>8768</v>
      </c>
      <c r="B3143">
        <f t="shared" si="49"/>
        <v>1</v>
      </c>
    </row>
    <row r="3144" spans="1:2" x14ac:dyDescent="0.25">
      <c r="A3144" s="5" t="s">
        <v>8464</v>
      </c>
      <c r="B3144">
        <f t="shared" si="49"/>
        <v>1</v>
      </c>
    </row>
    <row r="3145" spans="1:2" x14ac:dyDescent="0.25">
      <c r="A3145" s="5" t="s">
        <v>9486</v>
      </c>
      <c r="B3145">
        <f t="shared" si="49"/>
        <v>1</v>
      </c>
    </row>
    <row r="3146" spans="1:2" x14ac:dyDescent="0.25">
      <c r="A3146" s="5" t="s">
        <v>6406</v>
      </c>
      <c r="B3146">
        <f t="shared" si="49"/>
        <v>1</v>
      </c>
    </row>
    <row r="3147" spans="1:2" x14ac:dyDescent="0.25">
      <c r="A3147" s="5" t="s">
        <v>7126</v>
      </c>
      <c r="B3147">
        <f t="shared" si="49"/>
        <v>1</v>
      </c>
    </row>
    <row r="3148" spans="1:2" x14ac:dyDescent="0.25">
      <c r="A3148" s="5" t="s">
        <v>6112</v>
      </c>
      <c r="B3148">
        <f t="shared" si="49"/>
        <v>1</v>
      </c>
    </row>
    <row r="3149" spans="1:2" x14ac:dyDescent="0.25">
      <c r="A3149" s="5" t="s">
        <v>8952</v>
      </c>
      <c r="B3149">
        <f t="shared" si="49"/>
        <v>1</v>
      </c>
    </row>
    <row r="3150" spans="1:2" x14ac:dyDescent="0.25">
      <c r="A3150" s="5" t="s">
        <v>10902</v>
      </c>
      <c r="B3150">
        <f t="shared" si="49"/>
        <v>1</v>
      </c>
    </row>
    <row r="3151" spans="1:2" x14ac:dyDescent="0.25">
      <c r="A3151" s="5" t="s">
        <v>8513</v>
      </c>
      <c r="B3151">
        <f t="shared" si="49"/>
        <v>1</v>
      </c>
    </row>
    <row r="3152" spans="1:2" x14ac:dyDescent="0.25">
      <c r="A3152" s="5" t="s">
        <v>8810</v>
      </c>
      <c r="B3152">
        <f t="shared" si="49"/>
        <v>1</v>
      </c>
    </row>
    <row r="3153" spans="1:2" x14ac:dyDescent="0.25">
      <c r="A3153" s="5" t="s">
        <v>6857</v>
      </c>
      <c r="B3153">
        <f t="shared" si="49"/>
        <v>1</v>
      </c>
    </row>
    <row r="3154" spans="1:2" x14ac:dyDescent="0.25">
      <c r="A3154" s="5" t="s">
        <v>8200</v>
      </c>
      <c r="B3154">
        <f t="shared" si="49"/>
        <v>1</v>
      </c>
    </row>
    <row r="3155" spans="1:2" x14ac:dyDescent="0.25">
      <c r="A3155" s="5" t="s">
        <v>7889</v>
      </c>
      <c r="B3155">
        <f t="shared" si="49"/>
        <v>1</v>
      </c>
    </row>
    <row r="3156" spans="1:2" x14ac:dyDescent="0.25">
      <c r="A3156" s="5" t="s">
        <v>8800</v>
      </c>
      <c r="B3156">
        <f t="shared" si="49"/>
        <v>1</v>
      </c>
    </row>
    <row r="3157" spans="1:2" x14ac:dyDescent="0.25">
      <c r="A3157" s="5" t="s">
        <v>8048</v>
      </c>
      <c r="B3157">
        <f t="shared" si="49"/>
        <v>1</v>
      </c>
    </row>
    <row r="3158" spans="1:2" x14ac:dyDescent="0.25">
      <c r="A3158" s="5" t="s">
        <v>7214</v>
      </c>
      <c r="B3158">
        <f t="shared" si="49"/>
        <v>1</v>
      </c>
    </row>
    <row r="3159" spans="1:2" x14ac:dyDescent="0.25">
      <c r="A3159" s="5" t="s">
        <v>6113</v>
      </c>
      <c r="B3159">
        <f t="shared" si="49"/>
        <v>1</v>
      </c>
    </row>
    <row r="3160" spans="1:2" x14ac:dyDescent="0.25">
      <c r="A3160" s="5" t="s">
        <v>6405</v>
      </c>
      <c r="B3160">
        <f t="shared" si="49"/>
        <v>1</v>
      </c>
    </row>
    <row r="3161" spans="1:2" x14ac:dyDescent="0.25">
      <c r="A3161" s="5" t="s">
        <v>6494</v>
      </c>
      <c r="B3161">
        <f t="shared" si="49"/>
        <v>1</v>
      </c>
    </row>
    <row r="3162" spans="1:2" x14ac:dyDescent="0.25">
      <c r="A3162" s="5" t="s">
        <v>10216</v>
      </c>
      <c r="B3162">
        <f t="shared" si="49"/>
        <v>1</v>
      </c>
    </row>
    <row r="3163" spans="1:2" x14ac:dyDescent="0.25">
      <c r="A3163" s="5" t="s">
        <v>9904</v>
      </c>
      <c r="B3163">
        <f t="shared" si="49"/>
        <v>1</v>
      </c>
    </row>
    <row r="3164" spans="1:2" x14ac:dyDescent="0.25">
      <c r="A3164" s="5" t="s">
        <v>6114</v>
      </c>
      <c r="B3164">
        <f t="shared" si="49"/>
        <v>1</v>
      </c>
    </row>
    <row r="3165" spans="1:2" x14ac:dyDescent="0.25">
      <c r="A3165" s="5" t="s">
        <v>6350</v>
      </c>
      <c r="B3165">
        <f t="shared" si="49"/>
        <v>1</v>
      </c>
    </row>
    <row r="3166" spans="1:2" x14ac:dyDescent="0.25">
      <c r="A3166" s="5" t="s">
        <v>10157</v>
      </c>
      <c r="B3166">
        <f t="shared" si="49"/>
        <v>1</v>
      </c>
    </row>
    <row r="3167" spans="1:2" x14ac:dyDescent="0.25">
      <c r="A3167" s="5" t="s">
        <v>10704</v>
      </c>
      <c r="B3167">
        <f t="shared" si="49"/>
        <v>1</v>
      </c>
    </row>
    <row r="3168" spans="1:2" x14ac:dyDescent="0.25">
      <c r="A3168" s="5" t="s">
        <v>10278</v>
      </c>
      <c r="B3168">
        <f t="shared" si="49"/>
        <v>1</v>
      </c>
    </row>
    <row r="3169" spans="1:2" x14ac:dyDescent="0.25">
      <c r="A3169" s="5" t="s">
        <v>8242</v>
      </c>
      <c r="B3169">
        <f t="shared" si="49"/>
        <v>1</v>
      </c>
    </row>
    <row r="3170" spans="1:2" x14ac:dyDescent="0.25">
      <c r="A3170" s="5" t="s">
        <v>8207</v>
      </c>
      <c r="B3170">
        <f t="shared" si="49"/>
        <v>1</v>
      </c>
    </row>
    <row r="3171" spans="1:2" x14ac:dyDescent="0.25">
      <c r="A3171" s="5" t="s">
        <v>8476</v>
      </c>
      <c r="B3171">
        <f t="shared" si="49"/>
        <v>1</v>
      </c>
    </row>
    <row r="3172" spans="1:2" x14ac:dyDescent="0.25">
      <c r="A3172" s="5" t="s">
        <v>6684</v>
      </c>
      <c r="B3172">
        <f t="shared" si="49"/>
        <v>1</v>
      </c>
    </row>
    <row r="3173" spans="1:2" x14ac:dyDescent="0.25">
      <c r="A3173" s="5" t="s">
        <v>7976</v>
      </c>
      <c r="B3173">
        <f t="shared" si="49"/>
        <v>1</v>
      </c>
    </row>
    <row r="3174" spans="1:2" x14ac:dyDescent="0.25">
      <c r="A3174" s="5" t="s">
        <v>6115</v>
      </c>
      <c r="B3174">
        <f t="shared" si="49"/>
        <v>1</v>
      </c>
    </row>
    <row r="3175" spans="1:2" x14ac:dyDescent="0.25">
      <c r="A3175" s="5" t="s">
        <v>10108</v>
      </c>
      <c r="B3175">
        <f t="shared" si="49"/>
        <v>1</v>
      </c>
    </row>
    <row r="3176" spans="1:2" x14ac:dyDescent="0.25">
      <c r="A3176" s="5" t="s">
        <v>6481</v>
      </c>
      <c r="B3176">
        <f t="shared" si="49"/>
        <v>1</v>
      </c>
    </row>
    <row r="3177" spans="1:2" x14ac:dyDescent="0.25">
      <c r="A3177" s="5" t="s">
        <v>10803</v>
      </c>
      <c r="B3177">
        <f t="shared" si="49"/>
        <v>1</v>
      </c>
    </row>
    <row r="3178" spans="1:2" x14ac:dyDescent="0.25">
      <c r="A3178" s="5" t="s">
        <v>9524</v>
      </c>
      <c r="B3178">
        <f t="shared" si="49"/>
        <v>1</v>
      </c>
    </row>
    <row r="3179" spans="1:2" x14ac:dyDescent="0.25">
      <c r="A3179" s="5" t="s">
        <v>6474</v>
      </c>
      <c r="B3179">
        <f t="shared" si="49"/>
        <v>1</v>
      </c>
    </row>
    <row r="3180" spans="1:2" x14ac:dyDescent="0.25">
      <c r="A3180" s="5" t="s">
        <v>7665</v>
      </c>
      <c r="B3180">
        <f t="shared" si="49"/>
        <v>1</v>
      </c>
    </row>
    <row r="3181" spans="1:2" x14ac:dyDescent="0.25">
      <c r="A3181" s="5" t="s">
        <v>7074</v>
      </c>
      <c r="B3181">
        <f t="shared" si="49"/>
        <v>1</v>
      </c>
    </row>
    <row r="3182" spans="1:2" x14ac:dyDescent="0.25">
      <c r="A3182" s="5" t="s">
        <v>9528</v>
      </c>
      <c r="B3182">
        <f t="shared" si="49"/>
        <v>1</v>
      </c>
    </row>
    <row r="3183" spans="1:2" x14ac:dyDescent="0.25">
      <c r="A3183" s="5" t="s">
        <v>7081</v>
      </c>
      <c r="B3183">
        <f t="shared" si="49"/>
        <v>1</v>
      </c>
    </row>
    <row r="3184" spans="1:2" x14ac:dyDescent="0.25">
      <c r="A3184" s="5" t="s">
        <v>9598</v>
      </c>
      <c r="B3184">
        <f t="shared" si="49"/>
        <v>1</v>
      </c>
    </row>
    <row r="3185" spans="1:2" x14ac:dyDescent="0.25">
      <c r="A3185" s="5" t="s">
        <v>6278</v>
      </c>
      <c r="B3185">
        <f t="shared" si="49"/>
        <v>1</v>
      </c>
    </row>
    <row r="3186" spans="1:2" x14ac:dyDescent="0.25">
      <c r="A3186" s="5" t="s">
        <v>9016</v>
      </c>
      <c r="B3186">
        <f t="shared" si="49"/>
        <v>1</v>
      </c>
    </row>
    <row r="3187" spans="1:2" x14ac:dyDescent="0.25">
      <c r="A3187" s="5" t="s">
        <v>7481</v>
      </c>
      <c r="B3187">
        <f t="shared" si="49"/>
        <v>1</v>
      </c>
    </row>
    <row r="3188" spans="1:2" x14ac:dyDescent="0.25">
      <c r="A3188" s="5" t="s">
        <v>6116</v>
      </c>
      <c r="B3188">
        <f t="shared" si="49"/>
        <v>1</v>
      </c>
    </row>
    <row r="3189" spans="1:2" x14ac:dyDescent="0.25">
      <c r="A3189" s="5" t="s">
        <v>6654</v>
      </c>
      <c r="B3189">
        <f t="shared" si="49"/>
        <v>1</v>
      </c>
    </row>
    <row r="3190" spans="1:2" x14ac:dyDescent="0.25">
      <c r="A3190" s="5" t="s">
        <v>7739</v>
      </c>
      <c r="B3190">
        <f t="shared" si="49"/>
        <v>1</v>
      </c>
    </row>
    <row r="3191" spans="1:2" x14ac:dyDescent="0.25">
      <c r="A3191" s="5" t="s">
        <v>10542</v>
      </c>
      <c r="B3191">
        <f t="shared" si="49"/>
        <v>1</v>
      </c>
    </row>
    <row r="3192" spans="1:2" x14ac:dyDescent="0.25">
      <c r="A3192" s="5" t="s">
        <v>8289</v>
      </c>
      <c r="B3192">
        <f t="shared" si="49"/>
        <v>1</v>
      </c>
    </row>
    <row r="3193" spans="1:2" x14ac:dyDescent="0.25">
      <c r="A3193" s="5" t="s">
        <v>9504</v>
      </c>
      <c r="B3193">
        <f t="shared" si="49"/>
        <v>1</v>
      </c>
    </row>
    <row r="3194" spans="1:2" x14ac:dyDescent="0.25">
      <c r="A3194" s="5" t="s">
        <v>8072</v>
      </c>
      <c r="B3194">
        <f t="shared" si="49"/>
        <v>1</v>
      </c>
    </row>
    <row r="3195" spans="1:2" x14ac:dyDescent="0.25">
      <c r="A3195" s="5" t="s">
        <v>7669</v>
      </c>
      <c r="B3195">
        <f t="shared" si="49"/>
        <v>1</v>
      </c>
    </row>
    <row r="3196" spans="1:2" x14ac:dyDescent="0.25">
      <c r="A3196" s="5" t="s">
        <v>9759</v>
      </c>
      <c r="B3196">
        <f t="shared" si="49"/>
        <v>1</v>
      </c>
    </row>
    <row r="3197" spans="1:2" x14ac:dyDescent="0.25">
      <c r="A3197" s="5" t="s">
        <v>7316</v>
      </c>
      <c r="B3197">
        <f t="shared" si="49"/>
        <v>1</v>
      </c>
    </row>
    <row r="3198" spans="1:2" x14ac:dyDescent="0.25">
      <c r="A3198" s="5" t="s">
        <v>8446</v>
      </c>
      <c r="B3198">
        <f t="shared" si="49"/>
        <v>1</v>
      </c>
    </row>
    <row r="3199" spans="1:2" x14ac:dyDescent="0.25">
      <c r="A3199" s="5" t="s">
        <v>9127</v>
      </c>
      <c r="B3199">
        <f t="shared" si="49"/>
        <v>1</v>
      </c>
    </row>
    <row r="3200" spans="1:2" x14ac:dyDescent="0.25">
      <c r="A3200" s="5" t="s">
        <v>10941</v>
      </c>
      <c r="B3200">
        <f t="shared" si="49"/>
        <v>1</v>
      </c>
    </row>
    <row r="3201" spans="1:2" x14ac:dyDescent="0.25">
      <c r="A3201" s="5" t="s">
        <v>9184</v>
      </c>
      <c r="B3201">
        <f t="shared" si="49"/>
        <v>1</v>
      </c>
    </row>
    <row r="3202" spans="1:2" x14ac:dyDescent="0.25">
      <c r="A3202" s="5" t="s">
        <v>10147</v>
      </c>
      <c r="B3202">
        <f t="shared" si="49"/>
        <v>1</v>
      </c>
    </row>
    <row r="3203" spans="1:2" x14ac:dyDescent="0.25">
      <c r="A3203" s="5" t="s">
        <v>9955</v>
      </c>
      <c r="B3203">
        <f t="shared" si="49"/>
        <v>1</v>
      </c>
    </row>
    <row r="3204" spans="1:2" x14ac:dyDescent="0.25">
      <c r="A3204" s="5" t="s">
        <v>9429</v>
      </c>
      <c r="B3204">
        <f t="shared" si="49"/>
        <v>1</v>
      </c>
    </row>
    <row r="3205" spans="1:2" x14ac:dyDescent="0.25">
      <c r="A3205" s="5" t="s">
        <v>8189</v>
      </c>
      <c r="B3205">
        <f t="shared" ref="B3205:B3268" si="50">IF(A3205&lt;&gt;0,1,0)</f>
        <v>1</v>
      </c>
    </row>
    <row r="3206" spans="1:2" x14ac:dyDescent="0.25">
      <c r="A3206" s="5" t="s">
        <v>7161</v>
      </c>
      <c r="B3206">
        <f t="shared" si="50"/>
        <v>1</v>
      </c>
    </row>
    <row r="3207" spans="1:2" x14ac:dyDescent="0.25">
      <c r="A3207" s="5" t="s">
        <v>9924</v>
      </c>
      <c r="B3207">
        <f t="shared" si="50"/>
        <v>1</v>
      </c>
    </row>
    <row r="3208" spans="1:2" x14ac:dyDescent="0.25">
      <c r="A3208" s="5" t="s">
        <v>10362</v>
      </c>
      <c r="B3208">
        <f t="shared" si="50"/>
        <v>1</v>
      </c>
    </row>
    <row r="3209" spans="1:2" x14ac:dyDescent="0.25">
      <c r="A3209" s="5" t="s">
        <v>7849</v>
      </c>
      <c r="B3209">
        <f t="shared" si="50"/>
        <v>1</v>
      </c>
    </row>
    <row r="3210" spans="1:2" x14ac:dyDescent="0.25">
      <c r="A3210" s="5" t="s">
        <v>8874</v>
      </c>
      <c r="B3210">
        <f t="shared" si="50"/>
        <v>1</v>
      </c>
    </row>
    <row r="3211" spans="1:2" x14ac:dyDescent="0.25">
      <c r="A3211" s="5" t="s">
        <v>6924</v>
      </c>
      <c r="B3211">
        <f t="shared" si="50"/>
        <v>1</v>
      </c>
    </row>
    <row r="3212" spans="1:2" x14ac:dyDescent="0.25">
      <c r="A3212" s="5" t="s">
        <v>9985</v>
      </c>
      <c r="B3212">
        <f t="shared" si="50"/>
        <v>1</v>
      </c>
    </row>
    <row r="3213" spans="1:2" x14ac:dyDescent="0.25">
      <c r="A3213" s="5" t="s">
        <v>8502</v>
      </c>
      <c r="B3213">
        <f t="shared" si="50"/>
        <v>1</v>
      </c>
    </row>
    <row r="3214" spans="1:2" x14ac:dyDescent="0.25">
      <c r="A3214" s="5" t="s">
        <v>6246</v>
      </c>
      <c r="B3214">
        <f t="shared" si="50"/>
        <v>1</v>
      </c>
    </row>
    <row r="3215" spans="1:2" x14ac:dyDescent="0.25">
      <c r="A3215" s="5" t="s">
        <v>8854</v>
      </c>
      <c r="B3215">
        <f t="shared" si="50"/>
        <v>1</v>
      </c>
    </row>
    <row r="3216" spans="1:2" x14ac:dyDescent="0.25">
      <c r="A3216" s="5" t="s">
        <v>9721</v>
      </c>
      <c r="B3216">
        <f t="shared" si="50"/>
        <v>1</v>
      </c>
    </row>
    <row r="3217" spans="1:2" x14ac:dyDescent="0.25">
      <c r="A3217" s="5" t="s">
        <v>9094</v>
      </c>
      <c r="B3217">
        <f t="shared" si="50"/>
        <v>1</v>
      </c>
    </row>
    <row r="3218" spans="1:2" x14ac:dyDescent="0.25">
      <c r="A3218" s="5" t="s">
        <v>9688</v>
      </c>
      <c r="B3218">
        <f t="shared" si="50"/>
        <v>1</v>
      </c>
    </row>
    <row r="3219" spans="1:2" x14ac:dyDescent="0.25">
      <c r="A3219" s="5" t="s">
        <v>10564</v>
      </c>
      <c r="B3219">
        <f t="shared" si="50"/>
        <v>1</v>
      </c>
    </row>
    <row r="3220" spans="1:2" x14ac:dyDescent="0.25">
      <c r="A3220" s="5" t="s">
        <v>9764</v>
      </c>
      <c r="B3220">
        <f t="shared" si="50"/>
        <v>1</v>
      </c>
    </row>
    <row r="3221" spans="1:2" x14ac:dyDescent="0.25">
      <c r="A3221" s="5" t="s">
        <v>7873</v>
      </c>
      <c r="B3221">
        <f t="shared" si="50"/>
        <v>1</v>
      </c>
    </row>
    <row r="3222" spans="1:2" x14ac:dyDescent="0.25">
      <c r="A3222" s="5" t="s">
        <v>6117</v>
      </c>
      <c r="B3222">
        <f t="shared" si="50"/>
        <v>1</v>
      </c>
    </row>
    <row r="3223" spans="1:2" x14ac:dyDescent="0.25">
      <c r="A3223" s="5" t="s">
        <v>9384</v>
      </c>
      <c r="B3223">
        <f t="shared" si="50"/>
        <v>1</v>
      </c>
    </row>
    <row r="3224" spans="1:2" x14ac:dyDescent="0.25">
      <c r="A3224" s="5" t="s">
        <v>8305</v>
      </c>
      <c r="B3224">
        <f t="shared" si="50"/>
        <v>1</v>
      </c>
    </row>
    <row r="3225" spans="1:2" x14ac:dyDescent="0.25">
      <c r="A3225" s="5" t="s">
        <v>7989</v>
      </c>
      <c r="B3225">
        <f t="shared" si="50"/>
        <v>1</v>
      </c>
    </row>
    <row r="3226" spans="1:2" x14ac:dyDescent="0.25">
      <c r="A3226" s="5" t="s">
        <v>9068</v>
      </c>
      <c r="B3226">
        <f t="shared" si="50"/>
        <v>1</v>
      </c>
    </row>
    <row r="3227" spans="1:2" x14ac:dyDescent="0.25">
      <c r="A3227" s="5" t="s">
        <v>6779</v>
      </c>
      <c r="B3227">
        <f t="shared" si="50"/>
        <v>1</v>
      </c>
    </row>
    <row r="3228" spans="1:2" x14ac:dyDescent="0.25">
      <c r="A3228" s="5" t="s">
        <v>7648</v>
      </c>
      <c r="B3228">
        <f t="shared" si="50"/>
        <v>1</v>
      </c>
    </row>
    <row r="3229" spans="1:2" x14ac:dyDescent="0.25">
      <c r="A3229" s="5" t="s">
        <v>6881</v>
      </c>
      <c r="B3229">
        <f t="shared" si="50"/>
        <v>1</v>
      </c>
    </row>
    <row r="3230" spans="1:2" x14ac:dyDescent="0.25">
      <c r="A3230" s="5" t="s">
        <v>9967</v>
      </c>
      <c r="B3230">
        <f t="shared" si="50"/>
        <v>1</v>
      </c>
    </row>
    <row r="3231" spans="1:2" x14ac:dyDescent="0.25">
      <c r="A3231" s="5" t="s">
        <v>7104</v>
      </c>
      <c r="B3231">
        <f t="shared" si="50"/>
        <v>1</v>
      </c>
    </row>
    <row r="3232" spans="1:2" x14ac:dyDescent="0.25">
      <c r="A3232" s="5" t="s">
        <v>7115</v>
      </c>
      <c r="B3232">
        <f t="shared" si="50"/>
        <v>1</v>
      </c>
    </row>
    <row r="3233" spans="1:2" x14ac:dyDescent="0.25">
      <c r="A3233" s="5" t="s">
        <v>10924</v>
      </c>
      <c r="B3233">
        <f t="shared" si="50"/>
        <v>1</v>
      </c>
    </row>
    <row r="3234" spans="1:2" x14ac:dyDescent="0.25">
      <c r="A3234" s="5" t="s">
        <v>9147</v>
      </c>
      <c r="B3234">
        <f t="shared" si="50"/>
        <v>1</v>
      </c>
    </row>
    <row r="3235" spans="1:2" x14ac:dyDescent="0.25">
      <c r="A3235" s="5" t="s">
        <v>7582</v>
      </c>
      <c r="B3235">
        <f t="shared" si="50"/>
        <v>1</v>
      </c>
    </row>
    <row r="3236" spans="1:2" x14ac:dyDescent="0.25">
      <c r="A3236" s="5" t="s">
        <v>8412</v>
      </c>
      <c r="B3236">
        <f t="shared" si="50"/>
        <v>1</v>
      </c>
    </row>
    <row r="3237" spans="1:2" x14ac:dyDescent="0.25">
      <c r="A3237" s="5" t="s">
        <v>10315</v>
      </c>
      <c r="B3237">
        <f t="shared" si="50"/>
        <v>1</v>
      </c>
    </row>
    <row r="3238" spans="1:2" x14ac:dyDescent="0.25">
      <c r="A3238" s="5" t="s">
        <v>9449</v>
      </c>
      <c r="B3238">
        <f t="shared" si="50"/>
        <v>1</v>
      </c>
    </row>
    <row r="3239" spans="1:2" x14ac:dyDescent="0.25">
      <c r="A3239" s="5" t="s">
        <v>8788</v>
      </c>
      <c r="B3239">
        <f t="shared" si="50"/>
        <v>1</v>
      </c>
    </row>
    <row r="3240" spans="1:2" x14ac:dyDescent="0.25">
      <c r="A3240" s="5" t="s">
        <v>10076</v>
      </c>
      <c r="B3240">
        <f t="shared" si="50"/>
        <v>1</v>
      </c>
    </row>
    <row r="3241" spans="1:2" x14ac:dyDescent="0.25">
      <c r="A3241" s="5" t="s">
        <v>6805</v>
      </c>
      <c r="B3241">
        <f t="shared" si="50"/>
        <v>1</v>
      </c>
    </row>
    <row r="3242" spans="1:2" x14ac:dyDescent="0.25">
      <c r="A3242" s="5" t="s">
        <v>6694</v>
      </c>
      <c r="B3242">
        <f t="shared" si="50"/>
        <v>1</v>
      </c>
    </row>
    <row r="3243" spans="1:2" x14ac:dyDescent="0.25">
      <c r="A3243" s="5" t="s">
        <v>7892</v>
      </c>
      <c r="B3243">
        <f t="shared" si="50"/>
        <v>1</v>
      </c>
    </row>
    <row r="3244" spans="1:2" x14ac:dyDescent="0.25">
      <c r="A3244" s="5" t="s">
        <v>6118</v>
      </c>
      <c r="B3244">
        <f t="shared" si="50"/>
        <v>1</v>
      </c>
    </row>
    <row r="3245" spans="1:2" x14ac:dyDescent="0.25">
      <c r="A3245" s="5" t="s">
        <v>6914</v>
      </c>
      <c r="B3245">
        <f t="shared" si="50"/>
        <v>1</v>
      </c>
    </row>
    <row r="3246" spans="1:2" x14ac:dyDescent="0.25">
      <c r="A3246" s="5" t="s">
        <v>7241</v>
      </c>
      <c r="B3246">
        <f t="shared" si="50"/>
        <v>1</v>
      </c>
    </row>
    <row r="3247" spans="1:2" x14ac:dyDescent="0.25">
      <c r="A3247" s="5" t="s">
        <v>6119</v>
      </c>
      <c r="B3247">
        <f t="shared" si="50"/>
        <v>1</v>
      </c>
    </row>
    <row r="3248" spans="1:2" x14ac:dyDescent="0.25">
      <c r="A3248" s="5" t="s">
        <v>9431</v>
      </c>
      <c r="B3248">
        <f t="shared" si="50"/>
        <v>1</v>
      </c>
    </row>
    <row r="3249" spans="1:2" x14ac:dyDescent="0.25">
      <c r="A3249" s="5" t="s">
        <v>7289</v>
      </c>
      <c r="B3249">
        <f t="shared" si="50"/>
        <v>1</v>
      </c>
    </row>
    <row r="3250" spans="1:2" x14ac:dyDescent="0.25">
      <c r="A3250" s="5" t="s">
        <v>9607</v>
      </c>
      <c r="B3250">
        <f t="shared" si="50"/>
        <v>1</v>
      </c>
    </row>
    <row r="3251" spans="1:2" x14ac:dyDescent="0.25">
      <c r="A3251" s="5" t="s">
        <v>9004</v>
      </c>
      <c r="B3251">
        <f t="shared" si="50"/>
        <v>1</v>
      </c>
    </row>
    <row r="3252" spans="1:2" x14ac:dyDescent="0.25">
      <c r="A3252" s="5" t="s">
        <v>6408</v>
      </c>
      <c r="B3252">
        <f t="shared" si="50"/>
        <v>1</v>
      </c>
    </row>
    <row r="3253" spans="1:2" x14ac:dyDescent="0.25">
      <c r="A3253" s="5" t="s">
        <v>9898</v>
      </c>
      <c r="B3253">
        <f t="shared" si="50"/>
        <v>1</v>
      </c>
    </row>
    <row r="3254" spans="1:2" x14ac:dyDescent="0.25">
      <c r="A3254" s="5" t="s">
        <v>6786</v>
      </c>
      <c r="B3254">
        <f t="shared" si="50"/>
        <v>1</v>
      </c>
    </row>
    <row r="3255" spans="1:2" x14ac:dyDescent="0.25">
      <c r="A3255" s="5" t="s">
        <v>9324</v>
      </c>
      <c r="B3255">
        <f t="shared" si="50"/>
        <v>1</v>
      </c>
    </row>
    <row r="3256" spans="1:2" x14ac:dyDescent="0.25">
      <c r="A3256" s="5" t="s">
        <v>8581</v>
      </c>
      <c r="B3256">
        <f t="shared" si="50"/>
        <v>1</v>
      </c>
    </row>
    <row r="3257" spans="1:2" x14ac:dyDescent="0.25">
      <c r="A3257" s="5" t="s">
        <v>7702</v>
      </c>
      <c r="B3257">
        <f t="shared" si="50"/>
        <v>1</v>
      </c>
    </row>
    <row r="3258" spans="1:2" x14ac:dyDescent="0.25">
      <c r="A3258" s="5" t="s">
        <v>10435</v>
      </c>
      <c r="B3258">
        <f t="shared" si="50"/>
        <v>1</v>
      </c>
    </row>
    <row r="3259" spans="1:2" x14ac:dyDescent="0.25">
      <c r="A3259" s="5" t="s">
        <v>9051</v>
      </c>
      <c r="B3259">
        <f t="shared" si="50"/>
        <v>1</v>
      </c>
    </row>
    <row r="3260" spans="1:2" x14ac:dyDescent="0.25">
      <c r="A3260" s="5" t="s">
        <v>8489</v>
      </c>
      <c r="B3260">
        <f t="shared" si="50"/>
        <v>1</v>
      </c>
    </row>
    <row r="3261" spans="1:2" x14ac:dyDescent="0.25">
      <c r="A3261" s="5" t="s">
        <v>6120</v>
      </c>
      <c r="B3261">
        <f t="shared" si="50"/>
        <v>1</v>
      </c>
    </row>
    <row r="3262" spans="1:2" x14ac:dyDescent="0.25">
      <c r="A3262" s="5" t="s">
        <v>10588</v>
      </c>
      <c r="B3262">
        <f t="shared" si="50"/>
        <v>1</v>
      </c>
    </row>
    <row r="3263" spans="1:2" x14ac:dyDescent="0.25">
      <c r="A3263" s="5" t="s">
        <v>7775</v>
      </c>
      <c r="B3263">
        <f t="shared" si="50"/>
        <v>1</v>
      </c>
    </row>
    <row r="3264" spans="1:2" x14ac:dyDescent="0.25">
      <c r="A3264" s="5" t="s">
        <v>7841</v>
      </c>
      <c r="B3264">
        <f t="shared" si="50"/>
        <v>1</v>
      </c>
    </row>
    <row r="3265" spans="1:2" x14ac:dyDescent="0.25">
      <c r="A3265" s="5" t="s">
        <v>7059</v>
      </c>
      <c r="B3265">
        <f t="shared" si="50"/>
        <v>1</v>
      </c>
    </row>
    <row r="3266" spans="1:2" x14ac:dyDescent="0.25">
      <c r="A3266" s="5" t="s">
        <v>6851</v>
      </c>
      <c r="B3266">
        <f t="shared" si="50"/>
        <v>1</v>
      </c>
    </row>
    <row r="3267" spans="1:2" x14ac:dyDescent="0.25">
      <c r="A3267" s="5" t="s">
        <v>7486</v>
      </c>
      <c r="B3267">
        <f t="shared" si="50"/>
        <v>1</v>
      </c>
    </row>
    <row r="3268" spans="1:2" x14ac:dyDescent="0.25">
      <c r="A3268" s="5" t="s">
        <v>6855</v>
      </c>
      <c r="B3268">
        <f t="shared" si="50"/>
        <v>1</v>
      </c>
    </row>
    <row r="3269" spans="1:2" x14ac:dyDescent="0.25">
      <c r="A3269" s="5" t="s">
        <v>10449</v>
      </c>
      <c r="B3269">
        <f t="shared" ref="B3269:B3332" si="51">IF(A3269&lt;&gt;0,1,0)</f>
        <v>1</v>
      </c>
    </row>
    <row r="3270" spans="1:2" x14ac:dyDescent="0.25">
      <c r="A3270" s="5" t="s">
        <v>10802</v>
      </c>
      <c r="B3270">
        <f t="shared" si="51"/>
        <v>1</v>
      </c>
    </row>
    <row r="3271" spans="1:2" x14ac:dyDescent="0.25">
      <c r="A3271" s="5" t="s">
        <v>9993</v>
      </c>
      <c r="B3271">
        <f t="shared" si="51"/>
        <v>1</v>
      </c>
    </row>
    <row r="3272" spans="1:2" x14ac:dyDescent="0.25">
      <c r="A3272" s="5" t="s">
        <v>9756</v>
      </c>
      <c r="B3272">
        <f t="shared" si="51"/>
        <v>1</v>
      </c>
    </row>
    <row r="3273" spans="1:2" x14ac:dyDescent="0.25">
      <c r="A3273" s="5" t="s">
        <v>9609</v>
      </c>
      <c r="B3273">
        <f t="shared" si="51"/>
        <v>1</v>
      </c>
    </row>
    <row r="3274" spans="1:2" x14ac:dyDescent="0.25">
      <c r="A3274" s="5" t="s">
        <v>7261</v>
      </c>
      <c r="B3274">
        <f t="shared" si="51"/>
        <v>1</v>
      </c>
    </row>
    <row r="3275" spans="1:2" x14ac:dyDescent="0.25">
      <c r="A3275" s="5" t="s">
        <v>8045</v>
      </c>
      <c r="B3275">
        <f t="shared" si="51"/>
        <v>1</v>
      </c>
    </row>
    <row r="3276" spans="1:2" x14ac:dyDescent="0.25">
      <c r="A3276" s="5" t="s">
        <v>8867</v>
      </c>
      <c r="B3276">
        <f t="shared" si="51"/>
        <v>1</v>
      </c>
    </row>
    <row r="3277" spans="1:2" x14ac:dyDescent="0.25">
      <c r="A3277" s="5" t="s">
        <v>10526</v>
      </c>
      <c r="B3277">
        <f t="shared" si="51"/>
        <v>1</v>
      </c>
    </row>
    <row r="3278" spans="1:2" x14ac:dyDescent="0.25">
      <c r="A3278" s="5" t="s">
        <v>9428</v>
      </c>
      <c r="B3278">
        <f t="shared" si="51"/>
        <v>1</v>
      </c>
    </row>
    <row r="3279" spans="1:2" x14ac:dyDescent="0.25">
      <c r="A3279" s="5" t="s">
        <v>8753</v>
      </c>
      <c r="B3279">
        <f t="shared" si="51"/>
        <v>1</v>
      </c>
    </row>
    <row r="3280" spans="1:2" x14ac:dyDescent="0.25">
      <c r="A3280" s="5" t="s">
        <v>9842</v>
      </c>
      <c r="B3280">
        <f t="shared" si="51"/>
        <v>1</v>
      </c>
    </row>
    <row r="3281" spans="1:2" x14ac:dyDescent="0.25">
      <c r="A3281" s="5" t="s">
        <v>6121</v>
      </c>
      <c r="B3281">
        <f t="shared" si="51"/>
        <v>1</v>
      </c>
    </row>
    <row r="3282" spans="1:2" x14ac:dyDescent="0.25">
      <c r="A3282" s="5" t="s">
        <v>7386</v>
      </c>
      <c r="B3282">
        <f t="shared" si="51"/>
        <v>1</v>
      </c>
    </row>
    <row r="3283" spans="1:2" x14ac:dyDescent="0.25">
      <c r="A3283" s="5" t="s">
        <v>8135</v>
      </c>
      <c r="B3283">
        <f t="shared" si="51"/>
        <v>1</v>
      </c>
    </row>
    <row r="3284" spans="1:2" x14ac:dyDescent="0.25">
      <c r="A3284" s="5" t="s">
        <v>8014</v>
      </c>
      <c r="B3284">
        <f t="shared" si="51"/>
        <v>1</v>
      </c>
    </row>
    <row r="3285" spans="1:2" x14ac:dyDescent="0.25">
      <c r="A3285" s="5" t="s">
        <v>8210</v>
      </c>
      <c r="B3285">
        <f t="shared" si="51"/>
        <v>1</v>
      </c>
    </row>
    <row r="3286" spans="1:2" x14ac:dyDescent="0.25">
      <c r="A3286" s="5" t="s">
        <v>7445</v>
      </c>
      <c r="B3286">
        <f t="shared" si="51"/>
        <v>1</v>
      </c>
    </row>
    <row r="3287" spans="1:2" x14ac:dyDescent="0.25">
      <c r="A3287" s="5" t="s">
        <v>6122</v>
      </c>
      <c r="B3287">
        <f t="shared" si="51"/>
        <v>1</v>
      </c>
    </row>
    <row r="3288" spans="1:2" x14ac:dyDescent="0.25">
      <c r="A3288" s="5" t="s">
        <v>10264</v>
      </c>
      <c r="B3288">
        <f t="shared" si="51"/>
        <v>1</v>
      </c>
    </row>
    <row r="3289" spans="1:2" x14ac:dyDescent="0.25">
      <c r="A3289" s="5" t="s">
        <v>7603</v>
      </c>
      <c r="B3289">
        <f t="shared" si="51"/>
        <v>1</v>
      </c>
    </row>
    <row r="3290" spans="1:2" x14ac:dyDescent="0.25">
      <c r="A3290" s="5" t="s">
        <v>7312</v>
      </c>
      <c r="B3290">
        <f t="shared" si="51"/>
        <v>1</v>
      </c>
    </row>
    <row r="3291" spans="1:2" x14ac:dyDescent="0.25">
      <c r="A3291" s="5" t="s">
        <v>9488</v>
      </c>
      <c r="B3291">
        <f t="shared" si="51"/>
        <v>1</v>
      </c>
    </row>
    <row r="3292" spans="1:2" x14ac:dyDescent="0.25">
      <c r="A3292" s="5" t="s">
        <v>8440</v>
      </c>
      <c r="B3292">
        <f t="shared" si="51"/>
        <v>1</v>
      </c>
    </row>
    <row r="3293" spans="1:2" x14ac:dyDescent="0.25">
      <c r="A3293" s="5" t="s">
        <v>7791</v>
      </c>
      <c r="B3293">
        <f t="shared" si="51"/>
        <v>1</v>
      </c>
    </row>
    <row r="3294" spans="1:2" x14ac:dyDescent="0.25">
      <c r="A3294" s="5" t="s">
        <v>7408</v>
      </c>
      <c r="B3294">
        <f t="shared" si="51"/>
        <v>1</v>
      </c>
    </row>
    <row r="3295" spans="1:2" x14ac:dyDescent="0.25">
      <c r="A3295" s="5" t="s">
        <v>7708</v>
      </c>
      <c r="B3295">
        <f t="shared" si="51"/>
        <v>1</v>
      </c>
    </row>
    <row r="3296" spans="1:2" x14ac:dyDescent="0.25">
      <c r="A3296" s="5" t="s">
        <v>6912</v>
      </c>
      <c r="B3296">
        <f t="shared" si="51"/>
        <v>1</v>
      </c>
    </row>
    <row r="3297" spans="1:2" x14ac:dyDescent="0.25">
      <c r="A3297" s="5" t="s">
        <v>10599</v>
      </c>
      <c r="B3297">
        <f t="shared" si="51"/>
        <v>1</v>
      </c>
    </row>
    <row r="3298" spans="1:2" x14ac:dyDescent="0.25">
      <c r="A3298" s="5" t="s">
        <v>10724</v>
      </c>
      <c r="B3298">
        <f t="shared" si="51"/>
        <v>1</v>
      </c>
    </row>
    <row r="3299" spans="1:2" x14ac:dyDescent="0.25">
      <c r="A3299" s="5" t="s">
        <v>9370</v>
      </c>
      <c r="B3299">
        <f t="shared" si="51"/>
        <v>1</v>
      </c>
    </row>
    <row r="3300" spans="1:2" x14ac:dyDescent="0.25">
      <c r="A3300" s="5" t="s">
        <v>10828</v>
      </c>
      <c r="B3300">
        <f t="shared" si="51"/>
        <v>1</v>
      </c>
    </row>
    <row r="3301" spans="1:2" x14ac:dyDescent="0.25">
      <c r="A3301" s="5" t="s">
        <v>8093</v>
      </c>
      <c r="B3301">
        <f t="shared" si="51"/>
        <v>1</v>
      </c>
    </row>
    <row r="3302" spans="1:2" x14ac:dyDescent="0.25">
      <c r="A3302" s="5" t="s">
        <v>6123</v>
      </c>
      <c r="B3302">
        <f t="shared" si="51"/>
        <v>1</v>
      </c>
    </row>
    <row r="3303" spans="1:2" x14ac:dyDescent="0.25">
      <c r="A3303" s="5" t="s">
        <v>8661</v>
      </c>
      <c r="B3303">
        <f t="shared" si="51"/>
        <v>1</v>
      </c>
    </row>
    <row r="3304" spans="1:2" x14ac:dyDescent="0.25">
      <c r="A3304" s="5" t="s">
        <v>7221</v>
      </c>
      <c r="B3304">
        <f t="shared" si="51"/>
        <v>1</v>
      </c>
    </row>
    <row r="3305" spans="1:2" x14ac:dyDescent="0.25">
      <c r="A3305" s="5" t="s">
        <v>7106</v>
      </c>
      <c r="B3305">
        <f t="shared" si="51"/>
        <v>1</v>
      </c>
    </row>
    <row r="3306" spans="1:2" x14ac:dyDescent="0.25">
      <c r="A3306" s="5" t="s">
        <v>7634</v>
      </c>
      <c r="B3306">
        <f t="shared" si="51"/>
        <v>1</v>
      </c>
    </row>
    <row r="3307" spans="1:2" x14ac:dyDescent="0.25">
      <c r="A3307" s="5" t="s">
        <v>10199</v>
      </c>
      <c r="B3307">
        <f t="shared" si="51"/>
        <v>1</v>
      </c>
    </row>
    <row r="3308" spans="1:2" x14ac:dyDescent="0.25">
      <c r="A3308" s="5" t="s">
        <v>9908</v>
      </c>
      <c r="B3308">
        <f t="shared" si="51"/>
        <v>1</v>
      </c>
    </row>
    <row r="3309" spans="1:2" x14ac:dyDescent="0.25">
      <c r="A3309" s="5" t="s">
        <v>10287</v>
      </c>
      <c r="B3309">
        <f t="shared" si="51"/>
        <v>1</v>
      </c>
    </row>
    <row r="3310" spans="1:2" x14ac:dyDescent="0.25">
      <c r="A3310" s="5" t="s">
        <v>6838</v>
      </c>
      <c r="B3310">
        <f t="shared" si="51"/>
        <v>1</v>
      </c>
    </row>
    <row r="3311" spans="1:2" x14ac:dyDescent="0.25">
      <c r="A3311" s="5" t="s">
        <v>7578</v>
      </c>
      <c r="B3311">
        <f t="shared" si="51"/>
        <v>1</v>
      </c>
    </row>
    <row r="3312" spans="1:2" x14ac:dyDescent="0.25">
      <c r="A3312" s="5" t="s">
        <v>10608</v>
      </c>
      <c r="B3312">
        <f t="shared" si="51"/>
        <v>1</v>
      </c>
    </row>
    <row r="3313" spans="1:2" x14ac:dyDescent="0.25">
      <c r="A3313" s="5" t="s">
        <v>8623</v>
      </c>
      <c r="B3313">
        <f t="shared" si="51"/>
        <v>1</v>
      </c>
    </row>
    <row r="3314" spans="1:2" x14ac:dyDescent="0.25">
      <c r="A3314" s="5" t="s">
        <v>7854</v>
      </c>
      <c r="B3314">
        <f t="shared" si="51"/>
        <v>1</v>
      </c>
    </row>
    <row r="3315" spans="1:2" x14ac:dyDescent="0.25">
      <c r="A3315" s="5" t="s">
        <v>6829</v>
      </c>
      <c r="B3315">
        <f t="shared" si="51"/>
        <v>1</v>
      </c>
    </row>
    <row r="3316" spans="1:2" x14ac:dyDescent="0.25">
      <c r="A3316" s="5" t="s">
        <v>10048</v>
      </c>
      <c r="B3316">
        <f t="shared" si="51"/>
        <v>1</v>
      </c>
    </row>
    <row r="3317" spans="1:2" x14ac:dyDescent="0.25">
      <c r="A3317" s="5" t="s">
        <v>7646</v>
      </c>
      <c r="B3317">
        <f t="shared" si="51"/>
        <v>1</v>
      </c>
    </row>
    <row r="3318" spans="1:2" x14ac:dyDescent="0.25">
      <c r="A3318" s="5" t="s">
        <v>9907</v>
      </c>
      <c r="B3318">
        <f t="shared" si="51"/>
        <v>1</v>
      </c>
    </row>
    <row r="3319" spans="1:2" x14ac:dyDescent="0.25">
      <c r="A3319" s="5" t="s">
        <v>9568</v>
      </c>
      <c r="B3319">
        <f t="shared" si="51"/>
        <v>1</v>
      </c>
    </row>
    <row r="3320" spans="1:2" x14ac:dyDescent="0.25">
      <c r="A3320" s="5" t="s">
        <v>6412</v>
      </c>
      <c r="B3320">
        <f t="shared" si="51"/>
        <v>1</v>
      </c>
    </row>
    <row r="3321" spans="1:2" x14ac:dyDescent="0.25">
      <c r="A3321" s="5" t="s">
        <v>10173</v>
      </c>
      <c r="B3321">
        <f t="shared" si="51"/>
        <v>1</v>
      </c>
    </row>
    <row r="3322" spans="1:2" x14ac:dyDescent="0.25">
      <c r="A3322" s="5" t="s">
        <v>9221</v>
      </c>
      <c r="B3322">
        <f t="shared" si="51"/>
        <v>1</v>
      </c>
    </row>
    <row r="3323" spans="1:2" x14ac:dyDescent="0.25">
      <c r="A3323" s="5" t="s">
        <v>8608</v>
      </c>
      <c r="B3323">
        <f t="shared" si="51"/>
        <v>1</v>
      </c>
    </row>
    <row r="3324" spans="1:2" x14ac:dyDescent="0.25">
      <c r="A3324" s="5" t="s">
        <v>8857</v>
      </c>
      <c r="B3324">
        <f t="shared" si="51"/>
        <v>1</v>
      </c>
    </row>
    <row r="3325" spans="1:2" x14ac:dyDescent="0.25">
      <c r="A3325" s="5" t="s">
        <v>7980</v>
      </c>
      <c r="B3325">
        <f t="shared" si="51"/>
        <v>1</v>
      </c>
    </row>
    <row r="3326" spans="1:2" x14ac:dyDescent="0.25">
      <c r="A3326" s="5" t="s">
        <v>7966</v>
      </c>
      <c r="B3326">
        <f t="shared" si="51"/>
        <v>1</v>
      </c>
    </row>
    <row r="3327" spans="1:2" x14ac:dyDescent="0.25">
      <c r="A3327" s="5" t="s">
        <v>8684</v>
      </c>
      <c r="B3327">
        <f t="shared" si="51"/>
        <v>1</v>
      </c>
    </row>
    <row r="3328" spans="1:2" x14ac:dyDescent="0.25">
      <c r="A3328" s="5" t="s">
        <v>10816</v>
      </c>
      <c r="B3328">
        <f t="shared" si="51"/>
        <v>1</v>
      </c>
    </row>
    <row r="3329" spans="1:2" x14ac:dyDescent="0.25">
      <c r="A3329" s="5" t="s">
        <v>6561</v>
      </c>
      <c r="B3329">
        <f t="shared" si="51"/>
        <v>1</v>
      </c>
    </row>
    <row r="3330" spans="1:2" x14ac:dyDescent="0.25">
      <c r="A3330" s="5" t="s">
        <v>7366</v>
      </c>
      <c r="B3330">
        <f t="shared" si="51"/>
        <v>1</v>
      </c>
    </row>
    <row r="3331" spans="1:2" x14ac:dyDescent="0.25">
      <c r="A3331" s="5" t="s">
        <v>6553</v>
      </c>
      <c r="B3331">
        <f t="shared" si="51"/>
        <v>1</v>
      </c>
    </row>
    <row r="3332" spans="1:2" x14ac:dyDescent="0.25">
      <c r="A3332" s="5" t="s">
        <v>8896</v>
      </c>
      <c r="B3332">
        <f t="shared" si="51"/>
        <v>1</v>
      </c>
    </row>
    <row r="3333" spans="1:2" x14ac:dyDescent="0.25">
      <c r="A3333" s="5" t="s">
        <v>10669</v>
      </c>
      <c r="B3333">
        <f t="shared" ref="B3333:B3396" si="52">IF(A3333&lt;&gt;0,1,0)</f>
        <v>1</v>
      </c>
    </row>
    <row r="3334" spans="1:2" x14ac:dyDescent="0.25">
      <c r="A3334" s="5" t="s">
        <v>6507</v>
      </c>
      <c r="B3334">
        <f t="shared" si="52"/>
        <v>1</v>
      </c>
    </row>
    <row r="3335" spans="1:2" x14ac:dyDescent="0.25">
      <c r="A3335" s="5" t="s">
        <v>7599</v>
      </c>
      <c r="B3335">
        <f t="shared" si="52"/>
        <v>1</v>
      </c>
    </row>
    <row r="3336" spans="1:2" x14ac:dyDescent="0.25">
      <c r="A3336" s="5" t="s">
        <v>8434</v>
      </c>
      <c r="B3336">
        <f t="shared" si="52"/>
        <v>1</v>
      </c>
    </row>
    <row r="3337" spans="1:2" x14ac:dyDescent="0.25">
      <c r="A3337" s="5" t="s">
        <v>6324</v>
      </c>
      <c r="B3337">
        <f t="shared" si="52"/>
        <v>1</v>
      </c>
    </row>
    <row r="3338" spans="1:2" x14ac:dyDescent="0.25">
      <c r="A3338" s="5" t="s">
        <v>8930</v>
      </c>
      <c r="B3338">
        <f t="shared" si="52"/>
        <v>1</v>
      </c>
    </row>
    <row r="3339" spans="1:2" x14ac:dyDescent="0.25">
      <c r="A3339" s="5" t="s">
        <v>8512</v>
      </c>
      <c r="B3339">
        <f t="shared" si="52"/>
        <v>1</v>
      </c>
    </row>
    <row r="3340" spans="1:2" x14ac:dyDescent="0.25">
      <c r="A3340" s="5" t="s">
        <v>7501</v>
      </c>
      <c r="B3340">
        <f t="shared" si="52"/>
        <v>1</v>
      </c>
    </row>
    <row r="3341" spans="1:2" x14ac:dyDescent="0.25">
      <c r="A3341" s="5" t="s">
        <v>8907</v>
      </c>
      <c r="B3341">
        <f t="shared" si="52"/>
        <v>1</v>
      </c>
    </row>
    <row r="3342" spans="1:2" x14ac:dyDescent="0.25">
      <c r="A3342" s="5" t="s">
        <v>10289</v>
      </c>
      <c r="B3342">
        <f t="shared" si="52"/>
        <v>1</v>
      </c>
    </row>
    <row r="3343" spans="1:2" x14ac:dyDescent="0.25">
      <c r="A3343" s="5" t="s">
        <v>8351</v>
      </c>
      <c r="B3343">
        <f t="shared" si="52"/>
        <v>1</v>
      </c>
    </row>
    <row r="3344" spans="1:2" x14ac:dyDescent="0.25">
      <c r="A3344" s="5" t="s">
        <v>10255</v>
      </c>
      <c r="B3344">
        <f t="shared" si="52"/>
        <v>1</v>
      </c>
    </row>
    <row r="3345" spans="1:2" x14ac:dyDescent="0.25">
      <c r="A3345" s="5" t="s">
        <v>9560</v>
      </c>
      <c r="B3345">
        <f t="shared" si="52"/>
        <v>1</v>
      </c>
    </row>
    <row r="3346" spans="1:2" x14ac:dyDescent="0.25">
      <c r="A3346" s="5" t="s">
        <v>6363</v>
      </c>
      <c r="B3346">
        <f t="shared" si="52"/>
        <v>1</v>
      </c>
    </row>
    <row r="3347" spans="1:2" x14ac:dyDescent="0.25">
      <c r="A3347" s="5" t="s">
        <v>8037</v>
      </c>
      <c r="B3347">
        <f t="shared" si="52"/>
        <v>1</v>
      </c>
    </row>
    <row r="3348" spans="1:2" x14ac:dyDescent="0.25">
      <c r="A3348" s="5" t="s">
        <v>7112</v>
      </c>
      <c r="B3348">
        <f t="shared" si="52"/>
        <v>1</v>
      </c>
    </row>
    <row r="3349" spans="1:2" x14ac:dyDescent="0.25">
      <c r="A3349" s="5" t="s">
        <v>10349</v>
      </c>
      <c r="B3349">
        <f t="shared" si="52"/>
        <v>1</v>
      </c>
    </row>
    <row r="3350" spans="1:2" x14ac:dyDescent="0.25">
      <c r="A3350" s="5" t="s">
        <v>10392</v>
      </c>
      <c r="B3350">
        <f t="shared" si="52"/>
        <v>1</v>
      </c>
    </row>
    <row r="3351" spans="1:2" x14ac:dyDescent="0.25">
      <c r="A3351" s="5" t="s">
        <v>6590</v>
      </c>
      <c r="B3351">
        <f t="shared" si="52"/>
        <v>1</v>
      </c>
    </row>
    <row r="3352" spans="1:2" x14ac:dyDescent="0.25">
      <c r="A3352" s="5" t="s">
        <v>7453</v>
      </c>
      <c r="B3352">
        <f t="shared" si="52"/>
        <v>1</v>
      </c>
    </row>
    <row r="3353" spans="1:2" x14ac:dyDescent="0.25">
      <c r="A3353" s="5" t="s">
        <v>10306</v>
      </c>
      <c r="B3353">
        <f t="shared" si="52"/>
        <v>1</v>
      </c>
    </row>
    <row r="3354" spans="1:2" x14ac:dyDescent="0.25">
      <c r="A3354" s="5" t="s">
        <v>8875</v>
      </c>
      <c r="B3354">
        <f t="shared" si="52"/>
        <v>1</v>
      </c>
    </row>
    <row r="3355" spans="1:2" x14ac:dyDescent="0.25">
      <c r="A3355" s="5" t="s">
        <v>7430</v>
      </c>
      <c r="B3355">
        <f t="shared" si="52"/>
        <v>1</v>
      </c>
    </row>
    <row r="3356" spans="1:2" x14ac:dyDescent="0.25">
      <c r="A3356" s="5" t="s">
        <v>7952</v>
      </c>
      <c r="B3356">
        <f t="shared" si="52"/>
        <v>1</v>
      </c>
    </row>
    <row r="3357" spans="1:2" x14ac:dyDescent="0.25">
      <c r="A3357" s="5" t="s">
        <v>6974</v>
      </c>
      <c r="B3357">
        <f t="shared" si="52"/>
        <v>1</v>
      </c>
    </row>
    <row r="3358" spans="1:2" x14ac:dyDescent="0.25">
      <c r="A3358" s="5" t="s">
        <v>6124</v>
      </c>
      <c r="B3358">
        <f t="shared" si="52"/>
        <v>1</v>
      </c>
    </row>
    <row r="3359" spans="1:2" x14ac:dyDescent="0.25">
      <c r="A3359" s="5" t="s">
        <v>8145</v>
      </c>
      <c r="B3359">
        <f t="shared" si="52"/>
        <v>1</v>
      </c>
    </row>
    <row r="3360" spans="1:2" x14ac:dyDescent="0.25">
      <c r="A3360" s="5" t="s">
        <v>9591</v>
      </c>
      <c r="B3360">
        <f t="shared" si="52"/>
        <v>1</v>
      </c>
    </row>
    <row r="3361" spans="1:2" x14ac:dyDescent="0.25">
      <c r="A3361" s="5" t="s">
        <v>6450</v>
      </c>
      <c r="B3361">
        <f t="shared" si="52"/>
        <v>1</v>
      </c>
    </row>
    <row r="3362" spans="1:2" x14ac:dyDescent="0.25">
      <c r="A3362" s="5" t="s">
        <v>7673</v>
      </c>
      <c r="B3362">
        <f t="shared" si="52"/>
        <v>1</v>
      </c>
    </row>
    <row r="3363" spans="1:2" x14ac:dyDescent="0.25">
      <c r="A3363" s="5" t="s">
        <v>9699</v>
      </c>
      <c r="B3363">
        <f t="shared" si="52"/>
        <v>1</v>
      </c>
    </row>
    <row r="3364" spans="1:2" x14ac:dyDescent="0.25">
      <c r="A3364" s="5" t="s">
        <v>8224</v>
      </c>
      <c r="B3364">
        <f t="shared" si="52"/>
        <v>1</v>
      </c>
    </row>
    <row r="3365" spans="1:2" x14ac:dyDescent="0.25">
      <c r="A3365" s="5" t="s">
        <v>7653</v>
      </c>
      <c r="B3365">
        <f t="shared" si="52"/>
        <v>1</v>
      </c>
    </row>
    <row r="3366" spans="1:2" x14ac:dyDescent="0.25">
      <c r="A3366" s="5" t="s">
        <v>9138</v>
      </c>
      <c r="B3366">
        <f t="shared" si="52"/>
        <v>1</v>
      </c>
    </row>
    <row r="3367" spans="1:2" x14ac:dyDescent="0.25">
      <c r="A3367" s="5" t="s">
        <v>6813</v>
      </c>
      <c r="B3367">
        <f t="shared" si="52"/>
        <v>1</v>
      </c>
    </row>
    <row r="3368" spans="1:2" x14ac:dyDescent="0.25">
      <c r="A3368" s="5" t="s">
        <v>9515</v>
      </c>
      <c r="B3368">
        <f t="shared" si="52"/>
        <v>1</v>
      </c>
    </row>
    <row r="3369" spans="1:2" x14ac:dyDescent="0.25">
      <c r="A3369" s="5" t="s">
        <v>10615</v>
      </c>
      <c r="B3369">
        <f t="shared" si="52"/>
        <v>1</v>
      </c>
    </row>
    <row r="3370" spans="1:2" x14ac:dyDescent="0.25">
      <c r="A3370" s="5" t="s">
        <v>8802</v>
      </c>
      <c r="B3370">
        <f t="shared" si="52"/>
        <v>1</v>
      </c>
    </row>
    <row r="3371" spans="1:2" x14ac:dyDescent="0.25">
      <c r="A3371" s="5" t="s">
        <v>10455</v>
      </c>
      <c r="B3371">
        <f t="shared" si="52"/>
        <v>1</v>
      </c>
    </row>
    <row r="3372" spans="1:2" x14ac:dyDescent="0.25">
      <c r="A3372" s="5" t="s">
        <v>8884</v>
      </c>
      <c r="B3372">
        <f t="shared" si="52"/>
        <v>1</v>
      </c>
    </row>
    <row r="3373" spans="1:2" x14ac:dyDescent="0.25">
      <c r="A3373" s="5" t="s">
        <v>7280</v>
      </c>
      <c r="B3373">
        <f t="shared" si="52"/>
        <v>1</v>
      </c>
    </row>
    <row r="3374" spans="1:2" x14ac:dyDescent="0.25">
      <c r="A3374" s="5" t="s">
        <v>10467</v>
      </c>
      <c r="B3374">
        <f t="shared" si="52"/>
        <v>1</v>
      </c>
    </row>
    <row r="3375" spans="1:2" x14ac:dyDescent="0.25">
      <c r="A3375" s="5" t="s">
        <v>10330</v>
      </c>
      <c r="B3375">
        <f t="shared" si="52"/>
        <v>1</v>
      </c>
    </row>
    <row r="3376" spans="1:2" x14ac:dyDescent="0.25">
      <c r="A3376" s="5" t="s">
        <v>6856</v>
      </c>
      <c r="B3376">
        <f t="shared" si="52"/>
        <v>1</v>
      </c>
    </row>
    <row r="3377" spans="1:2" x14ac:dyDescent="0.25">
      <c r="A3377" s="5" t="s">
        <v>9263</v>
      </c>
      <c r="B3377">
        <f t="shared" si="52"/>
        <v>1</v>
      </c>
    </row>
    <row r="3378" spans="1:2" x14ac:dyDescent="0.25">
      <c r="A3378" s="5" t="s">
        <v>7419</v>
      </c>
      <c r="B3378">
        <f t="shared" si="52"/>
        <v>1</v>
      </c>
    </row>
    <row r="3379" spans="1:2" x14ac:dyDescent="0.25">
      <c r="A3379" s="5" t="s">
        <v>9316</v>
      </c>
      <c r="B3379">
        <f t="shared" si="52"/>
        <v>1</v>
      </c>
    </row>
    <row r="3380" spans="1:2" x14ac:dyDescent="0.25">
      <c r="A3380" s="5" t="s">
        <v>8617</v>
      </c>
      <c r="B3380">
        <f t="shared" si="52"/>
        <v>1</v>
      </c>
    </row>
    <row r="3381" spans="1:2" x14ac:dyDescent="0.25">
      <c r="A3381" s="5" t="s">
        <v>9909</v>
      </c>
      <c r="B3381">
        <f t="shared" si="52"/>
        <v>1</v>
      </c>
    </row>
    <row r="3382" spans="1:2" x14ac:dyDescent="0.25">
      <c r="A3382" s="5" t="s">
        <v>7065</v>
      </c>
      <c r="B3382">
        <f t="shared" si="52"/>
        <v>1</v>
      </c>
    </row>
    <row r="3383" spans="1:2" x14ac:dyDescent="0.25">
      <c r="A3383" s="5" t="s">
        <v>8166</v>
      </c>
      <c r="B3383">
        <f t="shared" si="52"/>
        <v>1</v>
      </c>
    </row>
    <row r="3384" spans="1:2" x14ac:dyDescent="0.25">
      <c r="A3384" s="5" t="s">
        <v>7473</v>
      </c>
      <c r="B3384">
        <f t="shared" si="52"/>
        <v>1</v>
      </c>
    </row>
    <row r="3385" spans="1:2" x14ac:dyDescent="0.25">
      <c r="A3385" s="5" t="s">
        <v>7593</v>
      </c>
      <c r="B3385">
        <f t="shared" si="52"/>
        <v>1</v>
      </c>
    </row>
    <row r="3386" spans="1:2" x14ac:dyDescent="0.25">
      <c r="A3386" s="5" t="s">
        <v>7836</v>
      </c>
      <c r="B3386">
        <f t="shared" si="52"/>
        <v>1</v>
      </c>
    </row>
    <row r="3387" spans="1:2" x14ac:dyDescent="0.25">
      <c r="A3387" s="5" t="s">
        <v>8621</v>
      </c>
      <c r="B3387">
        <f t="shared" si="52"/>
        <v>1</v>
      </c>
    </row>
    <row r="3388" spans="1:2" x14ac:dyDescent="0.25">
      <c r="A3388" s="5" t="s">
        <v>7359</v>
      </c>
      <c r="B3388">
        <f t="shared" si="52"/>
        <v>1</v>
      </c>
    </row>
    <row r="3389" spans="1:2" x14ac:dyDescent="0.25">
      <c r="A3389" s="5" t="s">
        <v>10052</v>
      </c>
      <c r="B3389">
        <f t="shared" si="52"/>
        <v>1</v>
      </c>
    </row>
    <row r="3390" spans="1:2" x14ac:dyDescent="0.25">
      <c r="A3390" s="5" t="s">
        <v>9551</v>
      </c>
      <c r="B3390">
        <f t="shared" si="52"/>
        <v>1</v>
      </c>
    </row>
    <row r="3391" spans="1:2" x14ac:dyDescent="0.25">
      <c r="A3391" s="5" t="s">
        <v>9574</v>
      </c>
      <c r="B3391">
        <f t="shared" si="52"/>
        <v>1</v>
      </c>
    </row>
    <row r="3392" spans="1:2" x14ac:dyDescent="0.25">
      <c r="A3392" s="5" t="s">
        <v>9538</v>
      </c>
      <c r="B3392">
        <f t="shared" si="52"/>
        <v>1</v>
      </c>
    </row>
    <row r="3393" spans="1:2" x14ac:dyDescent="0.25">
      <c r="A3393" s="5" t="s">
        <v>6125</v>
      </c>
      <c r="B3393">
        <f t="shared" si="52"/>
        <v>1</v>
      </c>
    </row>
    <row r="3394" spans="1:2" x14ac:dyDescent="0.25">
      <c r="A3394" s="5" t="s">
        <v>8005</v>
      </c>
      <c r="B3394">
        <f t="shared" si="52"/>
        <v>1</v>
      </c>
    </row>
    <row r="3395" spans="1:2" x14ac:dyDescent="0.25">
      <c r="A3395" s="5" t="s">
        <v>8231</v>
      </c>
      <c r="B3395">
        <f t="shared" si="52"/>
        <v>1</v>
      </c>
    </row>
    <row r="3396" spans="1:2" x14ac:dyDescent="0.25">
      <c r="A3396" s="5" t="s">
        <v>9035</v>
      </c>
      <c r="B3396">
        <f t="shared" si="52"/>
        <v>1</v>
      </c>
    </row>
    <row r="3397" spans="1:2" x14ac:dyDescent="0.25">
      <c r="A3397" s="5" t="s">
        <v>10832</v>
      </c>
      <c r="B3397">
        <f t="shared" ref="B3397:B3460" si="53">IF(A3397&lt;&gt;0,1,0)</f>
        <v>1</v>
      </c>
    </row>
    <row r="3398" spans="1:2" x14ac:dyDescent="0.25">
      <c r="A3398" s="5" t="s">
        <v>8387</v>
      </c>
      <c r="B3398">
        <f t="shared" si="53"/>
        <v>1</v>
      </c>
    </row>
    <row r="3399" spans="1:2" x14ac:dyDescent="0.25">
      <c r="A3399" s="5" t="s">
        <v>7237</v>
      </c>
      <c r="B3399">
        <f t="shared" si="53"/>
        <v>1</v>
      </c>
    </row>
    <row r="3400" spans="1:2" x14ac:dyDescent="0.25">
      <c r="A3400" s="5" t="s">
        <v>6591</v>
      </c>
      <c r="B3400">
        <f t="shared" si="53"/>
        <v>1</v>
      </c>
    </row>
    <row r="3401" spans="1:2" x14ac:dyDescent="0.25">
      <c r="A3401" s="5" t="s">
        <v>8345</v>
      </c>
      <c r="B3401">
        <f t="shared" si="53"/>
        <v>1</v>
      </c>
    </row>
    <row r="3402" spans="1:2" x14ac:dyDescent="0.25">
      <c r="A3402" s="5" t="s">
        <v>6570</v>
      </c>
      <c r="B3402">
        <f t="shared" si="53"/>
        <v>1</v>
      </c>
    </row>
    <row r="3403" spans="1:2" x14ac:dyDescent="0.25">
      <c r="A3403" s="5" t="s">
        <v>9034</v>
      </c>
      <c r="B3403">
        <f t="shared" si="53"/>
        <v>1</v>
      </c>
    </row>
    <row r="3404" spans="1:2" x14ac:dyDescent="0.25">
      <c r="A3404" s="5" t="s">
        <v>6126</v>
      </c>
      <c r="B3404">
        <f t="shared" si="53"/>
        <v>1</v>
      </c>
    </row>
    <row r="3405" spans="1:2" x14ac:dyDescent="0.25">
      <c r="A3405" s="5" t="s">
        <v>7344</v>
      </c>
      <c r="B3405">
        <f t="shared" si="53"/>
        <v>1</v>
      </c>
    </row>
    <row r="3406" spans="1:2" x14ac:dyDescent="0.25">
      <c r="A3406" s="5" t="s">
        <v>6990</v>
      </c>
      <c r="B3406">
        <f t="shared" si="53"/>
        <v>1</v>
      </c>
    </row>
    <row r="3407" spans="1:2" x14ac:dyDescent="0.25">
      <c r="A3407" s="5" t="s">
        <v>8975</v>
      </c>
      <c r="B3407">
        <f t="shared" si="53"/>
        <v>1</v>
      </c>
    </row>
    <row r="3408" spans="1:2" x14ac:dyDescent="0.25">
      <c r="A3408" s="5" t="s">
        <v>10419</v>
      </c>
      <c r="B3408">
        <f t="shared" si="53"/>
        <v>1</v>
      </c>
    </row>
    <row r="3409" spans="1:2" x14ac:dyDescent="0.25">
      <c r="A3409" s="5" t="s">
        <v>6419</v>
      </c>
      <c r="B3409">
        <f t="shared" si="53"/>
        <v>1</v>
      </c>
    </row>
    <row r="3410" spans="1:2" x14ac:dyDescent="0.25">
      <c r="A3410" s="5" t="s">
        <v>10572</v>
      </c>
      <c r="B3410">
        <f t="shared" si="53"/>
        <v>1</v>
      </c>
    </row>
    <row r="3411" spans="1:2" x14ac:dyDescent="0.25">
      <c r="A3411" s="5" t="s">
        <v>8382</v>
      </c>
      <c r="B3411">
        <f t="shared" si="53"/>
        <v>1</v>
      </c>
    </row>
    <row r="3412" spans="1:2" x14ac:dyDescent="0.25">
      <c r="A3412" s="5" t="s">
        <v>10810</v>
      </c>
      <c r="B3412">
        <f t="shared" si="53"/>
        <v>1</v>
      </c>
    </row>
    <row r="3413" spans="1:2" x14ac:dyDescent="0.25">
      <c r="A3413" s="5" t="s">
        <v>8306</v>
      </c>
      <c r="B3413">
        <f t="shared" si="53"/>
        <v>1</v>
      </c>
    </row>
    <row r="3414" spans="1:2" x14ac:dyDescent="0.25">
      <c r="A3414" s="5" t="s">
        <v>10872</v>
      </c>
      <c r="B3414">
        <f t="shared" si="53"/>
        <v>1</v>
      </c>
    </row>
    <row r="3415" spans="1:2" x14ac:dyDescent="0.25">
      <c r="A3415" s="5" t="s">
        <v>8250</v>
      </c>
      <c r="B3415">
        <f t="shared" si="53"/>
        <v>1</v>
      </c>
    </row>
    <row r="3416" spans="1:2" x14ac:dyDescent="0.25">
      <c r="A3416" s="5" t="s">
        <v>6521</v>
      </c>
      <c r="B3416">
        <f t="shared" si="53"/>
        <v>1</v>
      </c>
    </row>
    <row r="3417" spans="1:2" x14ac:dyDescent="0.25">
      <c r="A3417" s="5" t="s">
        <v>6893</v>
      </c>
      <c r="B3417">
        <f t="shared" si="53"/>
        <v>1</v>
      </c>
    </row>
    <row r="3418" spans="1:2" x14ac:dyDescent="0.25">
      <c r="A3418" s="5" t="s">
        <v>10696</v>
      </c>
      <c r="B3418">
        <f t="shared" si="53"/>
        <v>1</v>
      </c>
    </row>
    <row r="3419" spans="1:2" x14ac:dyDescent="0.25">
      <c r="A3419" s="5" t="s">
        <v>8009</v>
      </c>
      <c r="B3419">
        <f t="shared" si="53"/>
        <v>1</v>
      </c>
    </row>
    <row r="3420" spans="1:2" x14ac:dyDescent="0.25">
      <c r="A3420" s="5" t="s">
        <v>6127</v>
      </c>
      <c r="B3420">
        <f t="shared" si="53"/>
        <v>1</v>
      </c>
    </row>
    <row r="3421" spans="1:2" x14ac:dyDescent="0.25">
      <c r="A3421" s="5" t="s">
        <v>10617</v>
      </c>
      <c r="B3421">
        <f t="shared" si="53"/>
        <v>1</v>
      </c>
    </row>
    <row r="3422" spans="1:2" x14ac:dyDescent="0.25">
      <c r="A3422" s="5" t="s">
        <v>8091</v>
      </c>
      <c r="B3422">
        <f t="shared" si="53"/>
        <v>1</v>
      </c>
    </row>
    <row r="3423" spans="1:2" x14ac:dyDescent="0.25">
      <c r="A3423" s="5" t="s">
        <v>7243</v>
      </c>
      <c r="B3423">
        <f t="shared" si="53"/>
        <v>1</v>
      </c>
    </row>
    <row r="3424" spans="1:2" x14ac:dyDescent="0.25">
      <c r="A3424" s="5" t="s">
        <v>9971</v>
      </c>
      <c r="B3424">
        <f t="shared" si="53"/>
        <v>1</v>
      </c>
    </row>
    <row r="3425" spans="1:2" x14ac:dyDescent="0.25">
      <c r="A3425" s="5" t="s">
        <v>7239</v>
      </c>
      <c r="B3425">
        <f t="shared" si="53"/>
        <v>1</v>
      </c>
    </row>
    <row r="3426" spans="1:2" x14ac:dyDescent="0.25">
      <c r="A3426" s="5" t="s">
        <v>10101</v>
      </c>
      <c r="B3426">
        <f t="shared" si="53"/>
        <v>1</v>
      </c>
    </row>
    <row r="3427" spans="1:2" x14ac:dyDescent="0.25">
      <c r="A3427" s="5" t="s">
        <v>8227</v>
      </c>
      <c r="B3427">
        <f t="shared" si="53"/>
        <v>1</v>
      </c>
    </row>
    <row r="3428" spans="1:2" x14ac:dyDescent="0.25">
      <c r="A3428" s="5" t="s">
        <v>7533</v>
      </c>
      <c r="B3428">
        <f t="shared" si="53"/>
        <v>1</v>
      </c>
    </row>
    <row r="3429" spans="1:2" x14ac:dyDescent="0.25">
      <c r="A3429" s="5" t="s">
        <v>8663</v>
      </c>
      <c r="B3429">
        <f t="shared" si="53"/>
        <v>1</v>
      </c>
    </row>
    <row r="3430" spans="1:2" x14ac:dyDescent="0.25">
      <c r="A3430" s="5" t="s">
        <v>6653</v>
      </c>
      <c r="B3430">
        <f t="shared" si="53"/>
        <v>1</v>
      </c>
    </row>
    <row r="3431" spans="1:2" x14ac:dyDescent="0.25">
      <c r="A3431" s="5" t="s">
        <v>7816</v>
      </c>
      <c r="B3431">
        <f t="shared" si="53"/>
        <v>1</v>
      </c>
    </row>
    <row r="3432" spans="1:2" x14ac:dyDescent="0.25">
      <c r="A3432" s="5" t="s">
        <v>7668</v>
      </c>
      <c r="B3432">
        <f t="shared" si="53"/>
        <v>1</v>
      </c>
    </row>
    <row r="3433" spans="1:2" x14ac:dyDescent="0.25">
      <c r="A3433" s="5" t="s">
        <v>8706</v>
      </c>
      <c r="B3433">
        <f t="shared" si="53"/>
        <v>1</v>
      </c>
    </row>
    <row r="3434" spans="1:2" x14ac:dyDescent="0.25">
      <c r="A3434" s="5" t="s">
        <v>9287</v>
      </c>
      <c r="B3434">
        <f t="shared" si="53"/>
        <v>1</v>
      </c>
    </row>
    <row r="3435" spans="1:2" x14ac:dyDescent="0.25">
      <c r="A3435" s="5" t="s">
        <v>10834</v>
      </c>
      <c r="B3435">
        <f t="shared" si="53"/>
        <v>1</v>
      </c>
    </row>
    <row r="3436" spans="1:2" x14ac:dyDescent="0.25">
      <c r="A3436" s="5" t="s">
        <v>8490</v>
      </c>
      <c r="B3436">
        <f t="shared" si="53"/>
        <v>1</v>
      </c>
    </row>
    <row r="3437" spans="1:2" x14ac:dyDescent="0.25">
      <c r="A3437" s="5" t="s">
        <v>6128</v>
      </c>
      <c r="B3437">
        <f t="shared" si="53"/>
        <v>1</v>
      </c>
    </row>
    <row r="3438" spans="1:2" x14ac:dyDescent="0.25">
      <c r="A3438" s="5" t="s">
        <v>6129</v>
      </c>
      <c r="B3438">
        <f t="shared" si="53"/>
        <v>1</v>
      </c>
    </row>
    <row r="3439" spans="1:2" x14ac:dyDescent="0.25">
      <c r="A3439" s="5" t="s">
        <v>7727</v>
      </c>
      <c r="B3439">
        <f t="shared" si="53"/>
        <v>1</v>
      </c>
    </row>
    <row r="3440" spans="1:2" x14ac:dyDescent="0.25">
      <c r="A3440" s="5" t="s">
        <v>9219</v>
      </c>
      <c r="B3440">
        <f t="shared" si="53"/>
        <v>1</v>
      </c>
    </row>
    <row r="3441" spans="1:2" x14ac:dyDescent="0.25">
      <c r="A3441" s="5" t="s">
        <v>9501</v>
      </c>
      <c r="B3441">
        <f t="shared" si="53"/>
        <v>1</v>
      </c>
    </row>
    <row r="3442" spans="1:2" x14ac:dyDescent="0.25">
      <c r="A3442" s="5" t="s">
        <v>7416</v>
      </c>
      <c r="B3442">
        <f t="shared" si="53"/>
        <v>1</v>
      </c>
    </row>
    <row r="3443" spans="1:2" x14ac:dyDescent="0.25">
      <c r="A3443" s="5" t="s">
        <v>6130</v>
      </c>
      <c r="B3443">
        <f t="shared" si="53"/>
        <v>1</v>
      </c>
    </row>
    <row r="3444" spans="1:2" x14ac:dyDescent="0.25">
      <c r="A3444" s="5" t="s">
        <v>6131</v>
      </c>
      <c r="B3444">
        <f t="shared" si="53"/>
        <v>1</v>
      </c>
    </row>
    <row r="3445" spans="1:2" x14ac:dyDescent="0.25">
      <c r="A3445" s="5" t="s">
        <v>6547</v>
      </c>
      <c r="B3445">
        <f t="shared" si="53"/>
        <v>1</v>
      </c>
    </row>
    <row r="3446" spans="1:2" x14ac:dyDescent="0.25">
      <c r="A3446" s="5" t="s">
        <v>7247</v>
      </c>
      <c r="B3446">
        <f t="shared" si="53"/>
        <v>1</v>
      </c>
    </row>
    <row r="3447" spans="1:2" x14ac:dyDescent="0.25">
      <c r="A3447" s="5" t="s">
        <v>7914</v>
      </c>
      <c r="B3447">
        <f t="shared" si="53"/>
        <v>1</v>
      </c>
    </row>
    <row r="3448" spans="1:2" x14ac:dyDescent="0.25">
      <c r="A3448" s="5" t="s">
        <v>7451</v>
      </c>
      <c r="B3448">
        <f t="shared" si="53"/>
        <v>1</v>
      </c>
    </row>
    <row r="3449" spans="1:2" x14ac:dyDescent="0.25">
      <c r="A3449" s="5" t="s">
        <v>10120</v>
      </c>
      <c r="B3449">
        <f t="shared" si="53"/>
        <v>1</v>
      </c>
    </row>
    <row r="3450" spans="1:2" x14ac:dyDescent="0.25">
      <c r="A3450" s="5" t="s">
        <v>8603</v>
      </c>
      <c r="B3450">
        <f t="shared" si="53"/>
        <v>1</v>
      </c>
    </row>
    <row r="3451" spans="1:2" x14ac:dyDescent="0.25">
      <c r="A3451" s="5" t="s">
        <v>6949</v>
      </c>
      <c r="B3451">
        <f t="shared" si="53"/>
        <v>1</v>
      </c>
    </row>
    <row r="3452" spans="1:2" x14ac:dyDescent="0.25">
      <c r="A3452" s="5" t="s">
        <v>8752</v>
      </c>
      <c r="B3452">
        <f t="shared" si="53"/>
        <v>1</v>
      </c>
    </row>
    <row r="3453" spans="1:2" x14ac:dyDescent="0.25">
      <c r="A3453" s="5" t="s">
        <v>10154</v>
      </c>
      <c r="B3453">
        <f t="shared" si="53"/>
        <v>1</v>
      </c>
    </row>
    <row r="3454" spans="1:2" x14ac:dyDescent="0.25">
      <c r="A3454" s="5" t="s">
        <v>8280</v>
      </c>
      <c r="B3454">
        <f t="shared" si="53"/>
        <v>1</v>
      </c>
    </row>
    <row r="3455" spans="1:2" x14ac:dyDescent="0.25">
      <c r="A3455" s="5" t="s">
        <v>6132</v>
      </c>
      <c r="B3455">
        <f t="shared" si="53"/>
        <v>1</v>
      </c>
    </row>
    <row r="3456" spans="1:2" x14ac:dyDescent="0.25">
      <c r="A3456" s="5" t="s">
        <v>6632</v>
      </c>
      <c r="B3456">
        <f t="shared" si="53"/>
        <v>1</v>
      </c>
    </row>
    <row r="3457" spans="1:2" x14ac:dyDescent="0.25">
      <c r="A3457" s="5" t="s">
        <v>7468</v>
      </c>
      <c r="B3457">
        <f t="shared" si="53"/>
        <v>1</v>
      </c>
    </row>
    <row r="3458" spans="1:2" x14ac:dyDescent="0.25">
      <c r="A3458" s="5" t="s">
        <v>10268</v>
      </c>
      <c r="B3458">
        <f t="shared" si="53"/>
        <v>1</v>
      </c>
    </row>
    <row r="3459" spans="1:2" x14ac:dyDescent="0.25">
      <c r="A3459" s="5" t="s">
        <v>6714</v>
      </c>
      <c r="B3459">
        <f t="shared" si="53"/>
        <v>1</v>
      </c>
    </row>
    <row r="3460" spans="1:2" x14ac:dyDescent="0.25">
      <c r="A3460" s="5" t="s">
        <v>10748</v>
      </c>
      <c r="B3460">
        <f t="shared" si="53"/>
        <v>1</v>
      </c>
    </row>
    <row r="3461" spans="1:2" x14ac:dyDescent="0.25">
      <c r="A3461" s="5" t="s">
        <v>10789</v>
      </c>
      <c r="B3461">
        <f t="shared" ref="B3461:B3524" si="54">IF(A3461&lt;&gt;0,1,0)</f>
        <v>1</v>
      </c>
    </row>
    <row r="3462" spans="1:2" x14ac:dyDescent="0.25">
      <c r="A3462" s="5" t="s">
        <v>8389</v>
      </c>
      <c r="B3462">
        <f t="shared" si="54"/>
        <v>1</v>
      </c>
    </row>
    <row r="3463" spans="1:2" x14ac:dyDescent="0.25">
      <c r="A3463" s="5" t="s">
        <v>6517</v>
      </c>
      <c r="B3463">
        <f t="shared" si="54"/>
        <v>1</v>
      </c>
    </row>
    <row r="3464" spans="1:2" x14ac:dyDescent="0.25">
      <c r="A3464" s="5" t="s">
        <v>8595</v>
      </c>
      <c r="B3464">
        <f t="shared" si="54"/>
        <v>1</v>
      </c>
    </row>
    <row r="3465" spans="1:2" x14ac:dyDescent="0.25">
      <c r="A3465" s="5" t="s">
        <v>6624</v>
      </c>
      <c r="B3465">
        <f t="shared" si="54"/>
        <v>1</v>
      </c>
    </row>
    <row r="3466" spans="1:2" x14ac:dyDescent="0.25">
      <c r="A3466" s="5" t="s">
        <v>10917</v>
      </c>
      <c r="B3466">
        <f t="shared" si="54"/>
        <v>1</v>
      </c>
    </row>
    <row r="3467" spans="1:2" x14ac:dyDescent="0.25">
      <c r="A3467" s="5" t="s">
        <v>6351</v>
      </c>
      <c r="B3467">
        <f t="shared" si="54"/>
        <v>1</v>
      </c>
    </row>
    <row r="3468" spans="1:2" x14ac:dyDescent="0.25">
      <c r="A3468" s="5" t="s">
        <v>7920</v>
      </c>
      <c r="B3468">
        <f t="shared" si="54"/>
        <v>1</v>
      </c>
    </row>
    <row r="3469" spans="1:2" x14ac:dyDescent="0.25">
      <c r="A3469" s="5" t="s">
        <v>9992</v>
      </c>
      <c r="B3469">
        <f t="shared" si="54"/>
        <v>1</v>
      </c>
    </row>
    <row r="3470" spans="1:2" x14ac:dyDescent="0.25">
      <c r="A3470" s="5" t="s">
        <v>9570</v>
      </c>
      <c r="B3470">
        <f t="shared" si="54"/>
        <v>1</v>
      </c>
    </row>
    <row r="3471" spans="1:2" x14ac:dyDescent="0.25">
      <c r="A3471" s="5" t="s">
        <v>10219</v>
      </c>
      <c r="B3471">
        <f t="shared" si="54"/>
        <v>1</v>
      </c>
    </row>
    <row r="3472" spans="1:2" x14ac:dyDescent="0.25">
      <c r="A3472" s="5" t="s">
        <v>8976</v>
      </c>
      <c r="B3472">
        <f t="shared" si="54"/>
        <v>1</v>
      </c>
    </row>
    <row r="3473" spans="1:2" x14ac:dyDescent="0.25">
      <c r="A3473" s="5" t="s">
        <v>9575</v>
      </c>
      <c r="B3473">
        <f t="shared" si="54"/>
        <v>1</v>
      </c>
    </row>
    <row r="3474" spans="1:2" x14ac:dyDescent="0.25">
      <c r="A3474" s="5" t="s">
        <v>8959</v>
      </c>
      <c r="B3474">
        <f t="shared" si="54"/>
        <v>1</v>
      </c>
    </row>
    <row r="3475" spans="1:2" x14ac:dyDescent="0.25">
      <c r="A3475" s="5" t="s">
        <v>6757</v>
      </c>
      <c r="B3475">
        <f t="shared" si="54"/>
        <v>1</v>
      </c>
    </row>
    <row r="3476" spans="1:2" x14ac:dyDescent="0.25">
      <c r="A3476" s="5" t="s">
        <v>6831</v>
      </c>
      <c r="B3476">
        <f t="shared" si="54"/>
        <v>1</v>
      </c>
    </row>
    <row r="3477" spans="1:2" x14ac:dyDescent="0.25">
      <c r="A3477" s="5" t="s">
        <v>6625</v>
      </c>
      <c r="B3477">
        <f t="shared" si="54"/>
        <v>1</v>
      </c>
    </row>
    <row r="3478" spans="1:2" x14ac:dyDescent="0.25">
      <c r="A3478" s="5" t="s">
        <v>8830</v>
      </c>
      <c r="B3478">
        <f t="shared" si="54"/>
        <v>1</v>
      </c>
    </row>
    <row r="3479" spans="1:2" x14ac:dyDescent="0.25">
      <c r="A3479" s="5" t="s">
        <v>6559</v>
      </c>
      <c r="B3479">
        <f t="shared" si="54"/>
        <v>1</v>
      </c>
    </row>
    <row r="3480" spans="1:2" x14ac:dyDescent="0.25">
      <c r="A3480" s="5" t="s">
        <v>6499</v>
      </c>
      <c r="B3480">
        <f t="shared" si="54"/>
        <v>1</v>
      </c>
    </row>
    <row r="3481" spans="1:2" x14ac:dyDescent="0.25">
      <c r="A3481" s="5" t="s">
        <v>9795</v>
      </c>
      <c r="B3481">
        <f t="shared" si="54"/>
        <v>1</v>
      </c>
    </row>
    <row r="3482" spans="1:2" x14ac:dyDescent="0.25">
      <c r="A3482" s="5" t="s">
        <v>8248</v>
      </c>
      <c r="B3482">
        <f t="shared" si="54"/>
        <v>1</v>
      </c>
    </row>
    <row r="3483" spans="1:2" x14ac:dyDescent="0.25">
      <c r="A3483" s="5" t="s">
        <v>10102</v>
      </c>
      <c r="B3483">
        <f t="shared" si="54"/>
        <v>1</v>
      </c>
    </row>
    <row r="3484" spans="1:2" x14ac:dyDescent="0.25">
      <c r="A3484" s="5" t="s">
        <v>6767</v>
      </c>
      <c r="B3484">
        <f t="shared" si="54"/>
        <v>1</v>
      </c>
    </row>
    <row r="3485" spans="1:2" x14ac:dyDescent="0.25">
      <c r="A3485" s="5" t="s">
        <v>7136</v>
      </c>
      <c r="B3485">
        <f t="shared" si="54"/>
        <v>1</v>
      </c>
    </row>
    <row r="3486" spans="1:2" x14ac:dyDescent="0.25">
      <c r="A3486" s="5" t="s">
        <v>10567</v>
      </c>
      <c r="B3486">
        <f t="shared" si="54"/>
        <v>1</v>
      </c>
    </row>
    <row r="3487" spans="1:2" x14ac:dyDescent="0.25">
      <c r="A3487" s="5" t="s">
        <v>8133</v>
      </c>
      <c r="B3487">
        <f t="shared" si="54"/>
        <v>1</v>
      </c>
    </row>
    <row r="3488" spans="1:2" x14ac:dyDescent="0.25">
      <c r="A3488" s="5" t="s">
        <v>7752</v>
      </c>
      <c r="B3488">
        <f t="shared" si="54"/>
        <v>1</v>
      </c>
    </row>
    <row r="3489" spans="1:2" x14ac:dyDescent="0.25">
      <c r="A3489" s="5" t="s">
        <v>10413</v>
      </c>
      <c r="B3489">
        <f t="shared" si="54"/>
        <v>1</v>
      </c>
    </row>
    <row r="3490" spans="1:2" x14ac:dyDescent="0.25">
      <c r="A3490" s="5" t="s">
        <v>9922</v>
      </c>
      <c r="B3490">
        <f t="shared" si="54"/>
        <v>1</v>
      </c>
    </row>
    <row r="3491" spans="1:2" x14ac:dyDescent="0.25">
      <c r="A3491" s="5" t="s">
        <v>8740</v>
      </c>
      <c r="B3491">
        <f t="shared" si="54"/>
        <v>1</v>
      </c>
    </row>
    <row r="3492" spans="1:2" x14ac:dyDescent="0.25">
      <c r="A3492" s="5" t="s">
        <v>7640</v>
      </c>
      <c r="B3492">
        <f t="shared" si="54"/>
        <v>1</v>
      </c>
    </row>
    <row r="3493" spans="1:2" x14ac:dyDescent="0.25">
      <c r="A3493" s="5" t="s">
        <v>6133</v>
      </c>
      <c r="B3493">
        <f t="shared" si="54"/>
        <v>1</v>
      </c>
    </row>
    <row r="3494" spans="1:2" x14ac:dyDescent="0.25">
      <c r="A3494" s="5" t="s">
        <v>8030</v>
      </c>
      <c r="B3494">
        <f t="shared" si="54"/>
        <v>1</v>
      </c>
    </row>
    <row r="3495" spans="1:2" x14ac:dyDescent="0.25">
      <c r="A3495" s="5" t="s">
        <v>6379</v>
      </c>
      <c r="B3495">
        <f t="shared" si="54"/>
        <v>1</v>
      </c>
    </row>
    <row r="3496" spans="1:2" x14ac:dyDescent="0.25">
      <c r="A3496" s="5" t="s">
        <v>7410</v>
      </c>
      <c r="B3496">
        <f t="shared" si="54"/>
        <v>1</v>
      </c>
    </row>
    <row r="3497" spans="1:2" x14ac:dyDescent="0.25">
      <c r="A3497" s="5" t="s">
        <v>9824</v>
      </c>
      <c r="B3497">
        <f t="shared" si="54"/>
        <v>1</v>
      </c>
    </row>
    <row r="3498" spans="1:2" x14ac:dyDescent="0.25">
      <c r="A3498" s="5" t="s">
        <v>8711</v>
      </c>
      <c r="B3498">
        <f t="shared" si="54"/>
        <v>1</v>
      </c>
    </row>
    <row r="3499" spans="1:2" x14ac:dyDescent="0.25">
      <c r="A3499" s="5" t="s">
        <v>8796</v>
      </c>
      <c r="B3499">
        <f t="shared" si="54"/>
        <v>1</v>
      </c>
    </row>
    <row r="3500" spans="1:2" x14ac:dyDescent="0.25">
      <c r="A3500" s="5" t="s">
        <v>8186</v>
      </c>
      <c r="B3500">
        <f t="shared" si="54"/>
        <v>1</v>
      </c>
    </row>
    <row r="3501" spans="1:2" x14ac:dyDescent="0.25">
      <c r="A3501" s="5" t="s">
        <v>7612</v>
      </c>
      <c r="B3501">
        <f t="shared" si="54"/>
        <v>1</v>
      </c>
    </row>
    <row r="3502" spans="1:2" x14ac:dyDescent="0.25">
      <c r="A3502" s="5" t="s">
        <v>8653</v>
      </c>
      <c r="B3502">
        <f t="shared" si="54"/>
        <v>1</v>
      </c>
    </row>
    <row r="3503" spans="1:2" x14ac:dyDescent="0.25">
      <c r="A3503" s="5" t="s">
        <v>7537</v>
      </c>
      <c r="B3503">
        <f t="shared" si="54"/>
        <v>1</v>
      </c>
    </row>
    <row r="3504" spans="1:2" x14ac:dyDescent="0.25">
      <c r="A3504" s="5" t="s">
        <v>9702</v>
      </c>
      <c r="B3504">
        <f t="shared" si="54"/>
        <v>1</v>
      </c>
    </row>
    <row r="3505" spans="1:2" x14ac:dyDescent="0.25">
      <c r="A3505" s="5" t="s">
        <v>10084</v>
      </c>
      <c r="B3505">
        <f t="shared" si="54"/>
        <v>1</v>
      </c>
    </row>
    <row r="3506" spans="1:2" x14ac:dyDescent="0.25">
      <c r="A3506" s="5" t="s">
        <v>8061</v>
      </c>
      <c r="B3506">
        <f t="shared" si="54"/>
        <v>1</v>
      </c>
    </row>
    <row r="3507" spans="1:2" x14ac:dyDescent="0.25">
      <c r="A3507" s="5" t="s">
        <v>7631</v>
      </c>
      <c r="B3507">
        <f t="shared" si="54"/>
        <v>1</v>
      </c>
    </row>
    <row r="3508" spans="1:2" x14ac:dyDescent="0.25">
      <c r="A3508" s="5" t="s">
        <v>10190</v>
      </c>
      <c r="B3508">
        <f t="shared" si="54"/>
        <v>1</v>
      </c>
    </row>
    <row r="3509" spans="1:2" x14ac:dyDescent="0.25">
      <c r="A3509" s="5" t="s">
        <v>7601</v>
      </c>
      <c r="B3509">
        <f t="shared" si="54"/>
        <v>1</v>
      </c>
    </row>
    <row r="3510" spans="1:2" x14ac:dyDescent="0.25">
      <c r="A3510" s="5" t="s">
        <v>6445</v>
      </c>
      <c r="B3510">
        <f t="shared" si="54"/>
        <v>1</v>
      </c>
    </row>
    <row r="3511" spans="1:2" x14ac:dyDescent="0.25">
      <c r="A3511" s="5" t="s">
        <v>6682</v>
      </c>
      <c r="B3511">
        <f t="shared" si="54"/>
        <v>1</v>
      </c>
    </row>
    <row r="3512" spans="1:2" x14ac:dyDescent="0.25">
      <c r="A3512" s="5" t="s">
        <v>9690</v>
      </c>
      <c r="B3512">
        <f t="shared" si="54"/>
        <v>1</v>
      </c>
    </row>
    <row r="3513" spans="1:2" x14ac:dyDescent="0.25">
      <c r="A3513" s="5" t="s">
        <v>10114</v>
      </c>
      <c r="B3513">
        <f t="shared" si="54"/>
        <v>1</v>
      </c>
    </row>
    <row r="3514" spans="1:2" x14ac:dyDescent="0.25">
      <c r="A3514" s="5" t="s">
        <v>9716</v>
      </c>
      <c r="B3514">
        <f t="shared" si="54"/>
        <v>1</v>
      </c>
    </row>
    <row r="3515" spans="1:2" x14ac:dyDescent="0.25">
      <c r="A3515" s="5" t="s">
        <v>7560</v>
      </c>
      <c r="B3515">
        <f t="shared" si="54"/>
        <v>1</v>
      </c>
    </row>
    <row r="3516" spans="1:2" x14ac:dyDescent="0.25">
      <c r="A3516" s="5" t="s">
        <v>6661</v>
      </c>
      <c r="B3516">
        <f t="shared" si="54"/>
        <v>1</v>
      </c>
    </row>
    <row r="3517" spans="1:2" x14ac:dyDescent="0.25">
      <c r="A3517" s="5" t="s">
        <v>6447</v>
      </c>
      <c r="B3517">
        <f t="shared" si="54"/>
        <v>1</v>
      </c>
    </row>
    <row r="3518" spans="1:2" x14ac:dyDescent="0.25">
      <c r="A3518" s="5" t="s">
        <v>10343</v>
      </c>
      <c r="B3518">
        <f t="shared" si="54"/>
        <v>1</v>
      </c>
    </row>
    <row r="3519" spans="1:2" x14ac:dyDescent="0.25">
      <c r="A3519" s="5" t="s">
        <v>10096</v>
      </c>
      <c r="B3519">
        <f t="shared" si="54"/>
        <v>1</v>
      </c>
    </row>
    <row r="3520" spans="1:2" x14ac:dyDescent="0.25">
      <c r="A3520" s="5" t="s">
        <v>9890</v>
      </c>
      <c r="B3520">
        <f t="shared" si="54"/>
        <v>1</v>
      </c>
    </row>
    <row r="3521" spans="1:2" x14ac:dyDescent="0.25">
      <c r="A3521" s="5" t="s">
        <v>7543</v>
      </c>
      <c r="B3521">
        <f t="shared" si="54"/>
        <v>1</v>
      </c>
    </row>
    <row r="3522" spans="1:2" x14ac:dyDescent="0.25">
      <c r="A3522" s="5" t="s">
        <v>6134</v>
      </c>
      <c r="B3522">
        <f t="shared" si="54"/>
        <v>1</v>
      </c>
    </row>
    <row r="3523" spans="1:2" x14ac:dyDescent="0.25">
      <c r="A3523" s="5" t="s">
        <v>6580</v>
      </c>
      <c r="B3523">
        <f t="shared" si="54"/>
        <v>1</v>
      </c>
    </row>
    <row r="3524" spans="1:2" x14ac:dyDescent="0.25">
      <c r="A3524" s="5" t="s">
        <v>6326</v>
      </c>
      <c r="B3524">
        <f t="shared" si="54"/>
        <v>1</v>
      </c>
    </row>
    <row r="3525" spans="1:2" x14ac:dyDescent="0.25">
      <c r="A3525" s="5" t="s">
        <v>10384</v>
      </c>
      <c r="B3525">
        <f t="shared" ref="B3525:B3588" si="55">IF(A3525&lt;&gt;0,1,0)</f>
        <v>1</v>
      </c>
    </row>
    <row r="3526" spans="1:2" x14ac:dyDescent="0.25">
      <c r="A3526" s="5" t="s">
        <v>9320</v>
      </c>
      <c r="B3526">
        <f t="shared" si="55"/>
        <v>1</v>
      </c>
    </row>
    <row r="3527" spans="1:2" x14ac:dyDescent="0.25">
      <c r="A3527" s="5" t="s">
        <v>8902</v>
      </c>
      <c r="B3527">
        <f t="shared" si="55"/>
        <v>1</v>
      </c>
    </row>
    <row r="3528" spans="1:2" x14ac:dyDescent="0.25">
      <c r="A3528" s="5" t="s">
        <v>9042</v>
      </c>
      <c r="B3528">
        <f t="shared" si="55"/>
        <v>1</v>
      </c>
    </row>
    <row r="3529" spans="1:2" x14ac:dyDescent="0.25">
      <c r="A3529" s="5" t="s">
        <v>8484</v>
      </c>
      <c r="B3529">
        <f t="shared" si="55"/>
        <v>1</v>
      </c>
    </row>
    <row r="3530" spans="1:2" x14ac:dyDescent="0.25">
      <c r="A3530" s="5" t="s">
        <v>10024</v>
      </c>
      <c r="B3530">
        <f t="shared" si="55"/>
        <v>1</v>
      </c>
    </row>
    <row r="3531" spans="1:2" x14ac:dyDescent="0.25">
      <c r="A3531" s="5" t="s">
        <v>6135</v>
      </c>
      <c r="B3531">
        <f t="shared" si="55"/>
        <v>1</v>
      </c>
    </row>
    <row r="3532" spans="1:2" x14ac:dyDescent="0.25">
      <c r="A3532" s="5" t="s">
        <v>8101</v>
      </c>
      <c r="B3532">
        <f t="shared" si="55"/>
        <v>1</v>
      </c>
    </row>
    <row r="3533" spans="1:2" x14ac:dyDescent="0.25">
      <c r="A3533" s="5" t="s">
        <v>8457</v>
      </c>
      <c r="B3533">
        <f t="shared" si="55"/>
        <v>1</v>
      </c>
    </row>
    <row r="3534" spans="1:2" x14ac:dyDescent="0.25">
      <c r="A3534" s="5" t="s">
        <v>7832</v>
      </c>
      <c r="B3534">
        <f t="shared" si="55"/>
        <v>1</v>
      </c>
    </row>
    <row r="3535" spans="1:2" x14ac:dyDescent="0.25">
      <c r="A3535" s="5" t="s">
        <v>7309</v>
      </c>
      <c r="B3535">
        <f t="shared" si="55"/>
        <v>1</v>
      </c>
    </row>
    <row r="3536" spans="1:2" x14ac:dyDescent="0.25">
      <c r="A3536" s="5" t="s">
        <v>8562</v>
      </c>
      <c r="B3536">
        <f t="shared" si="55"/>
        <v>1</v>
      </c>
    </row>
    <row r="3537" spans="1:2" x14ac:dyDescent="0.25">
      <c r="A3537" s="5" t="s">
        <v>6136</v>
      </c>
      <c r="B3537">
        <f t="shared" si="55"/>
        <v>1</v>
      </c>
    </row>
    <row r="3538" spans="1:2" x14ac:dyDescent="0.25">
      <c r="A3538" s="5" t="s">
        <v>8817</v>
      </c>
      <c r="B3538">
        <f t="shared" si="55"/>
        <v>1</v>
      </c>
    </row>
    <row r="3539" spans="1:2" x14ac:dyDescent="0.25">
      <c r="A3539" s="5" t="s">
        <v>10314</v>
      </c>
      <c r="B3539">
        <f t="shared" si="55"/>
        <v>1</v>
      </c>
    </row>
    <row r="3540" spans="1:2" x14ac:dyDescent="0.25">
      <c r="A3540" s="5" t="s">
        <v>6137</v>
      </c>
      <c r="B3540">
        <f t="shared" si="55"/>
        <v>1</v>
      </c>
    </row>
    <row r="3541" spans="1:2" x14ac:dyDescent="0.25">
      <c r="A3541" s="5" t="s">
        <v>6833</v>
      </c>
      <c r="B3541">
        <f t="shared" si="55"/>
        <v>1</v>
      </c>
    </row>
    <row r="3542" spans="1:2" x14ac:dyDescent="0.25">
      <c r="A3542" s="5" t="s">
        <v>6345</v>
      </c>
      <c r="B3542">
        <f t="shared" si="55"/>
        <v>1</v>
      </c>
    </row>
    <row r="3543" spans="1:2" x14ac:dyDescent="0.25">
      <c r="A3543" s="5" t="s">
        <v>7450</v>
      </c>
      <c r="B3543">
        <f t="shared" si="55"/>
        <v>1</v>
      </c>
    </row>
    <row r="3544" spans="1:2" x14ac:dyDescent="0.25">
      <c r="A3544" s="5" t="s">
        <v>10677</v>
      </c>
      <c r="B3544">
        <f t="shared" si="55"/>
        <v>1</v>
      </c>
    </row>
    <row r="3545" spans="1:2" x14ac:dyDescent="0.25">
      <c r="A3545" s="5" t="s">
        <v>9605</v>
      </c>
      <c r="B3545">
        <f t="shared" si="55"/>
        <v>1</v>
      </c>
    </row>
    <row r="3546" spans="1:2" x14ac:dyDescent="0.25">
      <c r="A3546" s="5" t="s">
        <v>7561</v>
      </c>
      <c r="B3546">
        <f t="shared" si="55"/>
        <v>1</v>
      </c>
    </row>
    <row r="3547" spans="1:2" x14ac:dyDescent="0.25">
      <c r="A3547" s="5" t="s">
        <v>6138</v>
      </c>
      <c r="B3547">
        <f t="shared" si="55"/>
        <v>1</v>
      </c>
    </row>
    <row r="3548" spans="1:2" x14ac:dyDescent="0.25">
      <c r="A3548" s="5" t="s">
        <v>6139</v>
      </c>
      <c r="B3548">
        <f t="shared" si="55"/>
        <v>1</v>
      </c>
    </row>
    <row r="3549" spans="1:2" x14ac:dyDescent="0.25">
      <c r="A3549" s="5" t="s">
        <v>10301</v>
      </c>
      <c r="B3549">
        <f t="shared" si="55"/>
        <v>1</v>
      </c>
    </row>
    <row r="3550" spans="1:2" x14ac:dyDescent="0.25">
      <c r="A3550" s="5" t="s">
        <v>7551</v>
      </c>
      <c r="B3550">
        <f t="shared" si="55"/>
        <v>1</v>
      </c>
    </row>
    <row r="3551" spans="1:2" x14ac:dyDescent="0.25">
      <c r="A3551" s="5" t="s">
        <v>9456</v>
      </c>
      <c r="B3551">
        <f t="shared" si="55"/>
        <v>1</v>
      </c>
    </row>
    <row r="3552" spans="1:2" x14ac:dyDescent="0.25">
      <c r="A3552" s="5" t="s">
        <v>6140</v>
      </c>
      <c r="B3552">
        <f t="shared" si="55"/>
        <v>1</v>
      </c>
    </row>
    <row r="3553" spans="1:2" x14ac:dyDescent="0.25">
      <c r="A3553" s="5" t="s">
        <v>10925</v>
      </c>
      <c r="B3553">
        <f t="shared" si="55"/>
        <v>1</v>
      </c>
    </row>
    <row r="3554" spans="1:2" x14ac:dyDescent="0.25">
      <c r="A3554" s="5" t="s">
        <v>6141</v>
      </c>
      <c r="B3554">
        <f t="shared" si="55"/>
        <v>1</v>
      </c>
    </row>
    <row r="3555" spans="1:2" x14ac:dyDescent="0.25">
      <c r="A3555" s="5" t="s">
        <v>10771</v>
      </c>
      <c r="B3555">
        <f t="shared" si="55"/>
        <v>1</v>
      </c>
    </row>
    <row r="3556" spans="1:2" x14ac:dyDescent="0.25">
      <c r="A3556" s="5" t="s">
        <v>8125</v>
      </c>
      <c r="B3556">
        <f t="shared" si="55"/>
        <v>1</v>
      </c>
    </row>
    <row r="3557" spans="1:2" x14ac:dyDescent="0.25">
      <c r="A3557" s="5" t="s">
        <v>10477</v>
      </c>
      <c r="B3557">
        <f t="shared" si="55"/>
        <v>1</v>
      </c>
    </row>
    <row r="3558" spans="1:2" x14ac:dyDescent="0.25">
      <c r="A3558" s="5" t="s">
        <v>7264</v>
      </c>
      <c r="B3558">
        <f t="shared" si="55"/>
        <v>1</v>
      </c>
    </row>
    <row r="3559" spans="1:2" x14ac:dyDescent="0.25">
      <c r="A3559" s="5" t="s">
        <v>8833</v>
      </c>
      <c r="B3559">
        <f t="shared" si="55"/>
        <v>1</v>
      </c>
    </row>
    <row r="3560" spans="1:2" x14ac:dyDescent="0.25">
      <c r="A3560" s="5" t="s">
        <v>10837</v>
      </c>
      <c r="B3560">
        <f t="shared" si="55"/>
        <v>1</v>
      </c>
    </row>
    <row r="3561" spans="1:2" x14ac:dyDescent="0.25">
      <c r="A3561" s="5" t="s">
        <v>10138</v>
      </c>
      <c r="B3561">
        <f t="shared" si="55"/>
        <v>1</v>
      </c>
    </row>
    <row r="3562" spans="1:2" x14ac:dyDescent="0.25">
      <c r="A3562" s="5" t="s">
        <v>6634</v>
      </c>
      <c r="B3562">
        <f t="shared" si="55"/>
        <v>1</v>
      </c>
    </row>
    <row r="3563" spans="1:2" x14ac:dyDescent="0.25">
      <c r="A3563" s="5" t="s">
        <v>10221</v>
      </c>
      <c r="B3563">
        <f t="shared" si="55"/>
        <v>1</v>
      </c>
    </row>
    <row r="3564" spans="1:2" x14ac:dyDescent="0.25">
      <c r="A3564" s="5" t="s">
        <v>10124</v>
      </c>
      <c r="B3564">
        <f t="shared" si="55"/>
        <v>1</v>
      </c>
    </row>
    <row r="3565" spans="1:2" x14ac:dyDescent="0.25">
      <c r="A3565" s="5" t="s">
        <v>10450</v>
      </c>
      <c r="B3565">
        <f t="shared" si="55"/>
        <v>1</v>
      </c>
    </row>
    <row r="3566" spans="1:2" x14ac:dyDescent="0.25">
      <c r="A3566" s="5" t="s">
        <v>8708</v>
      </c>
      <c r="B3566">
        <f t="shared" si="55"/>
        <v>1</v>
      </c>
    </row>
    <row r="3567" spans="1:2" x14ac:dyDescent="0.25">
      <c r="A3567" s="5" t="s">
        <v>10860</v>
      </c>
      <c r="B3567">
        <f t="shared" si="55"/>
        <v>1</v>
      </c>
    </row>
    <row r="3568" spans="1:2" x14ac:dyDescent="0.25">
      <c r="A3568" s="5" t="s">
        <v>8409</v>
      </c>
      <c r="B3568">
        <f t="shared" si="55"/>
        <v>1</v>
      </c>
    </row>
    <row r="3569" spans="1:2" x14ac:dyDescent="0.25">
      <c r="A3569" s="5" t="s">
        <v>10569</v>
      </c>
      <c r="B3569">
        <f t="shared" si="55"/>
        <v>1</v>
      </c>
    </row>
    <row r="3570" spans="1:2" x14ac:dyDescent="0.25">
      <c r="A3570" s="5" t="s">
        <v>6142</v>
      </c>
      <c r="B3570">
        <f t="shared" si="55"/>
        <v>1</v>
      </c>
    </row>
    <row r="3571" spans="1:2" x14ac:dyDescent="0.25">
      <c r="A3571" s="5" t="s">
        <v>9269</v>
      </c>
      <c r="B3571">
        <f t="shared" si="55"/>
        <v>1</v>
      </c>
    </row>
    <row r="3572" spans="1:2" x14ac:dyDescent="0.25">
      <c r="A3572" s="5" t="s">
        <v>7899</v>
      </c>
      <c r="B3572">
        <f t="shared" si="55"/>
        <v>1</v>
      </c>
    </row>
    <row r="3573" spans="1:2" x14ac:dyDescent="0.25">
      <c r="A3573" s="5" t="s">
        <v>6955</v>
      </c>
      <c r="B3573">
        <f t="shared" si="55"/>
        <v>1</v>
      </c>
    </row>
    <row r="3574" spans="1:2" x14ac:dyDescent="0.25">
      <c r="A3574" s="5" t="s">
        <v>7293</v>
      </c>
      <c r="B3574">
        <f t="shared" si="55"/>
        <v>1</v>
      </c>
    </row>
    <row r="3575" spans="1:2" x14ac:dyDescent="0.25">
      <c r="A3575" s="5" t="s">
        <v>8332</v>
      </c>
      <c r="B3575">
        <f t="shared" si="55"/>
        <v>1</v>
      </c>
    </row>
    <row r="3576" spans="1:2" x14ac:dyDescent="0.25">
      <c r="A3576" s="5" t="s">
        <v>7356</v>
      </c>
      <c r="B3576">
        <f t="shared" si="55"/>
        <v>1</v>
      </c>
    </row>
    <row r="3577" spans="1:2" x14ac:dyDescent="0.25">
      <c r="A3577" s="5" t="s">
        <v>6493</v>
      </c>
      <c r="B3577">
        <f t="shared" si="55"/>
        <v>1</v>
      </c>
    </row>
    <row r="3578" spans="1:2" x14ac:dyDescent="0.25">
      <c r="A3578" s="5" t="s">
        <v>9419</v>
      </c>
      <c r="B3578">
        <f t="shared" si="55"/>
        <v>1</v>
      </c>
    </row>
    <row r="3579" spans="1:2" x14ac:dyDescent="0.25">
      <c r="A3579" s="5" t="s">
        <v>6754</v>
      </c>
      <c r="B3579">
        <f t="shared" si="55"/>
        <v>1</v>
      </c>
    </row>
    <row r="3580" spans="1:2" x14ac:dyDescent="0.25">
      <c r="A3580" s="5" t="s">
        <v>10878</v>
      </c>
      <c r="B3580">
        <f t="shared" si="55"/>
        <v>1</v>
      </c>
    </row>
    <row r="3581" spans="1:2" x14ac:dyDescent="0.25">
      <c r="A3581" s="5" t="s">
        <v>7555</v>
      </c>
      <c r="B3581">
        <f t="shared" si="55"/>
        <v>1</v>
      </c>
    </row>
    <row r="3582" spans="1:2" x14ac:dyDescent="0.25">
      <c r="A3582" s="5" t="s">
        <v>9201</v>
      </c>
      <c r="B3582">
        <f t="shared" si="55"/>
        <v>1</v>
      </c>
    </row>
    <row r="3583" spans="1:2" x14ac:dyDescent="0.25">
      <c r="A3583" s="5" t="s">
        <v>6874</v>
      </c>
      <c r="B3583">
        <f t="shared" si="55"/>
        <v>1</v>
      </c>
    </row>
    <row r="3584" spans="1:2" x14ac:dyDescent="0.25">
      <c r="A3584" s="5" t="s">
        <v>8566</v>
      </c>
      <c r="B3584">
        <f t="shared" si="55"/>
        <v>1</v>
      </c>
    </row>
    <row r="3585" spans="1:2" x14ac:dyDescent="0.25">
      <c r="A3585" s="5" t="s">
        <v>8092</v>
      </c>
      <c r="B3585">
        <f t="shared" si="55"/>
        <v>1</v>
      </c>
    </row>
    <row r="3586" spans="1:2" x14ac:dyDescent="0.25">
      <c r="A3586" s="5" t="s">
        <v>9809</v>
      </c>
      <c r="B3586">
        <f t="shared" si="55"/>
        <v>1</v>
      </c>
    </row>
    <row r="3587" spans="1:2" x14ac:dyDescent="0.25">
      <c r="A3587" s="5" t="s">
        <v>9378</v>
      </c>
      <c r="B3587">
        <f t="shared" si="55"/>
        <v>1</v>
      </c>
    </row>
    <row r="3588" spans="1:2" x14ac:dyDescent="0.25">
      <c r="A3588" s="5" t="s">
        <v>8397</v>
      </c>
      <c r="B3588">
        <f t="shared" si="55"/>
        <v>1</v>
      </c>
    </row>
    <row r="3589" spans="1:2" x14ac:dyDescent="0.25">
      <c r="A3589" s="5" t="s">
        <v>9101</v>
      </c>
      <c r="B3589">
        <f t="shared" ref="B3589:B3652" si="56">IF(A3589&lt;&gt;0,1,0)</f>
        <v>1</v>
      </c>
    </row>
    <row r="3590" spans="1:2" x14ac:dyDescent="0.25">
      <c r="A3590" s="5" t="s">
        <v>9151</v>
      </c>
      <c r="B3590">
        <f t="shared" si="56"/>
        <v>1</v>
      </c>
    </row>
    <row r="3591" spans="1:2" x14ac:dyDescent="0.25">
      <c r="A3591" s="5" t="s">
        <v>9791</v>
      </c>
      <c r="B3591">
        <f t="shared" si="56"/>
        <v>1</v>
      </c>
    </row>
    <row r="3592" spans="1:2" x14ac:dyDescent="0.25">
      <c r="A3592" s="5" t="s">
        <v>6248</v>
      </c>
      <c r="B3592">
        <f t="shared" si="56"/>
        <v>1</v>
      </c>
    </row>
    <row r="3593" spans="1:2" x14ac:dyDescent="0.25">
      <c r="A3593" s="5" t="s">
        <v>6889</v>
      </c>
      <c r="B3593">
        <f t="shared" si="56"/>
        <v>1</v>
      </c>
    </row>
    <row r="3594" spans="1:2" x14ac:dyDescent="0.25">
      <c r="A3594" s="5" t="s">
        <v>9041</v>
      </c>
      <c r="B3594">
        <f t="shared" si="56"/>
        <v>1</v>
      </c>
    </row>
    <row r="3595" spans="1:2" x14ac:dyDescent="0.25">
      <c r="A3595" s="5" t="s">
        <v>7611</v>
      </c>
      <c r="B3595">
        <f t="shared" si="56"/>
        <v>1</v>
      </c>
    </row>
    <row r="3596" spans="1:2" x14ac:dyDescent="0.25">
      <c r="A3596" s="5" t="s">
        <v>9377</v>
      </c>
      <c r="B3596">
        <f t="shared" si="56"/>
        <v>1</v>
      </c>
    </row>
    <row r="3597" spans="1:2" x14ac:dyDescent="0.25">
      <c r="A3597" s="5" t="s">
        <v>9920</v>
      </c>
      <c r="B3597">
        <f t="shared" si="56"/>
        <v>1</v>
      </c>
    </row>
    <row r="3598" spans="1:2" x14ac:dyDescent="0.25">
      <c r="A3598" s="5" t="s">
        <v>7573</v>
      </c>
      <c r="B3598">
        <f t="shared" si="56"/>
        <v>1</v>
      </c>
    </row>
    <row r="3599" spans="1:2" x14ac:dyDescent="0.25">
      <c r="A3599" s="5" t="s">
        <v>7349</v>
      </c>
      <c r="B3599">
        <f t="shared" si="56"/>
        <v>1</v>
      </c>
    </row>
    <row r="3600" spans="1:2" x14ac:dyDescent="0.25">
      <c r="A3600" s="5" t="s">
        <v>6143</v>
      </c>
      <c r="B3600">
        <f t="shared" si="56"/>
        <v>1</v>
      </c>
    </row>
    <row r="3601" spans="1:2" x14ac:dyDescent="0.25">
      <c r="A3601" s="5" t="s">
        <v>6267</v>
      </c>
      <c r="B3601">
        <f t="shared" si="56"/>
        <v>1</v>
      </c>
    </row>
    <row r="3602" spans="1:2" x14ac:dyDescent="0.25">
      <c r="A3602" s="5" t="s">
        <v>6144</v>
      </c>
      <c r="B3602">
        <f t="shared" si="56"/>
        <v>1</v>
      </c>
    </row>
    <row r="3603" spans="1:2" x14ac:dyDescent="0.25">
      <c r="A3603" s="5" t="s">
        <v>6145</v>
      </c>
      <c r="B3603">
        <f t="shared" si="56"/>
        <v>1</v>
      </c>
    </row>
    <row r="3604" spans="1:2" x14ac:dyDescent="0.25">
      <c r="A3604" s="5" t="s">
        <v>7127</v>
      </c>
      <c r="B3604">
        <f t="shared" si="56"/>
        <v>1</v>
      </c>
    </row>
    <row r="3605" spans="1:2" x14ac:dyDescent="0.25">
      <c r="A3605" s="5" t="s">
        <v>8406</v>
      </c>
      <c r="B3605">
        <f t="shared" si="56"/>
        <v>1</v>
      </c>
    </row>
    <row r="3606" spans="1:2" x14ac:dyDescent="0.25">
      <c r="A3606" s="5" t="s">
        <v>7857</v>
      </c>
      <c r="B3606">
        <f t="shared" si="56"/>
        <v>1</v>
      </c>
    </row>
    <row r="3607" spans="1:2" x14ac:dyDescent="0.25">
      <c r="A3607" s="5" t="s">
        <v>10150</v>
      </c>
      <c r="B3607">
        <f t="shared" si="56"/>
        <v>1</v>
      </c>
    </row>
    <row r="3608" spans="1:2" x14ac:dyDescent="0.25">
      <c r="A3608" s="5" t="s">
        <v>9336</v>
      </c>
      <c r="B3608">
        <f t="shared" si="56"/>
        <v>1</v>
      </c>
    </row>
    <row r="3609" spans="1:2" x14ac:dyDescent="0.25">
      <c r="A3609" s="5" t="s">
        <v>9821</v>
      </c>
      <c r="B3609">
        <f t="shared" si="56"/>
        <v>1</v>
      </c>
    </row>
    <row r="3610" spans="1:2" x14ac:dyDescent="0.25">
      <c r="A3610" s="5" t="s">
        <v>10565</v>
      </c>
      <c r="B3610">
        <f t="shared" si="56"/>
        <v>1</v>
      </c>
    </row>
    <row r="3611" spans="1:2" x14ac:dyDescent="0.25">
      <c r="A3611" s="5" t="s">
        <v>10807</v>
      </c>
      <c r="B3611">
        <f t="shared" si="56"/>
        <v>1</v>
      </c>
    </row>
    <row r="3612" spans="1:2" x14ac:dyDescent="0.25">
      <c r="A3612" s="5" t="s">
        <v>6146</v>
      </c>
      <c r="B3612">
        <f t="shared" si="56"/>
        <v>1</v>
      </c>
    </row>
    <row r="3613" spans="1:2" x14ac:dyDescent="0.25">
      <c r="A3613" s="5" t="s">
        <v>9134</v>
      </c>
      <c r="B3613">
        <f t="shared" si="56"/>
        <v>1</v>
      </c>
    </row>
    <row r="3614" spans="1:2" x14ac:dyDescent="0.25">
      <c r="A3614" s="5" t="s">
        <v>7168</v>
      </c>
      <c r="B3614">
        <f t="shared" si="56"/>
        <v>1</v>
      </c>
    </row>
    <row r="3615" spans="1:2" x14ac:dyDescent="0.25">
      <c r="A3615" s="5" t="s">
        <v>7933</v>
      </c>
      <c r="B3615">
        <f t="shared" si="56"/>
        <v>1</v>
      </c>
    </row>
    <row r="3616" spans="1:2" x14ac:dyDescent="0.25">
      <c r="A3616" s="5" t="s">
        <v>10553</v>
      </c>
      <c r="B3616">
        <f t="shared" si="56"/>
        <v>1</v>
      </c>
    </row>
    <row r="3617" spans="1:2" x14ac:dyDescent="0.25">
      <c r="A3617" s="5" t="s">
        <v>9747</v>
      </c>
      <c r="B3617">
        <f t="shared" si="56"/>
        <v>1</v>
      </c>
    </row>
    <row r="3618" spans="1:2" x14ac:dyDescent="0.25">
      <c r="A3618" s="5" t="s">
        <v>6511</v>
      </c>
      <c r="B3618">
        <f t="shared" si="56"/>
        <v>1</v>
      </c>
    </row>
    <row r="3619" spans="1:2" x14ac:dyDescent="0.25">
      <c r="A3619" s="5" t="s">
        <v>9254</v>
      </c>
      <c r="B3619">
        <f t="shared" si="56"/>
        <v>1</v>
      </c>
    </row>
    <row r="3620" spans="1:2" x14ac:dyDescent="0.25">
      <c r="A3620" s="5" t="s">
        <v>7355</v>
      </c>
      <c r="B3620">
        <f t="shared" si="56"/>
        <v>1</v>
      </c>
    </row>
    <row r="3621" spans="1:2" x14ac:dyDescent="0.25">
      <c r="A3621" s="5" t="s">
        <v>6147</v>
      </c>
      <c r="B3621">
        <f t="shared" si="56"/>
        <v>1</v>
      </c>
    </row>
    <row r="3622" spans="1:2" x14ac:dyDescent="0.25">
      <c r="A3622" s="5" t="s">
        <v>9828</v>
      </c>
      <c r="B3622">
        <f t="shared" si="56"/>
        <v>1</v>
      </c>
    </row>
    <row r="3623" spans="1:2" x14ac:dyDescent="0.25">
      <c r="A3623" s="5" t="s">
        <v>8939</v>
      </c>
      <c r="B3623">
        <f t="shared" si="56"/>
        <v>1</v>
      </c>
    </row>
    <row r="3624" spans="1:2" x14ac:dyDescent="0.25">
      <c r="A3624" s="5" t="s">
        <v>9657</v>
      </c>
      <c r="B3624">
        <f t="shared" si="56"/>
        <v>1</v>
      </c>
    </row>
    <row r="3625" spans="1:2" x14ac:dyDescent="0.25">
      <c r="A3625" s="5" t="s">
        <v>9496</v>
      </c>
      <c r="B3625">
        <f t="shared" si="56"/>
        <v>1</v>
      </c>
    </row>
    <row r="3626" spans="1:2" x14ac:dyDescent="0.25">
      <c r="A3626" s="5" t="s">
        <v>9153</v>
      </c>
      <c r="B3626">
        <f t="shared" si="56"/>
        <v>1</v>
      </c>
    </row>
    <row r="3627" spans="1:2" x14ac:dyDescent="0.25">
      <c r="A3627" s="5" t="s">
        <v>9549</v>
      </c>
      <c r="B3627">
        <f t="shared" si="56"/>
        <v>1</v>
      </c>
    </row>
    <row r="3628" spans="1:2" x14ac:dyDescent="0.25">
      <c r="A3628" s="5" t="s">
        <v>10926</v>
      </c>
      <c r="B3628">
        <f t="shared" si="56"/>
        <v>1</v>
      </c>
    </row>
    <row r="3629" spans="1:2" x14ac:dyDescent="0.25">
      <c r="A3629" s="5" t="s">
        <v>10116</v>
      </c>
      <c r="B3629">
        <f t="shared" si="56"/>
        <v>1</v>
      </c>
    </row>
    <row r="3630" spans="1:2" x14ac:dyDescent="0.25">
      <c r="A3630" s="5" t="s">
        <v>9143</v>
      </c>
      <c r="B3630">
        <f t="shared" si="56"/>
        <v>1</v>
      </c>
    </row>
    <row r="3631" spans="1:2" x14ac:dyDescent="0.25">
      <c r="A3631" s="5" t="s">
        <v>10212</v>
      </c>
      <c r="B3631">
        <f t="shared" si="56"/>
        <v>1</v>
      </c>
    </row>
    <row r="3632" spans="1:2" x14ac:dyDescent="0.25">
      <c r="A3632" s="5" t="s">
        <v>10649</v>
      </c>
      <c r="B3632">
        <f t="shared" si="56"/>
        <v>1</v>
      </c>
    </row>
    <row r="3633" spans="1:2" x14ac:dyDescent="0.25">
      <c r="A3633" s="5" t="s">
        <v>10295</v>
      </c>
      <c r="B3633">
        <f t="shared" si="56"/>
        <v>1</v>
      </c>
    </row>
    <row r="3634" spans="1:2" x14ac:dyDescent="0.25">
      <c r="A3634" s="5" t="s">
        <v>8570</v>
      </c>
      <c r="B3634">
        <f t="shared" si="56"/>
        <v>1</v>
      </c>
    </row>
    <row r="3635" spans="1:2" x14ac:dyDescent="0.25">
      <c r="A3635" s="5" t="s">
        <v>7998</v>
      </c>
      <c r="B3635">
        <f t="shared" si="56"/>
        <v>1</v>
      </c>
    </row>
    <row r="3636" spans="1:2" x14ac:dyDescent="0.25">
      <c r="A3636" s="5" t="s">
        <v>10554</v>
      </c>
      <c r="B3636">
        <f t="shared" si="56"/>
        <v>1</v>
      </c>
    </row>
    <row r="3637" spans="1:2" x14ac:dyDescent="0.25">
      <c r="A3637" s="5" t="s">
        <v>10836</v>
      </c>
      <c r="B3637">
        <f t="shared" si="56"/>
        <v>1</v>
      </c>
    </row>
    <row r="3638" spans="1:2" x14ac:dyDescent="0.25">
      <c r="A3638" s="5" t="s">
        <v>7094</v>
      </c>
      <c r="B3638">
        <f t="shared" si="56"/>
        <v>1</v>
      </c>
    </row>
    <row r="3639" spans="1:2" x14ac:dyDescent="0.25">
      <c r="A3639" s="5" t="s">
        <v>7996</v>
      </c>
      <c r="B3639">
        <f t="shared" si="56"/>
        <v>1</v>
      </c>
    </row>
    <row r="3640" spans="1:2" x14ac:dyDescent="0.25">
      <c r="A3640" s="5" t="s">
        <v>6148</v>
      </c>
      <c r="B3640">
        <f t="shared" si="56"/>
        <v>1</v>
      </c>
    </row>
    <row r="3641" spans="1:2" x14ac:dyDescent="0.25">
      <c r="A3641" s="5" t="s">
        <v>7364</v>
      </c>
      <c r="B3641">
        <f t="shared" si="56"/>
        <v>1</v>
      </c>
    </row>
    <row r="3642" spans="1:2" x14ac:dyDescent="0.25">
      <c r="A3642" s="5" t="s">
        <v>7851</v>
      </c>
      <c r="B3642">
        <f t="shared" si="56"/>
        <v>1</v>
      </c>
    </row>
    <row r="3643" spans="1:2" x14ac:dyDescent="0.25">
      <c r="A3643" s="5" t="s">
        <v>8582</v>
      </c>
      <c r="B3643">
        <f t="shared" si="56"/>
        <v>1</v>
      </c>
    </row>
    <row r="3644" spans="1:2" x14ac:dyDescent="0.25">
      <c r="A3644" s="5" t="s">
        <v>9656</v>
      </c>
      <c r="B3644">
        <f t="shared" si="56"/>
        <v>1</v>
      </c>
    </row>
    <row r="3645" spans="1:2" x14ac:dyDescent="0.25">
      <c r="A3645" s="5" t="s">
        <v>8699</v>
      </c>
      <c r="B3645">
        <f t="shared" si="56"/>
        <v>1</v>
      </c>
    </row>
    <row r="3646" spans="1:2" x14ac:dyDescent="0.25">
      <c r="A3646" s="5" t="s">
        <v>10826</v>
      </c>
      <c r="B3646">
        <f t="shared" si="56"/>
        <v>1</v>
      </c>
    </row>
    <row r="3647" spans="1:2" x14ac:dyDescent="0.25">
      <c r="A3647" s="5" t="s">
        <v>6149</v>
      </c>
      <c r="B3647">
        <f t="shared" si="56"/>
        <v>1</v>
      </c>
    </row>
    <row r="3648" spans="1:2" x14ac:dyDescent="0.25">
      <c r="A3648" s="5" t="s">
        <v>6150</v>
      </c>
      <c r="B3648">
        <f t="shared" si="56"/>
        <v>1</v>
      </c>
    </row>
    <row r="3649" spans="1:2" x14ac:dyDescent="0.25">
      <c r="A3649" s="5" t="s">
        <v>10198</v>
      </c>
      <c r="B3649">
        <f t="shared" si="56"/>
        <v>1</v>
      </c>
    </row>
    <row r="3650" spans="1:2" x14ac:dyDescent="0.25">
      <c r="A3650" s="5" t="s">
        <v>10712</v>
      </c>
      <c r="B3650">
        <f t="shared" si="56"/>
        <v>1</v>
      </c>
    </row>
    <row r="3651" spans="1:2" x14ac:dyDescent="0.25">
      <c r="A3651" s="5" t="s">
        <v>10390</v>
      </c>
      <c r="B3651">
        <f t="shared" si="56"/>
        <v>1</v>
      </c>
    </row>
    <row r="3652" spans="1:2" x14ac:dyDescent="0.25">
      <c r="A3652" s="5" t="s">
        <v>7271</v>
      </c>
      <c r="B3652">
        <f t="shared" si="56"/>
        <v>1</v>
      </c>
    </row>
    <row r="3653" spans="1:2" x14ac:dyDescent="0.25">
      <c r="A3653" s="5" t="s">
        <v>6407</v>
      </c>
      <c r="B3653">
        <f t="shared" ref="B3653:B3716" si="57">IF(A3653&lt;&gt;0,1,0)</f>
        <v>1</v>
      </c>
    </row>
    <row r="3654" spans="1:2" x14ac:dyDescent="0.25">
      <c r="A3654" s="5" t="s">
        <v>9407</v>
      </c>
      <c r="B3654">
        <f t="shared" si="57"/>
        <v>1</v>
      </c>
    </row>
    <row r="3655" spans="1:2" x14ac:dyDescent="0.25">
      <c r="A3655" s="5" t="s">
        <v>9225</v>
      </c>
      <c r="B3655">
        <f t="shared" si="57"/>
        <v>1</v>
      </c>
    </row>
    <row r="3656" spans="1:2" x14ac:dyDescent="0.25">
      <c r="A3656" s="5" t="s">
        <v>10555</v>
      </c>
      <c r="B3656">
        <f t="shared" si="57"/>
        <v>1</v>
      </c>
    </row>
    <row r="3657" spans="1:2" x14ac:dyDescent="0.25">
      <c r="A3657" s="5" t="s">
        <v>6151</v>
      </c>
      <c r="B3657">
        <f t="shared" si="57"/>
        <v>1</v>
      </c>
    </row>
    <row r="3658" spans="1:2" x14ac:dyDescent="0.25">
      <c r="A3658" s="5" t="s">
        <v>6152</v>
      </c>
      <c r="B3658">
        <f t="shared" si="57"/>
        <v>1</v>
      </c>
    </row>
    <row r="3659" spans="1:2" x14ac:dyDescent="0.25">
      <c r="A3659" s="5" t="s">
        <v>9557</v>
      </c>
      <c r="B3659">
        <f t="shared" si="57"/>
        <v>1</v>
      </c>
    </row>
    <row r="3660" spans="1:2" x14ac:dyDescent="0.25">
      <c r="A3660" s="5" t="s">
        <v>9466</v>
      </c>
      <c r="B3660">
        <f t="shared" si="57"/>
        <v>1</v>
      </c>
    </row>
    <row r="3661" spans="1:2" x14ac:dyDescent="0.25">
      <c r="A3661" s="5" t="s">
        <v>9208</v>
      </c>
      <c r="B3661">
        <f t="shared" si="57"/>
        <v>1</v>
      </c>
    </row>
    <row r="3662" spans="1:2" x14ac:dyDescent="0.25">
      <c r="A3662" s="5" t="s">
        <v>7223</v>
      </c>
      <c r="B3662">
        <f t="shared" si="57"/>
        <v>1</v>
      </c>
    </row>
    <row r="3663" spans="1:2" x14ac:dyDescent="0.25">
      <c r="A3663" s="5" t="s">
        <v>6153</v>
      </c>
      <c r="B3663">
        <f t="shared" si="57"/>
        <v>1</v>
      </c>
    </row>
    <row r="3664" spans="1:2" x14ac:dyDescent="0.25">
      <c r="A3664" s="5" t="s">
        <v>9193</v>
      </c>
      <c r="B3664">
        <f t="shared" si="57"/>
        <v>1</v>
      </c>
    </row>
    <row r="3665" spans="1:2" x14ac:dyDescent="0.25">
      <c r="A3665" s="5" t="s">
        <v>8414</v>
      </c>
      <c r="B3665">
        <f t="shared" si="57"/>
        <v>1</v>
      </c>
    </row>
    <row r="3666" spans="1:2" x14ac:dyDescent="0.25">
      <c r="A3666" s="5" t="s">
        <v>8588</v>
      </c>
      <c r="B3666">
        <f t="shared" si="57"/>
        <v>1</v>
      </c>
    </row>
    <row r="3667" spans="1:2" x14ac:dyDescent="0.25">
      <c r="A3667" s="5" t="s">
        <v>8514</v>
      </c>
      <c r="B3667">
        <f t="shared" si="57"/>
        <v>1</v>
      </c>
    </row>
    <row r="3668" spans="1:2" x14ac:dyDescent="0.25">
      <c r="A3668" s="5" t="s">
        <v>10417</v>
      </c>
      <c r="B3668">
        <f t="shared" si="57"/>
        <v>1</v>
      </c>
    </row>
    <row r="3669" spans="1:2" x14ac:dyDescent="0.25">
      <c r="A3669" s="5" t="s">
        <v>6633</v>
      </c>
      <c r="B3669">
        <f t="shared" si="57"/>
        <v>1</v>
      </c>
    </row>
    <row r="3670" spans="1:2" x14ac:dyDescent="0.25">
      <c r="A3670" s="5" t="s">
        <v>9822</v>
      </c>
      <c r="B3670">
        <f t="shared" si="57"/>
        <v>1</v>
      </c>
    </row>
    <row r="3671" spans="1:2" x14ac:dyDescent="0.25">
      <c r="A3671" s="5" t="s">
        <v>7525</v>
      </c>
      <c r="B3671">
        <f t="shared" si="57"/>
        <v>1</v>
      </c>
    </row>
    <row r="3672" spans="1:2" x14ac:dyDescent="0.25">
      <c r="A3672" s="5" t="s">
        <v>7277</v>
      </c>
      <c r="B3672">
        <f t="shared" si="57"/>
        <v>1</v>
      </c>
    </row>
    <row r="3673" spans="1:2" x14ac:dyDescent="0.25">
      <c r="A3673" s="5" t="s">
        <v>9081</v>
      </c>
      <c r="B3673">
        <f t="shared" si="57"/>
        <v>1</v>
      </c>
    </row>
    <row r="3674" spans="1:2" x14ac:dyDescent="0.25">
      <c r="A3674" s="5" t="s">
        <v>7596</v>
      </c>
      <c r="B3674">
        <f t="shared" si="57"/>
        <v>1</v>
      </c>
    </row>
    <row r="3675" spans="1:2" x14ac:dyDescent="0.25">
      <c r="A3675" s="5" t="s">
        <v>7508</v>
      </c>
      <c r="B3675">
        <f t="shared" si="57"/>
        <v>1</v>
      </c>
    </row>
    <row r="3676" spans="1:2" x14ac:dyDescent="0.25">
      <c r="A3676" s="5" t="s">
        <v>8495</v>
      </c>
      <c r="B3676">
        <f t="shared" si="57"/>
        <v>1</v>
      </c>
    </row>
    <row r="3677" spans="1:2" x14ac:dyDescent="0.25">
      <c r="A3677" s="5" t="s">
        <v>8913</v>
      </c>
      <c r="B3677">
        <f t="shared" si="57"/>
        <v>1</v>
      </c>
    </row>
    <row r="3678" spans="1:2" x14ac:dyDescent="0.25">
      <c r="A3678" s="5" t="s">
        <v>8516</v>
      </c>
      <c r="B3678">
        <f t="shared" si="57"/>
        <v>1</v>
      </c>
    </row>
    <row r="3679" spans="1:2" x14ac:dyDescent="0.25">
      <c r="A3679" s="5" t="s">
        <v>9991</v>
      </c>
      <c r="B3679">
        <f t="shared" si="57"/>
        <v>1</v>
      </c>
    </row>
    <row r="3680" spans="1:2" x14ac:dyDescent="0.25">
      <c r="A3680" s="5" t="s">
        <v>7606</v>
      </c>
      <c r="B3680">
        <f t="shared" si="57"/>
        <v>1</v>
      </c>
    </row>
    <row r="3681" spans="1:2" x14ac:dyDescent="0.25">
      <c r="A3681" s="5" t="s">
        <v>6584</v>
      </c>
      <c r="B3681">
        <f t="shared" si="57"/>
        <v>1</v>
      </c>
    </row>
    <row r="3682" spans="1:2" x14ac:dyDescent="0.25">
      <c r="A3682" s="5" t="s">
        <v>9172</v>
      </c>
      <c r="B3682">
        <f t="shared" si="57"/>
        <v>1</v>
      </c>
    </row>
    <row r="3683" spans="1:2" x14ac:dyDescent="0.25">
      <c r="A3683" s="5" t="s">
        <v>6988</v>
      </c>
      <c r="B3683">
        <f t="shared" si="57"/>
        <v>1</v>
      </c>
    </row>
    <row r="3684" spans="1:2" x14ac:dyDescent="0.25">
      <c r="A3684" s="5" t="s">
        <v>7558</v>
      </c>
      <c r="B3684">
        <f t="shared" si="57"/>
        <v>1</v>
      </c>
    </row>
    <row r="3685" spans="1:2" x14ac:dyDescent="0.25">
      <c r="A3685" s="5" t="s">
        <v>7950</v>
      </c>
      <c r="B3685">
        <f t="shared" si="57"/>
        <v>1</v>
      </c>
    </row>
    <row r="3686" spans="1:2" x14ac:dyDescent="0.25">
      <c r="A3686" s="5" t="s">
        <v>6154</v>
      </c>
      <c r="B3686">
        <f t="shared" si="57"/>
        <v>1</v>
      </c>
    </row>
    <row r="3687" spans="1:2" x14ac:dyDescent="0.25">
      <c r="A3687" s="5" t="s">
        <v>6545</v>
      </c>
      <c r="B3687">
        <f t="shared" si="57"/>
        <v>1</v>
      </c>
    </row>
    <row r="3688" spans="1:2" x14ac:dyDescent="0.25">
      <c r="A3688" s="5" t="s">
        <v>9340</v>
      </c>
      <c r="B3688">
        <f t="shared" si="57"/>
        <v>1</v>
      </c>
    </row>
    <row r="3689" spans="1:2" x14ac:dyDescent="0.25">
      <c r="A3689" s="5" t="s">
        <v>10765</v>
      </c>
      <c r="B3689">
        <f t="shared" si="57"/>
        <v>1</v>
      </c>
    </row>
    <row r="3690" spans="1:2" x14ac:dyDescent="0.25">
      <c r="A3690" s="5" t="s">
        <v>10106</v>
      </c>
      <c r="B3690">
        <f t="shared" si="57"/>
        <v>1</v>
      </c>
    </row>
    <row r="3691" spans="1:2" x14ac:dyDescent="0.25">
      <c r="A3691" s="5" t="s">
        <v>8086</v>
      </c>
      <c r="B3691">
        <f t="shared" si="57"/>
        <v>1</v>
      </c>
    </row>
    <row r="3692" spans="1:2" x14ac:dyDescent="0.25">
      <c r="A3692" s="5" t="s">
        <v>8683</v>
      </c>
      <c r="B3692">
        <f t="shared" si="57"/>
        <v>1</v>
      </c>
    </row>
    <row r="3693" spans="1:2" x14ac:dyDescent="0.25">
      <c r="A3693" s="5" t="s">
        <v>10856</v>
      </c>
      <c r="B3693">
        <f t="shared" si="57"/>
        <v>1</v>
      </c>
    </row>
    <row r="3694" spans="1:2" x14ac:dyDescent="0.25">
      <c r="A3694" s="5" t="s">
        <v>9314</v>
      </c>
      <c r="B3694">
        <f t="shared" si="57"/>
        <v>1</v>
      </c>
    </row>
    <row r="3695" spans="1:2" x14ac:dyDescent="0.25">
      <c r="A3695" s="5" t="s">
        <v>6975</v>
      </c>
      <c r="B3695">
        <f t="shared" si="57"/>
        <v>1</v>
      </c>
    </row>
    <row r="3696" spans="1:2" x14ac:dyDescent="0.25">
      <c r="A3696" s="5" t="s">
        <v>7946</v>
      </c>
      <c r="B3696">
        <f t="shared" si="57"/>
        <v>1</v>
      </c>
    </row>
    <row r="3697" spans="1:2" x14ac:dyDescent="0.25">
      <c r="A3697" s="5" t="s">
        <v>7330</v>
      </c>
      <c r="B3697">
        <f t="shared" si="57"/>
        <v>1</v>
      </c>
    </row>
    <row r="3698" spans="1:2" x14ac:dyDescent="0.25">
      <c r="A3698" s="5" t="s">
        <v>9532</v>
      </c>
      <c r="B3698">
        <f t="shared" si="57"/>
        <v>1</v>
      </c>
    </row>
    <row r="3699" spans="1:2" x14ac:dyDescent="0.25">
      <c r="A3699" s="5" t="s">
        <v>6771</v>
      </c>
      <c r="B3699">
        <f t="shared" si="57"/>
        <v>1</v>
      </c>
    </row>
    <row r="3700" spans="1:2" x14ac:dyDescent="0.25">
      <c r="A3700" s="5" t="s">
        <v>9285</v>
      </c>
      <c r="B3700">
        <f t="shared" si="57"/>
        <v>1</v>
      </c>
    </row>
    <row r="3701" spans="1:2" x14ac:dyDescent="0.25">
      <c r="A3701" s="5" t="s">
        <v>6500</v>
      </c>
      <c r="B3701">
        <f t="shared" si="57"/>
        <v>1</v>
      </c>
    </row>
    <row r="3702" spans="1:2" x14ac:dyDescent="0.25">
      <c r="A3702" s="5" t="s">
        <v>9226</v>
      </c>
      <c r="B3702">
        <f t="shared" si="57"/>
        <v>1</v>
      </c>
    </row>
    <row r="3703" spans="1:2" x14ac:dyDescent="0.25">
      <c r="A3703" s="5" t="s">
        <v>10000</v>
      </c>
      <c r="B3703">
        <f t="shared" si="57"/>
        <v>1</v>
      </c>
    </row>
    <row r="3704" spans="1:2" x14ac:dyDescent="0.25">
      <c r="A3704" s="5" t="s">
        <v>7475</v>
      </c>
      <c r="B3704">
        <f t="shared" si="57"/>
        <v>1</v>
      </c>
    </row>
    <row r="3705" spans="1:2" x14ac:dyDescent="0.25">
      <c r="A3705" s="5" t="s">
        <v>9205</v>
      </c>
      <c r="B3705">
        <f t="shared" si="57"/>
        <v>1</v>
      </c>
    </row>
    <row r="3706" spans="1:2" x14ac:dyDescent="0.25">
      <c r="A3706" s="5" t="s">
        <v>7189</v>
      </c>
      <c r="B3706">
        <f t="shared" si="57"/>
        <v>1</v>
      </c>
    </row>
    <row r="3707" spans="1:2" x14ac:dyDescent="0.25">
      <c r="A3707" s="5" t="s">
        <v>8698</v>
      </c>
      <c r="B3707">
        <f t="shared" si="57"/>
        <v>1</v>
      </c>
    </row>
    <row r="3708" spans="1:2" x14ac:dyDescent="0.25">
      <c r="A3708" s="5" t="s">
        <v>6384</v>
      </c>
      <c r="B3708">
        <f t="shared" si="57"/>
        <v>1</v>
      </c>
    </row>
    <row r="3709" spans="1:2" x14ac:dyDescent="0.25">
      <c r="A3709" s="5" t="s">
        <v>6643</v>
      </c>
      <c r="B3709">
        <f t="shared" si="57"/>
        <v>1</v>
      </c>
    </row>
    <row r="3710" spans="1:2" x14ac:dyDescent="0.25">
      <c r="A3710" s="5" t="s">
        <v>9331</v>
      </c>
      <c r="B3710">
        <f t="shared" si="57"/>
        <v>1</v>
      </c>
    </row>
    <row r="3711" spans="1:2" x14ac:dyDescent="0.25">
      <c r="A3711" s="5" t="s">
        <v>10864</v>
      </c>
      <c r="B3711">
        <f t="shared" si="57"/>
        <v>1</v>
      </c>
    </row>
    <row r="3712" spans="1:2" x14ac:dyDescent="0.25">
      <c r="A3712" s="5" t="s">
        <v>6155</v>
      </c>
      <c r="B3712">
        <f t="shared" si="57"/>
        <v>1</v>
      </c>
    </row>
    <row r="3713" spans="1:2" x14ac:dyDescent="0.25">
      <c r="A3713" s="5" t="s">
        <v>6451</v>
      </c>
      <c r="B3713">
        <f t="shared" si="57"/>
        <v>1</v>
      </c>
    </row>
    <row r="3714" spans="1:2" x14ac:dyDescent="0.25">
      <c r="A3714" s="5" t="s">
        <v>8373</v>
      </c>
      <c r="B3714">
        <f t="shared" si="57"/>
        <v>1</v>
      </c>
    </row>
    <row r="3715" spans="1:2" x14ac:dyDescent="0.25">
      <c r="A3715" s="5" t="s">
        <v>6744</v>
      </c>
      <c r="B3715">
        <f t="shared" si="57"/>
        <v>1</v>
      </c>
    </row>
    <row r="3716" spans="1:2" x14ac:dyDescent="0.25">
      <c r="A3716" s="5" t="s">
        <v>6483</v>
      </c>
      <c r="B3716">
        <f t="shared" si="57"/>
        <v>1</v>
      </c>
    </row>
    <row r="3717" spans="1:2" x14ac:dyDescent="0.25">
      <c r="A3717" s="5" t="s">
        <v>10793</v>
      </c>
      <c r="B3717">
        <f t="shared" ref="B3717:B3780" si="58">IF(A3717&lt;&gt;0,1,0)</f>
        <v>1</v>
      </c>
    </row>
    <row r="3718" spans="1:2" x14ac:dyDescent="0.25">
      <c r="A3718" s="5" t="s">
        <v>7090</v>
      </c>
      <c r="B3718">
        <f t="shared" si="58"/>
        <v>1</v>
      </c>
    </row>
    <row r="3719" spans="1:2" x14ac:dyDescent="0.25">
      <c r="A3719" s="5" t="s">
        <v>10254</v>
      </c>
      <c r="B3719">
        <f t="shared" si="58"/>
        <v>1</v>
      </c>
    </row>
    <row r="3720" spans="1:2" x14ac:dyDescent="0.25">
      <c r="A3720" s="5" t="s">
        <v>9343</v>
      </c>
      <c r="B3720">
        <f t="shared" si="58"/>
        <v>1</v>
      </c>
    </row>
    <row r="3721" spans="1:2" x14ac:dyDescent="0.25">
      <c r="A3721" s="5" t="s">
        <v>9357</v>
      </c>
      <c r="B3721">
        <f t="shared" si="58"/>
        <v>1</v>
      </c>
    </row>
    <row r="3722" spans="1:2" x14ac:dyDescent="0.25">
      <c r="A3722" s="5" t="s">
        <v>10679</v>
      </c>
      <c r="B3722">
        <f t="shared" si="58"/>
        <v>1</v>
      </c>
    </row>
    <row r="3723" spans="1:2" x14ac:dyDescent="0.25">
      <c r="A3723" s="5" t="s">
        <v>8655</v>
      </c>
      <c r="B3723">
        <f t="shared" si="58"/>
        <v>1</v>
      </c>
    </row>
    <row r="3724" spans="1:2" x14ac:dyDescent="0.25">
      <c r="A3724" s="5" t="s">
        <v>9124</v>
      </c>
      <c r="B3724">
        <f t="shared" si="58"/>
        <v>1</v>
      </c>
    </row>
    <row r="3725" spans="1:2" x14ac:dyDescent="0.25">
      <c r="A3725" s="5" t="s">
        <v>9053</v>
      </c>
      <c r="B3725">
        <f t="shared" si="58"/>
        <v>1</v>
      </c>
    </row>
    <row r="3726" spans="1:2" x14ac:dyDescent="0.25">
      <c r="A3726" s="5" t="s">
        <v>9087</v>
      </c>
      <c r="B3726">
        <f t="shared" si="58"/>
        <v>1</v>
      </c>
    </row>
    <row r="3727" spans="1:2" x14ac:dyDescent="0.25">
      <c r="A3727" s="5" t="s">
        <v>10348</v>
      </c>
      <c r="B3727">
        <f t="shared" si="58"/>
        <v>1</v>
      </c>
    </row>
    <row r="3728" spans="1:2" x14ac:dyDescent="0.25">
      <c r="A3728" s="5" t="s">
        <v>6156</v>
      </c>
      <c r="B3728">
        <f t="shared" si="58"/>
        <v>1</v>
      </c>
    </row>
    <row r="3729" spans="1:2" x14ac:dyDescent="0.25">
      <c r="A3729" s="5" t="s">
        <v>10171</v>
      </c>
      <c r="B3729">
        <f t="shared" si="58"/>
        <v>1</v>
      </c>
    </row>
    <row r="3730" spans="1:2" x14ac:dyDescent="0.25">
      <c r="A3730" s="5" t="s">
        <v>9599</v>
      </c>
      <c r="B3730">
        <f t="shared" si="58"/>
        <v>1</v>
      </c>
    </row>
    <row r="3731" spans="1:2" x14ac:dyDescent="0.25">
      <c r="A3731" s="5" t="s">
        <v>7327</v>
      </c>
      <c r="B3731">
        <f t="shared" si="58"/>
        <v>1</v>
      </c>
    </row>
    <row r="3732" spans="1:2" x14ac:dyDescent="0.25">
      <c r="A3732" s="5" t="s">
        <v>7055</v>
      </c>
      <c r="B3732">
        <f t="shared" si="58"/>
        <v>1</v>
      </c>
    </row>
    <row r="3733" spans="1:2" x14ac:dyDescent="0.25">
      <c r="A3733" s="5" t="s">
        <v>7025</v>
      </c>
      <c r="B3733">
        <f t="shared" si="58"/>
        <v>1</v>
      </c>
    </row>
    <row r="3734" spans="1:2" x14ac:dyDescent="0.25">
      <c r="A3734" s="5" t="s">
        <v>7469</v>
      </c>
      <c r="B3734">
        <f t="shared" si="58"/>
        <v>1</v>
      </c>
    </row>
    <row r="3735" spans="1:2" x14ac:dyDescent="0.25">
      <c r="A3735" s="5" t="s">
        <v>6536</v>
      </c>
      <c r="B3735">
        <f t="shared" si="58"/>
        <v>1</v>
      </c>
    </row>
    <row r="3736" spans="1:2" x14ac:dyDescent="0.25">
      <c r="A3736" s="5" t="s">
        <v>10248</v>
      </c>
      <c r="B3736">
        <f t="shared" si="58"/>
        <v>1</v>
      </c>
    </row>
    <row r="3737" spans="1:2" x14ac:dyDescent="0.25">
      <c r="A3737" s="5" t="s">
        <v>9476</v>
      </c>
      <c r="B3737">
        <f t="shared" si="58"/>
        <v>1</v>
      </c>
    </row>
    <row r="3738" spans="1:2" x14ac:dyDescent="0.25">
      <c r="A3738" s="5" t="s">
        <v>10083</v>
      </c>
      <c r="B3738">
        <f t="shared" si="58"/>
        <v>1</v>
      </c>
    </row>
    <row r="3739" spans="1:2" x14ac:dyDescent="0.25">
      <c r="A3739" s="5" t="s">
        <v>10884</v>
      </c>
      <c r="B3739">
        <f t="shared" si="58"/>
        <v>1</v>
      </c>
    </row>
    <row r="3740" spans="1:2" x14ac:dyDescent="0.25">
      <c r="A3740" s="5" t="s">
        <v>9302</v>
      </c>
      <c r="B3740">
        <f t="shared" si="58"/>
        <v>1</v>
      </c>
    </row>
    <row r="3741" spans="1:2" x14ac:dyDescent="0.25">
      <c r="A3741" s="5" t="s">
        <v>8017</v>
      </c>
      <c r="B3741">
        <f t="shared" si="58"/>
        <v>1</v>
      </c>
    </row>
    <row r="3742" spans="1:2" x14ac:dyDescent="0.25">
      <c r="A3742" s="5" t="s">
        <v>8667</v>
      </c>
      <c r="B3742">
        <f t="shared" si="58"/>
        <v>1</v>
      </c>
    </row>
    <row r="3743" spans="1:2" x14ac:dyDescent="0.25">
      <c r="A3743" s="5" t="s">
        <v>8998</v>
      </c>
      <c r="B3743">
        <f t="shared" si="58"/>
        <v>1</v>
      </c>
    </row>
    <row r="3744" spans="1:2" x14ac:dyDescent="0.25">
      <c r="A3744" s="5" t="s">
        <v>9788</v>
      </c>
      <c r="B3744">
        <f t="shared" si="58"/>
        <v>1</v>
      </c>
    </row>
    <row r="3745" spans="1:2" x14ac:dyDescent="0.25">
      <c r="A3745" s="5" t="s">
        <v>7893</v>
      </c>
      <c r="B3745">
        <f t="shared" si="58"/>
        <v>1</v>
      </c>
    </row>
    <row r="3746" spans="1:2" x14ac:dyDescent="0.25">
      <c r="A3746" s="5" t="s">
        <v>8612</v>
      </c>
      <c r="B3746">
        <f t="shared" si="58"/>
        <v>1</v>
      </c>
    </row>
    <row r="3747" spans="1:2" x14ac:dyDescent="0.25">
      <c r="A3747" s="5" t="s">
        <v>7514</v>
      </c>
      <c r="B3747">
        <f t="shared" si="58"/>
        <v>1</v>
      </c>
    </row>
    <row r="3748" spans="1:2" x14ac:dyDescent="0.25">
      <c r="A3748" s="5" t="s">
        <v>6280</v>
      </c>
      <c r="B3748">
        <f t="shared" si="58"/>
        <v>1</v>
      </c>
    </row>
    <row r="3749" spans="1:2" x14ac:dyDescent="0.25">
      <c r="A3749" s="5" t="s">
        <v>8042</v>
      </c>
      <c r="B3749">
        <f t="shared" si="58"/>
        <v>1</v>
      </c>
    </row>
    <row r="3750" spans="1:2" x14ac:dyDescent="0.25">
      <c r="A3750" s="5" t="s">
        <v>10585</v>
      </c>
      <c r="B3750">
        <f t="shared" si="58"/>
        <v>1</v>
      </c>
    </row>
    <row r="3751" spans="1:2" x14ac:dyDescent="0.25">
      <c r="A3751" s="5" t="s">
        <v>10815</v>
      </c>
      <c r="B3751">
        <f t="shared" si="58"/>
        <v>1</v>
      </c>
    </row>
    <row r="3752" spans="1:2" x14ac:dyDescent="0.25">
      <c r="A3752" s="5" t="s">
        <v>6740</v>
      </c>
      <c r="B3752">
        <f t="shared" si="58"/>
        <v>1</v>
      </c>
    </row>
    <row r="3753" spans="1:2" x14ac:dyDescent="0.25">
      <c r="A3753" s="5" t="s">
        <v>8195</v>
      </c>
      <c r="B3753">
        <f t="shared" si="58"/>
        <v>1</v>
      </c>
    </row>
    <row r="3754" spans="1:2" x14ac:dyDescent="0.25">
      <c r="A3754" s="5" t="s">
        <v>10123</v>
      </c>
      <c r="B3754">
        <f t="shared" si="58"/>
        <v>1</v>
      </c>
    </row>
    <row r="3755" spans="1:2" x14ac:dyDescent="0.25">
      <c r="A3755" s="5" t="s">
        <v>8375</v>
      </c>
      <c r="B3755">
        <f t="shared" si="58"/>
        <v>1</v>
      </c>
    </row>
    <row r="3756" spans="1:2" x14ac:dyDescent="0.25">
      <c r="A3756" s="5" t="s">
        <v>6423</v>
      </c>
      <c r="B3756">
        <f t="shared" si="58"/>
        <v>1</v>
      </c>
    </row>
    <row r="3757" spans="1:2" x14ac:dyDescent="0.25">
      <c r="A3757" s="5" t="s">
        <v>7619</v>
      </c>
      <c r="B3757">
        <f t="shared" si="58"/>
        <v>1</v>
      </c>
    </row>
    <row r="3758" spans="1:2" x14ac:dyDescent="0.25">
      <c r="A3758" s="5" t="s">
        <v>8687</v>
      </c>
      <c r="B3758">
        <f t="shared" si="58"/>
        <v>1</v>
      </c>
    </row>
    <row r="3759" spans="1:2" x14ac:dyDescent="0.25">
      <c r="A3759" s="5" t="s">
        <v>10226</v>
      </c>
      <c r="B3759">
        <f t="shared" si="58"/>
        <v>1</v>
      </c>
    </row>
    <row r="3760" spans="1:2" x14ac:dyDescent="0.25">
      <c r="A3760" s="5" t="s">
        <v>7326</v>
      </c>
      <c r="B3760">
        <f t="shared" si="58"/>
        <v>1</v>
      </c>
    </row>
    <row r="3761" spans="1:2" x14ac:dyDescent="0.25">
      <c r="A3761" s="5" t="s">
        <v>8737</v>
      </c>
      <c r="B3761">
        <f t="shared" si="58"/>
        <v>1</v>
      </c>
    </row>
    <row r="3762" spans="1:2" x14ac:dyDescent="0.25">
      <c r="A3762" s="5" t="s">
        <v>9537</v>
      </c>
      <c r="B3762">
        <f t="shared" si="58"/>
        <v>1</v>
      </c>
    </row>
    <row r="3763" spans="1:2" x14ac:dyDescent="0.25">
      <c r="A3763" s="5" t="s">
        <v>6157</v>
      </c>
      <c r="B3763">
        <f t="shared" si="58"/>
        <v>1</v>
      </c>
    </row>
    <row r="3764" spans="1:2" x14ac:dyDescent="0.25">
      <c r="A3764" s="5" t="s">
        <v>10491</v>
      </c>
      <c r="B3764">
        <f t="shared" si="58"/>
        <v>1</v>
      </c>
    </row>
    <row r="3765" spans="1:2" x14ac:dyDescent="0.25">
      <c r="A3765" s="5" t="s">
        <v>7678</v>
      </c>
      <c r="B3765">
        <f t="shared" si="58"/>
        <v>1</v>
      </c>
    </row>
    <row r="3766" spans="1:2" x14ac:dyDescent="0.25">
      <c r="A3766" s="5" t="s">
        <v>8290</v>
      </c>
      <c r="B3766">
        <f t="shared" si="58"/>
        <v>1</v>
      </c>
    </row>
    <row r="3767" spans="1:2" x14ac:dyDescent="0.25">
      <c r="A3767" s="5" t="s">
        <v>7992</v>
      </c>
      <c r="B3767">
        <f t="shared" si="58"/>
        <v>1</v>
      </c>
    </row>
    <row r="3768" spans="1:2" x14ac:dyDescent="0.25">
      <c r="A3768" s="5" t="s">
        <v>7990</v>
      </c>
      <c r="B3768">
        <f t="shared" si="58"/>
        <v>1</v>
      </c>
    </row>
    <row r="3769" spans="1:2" x14ac:dyDescent="0.25">
      <c r="A3769" s="5" t="s">
        <v>10281</v>
      </c>
      <c r="B3769">
        <f t="shared" si="58"/>
        <v>1</v>
      </c>
    </row>
    <row r="3770" spans="1:2" x14ac:dyDescent="0.25">
      <c r="A3770" s="5" t="s">
        <v>9677</v>
      </c>
      <c r="B3770">
        <f t="shared" si="58"/>
        <v>1</v>
      </c>
    </row>
    <row r="3771" spans="1:2" x14ac:dyDescent="0.25">
      <c r="A3771" s="5" t="s">
        <v>7428</v>
      </c>
      <c r="B3771">
        <f t="shared" si="58"/>
        <v>1</v>
      </c>
    </row>
    <row r="3772" spans="1:2" x14ac:dyDescent="0.25">
      <c r="A3772" s="5" t="s">
        <v>7365</v>
      </c>
      <c r="B3772">
        <f t="shared" si="58"/>
        <v>1</v>
      </c>
    </row>
    <row r="3773" spans="1:2" x14ac:dyDescent="0.25">
      <c r="A3773" s="5" t="s">
        <v>7897</v>
      </c>
      <c r="B3773">
        <f t="shared" si="58"/>
        <v>1</v>
      </c>
    </row>
    <row r="3774" spans="1:2" x14ac:dyDescent="0.25">
      <c r="A3774" s="5" t="s">
        <v>8038</v>
      </c>
      <c r="B3774">
        <f t="shared" si="58"/>
        <v>1</v>
      </c>
    </row>
    <row r="3775" spans="1:2" x14ac:dyDescent="0.25">
      <c r="A3775" s="5" t="s">
        <v>9126</v>
      </c>
      <c r="B3775">
        <f t="shared" si="58"/>
        <v>1</v>
      </c>
    </row>
    <row r="3776" spans="1:2" x14ac:dyDescent="0.25">
      <c r="A3776" s="5" t="s">
        <v>10318</v>
      </c>
      <c r="B3776">
        <f t="shared" si="58"/>
        <v>1</v>
      </c>
    </row>
    <row r="3777" spans="1:2" x14ac:dyDescent="0.25">
      <c r="A3777" s="5" t="s">
        <v>7208</v>
      </c>
      <c r="B3777">
        <f t="shared" si="58"/>
        <v>1</v>
      </c>
    </row>
    <row r="3778" spans="1:2" x14ac:dyDescent="0.25">
      <c r="A3778" s="5" t="s">
        <v>7815</v>
      </c>
      <c r="B3778">
        <f t="shared" si="58"/>
        <v>1</v>
      </c>
    </row>
    <row r="3779" spans="1:2" x14ac:dyDescent="0.25">
      <c r="A3779" s="5" t="s">
        <v>8898</v>
      </c>
      <c r="B3779">
        <f t="shared" si="58"/>
        <v>1</v>
      </c>
    </row>
    <row r="3780" spans="1:2" x14ac:dyDescent="0.25">
      <c r="A3780" s="5" t="s">
        <v>10425</v>
      </c>
      <c r="B3780">
        <f t="shared" si="58"/>
        <v>1</v>
      </c>
    </row>
    <row r="3781" spans="1:2" x14ac:dyDescent="0.25">
      <c r="A3781" s="5" t="s">
        <v>7797</v>
      </c>
      <c r="B3781">
        <f t="shared" ref="B3781:B3844" si="59">IF(A3781&lt;&gt;0,1,0)</f>
        <v>1</v>
      </c>
    </row>
    <row r="3782" spans="1:2" x14ac:dyDescent="0.25">
      <c r="A3782" s="5" t="s">
        <v>10622</v>
      </c>
      <c r="B3782">
        <f t="shared" si="59"/>
        <v>1</v>
      </c>
    </row>
    <row r="3783" spans="1:2" x14ac:dyDescent="0.25">
      <c r="A3783" s="5" t="s">
        <v>6902</v>
      </c>
      <c r="B3783">
        <f t="shared" si="59"/>
        <v>1</v>
      </c>
    </row>
    <row r="3784" spans="1:2" x14ac:dyDescent="0.25">
      <c r="A3784" s="5" t="s">
        <v>6865</v>
      </c>
      <c r="B3784">
        <f t="shared" si="59"/>
        <v>1</v>
      </c>
    </row>
    <row r="3785" spans="1:2" x14ac:dyDescent="0.25">
      <c r="A3785" s="5" t="s">
        <v>10606</v>
      </c>
      <c r="B3785">
        <f t="shared" si="59"/>
        <v>1</v>
      </c>
    </row>
    <row r="3786" spans="1:2" x14ac:dyDescent="0.25">
      <c r="A3786" s="5" t="s">
        <v>7358</v>
      </c>
      <c r="B3786">
        <f t="shared" si="59"/>
        <v>1</v>
      </c>
    </row>
    <row r="3787" spans="1:2" x14ac:dyDescent="0.25">
      <c r="A3787" s="5" t="s">
        <v>8862</v>
      </c>
      <c r="B3787">
        <f t="shared" si="59"/>
        <v>1</v>
      </c>
    </row>
    <row r="3788" spans="1:2" x14ac:dyDescent="0.25">
      <c r="A3788" s="5" t="s">
        <v>7865</v>
      </c>
      <c r="B3788">
        <f t="shared" si="59"/>
        <v>1</v>
      </c>
    </row>
    <row r="3789" spans="1:2" x14ac:dyDescent="0.25">
      <c r="A3789" s="5" t="s">
        <v>7409</v>
      </c>
      <c r="B3789">
        <f t="shared" si="59"/>
        <v>1</v>
      </c>
    </row>
    <row r="3790" spans="1:2" x14ac:dyDescent="0.25">
      <c r="A3790" s="5" t="s">
        <v>9707</v>
      </c>
      <c r="B3790">
        <f t="shared" si="59"/>
        <v>1</v>
      </c>
    </row>
    <row r="3791" spans="1:2" x14ac:dyDescent="0.25">
      <c r="A3791" s="5" t="s">
        <v>10356</v>
      </c>
      <c r="B3791">
        <f t="shared" si="59"/>
        <v>1</v>
      </c>
    </row>
    <row r="3792" spans="1:2" x14ac:dyDescent="0.25">
      <c r="A3792" s="5" t="s">
        <v>8793</v>
      </c>
      <c r="B3792">
        <f t="shared" si="59"/>
        <v>1</v>
      </c>
    </row>
    <row r="3793" spans="1:2" x14ac:dyDescent="0.25">
      <c r="A3793" s="5" t="s">
        <v>7420</v>
      </c>
      <c r="B3793">
        <f t="shared" si="59"/>
        <v>1</v>
      </c>
    </row>
    <row r="3794" spans="1:2" x14ac:dyDescent="0.25">
      <c r="A3794" s="5" t="s">
        <v>9479</v>
      </c>
      <c r="B3794">
        <f t="shared" si="59"/>
        <v>1</v>
      </c>
    </row>
    <row r="3795" spans="1:2" x14ac:dyDescent="0.25">
      <c r="A3795" s="5" t="s">
        <v>7263</v>
      </c>
      <c r="B3795">
        <f t="shared" si="59"/>
        <v>1</v>
      </c>
    </row>
    <row r="3796" spans="1:2" x14ac:dyDescent="0.25">
      <c r="A3796" s="5" t="s">
        <v>6414</v>
      </c>
      <c r="B3796">
        <f t="shared" si="59"/>
        <v>1</v>
      </c>
    </row>
    <row r="3797" spans="1:2" x14ac:dyDescent="0.25">
      <c r="A3797" s="5" t="s">
        <v>6948</v>
      </c>
      <c r="B3797">
        <f t="shared" si="59"/>
        <v>1</v>
      </c>
    </row>
    <row r="3798" spans="1:2" x14ac:dyDescent="0.25">
      <c r="A3798" s="5" t="s">
        <v>9437</v>
      </c>
      <c r="B3798">
        <f t="shared" si="59"/>
        <v>1</v>
      </c>
    </row>
    <row r="3799" spans="1:2" x14ac:dyDescent="0.25">
      <c r="A3799" s="5" t="s">
        <v>6987</v>
      </c>
      <c r="B3799">
        <f t="shared" si="59"/>
        <v>1</v>
      </c>
    </row>
    <row r="3800" spans="1:2" x14ac:dyDescent="0.25">
      <c r="A3800" s="5" t="s">
        <v>7644</v>
      </c>
      <c r="B3800">
        <f t="shared" si="59"/>
        <v>1</v>
      </c>
    </row>
    <row r="3801" spans="1:2" x14ac:dyDescent="0.25">
      <c r="A3801" s="5" t="s">
        <v>10035</v>
      </c>
      <c r="B3801">
        <f t="shared" si="59"/>
        <v>1</v>
      </c>
    </row>
    <row r="3802" spans="1:2" x14ac:dyDescent="0.25">
      <c r="A3802" s="5" t="s">
        <v>9163</v>
      </c>
      <c r="B3802">
        <f t="shared" si="59"/>
        <v>1</v>
      </c>
    </row>
    <row r="3803" spans="1:2" x14ac:dyDescent="0.25">
      <c r="A3803" s="5" t="s">
        <v>10215</v>
      </c>
      <c r="B3803">
        <f t="shared" si="59"/>
        <v>1</v>
      </c>
    </row>
    <row r="3804" spans="1:2" x14ac:dyDescent="0.25">
      <c r="A3804" s="5" t="s">
        <v>8243</v>
      </c>
      <c r="B3804">
        <f t="shared" si="59"/>
        <v>1</v>
      </c>
    </row>
    <row r="3805" spans="1:2" x14ac:dyDescent="0.25">
      <c r="A3805" s="5" t="s">
        <v>8185</v>
      </c>
      <c r="B3805">
        <f t="shared" si="59"/>
        <v>1</v>
      </c>
    </row>
    <row r="3806" spans="1:2" x14ac:dyDescent="0.25">
      <c r="A3806" s="5" t="s">
        <v>7480</v>
      </c>
      <c r="B3806">
        <f t="shared" si="59"/>
        <v>1</v>
      </c>
    </row>
    <row r="3807" spans="1:2" x14ac:dyDescent="0.25">
      <c r="A3807" s="5" t="s">
        <v>7677</v>
      </c>
      <c r="B3807">
        <f t="shared" si="59"/>
        <v>1</v>
      </c>
    </row>
    <row r="3808" spans="1:2" x14ac:dyDescent="0.25">
      <c r="A3808" s="5" t="s">
        <v>9128</v>
      </c>
      <c r="B3808">
        <f t="shared" si="59"/>
        <v>1</v>
      </c>
    </row>
    <row r="3809" spans="1:2" x14ac:dyDescent="0.25">
      <c r="A3809" s="5" t="s">
        <v>10158</v>
      </c>
      <c r="B3809">
        <f t="shared" si="59"/>
        <v>1</v>
      </c>
    </row>
    <row r="3810" spans="1:2" x14ac:dyDescent="0.25">
      <c r="A3810" s="5" t="s">
        <v>7722</v>
      </c>
      <c r="B3810">
        <f t="shared" si="59"/>
        <v>1</v>
      </c>
    </row>
    <row r="3811" spans="1:2" x14ac:dyDescent="0.25">
      <c r="A3811" s="5" t="s">
        <v>10430</v>
      </c>
      <c r="B3811">
        <f t="shared" si="59"/>
        <v>1</v>
      </c>
    </row>
    <row r="3812" spans="1:2" x14ac:dyDescent="0.25">
      <c r="A3812" s="5" t="s">
        <v>8999</v>
      </c>
      <c r="B3812">
        <f t="shared" si="59"/>
        <v>1</v>
      </c>
    </row>
    <row r="3813" spans="1:2" x14ac:dyDescent="0.25">
      <c r="A3813" s="5" t="s">
        <v>9870</v>
      </c>
      <c r="B3813">
        <f t="shared" si="59"/>
        <v>1</v>
      </c>
    </row>
    <row r="3814" spans="1:2" x14ac:dyDescent="0.25">
      <c r="A3814" s="5" t="s">
        <v>7690</v>
      </c>
      <c r="B3814">
        <f t="shared" si="59"/>
        <v>1</v>
      </c>
    </row>
    <row r="3815" spans="1:2" x14ac:dyDescent="0.25">
      <c r="A3815" s="5" t="s">
        <v>10692</v>
      </c>
      <c r="B3815">
        <f t="shared" si="59"/>
        <v>1</v>
      </c>
    </row>
    <row r="3816" spans="1:2" x14ac:dyDescent="0.25">
      <c r="A3816" s="5" t="s">
        <v>7758</v>
      </c>
      <c r="B3816">
        <f t="shared" si="59"/>
        <v>1</v>
      </c>
    </row>
    <row r="3817" spans="1:2" x14ac:dyDescent="0.25">
      <c r="A3817" s="5" t="s">
        <v>9014</v>
      </c>
      <c r="B3817">
        <f t="shared" si="59"/>
        <v>1</v>
      </c>
    </row>
    <row r="3818" spans="1:2" x14ac:dyDescent="0.25">
      <c r="A3818" s="5" t="s">
        <v>6158</v>
      </c>
      <c r="B3818">
        <f t="shared" si="59"/>
        <v>1</v>
      </c>
    </row>
    <row r="3819" spans="1:2" x14ac:dyDescent="0.25">
      <c r="A3819" s="5" t="s">
        <v>9212</v>
      </c>
      <c r="B3819">
        <f t="shared" si="59"/>
        <v>1</v>
      </c>
    </row>
    <row r="3820" spans="1:2" x14ac:dyDescent="0.25">
      <c r="A3820" s="5" t="s">
        <v>6622</v>
      </c>
      <c r="B3820">
        <f t="shared" si="59"/>
        <v>1</v>
      </c>
    </row>
    <row r="3821" spans="1:2" x14ac:dyDescent="0.25">
      <c r="A3821" s="5" t="s">
        <v>6159</v>
      </c>
      <c r="B3821">
        <f t="shared" si="59"/>
        <v>1</v>
      </c>
    </row>
    <row r="3822" spans="1:2" x14ac:dyDescent="0.25">
      <c r="A3822" s="5" t="s">
        <v>8519</v>
      </c>
      <c r="B3822">
        <f t="shared" si="59"/>
        <v>1</v>
      </c>
    </row>
    <row r="3823" spans="1:2" x14ac:dyDescent="0.25">
      <c r="A3823" s="5" t="s">
        <v>6631</v>
      </c>
      <c r="B3823">
        <f t="shared" si="59"/>
        <v>1</v>
      </c>
    </row>
    <row r="3824" spans="1:2" x14ac:dyDescent="0.25">
      <c r="A3824" s="5" t="s">
        <v>8388</v>
      </c>
      <c r="B3824">
        <f t="shared" si="59"/>
        <v>1</v>
      </c>
    </row>
    <row r="3825" spans="1:2" x14ac:dyDescent="0.25">
      <c r="A3825" s="5" t="s">
        <v>8824</v>
      </c>
      <c r="B3825">
        <f t="shared" si="59"/>
        <v>1</v>
      </c>
    </row>
    <row r="3826" spans="1:2" x14ac:dyDescent="0.25">
      <c r="A3826" s="5" t="s">
        <v>8586</v>
      </c>
      <c r="B3826">
        <f t="shared" si="59"/>
        <v>1</v>
      </c>
    </row>
    <row r="3827" spans="1:2" x14ac:dyDescent="0.25">
      <c r="A3827" s="5" t="s">
        <v>8845</v>
      </c>
      <c r="B3827">
        <f t="shared" si="59"/>
        <v>1</v>
      </c>
    </row>
    <row r="3828" spans="1:2" x14ac:dyDescent="0.25">
      <c r="A3828" s="5" t="s">
        <v>9620</v>
      </c>
      <c r="B3828">
        <f t="shared" si="59"/>
        <v>1</v>
      </c>
    </row>
    <row r="3829" spans="1:2" x14ac:dyDescent="0.25">
      <c r="A3829" s="5" t="s">
        <v>9095</v>
      </c>
      <c r="B3829">
        <f t="shared" si="59"/>
        <v>1</v>
      </c>
    </row>
    <row r="3830" spans="1:2" x14ac:dyDescent="0.25">
      <c r="A3830" s="5" t="s">
        <v>9224</v>
      </c>
      <c r="B3830">
        <f t="shared" si="59"/>
        <v>1</v>
      </c>
    </row>
    <row r="3831" spans="1:2" x14ac:dyDescent="0.25">
      <c r="A3831" s="5" t="s">
        <v>8696</v>
      </c>
      <c r="B3831">
        <f t="shared" si="59"/>
        <v>1</v>
      </c>
    </row>
    <row r="3832" spans="1:2" x14ac:dyDescent="0.25">
      <c r="A3832" s="5" t="s">
        <v>9771</v>
      </c>
      <c r="B3832">
        <f t="shared" si="59"/>
        <v>1</v>
      </c>
    </row>
    <row r="3833" spans="1:2" x14ac:dyDescent="0.25">
      <c r="A3833" s="5" t="s">
        <v>10277</v>
      </c>
      <c r="B3833">
        <f t="shared" si="59"/>
        <v>1</v>
      </c>
    </row>
    <row r="3834" spans="1:2" x14ac:dyDescent="0.25">
      <c r="A3834" s="5" t="s">
        <v>8219</v>
      </c>
      <c r="B3834">
        <f t="shared" si="59"/>
        <v>1</v>
      </c>
    </row>
    <row r="3835" spans="1:2" x14ac:dyDescent="0.25">
      <c r="A3835" s="5" t="s">
        <v>6575</v>
      </c>
      <c r="B3835">
        <f t="shared" si="59"/>
        <v>1</v>
      </c>
    </row>
    <row r="3836" spans="1:2" x14ac:dyDescent="0.25">
      <c r="A3836" s="5" t="s">
        <v>9102</v>
      </c>
      <c r="B3836">
        <f t="shared" si="59"/>
        <v>1</v>
      </c>
    </row>
    <row r="3837" spans="1:2" x14ac:dyDescent="0.25">
      <c r="A3837" s="5" t="s">
        <v>8982</v>
      </c>
      <c r="B3837">
        <f t="shared" si="59"/>
        <v>1</v>
      </c>
    </row>
    <row r="3838" spans="1:2" x14ac:dyDescent="0.25">
      <c r="A3838" s="5" t="s">
        <v>9980</v>
      </c>
      <c r="B3838">
        <f t="shared" si="59"/>
        <v>1</v>
      </c>
    </row>
    <row r="3839" spans="1:2" x14ac:dyDescent="0.25">
      <c r="A3839" s="5" t="s">
        <v>9804</v>
      </c>
      <c r="B3839">
        <f t="shared" si="59"/>
        <v>1</v>
      </c>
    </row>
    <row r="3840" spans="1:2" x14ac:dyDescent="0.25">
      <c r="A3840" s="5" t="s">
        <v>10682</v>
      </c>
      <c r="B3840">
        <f t="shared" si="59"/>
        <v>1</v>
      </c>
    </row>
    <row r="3841" spans="1:2" x14ac:dyDescent="0.25">
      <c r="A3841" s="5" t="s">
        <v>6887</v>
      </c>
      <c r="B3841">
        <f t="shared" si="59"/>
        <v>1</v>
      </c>
    </row>
    <row r="3842" spans="1:2" x14ac:dyDescent="0.25">
      <c r="A3842" s="5" t="s">
        <v>9220</v>
      </c>
      <c r="B3842">
        <f t="shared" si="59"/>
        <v>1</v>
      </c>
    </row>
    <row r="3843" spans="1:2" x14ac:dyDescent="0.25">
      <c r="A3843" s="5" t="s">
        <v>9684</v>
      </c>
      <c r="B3843">
        <f t="shared" si="59"/>
        <v>1</v>
      </c>
    </row>
    <row r="3844" spans="1:2" x14ac:dyDescent="0.25">
      <c r="A3844" s="5" t="s">
        <v>7545</v>
      </c>
      <c r="B3844">
        <f t="shared" si="59"/>
        <v>1</v>
      </c>
    </row>
    <row r="3845" spans="1:2" x14ac:dyDescent="0.25">
      <c r="A3845" s="5" t="s">
        <v>9658</v>
      </c>
      <c r="B3845">
        <f t="shared" ref="B3845:B3908" si="60">IF(A3845&lt;&gt;0,1,0)</f>
        <v>1</v>
      </c>
    </row>
    <row r="3846" spans="1:2" x14ac:dyDescent="0.25">
      <c r="A3846" s="5" t="s">
        <v>6657</v>
      </c>
      <c r="B3846">
        <f t="shared" si="60"/>
        <v>1</v>
      </c>
    </row>
    <row r="3847" spans="1:2" x14ac:dyDescent="0.25">
      <c r="A3847" s="5" t="s">
        <v>10333</v>
      </c>
      <c r="B3847">
        <f t="shared" si="60"/>
        <v>1</v>
      </c>
    </row>
    <row r="3848" spans="1:2" x14ac:dyDescent="0.25">
      <c r="A3848" s="5" t="s">
        <v>9975</v>
      </c>
      <c r="B3848">
        <f t="shared" si="60"/>
        <v>1</v>
      </c>
    </row>
    <row r="3849" spans="1:2" x14ac:dyDescent="0.25">
      <c r="A3849" s="5" t="s">
        <v>9165</v>
      </c>
      <c r="B3849">
        <f t="shared" si="60"/>
        <v>1</v>
      </c>
    </row>
    <row r="3850" spans="1:2" x14ac:dyDescent="0.25">
      <c r="A3850" s="5" t="s">
        <v>9892</v>
      </c>
      <c r="B3850">
        <f t="shared" si="60"/>
        <v>1</v>
      </c>
    </row>
    <row r="3851" spans="1:2" x14ac:dyDescent="0.25">
      <c r="A3851" s="5" t="s">
        <v>6416</v>
      </c>
      <c r="B3851">
        <f t="shared" si="60"/>
        <v>1</v>
      </c>
    </row>
    <row r="3852" spans="1:2" x14ac:dyDescent="0.25">
      <c r="A3852" s="5" t="s">
        <v>10070</v>
      </c>
      <c r="B3852">
        <f t="shared" si="60"/>
        <v>1</v>
      </c>
    </row>
    <row r="3853" spans="1:2" x14ac:dyDescent="0.25">
      <c r="A3853" s="5" t="s">
        <v>9871</v>
      </c>
      <c r="B3853">
        <f t="shared" si="60"/>
        <v>1</v>
      </c>
    </row>
    <row r="3854" spans="1:2" x14ac:dyDescent="0.25">
      <c r="A3854" s="5" t="s">
        <v>6891</v>
      </c>
      <c r="B3854">
        <f t="shared" si="60"/>
        <v>1</v>
      </c>
    </row>
    <row r="3855" spans="1:2" x14ac:dyDescent="0.25">
      <c r="A3855" s="5" t="s">
        <v>9940</v>
      </c>
      <c r="B3855">
        <f t="shared" si="60"/>
        <v>1</v>
      </c>
    </row>
    <row r="3856" spans="1:2" x14ac:dyDescent="0.25">
      <c r="A3856" s="5" t="s">
        <v>7818</v>
      </c>
      <c r="B3856">
        <f t="shared" si="60"/>
        <v>1</v>
      </c>
    </row>
    <row r="3857" spans="1:2" x14ac:dyDescent="0.25">
      <c r="A3857" s="5" t="s">
        <v>6160</v>
      </c>
      <c r="B3857">
        <f t="shared" si="60"/>
        <v>1</v>
      </c>
    </row>
    <row r="3858" spans="1:2" x14ac:dyDescent="0.25">
      <c r="A3858" s="5" t="s">
        <v>7298</v>
      </c>
      <c r="B3858">
        <f t="shared" si="60"/>
        <v>1</v>
      </c>
    </row>
    <row r="3859" spans="1:2" x14ac:dyDescent="0.25">
      <c r="A3859" s="5" t="s">
        <v>6698</v>
      </c>
      <c r="B3859">
        <f t="shared" si="60"/>
        <v>1</v>
      </c>
    </row>
    <row r="3860" spans="1:2" x14ac:dyDescent="0.25">
      <c r="A3860" s="5" t="s">
        <v>8691</v>
      </c>
      <c r="B3860">
        <f t="shared" si="60"/>
        <v>1</v>
      </c>
    </row>
    <row r="3861" spans="1:2" x14ac:dyDescent="0.25">
      <c r="A3861" s="5" t="s">
        <v>7878</v>
      </c>
      <c r="B3861">
        <f t="shared" si="60"/>
        <v>1</v>
      </c>
    </row>
    <row r="3862" spans="1:2" x14ac:dyDescent="0.25">
      <c r="A3862" s="5" t="s">
        <v>8745</v>
      </c>
      <c r="B3862">
        <f t="shared" si="60"/>
        <v>1</v>
      </c>
    </row>
    <row r="3863" spans="1:2" x14ac:dyDescent="0.25">
      <c r="A3863" s="5" t="s">
        <v>7012</v>
      </c>
      <c r="B3863">
        <f t="shared" si="60"/>
        <v>1</v>
      </c>
    </row>
    <row r="3864" spans="1:2" x14ac:dyDescent="0.25">
      <c r="A3864" s="5" t="s">
        <v>8327</v>
      </c>
      <c r="B3864">
        <f t="shared" si="60"/>
        <v>1</v>
      </c>
    </row>
    <row r="3865" spans="1:2" x14ac:dyDescent="0.25">
      <c r="A3865" s="5" t="s">
        <v>7704</v>
      </c>
      <c r="B3865">
        <f t="shared" si="60"/>
        <v>1</v>
      </c>
    </row>
    <row r="3866" spans="1:2" x14ac:dyDescent="0.25">
      <c r="A3866" s="5" t="s">
        <v>10658</v>
      </c>
      <c r="B3866">
        <f t="shared" si="60"/>
        <v>1</v>
      </c>
    </row>
    <row r="3867" spans="1:2" x14ac:dyDescent="0.25">
      <c r="A3867" s="5" t="s">
        <v>10508</v>
      </c>
      <c r="B3867">
        <f t="shared" si="60"/>
        <v>1</v>
      </c>
    </row>
    <row r="3868" spans="1:2" x14ac:dyDescent="0.25">
      <c r="A3868" s="5" t="s">
        <v>8056</v>
      </c>
      <c r="B3868">
        <f t="shared" si="60"/>
        <v>1</v>
      </c>
    </row>
    <row r="3869" spans="1:2" x14ac:dyDescent="0.25">
      <c r="A3869" s="5" t="s">
        <v>10489</v>
      </c>
      <c r="B3869">
        <f t="shared" si="60"/>
        <v>1</v>
      </c>
    </row>
    <row r="3870" spans="1:2" x14ac:dyDescent="0.25">
      <c r="A3870" s="5" t="s">
        <v>10745</v>
      </c>
      <c r="B3870">
        <f t="shared" si="60"/>
        <v>1</v>
      </c>
    </row>
    <row r="3871" spans="1:2" x14ac:dyDescent="0.25">
      <c r="A3871" s="5" t="s">
        <v>10512</v>
      </c>
      <c r="B3871">
        <f t="shared" si="60"/>
        <v>1</v>
      </c>
    </row>
    <row r="3872" spans="1:2" x14ac:dyDescent="0.25">
      <c r="A3872" s="5" t="s">
        <v>9248</v>
      </c>
      <c r="B3872">
        <f t="shared" si="60"/>
        <v>1</v>
      </c>
    </row>
    <row r="3873" spans="1:2" x14ac:dyDescent="0.25">
      <c r="A3873" s="5" t="s">
        <v>10142</v>
      </c>
      <c r="B3873">
        <f t="shared" si="60"/>
        <v>1</v>
      </c>
    </row>
    <row r="3874" spans="1:2" x14ac:dyDescent="0.25">
      <c r="A3874" s="5" t="s">
        <v>6370</v>
      </c>
      <c r="B3874">
        <f t="shared" si="60"/>
        <v>1</v>
      </c>
    </row>
    <row r="3875" spans="1:2" x14ac:dyDescent="0.25">
      <c r="A3875" s="5" t="s">
        <v>8255</v>
      </c>
      <c r="B3875">
        <f t="shared" si="60"/>
        <v>1</v>
      </c>
    </row>
    <row r="3876" spans="1:2" x14ac:dyDescent="0.25">
      <c r="A3876" s="5" t="s">
        <v>6498</v>
      </c>
      <c r="B3876">
        <f t="shared" si="60"/>
        <v>1</v>
      </c>
    </row>
    <row r="3877" spans="1:2" x14ac:dyDescent="0.25">
      <c r="A3877" s="5" t="s">
        <v>6161</v>
      </c>
      <c r="B3877">
        <f t="shared" si="60"/>
        <v>1</v>
      </c>
    </row>
    <row r="3878" spans="1:2" x14ac:dyDescent="0.25">
      <c r="A3878" s="5" t="s">
        <v>9593</v>
      </c>
      <c r="B3878">
        <f t="shared" si="60"/>
        <v>1</v>
      </c>
    </row>
    <row r="3879" spans="1:2" x14ac:dyDescent="0.25">
      <c r="A3879" s="5" t="s">
        <v>10930</v>
      </c>
      <c r="B3879">
        <f t="shared" si="60"/>
        <v>1</v>
      </c>
    </row>
    <row r="3880" spans="1:2" x14ac:dyDescent="0.25">
      <c r="A3880" s="5" t="s">
        <v>10595</v>
      </c>
      <c r="B3880">
        <f t="shared" si="60"/>
        <v>1</v>
      </c>
    </row>
    <row r="3881" spans="1:2" x14ac:dyDescent="0.25">
      <c r="A3881" s="5" t="s">
        <v>8012</v>
      </c>
      <c r="B3881">
        <f t="shared" si="60"/>
        <v>1</v>
      </c>
    </row>
    <row r="3882" spans="1:2" x14ac:dyDescent="0.25">
      <c r="A3882" s="5" t="s">
        <v>6162</v>
      </c>
      <c r="B3882">
        <f t="shared" si="60"/>
        <v>1</v>
      </c>
    </row>
    <row r="3883" spans="1:2" x14ac:dyDescent="0.25">
      <c r="A3883" s="5" t="s">
        <v>9846</v>
      </c>
      <c r="B3883">
        <f t="shared" si="60"/>
        <v>1</v>
      </c>
    </row>
    <row r="3884" spans="1:2" x14ac:dyDescent="0.25">
      <c r="A3884" s="5" t="s">
        <v>9660</v>
      </c>
      <c r="B3884">
        <f t="shared" si="60"/>
        <v>1</v>
      </c>
    </row>
    <row r="3885" spans="1:2" x14ac:dyDescent="0.25">
      <c r="A3885" s="5" t="s">
        <v>7929</v>
      </c>
      <c r="B3885">
        <f t="shared" si="60"/>
        <v>1</v>
      </c>
    </row>
    <row r="3886" spans="1:2" x14ac:dyDescent="0.25">
      <c r="A3886" s="5" t="s">
        <v>10814</v>
      </c>
      <c r="B3886">
        <f t="shared" si="60"/>
        <v>1</v>
      </c>
    </row>
    <row r="3887" spans="1:2" x14ac:dyDescent="0.25">
      <c r="A3887" s="5" t="s">
        <v>8474</v>
      </c>
      <c r="B3887">
        <f t="shared" si="60"/>
        <v>1</v>
      </c>
    </row>
    <row r="3888" spans="1:2" x14ac:dyDescent="0.25">
      <c r="A3888" s="5" t="s">
        <v>8609</v>
      </c>
      <c r="B3888">
        <f t="shared" si="60"/>
        <v>1</v>
      </c>
    </row>
    <row r="3889" spans="1:2" x14ac:dyDescent="0.25">
      <c r="A3889" s="5" t="s">
        <v>6163</v>
      </c>
      <c r="B3889">
        <f t="shared" si="60"/>
        <v>1</v>
      </c>
    </row>
    <row r="3890" spans="1:2" x14ac:dyDescent="0.25">
      <c r="A3890" s="5" t="s">
        <v>7099</v>
      </c>
      <c r="B3890">
        <f t="shared" si="60"/>
        <v>1</v>
      </c>
    </row>
    <row r="3891" spans="1:2" x14ac:dyDescent="0.25">
      <c r="A3891" s="5" t="s">
        <v>9332</v>
      </c>
      <c r="B3891">
        <f t="shared" si="60"/>
        <v>1</v>
      </c>
    </row>
    <row r="3892" spans="1:2" x14ac:dyDescent="0.25">
      <c r="A3892" s="5" t="s">
        <v>8813</v>
      </c>
      <c r="B3892">
        <f t="shared" si="60"/>
        <v>1</v>
      </c>
    </row>
    <row r="3893" spans="1:2" x14ac:dyDescent="0.25">
      <c r="A3893" s="5" t="s">
        <v>9070</v>
      </c>
      <c r="B3893">
        <f t="shared" si="60"/>
        <v>1</v>
      </c>
    </row>
    <row r="3894" spans="1:2" x14ac:dyDescent="0.25">
      <c r="A3894" s="5" t="s">
        <v>7085</v>
      </c>
      <c r="B3894">
        <f t="shared" si="60"/>
        <v>1</v>
      </c>
    </row>
    <row r="3895" spans="1:2" x14ac:dyDescent="0.25">
      <c r="A3895" s="5" t="s">
        <v>7777</v>
      </c>
      <c r="B3895">
        <f t="shared" si="60"/>
        <v>1</v>
      </c>
    </row>
    <row r="3896" spans="1:2" x14ac:dyDescent="0.25">
      <c r="A3896" s="5" t="s">
        <v>9587</v>
      </c>
      <c r="B3896">
        <f t="shared" si="60"/>
        <v>1</v>
      </c>
    </row>
    <row r="3897" spans="1:2" x14ac:dyDescent="0.25">
      <c r="A3897" s="5" t="s">
        <v>10776</v>
      </c>
      <c r="B3897">
        <f t="shared" si="60"/>
        <v>1</v>
      </c>
    </row>
    <row r="3898" spans="1:2" x14ac:dyDescent="0.25">
      <c r="A3898" s="5" t="s">
        <v>6409</v>
      </c>
      <c r="B3898">
        <f t="shared" si="60"/>
        <v>1</v>
      </c>
    </row>
    <row r="3899" spans="1:2" x14ac:dyDescent="0.25">
      <c r="A3899" s="5" t="s">
        <v>6429</v>
      </c>
      <c r="B3899">
        <f t="shared" si="60"/>
        <v>1</v>
      </c>
    </row>
    <row r="3900" spans="1:2" x14ac:dyDescent="0.25">
      <c r="A3900" s="5" t="s">
        <v>6896</v>
      </c>
      <c r="B3900">
        <f t="shared" si="60"/>
        <v>1</v>
      </c>
    </row>
    <row r="3901" spans="1:2" x14ac:dyDescent="0.25">
      <c r="A3901" s="5" t="s">
        <v>6164</v>
      </c>
      <c r="B3901">
        <f t="shared" si="60"/>
        <v>1</v>
      </c>
    </row>
    <row r="3902" spans="1:2" x14ac:dyDescent="0.25">
      <c r="A3902" s="5" t="s">
        <v>7587</v>
      </c>
      <c r="B3902">
        <f t="shared" si="60"/>
        <v>1</v>
      </c>
    </row>
    <row r="3903" spans="1:2" x14ac:dyDescent="0.25">
      <c r="A3903" s="5" t="s">
        <v>8312</v>
      </c>
      <c r="B3903">
        <f t="shared" si="60"/>
        <v>1</v>
      </c>
    </row>
    <row r="3904" spans="1:2" x14ac:dyDescent="0.25">
      <c r="A3904" s="5" t="s">
        <v>7382</v>
      </c>
      <c r="B3904">
        <f t="shared" si="60"/>
        <v>1</v>
      </c>
    </row>
    <row r="3905" spans="1:2" x14ac:dyDescent="0.25">
      <c r="A3905" s="5" t="s">
        <v>7314</v>
      </c>
      <c r="B3905">
        <f t="shared" si="60"/>
        <v>1</v>
      </c>
    </row>
    <row r="3906" spans="1:2" x14ac:dyDescent="0.25">
      <c r="A3906" s="5" t="s">
        <v>9478</v>
      </c>
      <c r="B3906">
        <f t="shared" si="60"/>
        <v>1</v>
      </c>
    </row>
    <row r="3907" spans="1:2" x14ac:dyDescent="0.25">
      <c r="A3907" s="5" t="s">
        <v>7874</v>
      </c>
      <c r="B3907">
        <f t="shared" si="60"/>
        <v>1</v>
      </c>
    </row>
    <row r="3908" spans="1:2" x14ac:dyDescent="0.25">
      <c r="A3908" s="5" t="s">
        <v>10635</v>
      </c>
      <c r="B3908">
        <f t="shared" si="60"/>
        <v>1</v>
      </c>
    </row>
    <row r="3909" spans="1:2" x14ac:dyDescent="0.25">
      <c r="A3909" s="5" t="s">
        <v>6293</v>
      </c>
      <c r="B3909">
        <f t="shared" ref="B3909:B3972" si="61">IF(A3909&lt;&gt;0,1,0)</f>
        <v>1</v>
      </c>
    </row>
    <row r="3910" spans="1:2" x14ac:dyDescent="0.25">
      <c r="A3910" s="5" t="s">
        <v>7185</v>
      </c>
      <c r="B3910">
        <f t="shared" si="61"/>
        <v>1</v>
      </c>
    </row>
    <row r="3911" spans="1:2" x14ac:dyDescent="0.25">
      <c r="A3911" s="5" t="s">
        <v>6268</v>
      </c>
      <c r="B3911">
        <f t="shared" si="61"/>
        <v>1</v>
      </c>
    </row>
    <row r="3912" spans="1:2" x14ac:dyDescent="0.25">
      <c r="A3912" s="5" t="s">
        <v>8614</v>
      </c>
      <c r="B3912">
        <f t="shared" si="61"/>
        <v>1</v>
      </c>
    </row>
    <row r="3913" spans="1:2" x14ac:dyDescent="0.25">
      <c r="A3913" s="5" t="s">
        <v>10165</v>
      </c>
      <c r="B3913">
        <f t="shared" si="61"/>
        <v>1</v>
      </c>
    </row>
    <row r="3914" spans="1:2" x14ac:dyDescent="0.25">
      <c r="A3914" s="5" t="s">
        <v>10039</v>
      </c>
      <c r="B3914">
        <f t="shared" si="61"/>
        <v>1</v>
      </c>
    </row>
    <row r="3915" spans="1:2" x14ac:dyDescent="0.25">
      <c r="A3915" s="5" t="s">
        <v>6383</v>
      </c>
      <c r="B3915">
        <f t="shared" si="61"/>
        <v>1</v>
      </c>
    </row>
    <row r="3916" spans="1:2" x14ac:dyDescent="0.25">
      <c r="A3916" s="5" t="s">
        <v>6413</v>
      </c>
      <c r="B3916">
        <f t="shared" si="61"/>
        <v>1</v>
      </c>
    </row>
    <row r="3917" spans="1:2" x14ac:dyDescent="0.25">
      <c r="A3917" s="5" t="s">
        <v>6165</v>
      </c>
      <c r="B3917">
        <f t="shared" si="61"/>
        <v>1</v>
      </c>
    </row>
    <row r="3918" spans="1:2" x14ac:dyDescent="0.25">
      <c r="A3918" s="5" t="s">
        <v>9787</v>
      </c>
      <c r="B3918">
        <f t="shared" si="61"/>
        <v>1</v>
      </c>
    </row>
    <row r="3919" spans="1:2" x14ac:dyDescent="0.25">
      <c r="A3919" s="5" t="s">
        <v>8549</v>
      </c>
      <c r="B3919">
        <f t="shared" si="61"/>
        <v>1</v>
      </c>
    </row>
    <row r="3920" spans="1:2" x14ac:dyDescent="0.25">
      <c r="A3920" s="5" t="s">
        <v>7465</v>
      </c>
      <c r="B3920">
        <f t="shared" si="61"/>
        <v>1</v>
      </c>
    </row>
    <row r="3921" spans="1:2" x14ac:dyDescent="0.25">
      <c r="A3921" s="5" t="s">
        <v>7598</v>
      </c>
      <c r="B3921">
        <f t="shared" si="61"/>
        <v>1</v>
      </c>
    </row>
    <row r="3922" spans="1:2" x14ac:dyDescent="0.25">
      <c r="A3922" s="5" t="s">
        <v>8773</v>
      </c>
      <c r="B3922">
        <f t="shared" si="61"/>
        <v>1</v>
      </c>
    </row>
    <row r="3923" spans="1:2" x14ac:dyDescent="0.25">
      <c r="A3923" s="5" t="s">
        <v>9618</v>
      </c>
      <c r="B3923">
        <f t="shared" si="61"/>
        <v>1</v>
      </c>
    </row>
    <row r="3924" spans="1:2" x14ac:dyDescent="0.25">
      <c r="A3924" s="5" t="s">
        <v>7913</v>
      </c>
      <c r="B3924">
        <f t="shared" si="61"/>
        <v>1</v>
      </c>
    </row>
    <row r="3925" spans="1:2" x14ac:dyDescent="0.25">
      <c r="A3925" s="5" t="s">
        <v>7331</v>
      </c>
      <c r="B3925">
        <f t="shared" si="61"/>
        <v>1</v>
      </c>
    </row>
    <row r="3926" spans="1:2" x14ac:dyDescent="0.25">
      <c r="A3926" s="5" t="s">
        <v>9396</v>
      </c>
      <c r="B3926">
        <f t="shared" si="61"/>
        <v>1</v>
      </c>
    </row>
    <row r="3927" spans="1:2" x14ac:dyDescent="0.25">
      <c r="A3927" s="5" t="s">
        <v>10132</v>
      </c>
      <c r="B3927">
        <f t="shared" si="61"/>
        <v>1</v>
      </c>
    </row>
    <row r="3928" spans="1:2" x14ac:dyDescent="0.25">
      <c r="A3928" s="5" t="s">
        <v>9606</v>
      </c>
      <c r="B3928">
        <f t="shared" si="61"/>
        <v>1</v>
      </c>
    </row>
    <row r="3929" spans="1:2" x14ac:dyDescent="0.25">
      <c r="A3929" s="5" t="s">
        <v>6166</v>
      </c>
      <c r="B3929">
        <f t="shared" si="61"/>
        <v>1</v>
      </c>
    </row>
    <row r="3930" spans="1:2" x14ac:dyDescent="0.25">
      <c r="A3930" s="5" t="s">
        <v>7457</v>
      </c>
      <c r="B3930">
        <f t="shared" si="61"/>
        <v>1</v>
      </c>
    </row>
    <row r="3931" spans="1:2" x14ac:dyDescent="0.25">
      <c r="A3931" s="5" t="s">
        <v>10438</v>
      </c>
      <c r="B3931">
        <f t="shared" si="61"/>
        <v>1</v>
      </c>
    </row>
    <row r="3932" spans="1:2" x14ac:dyDescent="0.25">
      <c r="A3932" s="5" t="s">
        <v>10379</v>
      </c>
      <c r="B3932">
        <f t="shared" si="61"/>
        <v>1</v>
      </c>
    </row>
    <row r="3933" spans="1:2" x14ac:dyDescent="0.25">
      <c r="A3933" s="5" t="s">
        <v>8596</v>
      </c>
      <c r="B3933">
        <f t="shared" si="61"/>
        <v>1</v>
      </c>
    </row>
    <row r="3934" spans="1:2" x14ac:dyDescent="0.25">
      <c r="A3934" s="5" t="s">
        <v>8136</v>
      </c>
      <c r="B3934">
        <f t="shared" si="61"/>
        <v>1</v>
      </c>
    </row>
    <row r="3935" spans="1:2" x14ac:dyDescent="0.25">
      <c r="A3935" s="5" t="s">
        <v>10545</v>
      </c>
      <c r="B3935">
        <f t="shared" si="61"/>
        <v>1</v>
      </c>
    </row>
    <row r="3936" spans="1:2" x14ac:dyDescent="0.25">
      <c r="A3936" s="5" t="s">
        <v>7464</v>
      </c>
      <c r="B3936">
        <f t="shared" si="61"/>
        <v>1</v>
      </c>
    </row>
    <row r="3937" spans="1:2" x14ac:dyDescent="0.25">
      <c r="A3937" s="5" t="s">
        <v>8304</v>
      </c>
      <c r="B3937">
        <f t="shared" si="61"/>
        <v>1</v>
      </c>
    </row>
    <row r="3938" spans="1:2" x14ac:dyDescent="0.25">
      <c r="A3938" s="5" t="s">
        <v>6477</v>
      </c>
      <c r="B3938">
        <f t="shared" si="61"/>
        <v>1</v>
      </c>
    </row>
    <row r="3939" spans="1:2" x14ac:dyDescent="0.25">
      <c r="A3939" s="5" t="s">
        <v>6167</v>
      </c>
      <c r="B3939">
        <f t="shared" si="61"/>
        <v>1</v>
      </c>
    </row>
    <row r="3940" spans="1:2" x14ac:dyDescent="0.25">
      <c r="A3940" s="5" t="s">
        <v>7246</v>
      </c>
      <c r="B3940">
        <f t="shared" si="61"/>
        <v>1</v>
      </c>
    </row>
    <row r="3941" spans="1:2" x14ac:dyDescent="0.25">
      <c r="A3941" s="5" t="s">
        <v>9299</v>
      </c>
      <c r="B3941">
        <f t="shared" si="61"/>
        <v>1</v>
      </c>
    </row>
    <row r="3942" spans="1:2" x14ac:dyDescent="0.25">
      <c r="A3942" s="5" t="s">
        <v>6168</v>
      </c>
      <c r="B3942">
        <f t="shared" si="61"/>
        <v>1</v>
      </c>
    </row>
    <row r="3943" spans="1:2" x14ac:dyDescent="0.25">
      <c r="A3943" s="5" t="s">
        <v>6420</v>
      </c>
      <c r="B3943">
        <f t="shared" si="61"/>
        <v>1</v>
      </c>
    </row>
    <row r="3944" spans="1:2" x14ac:dyDescent="0.25">
      <c r="A3944" s="5" t="s">
        <v>10125</v>
      </c>
      <c r="B3944">
        <f t="shared" si="61"/>
        <v>1</v>
      </c>
    </row>
    <row r="3945" spans="1:2" x14ac:dyDescent="0.25">
      <c r="A3945" s="5" t="s">
        <v>10009</v>
      </c>
      <c r="B3945">
        <f t="shared" si="61"/>
        <v>1</v>
      </c>
    </row>
    <row r="3946" spans="1:2" x14ac:dyDescent="0.25">
      <c r="A3946" s="5" t="s">
        <v>9863</v>
      </c>
      <c r="B3946">
        <f t="shared" si="61"/>
        <v>1</v>
      </c>
    </row>
    <row r="3947" spans="1:2" x14ac:dyDescent="0.25">
      <c r="A3947" s="5" t="s">
        <v>10471</v>
      </c>
      <c r="B3947">
        <f t="shared" si="61"/>
        <v>1</v>
      </c>
    </row>
    <row r="3948" spans="1:2" x14ac:dyDescent="0.25">
      <c r="A3948" s="5" t="s">
        <v>10791</v>
      </c>
      <c r="B3948">
        <f t="shared" si="61"/>
        <v>1</v>
      </c>
    </row>
    <row r="3949" spans="1:2" x14ac:dyDescent="0.25">
      <c r="A3949" s="5" t="s">
        <v>10434</v>
      </c>
      <c r="B3949">
        <f t="shared" si="61"/>
        <v>1</v>
      </c>
    </row>
    <row r="3950" spans="1:2" x14ac:dyDescent="0.25">
      <c r="A3950" s="5" t="s">
        <v>7700</v>
      </c>
      <c r="B3950">
        <f t="shared" si="61"/>
        <v>1</v>
      </c>
    </row>
    <row r="3951" spans="1:2" x14ac:dyDescent="0.25">
      <c r="A3951" s="5" t="s">
        <v>6803</v>
      </c>
      <c r="B3951">
        <f t="shared" si="61"/>
        <v>1</v>
      </c>
    </row>
    <row r="3952" spans="1:2" x14ac:dyDescent="0.25">
      <c r="A3952" s="5" t="s">
        <v>9745</v>
      </c>
      <c r="B3952">
        <f t="shared" si="61"/>
        <v>1</v>
      </c>
    </row>
    <row r="3953" spans="1:2" x14ac:dyDescent="0.25">
      <c r="A3953" s="5" t="s">
        <v>6273</v>
      </c>
      <c r="B3953">
        <f t="shared" si="61"/>
        <v>1</v>
      </c>
    </row>
    <row r="3954" spans="1:2" x14ac:dyDescent="0.25">
      <c r="A3954" s="5" t="s">
        <v>7546</v>
      </c>
      <c r="B3954">
        <f t="shared" si="61"/>
        <v>1</v>
      </c>
    </row>
    <row r="3955" spans="1:2" x14ac:dyDescent="0.25">
      <c r="A3955" s="5" t="s">
        <v>9115</v>
      </c>
      <c r="B3955">
        <f t="shared" si="61"/>
        <v>1</v>
      </c>
    </row>
    <row r="3956" spans="1:2" x14ac:dyDescent="0.25">
      <c r="A3956" s="5" t="s">
        <v>7284</v>
      </c>
      <c r="B3956">
        <f t="shared" si="61"/>
        <v>1</v>
      </c>
    </row>
    <row r="3957" spans="1:2" x14ac:dyDescent="0.25">
      <c r="A3957" s="5" t="s">
        <v>8831</v>
      </c>
      <c r="B3957">
        <f t="shared" si="61"/>
        <v>1</v>
      </c>
    </row>
    <row r="3958" spans="1:2" x14ac:dyDescent="0.25">
      <c r="A3958" s="5" t="s">
        <v>8032</v>
      </c>
      <c r="B3958">
        <f t="shared" si="61"/>
        <v>1</v>
      </c>
    </row>
    <row r="3959" spans="1:2" x14ac:dyDescent="0.25">
      <c r="A3959" s="5" t="s">
        <v>7123</v>
      </c>
      <c r="B3959">
        <f t="shared" si="61"/>
        <v>1</v>
      </c>
    </row>
    <row r="3960" spans="1:2" x14ac:dyDescent="0.25">
      <c r="A3960" s="5" t="s">
        <v>7922</v>
      </c>
      <c r="B3960">
        <f t="shared" si="61"/>
        <v>1</v>
      </c>
    </row>
    <row r="3961" spans="1:2" x14ac:dyDescent="0.25">
      <c r="A3961" s="5" t="s">
        <v>8736</v>
      </c>
      <c r="B3961">
        <f t="shared" si="61"/>
        <v>1</v>
      </c>
    </row>
    <row r="3962" spans="1:2" x14ac:dyDescent="0.25">
      <c r="A3962" s="5" t="s">
        <v>7594</v>
      </c>
      <c r="B3962">
        <f t="shared" si="61"/>
        <v>1</v>
      </c>
    </row>
    <row r="3963" spans="1:2" x14ac:dyDescent="0.25">
      <c r="A3963" s="5" t="s">
        <v>9639</v>
      </c>
      <c r="B3963">
        <f t="shared" si="61"/>
        <v>1</v>
      </c>
    </row>
    <row r="3964" spans="1:2" x14ac:dyDescent="0.25">
      <c r="A3964" s="5" t="s">
        <v>8925</v>
      </c>
      <c r="B3964">
        <f t="shared" si="61"/>
        <v>1</v>
      </c>
    </row>
    <row r="3965" spans="1:2" x14ac:dyDescent="0.25">
      <c r="A3965" s="5" t="s">
        <v>7187</v>
      </c>
      <c r="B3965">
        <f t="shared" si="61"/>
        <v>1</v>
      </c>
    </row>
    <row r="3966" spans="1:2" x14ac:dyDescent="0.25">
      <c r="A3966" s="5" t="s">
        <v>8209</v>
      </c>
      <c r="B3966">
        <f t="shared" si="61"/>
        <v>1</v>
      </c>
    </row>
    <row r="3967" spans="1:2" x14ac:dyDescent="0.25">
      <c r="A3967" s="5" t="s">
        <v>7041</v>
      </c>
      <c r="B3967">
        <f t="shared" si="61"/>
        <v>1</v>
      </c>
    </row>
    <row r="3968" spans="1:2" x14ac:dyDescent="0.25">
      <c r="A3968" s="5" t="s">
        <v>6922</v>
      </c>
      <c r="B3968">
        <f t="shared" si="61"/>
        <v>1</v>
      </c>
    </row>
    <row r="3969" spans="1:2" x14ac:dyDescent="0.25">
      <c r="A3969" s="5" t="s">
        <v>6719</v>
      </c>
      <c r="B3969">
        <f t="shared" si="61"/>
        <v>1</v>
      </c>
    </row>
    <row r="3970" spans="1:2" x14ac:dyDescent="0.25">
      <c r="A3970" s="5" t="s">
        <v>9482</v>
      </c>
      <c r="B3970">
        <f t="shared" si="61"/>
        <v>1</v>
      </c>
    </row>
    <row r="3971" spans="1:2" x14ac:dyDescent="0.25">
      <c r="A3971" s="5" t="s">
        <v>8196</v>
      </c>
      <c r="B3971">
        <f t="shared" si="61"/>
        <v>1</v>
      </c>
    </row>
    <row r="3972" spans="1:2" x14ac:dyDescent="0.25">
      <c r="A3972" s="5" t="s">
        <v>8680</v>
      </c>
      <c r="B3972">
        <f t="shared" si="61"/>
        <v>1</v>
      </c>
    </row>
    <row r="3973" spans="1:2" x14ac:dyDescent="0.25">
      <c r="A3973" s="5" t="s">
        <v>6169</v>
      </c>
      <c r="B3973">
        <f t="shared" ref="B3973:B4036" si="62">IF(A3973&lt;&gt;0,1,0)</f>
        <v>1</v>
      </c>
    </row>
    <row r="3974" spans="1:2" x14ac:dyDescent="0.25">
      <c r="A3974" s="5" t="s">
        <v>10192</v>
      </c>
      <c r="B3974">
        <f t="shared" si="62"/>
        <v>1</v>
      </c>
    </row>
    <row r="3975" spans="1:2" x14ac:dyDescent="0.25">
      <c r="A3975" s="5" t="s">
        <v>7522</v>
      </c>
      <c r="B3975">
        <f t="shared" si="62"/>
        <v>1</v>
      </c>
    </row>
    <row r="3976" spans="1:2" x14ac:dyDescent="0.25">
      <c r="A3976" s="5" t="s">
        <v>6950</v>
      </c>
      <c r="B3976">
        <f t="shared" si="62"/>
        <v>1</v>
      </c>
    </row>
    <row r="3977" spans="1:2" x14ac:dyDescent="0.25">
      <c r="A3977" s="5" t="s">
        <v>8443</v>
      </c>
      <c r="B3977">
        <f t="shared" si="62"/>
        <v>1</v>
      </c>
    </row>
    <row r="3978" spans="1:2" x14ac:dyDescent="0.25">
      <c r="A3978" s="5" t="s">
        <v>7709</v>
      </c>
      <c r="B3978">
        <f t="shared" si="62"/>
        <v>1</v>
      </c>
    </row>
    <row r="3979" spans="1:2" x14ac:dyDescent="0.25">
      <c r="A3979" s="5" t="s">
        <v>7506</v>
      </c>
      <c r="B3979">
        <f t="shared" si="62"/>
        <v>1</v>
      </c>
    </row>
    <row r="3980" spans="1:2" x14ac:dyDescent="0.25">
      <c r="A3980" s="5" t="s">
        <v>10446</v>
      </c>
      <c r="B3980">
        <f t="shared" si="62"/>
        <v>1</v>
      </c>
    </row>
    <row r="3981" spans="1:2" x14ac:dyDescent="0.25">
      <c r="A3981" s="5" t="s">
        <v>8390</v>
      </c>
      <c r="B3981">
        <f t="shared" si="62"/>
        <v>1</v>
      </c>
    </row>
    <row r="3982" spans="1:2" x14ac:dyDescent="0.25">
      <c r="A3982" s="5" t="s">
        <v>10844</v>
      </c>
      <c r="B3982">
        <f t="shared" si="62"/>
        <v>1</v>
      </c>
    </row>
    <row r="3983" spans="1:2" x14ac:dyDescent="0.25">
      <c r="A3983" s="5" t="s">
        <v>9996</v>
      </c>
      <c r="B3983">
        <f t="shared" si="62"/>
        <v>1</v>
      </c>
    </row>
    <row r="3984" spans="1:2" x14ac:dyDescent="0.25">
      <c r="A3984" s="5" t="s">
        <v>9367</v>
      </c>
      <c r="B3984">
        <f t="shared" si="62"/>
        <v>1</v>
      </c>
    </row>
    <row r="3985" spans="1:2" x14ac:dyDescent="0.25">
      <c r="A3985" s="5" t="s">
        <v>10437</v>
      </c>
      <c r="B3985">
        <f t="shared" si="62"/>
        <v>1</v>
      </c>
    </row>
    <row r="3986" spans="1:2" x14ac:dyDescent="0.25">
      <c r="A3986" s="5" t="s">
        <v>9617</v>
      </c>
      <c r="B3986">
        <f t="shared" si="62"/>
        <v>1</v>
      </c>
    </row>
    <row r="3987" spans="1:2" x14ac:dyDescent="0.25">
      <c r="A3987" s="5" t="s">
        <v>7705</v>
      </c>
      <c r="B3987">
        <f t="shared" si="62"/>
        <v>1</v>
      </c>
    </row>
    <row r="3988" spans="1:2" x14ac:dyDescent="0.25">
      <c r="A3988" s="5" t="s">
        <v>6664</v>
      </c>
      <c r="B3988">
        <f t="shared" si="62"/>
        <v>1</v>
      </c>
    </row>
    <row r="3989" spans="1:2" x14ac:dyDescent="0.25">
      <c r="A3989" s="5" t="s">
        <v>6978</v>
      </c>
      <c r="B3989">
        <f t="shared" si="62"/>
        <v>1</v>
      </c>
    </row>
    <row r="3990" spans="1:2" x14ac:dyDescent="0.25">
      <c r="A3990" s="5" t="s">
        <v>8287</v>
      </c>
      <c r="B3990">
        <f t="shared" si="62"/>
        <v>1</v>
      </c>
    </row>
    <row r="3991" spans="1:2" x14ac:dyDescent="0.25">
      <c r="A3991" s="5" t="s">
        <v>9741</v>
      </c>
      <c r="B3991">
        <f t="shared" si="62"/>
        <v>1</v>
      </c>
    </row>
    <row r="3992" spans="1:2" x14ac:dyDescent="0.25">
      <c r="A3992" s="5" t="s">
        <v>7339</v>
      </c>
      <c r="B3992">
        <f t="shared" si="62"/>
        <v>1</v>
      </c>
    </row>
    <row r="3993" spans="1:2" x14ac:dyDescent="0.25">
      <c r="A3993" s="5" t="s">
        <v>7446</v>
      </c>
      <c r="B3993">
        <f t="shared" si="62"/>
        <v>1</v>
      </c>
    </row>
    <row r="3994" spans="1:2" x14ac:dyDescent="0.25">
      <c r="A3994" s="5" t="s">
        <v>10256</v>
      </c>
      <c r="B3994">
        <f t="shared" si="62"/>
        <v>1</v>
      </c>
    </row>
    <row r="3995" spans="1:2" x14ac:dyDescent="0.25">
      <c r="A3995" s="5" t="s">
        <v>8551</v>
      </c>
      <c r="B3995">
        <f t="shared" si="62"/>
        <v>1</v>
      </c>
    </row>
    <row r="3996" spans="1:2" x14ac:dyDescent="0.25">
      <c r="A3996" s="5" t="s">
        <v>10275</v>
      </c>
      <c r="B3996">
        <f t="shared" si="62"/>
        <v>1</v>
      </c>
    </row>
    <row r="3997" spans="1:2" x14ac:dyDescent="0.25">
      <c r="A3997" s="5" t="s">
        <v>6910</v>
      </c>
      <c r="B3997">
        <f t="shared" si="62"/>
        <v>1</v>
      </c>
    </row>
    <row r="3998" spans="1:2" x14ac:dyDescent="0.25">
      <c r="A3998" s="5" t="s">
        <v>6170</v>
      </c>
      <c r="B3998">
        <f t="shared" si="62"/>
        <v>1</v>
      </c>
    </row>
    <row r="3999" spans="1:2" x14ac:dyDescent="0.25">
      <c r="A3999" s="5" t="s">
        <v>9185</v>
      </c>
      <c r="B3999">
        <f t="shared" si="62"/>
        <v>1</v>
      </c>
    </row>
    <row r="4000" spans="1:2" x14ac:dyDescent="0.25">
      <c r="A4000" s="5" t="s">
        <v>9676</v>
      </c>
      <c r="B4000">
        <f t="shared" si="62"/>
        <v>1</v>
      </c>
    </row>
    <row r="4001" spans="1:2" x14ac:dyDescent="0.25">
      <c r="A4001" s="5" t="s">
        <v>6827</v>
      </c>
      <c r="B4001">
        <f t="shared" si="62"/>
        <v>1</v>
      </c>
    </row>
    <row r="4002" spans="1:2" x14ac:dyDescent="0.25">
      <c r="A4002" s="5" t="s">
        <v>7942</v>
      </c>
      <c r="B4002">
        <f t="shared" si="62"/>
        <v>1</v>
      </c>
    </row>
    <row r="4003" spans="1:2" x14ac:dyDescent="0.25">
      <c r="A4003" s="5" t="s">
        <v>9998</v>
      </c>
      <c r="B4003">
        <f t="shared" si="62"/>
        <v>1</v>
      </c>
    </row>
    <row r="4004" spans="1:2" x14ac:dyDescent="0.25">
      <c r="A4004" s="5" t="s">
        <v>8843</v>
      </c>
      <c r="B4004">
        <f t="shared" si="62"/>
        <v>1</v>
      </c>
    </row>
    <row r="4005" spans="1:2" x14ac:dyDescent="0.25">
      <c r="A4005" s="5" t="s">
        <v>7938</v>
      </c>
      <c r="B4005">
        <f t="shared" si="62"/>
        <v>1</v>
      </c>
    </row>
    <row r="4006" spans="1:2" x14ac:dyDescent="0.25">
      <c r="A4006" s="5" t="s">
        <v>6721</v>
      </c>
      <c r="B4006">
        <f t="shared" si="62"/>
        <v>1</v>
      </c>
    </row>
    <row r="4007" spans="1:2" x14ac:dyDescent="0.25">
      <c r="A4007" s="5" t="s">
        <v>8049</v>
      </c>
      <c r="B4007">
        <f t="shared" si="62"/>
        <v>1</v>
      </c>
    </row>
    <row r="4008" spans="1:2" x14ac:dyDescent="0.25">
      <c r="A4008" s="5" t="s">
        <v>6333</v>
      </c>
      <c r="B4008">
        <f t="shared" si="62"/>
        <v>1</v>
      </c>
    </row>
    <row r="4009" spans="1:2" x14ac:dyDescent="0.25">
      <c r="A4009" s="5" t="s">
        <v>10769</v>
      </c>
      <c r="B4009">
        <f t="shared" si="62"/>
        <v>1</v>
      </c>
    </row>
    <row r="4010" spans="1:2" x14ac:dyDescent="0.25">
      <c r="A4010" s="5" t="s">
        <v>10408</v>
      </c>
      <c r="B4010">
        <f t="shared" si="62"/>
        <v>1</v>
      </c>
    </row>
    <row r="4011" spans="1:2" x14ac:dyDescent="0.25">
      <c r="A4011" s="5" t="s">
        <v>9159</v>
      </c>
      <c r="B4011">
        <f t="shared" si="62"/>
        <v>1</v>
      </c>
    </row>
    <row r="4012" spans="1:2" x14ac:dyDescent="0.25">
      <c r="A4012" s="5" t="s">
        <v>9856</v>
      </c>
      <c r="B4012">
        <f t="shared" si="62"/>
        <v>1</v>
      </c>
    </row>
    <row r="4013" spans="1:2" x14ac:dyDescent="0.25">
      <c r="A4013" s="5" t="s">
        <v>8818</v>
      </c>
      <c r="B4013">
        <f t="shared" si="62"/>
        <v>1</v>
      </c>
    </row>
    <row r="4014" spans="1:2" x14ac:dyDescent="0.25">
      <c r="A4014" s="5" t="s">
        <v>9339</v>
      </c>
      <c r="B4014">
        <f t="shared" si="62"/>
        <v>1</v>
      </c>
    </row>
    <row r="4015" spans="1:2" x14ac:dyDescent="0.25">
      <c r="A4015" s="5" t="s">
        <v>10907</v>
      </c>
      <c r="B4015">
        <f t="shared" si="62"/>
        <v>1</v>
      </c>
    </row>
    <row r="4016" spans="1:2" x14ac:dyDescent="0.25">
      <c r="A4016" s="5" t="s">
        <v>8583</v>
      </c>
      <c r="B4016">
        <f t="shared" si="62"/>
        <v>1</v>
      </c>
    </row>
    <row r="4017" spans="1:2" x14ac:dyDescent="0.25">
      <c r="A4017" s="5" t="s">
        <v>8779</v>
      </c>
      <c r="B4017">
        <f t="shared" si="62"/>
        <v>1</v>
      </c>
    </row>
    <row r="4018" spans="1:2" x14ac:dyDescent="0.25">
      <c r="A4018" s="5" t="s">
        <v>6629</v>
      </c>
      <c r="B4018">
        <f t="shared" si="62"/>
        <v>1</v>
      </c>
    </row>
    <row r="4019" spans="1:2" x14ac:dyDescent="0.25">
      <c r="A4019" s="5" t="s">
        <v>6272</v>
      </c>
      <c r="B4019">
        <f t="shared" si="62"/>
        <v>1</v>
      </c>
    </row>
    <row r="4020" spans="1:2" x14ac:dyDescent="0.25">
      <c r="A4020" s="5" t="s">
        <v>9009</v>
      </c>
      <c r="B4020">
        <f t="shared" si="62"/>
        <v>1</v>
      </c>
    </row>
    <row r="4021" spans="1:2" x14ac:dyDescent="0.25">
      <c r="A4021" s="5" t="s">
        <v>8006</v>
      </c>
      <c r="B4021">
        <f t="shared" si="62"/>
        <v>1</v>
      </c>
    </row>
    <row r="4022" spans="1:2" x14ac:dyDescent="0.25">
      <c r="A4022" s="5" t="s">
        <v>8954</v>
      </c>
      <c r="B4022">
        <f t="shared" si="62"/>
        <v>1</v>
      </c>
    </row>
    <row r="4023" spans="1:2" x14ac:dyDescent="0.25">
      <c r="A4023" s="5" t="s">
        <v>9325</v>
      </c>
      <c r="B4023">
        <f t="shared" si="62"/>
        <v>1</v>
      </c>
    </row>
    <row r="4024" spans="1:2" x14ac:dyDescent="0.25">
      <c r="A4024" s="5" t="s">
        <v>9243</v>
      </c>
      <c r="B4024">
        <f t="shared" si="62"/>
        <v>1</v>
      </c>
    </row>
    <row r="4025" spans="1:2" x14ac:dyDescent="0.25">
      <c r="A4025" s="5" t="s">
        <v>9197</v>
      </c>
      <c r="B4025">
        <f t="shared" si="62"/>
        <v>1</v>
      </c>
    </row>
    <row r="4026" spans="1:2" x14ac:dyDescent="0.25">
      <c r="A4026" s="5" t="s">
        <v>10220</v>
      </c>
      <c r="B4026">
        <f t="shared" si="62"/>
        <v>1</v>
      </c>
    </row>
    <row r="4027" spans="1:2" x14ac:dyDescent="0.25">
      <c r="A4027" s="5" t="s">
        <v>7118</v>
      </c>
      <c r="B4027">
        <f t="shared" si="62"/>
        <v>1</v>
      </c>
    </row>
    <row r="4028" spans="1:2" x14ac:dyDescent="0.25">
      <c r="A4028" s="5" t="s">
        <v>8620</v>
      </c>
      <c r="B4028">
        <f t="shared" si="62"/>
        <v>1</v>
      </c>
    </row>
    <row r="4029" spans="1:2" x14ac:dyDescent="0.25">
      <c r="A4029" s="5" t="s">
        <v>10601</v>
      </c>
      <c r="B4029">
        <f t="shared" si="62"/>
        <v>1</v>
      </c>
    </row>
    <row r="4030" spans="1:2" x14ac:dyDescent="0.25">
      <c r="A4030" s="5" t="s">
        <v>8744</v>
      </c>
      <c r="B4030">
        <f t="shared" si="62"/>
        <v>1</v>
      </c>
    </row>
    <row r="4031" spans="1:2" x14ac:dyDescent="0.25">
      <c r="A4031" s="5" t="s">
        <v>6171</v>
      </c>
      <c r="B4031">
        <f t="shared" si="62"/>
        <v>1</v>
      </c>
    </row>
    <row r="4032" spans="1:2" x14ac:dyDescent="0.25">
      <c r="A4032" s="5" t="s">
        <v>6526</v>
      </c>
      <c r="B4032">
        <f t="shared" si="62"/>
        <v>1</v>
      </c>
    </row>
    <row r="4033" spans="1:2" x14ac:dyDescent="0.25">
      <c r="A4033" s="5" t="s">
        <v>6172</v>
      </c>
      <c r="B4033">
        <f t="shared" si="62"/>
        <v>1</v>
      </c>
    </row>
    <row r="4034" spans="1:2" x14ac:dyDescent="0.25">
      <c r="A4034" s="5" t="s">
        <v>9281</v>
      </c>
      <c r="B4034">
        <f t="shared" si="62"/>
        <v>1</v>
      </c>
    </row>
    <row r="4035" spans="1:2" x14ac:dyDescent="0.25">
      <c r="A4035" s="5" t="s">
        <v>10324</v>
      </c>
      <c r="B4035">
        <f t="shared" si="62"/>
        <v>1</v>
      </c>
    </row>
    <row r="4036" spans="1:2" x14ac:dyDescent="0.25">
      <c r="A4036" s="5" t="s">
        <v>10111</v>
      </c>
      <c r="B4036">
        <f t="shared" si="62"/>
        <v>1</v>
      </c>
    </row>
    <row r="4037" spans="1:2" x14ac:dyDescent="0.25">
      <c r="A4037" s="5" t="s">
        <v>7770</v>
      </c>
      <c r="B4037">
        <f t="shared" ref="B4037:B4100" si="63">IF(A4037&lt;&gt;0,1,0)</f>
        <v>1</v>
      </c>
    </row>
    <row r="4038" spans="1:2" x14ac:dyDescent="0.25">
      <c r="A4038" s="5" t="s">
        <v>9223</v>
      </c>
      <c r="B4038">
        <f t="shared" si="63"/>
        <v>1</v>
      </c>
    </row>
    <row r="4039" spans="1:2" x14ac:dyDescent="0.25">
      <c r="A4039" s="5" t="s">
        <v>6973</v>
      </c>
      <c r="B4039">
        <f t="shared" si="63"/>
        <v>1</v>
      </c>
    </row>
    <row r="4040" spans="1:2" x14ac:dyDescent="0.25">
      <c r="A4040" s="5" t="s">
        <v>7891</v>
      </c>
      <c r="B4040">
        <f t="shared" si="63"/>
        <v>1</v>
      </c>
    </row>
    <row r="4041" spans="1:2" x14ac:dyDescent="0.25">
      <c r="A4041" s="5" t="s">
        <v>9666</v>
      </c>
      <c r="B4041">
        <f t="shared" si="63"/>
        <v>1</v>
      </c>
    </row>
    <row r="4042" spans="1:2" x14ac:dyDescent="0.25">
      <c r="A4042" s="5" t="s">
        <v>10785</v>
      </c>
      <c r="B4042">
        <f t="shared" si="63"/>
        <v>1</v>
      </c>
    </row>
    <row r="4043" spans="1:2" x14ac:dyDescent="0.25">
      <c r="A4043" s="5" t="s">
        <v>6173</v>
      </c>
      <c r="B4043">
        <f t="shared" si="63"/>
        <v>1</v>
      </c>
    </row>
    <row r="4044" spans="1:2" x14ac:dyDescent="0.25">
      <c r="A4044" s="5" t="s">
        <v>9506</v>
      </c>
      <c r="B4044">
        <f t="shared" si="63"/>
        <v>1</v>
      </c>
    </row>
    <row r="4045" spans="1:2" x14ac:dyDescent="0.25">
      <c r="A4045" s="5" t="s">
        <v>6605</v>
      </c>
      <c r="B4045">
        <f t="shared" si="63"/>
        <v>1</v>
      </c>
    </row>
    <row r="4046" spans="1:2" x14ac:dyDescent="0.25">
      <c r="A4046" s="5" t="s">
        <v>6174</v>
      </c>
      <c r="B4046">
        <f t="shared" si="63"/>
        <v>1</v>
      </c>
    </row>
    <row r="4047" spans="1:2" x14ac:dyDescent="0.25">
      <c r="A4047" s="5" t="s">
        <v>9085</v>
      </c>
      <c r="B4047">
        <f t="shared" si="63"/>
        <v>1</v>
      </c>
    </row>
    <row r="4048" spans="1:2" x14ac:dyDescent="0.25">
      <c r="A4048" s="5" t="s">
        <v>10351</v>
      </c>
      <c r="B4048">
        <f t="shared" si="63"/>
        <v>1</v>
      </c>
    </row>
    <row r="4049" spans="1:2" x14ac:dyDescent="0.25">
      <c r="A4049" s="5" t="s">
        <v>9472</v>
      </c>
      <c r="B4049">
        <f t="shared" si="63"/>
        <v>1</v>
      </c>
    </row>
    <row r="4050" spans="1:2" x14ac:dyDescent="0.25">
      <c r="A4050" s="5" t="s">
        <v>9322</v>
      </c>
      <c r="B4050">
        <f t="shared" si="63"/>
        <v>1</v>
      </c>
    </row>
    <row r="4051" spans="1:2" x14ac:dyDescent="0.25">
      <c r="A4051" s="5" t="s">
        <v>10514</v>
      </c>
      <c r="B4051">
        <f t="shared" si="63"/>
        <v>1</v>
      </c>
    </row>
    <row r="4052" spans="1:2" x14ac:dyDescent="0.25">
      <c r="A4052" s="5" t="s">
        <v>10642</v>
      </c>
      <c r="B4052">
        <f t="shared" si="63"/>
        <v>1</v>
      </c>
    </row>
    <row r="4053" spans="1:2" x14ac:dyDescent="0.25">
      <c r="A4053" s="5" t="s">
        <v>7153</v>
      </c>
      <c r="B4053">
        <f t="shared" si="63"/>
        <v>1</v>
      </c>
    </row>
    <row r="4054" spans="1:2" x14ac:dyDescent="0.25">
      <c r="A4054" s="5" t="s">
        <v>8257</v>
      </c>
      <c r="B4054">
        <f t="shared" si="63"/>
        <v>1</v>
      </c>
    </row>
    <row r="4055" spans="1:2" x14ac:dyDescent="0.25">
      <c r="A4055" s="5" t="s">
        <v>7684</v>
      </c>
      <c r="B4055">
        <f t="shared" si="63"/>
        <v>1</v>
      </c>
    </row>
    <row r="4056" spans="1:2" x14ac:dyDescent="0.25">
      <c r="A4056" s="5" t="s">
        <v>6806</v>
      </c>
      <c r="B4056">
        <f t="shared" si="63"/>
        <v>1</v>
      </c>
    </row>
    <row r="4057" spans="1:2" x14ac:dyDescent="0.25">
      <c r="A4057" s="5" t="s">
        <v>7057</v>
      </c>
      <c r="B4057">
        <f t="shared" si="63"/>
        <v>1</v>
      </c>
    </row>
    <row r="4058" spans="1:2" x14ac:dyDescent="0.25">
      <c r="A4058" s="5" t="s">
        <v>9180</v>
      </c>
      <c r="B4058">
        <f t="shared" si="63"/>
        <v>1</v>
      </c>
    </row>
    <row r="4059" spans="1:2" x14ac:dyDescent="0.25">
      <c r="A4059" s="5" t="s">
        <v>10651</v>
      </c>
      <c r="B4059">
        <f t="shared" si="63"/>
        <v>1</v>
      </c>
    </row>
    <row r="4060" spans="1:2" x14ac:dyDescent="0.25">
      <c r="A4060" s="5" t="s">
        <v>9394</v>
      </c>
      <c r="B4060">
        <f t="shared" si="63"/>
        <v>1</v>
      </c>
    </row>
    <row r="4061" spans="1:2" x14ac:dyDescent="0.25">
      <c r="A4061" s="5" t="s">
        <v>6466</v>
      </c>
      <c r="B4061">
        <f t="shared" si="63"/>
        <v>1</v>
      </c>
    </row>
    <row r="4062" spans="1:2" x14ac:dyDescent="0.25">
      <c r="A4062" s="5" t="s">
        <v>10262</v>
      </c>
      <c r="B4062">
        <f t="shared" si="63"/>
        <v>1</v>
      </c>
    </row>
    <row r="4063" spans="1:2" x14ac:dyDescent="0.25">
      <c r="A4063" s="5" t="s">
        <v>6824</v>
      </c>
      <c r="B4063">
        <f t="shared" si="63"/>
        <v>1</v>
      </c>
    </row>
    <row r="4064" spans="1:2" x14ac:dyDescent="0.25">
      <c r="A4064" s="5" t="s">
        <v>8627</v>
      </c>
      <c r="B4064">
        <f t="shared" si="63"/>
        <v>1</v>
      </c>
    </row>
    <row r="4065" spans="1:2" x14ac:dyDescent="0.25">
      <c r="A4065" s="5" t="s">
        <v>6497</v>
      </c>
      <c r="B4065">
        <f t="shared" si="63"/>
        <v>1</v>
      </c>
    </row>
    <row r="4066" spans="1:2" x14ac:dyDescent="0.25">
      <c r="A4066" s="5" t="s">
        <v>9350</v>
      </c>
      <c r="B4066">
        <f t="shared" si="63"/>
        <v>1</v>
      </c>
    </row>
    <row r="4067" spans="1:2" x14ac:dyDescent="0.25">
      <c r="A4067" s="5" t="s">
        <v>10639</v>
      </c>
      <c r="B4067">
        <f t="shared" si="63"/>
        <v>1</v>
      </c>
    </row>
    <row r="4068" spans="1:2" x14ac:dyDescent="0.25">
      <c r="A4068" s="5" t="s">
        <v>8508</v>
      </c>
      <c r="B4068">
        <f t="shared" si="63"/>
        <v>1</v>
      </c>
    </row>
    <row r="4069" spans="1:2" x14ac:dyDescent="0.25">
      <c r="A4069" s="5" t="s">
        <v>6340</v>
      </c>
      <c r="B4069">
        <f t="shared" si="63"/>
        <v>1</v>
      </c>
    </row>
    <row r="4070" spans="1:2" x14ac:dyDescent="0.25">
      <c r="A4070" s="5" t="s">
        <v>8204</v>
      </c>
      <c r="B4070">
        <f t="shared" si="63"/>
        <v>1</v>
      </c>
    </row>
    <row r="4071" spans="1:2" x14ac:dyDescent="0.25">
      <c r="A4071" s="5" t="s">
        <v>10701</v>
      </c>
      <c r="B4071">
        <f t="shared" si="63"/>
        <v>1</v>
      </c>
    </row>
    <row r="4072" spans="1:2" x14ac:dyDescent="0.25">
      <c r="A4072" s="5" t="s">
        <v>9765</v>
      </c>
      <c r="B4072">
        <f t="shared" si="63"/>
        <v>1</v>
      </c>
    </row>
    <row r="4073" spans="1:2" x14ac:dyDescent="0.25">
      <c r="A4073" s="5" t="s">
        <v>10294</v>
      </c>
      <c r="B4073">
        <f t="shared" si="63"/>
        <v>1</v>
      </c>
    </row>
    <row r="4074" spans="1:2" x14ac:dyDescent="0.25">
      <c r="A4074" s="5" t="s">
        <v>7490</v>
      </c>
      <c r="B4074">
        <f t="shared" si="63"/>
        <v>1</v>
      </c>
    </row>
    <row r="4075" spans="1:2" x14ac:dyDescent="0.25">
      <c r="A4075" s="5" t="s">
        <v>8639</v>
      </c>
      <c r="B4075">
        <f t="shared" si="63"/>
        <v>1</v>
      </c>
    </row>
    <row r="4076" spans="1:2" x14ac:dyDescent="0.25">
      <c r="A4076" s="5" t="s">
        <v>6449</v>
      </c>
      <c r="B4076">
        <f t="shared" si="63"/>
        <v>1</v>
      </c>
    </row>
    <row r="4077" spans="1:2" x14ac:dyDescent="0.25">
      <c r="A4077" s="5" t="s">
        <v>7140</v>
      </c>
      <c r="B4077">
        <f t="shared" si="63"/>
        <v>1</v>
      </c>
    </row>
    <row r="4078" spans="1:2" x14ac:dyDescent="0.25">
      <c r="A4078" s="5" t="s">
        <v>8488</v>
      </c>
      <c r="B4078">
        <f t="shared" si="63"/>
        <v>1</v>
      </c>
    </row>
    <row r="4079" spans="1:2" x14ac:dyDescent="0.25">
      <c r="A4079" s="5" t="s">
        <v>10935</v>
      </c>
      <c r="B4079">
        <f t="shared" si="63"/>
        <v>1</v>
      </c>
    </row>
    <row r="4080" spans="1:2" x14ac:dyDescent="0.25">
      <c r="A4080" s="5" t="s">
        <v>10939</v>
      </c>
      <c r="B4080">
        <f t="shared" si="63"/>
        <v>1</v>
      </c>
    </row>
    <row r="4081" spans="1:2" x14ac:dyDescent="0.25">
      <c r="A4081" s="5" t="s">
        <v>10383</v>
      </c>
      <c r="B4081">
        <f t="shared" si="63"/>
        <v>1</v>
      </c>
    </row>
    <row r="4082" spans="1:2" x14ac:dyDescent="0.25">
      <c r="A4082" s="5" t="s">
        <v>8117</v>
      </c>
      <c r="B4082">
        <f t="shared" si="63"/>
        <v>1</v>
      </c>
    </row>
    <row r="4083" spans="1:2" x14ac:dyDescent="0.25">
      <c r="A4083" s="5" t="s">
        <v>8834</v>
      </c>
      <c r="B4083">
        <f t="shared" si="63"/>
        <v>1</v>
      </c>
    </row>
    <row r="4084" spans="1:2" x14ac:dyDescent="0.25">
      <c r="A4084" s="5" t="s">
        <v>9398</v>
      </c>
      <c r="B4084">
        <f t="shared" si="63"/>
        <v>1</v>
      </c>
    </row>
    <row r="4085" spans="1:2" x14ac:dyDescent="0.25">
      <c r="A4085" s="5" t="s">
        <v>8747</v>
      </c>
      <c r="B4085">
        <f t="shared" si="63"/>
        <v>1</v>
      </c>
    </row>
    <row r="4086" spans="1:2" x14ac:dyDescent="0.25">
      <c r="A4086" s="5" t="s">
        <v>7379</v>
      </c>
      <c r="B4086">
        <f t="shared" si="63"/>
        <v>1</v>
      </c>
    </row>
    <row r="4087" spans="1:2" x14ac:dyDescent="0.25">
      <c r="A4087" s="5" t="s">
        <v>6348</v>
      </c>
      <c r="B4087">
        <f t="shared" si="63"/>
        <v>1</v>
      </c>
    </row>
    <row r="4088" spans="1:2" x14ac:dyDescent="0.25">
      <c r="A4088" s="5" t="s">
        <v>7715</v>
      </c>
      <c r="B4088">
        <f t="shared" si="63"/>
        <v>1</v>
      </c>
    </row>
    <row r="4089" spans="1:2" x14ac:dyDescent="0.25">
      <c r="A4089" s="5" t="s">
        <v>10920</v>
      </c>
      <c r="B4089">
        <f t="shared" si="63"/>
        <v>1</v>
      </c>
    </row>
    <row r="4090" spans="1:2" x14ac:dyDescent="0.25">
      <c r="A4090" s="5" t="s">
        <v>8491</v>
      </c>
      <c r="B4090">
        <f t="shared" si="63"/>
        <v>1</v>
      </c>
    </row>
    <row r="4091" spans="1:2" x14ac:dyDescent="0.25">
      <c r="A4091" s="5" t="s">
        <v>7571</v>
      </c>
      <c r="B4091">
        <f t="shared" si="63"/>
        <v>1</v>
      </c>
    </row>
    <row r="4092" spans="1:2" x14ac:dyDescent="0.25">
      <c r="A4092" s="5" t="s">
        <v>8797</v>
      </c>
      <c r="B4092">
        <f t="shared" si="63"/>
        <v>1</v>
      </c>
    </row>
    <row r="4093" spans="1:2" x14ac:dyDescent="0.25">
      <c r="A4093" s="5" t="s">
        <v>10080</v>
      </c>
      <c r="B4093">
        <f t="shared" si="63"/>
        <v>1</v>
      </c>
    </row>
    <row r="4094" spans="1:2" x14ac:dyDescent="0.25">
      <c r="A4094" s="5" t="s">
        <v>7681</v>
      </c>
      <c r="B4094">
        <f t="shared" si="63"/>
        <v>1</v>
      </c>
    </row>
    <row r="4095" spans="1:2" x14ac:dyDescent="0.25">
      <c r="A4095" s="5" t="s">
        <v>7589</v>
      </c>
      <c r="B4095">
        <f t="shared" si="63"/>
        <v>1</v>
      </c>
    </row>
    <row r="4096" spans="1:2" x14ac:dyDescent="0.25">
      <c r="A4096" s="5" t="s">
        <v>8427</v>
      </c>
      <c r="B4096">
        <f t="shared" si="63"/>
        <v>1</v>
      </c>
    </row>
    <row r="4097" spans="1:2" x14ac:dyDescent="0.25">
      <c r="A4097" s="5" t="s">
        <v>8801</v>
      </c>
      <c r="B4097">
        <f t="shared" si="63"/>
        <v>1</v>
      </c>
    </row>
    <row r="4098" spans="1:2" x14ac:dyDescent="0.25">
      <c r="A4098" s="5" t="s">
        <v>8746</v>
      </c>
      <c r="B4098">
        <f t="shared" si="63"/>
        <v>1</v>
      </c>
    </row>
    <row r="4099" spans="1:2" x14ac:dyDescent="0.25">
      <c r="A4099" s="5" t="s">
        <v>9430</v>
      </c>
      <c r="B4099">
        <f t="shared" si="63"/>
        <v>1</v>
      </c>
    </row>
    <row r="4100" spans="1:2" x14ac:dyDescent="0.25">
      <c r="A4100" s="5" t="s">
        <v>8208</v>
      </c>
      <c r="B4100">
        <f t="shared" si="63"/>
        <v>1</v>
      </c>
    </row>
    <row r="4101" spans="1:2" x14ac:dyDescent="0.25">
      <c r="A4101" s="5" t="s">
        <v>6478</v>
      </c>
      <c r="B4101">
        <f t="shared" ref="B4101:B4164" si="64">IF(A4101&lt;&gt;0,1,0)</f>
        <v>1</v>
      </c>
    </row>
    <row r="4102" spans="1:2" x14ac:dyDescent="0.25">
      <c r="A4102" s="5" t="s">
        <v>7266</v>
      </c>
      <c r="B4102">
        <f t="shared" si="64"/>
        <v>1</v>
      </c>
    </row>
    <row r="4103" spans="1:2" x14ac:dyDescent="0.25">
      <c r="A4103" s="5" t="s">
        <v>6876</v>
      </c>
      <c r="B4103">
        <f t="shared" si="64"/>
        <v>1</v>
      </c>
    </row>
    <row r="4104" spans="1:2" x14ac:dyDescent="0.25">
      <c r="A4104" s="5" t="s">
        <v>6175</v>
      </c>
      <c r="B4104">
        <f t="shared" si="64"/>
        <v>1</v>
      </c>
    </row>
    <row r="4105" spans="1:2" x14ac:dyDescent="0.25">
      <c r="A4105" s="5" t="s">
        <v>6936</v>
      </c>
      <c r="B4105">
        <f t="shared" si="64"/>
        <v>1</v>
      </c>
    </row>
    <row r="4106" spans="1:2" x14ac:dyDescent="0.25">
      <c r="A4106" s="5" t="s">
        <v>9483</v>
      </c>
      <c r="B4106">
        <f t="shared" si="64"/>
        <v>1</v>
      </c>
    </row>
    <row r="4107" spans="1:2" x14ac:dyDescent="0.25">
      <c r="A4107" s="5" t="s">
        <v>9649</v>
      </c>
      <c r="B4107">
        <f t="shared" si="64"/>
        <v>1</v>
      </c>
    </row>
    <row r="4108" spans="1:2" x14ac:dyDescent="0.25">
      <c r="A4108" s="5" t="s">
        <v>7979</v>
      </c>
      <c r="B4108">
        <f t="shared" si="64"/>
        <v>1</v>
      </c>
    </row>
    <row r="4109" spans="1:2" x14ac:dyDescent="0.25">
      <c r="A4109" s="5" t="s">
        <v>9916</v>
      </c>
      <c r="B4109">
        <f t="shared" si="64"/>
        <v>1</v>
      </c>
    </row>
    <row r="4110" spans="1:2" x14ac:dyDescent="0.25">
      <c r="A4110" s="5" t="s">
        <v>7143</v>
      </c>
      <c r="B4110">
        <f t="shared" si="64"/>
        <v>1</v>
      </c>
    </row>
    <row r="4111" spans="1:2" x14ac:dyDescent="0.25">
      <c r="A4111" s="5" t="s">
        <v>6176</v>
      </c>
      <c r="B4111">
        <f t="shared" si="64"/>
        <v>1</v>
      </c>
    </row>
    <row r="4112" spans="1:2" x14ac:dyDescent="0.25">
      <c r="A4112" s="5" t="s">
        <v>6400</v>
      </c>
      <c r="B4112">
        <f t="shared" si="64"/>
        <v>1</v>
      </c>
    </row>
    <row r="4113" spans="1:2" x14ac:dyDescent="0.25">
      <c r="A4113" s="5" t="s">
        <v>7275</v>
      </c>
      <c r="B4113">
        <f t="shared" si="64"/>
        <v>1</v>
      </c>
    </row>
    <row r="4114" spans="1:2" x14ac:dyDescent="0.25">
      <c r="A4114" s="5" t="s">
        <v>9371</v>
      </c>
      <c r="B4114">
        <f t="shared" si="64"/>
        <v>1</v>
      </c>
    </row>
    <row r="4115" spans="1:2" x14ac:dyDescent="0.25">
      <c r="A4115" s="5" t="s">
        <v>7502</v>
      </c>
      <c r="B4115">
        <f t="shared" si="64"/>
        <v>1</v>
      </c>
    </row>
    <row r="4116" spans="1:2" x14ac:dyDescent="0.25">
      <c r="A4116" s="5" t="s">
        <v>7125</v>
      </c>
      <c r="B4116">
        <f t="shared" si="64"/>
        <v>1</v>
      </c>
    </row>
    <row r="4117" spans="1:2" x14ac:dyDescent="0.25">
      <c r="A4117" s="5" t="s">
        <v>10673</v>
      </c>
      <c r="B4117">
        <f t="shared" si="64"/>
        <v>1</v>
      </c>
    </row>
    <row r="4118" spans="1:2" x14ac:dyDescent="0.25">
      <c r="A4118" s="5" t="s">
        <v>6177</v>
      </c>
      <c r="B4118">
        <f t="shared" si="64"/>
        <v>1</v>
      </c>
    </row>
    <row r="4119" spans="1:2" x14ac:dyDescent="0.25">
      <c r="A4119" s="5" t="s">
        <v>7139</v>
      </c>
      <c r="B4119">
        <f t="shared" si="64"/>
        <v>1</v>
      </c>
    </row>
    <row r="4120" spans="1:2" x14ac:dyDescent="0.25">
      <c r="A4120" s="5" t="s">
        <v>6178</v>
      </c>
      <c r="B4120">
        <f t="shared" si="64"/>
        <v>1</v>
      </c>
    </row>
    <row r="4121" spans="1:2" x14ac:dyDescent="0.25">
      <c r="A4121" s="5" t="s">
        <v>9862</v>
      </c>
      <c r="B4121">
        <f t="shared" si="64"/>
        <v>1</v>
      </c>
    </row>
    <row r="4122" spans="1:2" x14ac:dyDescent="0.25">
      <c r="A4122" s="5" t="s">
        <v>7944</v>
      </c>
      <c r="B4122">
        <f t="shared" si="64"/>
        <v>1</v>
      </c>
    </row>
    <row r="4123" spans="1:2" x14ac:dyDescent="0.25">
      <c r="A4123" s="5" t="s">
        <v>7212</v>
      </c>
      <c r="B4123">
        <f t="shared" si="64"/>
        <v>1</v>
      </c>
    </row>
    <row r="4124" spans="1:2" x14ac:dyDescent="0.25">
      <c r="A4124" s="5" t="s">
        <v>7031</v>
      </c>
      <c r="B4124">
        <f t="shared" si="64"/>
        <v>1</v>
      </c>
    </row>
    <row r="4125" spans="1:2" x14ac:dyDescent="0.25">
      <c r="A4125" s="5" t="s">
        <v>7583</v>
      </c>
      <c r="B4125">
        <f t="shared" si="64"/>
        <v>1</v>
      </c>
    </row>
    <row r="4126" spans="1:2" x14ac:dyDescent="0.25">
      <c r="A4126" s="5" t="s">
        <v>6888</v>
      </c>
      <c r="B4126">
        <f t="shared" si="64"/>
        <v>1</v>
      </c>
    </row>
    <row r="4127" spans="1:2" x14ac:dyDescent="0.25">
      <c r="A4127" s="5" t="s">
        <v>10896</v>
      </c>
      <c r="B4127">
        <f t="shared" si="64"/>
        <v>1</v>
      </c>
    </row>
    <row r="4128" spans="1:2" x14ac:dyDescent="0.25">
      <c r="A4128" s="5" t="s">
        <v>8121</v>
      </c>
      <c r="B4128">
        <f t="shared" si="64"/>
        <v>1</v>
      </c>
    </row>
    <row r="4129" spans="1:2" x14ac:dyDescent="0.25">
      <c r="A4129" s="5" t="s">
        <v>9065</v>
      </c>
      <c r="B4129">
        <f t="shared" si="64"/>
        <v>1</v>
      </c>
    </row>
    <row r="4130" spans="1:2" x14ac:dyDescent="0.25">
      <c r="A4130" s="5" t="s">
        <v>8172</v>
      </c>
      <c r="B4130">
        <f t="shared" si="64"/>
        <v>1</v>
      </c>
    </row>
    <row r="4131" spans="1:2" x14ac:dyDescent="0.25">
      <c r="A4131" s="5" t="s">
        <v>10821</v>
      </c>
      <c r="B4131">
        <f t="shared" si="64"/>
        <v>1</v>
      </c>
    </row>
    <row r="4132" spans="1:2" x14ac:dyDescent="0.25">
      <c r="A4132" s="5" t="s">
        <v>7252</v>
      </c>
      <c r="B4132">
        <f t="shared" si="64"/>
        <v>1</v>
      </c>
    </row>
    <row r="4133" spans="1:2" x14ac:dyDescent="0.25">
      <c r="A4133" s="5" t="s">
        <v>8756</v>
      </c>
      <c r="B4133">
        <f t="shared" si="64"/>
        <v>1</v>
      </c>
    </row>
    <row r="4134" spans="1:2" x14ac:dyDescent="0.25">
      <c r="A4134" s="5" t="s">
        <v>6179</v>
      </c>
      <c r="B4134">
        <f t="shared" si="64"/>
        <v>1</v>
      </c>
    </row>
    <row r="4135" spans="1:2" x14ac:dyDescent="0.25">
      <c r="A4135" s="5" t="s">
        <v>9179</v>
      </c>
      <c r="B4135">
        <f t="shared" si="64"/>
        <v>1</v>
      </c>
    </row>
    <row r="4136" spans="1:2" x14ac:dyDescent="0.25">
      <c r="A4136" s="5" t="s">
        <v>9544</v>
      </c>
      <c r="B4136">
        <f t="shared" si="64"/>
        <v>1</v>
      </c>
    </row>
    <row r="4137" spans="1:2" x14ac:dyDescent="0.25">
      <c r="A4137" s="5" t="s">
        <v>8814</v>
      </c>
      <c r="B4137">
        <f t="shared" si="64"/>
        <v>1</v>
      </c>
    </row>
    <row r="4138" spans="1:2" x14ac:dyDescent="0.25">
      <c r="A4138" s="5" t="s">
        <v>6180</v>
      </c>
      <c r="B4138">
        <f t="shared" si="64"/>
        <v>1</v>
      </c>
    </row>
    <row r="4139" spans="1:2" x14ac:dyDescent="0.25">
      <c r="A4139" s="5" t="s">
        <v>10161</v>
      </c>
      <c r="B4139">
        <f t="shared" si="64"/>
        <v>1</v>
      </c>
    </row>
    <row r="4140" spans="1:2" x14ac:dyDescent="0.25">
      <c r="A4140" s="5" t="s">
        <v>8654</v>
      </c>
      <c r="B4140">
        <f t="shared" si="64"/>
        <v>1</v>
      </c>
    </row>
    <row r="4141" spans="1:2" x14ac:dyDescent="0.25">
      <c r="A4141" s="5" t="s">
        <v>7098</v>
      </c>
      <c r="B4141">
        <f t="shared" si="64"/>
        <v>1</v>
      </c>
    </row>
    <row r="4142" spans="1:2" x14ac:dyDescent="0.25">
      <c r="A4142" s="5" t="s">
        <v>7180</v>
      </c>
      <c r="B4142">
        <f t="shared" si="64"/>
        <v>1</v>
      </c>
    </row>
    <row r="4143" spans="1:2" x14ac:dyDescent="0.25">
      <c r="A4143" s="5" t="s">
        <v>6703</v>
      </c>
      <c r="B4143">
        <f t="shared" si="64"/>
        <v>1</v>
      </c>
    </row>
    <row r="4144" spans="1:2" x14ac:dyDescent="0.25">
      <c r="A4144" s="5" t="s">
        <v>9958</v>
      </c>
      <c r="B4144">
        <f t="shared" si="64"/>
        <v>1</v>
      </c>
    </row>
    <row r="4145" spans="1:2" x14ac:dyDescent="0.25">
      <c r="A4145" s="5" t="s">
        <v>7188</v>
      </c>
      <c r="B4145">
        <f t="shared" si="64"/>
        <v>1</v>
      </c>
    </row>
    <row r="4146" spans="1:2" x14ac:dyDescent="0.25">
      <c r="A4146" s="5" t="s">
        <v>6181</v>
      </c>
      <c r="B4146">
        <f t="shared" si="64"/>
        <v>1</v>
      </c>
    </row>
    <row r="4147" spans="1:2" x14ac:dyDescent="0.25">
      <c r="A4147" s="5" t="s">
        <v>9066</v>
      </c>
      <c r="B4147">
        <f t="shared" si="64"/>
        <v>1</v>
      </c>
    </row>
    <row r="4148" spans="1:2" x14ac:dyDescent="0.25">
      <c r="A4148" s="5" t="s">
        <v>9925</v>
      </c>
      <c r="B4148">
        <f t="shared" si="64"/>
        <v>1</v>
      </c>
    </row>
    <row r="4149" spans="1:2" x14ac:dyDescent="0.25">
      <c r="A4149" s="5" t="s">
        <v>9641</v>
      </c>
      <c r="B4149">
        <f t="shared" si="64"/>
        <v>1</v>
      </c>
    </row>
    <row r="4150" spans="1:2" x14ac:dyDescent="0.25">
      <c r="A4150" s="5" t="s">
        <v>9267</v>
      </c>
      <c r="B4150">
        <f t="shared" si="64"/>
        <v>1</v>
      </c>
    </row>
    <row r="4151" spans="1:2" x14ac:dyDescent="0.25">
      <c r="A4151" s="5" t="s">
        <v>8472</v>
      </c>
      <c r="B4151">
        <f t="shared" si="64"/>
        <v>1</v>
      </c>
    </row>
    <row r="4152" spans="1:2" x14ac:dyDescent="0.25">
      <c r="A4152" s="5" t="s">
        <v>7513</v>
      </c>
      <c r="B4152">
        <f t="shared" si="64"/>
        <v>1</v>
      </c>
    </row>
    <row r="4153" spans="1:2" x14ac:dyDescent="0.25">
      <c r="A4153" s="5" t="s">
        <v>6804</v>
      </c>
      <c r="B4153">
        <f t="shared" si="64"/>
        <v>1</v>
      </c>
    </row>
    <row r="4154" spans="1:2" x14ac:dyDescent="0.25">
      <c r="A4154" s="5" t="s">
        <v>7503</v>
      </c>
      <c r="B4154">
        <f t="shared" si="64"/>
        <v>1</v>
      </c>
    </row>
    <row r="4155" spans="1:2" x14ac:dyDescent="0.25">
      <c r="A4155" s="5" t="s">
        <v>8052</v>
      </c>
      <c r="B4155">
        <f t="shared" si="64"/>
        <v>1</v>
      </c>
    </row>
    <row r="4156" spans="1:2" x14ac:dyDescent="0.25">
      <c r="A4156" s="5" t="s">
        <v>6671</v>
      </c>
      <c r="B4156">
        <f t="shared" si="64"/>
        <v>1</v>
      </c>
    </row>
    <row r="4157" spans="1:2" x14ac:dyDescent="0.25">
      <c r="A4157" s="5" t="s">
        <v>6504</v>
      </c>
      <c r="B4157">
        <f t="shared" si="64"/>
        <v>1</v>
      </c>
    </row>
    <row r="4158" spans="1:2" x14ac:dyDescent="0.25">
      <c r="A4158" s="5" t="s">
        <v>7608</v>
      </c>
      <c r="B4158">
        <f t="shared" si="64"/>
        <v>1</v>
      </c>
    </row>
    <row r="4159" spans="1:2" x14ac:dyDescent="0.25">
      <c r="A4159" s="5" t="s">
        <v>10577</v>
      </c>
      <c r="B4159">
        <f t="shared" si="64"/>
        <v>1</v>
      </c>
    </row>
    <row r="4160" spans="1:2" x14ac:dyDescent="0.25">
      <c r="A4160" s="5" t="s">
        <v>7921</v>
      </c>
      <c r="B4160">
        <f t="shared" si="64"/>
        <v>1</v>
      </c>
    </row>
    <row r="4161" spans="1:2" x14ac:dyDescent="0.25">
      <c r="A4161" s="5" t="s">
        <v>7883</v>
      </c>
      <c r="B4161">
        <f t="shared" si="64"/>
        <v>1</v>
      </c>
    </row>
    <row r="4162" spans="1:2" x14ac:dyDescent="0.25">
      <c r="A4162" s="5" t="s">
        <v>8428</v>
      </c>
      <c r="B4162">
        <f t="shared" si="64"/>
        <v>1</v>
      </c>
    </row>
    <row r="4163" spans="1:2" x14ac:dyDescent="0.25">
      <c r="A4163" s="5" t="s">
        <v>9682</v>
      </c>
      <c r="B4163">
        <f t="shared" si="64"/>
        <v>1</v>
      </c>
    </row>
    <row r="4164" spans="1:2" x14ac:dyDescent="0.25">
      <c r="A4164" s="5" t="s">
        <v>8877</v>
      </c>
      <c r="B4164">
        <f t="shared" si="64"/>
        <v>1</v>
      </c>
    </row>
    <row r="4165" spans="1:2" x14ac:dyDescent="0.25">
      <c r="A4165" s="5" t="s">
        <v>6182</v>
      </c>
      <c r="B4165">
        <f t="shared" ref="B4165:B4228" si="65">IF(A4165&lt;&gt;0,1,0)</f>
        <v>1</v>
      </c>
    </row>
    <row r="4166" spans="1:2" x14ac:dyDescent="0.25">
      <c r="A4166" s="5" t="s">
        <v>8380</v>
      </c>
      <c r="B4166">
        <f t="shared" si="65"/>
        <v>1</v>
      </c>
    </row>
    <row r="4167" spans="1:2" x14ac:dyDescent="0.25">
      <c r="A4167" s="5" t="s">
        <v>9654</v>
      </c>
      <c r="B4167">
        <f t="shared" si="65"/>
        <v>1</v>
      </c>
    </row>
    <row r="4168" spans="1:2" x14ac:dyDescent="0.25">
      <c r="A4168" s="5" t="s">
        <v>8378</v>
      </c>
      <c r="B4168">
        <f t="shared" si="65"/>
        <v>1</v>
      </c>
    </row>
    <row r="4169" spans="1:2" x14ac:dyDescent="0.25">
      <c r="A4169" s="5" t="s">
        <v>9900</v>
      </c>
      <c r="B4169">
        <f t="shared" si="65"/>
        <v>1</v>
      </c>
    </row>
    <row r="4170" spans="1:2" x14ac:dyDescent="0.25">
      <c r="A4170" s="5" t="s">
        <v>8303</v>
      </c>
      <c r="B4170">
        <f t="shared" si="65"/>
        <v>1</v>
      </c>
    </row>
    <row r="4171" spans="1:2" x14ac:dyDescent="0.25">
      <c r="A4171" s="5" t="s">
        <v>7337</v>
      </c>
      <c r="B4171">
        <f t="shared" si="65"/>
        <v>1</v>
      </c>
    </row>
    <row r="4172" spans="1:2" x14ac:dyDescent="0.25">
      <c r="A4172" s="5" t="s">
        <v>7805</v>
      </c>
      <c r="B4172">
        <f t="shared" si="65"/>
        <v>1</v>
      </c>
    </row>
    <row r="4173" spans="1:2" x14ac:dyDescent="0.25">
      <c r="A4173" s="5" t="s">
        <v>7017</v>
      </c>
      <c r="B4173">
        <f t="shared" si="65"/>
        <v>1</v>
      </c>
    </row>
    <row r="4174" spans="1:2" x14ac:dyDescent="0.25">
      <c r="A4174" s="5" t="s">
        <v>7821</v>
      </c>
      <c r="B4174">
        <f t="shared" si="65"/>
        <v>1</v>
      </c>
    </row>
    <row r="4175" spans="1:2" x14ac:dyDescent="0.25">
      <c r="A4175" s="5" t="s">
        <v>7604</v>
      </c>
      <c r="B4175">
        <f t="shared" si="65"/>
        <v>1</v>
      </c>
    </row>
    <row r="4176" spans="1:2" x14ac:dyDescent="0.25">
      <c r="A4176" s="5" t="s">
        <v>9442</v>
      </c>
      <c r="B4176">
        <f t="shared" si="65"/>
        <v>1</v>
      </c>
    </row>
    <row r="4177" spans="1:2" x14ac:dyDescent="0.25">
      <c r="A4177" s="5" t="s">
        <v>10498</v>
      </c>
      <c r="B4177">
        <f t="shared" si="65"/>
        <v>1</v>
      </c>
    </row>
    <row r="4178" spans="1:2" x14ac:dyDescent="0.25">
      <c r="A4178" s="5" t="s">
        <v>9965</v>
      </c>
      <c r="B4178">
        <f t="shared" si="65"/>
        <v>1</v>
      </c>
    </row>
    <row r="4179" spans="1:2" x14ac:dyDescent="0.25">
      <c r="A4179" s="5" t="s">
        <v>7636</v>
      </c>
      <c r="B4179">
        <f t="shared" si="65"/>
        <v>1</v>
      </c>
    </row>
    <row r="4180" spans="1:2" x14ac:dyDescent="0.25">
      <c r="A4180" s="5" t="s">
        <v>8229</v>
      </c>
      <c r="B4180">
        <f t="shared" si="65"/>
        <v>1</v>
      </c>
    </row>
    <row r="4181" spans="1:2" x14ac:dyDescent="0.25">
      <c r="A4181" s="5" t="s">
        <v>7325</v>
      </c>
      <c r="B4181">
        <f t="shared" si="65"/>
        <v>1</v>
      </c>
    </row>
    <row r="4182" spans="1:2" x14ac:dyDescent="0.25">
      <c r="A4182" s="5" t="s">
        <v>7296</v>
      </c>
      <c r="B4182">
        <f t="shared" si="65"/>
        <v>1</v>
      </c>
    </row>
    <row r="4183" spans="1:2" x14ac:dyDescent="0.25">
      <c r="A4183" s="5" t="s">
        <v>6183</v>
      </c>
      <c r="B4183">
        <f t="shared" si="65"/>
        <v>1</v>
      </c>
    </row>
    <row r="4184" spans="1:2" x14ac:dyDescent="0.25">
      <c r="A4184" s="5" t="s">
        <v>9858</v>
      </c>
      <c r="B4184">
        <f t="shared" si="65"/>
        <v>1</v>
      </c>
    </row>
    <row r="4185" spans="1:2" x14ac:dyDescent="0.25">
      <c r="A4185" s="5" t="s">
        <v>10189</v>
      </c>
      <c r="B4185">
        <f t="shared" si="65"/>
        <v>1</v>
      </c>
    </row>
    <row r="4186" spans="1:2" x14ac:dyDescent="0.25">
      <c r="A4186" s="5" t="s">
        <v>7939</v>
      </c>
      <c r="B4186">
        <f t="shared" si="65"/>
        <v>1</v>
      </c>
    </row>
    <row r="4187" spans="1:2" x14ac:dyDescent="0.25">
      <c r="A4187" s="5" t="s">
        <v>9619</v>
      </c>
      <c r="B4187">
        <f t="shared" si="65"/>
        <v>1</v>
      </c>
    </row>
    <row r="4188" spans="1:2" x14ac:dyDescent="0.25">
      <c r="A4188" s="5" t="s">
        <v>9516</v>
      </c>
      <c r="B4188">
        <f t="shared" si="65"/>
        <v>1</v>
      </c>
    </row>
    <row r="4189" spans="1:2" x14ac:dyDescent="0.25">
      <c r="A4189" s="5" t="s">
        <v>10894</v>
      </c>
      <c r="B4189">
        <f t="shared" si="65"/>
        <v>1</v>
      </c>
    </row>
    <row r="4190" spans="1:2" x14ac:dyDescent="0.25">
      <c r="A4190" s="5" t="s">
        <v>8789</v>
      </c>
      <c r="B4190">
        <f t="shared" si="65"/>
        <v>1</v>
      </c>
    </row>
    <row r="4191" spans="1:2" x14ac:dyDescent="0.25">
      <c r="A4191" s="5" t="s">
        <v>7552</v>
      </c>
      <c r="B4191">
        <f t="shared" si="65"/>
        <v>1</v>
      </c>
    </row>
    <row r="4192" spans="1:2" x14ac:dyDescent="0.25">
      <c r="A4192" s="5" t="s">
        <v>8435</v>
      </c>
      <c r="B4192">
        <f t="shared" si="65"/>
        <v>1</v>
      </c>
    </row>
    <row r="4193" spans="1:2" x14ac:dyDescent="0.25">
      <c r="A4193" s="5" t="s">
        <v>6184</v>
      </c>
      <c r="B4193">
        <f t="shared" si="65"/>
        <v>1</v>
      </c>
    </row>
    <row r="4194" spans="1:2" x14ac:dyDescent="0.25">
      <c r="A4194" s="5" t="s">
        <v>6185</v>
      </c>
      <c r="B4194">
        <f t="shared" si="65"/>
        <v>1</v>
      </c>
    </row>
    <row r="4195" spans="1:2" x14ac:dyDescent="0.25">
      <c r="A4195" s="5" t="s">
        <v>6378</v>
      </c>
      <c r="B4195">
        <f t="shared" si="65"/>
        <v>1</v>
      </c>
    </row>
    <row r="4196" spans="1:2" x14ac:dyDescent="0.25">
      <c r="A4196" s="5" t="s">
        <v>8624</v>
      </c>
      <c r="B4196">
        <f t="shared" si="65"/>
        <v>1</v>
      </c>
    </row>
    <row r="4197" spans="1:2" x14ac:dyDescent="0.25">
      <c r="A4197" s="5" t="s">
        <v>7769</v>
      </c>
      <c r="B4197">
        <f t="shared" si="65"/>
        <v>1</v>
      </c>
    </row>
    <row r="4198" spans="1:2" x14ac:dyDescent="0.25">
      <c r="A4198" s="5" t="s">
        <v>10868</v>
      </c>
      <c r="B4198">
        <f t="shared" si="65"/>
        <v>1</v>
      </c>
    </row>
    <row r="4199" spans="1:2" x14ac:dyDescent="0.25">
      <c r="A4199" s="5" t="s">
        <v>6745</v>
      </c>
      <c r="B4199">
        <f t="shared" si="65"/>
        <v>1</v>
      </c>
    </row>
    <row r="4200" spans="1:2" x14ac:dyDescent="0.25">
      <c r="A4200" s="5" t="s">
        <v>6308</v>
      </c>
      <c r="B4200">
        <f t="shared" si="65"/>
        <v>1</v>
      </c>
    </row>
    <row r="4201" spans="1:2" x14ac:dyDescent="0.25">
      <c r="A4201" s="5" t="s">
        <v>6589</v>
      </c>
      <c r="B4201">
        <f t="shared" si="65"/>
        <v>1</v>
      </c>
    </row>
    <row r="4202" spans="1:2" x14ac:dyDescent="0.25">
      <c r="A4202" s="5" t="s">
        <v>8188</v>
      </c>
      <c r="B4202">
        <f t="shared" si="65"/>
        <v>1</v>
      </c>
    </row>
    <row r="4203" spans="1:2" x14ac:dyDescent="0.25">
      <c r="A4203" s="5" t="s">
        <v>7973</v>
      </c>
      <c r="B4203">
        <f t="shared" si="65"/>
        <v>1</v>
      </c>
    </row>
    <row r="4204" spans="1:2" x14ac:dyDescent="0.25">
      <c r="A4204" s="5" t="s">
        <v>10092</v>
      </c>
      <c r="B4204">
        <f t="shared" si="65"/>
        <v>1</v>
      </c>
    </row>
    <row r="4205" spans="1:2" x14ac:dyDescent="0.25">
      <c r="A4205" s="5" t="s">
        <v>7232</v>
      </c>
      <c r="B4205">
        <f t="shared" si="65"/>
        <v>1</v>
      </c>
    </row>
    <row r="4206" spans="1:2" x14ac:dyDescent="0.25">
      <c r="A4206" s="5" t="s">
        <v>8573</v>
      </c>
      <c r="B4206">
        <f t="shared" si="65"/>
        <v>1</v>
      </c>
    </row>
    <row r="4207" spans="1:2" x14ac:dyDescent="0.25">
      <c r="A4207" s="5" t="s">
        <v>6186</v>
      </c>
      <c r="B4207">
        <f t="shared" si="65"/>
        <v>1</v>
      </c>
    </row>
    <row r="4208" spans="1:2" x14ac:dyDescent="0.25">
      <c r="A4208" s="5" t="s">
        <v>9011</v>
      </c>
      <c r="B4208">
        <f t="shared" si="65"/>
        <v>1</v>
      </c>
    </row>
    <row r="4209" spans="1:2" x14ac:dyDescent="0.25">
      <c r="A4209" s="5" t="s">
        <v>6490</v>
      </c>
      <c r="B4209">
        <f t="shared" si="65"/>
        <v>1</v>
      </c>
    </row>
    <row r="4210" spans="1:2" x14ac:dyDescent="0.25">
      <c r="A4210" s="5" t="s">
        <v>9110</v>
      </c>
      <c r="B4210">
        <f t="shared" si="65"/>
        <v>1</v>
      </c>
    </row>
    <row r="4211" spans="1:2" x14ac:dyDescent="0.25">
      <c r="A4211" s="5" t="s">
        <v>8338</v>
      </c>
      <c r="B4211">
        <f t="shared" si="65"/>
        <v>1</v>
      </c>
    </row>
    <row r="4212" spans="1:2" x14ac:dyDescent="0.25">
      <c r="A4212" s="5" t="s">
        <v>6342</v>
      </c>
      <c r="B4212">
        <f t="shared" si="65"/>
        <v>1</v>
      </c>
    </row>
    <row r="4213" spans="1:2" x14ac:dyDescent="0.25">
      <c r="A4213" s="5" t="s">
        <v>8781</v>
      </c>
      <c r="B4213">
        <f t="shared" si="65"/>
        <v>1</v>
      </c>
    </row>
    <row r="4214" spans="1:2" x14ac:dyDescent="0.25">
      <c r="A4214" s="5" t="s">
        <v>8147</v>
      </c>
      <c r="B4214">
        <f t="shared" si="65"/>
        <v>1</v>
      </c>
    </row>
    <row r="4215" spans="1:2" x14ac:dyDescent="0.25">
      <c r="A4215" s="5" t="s">
        <v>9203</v>
      </c>
      <c r="B4215">
        <f t="shared" si="65"/>
        <v>1</v>
      </c>
    </row>
    <row r="4216" spans="1:2" x14ac:dyDescent="0.25">
      <c r="A4216" s="5" t="s">
        <v>7688</v>
      </c>
      <c r="B4216">
        <f t="shared" si="65"/>
        <v>1</v>
      </c>
    </row>
    <row r="4217" spans="1:2" x14ac:dyDescent="0.25">
      <c r="A4217" s="5" t="s">
        <v>8003</v>
      </c>
      <c r="B4217">
        <f t="shared" si="65"/>
        <v>1</v>
      </c>
    </row>
    <row r="4218" spans="1:2" x14ac:dyDescent="0.25">
      <c r="A4218" s="5" t="s">
        <v>8981</v>
      </c>
      <c r="B4218">
        <f t="shared" si="65"/>
        <v>1</v>
      </c>
    </row>
    <row r="4219" spans="1:2" x14ac:dyDescent="0.25">
      <c r="A4219" s="5" t="s">
        <v>6425</v>
      </c>
      <c r="B4219">
        <f t="shared" si="65"/>
        <v>1</v>
      </c>
    </row>
    <row r="4220" spans="1:2" x14ac:dyDescent="0.25">
      <c r="A4220" s="5" t="s">
        <v>6495</v>
      </c>
      <c r="B4220">
        <f t="shared" si="65"/>
        <v>1</v>
      </c>
    </row>
    <row r="4221" spans="1:2" x14ac:dyDescent="0.25">
      <c r="A4221" s="5" t="s">
        <v>9854</v>
      </c>
      <c r="B4221">
        <f t="shared" si="65"/>
        <v>1</v>
      </c>
    </row>
    <row r="4222" spans="1:2" x14ac:dyDescent="0.25">
      <c r="A4222" s="5" t="s">
        <v>8028</v>
      </c>
      <c r="B4222">
        <f t="shared" si="65"/>
        <v>1</v>
      </c>
    </row>
    <row r="4223" spans="1:2" x14ac:dyDescent="0.25">
      <c r="A4223" s="5" t="s">
        <v>6861</v>
      </c>
      <c r="B4223">
        <f t="shared" si="65"/>
        <v>1</v>
      </c>
    </row>
    <row r="4224" spans="1:2" x14ac:dyDescent="0.25">
      <c r="A4224" s="5" t="s">
        <v>10305</v>
      </c>
      <c r="B4224">
        <f t="shared" si="65"/>
        <v>1</v>
      </c>
    </row>
    <row r="4225" spans="1:2" x14ac:dyDescent="0.25">
      <c r="A4225" s="5" t="s">
        <v>7616</v>
      </c>
      <c r="B4225">
        <f t="shared" si="65"/>
        <v>1</v>
      </c>
    </row>
    <row r="4226" spans="1:2" x14ac:dyDescent="0.25">
      <c r="A4226" s="5" t="s">
        <v>7534</v>
      </c>
      <c r="B4226">
        <f t="shared" si="65"/>
        <v>1</v>
      </c>
    </row>
    <row r="4227" spans="1:2" x14ac:dyDescent="0.25">
      <c r="A4227" s="5" t="s">
        <v>10017</v>
      </c>
      <c r="B4227">
        <f t="shared" si="65"/>
        <v>1</v>
      </c>
    </row>
    <row r="4228" spans="1:2" x14ac:dyDescent="0.25">
      <c r="A4228" s="5" t="s">
        <v>9029</v>
      </c>
      <c r="B4228">
        <f t="shared" si="65"/>
        <v>1</v>
      </c>
    </row>
    <row r="4229" spans="1:2" x14ac:dyDescent="0.25">
      <c r="A4229" s="5" t="s">
        <v>10164</v>
      </c>
      <c r="B4229">
        <f t="shared" ref="B4229:B4292" si="66">IF(A4229&lt;&gt;0,1,0)</f>
        <v>1</v>
      </c>
    </row>
    <row r="4230" spans="1:2" x14ac:dyDescent="0.25">
      <c r="A4230" s="5" t="s">
        <v>7192</v>
      </c>
      <c r="B4230">
        <f t="shared" si="66"/>
        <v>1</v>
      </c>
    </row>
    <row r="4231" spans="1:2" x14ac:dyDescent="0.25">
      <c r="A4231" s="5" t="s">
        <v>10855</v>
      </c>
      <c r="B4231">
        <f t="shared" si="66"/>
        <v>1</v>
      </c>
    </row>
    <row r="4232" spans="1:2" x14ac:dyDescent="0.25">
      <c r="A4232" s="5" t="s">
        <v>9663</v>
      </c>
      <c r="B4232">
        <f t="shared" si="66"/>
        <v>1</v>
      </c>
    </row>
    <row r="4233" spans="1:2" x14ac:dyDescent="0.25">
      <c r="A4233" s="5" t="s">
        <v>9780</v>
      </c>
      <c r="B4233">
        <f t="shared" si="66"/>
        <v>1</v>
      </c>
    </row>
    <row r="4234" spans="1:2" x14ac:dyDescent="0.25">
      <c r="A4234" s="5" t="s">
        <v>9873</v>
      </c>
      <c r="B4234">
        <f t="shared" si="66"/>
        <v>1</v>
      </c>
    </row>
    <row r="4235" spans="1:2" x14ac:dyDescent="0.25">
      <c r="A4235" s="5" t="s">
        <v>6593</v>
      </c>
      <c r="B4235">
        <f t="shared" si="66"/>
        <v>1</v>
      </c>
    </row>
    <row r="4236" spans="1:2" x14ac:dyDescent="0.25">
      <c r="A4236" s="5" t="s">
        <v>6808</v>
      </c>
      <c r="B4236">
        <f t="shared" si="66"/>
        <v>1</v>
      </c>
    </row>
    <row r="4237" spans="1:2" x14ac:dyDescent="0.25">
      <c r="A4237" s="5" t="s">
        <v>6527</v>
      </c>
      <c r="B4237">
        <f t="shared" si="66"/>
        <v>1</v>
      </c>
    </row>
    <row r="4238" spans="1:2" x14ac:dyDescent="0.25">
      <c r="A4238" s="5" t="s">
        <v>7988</v>
      </c>
      <c r="B4238">
        <f t="shared" si="66"/>
        <v>1</v>
      </c>
    </row>
    <row r="4239" spans="1:2" x14ac:dyDescent="0.25">
      <c r="A4239" s="5" t="s">
        <v>7755</v>
      </c>
      <c r="B4239">
        <f t="shared" si="66"/>
        <v>1</v>
      </c>
    </row>
    <row r="4240" spans="1:2" x14ac:dyDescent="0.25">
      <c r="A4240" s="5" t="s">
        <v>10901</v>
      </c>
      <c r="B4240">
        <f t="shared" si="66"/>
        <v>1</v>
      </c>
    </row>
    <row r="4241" spans="1:2" x14ac:dyDescent="0.25">
      <c r="A4241" s="5" t="s">
        <v>7519</v>
      </c>
      <c r="B4241">
        <f t="shared" si="66"/>
        <v>1</v>
      </c>
    </row>
    <row r="4242" spans="1:2" x14ac:dyDescent="0.25">
      <c r="A4242" s="5" t="s">
        <v>8970</v>
      </c>
      <c r="B4242">
        <f t="shared" si="66"/>
        <v>1</v>
      </c>
    </row>
    <row r="4243" spans="1:2" x14ac:dyDescent="0.25">
      <c r="A4243" s="5" t="s">
        <v>6842</v>
      </c>
      <c r="B4243">
        <f t="shared" si="66"/>
        <v>1</v>
      </c>
    </row>
    <row r="4244" spans="1:2" x14ac:dyDescent="0.25">
      <c r="A4244" s="5" t="s">
        <v>9000</v>
      </c>
      <c r="B4244">
        <f t="shared" si="66"/>
        <v>1</v>
      </c>
    </row>
    <row r="4245" spans="1:2" x14ac:dyDescent="0.25">
      <c r="A4245" s="5" t="s">
        <v>8776</v>
      </c>
      <c r="B4245">
        <f t="shared" si="66"/>
        <v>1</v>
      </c>
    </row>
    <row r="4246" spans="1:2" x14ac:dyDescent="0.25">
      <c r="A4246" s="5" t="s">
        <v>6388</v>
      </c>
      <c r="B4246">
        <f t="shared" si="66"/>
        <v>1</v>
      </c>
    </row>
    <row r="4247" spans="1:2" x14ac:dyDescent="0.25">
      <c r="A4247" s="5" t="s">
        <v>10799</v>
      </c>
      <c r="B4247">
        <f t="shared" si="66"/>
        <v>1</v>
      </c>
    </row>
    <row r="4248" spans="1:2" x14ac:dyDescent="0.25">
      <c r="A4248" s="5" t="s">
        <v>10146</v>
      </c>
      <c r="B4248">
        <f t="shared" si="66"/>
        <v>1</v>
      </c>
    </row>
    <row r="4249" spans="1:2" x14ac:dyDescent="0.25">
      <c r="A4249" s="5" t="s">
        <v>10095</v>
      </c>
      <c r="B4249">
        <f t="shared" si="66"/>
        <v>1</v>
      </c>
    </row>
    <row r="4250" spans="1:2" x14ac:dyDescent="0.25">
      <c r="A4250" s="5" t="s">
        <v>9786</v>
      </c>
      <c r="B4250">
        <f t="shared" si="66"/>
        <v>1</v>
      </c>
    </row>
    <row r="4251" spans="1:2" x14ac:dyDescent="0.25">
      <c r="A4251" s="5" t="s">
        <v>8625</v>
      </c>
      <c r="B4251">
        <f t="shared" si="66"/>
        <v>1</v>
      </c>
    </row>
    <row r="4252" spans="1:2" x14ac:dyDescent="0.25">
      <c r="A4252" s="5" t="s">
        <v>8353</v>
      </c>
      <c r="B4252">
        <f t="shared" si="66"/>
        <v>1</v>
      </c>
    </row>
    <row r="4253" spans="1:2" x14ac:dyDescent="0.25">
      <c r="A4253" s="5" t="s">
        <v>8500</v>
      </c>
      <c r="B4253">
        <f t="shared" si="66"/>
        <v>1</v>
      </c>
    </row>
    <row r="4254" spans="1:2" x14ac:dyDescent="0.25">
      <c r="A4254" s="5" t="s">
        <v>7683</v>
      </c>
      <c r="B4254">
        <f t="shared" si="66"/>
        <v>1</v>
      </c>
    </row>
    <row r="4255" spans="1:2" x14ac:dyDescent="0.25">
      <c r="A4255" s="5" t="s">
        <v>8748</v>
      </c>
      <c r="B4255">
        <f t="shared" si="66"/>
        <v>1</v>
      </c>
    </row>
    <row r="4256" spans="1:2" x14ac:dyDescent="0.25">
      <c r="A4256" s="5" t="s">
        <v>8900</v>
      </c>
      <c r="B4256">
        <f t="shared" si="66"/>
        <v>1</v>
      </c>
    </row>
    <row r="4257" spans="1:2" x14ac:dyDescent="0.25">
      <c r="A4257" s="5" t="s">
        <v>10496</v>
      </c>
      <c r="B4257">
        <f t="shared" si="66"/>
        <v>1</v>
      </c>
    </row>
    <row r="4258" spans="1:2" x14ac:dyDescent="0.25">
      <c r="A4258" s="5" t="s">
        <v>7541</v>
      </c>
      <c r="B4258">
        <f t="shared" si="66"/>
        <v>1</v>
      </c>
    </row>
    <row r="4259" spans="1:2" x14ac:dyDescent="0.25">
      <c r="A4259" s="5" t="s">
        <v>8928</v>
      </c>
      <c r="B4259">
        <f t="shared" si="66"/>
        <v>1</v>
      </c>
    </row>
    <row r="4260" spans="1:2" x14ac:dyDescent="0.25">
      <c r="A4260" s="5" t="s">
        <v>7748</v>
      </c>
      <c r="B4260">
        <f t="shared" si="66"/>
        <v>1</v>
      </c>
    </row>
    <row r="4261" spans="1:2" x14ac:dyDescent="0.25">
      <c r="A4261" s="5" t="s">
        <v>10166</v>
      </c>
      <c r="B4261">
        <f t="shared" si="66"/>
        <v>1</v>
      </c>
    </row>
    <row r="4262" spans="1:2" x14ac:dyDescent="0.25">
      <c r="A4262" s="5" t="s">
        <v>9600</v>
      </c>
      <c r="B4262">
        <f t="shared" si="66"/>
        <v>1</v>
      </c>
    </row>
    <row r="4263" spans="1:2" x14ac:dyDescent="0.25">
      <c r="A4263" s="5" t="s">
        <v>8478</v>
      </c>
      <c r="B4263">
        <f t="shared" si="66"/>
        <v>1</v>
      </c>
    </row>
    <row r="4264" spans="1:2" x14ac:dyDescent="0.25">
      <c r="A4264" s="5" t="s">
        <v>8249</v>
      </c>
      <c r="B4264">
        <f t="shared" si="66"/>
        <v>1</v>
      </c>
    </row>
    <row r="4265" spans="1:2" x14ac:dyDescent="0.25">
      <c r="A4265" s="5" t="s">
        <v>8107</v>
      </c>
      <c r="B4265">
        <f t="shared" si="66"/>
        <v>1</v>
      </c>
    </row>
    <row r="4266" spans="1:2" x14ac:dyDescent="0.25">
      <c r="A4266" s="5" t="s">
        <v>7050</v>
      </c>
      <c r="B4266">
        <f t="shared" si="66"/>
        <v>1</v>
      </c>
    </row>
    <row r="4267" spans="1:2" x14ac:dyDescent="0.25">
      <c r="A4267" s="5" t="s">
        <v>9644</v>
      </c>
      <c r="B4267">
        <f t="shared" si="66"/>
        <v>1</v>
      </c>
    </row>
    <row r="4268" spans="1:2" x14ac:dyDescent="0.25">
      <c r="A4268" s="5" t="s">
        <v>9956</v>
      </c>
      <c r="B4268">
        <f t="shared" si="66"/>
        <v>1</v>
      </c>
    </row>
    <row r="4269" spans="1:2" x14ac:dyDescent="0.25">
      <c r="A4269" s="5" t="s">
        <v>8675</v>
      </c>
      <c r="B4269">
        <f t="shared" si="66"/>
        <v>1</v>
      </c>
    </row>
    <row r="4270" spans="1:2" x14ac:dyDescent="0.25">
      <c r="A4270" s="5" t="s">
        <v>10309</v>
      </c>
      <c r="B4270">
        <f t="shared" si="66"/>
        <v>1</v>
      </c>
    </row>
    <row r="4271" spans="1:2" x14ac:dyDescent="0.25">
      <c r="A4271" s="5" t="s">
        <v>7768</v>
      </c>
      <c r="B4271">
        <f t="shared" si="66"/>
        <v>1</v>
      </c>
    </row>
    <row r="4272" spans="1:2" x14ac:dyDescent="0.25">
      <c r="A4272" s="5" t="s">
        <v>10260</v>
      </c>
      <c r="B4272">
        <f t="shared" si="66"/>
        <v>1</v>
      </c>
    </row>
    <row r="4273" spans="1:2" x14ac:dyDescent="0.25">
      <c r="A4273" s="5" t="s">
        <v>10586</v>
      </c>
      <c r="B4273">
        <f t="shared" si="66"/>
        <v>1</v>
      </c>
    </row>
    <row r="4274" spans="1:2" x14ac:dyDescent="0.25">
      <c r="A4274" s="5" t="s">
        <v>8879</v>
      </c>
      <c r="B4274">
        <f t="shared" si="66"/>
        <v>1</v>
      </c>
    </row>
    <row r="4275" spans="1:2" x14ac:dyDescent="0.25">
      <c r="A4275" s="5" t="s">
        <v>6287</v>
      </c>
      <c r="B4275">
        <f t="shared" si="66"/>
        <v>1</v>
      </c>
    </row>
    <row r="4276" spans="1:2" x14ac:dyDescent="0.25">
      <c r="A4276" s="5" t="s">
        <v>6967</v>
      </c>
      <c r="B4276">
        <f t="shared" si="66"/>
        <v>1</v>
      </c>
    </row>
    <row r="4277" spans="1:2" x14ac:dyDescent="0.25">
      <c r="A4277" s="5" t="s">
        <v>7780</v>
      </c>
      <c r="B4277">
        <f t="shared" si="66"/>
        <v>1</v>
      </c>
    </row>
    <row r="4278" spans="1:2" x14ac:dyDescent="0.25">
      <c r="A4278" s="5" t="s">
        <v>6398</v>
      </c>
      <c r="B4278">
        <f t="shared" si="66"/>
        <v>1</v>
      </c>
    </row>
    <row r="4279" spans="1:2" x14ac:dyDescent="0.25">
      <c r="A4279" s="5" t="s">
        <v>9495</v>
      </c>
      <c r="B4279">
        <f t="shared" si="66"/>
        <v>1</v>
      </c>
    </row>
    <row r="4280" spans="1:2" x14ac:dyDescent="0.25">
      <c r="A4280" s="5" t="s">
        <v>6397</v>
      </c>
      <c r="B4280">
        <f t="shared" si="66"/>
        <v>1</v>
      </c>
    </row>
    <row r="4281" spans="1:2" x14ac:dyDescent="0.25">
      <c r="A4281" s="5" t="s">
        <v>9742</v>
      </c>
      <c r="B4281">
        <f t="shared" si="66"/>
        <v>1</v>
      </c>
    </row>
    <row r="4282" spans="1:2" x14ac:dyDescent="0.25">
      <c r="A4282" s="5" t="s">
        <v>8807</v>
      </c>
      <c r="B4282">
        <f t="shared" si="66"/>
        <v>1</v>
      </c>
    </row>
    <row r="4283" spans="1:2" x14ac:dyDescent="0.25">
      <c r="A4283" s="5" t="s">
        <v>9882</v>
      </c>
      <c r="B4283">
        <f t="shared" si="66"/>
        <v>1</v>
      </c>
    </row>
    <row r="4284" spans="1:2" x14ac:dyDescent="0.25">
      <c r="A4284" s="5" t="s">
        <v>8316</v>
      </c>
      <c r="B4284">
        <f t="shared" si="66"/>
        <v>1</v>
      </c>
    </row>
    <row r="4285" spans="1:2" x14ac:dyDescent="0.25">
      <c r="A4285" s="5" t="s">
        <v>6187</v>
      </c>
      <c r="B4285">
        <f t="shared" si="66"/>
        <v>1</v>
      </c>
    </row>
    <row r="4286" spans="1:2" x14ac:dyDescent="0.25">
      <c r="A4286" s="5" t="s">
        <v>8515</v>
      </c>
      <c r="B4286">
        <f t="shared" si="66"/>
        <v>1</v>
      </c>
    </row>
    <row r="4287" spans="1:2" x14ac:dyDescent="0.25">
      <c r="A4287" s="5" t="s">
        <v>8964</v>
      </c>
      <c r="B4287">
        <f t="shared" si="66"/>
        <v>1</v>
      </c>
    </row>
    <row r="4288" spans="1:2" x14ac:dyDescent="0.25">
      <c r="A4288" s="5" t="s">
        <v>8703</v>
      </c>
      <c r="B4288">
        <f t="shared" si="66"/>
        <v>1</v>
      </c>
    </row>
    <row r="4289" spans="1:2" x14ac:dyDescent="0.25">
      <c r="A4289" s="5" t="s">
        <v>10865</v>
      </c>
      <c r="B4289">
        <f t="shared" si="66"/>
        <v>1</v>
      </c>
    </row>
    <row r="4290" spans="1:2" x14ac:dyDescent="0.25">
      <c r="A4290" s="5" t="s">
        <v>7178</v>
      </c>
      <c r="B4290">
        <f t="shared" si="66"/>
        <v>1</v>
      </c>
    </row>
    <row r="4291" spans="1:2" x14ac:dyDescent="0.25">
      <c r="A4291" s="5" t="s">
        <v>6188</v>
      </c>
      <c r="B4291">
        <f t="shared" si="66"/>
        <v>1</v>
      </c>
    </row>
    <row r="4292" spans="1:2" x14ac:dyDescent="0.25">
      <c r="A4292" s="5" t="s">
        <v>10838</v>
      </c>
      <c r="B4292">
        <f t="shared" si="66"/>
        <v>1</v>
      </c>
    </row>
    <row r="4293" spans="1:2" x14ac:dyDescent="0.25">
      <c r="A4293" s="5" t="s">
        <v>6636</v>
      </c>
      <c r="B4293">
        <f t="shared" ref="B4293:B4356" si="67">IF(A4293&lt;&gt;0,1,0)</f>
        <v>1</v>
      </c>
    </row>
    <row r="4294" spans="1:2" x14ac:dyDescent="0.25">
      <c r="A4294" s="5" t="s">
        <v>7494</v>
      </c>
      <c r="B4294">
        <f t="shared" si="67"/>
        <v>1</v>
      </c>
    </row>
    <row r="4295" spans="1:2" x14ac:dyDescent="0.25">
      <c r="A4295" s="5" t="s">
        <v>7302</v>
      </c>
      <c r="B4295">
        <f t="shared" si="67"/>
        <v>1</v>
      </c>
    </row>
    <row r="4296" spans="1:2" x14ac:dyDescent="0.25">
      <c r="A4296" s="5" t="s">
        <v>6189</v>
      </c>
      <c r="B4296">
        <f t="shared" si="67"/>
        <v>1</v>
      </c>
    </row>
    <row r="4297" spans="1:2" x14ac:dyDescent="0.25">
      <c r="A4297" s="5" t="s">
        <v>10066</v>
      </c>
      <c r="B4297">
        <f t="shared" si="67"/>
        <v>1</v>
      </c>
    </row>
    <row r="4298" spans="1:2" x14ac:dyDescent="0.25">
      <c r="A4298" s="5" t="s">
        <v>8904</v>
      </c>
      <c r="B4298">
        <f t="shared" si="67"/>
        <v>1</v>
      </c>
    </row>
    <row r="4299" spans="1:2" x14ac:dyDescent="0.25">
      <c r="A4299" s="5" t="s">
        <v>9608</v>
      </c>
      <c r="B4299">
        <f t="shared" si="67"/>
        <v>1</v>
      </c>
    </row>
    <row r="4300" spans="1:2" x14ac:dyDescent="0.25">
      <c r="A4300" s="5" t="s">
        <v>9772</v>
      </c>
      <c r="B4300">
        <f t="shared" si="67"/>
        <v>1</v>
      </c>
    </row>
    <row r="4301" spans="1:2" x14ac:dyDescent="0.25">
      <c r="A4301" s="5" t="s">
        <v>8505</v>
      </c>
      <c r="B4301">
        <f t="shared" si="67"/>
        <v>1</v>
      </c>
    </row>
    <row r="4302" spans="1:2" x14ac:dyDescent="0.25">
      <c r="A4302" s="5" t="s">
        <v>6262</v>
      </c>
      <c r="B4302">
        <f t="shared" si="67"/>
        <v>1</v>
      </c>
    </row>
    <row r="4303" spans="1:2" x14ac:dyDescent="0.25">
      <c r="A4303" s="5" t="s">
        <v>6727</v>
      </c>
      <c r="B4303">
        <f t="shared" si="67"/>
        <v>1</v>
      </c>
    </row>
    <row r="4304" spans="1:2" x14ac:dyDescent="0.25">
      <c r="A4304" s="5" t="s">
        <v>8660</v>
      </c>
      <c r="B4304">
        <f t="shared" si="67"/>
        <v>1</v>
      </c>
    </row>
    <row r="4305" spans="1:2" x14ac:dyDescent="0.25">
      <c r="A4305" s="5" t="s">
        <v>8295</v>
      </c>
      <c r="B4305">
        <f t="shared" si="67"/>
        <v>1</v>
      </c>
    </row>
    <row r="4306" spans="1:2" x14ac:dyDescent="0.25">
      <c r="A4306" s="5" t="s">
        <v>9543</v>
      </c>
      <c r="B4306">
        <f t="shared" si="67"/>
        <v>1</v>
      </c>
    </row>
    <row r="4307" spans="1:2" x14ac:dyDescent="0.25">
      <c r="A4307" s="5" t="s">
        <v>9947</v>
      </c>
      <c r="B4307">
        <f t="shared" si="67"/>
        <v>1</v>
      </c>
    </row>
    <row r="4308" spans="1:2" x14ac:dyDescent="0.25">
      <c r="A4308" s="5" t="s">
        <v>7308</v>
      </c>
      <c r="B4308">
        <f t="shared" si="67"/>
        <v>1</v>
      </c>
    </row>
    <row r="4309" spans="1:2" x14ac:dyDescent="0.25">
      <c r="A4309" s="5" t="s">
        <v>10436</v>
      </c>
      <c r="B4309">
        <f t="shared" si="67"/>
        <v>1</v>
      </c>
    </row>
    <row r="4310" spans="1:2" x14ac:dyDescent="0.25">
      <c r="A4310" s="5" t="s">
        <v>7807</v>
      </c>
      <c r="B4310">
        <f t="shared" si="67"/>
        <v>1</v>
      </c>
    </row>
    <row r="4311" spans="1:2" x14ac:dyDescent="0.25">
      <c r="A4311" s="5" t="s">
        <v>8355</v>
      </c>
      <c r="B4311">
        <f t="shared" si="67"/>
        <v>1</v>
      </c>
    </row>
    <row r="4312" spans="1:2" x14ac:dyDescent="0.25">
      <c r="A4312" s="5" t="s">
        <v>7781</v>
      </c>
      <c r="B4312">
        <f t="shared" si="67"/>
        <v>1</v>
      </c>
    </row>
    <row r="4313" spans="1:2" x14ac:dyDescent="0.25">
      <c r="A4313" s="5" t="s">
        <v>7621</v>
      </c>
      <c r="B4313">
        <f t="shared" si="67"/>
        <v>1</v>
      </c>
    </row>
    <row r="4314" spans="1:2" x14ac:dyDescent="0.25">
      <c r="A4314" s="5" t="s">
        <v>6190</v>
      </c>
      <c r="B4314">
        <f t="shared" si="67"/>
        <v>1</v>
      </c>
    </row>
    <row r="4315" spans="1:2" x14ac:dyDescent="0.25">
      <c r="A4315" s="5" t="s">
        <v>7694</v>
      </c>
      <c r="B4315">
        <f t="shared" si="67"/>
        <v>1</v>
      </c>
    </row>
    <row r="4316" spans="1:2" x14ac:dyDescent="0.25">
      <c r="A4316" s="5" t="s">
        <v>10488</v>
      </c>
      <c r="B4316">
        <f t="shared" si="67"/>
        <v>1</v>
      </c>
    </row>
    <row r="4317" spans="1:2" x14ac:dyDescent="0.25">
      <c r="A4317" s="5" t="s">
        <v>6828</v>
      </c>
      <c r="B4317">
        <f t="shared" si="67"/>
        <v>1</v>
      </c>
    </row>
    <row r="4318" spans="1:2" x14ac:dyDescent="0.25">
      <c r="A4318" s="5" t="s">
        <v>6286</v>
      </c>
      <c r="B4318">
        <f t="shared" si="67"/>
        <v>1</v>
      </c>
    </row>
    <row r="4319" spans="1:2" x14ac:dyDescent="0.25">
      <c r="A4319" s="5" t="s">
        <v>7182</v>
      </c>
      <c r="B4319">
        <f t="shared" si="67"/>
        <v>1</v>
      </c>
    </row>
    <row r="4320" spans="1:2" x14ac:dyDescent="0.25">
      <c r="A4320" s="5" t="s">
        <v>10670</v>
      </c>
      <c r="B4320">
        <f t="shared" si="67"/>
        <v>1</v>
      </c>
    </row>
    <row r="4321" spans="1:2" x14ac:dyDescent="0.25">
      <c r="A4321" s="5" t="s">
        <v>8278</v>
      </c>
      <c r="B4321">
        <f t="shared" si="67"/>
        <v>1</v>
      </c>
    </row>
    <row r="4322" spans="1:2" x14ac:dyDescent="0.25">
      <c r="A4322" s="5" t="s">
        <v>7414</v>
      </c>
      <c r="B4322">
        <f t="shared" si="67"/>
        <v>1</v>
      </c>
    </row>
    <row r="4323" spans="1:2" x14ac:dyDescent="0.25">
      <c r="A4323" s="5" t="s">
        <v>10118</v>
      </c>
      <c r="B4323">
        <f t="shared" si="67"/>
        <v>1</v>
      </c>
    </row>
    <row r="4324" spans="1:2" x14ac:dyDescent="0.25">
      <c r="A4324" s="5" t="s">
        <v>8493</v>
      </c>
      <c r="B4324">
        <f t="shared" si="67"/>
        <v>1</v>
      </c>
    </row>
    <row r="4325" spans="1:2" x14ac:dyDescent="0.25">
      <c r="A4325" s="5" t="s">
        <v>7303</v>
      </c>
      <c r="B4325">
        <f t="shared" si="67"/>
        <v>1</v>
      </c>
    </row>
    <row r="4326" spans="1:2" x14ac:dyDescent="0.25">
      <c r="A4326" s="5" t="s">
        <v>6331</v>
      </c>
      <c r="B4326">
        <f t="shared" si="67"/>
        <v>1</v>
      </c>
    </row>
    <row r="4327" spans="1:2" x14ac:dyDescent="0.25">
      <c r="A4327" s="5" t="s">
        <v>8119</v>
      </c>
      <c r="B4327">
        <f t="shared" si="67"/>
        <v>1</v>
      </c>
    </row>
    <row r="4328" spans="1:2" x14ac:dyDescent="0.25">
      <c r="A4328" s="5" t="s">
        <v>6834</v>
      </c>
      <c r="B4328">
        <f t="shared" si="67"/>
        <v>1</v>
      </c>
    </row>
    <row r="4329" spans="1:2" x14ac:dyDescent="0.25">
      <c r="A4329" s="5" t="s">
        <v>10531</v>
      </c>
      <c r="B4329">
        <f t="shared" si="67"/>
        <v>1</v>
      </c>
    </row>
    <row r="4330" spans="1:2" x14ac:dyDescent="0.25">
      <c r="A4330" s="5" t="s">
        <v>10905</v>
      </c>
      <c r="B4330">
        <f t="shared" si="67"/>
        <v>1</v>
      </c>
    </row>
    <row r="4331" spans="1:2" x14ac:dyDescent="0.25">
      <c r="A4331" s="5" t="s">
        <v>6937</v>
      </c>
      <c r="B4331">
        <f t="shared" si="67"/>
        <v>1</v>
      </c>
    </row>
    <row r="4332" spans="1:2" x14ac:dyDescent="0.25">
      <c r="A4332" s="5" t="s">
        <v>7015</v>
      </c>
      <c r="B4332">
        <f t="shared" si="67"/>
        <v>1</v>
      </c>
    </row>
    <row r="4333" spans="1:2" x14ac:dyDescent="0.25">
      <c r="A4333" s="5" t="s">
        <v>10369</v>
      </c>
      <c r="B4333">
        <f t="shared" si="67"/>
        <v>1</v>
      </c>
    </row>
    <row r="4334" spans="1:2" x14ac:dyDescent="0.25">
      <c r="A4334" s="5" t="s">
        <v>7024</v>
      </c>
      <c r="B4334">
        <f t="shared" si="67"/>
        <v>1</v>
      </c>
    </row>
    <row r="4335" spans="1:2" x14ac:dyDescent="0.25">
      <c r="A4335" s="5" t="s">
        <v>10507</v>
      </c>
      <c r="B4335">
        <f t="shared" si="67"/>
        <v>1</v>
      </c>
    </row>
    <row r="4336" spans="1:2" x14ac:dyDescent="0.25">
      <c r="A4336" s="5" t="s">
        <v>9084</v>
      </c>
      <c r="B4336">
        <f t="shared" si="67"/>
        <v>1</v>
      </c>
    </row>
    <row r="4337" spans="1:2" x14ac:dyDescent="0.25">
      <c r="A4337" s="5" t="s">
        <v>6615</v>
      </c>
      <c r="B4337">
        <f t="shared" si="67"/>
        <v>1</v>
      </c>
    </row>
    <row r="4338" spans="1:2" x14ac:dyDescent="0.25">
      <c r="A4338" s="5" t="s">
        <v>10293</v>
      </c>
      <c r="B4338">
        <f t="shared" si="67"/>
        <v>1</v>
      </c>
    </row>
    <row r="4339" spans="1:2" x14ac:dyDescent="0.25">
      <c r="A4339" s="5" t="s">
        <v>8826</v>
      </c>
      <c r="B4339">
        <f t="shared" si="67"/>
        <v>1</v>
      </c>
    </row>
    <row r="4340" spans="1:2" x14ac:dyDescent="0.25">
      <c r="A4340" s="5" t="s">
        <v>7763</v>
      </c>
      <c r="B4340">
        <f t="shared" si="67"/>
        <v>1</v>
      </c>
    </row>
    <row r="4341" spans="1:2" x14ac:dyDescent="0.25">
      <c r="A4341" s="5" t="s">
        <v>6825</v>
      </c>
      <c r="B4341">
        <f t="shared" si="67"/>
        <v>1</v>
      </c>
    </row>
    <row r="4342" spans="1:2" x14ac:dyDescent="0.25">
      <c r="A4342" s="5" t="s">
        <v>7452</v>
      </c>
      <c r="B4342">
        <f t="shared" si="67"/>
        <v>1</v>
      </c>
    </row>
    <row r="4343" spans="1:2" x14ac:dyDescent="0.25">
      <c r="A4343" s="5" t="s">
        <v>9178</v>
      </c>
      <c r="B4343">
        <f t="shared" si="67"/>
        <v>1</v>
      </c>
    </row>
    <row r="4344" spans="1:2" x14ac:dyDescent="0.25">
      <c r="A4344" s="5" t="s">
        <v>8504</v>
      </c>
      <c r="B4344">
        <f t="shared" si="67"/>
        <v>1</v>
      </c>
    </row>
    <row r="4345" spans="1:2" x14ac:dyDescent="0.25">
      <c r="A4345" s="5" t="s">
        <v>10224</v>
      </c>
      <c r="B4345">
        <f t="shared" si="67"/>
        <v>1</v>
      </c>
    </row>
    <row r="4346" spans="1:2" x14ac:dyDescent="0.25">
      <c r="A4346" s="5" t="s">
        <v>9213</v>
      </c>
      <c r="B4346">
        <f t="shared" si="67"/>
        <v>1</v>
      </c>
    </row>
    <row r="4347" spans="1:2" x14ac:dyDescent="0.25">
      <c r="A4347" s="5" t="s">
        <v>6191</v>
      </c>
      <c r="B4347">
        <f t="shared" si="67"/>
        <v>1</v>
      </c>
    </row>
    <row r="4348" spans="1:2" x14ac:dyDescent="0.25">
      <c r="A4348" s="5" t="s">
        <v>7317</v>
      </c>
      <c r="B4348">
        <f t="shared" si="67"/>
        <v>1</v>
      </c>
    </row>
    <row r="4349" spans="1:2" x14ac:dyDescent="0.25">
      <c r="A4349" s="5" t="s">
        <v>10797</v>
      </c>
      <c r="B4349">
        <f t="shared" si="67"/>
        <v>1</v>
      </c>
    </row>
    <row r="4350" spans="1:2" x14ac:dyDescent="0.25">
      <c r="A4350" s="5" t="s">
        <v>6192</v>
      </c>
      <c r="B4350">
        <f t="shared" si="67"/>
        <v>1</v>
      </c>
    </row>
    <row r="4351" spans="1:2" x14ac:dyDescent="0.25">
      <c r="A4351" s="5" t="s">
        <v>9071</v>
      </c>
      <c r="B4351">
        <f t="shared" si="67"/>
        <v>1</v>
      </c>
    </row>
    <row r="4352" spans="1:2" x14ac:dyDescent="0.25">
      <c r="A4352" s="5" t="s">
        <v>7228</v>
      </c>
      <c r="B4352">
        <f t="shared" si="67"/>
        <v>1</v>
      </c>
    </row>
    <row r="4353" spans="1:2" x14ac:dyDescent="0.25">
      <c r="A4353" s="5" t="s">
        <v>8337</v>
      </c>
      <c r="B4353">
        <f t="shared" si="67"/>
        <v>1</v>
      </c>
    </row>
    <row r="4354" spans="1:2" x14ac:dyDescent="0.25">
      <c r="A4354" s="5" t="s">
        <v>8704</v>
      </c>
      <c r="B4354">
        <f t="shared" si="67"/>
        <v>1</v>
      </c>
    </row>
    <row r="4355" spans="1:2" x14ac:dyDescent="0.25">
      <c r="A4355" s="5" t="s">
        <v>10626</v>
      </c>
      <c r="B4355">
        <f t="shared" si="67"/>
        <v>1</v>
      </c>
    </row>
    <row r="4356" spans="1:2" x14ac:dyDescent="0.25">
      <c r="A4356" s="5" t="s">
        <v>8445</v>
      </c>
      <c r="B4356">
        <f t="shared" si="67"/>
        <v>1</v>
      </c>
    </row>
    <row r="4357" spans="1:2" x14ac:dyDescent="0.25">
      <c r="A4357" s="5" t="s">
        <v>7181</v>
      </c>
      <c r="B4357">
        <f t="shared" ref="B4357:B4420" si="68">IF(A4357&lt;&gt;0,1,0)</f>
        <v>1</v>
      </c>
    </row>
    <row r="4358" spans="1:2" x14ac:dyDescent="0.25">
      <c r="A4358" s="5" t="s">
        <v>6778</v>
      </c>
      <c r="B4358">
        <f t="shared" si="68"/>
        <v>1</v>
      </c>
    </row>
    <row r="4359" spans="1:2" x14ac:dyDescent="0.25">
      <c r="A4359" s="5" t="s">
        <v>8721</v>
      </c>
      <c r="B4359">
        <f t="shared" si="68"/>
        <v>1</v>
      </c>
    </row>
    <row r="4360" spans="1:2" x14ac:dyDescent="0.25">
      <c r="A4360" s="5" t="s">
        <v>10322</v>
      </c>
      <c r="B4360">
        <f t="shared" si="68"/>
        <v>1</v>
      </c>
    </row>
    <row r="4361" spans="1:2" x14ac:dyDescent="0.25">
      <c r="A4361" s="5" t="s">
        <v>7951</v>
      </c>
      <c r="B4361">
        <f t="shared" si="68"/>
        <v>1</v>
      </c>
    </row>
    <row r="4362" spans="1:2" x14ac:dyDescent="0.25">
      <c r="A4362" s="5" t="s">
        <v>10831</v>
      </c>
      <c r="B4362">
        <f t="shared" si="68"/>
        <v>1</v>
      </c>
    </row>
    <row r="4363" spans="1:2" x14ac:dyDescent="0.25">
      <c r="A4363" s="5" t="s">
        <v>7651</v>
      </c>
      <c r="B4363">
        <f t="shared" si="68"/>
        <v>1</v>
      </c>
    </row>
    <row r="4364" spans="1:2" x14ac:dyDescent="0.25">
      <c r="A4364" s="5" t="s">
        <v>7817</v>
      </c>
      <c r="B4364">
        <f t="shared" si="68"/>
        <v>1</v>
      </c>
    </row>
    <row r="4365" spans="1:2" x14ac:dyDescent="0.25">
      <c r="A4365" s="5" t="s">
        <v>6428</v>
      </c>
      <c r="B4365">
        <f t="shared" si="68"/>
        <v>1</v>
      </c>
    </row>
    <row r="4366" spans="1:2" x14ac:dyDescent="0.25">
      <c r="A4366" s="5" t="s">
        <v>6310</v>
      </c>
      <c r="B4366">
        <f t="shared" si="68"/>
        <v>1</v>
      </c>
    </row>
    <row r="4367" spans="1:2" x14ac:dyDescent="0.25">
      <c r="A4367" s="5" t="s">
        <v>6832</v>
      </c>
      <c r="B4367">
        <f t="shared" si="68"/>
        <v>1</v>
      </c>
    </row>
    <row r="4368" spans="1:2" x14ac:dyDescent="0.25">
      <c r="A4368" s="5" t="s">
        <v>8423</v>
      </c>
      <c r="B4368">
        <f t="shared" si="68"/>
        <v>1</v>
      </c>
    </row>
    <row r="4369" spans="1:2" x14ac:dyDescent="0.25">
      <c r="A4369" s="5" t="s">
        <v>7540</v>
      </c>
      <c r="B4369">
        <f t="shared" si="68"/>
        <v>1</v>
      </c>
    </row>
    <row r="4370" spans="1:2" x14ac:dyDescent="0.25">
      <c r="A4370" s="5" t="s">
        <v>6747</v>
      </c>
      <c r="B4370">
        <f t="shared" si="68"/>
        <v>1</v>
      </c>
    </row>
    <row r="4371" spans="1:2" x14ac:dyDescent="0.25">
      <c r="A4371" s="5" t="s">
        <v>6877</v>
      </c>
      <c r="B4371">
        <f t="shared" si="68"/>
        <v>1</v>
      </c>
    </row>
    <row r="4372" spans="1:2" x14ac:dyDescent="0.25">
      <c r="A4372" s="5" t="s">
        <v>8950</v>
      </c>
      <c r="B4372">
        <f t="shared" si="68"/>
        <v>1</v>
      </c>
    </row>
    <row r="4373" spans="1:2" x14ac:dyDescent="0.25">
      <c r="A4373" s="5" t="s">
        <v>10532</v>
      </c>
      <c r="B4373">
        <f t="shared" si="68"/>
        <v>1</v>
      </c>
    </row>
    <row r="4374" spans="1:2" x14ac:dyDescent="0.25">
      <c r="A4374" s="5" t="s">
        <v>7020</v>
      </c>
      <c r="B4374">
        <f t="shared" si="68"/>
        <v>1</v>
      </c>
    </row>
    <row r="4375" spans="1:2" x14ac:dyDescent="0.25">
      <c r="A4375" s="5" t="s">
        <v>10393</v>
      </c>
      <c r="B4375">
        <f t="shared" si="68"/>
        <v>1</v>
      </c>
    </row>
    <row r="4376" spans="1:2" x14ac:dyDescent="0.25">
      <c r="A4376" s="5" t="s">
        <v>6231</v>
      </c>
      <c r="B4376">
        <f t="shared" si="68"/>
        <v>1</v>
      </c>
    </row>
    <row r="4377" spans="1:2" x14ac:dyDescent="0.25">
      <c r="A4377" s="5" t="s">
        <v>9199</v>
      </c>
      <c r="B4377">
        <f t="shared" si="68"/>
        <v>1</v>
      </c>
    </row>
    <row r="4378" spans="1:2" x14ac:dyDescent="0.25">
      <c r="A4378" s="5" t="s">
        <v>7524</v>
      </c>
      <c r="B4378">
        <f t="shared" si="68"/>
        <v>1</v>
      </c>
    </row>
    <row r="4379" spans="1:2" x14ac:dyDescent="0.25">
      <c r="A4379" s="5" t="s">
        <v>9241</v>
      </c>
      <c r="B4379">
        <f t="shared" si="68"/>
        <v>1</v>
      </c>
    </row>
    <row r="4380" spans="1:2" x14ac:dyDescent="0.25">
      <c r="A4380" s="5" t="s">
        <v>6193</v>
      </c>
      <c r="B4380">
        <f t="shared" si="68"/>
        <v>1</v>
      </c>
    </row>
    <row r="4381" spans="1:2" x14ac:dyDescent="0.25">
      <c r="A4381" s="5" t="s">
        <v>7999</v>
      </c>
      <c r="B4381">
        <f t="shared" si="68"/>
        <v>1</v>
      </c>
    </row>
    <row r="4382" spans="1:2" x14ac:dyDescent="0.25">
      <c r="A4382" s="5" t="s">
        <v>7403</v>
      </c>
      <c r="B4382">
        <f t="shared" si="68"/>
        <v>1</v>
      </c>
    </row>
    <row r="4383" spans="1:2" x14ac:dyDescent="0.25">
      <c r="A4383" s="5" t="s">
        <v>8365</v>
      </c>
      <c r="B4383">
        <f t="shared" si="68"/>
        <v>1</v>
      </c>
    </row>
    <row r="4384" spans="1:2" x14ac:dyDescent="0.25">
      <c r="A4384" s="5" t="s">
        <v>9093</v>
      </c>
      <c r="B4384">
        <f t="shared" si="68"/>
        <v>1</v>
      </c>
    </row>
    <row r="4385" spans="1:2" x14ac:dyDescent="0.25">
      <c r="A4385" s="5" t="s">
        <v>8829</v>
      </c>
      <c r="B4385">
        <f t="shared" si="68"/>
        <v>1</v>
      </c>
    </row>
    <row r="4386" spans="1:2" x14ac:dyDescent="0.25">
      <c r="A4386" s="5" t="s">
        <v>7576</v>
      </c>
      <c r="B4386">
        <f t="shared" si="68"/>
        <v>1</v>
      </c>
    </row>
    <row r="4387" spans="1:2" x14ac:dyDescent="0.25">
      <c r="A4387" s="5" t="s">
        <v>10119</v>
      </c>
      <c r="B4387">
        <f t="shared" si="68"/>
        <v>1</v>
      </c>
    </row>
    <row r="4388" spans="1:2" x14ac:dyDescent="0.25">
      <c r="A4388" s="5" t="s">
        <v>10382</v>
      </c>
      <c r="B4388">
        <f t="shared" si="68"/>
        <v>1</v>
      </c>
    </row>
    <row r="4389" spans="1:2" x14ac:dyDescent="0.25">
      <c r="A4389" s="5" t="s">
        <v>10882</v>
      </c>
      <c r="B4389">
        <f t="shared" si="68"/>
        <v>1</v>
      </c>
    </row>
    <row r="4390" spans="1:2" x14ac:dyDescent="0.25">
      <c r="A4390" s="5" t="s">
        <v>8225</v>
      </c>
      <c r="B4390">
        <f t="shared" si="68"/>
        <v>1</v>
      </c>
    </row>
    <row r="4391" spans="1:2" x14ac:dyDescent="0.25">
      <c r="A4391" s="5" t="s">
        <v>9988</v>
      </c>
      <c r="B4391">
        <f t="shared" si="68"/>
        <v>1</v>
      </c>
    </row>
    <row r="4392" spans="1:2" x14ac:dyDescent="0.25">
      <c r="A4392" s="5" t="s">
        <v>9911</v>
      </c>
      <c r="B4392">
        <f t="shared" si="68"/>
        <v>1</v>
      </c>
    </row>
    <row r="4393" spans="1:2" x14ac:dyDescent="0.25">
      <c r="A4393" s="5" t="s">
        <v>9304</v>
      </c>
      <c r="B4393">
        <f t="shared" si="68"/>
        <v>1</v>
      </c>
    </row>
    <row r="4394" spans="1:2" x14ac:dyDescent="0.25">
      <c r="A4394" s="5" t="s">
        <v>6235</v>
      </c>
      <c r="B4394">
        <f t="shared" si="68"/>
        <v>1</v>
      </c>
    </row>
    <row r="4395" spans="1:2" x14ac:dyDescent="0.25">
      <c r="A4395" s="5" t="s">
        <v>8035</v>
      </c>
      <c r="B4395">
        <f t="shared" si="68"/>
        <v>1</v>
      </c>
    </row>
    <row r="4396" spans="1:2" x14ac:dyDescent="0.25">
      <c r="A4396" s="5" t="s">
        <v>6464</v>
      </c>
      <c r="B4396">
        <f t="shared" si="68"/>
        <v>1</v>
      </c>
    </row>
    <row r="4397" spans="1:2" x14ac:dyDescent="0.25">
      <c r="A4397" s="5" t="s">
        <v>8637</v>
      </c>
      <c r="B4397">
        <f t="shared" si="68"/>
        <v>1</v>
      </c>
    </row>
    <row r="4398" spans="1:2" x14ac:dyDescent="0.25">
      <c r="A4398" s="5" t="s">
        <v>7467</v>
      </c>
      <c r="B4398">
        <f t="shared" si="68"/>
        <v>1</v>
      </c>
    </row>
    <row r="4399" spans="1:2" x14ac:dyDescent="0.25">
      <c r="A4399" s="5" t="s">
        <v>6377</v>
      </c>
      <c r="B4399">
        <f t="shared" si="68"/>
        <v>1</v>
      </c>
    </row>
    <row r="4400" spans="1:2" x14ac:dyDescent="0.25">
      <c r="A4400" s="5" t="s">
        <v>10790</v>
      </c>
      <c r="B4400">
        <f t="shared" si="68"/>
        <v>1</v>
      </c>
    </row>
    <row r="4401" spans="1:2" x14ac:dyDescent="0.25">
      <c r="A4401" s="5" t="s">
        <v>7504</v>
      </c>
      <c r="B4401">
        <f t="shared" si="68"/>
        <v>1</v>
      </c>
    </row>
    <row r="4402" spans="1:2" x14ac:dyDescent="0.25">
      <c r="A4402" s="5" t="s">
        <v>8268</v>
      </c>
      <c r="B4402">
        <f t="shared" si="68"/>
        <v>1</v>
      </c>
    </row>
    <row r="4403" spans="1:2" x14ac:dyDescent="0.25">
      <c r="A4403" s="5" t="s">
        <v>8413</v>
      </c>
      <c r="B4403">
        <f t="shared" si="68"/>
        <v>1</v>
      </c>
    </row>
    <row r="4404" spans="1:2" x14ac:dyDescent="0.25">
      <c r="A4404" s="5" t="s">
        <v>7004</v>
      </c>
      <c r="B4404">
        <f t="shared" si="68"/>
        <v>1</v>
      </c>
    </row>
    <row r="4405" spans="1:2" x14ac:dyDescent="0.25">
      <c r="A4405" s="5" t="s">
        <v>9425</v>
      </c>
      <c r="B4405">
        <f t="shared" si="68"/>
        <v>1</v>
      </c>
    </row>
    <row r="4406" spans="1:2" x14ac:dyDescent="0.25">
      <c r="A4406" s="5" t="s">
        <v>7641</v>
      </c>
      <c r="B4406">
        <f t="shared" si="68"/>
        <v>1</v>
      </c>
    </row>
    <row r="4407" spans="1:2" x14ac:dyDescent="0.25">
      <c r="A4407" s="5" t="s">
        <v>8626</v>
      </c>
      <c r="B4407">
        <f t="shared" si="68"/>
        <v>1</v>
      </c>
    </row>
    <row r="4408" spans="1:2" x14ac:dyDescent="0.25">
      <c r="A4408" s="5" t="s">
        <v>6705</v>
      </c>
      <c r="B4408">
        <f t="shared" si="68"/>
        <v>1</v>
      </c>
    </row>
    <row r="4409" spans="1:2" x14ac:dyDescent="0.25">
      <c r="A4409" s="5" t="s">
        <v>6194</v>
      </c>
      <c r="B4409">
        <f t="shared" si="68"/>
        <v>1</v>
      </c>
    </row>
    <row r="4410" spans="1:2" x14ac:dyDescent="0.25">
      <c r="A4410" s="5" t="s">
        <v>8377</v>
      </c>
      <c r="B4410">
        <f t="shared" si="68"/>
        <v>1</v>
      </c>
    </row>
    <row r="4411" spans="1:2" x14ac:dyDescent="0.25">
      <c r="A4411" s="5" t="s">
        <v>9935</v>
      </c>
      <c r="B4411">
        <f t="shared" si="68"/>
        <v>1</v>
      </c>
    </row>
    <row r="4412" spans="1:2" x14ac:dyDescent="0.25">
      <c r="A4412" s="5" t="s">
        <v>8996</v>
      </c>
      <c r="B4412">
        <f t="shared" si="68"/>
        <v>1</v>
      </c>
    </row>
    <row r="4413" spans="1:2" x14ac:dyDescent="0.25">
      <c r="A4413" s="5" t="s">
        <v>7322</v>
      </c>
      <c r="B4413">
        <f t="shared" si="68"/>
        <v>1</v>
      </c>
    </row>
    <row r="4414" spans="1:2" x14ac:dyDescent="0.25">
      <c r="A4414" s="5" t="s">
        <v>6195</v>
      </c>
      <c r="B4414">
        <f t="shared" si="68"/>
        <v>1</v>
      </c>
    </row>
    <row r="4415" spans="1:2" x14ac:dyDescent="0.25">
      <c r="A4415" s="5" t="s">
        <v>10444</v>
      </c>
      <c r="B4415">
        <f t="shared" si="68"/>
        <v>1</v>
      </c>
    </row>
    <row r="4416" spans="1:2" x14ac:dyDescent="0.25">
      <c r="A4416" s="5" t="s">
        <v>10904</v>
      </c>
      <c r="B4416">
        <f t="shared" si="68"/>
        <v>1</v>
      </c>
    </row>
    <row r="4417" spans="1:2" x14ac:dyDescent="0.25">
      <c r="A4417" s="5" t="s">
        <v>9131</v>
      </c>
      <c r="B4417">
        <f t="shared" si="68"/>
        <v>1</v>
      </c>
    </row>
    <row r="4418" spans="1:2" x14ac:dyDescent="0.25">
      <c r="A4418" s="5" t="s">
        <v>9334</v>
      </c>
      <c r="B4418">
        <f t="shared" si="68"/>
        <v>1</v>
      </c>
    </row>
    <row r="4419" spans="1:2" x14ac:dyDescent="0.25">
      <c r="A4419" s="5" t="s">
        <v>9767</v>
      </c>
      <c r="B4419">
        <f t="shared" si="68"/>
        <v>1</v>
      </c>
    </row>
    <row r="4420" spans="1:2" x14ac:dyDescent="0.25">
      <c r="A4420" s="5" t="s">
        <v>10546</v>
      </c>
      <c r="B4420">
        <f t="shared" si="68"/>
        <v>1</v>
      </c>
    </row>
    <row r="4421" spans="1:2" x14ac:dyDescent="0.25">
      <c r="A4421" s="5" t="s">
        <v>6755</v>
      </c>
      <c r="B4421">
        <f t="shared" ref="B4421:B4484" si="69">IF(A4421&lt;&gt;0,1,0)</f>
        <v>1</v>
      </c>
    </row>
    <row r="4422" spans="1:2" x14ac:dyDescent="0.25">
      <c r="A4422" s="5" t="s">
        <v>7934</v>
      </c>
      <c r="B4422">
        <f t="shared" si="69"/>
        <v>1</v>
      </c>
    </row>
    <row r="4423" spans="1:2" x14ac:dyDescent="0.25">
      <c r="A4423" s="5" t="s">
        <v>10283</v>
      </c>
      <c r="B4423">
        <f t="shared" si="69"/>
        <v>1</v>
      </c>
    </row>
    <row r="4424" spans="1:2" x14ac:dyDescent="0.25">
      <c r="A4424" s="5" t="s">
        <v>10506</v>
      </c>
      <c r="B4424">
        <f t="shared" si="69"/>
        <v>1</v>
      </c>
    </row>
    <row r="4425" spans="1:2" x14ac:dyDescent="0.25">
      <c r="A4425" s="5" t="s">
        <v>6260</v>
      </c>
      <c r="B4425">
        <f t="shared" si="69"/>
        <v>1</v>
      </c>
    </row>
    <row r="4426" spans="1:2" x14ac:dyDescent="0.25">
      <c r="A4426" s="5" t="s">
        <v>8176</v>
      </c>
      <c r="B4426">
        <f t="shared" si="69"/>
        <v>1</v>
      </c>
    </row>
    <row r="4427" spans="1:2" x14ac:dyDescent="0.25">
      <c r="A4427" s="5" t="s">
        <v>9717</v>
      </c>
      <c r="B4427">
        <f t="shared" si="69"/>
        <v>1</v>
      </c>
    </row>
    <row r="4428" spans="1:2" x14ac:dyDescent="0.25">
      <c r="A4428" s="5" t="s">
        <v>10495</v>
      </c>
      <c r="B4428">
        <f t="shared" si="69"/>
        <v>1</v>
      </c>
    </row>
    <row r="4429" spans="1:2" x14ac:dyDescent="0.25">
      <c r="A4429" s="5" t="s">
        <v>9954</v>
      </c>
      <c r="B4429">
        <f t="shared" si="69"/>
        <v>1</v>
      </c>
    </row>
    <row r="4430" spans="1:2" x14ac:dyDescent="0.25">
      <c r="A4430" s="5" t="s">
        <v>6284</v>
      </c>
      <c r="B4430">
        <f t="shared" si="69"/>
        <v>1</v>
      </c>
    </row>
    <row r="4431" spans="1:2" x14ac:dyDescent="0.25">
      <c r="A4431" s="5" t="s">
        <v>6196</v>
      </c>
      <c r="B4431">
        <f t="shared" si="69"/>
        <v>1</v>
      </c>
    </row>
    <row r="4432" spans="1:2" x14ac:dyDescent="0.25">
      <c r="A4432" s="5" t="s">
        <v>6197</v>
      </c>
      <c r="B4432">
        <f t="shared" si="69"/>
        <v>1</v>
      </c>
    </row>
    <row r="4433" spans="1:2" x14ac:dyDescent="0.25">
      <c r="A4433" s="5" t="s">
        <v>6198</v>
      </c>
      <c r="B4433">
        <f t="shared" si="69"/>
        <v>1</v>
      </c>
    </row>
    <row r="4434" spans="1:2" x14ac:dyDescent="0.25">
      <c r="A4434" s="5" t="s">
        <v>8590</v>
      </c>
      <c r="B4434">
        <f t="shared" si="69"/>
        <v>1</v>
      </c>
    </row>
    <row r="4435" spans="1:2" x14ac:dyDescent="0.25">
      <c r="A4435" s="5" t="s">
        <v>7260</v>
      </c>
      <c r="B4435">
        <f t="shared" si="69"/>
        <v>1</v>
      </c>
    </row>
    <row r="4436" spans="1:2" x14ac:dyDescent="0.25">
      <c r="A4436" s="5" t="s">
        <v>8894</v>
      </c>
      <c r="B4436">
        <f t="shared" si="69"/>
        <v>1</v>
      </c>
    </row>
    <row r="4437" spans="1:2" x14ac:dyDescent="0.25">
      <c r="A4437" s="5" t="s">
        <v>8405</v>
      </c>
      <c r="B4437">
        <f t="shared" si="69"/>
        <v>1</v>
      </c>
    </row>
    <row r="4438" spans="1:2" x14ac:dyDescent="0.25">
      <c r="A4438" s="5" t="s">
        <v>6455</v>
      </c>
      <c r="B4438">
        <f t="shared" si="69"/>
        <v>1</v>
      </c>
    </row>
    <row r="4439" spans="1:2" x14ac:dyDescent="0.25">
      <c r="A4439" s="5" t="s">
        <v>8105</v>
      </c>
      <c r="B4439">
        <f t="shared" si="69"/>
        <v>1</v>
      </c>
    </row>
    <row r="4440" spans="1:2" x14ac:dyDescent="0.25">
      <c r="A4440" s="5" t="s">
        <v>7632</v>
      </c>
      <c r="B4440">
        <f t="shared" si="69"/>
        <v>1</v>
      </c>
    </row>
    <row r="4441" spans="1:2" x14ac:dyDescent="0.25">
      <c r="A4441" s="5" t="s">
        <v>9171</v>
      </c>
      <c r="B4441">
        <f t="shared" si="69"/>
        <v>1</v>
      </c>
    </row>
    <row r="4442" spans="1:2" x14ac:dyDescent="0.25">
      <c r="A4442" s="5" t="s">
        <v>7449</v>
      </c>
      <c r="B4442">
        <f t="shared" si="69"/>
        <v>1</v>
      </c>
    </row>
    <row r="4443" spans="1:2" x14ac:dyDescent="0.25">
      <c r="A4443" s="5" t="s">
        <v>6651</v>
      </c>
      <c r="B4443">
        <f t="shared" si="69"/>
        <v>1</v>
      </c>
    </row>
    <row r="4444" spans="1:2" x14ac:dyDescent="0.25">
      <c r="A4444" s="5" t="s">
        <v>7054</v>
      </c>
      <c r="B4444">
        <f t="shared" si="69"/>
        <v>1</v>
      </c>
    </row>
    <row r="4445" spans="1:2" x14ac:dyDescent="0.25">
      <c r="A4445" s="5" t="s">
        <v>7590</v>
      </c>
      <c r="B4445">
        <f t="shared" si="69"/>
        <v>1</v>
      </c>
    </row>
    <row r="4446" spans="1:2" x14ac:dyDescent="0.25">
      <c r="A4446" s="5" t="s">
        <v>8453</v>
      </c>
      <c r="B4446">
        <f t="shared" si="69"/>
        <v>1</v>
      </c>
    </row>
    <row r="4447" spans="1:2" x14ac:dyDescent="0.25">
      <c r="A4447" s="5" t="s">
        <v>7784</v>
      </c>
      <c r="B4447">
        <f t="shared" si="69"/>
        <v>1</v>
      </c>
    </row>
    <row r="4448" spans="1:2" x14ac:dyDescent="0.25">
      <c r="A4448" s="5" t="s">
        <v>9808</v>
      </c>
      <c r="B4448">
        <f t="shared" si="69"/>
        <v>1</v>
      </c>
    </row>
    <row r="4449" spans="1:2" x14ac:dyDescent="0.25">
      <c r="A4449" s="5" t="s">
        <v>10328</v>
      </c>
      <c r="B4449">
        <f t="shared" si="69"/>
        <v>1</v>
      </c>
    </row>
    <row r="4450" spans="1:2" x14ac:dyDescent="0.25">
      <c r="A4450" s="5" t="s">
        <v>9861</v>
      </c>
      <c r="B4450">
        <f t="shared" si="69"/>
        <v>1</v>
      </c>
    </row>
    <row r="4451" spans="1:2" x14ac:dyDescent="0.25">
      <c r="A4451" s="5" t="s">
        <v>10313</v>
      </c>
      <c r="B4451">
        <f t="shared" si="69"/>
        <v>1</v>
      </c>
    </row>
    <row r="4452" spans="1:2" x14ac:dyDescent="0.25">
      <c r="A4452" s="5" t="s">
        <v>6330</v>
      </c>
      <c r="B4452">
        <f t="shared" si="69"/>
        <v>1</v>
      </c>
    </row>
    <row r="4453" spans="1:2" x14ac:dyDescent="0.25">
      <c r="A4453" s="5" t="s">
        <v>8298</v>
      </c>
      <c r="B4453">
        <f t="shared" si="69"/>
        <v>1</v>
      </c>
    </row>
    <row r="4454" spans="1:2" x14ac:dyDescent="0.25">
      <c r="A4454" s="5" t="s">
        <v>7837</v>
      </c>
      <c r="B4454">
        <f t="shared" si="69"/>
        <v>1</v>
      </c>
    </row>
    <row r="4455" spans="1:2" x14ac:dyDescent="0.25">
      <c r="A4455" s="5" t="s">
        <v>8240</v>
      </c>
      <c r="B4455">
        <f t="shared" si="69"/>
        <v>1</v>
      </c>
    </row>
    <row r="4456" spans="1:2" x14ac:dyDescent="0.25">
      <c r="A4456" s="5" t="s">
        <v>7294</v>
      </c>
      <c r="B4456">
        <f t="shared" si="69"/>
        <v>1</v>
      </c>
    </row>
    <row r="4457" spans="1:2" x14ac:dyDescent="0.25">
      <c r="A4457" s="5" t="s">
        <v>8040</v>
      </c>
      <c r="B4457">
        <f t="shared" si="69"/>
        <v>1</v>
      </c>
    </row>
    <row r="4458" spans="1:2" x14ac:dyDescent="0.25">
      <c r="A4458" s="5" t="s">
        <v>8081</v>
      </c>
      <c r="B4458">
        <f t="shared" si="69"/>
        <v>1</v>
      </c>
    </row>
    <row r="4459" spans="1:2" x14ac:dyDescent="0.25">
      <c r="A4459" s="5" t="s">
        <v>6787</v>
      </c>
      <c r="B4459">
        <f t="shared" si="69"/>
        <v>1</v>
      </c>
    </row>
    <row r="4460" spans="1:2" x14ac:dyDescent="0.25">
      <c r="A4460" s="5" t="s">
        <v>6709</v>
      </c>
      <c r="B4460">
        <f t="shared" si="69"/>
        <v>1</v>
      </c>
    </row>
    <row r="4461" spans="1:2" x14ac:dyDescent="0.25">
      <c r="A4461" s="5" t="s">
        <v>9817</v>
      </c>
      <c r="B4461">
        <f t="shared" si="69"/>
        <v>1</v>
      </c>
    </row>
    <row r="4462" spans="1:2" x14ac:dyDescent="0.25">
      <c r="A4462" s="5" t="s">
        <v>6242</v>
      </c>
      <c r="B4462">
        <f t="shared" si="69"/>
        <v>1</v>
      </c>
    </row>
    <row r="4463" spans="1:2" x14ac:dyDescent="0.25">
      <c r="A4463" s="5" t="s">
        <v>9948</v>
      </c>
      <c r="B4463">
        <f t="shared" si="69"/>
        <v>1</v>
      </c>
    </row>
    <row r="4464" spans="1:2" x14ac:dyDescent="0.25">
      <c r="A4464" s="5" t="s">
        <v>10934</v>
      </c>
      <c r="B4464">
        <f t="shared" si="69"/>
        <v>1</v>
      </c>
    </row>
    <row r="4465" spans="1:2" x14ac:dyDescent="0.25">
      <c r="A4465" s="5" t="s">
        <v>8350</v>
      </c>
      <c r="B4465">
        <f t="shared" si="69"/>
        <v>1</v>
      </c>
    </row>
    <row r="4466" spans="1:2" x14ac:dyDescent="0.25">
      <c r="A4466" s="5" t="s">
        <v>10613</v>
      </c>
      <c r="B4466">
        <f t="shared" si="69"/>
        <v>1</v>
      </c>
    </row>
    <row r="4467" spans="1:2" x14ac:dyDescent="0.25">
      <c r="A4467" s="5" t="s">
        <v>9530</v>
      </c>
      <c r="B4467">
        <f t="shared" si="69"/>
        <v>1</v>
      </c>
    </row>
    <row r="4468" spans="1:2" x14ac:dyDescent="0.25">
      <c r="A4468" s="5" t="s">
        <v>6701</v>
      </c>
      <c r="B4468">
        <f t="shared" si="69"/>
        <v>1</v>
      </c>
    </row>
    <row r="4469" spans="1:2" x14ac:dyDescent="0.25">
      <c r="A4469" s="5" t="s">
        <v>8641</v>
      </c>
      <c r="B4469">
        <f t="shared" si="69"/>
        <v>1</v>
      </c>
    </row>
    <row r="4470" spans="1:2" x14ac:dyDescent="0.25">
      <c r="A4470" s="5" t="s">
        <v>9049</v>
      </c>
      <c r="B4470">
        <f t="shared" si="69"/>
        <v>1</v>
      </c>
    </row>
    <row r="4471" spans="1:2" x14ac:dyDescent="0.25">
      <c r="A4471" s="5" t="s">
        <v>9317</v>
      </c>
      <c r="B4471">
        <f t="shared" si="69"/>
        <v>1</v>
      </c>
    </row>
    <row r="4472" spans="1:2" x14ac:dyDescent="0.25">
      <c r="A4472" s="5" t="s">
        <v>9580</v>
      </c>
      <c r="B4472">
        <f t="shared" si="69"/>
        <v>1</v>
      </c>
    </row>
    <row r="4473" spans="1:2" x14ac:dyDescent="0.25">
      <c r="A4473" s="5" t="s">
        <v>6277</v>
      </c>
      <c r="B4473">
        <f t="shared" si="69"/>
        <v>1</v>
      </c>
    </row>
    <row r="4474" spans="1:2" x14ac:dyDescent="0.25">
      <c r="A4474" s="5" t="s">
        <v>6568</v>
      </c>
      <c r="B4474">
        <f t="shared" si="69"/>
        <v>1</v>
      </c>
    </row>
    <row r="4475" spans="1:2" x14ac:dyDescent="0.25">
      <c r="A4475" s="5" t="s">
        <v>6977</v>
      </c>
      <c r="B4475">
        <f t="shared" si="69"/>
        <v>1</v>
      </c>
    </row>
    <row r="4476" spans="1:2" x14ac:dyDescent="0.25">
      <c r="A4476" s="5" t="s">
        <v>10706</v>
      </c>
      <c r="B4476">
        <f t="shared" si="69"/>
        <v>1</v>
      </c>
    </row>
    <row r="4477" spans="1:2" x14ac:dyDescent="0.25">
      <c r="A4477" s="5" t="s">
        <v>10091</v>
      </c>
      <c r="B4477">
        <f t="shared" si="69"/>
        <v>1</v>
      </c>
    </row>
    <row r="4478" spans="1:2" x14ac:dyDescent="0.25">
      <c r="A4478" s="5" t="s">
        <v>9775</v>
      </c>
      <c r="B4478">
        <f t="shared" si="69"/>
        <v>1</v>
      </c>
    </row>
    <row r="4479" spans="1:2" x14ac:dyDescent="0.25">
      <c r="A4479" s="5" t="s">
        <v>8937</v>
      </c>
      <c r="B4479">
        <f t="shared" si="69"/>
        <v>1</v>
      </c>
    </row>
    <row r="4480" spans="1:2" x14ac:dyDescent="0.25">
      <c r="A4480" s="5" t="s">
        <v>6339</v>
      </c>
      <c r="B4480">
        <f t="shared" si="69"/>
        <v>1</v>
      </c>
    </row>
    <row r="4481" spans="1:2" x14ac:dyDescent="0.25">
      <c r="A4481" s="5" t="s">
        <v>6863</v>
      </c>
      <c r="B4481">
        <f t="shared" si="69"/>
        <v>1</v>
      </c>
    </row>
    <row r="4482" spans="1:2" x14ac:dyDescent="0.25">
      <c r="A4482" s="5" t="s">
        <v>9979</v>
      </c>
      <c r="B4482">
        <f t="shared" si="69"/>
        <v>1</v>
      </c>
    </row>
    <row r="4483" spans="1:2" x14ac:dyDescent="0.25">
      <c r="A4483" s="5" t="s">
        <v>6199</v>
      </c>
      <c r="B4483">
        <f t="shared" si="69"/>
        <v>1</v>
      </c>
    </row>
    <row r="4484" spans="1:2" x14ac:dyDescent="0.25">
      <c r="A4484" s="5" t="s">
        <v>9198</v>
      </c>
      <c r="B4484">
        <f t="shared" si="69"/>
        <v>1</v>
      </c>
    </row>
    <row r="4485" spans="1:2" x14ac:dyDescent="0.25">
      <c r="A4485" s="5" t="s">
        <v>6875</v>
      </c>
      <c r="B4485">
        <f t="shared" ref="B4485:B4548" si="70">IF(A4485&lt;&gt;0,1,0)</f>
        <v>1</v>
      </c>
    </row>
    <row r="4486" spans="1:2" x14ac:dyDescent="0.25">
      <c r="A4486" s="5" t="s">
        <v>6352</v>
      </c>
      <c r="B4486">
        <f t="shared" si="70"/>
        <v>1</v>
      </c>
    </row>
    <row r="4487" spans="1:2" x14ac:dyDescent="0.25">
      <c r="A4487" s="5" t="s">
        <v>8948</v>
      </c>
      <c r="B4487">
        <f t="shared" si="70"/>
        <v>1</v>
      </c>
    </row>
    <row r="4488" spans="1:2" x14ac:dyDescent="0.25">
      <c r="A4488" s="5" t="s">
        <v>10602</v>
      </c>
      <c r="B4488">
        <f t="shared" si="70"/>
        <v>1</v>
      </c>
    </row>
    <row r="4489" spans="1:2" x14ac:dyDescent="0.25">
      <c r="A4489" s="5" t="s">
        <v>8066</v>
      </c>
      <c r="B4489">
        <f t="shared" si="70"/>
        <v>1</v>
      </c>
    </row>
    <row r="4490" spans="1:2" x14ac:dyDescent="0.25">
      <c r="A4490" s="5" t="s">
        <v>7707</v>
      </c>
      <c r="B4490">
        <f t="shared" si="70"/>
        <v>1</v>
      </c>
    </row>
    <row r="4491" spans="1:2" x14ac:dyDescent="0.25">
      <c r="A4491" s="5" t="s">
        <v>10331</v>
      </c>
      <c r="B4491">
        <f t="shared" si="70"/>
        <v>1</v>
      </c>
    </row>
    <row r="4492" spans="1:2" x14ac:dyDescent="0.25">
      <c r="A4492" s="5" t="s">
        <v>6255</v>
      </c>
      <c r="B4492">
        <f t="shared" si="70"/>
        <v>1</v>
      </c>
    </row>
    <row r="4493" spans="1:2" x14ac:dyDescent="0.25">
      <c r="A4493" s="5" t="s">
        <v>10562</v>
      </c>
      <c r="B4493">
        <f t="shared" si="70"/>
        <v>1</v>
      </c>
    </row>
    <row r="4494" spans="1:2" x14ac:dyDescent="0.25">
      <c r="A4494" s="5" t="s">
        <v>8111</v>
      </c>
      <c r="B4494">
        <f t="shared" si="70"/>
        <v>1</v>
      </c>
    </row>
    <row r="4495" spans="1:2" x14ac:dyDescent="0.25">
      <c r="A4495" s="5" t="s">
        <v>7176</v>
      </c>
      <c r="B4495">
        <f t="shared" si="70"/>
        <v>1</v>
      </c>
    </row>
    <row r="4496" spans="1:2" x14ac:dyDescent="0.25">
      <c r="A4496" s="5" t="s">
        <v>6850</v>
      </c>
      <c r="B4496">
        <f t="shared" si="70"/>
        <v>1</v>
      </c>
    </row>
    <row r="4497" spans="1:2" x14ac:dyDescent="0.25">
      <c r="A4497" s="5" t="s">
        <v>9279</v>
      </c>
      <c r="B4497">
        <f t="shared" si="70"/>
        <v>1</v>
      </c>
    </row>
    <row r="4498" spans="1:2" x14ac:dyDescent="0.25">
      <c r="A4498" s="5" t="s">
        <v>7492</v>
      </c>
      <c r="B4498">
        <f t="shared" si="70"/>
        <v>1</v>
      </c>
    </row>
    <row r="4499" spans="1:2" x14ac:dyDescent="0.25">
      <c r="A4499" s="5" t="s">
        <v>9432</v>
      </c>
      <c r="B4499">
        <f t="shared" si="70"/>
        <v>1</v>
      </c>
    </row>
    <row r="4500" spans="1:2" x14ac:dyDescent="0.25">
      <c r="A4500" s="5" t="s">
        <v>9945</v>
      </c>
      <c r="B4500">
        <f t="shared" si="70"/>
        <v>1</v>
      </c>
    </row>
    <row r="4501" spans="1:2" x14ac:dyDescent="0.25">
      <c r="A4501" s="5" t="s">
        <v>8100</v>
      </c>
      <c r="B4501">
        <f t="shared" si="70"/>
        <v>1</v>
      </c>
    </row>
    <row r="4502" spans="1:2" x14ac:dyDescent="0.25">
      <c r="A4502" s="5" t="s">
        <v>8433</v>
      </c>
      <c r="B4502">
        <f t="shared" si="70"/>
        <v>1</v>
      </c>
    </row>
    <row r="4503" spans="1:2" x14ac:dyDescent="0.25">
      <c r="A4503" s="5" t="s">
        <v>10416</v>
      </c>
      <c r="B4503">
        <f t="shared" si="70"/>
        <v>1</v>
      </c>
    </row>
    <row r="4504" spans="1:2" x14ac:dyDescent="0.25">
      <c r="A4504" s="5" t="s">
        <v>8084</v>
      </c>
      <c r="B4504">
        <f t="shared" si="70"/>
        <v>1</v>
      </c>
    </row>
    <row r="4505" spans="1:2" x14ac:dyDescent="0.25">
      <c r="A4505" s="5" t="s">
        <v>8670</v>
      </c>
      <c r="B4505">
        <f t="shared" si="70"/>
        <v>1</v>
      </c>
    </row>
    <row r="4506" spans="1:2" x14ac:dyDescent="0.25">
      <c r="A4506" s="5" t="s">
        <v>6393</v>
      </c>
      <c r="B4506">
        <f t="shared" si="70"/>
        <v>1</v>
      </c>
    </row>
    <row r="4507" spans="1:2" x14ac:dyDescent="0.25">
      <c r="A4507" s="5" t="s">
        <v>8359</v>
      </c>
      <c r="B4507">
        <f t="shared" si="70"/>
        <v>1</v>
      </c>
    </row>
    <row r="4508" spans="1:2" x14ac:dyDescent="0.25">
      <c r="A4508" s="5" t="s">
        <v>6430</v>
      </c>
      <c r="B4508">
        <f t="shared" si="70"/>
        <v>1</v>
      </c>
    </row>
    <row r="4509" spans="1:2" x14ac:dyDescent="0.25">
      <c r="A4509" s="5" t="s">
        <v>9417</v>
      </c>
      <c r="B4509">
        <f t="shared" si="70"/>
        <v>1</v>
      </c>
    </row>
    <row r="4510" spans="1:2" x14ac:dyDescent="0.25">
      <c r="A4510" s="5" t="s">
        <v>6836</v>
      </c>
      <c r="B4510">
        <f t="shared" si="70"/>
        <v>1</v>
      </c>
    </row>
    <row r="4511" spans="1:2" x14ac:dyDescent="0.25">
      <c r="A4511" s="5" t="s">
        <v>6488</v>
      </c>
      <c r="B4511">
        <f t="shared" si="70"/>
        <v>1</v>
      </c>
    </row>
    <row r="4512" spans="1:2" x14ac:dyDescent="0.25">
      <c r="A4512" s="5" t="s">
        <v>7072</v>
      </c>
      <c r="B4512">
        <f t="shared" si="70"/>
        <v>1</v>
      </c>
    </row>
    <row r="4513" spans="1:2" x14ac:dyDescent="0.25">
      <c r="A4513" s="5" t="s">
        <v>7971</v>
      </c>
      <c r="B4513">
        <f t="shared" si="70"/>
        <v>1</v>
      </c>
    </row>
    <row r="4514" spans="1:2" x14ac:dyDescent="0.25">
      <c r="A4514" s="5" t="s">
        <v>6985</v>
      </c>
      <c r="B4514">
        <f t="shared" si="70"/>
        <v>1</v>
      </c>
    </row>
    <row r="4515" spans="1:2" x14ac:dyDescent="0.25">
      <c r="A4515" s="5" t="s">
        <v>8727</v>
      </c>
      <c r="B4515">
        <f t="shared" si="70"/>
        <v>1</v>
      </c>
    </row>
    <row r="4516" spans="1:2" x14ac:dyDescent="0.25">
      <c r="A4516" s="5" t="s">
        <v>10605</v>
      </c>
      <c r="B4516">
        <f t="shared" si="70"/>
        <v>1</v>
      </c>
    </row>
    <row r="4517" spans="1:2" x14ac:dyDescent="0.25">
      <c r="A4517" s="5" t="s">
        <v>10699</v>
      </c>
      <c r="B4517">
        <f t="shared" si="70"/>
        <v>1</v>
      </c>
    </row>
    <row r="4518" spans="1:2" x14ac:dyDescent="0.25">
      <c r="A4518" s="5" t="s">
        <v>9540</v>
      </c>
      <c r="B4518">
        <f t="shared" si="70"/>
        <v>1</v>
      </c>
    </row>
    <row r="4519" spans="1:2" x14ac:dyDescent="0.25">
      <c r="A4519" s="5" t="s">
        <v>6781</v>
      </c>
      <c r="B4519">
        <f t="shared" si="70"/>
        <v>1</v>
      </c>
    </row>
    <row r="4520" spans="1:2" x14ac:dyDescent="0.25">
      <c r="A4520" s="5" t="s">
        <v>10933</v>
      </c>
      <c r="B4520">
        <f t="shared" si="70"/>
        <v>1</v>
      </c>
    </row>
    <row r="4521" spans="1:2" x14ac:dyDescent="0.25">
      <c r="A4521" s="5" t="s">
        <v>6871</v>
      </c>
      <c r="B4521">
        <f t="shared" si="70"/>
        <v>1</v>
      </c>
    </row>
    <row r="4522" spans="1:2" x14ac:dyDescent="0.25">
      <c r="A4522" s="5" t="s">
        <v>9744</v>
      </c>
      <c r="B4522">
        <f t="shared" si="70"/>
        <v>1</v>
      </c>
    </row>
    <row r="4523" spans="1:2" x14ac:dyDescent="0.25">
      <c r="A4523" s="5" t="s">
        <v>10754</v>
      </c>
      <c r="B4523">
        <f t="shared" si="70"/>
        <v>1</v>
      </c>
    </row>
    <row r="4524" spans="1:2" x14ac:dyDescent="0.25">
      <c r="A4524" s="5" t="s">
        <v>6200</v>
      </c>
      <c r="B4524">
        <f t="shared" si="70"/>
        <v>1</v>
      </c>
    </row>
    <row r="4525" spans="1:2" x14ac:dyDescent="0.25">
      <c r="A4525" s="5" t="s">
        <v>9194</v>
      </c>
      <c r="B4525">
        <f t="shared" si="70"/>
        <v>1</v>
      </c>
    </row>
    <row r="4526" spans="1:2" x14ac:dyDescent="0.25">
      <c r="A4526" s="5" t="s">
        <v>9825</v>
      </c>
      <c r="B4526">
        <f t="shared" si="70"/>
        <v>1</v>
      </c>
    </row>
    <row r="4527" spans="1:2" x14ac:dyDescent="0.25">
      <c r="A4527" s="5" t="s">
        <v>9100</v>
      </c>
      <c r="B4527">
        <f t="shared" si="70"/>
        <v>1</v>
      </c>
    </row>
    <row r="4528" spans="1:2" x14ac:dyDescent="0.25">
      <c r="A4528" s="5" t="s">
        <v>7516</v>
      </c>
      <c r="B4528">
        <f t="shared" si="70"/>
        <v>1</v>
      </c>
    </row>
    <row r="4529" spans="1:2" x14ac:dyDescent="0.25">
      <c r="A4529" s="5" t="s">
        <v>8220</v>
      </c>
      <c r="B4529">
        <f t="shared" si="70"/>
        <v>1</v>
      </c>
    </row>
    <row r="4530" spans="1:2" x14ac:dyDescent="0.25">
      <c r="A4530" s="5" t="s">
        <v>6883</v>
      </c>
      <c r="B4530">
        <f t="shared" si="70"/>
        <v>1</v>
      </c>
    </row>
    <row r="4531" spans="1:2" x14ac:dyDescent="0.25">
      <c r="A4531" s="5" t="s">
        <v>6201</v>
      </c>
      <c r="B4531">
        <f t="shared" si="70"/>
        <v>1</v>
      </c>
    </row>
    <row r="4532" spans="1:2" x14ac:dyDescent="0.25">
      <c r="A4532" s="5" t="s">
        <v>8765</v>
      </c>
      <c r="B4532">
        <f t="shared" si="70"/>
        <v>1</v>
      </c>
    </row>
    <row r="4533" spans="1:2" x14ac:dyDescent="0.25">
      <c r="A4533" s="5" t="s">
        <v>6837</v>
      </c>
      <c r="B4533">
        <f t="shared" si="70"/>
        <v>1</v>
      </c>
    </row>
    <row r="4534" spans="1:2" x14ac:dyDescent="0.25">
      <c r="A4534" s="5" t="s">
        <v>7310</v>
      </c>
      <c r="B4534">
        <f t="shared" si="70"/>
        <v>1</v>
      </c>
    </row>
    <row r="4535" spans="1:2" x14ac:dyDescent="0.25">
      <c r="A4535" s="5" t="s">
        <v>8095</v>
      </c>
      <c r="B4535">
        <f t="shared" si="70"/>
        <v>1</v>
      </c>
    </row>
    <row r="4536" spans="1:2" x14ac:dyDescent="0.25">
      <c r="A4536" s="5" t="s">
        <v>9819</v>
      </c>
      <c r="B4536">
        <f t="shared" si="70"/>
        <v>1</v>
      </c>
    </row>
    <row r="4537" spans="1:2" x14ac:dyDescent="0.25">
      <c r="A4537" s="5" t="s">
        <v>6724</v>
      </c>
      <c r="B4537">
        <f t="shared" si="70"/>
        <v>1</v>
      </c>
    </row>
    <row r="4538" spans="1:2" x14ac:dyDescent="0.25">
      <c r="A4538" s="5" t="s">
        <v>7328</v>
      </c>
      <c r="B4538">
        <f t="shared" si="70"/>
        <v>1</v>
      </c>
    </row>
    <row r="4539" spans="1:2" x14ac:dyDescent="0.25">
      <c r="A4539" s="5" t="s">
        <v>8294</v>
      </c>
      <c r="B4539">
        <f t="shared" si="70"/>
        <v>1</v>
      </c>
    </row>
    <row r="4540" spans="1:2" x14ac:dyDescent="0.25">
      <c r="A4540" s="5" t="s">
        <v>6202</v>
      </c>
      <c r="B4540">
        <f t="shared" si="70"/>
        <v>1</v>
      </c>
    </row>
    <row r="4541" spans="1:2" x14ac:dyDescent="0.25">
      <c r="A4541" s="5" t="s">
        <v>10610</v>
      </c>
      <c r="B4541">
        <f t="shared" si="70"/>
        <v>1</v>
      </c>
    </row>
    <row r="4542" spans="1:2" x14ac:dyDescent="0.25">
      <c r="A4542" s="5" t="s">
        <v>10377</v>
      </c>
      <c r="B4542">
        <f t="shared" si="70"/>
        <v>1</v>
      </c>
    </row>
    <row r="4543" spans="1:2" x14ac:dyDescent="0.25">
      <c r="A4543" s="5" t="s">
        <v>9044</v>
      </c>
      <c r="B4543">
        <f t="shared" si="70"/>
        <v>1</v>
      </c>
    </row>
    <row r="4544" spans="1:2" x14ac:dyDescent="0.25">
      <c r="A4544" s="5" t="s">
        <v>7079</v>
      </c>
      <c r="B4544">
        <f t="shared" si="70"/>
        <v>1</v>
      </c>
    </row>
    <row r="4545" spans="1:2" x14ac:dyDescent="0.25">
      <c r="A4545" s="5" t="s">
        <v>6956</v>
      </c>
      <c r="B4545">
        <f t="shared" si="70"/>
        <v>1</v>
      </c>
    </row>
    <row r="4546" spans="1:2" x14ac:dyDescent="0.25">
      <c r="A4546" s="5" t="s">
        <v>7859</v>
      </c>
      <c r="B4546">
        <f t="shared" si="70"/>
        <v>1</v>
      </c>
    </row>
    <row r="4547" spans="1:2" x14ac:dyDescent="0.25">
      <c r="A4547" s="5" t="s">
        <v>9080</v>
      </c>
      <c r="B4547">
        <f t="shared" si="70"/>
        <v>1</v>
      </c>
    </row>
    <row r="4548" spans="1:2" x14ac:dyDescent="0.25">
      <c r="A4548" s="5" t="s">
        <v>8993</v>
      </c>
      <c r="B4548">
        <f t="shared" si="70"/>
        <v>1</v>
      </c>
    </row>
    <row r="4549" spans="1:2" x14ac:dyDescent="0.25">
      <c r="A4549" s="5" t="s">
        <v>9689</v>
      </c>
      <c r="B4549">
        <f t="shared" ref="B4549:B4612" si="71">IF(A4549&lt;&gt;0,1,0)</f>
        <v>1</v>
      </c>
    </row>
    <row r="4550" spans="1:2" x14ac:dyDescent="0.25">
      <c r="A4550" s="5" t="s">
        <v>7396</v>
      </c>
      <c r="B4550">
        <f t="shared" si="71"/>
        <v>1</v>
      </c>
    </row>
    <row r="4551" spans="1:2" x14ac:dyDescent="0.25">
      <c r="A4551" s="5" t="s">
        <v>6203</v>
      </c>
      <c r="B4551">
        <f t="shared" si="71"/>
        <v>1</v>
      </c>
    </row>
    <row r="4552" spans="1:2" x14ac:dyDescent="0.25">
      <c r="A4552" s="5" t="s">
        <v>6204</v>
      </c>
      <c r="B4552">
        <f t="shared" si="71"/>
        <v>1</v>
      </c>
    </row>
    <row r="4553" spans="1:2" x14ac:dyDescent="0.25">
      <c r="A4553" s="5" t="s">
        <v>6630</v>
      </c>
      <c r="B4553">
        <f t="shared" si="71"/>
        <v>1</v>
      </c>
    </row>
    <row r="4554" spans="1:2" x14ac:dyDescent="0.25">
      <c r="A4554" s="5" t="s">
        <v>6730</v>
      </c>
      <c r="B4554">
        <f t="shared" si="71"/>
        <v>1</v>
      </c>
    </row>
    <row r="4555" spans="1:2" x14ac:dyDescent="0.25">
      <c r="A4555" s="5" t="s">
        <v>8444</v>
      </c>
      <c r="B4555">
        <f t="shared" si="71"/>
        <v>1</v>
      </c>
    </row>
    <row r="4556" spans="1:2" x14ac:dyDescent="0.25">
      <c r="A4556" s="5" t="s">
        <v>10897</v>
      </c>
      <c r="B4556">
        <f t="shared" si="71"/>
        <v>1</v>
      </c>
    </row>
    <row r="4557" spans="1:2" x14ac:dyDescent="0.25">
      <c r="A4557" s="5" t="s">
        <v>7418</v>
      </c>
      <c r="B4557">
        <f t="shared" si="71"/>
        <v>1</v>
      </c>
    </row>
    <row r="4558" spans="1:2" x14ac:dyDescent="0.25">
      <c r="A4558" s="5" t="s">
        <v>6954</v>
      </c>
      <c r="B4558">
        <f t="shared" si="71"/>
        <v>1</v>
      </c>
    </row>
    <row r="4559" spans="1:2" x14ac:dyDescent="0.25">
      <c r="A4559" s="5" t="s">
        <v>6205</v>
      </c>
      <c r="B4559">
        <f t="shared" si="71"/>
        <v>1</v>
      </c>
    </row>
    <row r="4560" spans="1:2" x14ac:dyDescent="0.25">
      <c r="A4560" s="5" t="s">
        <v>10261</v>
      </c>
      <c r="B4560">
        <f t="shared" si="71"/>
        <v>1</v>
      </c>
    </row>
    <row r="4561" spans="1:2" x14ac:dyDescent="0.25">
      <c r="A4561" s="5" t="s">
        <v>8069</v>
      </c>
      <c r="B4561">
        <f t="shared" si="71"/>
        <v>1</v>
      </c>
    </row>
    <row r="4562" spans="1:2" x14ac:dyDescent="0.25">
      <c r="A4562" s="5" t="s">
        <v>9211</v>
      </c>
      <c r="B4562">
        <f t="shared" si="71"/>
        <v>1</v>
      </c>
    </row>
    <row r="4563" spans="1:2" x14ac:dyDescent="0.25">
      <c r="A4563" s="5" t="s">
        <v>7042</v>
      </c>
      <c r="B4563">
        <f t="shared" si="71"/>
        <v>1</v>
      </c>
    </row>
    <row r="4564" spans="1:2" x14ac:dyDescent="0.25">
      <c r="A4564" s="5" t="s">
        <v>9855</v>
      </c>
      <c r="B4564">
        <f t="shared" si="71"/>
        <v>1</v>
      </c>
    </row>
    <row r="4565" spans="1:2" x14ac:dyDescent="0.25">
      <c r="A4565" s="5" t="s">
        <v>10258</v>
      </c>
      <c r="B4565">
        <f t="shared" si="71"/>
        <v>1</v>
      </c>
    </row>
    <row r="4566" spans="1:2" x14ac:dyDescent="0.25">
      <c r="A4566" s="5" t="s">
        <v>9547</v>
      </c>
      <c r="B4566">
        <f t="shared" si="71"/>
        <v>1</v>
      </c>
    </row>
    <row r="4567" spans="1:2" x14ac:dyDescent="0.25">
      <c r="A4567" s="5" t="s">
        <v>9943</v>
      </c>
      <c r="B4567">
        <f t="shared" si="71"/>
        <v>1</v>
      </c>
    </row>
    <row r="4568" spans="1:2" x14ac:dyDescent="0.25">
      <c r="A4568" s="5" t="s">
        <v>6958</v>
      </c>
      <c r="B4568">
        <f t="shared" si="71"/>
        <v>1</v>
      </c>
    </row>
    <row r="4569" spans="1:2" x14ac:dyDescent="0.25">
      <c r="A4569" s="5" t="s">
        <v>6206</v>
      </c>
      <c r="B4569">
        <f t="shared" si="71"/>
        <v>1</v>
      </c>
    </row>
    <row r="4570" spans="1:2" x14ac:dyDescent="0.25">
      <c r="A4570" s="5" t="s">
        <v>10193</v>
      </c>
      <c r="B4570">
        <f t="shared" si="71"/>
        <v>1</v>
      </c>
    </row>
    <row r="4571" spans="1:2" x14ac:dyDescent="0.25">
      <c r="A4571" s="5" t="s">
        <v>9477</v>
      </c>
      <c r="B4571">
        <f t="shared" si="71"/>
        <v>1</v>
      </c>
    </row>
    <row r="4572" spans="1:2" x14ac:dyDescent="0.25">
      <c r="A4572" s="5" t="s">
        <v>7205</v>
      </c>
      <c r="B4572">
        <f t="shared" si="71"/>
        <v>1</v>
      </c>
    </row>
    <row r="4573" spans="1:2" x14ac:dyDescent="0.25">
      <c r="A4573" s="5" t="s">
        <v>6442</v>
      </c>
      <c r="B4573">
        <f t="shared" si="71"/>
        <v>1</v>
      </c>
    </row>
    <row r="4574" spans="1:2" x14ac:dyDescent="0.25">
      <c r="A4574" s="5" t="s">
        <v>9424</v>
      </c>
      <c r="B4574">
        <f t="shared" si="71"/>
        <v>1</v>
      </c>
    </row>
    <row r="4575" spans="1:2" x14ac:dyDescent="0.25">
      <c r="A4575" s="5" t="s">
        <v>8106</v>
      </c>
      <c r="B4575">
        <f t="shared" si="71"/>
        <v>1</v>
      </c>
    </row>
    <row r="4576" spans="1:2" x14ac:dyDescent="0.25">
      <c r="A4576" s="5" t="s">
        <v>6844</v>
      </c>
      <c r="B4576">
        <f t="shared" si="71"/>
        <v>1</v>
      </c>
    </row>
    <row r="4577" spans="1:2" x14ac:dyDescent="0.25">
      <c r="A4577" s="5" t="s">
        <v>6502</v>
      </c>
      <c r="B4577">
        <f t="shared" si="71"/>
        <v>1</v>
      </c>
    </row>
    <row r="4578" spans="1:2" x14ac:dyDescent="0.25">
      <c r="A4578" s="5" t="s">
        <v>10703</v>
      </c>
      <c r="B4578">
        <f t="shared" si="71"/>
        <v>1</v>
      </c>
    </row>
    <row r="4579" spans="1:2" x14ac:dyDescent="0.25">
      <c r="A4579" s="5" t="s">
        <v>6417</v>
      </c>
      <c r="B4579">
        <f t="shared" si="71"/>
        <v>1</v>
      </c>
    </row>
    <row r="4580" spans="1:2" x14ac:dyDescent="0.25">
      <c r="A4580" s="5" t="s">
        <v>8859</v>
      </c>
      <c r="B4580">
        <f t="shared" si="71"/>
        <v>1</v>
      </c>
    </row>
    <row r="4581" spans="1:2" x14ac:dyDescent="0.25">
      <c r="A4581" s="5" t="s">
        <v>10874</v>
      </c>
      <c r="B4581">
        <f t="shared" si="71"/>
        <v>1</v>
      </c>
    </row>
    <row r="4582" spans="1:2" x14ac:dyDescent="0.25">
      <c r="A4582" s="5" t="s">
        <v>6289</v>
      </c>
      <c r="B4582">
        <f t="shared" si="71"/>
        <v>1</v>
      </c>
    </row>
    <row r="4583" spans="1:2" x14ac:dyDescent="0.25">
      <c r="A4583" s="5" t="s">
        <v>10405</v>
      </c>
      <c r="B4583">
        <f t="shared" si="71"/>
        <v>1</v>
      </c>
    </row>
    <row r="4584" spans="1:2" x14ac:dyDescent="0.25">
      <c r="A4584" s="5" t="s">
        <v>9420</v>
      </c>
      <c r="B4584">
        <f t="shared" si="71"/>
        <v>1</v>
      </c>
    </row>
    <row r="4585" spans="1:2" x14ac:dyDescent="0.25">
      <c r="A4585" s="5" t="s">
        <v>7402</v>
      </c>
      <c r="B4585">
        <f t="shared" si="71"/>
        <v>1</v>
      </c>
    </row>
    <row r="4586" spans="1:2" x14ac:dyDescent="0.25">
      <c r="A4586" s="5" t="s">
        <v>7254</v>
      </c>
      <c r="B4586">
        <f t="shared" si="71"/>
        <v>1</v>
      </c>
    </row>
    <row r="4587" spans="1:2" x14ac:dyDescent="0.25">
      <c r="A4587" s="5" t="s">
        <v>9318</v>
      </c>
      <c r="B4587">
        <f t="shared" si="71"/>
        <v>1</v>
      </c>
    </row>
    <row r="4588" spans="1:2" x14ac:dyDescent="0.25">
      <c r="A4588" s="5" t="s">
        <v>6207</v>
      </c>
      <c r="B4588">
        <f t="shared" si="71"/>
        <v>1</v>
      </c>
    </row>
    <row r="4589" spans="1:2" x14ac:dyDescent="0.25">
      <c r="A4589" s="5" t="s">
        <v>7732</v>
      </c>
      <c r="B4589">
        <f t="shared" si="71"/>
        <v>1</v>
      </c>
    </row>
    <row r="4590" spans="1:2" x14ac:dyDescent="0.25">
      <c r="A4590" s="5" t="s">
        <v>7455</v>
      </c>
      <c r="B4590">
        <f t="shared" si="71"/>
        <v>1</v>
      </c>
    </row>
    <row r="4591" spans="1:2" x14ac:dyDescent="0.25">
      <c r="A4591" s="5" t="s">
        <v>7548</v>
      </c>
      <c r="B4591">
        <f t="shared" si="71"/>
        <v>1</v>
      </c>
    </row>
    <row r="4592" spans="1:2" x14ac:dyDescent="0.25">
      <c r="A4592" s="5" t="s">
        <v>8321</v>
      </c>
      <c r="B4592">
        <f t="shared" si="71"/>
        <v>1</v>
      </c>
    </row>
    <row r="4593" spans="1:2" x14ac:dyDescent="0.25">
      <c r="A4593" s="5" t="s">
        <v>6869</v>
      </c>
      <c r="B4593">
        <f t="shared" si="71"/>
        <v>1</v>
      </c>
    </row>
    <row r="4594" spans="1:2" x14ac:dyDescent="0.25">
      <c r="A4594" s="5" t="s">
        <v>9265</v>
      </c>
      <c r="B4594">
        <f t="shared" si="71"/>
        <v>1</v>
      </c>
    </row>
    <row r="4595" spans="1:2" x14ac:dyDescent="0.25">
      <c r="A4595" s="5" t="s">
        <v>7313</v>
      </c>
      <c r="B4595">
        <f t="shared" si="71"/>
        <v>1</v>
      </c>
    </row>
    <row r="4596" spans="1:2" x14ac:dyDescent="0.25">
      <c r="A4596" s="5" t="s">
        <v>10019</v>
      </c>
      <c r="B4596">
        <f t="shared" si="71"/>
        <v>1</v>
      </c>
    </row>
    <row r="4597" spans="1:2" x14ac:dyDescent="0.25">
      <c r="A4597" s="5" t="s">
        <v>8539</v>
      </c>
      <c r="B4597">
        <f t="shared" si="71"/>
        <v>1</v>
      </c>
    </row>
    <row r="4598" spans="1:2" x14ac:dyDescent="0.25">
      <c r="A4598" s="5" t="s">
        <v>6208</v>
      </c>
      <c r="B4598">
        <f t="shared" si="71"/>
        <v>1</v>
      </c>
    </row>
    <row r="4599" spans="1:2" x14ac:dyDescent="0.25">
      <c r="A4599" s="5" t="s">
        <v>8212</v>
      </c>
      <c r="B4599">
        <f t="shared" si="71"/>
        <v>1</v>
      </c>
    </row>
    <row r="4600" spans="1:2" x14ac:dyDescent="0.25">
      <c r="A4600" s="5" t="s">
        <v>7905</v>
      </c>
      <c r="B4600">
        <f t="shared" si="71"/>
        <v>1</v>
      </c>
    </row>
    <row r="4601" spans="1:2" x14ac:dyDescent="0.25">
      <c r="A4601" s="5" t="s">
        <v>8494</v>
      </c>
      <c r="B4601">
        <f t="shared" si="71"/>
        <v>1</v>
      </c>
    </row>
    <row r="4602" spans="1:2" x14ac:dyDescent="0.25">
      <c r="A4602" s="5" t="s">
        <v>9142</v>
      </c>
      <c r="B4602">
        <f t="shared" si="71"/>
        <v>1</v>
      </c>
    </row>
    <row r="4603" spans="1:2" x14ac:dyDescent="0.25">
      <c r="A4603" s="5" t="s">
        <v>6944</v>
      </c>
      <c r="B4603">
        <f t="shared" si="71"/>
        <v>1</v>
      </c>
    </row>
    <row r="4604" spans="1:2" x14ac:dyDescent="0.25">
      <c r="A4604" s="5" t="s">
        <v>9072</v>
      </c>
      <c r="B4604">
        <f t="shared" si="71"/>
        <v>1</v>
      </c>
    </row>
    <row r="4605" spans="1:2" x14ac:dyDescent="0.25">
      <c r="A4605" s="5" t="s">
        <v>6952</v>
      </c>
      <c r="B4605">
        <f t="shared" si="71"/>
        <v>1</v>
      </c>
    </row>
    <row r="4606" spans="1:2" x14ac:dyDescent="0.25">
      <c r="A4606" s="5" t="s">
        <v>7984</v>
      </c>
      <c r="B4606">
        <f t="shared" si="71"/>
        <v>1</v>
      </c>
    </row>
    <row r="4607" spans="1:2" x14ac:dyDescent="0.25">
      <c r="A4607" s="5" t="s">
        <v>7699</v>
      </c>
      <c r="B4607">
        <f t="shared" si="71"/>
        <v>1</v>
      </c>
    </row>
    <row r="4608" spans="1:2" x14ac:dyDescent="0.25">
      <c r="A4608" s="5" t="s">
        <v>9487</v>
      </c>
      <c r="B4608">
        <f t="shared" si="71"/>
        <v>1</v>
      </c>
    </row>
    <row r="4609" spans="1:2" x14ac:dyDescent="0.25">
      <c r="A4609" s="5" t="s">
        <v>6802</v>
      </c>
      <c r="B4609">
        <f t="shared" si="71"/>
        <v>1</v>
      </c>
    </row>
    <row r="4610" spans="1:2" x14ac:dyDescent="0.25">
      <c r="A4610" s="5" t="s">
        <v>6389</v>
      </c>
      <c r="B4610">
        <f t="shared" si="71"/>
        <v>1</v>
      </c>
    </row>
    <row r="4611" spans="1:2" x14ac:dyDescent="0.25">
      <c r="A4611" s="5" t="s">
        <v>7848</v>
      </c>
      <c r="B4611">
        <f t="shared" si="71"/>
        <v>1</v>
      </c>
    </row>
    <row r="4612" spans="1:2" x14ac:dyDescent="0.25">
      <c r="A4612" s="5" t="s">
        <v>6731</v>
      </c>
      <c r="B4612">
        <f t="shared" si="71"/>
        <v>1</v>
      </c>
    </row>
    <row r="4613" spans="1:2" x14ac:dyDescent="0.25">
      <c r="A4613" s="5" t="s">
        <v>10317</v>
      </c>
      <c r="B4613">
        <f t="shared" ref="B4613:B4676" si="72">IF(A4613&lt;&gt;0,1,0)</f>
        <v>1</v>
      </c>
    </row>
    <row r="4614" spans="1:2" x14ac:dyDescent="0.25">
      <c r="A4614" s="5" t="s">
        <v>6209</v>
      </c>
      <c r="B4614">
        <f t="shared" si="72"/>
        <v>1</v>
      </c>
    </row>
    <row r="4615" spans="1:2" x14ac:dyDescent="0.25">
      <c r="A4615" s="5" t="s">
        <v>7360</v>
      </c>
      <c r="B4615">
        <f t="shared" si="72"/>
        <v>1</v>
      </c>
    </row>
    <row r="4616" spans="1:2" x14ac:dyDescent="0.25">
      <c r="A4616" s="5" t="s">
        <v>10241</v>
      </c>
      <c r="B4616">
        <f t="shared" si="72"/>
        <v>1</v>
      </c>
    </row>
    <row r="4617" spans="1:2" x14ac:dyDescent="0.25">
      <c r="A4617" s="5" t="s">
        <v>9866</v>
      </c>
      <c r="B4617">
        <f t="shared" si="72"/>
        <v>1</v>
      </c>
    </row>
    <row r="4618" spans="1:2" x14ac:dyDescent="0.25">
      <c r="A4618" s="5" t="s">
        <v>6595</v>
      </c>
      <c r="B4618">
        <f t="shared" si="72"/>
        <v>1</v>
      </c>
    </row>
    <row r="4619" spans="1:2" x14ac:dyDescent="0.25">
      <c r="A4619" s="5" t="s">
        <v>8809</v>
      </c>
      <c r="B4619">
        <f t="shared" si="72"/>
        <v>1</v>
      </c>
    </row>
    <row r="4620" spans="1:2" x14ac:dyDescent="0.25">
      <c r="A4620" s="5" t="s">
        <v>9164</v>
      </c>
      <c r="B4620">
        <f t="shared" si="72"/>
        <v>1</v>
      </c>
    </row>
    <row r="4621" spans="1:2" x14ac:dyDescent="0.25">
      <c r="A4621" s="5" t="s">
        <v>10082</v>
      </c>
      <c r="B4621">
        <f t="shared" si="72"/>
        <v>1</v>
      </c>
    </row>
    <row r="4622" spans="1:2" x14ac:dyDescent="0.25">
      <c r="A4622" s="5" t="s">
        <v>8477</v>
      </c>
      <c r="B4622">
        <f t="shared" si="72"/>
        <v>1</v>
      </c>
    </row>
    <row r="4623" spans="1:2" x14ac:dyDescent="0.25">
      <c r="A4623" s="5" t="s">
        <v>6452</v>
      </c>
      <c r="B4623">
        <f t="shared" si="72"/>
        <v>1</v>
      </c>
    </row>
    <row r="4624" spans="1:2" x14ac:dyDescent="0.25">
      <c r="A4624" s="5" t="s">
        <v>7114</v>
      </c>
      <c r="B4624">
        <f t="shared" si="72"/>
        <v>1</v>
      </c>
    </row>
    <row r="4625" spans="1:2" x14ac:dyDescent="0.25">
      <c r="A4625" s="5" t="s">
        <v>9793</v>
      </c>
      <c r="B4625">
        <f t="shared" si="72"/>
        <v>1</v>
      </c>
    </row>
    <row r="4626" spans="1:2" x14ac:dyDescent="0.25">
      <c r="A4626" s="5" t="s">
        <v>6210</v>
      </c>
      <c r="B4626">
        <f t="shared" si="72"/>
        <v>1</v>
      </c>
    </row>
    <row r="4627" spans="1:2" x14ac:dyDescent="0.25">
      <c r="A4627" s="5" t="s">
        <v>7733</v>
      </c>
      <c r="B4627">
        <f t="shared" si="72"/>
        <v>1</v>
      </c>
    </row>
    <row r="4628" spans="1:2" x14ac:dyDescent="0.25">
      <c r="A4628" s="5" t="s">
        <v>10391</v>
      </c>
      <c r="B4628">
        <f t="shared" si="72"/>
        <v>1</v>
      </c>
    </row>
    <row r="4629" spans="1:2" x14ac:dyDescent="0.25">
      <c r="A4629" s="5" t="s">
        <v>6371</v>
      </c>
      <c r="B4629">
        <f t="shared" si="72"/>
        <v>1</v>
      </c>
    </row>
    <row r="4630" spans="1:2" x14ac:dyDescent="0.25">
      <c r="A4630" s="5" t="s">
        <v>10462</v>
      </c>
      <c r="B4630">
        <f t="shared" si="72"/>
        <v>1</v>
      </c>
    </row>
    <row r="4631" spans="1:2" x14ac:dyDescent="0.25">
      <c r="A4631" s="5" t="s">
        <v>9091</v>
      </c>
      <c r="B4631">
        <f t="shared" si="72"/>
        <v>1</v>
      </c>
    </row>
    <row r="4632" spans="1:2" x14ac:dyDescent="0.25">
      <c r="A4632" s="5" t="s">
        <v>8050</v>
      </c>
      <c r="B4632">
        <f t="shared" si="72"/>
        <v>1</v>
      </c>
    </row>
    <row r="4633" spans="1:2" x14ac:dyDescent="0.25">
      <c r="A4633" s="5" t="s">
        <v>8754</v>
      </c>
      <c r="B4633">
        <f t="shared" si="72"/>
        <v>1</v>
      </c>
    </row>
    <row r="4634" spans="1:2" x14ac:dyDescent="0.25">
      <c r="A4634" s="5" t="s">
        <v>8047</v>
      </c>
      <c r="B4634">
        <f t="shared" si="72"/>
        <v>1</v>
      </c>
    </row>
    <row r="4635" spans="1:2" x14ac:dyDescent="0.25">
      <c r="A4635" s="5" t="s">
        <v>6716</v>
      </c>
      <c r="B4635">
        <f t="shared" si="72"/>
        <v>1</v>
      </c>
    </row>
    <row r="4636" spans="1:2" x14ac:dyDescent="0.25">
      <c r="A4636" s="5" t="s">
        <v>6211</v>
      </c>
      <c r="B4636">
        <f t="shared" si="72"/>
        <v>1</v>
      </c>
    </row>
    <row r="4637" spans="1:2" x14ac:dyDescent="0.25">
      <c r="A4637" s="5" t="s">
        <v>7458</v>
      </c>
      <c r="B4637">
        <f t="shared" si="72"/>
        <v>1</v>
      </c>
    </row>
    <row r="4638" spans="1:2" x14ac:dyDescent="0.25">
      <c r="A4638" s="5" t="s">
        <v>9571</v>
      </c>
      <c r="B4638">
        <f t="shared" si="72"/>
        <v>1</v>
      </c>
    </row>
    <row r="4639" spans="1:2" x14ac:dyDescent="0.25">
      <c r="A4639" s="5" t="s">
        <v>6774</v>
      </c>
      <c r="B4639">
        <f t="shared" si="72"/>
        <v>1</v>
      </c>
    </row>
    <row r="4640" spans="1:2" x14ac:dyDescent="0.25">
      <c r="A4640" s="5" t="s">
        <v>10819</v>
      </c>
      <c r="B4640">
        <f t="shared" si="72"/>
        <v>1</v>
      </c>
    </row>
    <row r="4641" spans="1:2" x14ac:dyDescent="0.25">
      <c r="A4641" s="5" t="s">
        <v>8027</v>
      </c>
      <c r="B4641">
        <f t="shared" si="72"/>
        <v>1</v>
      </c>
    </row>
    <row r="4642" spans="1:2" x14ac:dyDescent="0.25">
      <c r="A4642" s="5" t="s">
        <v>8863</v>
      </c>
      <c r="B4642">
        <f t="shared" si="72"/>
        <v>1</v>
      </c>
    </row>
    <row r="4643" spans="1:2" x14ac:dyDescent="0.25">
      <c r="A4643" s="5" t="s">
        <v>7177</v>
      </c>
      <c r="B4643">
        <f t="shared" si="72"/>
        <v>1</v>
      </c>
    </row>
    <row r="4644" spans="1:2" x14ac:dyDescent="0.25">
      <c r="A4644" s="5" t="s">
        <v>6550</v>
      </c>
      <c r="B4644">
        <f t="shared" si="72"/>
        <v>1</v>
      </c>
    </row>
    <row r="4645" spans="1:2" x14ac:dyDescent="0.25">
      <c r="A4645" s="5" t="s">
        <v>7441</v>
      </c>
      <c r="B4645">
        <f t="shared" si="72"/>
        <v>1</v>
      </c>
    </row>
    <row r="4646" spans="1:2" x14ac:dyDescent="0.25">
      <c r="A4646" s="5" t="s">
        <v>9313</v>
      </c>
      <c r="B4646">
        <f t="shared" si="72"/>
        <v>1</v>
      </c>
    </row>
    <row r="4647" spans="1:2" x14ac:dyDescent="0.25">
      <c r="A4647" s="5" t="s">
        <v>8749</v>
      </c>
      <c r="B4647">
        <f t="shared" si="72"/>
        <v>1</v>
      </c>
    </row>
    <row r="4648" spans="1:2" x14ac:dyDescent="0.25">
      <c r="A4648" s="5" t="s">
        <v>9383</v>
      </c>
      <c r="B4648">
        <f t="shared" si="72"/>
        <v>1</v>
      </c>
    </row>
    <row r="4649" spans="1:2" x14ac:dyDescent="0.25">
      <c r="A4649" s="5" t="s">
        <v>7643</v>
      </c>
      <c r="B4649">
        <f t="shared" si="72"/>
        <v>1</v>
      </c>
    </row>
    <row r="4650" spans="1:2" x14ac:dyDescent="0.25">
      <c r="A4650" s="5" t="s">
        <v>7685</v>
      </c>
      <c r="B4650">
        <f t="shared" si="72"/>
        <v>1</v>
      </c>
    </row>
    <row r="4651" spans="1:2" x14ac:dyDescent="0.25">
      <c r="A4651" s="5" t="s">
        <v>8126</v>
      </c>
      <c r="B4651">
        <f t="shared" si="72"/>
        <v>1</v>
      </c>
    </row>
    <row r="4652" spans="1:2" x14ac:dyDescent="0.25">
      <c r="A4652" s="5" t="s">
        <v>6732</v>
      </c>
      <c r="B4652">
        <f t="shared" si="72"/>
        <v>1</v>
      </c>
    </row>
    <row r="4653" spans="1:2" x14ac:dyDescent="0.25">
      <c r="A4653" s="5" t="s">
        <v>8456</v>
      </c>
      <c r="B4653">
        <f t="shared" si="72"/>
        <v>1</v>
      </c>
    </row>
    <row r="4654" spans="1:2" x14ac:dyDescent="0.25">
      <c r="A4654" s="5" t="s">
        <v>6212</v>
      </c>
      <c r="B4654">
        <f t="shared" si="72"/>
        <v>1</v>
      </c>
    </row>
    <row r="4655" spans="1:2" x14ac:dyDescent="0.25">
      <c r="A4655" s="5" t="s">
        <v>10104</v>
      </c>
      <c r="B4655">
        <f t="shared" si="72"/>
        <v>1</v>
      </c>
    </row>
    <row r="4656" spans="1:2" x14ac:dyDescent="0.25">
      <c r="A4656" s="5" t="s">
        <v>7840</v>
      </c>
      <c r="B4656">
        <f t="shared" si="72"/>
        <v>1</v>
      </c>
    </row>
    <row r="4657" spans="1:2" x14ac:dyDescent="0.25">
      <c r="A4657" s="5" t="s">
        <v>10354</v>
      </c>
      <c r="B4657">
        <f t="shared" si="72"/>
        <v>1</v>
      </c>
    </row>
    <row r="4658" spans="1:2" x14ac:dyDescent="0.25">
      <c r="A4658" s="5" t="s">
        <v>6372</v>
      </c>
      <c r="B4658">
        <f t="shared" si="72"/>
        <v>1</v>
      </c>
    </row>
    <row r="4659" spans="1:2" x14ac:dyDescent="0.25">
      <c r="A4659" s="5" t="s">
        <v>9611</v>
      </c>
      <c r="B4659">
        <f t="shared" si="72"/>
        <v>1</v>
      </c>
    </row>
    <row r="4660" spans="1:2" x14ac:dyDescent="0.25">
      <c r="A4660" s="5" t="s">
        <v>7100</v>
      </c>
      <c r="B4660">
        <f t="shared" si="72"/>
        <v>1</v>
      </c>
    </row>
    <row r="4661" spans="1:2" x14ac:dyDescent="0.25">
      <c r="A4661" s="5" t="s">
        <v>6546</v>
      </c>
      <c r="B4661">
        <f t="shared" si="72"/>
        <v>1</v>
      </c>
    </row>
    <row r="4662" spans="1:2" x14ac:dyDescent="0.25">
      <c r="A4662" s="5" t="s">
        <v>10811</v>
      </c>
      <c r="B4662">
        <f t="shared" si="72"/>
        <v>1</v>
      </c>
    </row>
    <row r="4663" spans="1:2" x14ac:dyDescent="0.25">
      <c r="A4663" s="5" t="s">
        <v>6213</v>
      </c>
      <c r="B4663">
        <f t="shared" si="72"/>
        <v>1</v>
      </c>
    </row>
    <row r="4664" spans="1:2" x14ac:dyDescent="0.25">
      <c r="A4664" s="5" t="s">
        <v>8055</v>
      </c>
      <c r="B4664">
        <f t="shared" si="72"/>
        <v>1</v>
      </c>
    </row>
    <row r="4665" spans="1:2" x14ac:dyDescent="0.25">
      <c r="A4665" s="5" t="s">
        <v>6214</v>
      </c>
      <c r="B4665">
        <f t="shared" si="72"/>
        <v>1</v>
      </c>
    </row>
    <row r="4666" spans="1:2" x14ac:dyDescent="0.25">
      <c r="A4666" s="5" t="s">
        <v>9381</v>
      </c>
      <c r="B4666">
        <f t="shared" si="72"/>
        <v>1</v>
      </c>
    </row>
    <row r="4667" spans="1:2" x14ac:dyDescent="0.25">
      <c r="A4667" s="5" t="s">
        <v>10465</v>
      </c>
      <c r="B4667">
        <f t="shared" si="72"/>
        <v>1</v>
      </c>
    </row>
    <row r="4668" spans="1:2" x14ac:dyDescent="0.25">
      <c r="A4668" s="5" t="s">
        <v>7867</v>
      </c>
      <c r="B4668">
        <f t="shared" si="72"/>
        <v>1</v>
      </c>
    </row>
    <row r="4669" spans="1:2" x14ac:dyDescent="0.25">
      <c r="A4669" s="5" t="s">
        <v>6853</v>
      </c>
      <c r="B4669">
        <f t="shared" si="72"/>
        <v>1</v>
      </c>
    </row>
    <row r="4670" spans="1:2" x14ac:dyDescent="0.25">
      <c r="A4670" s="5" t="s">
        <v>8535</v>
      </c>
      <c r="B4670">
        <f t="shared" si="72"/>
        <v>1</v>
      </c>
    </row>
    <row r="4671" spans="1:2" x14ac:dyDescent="0.25">
      <c r="A4671" s="5" t="s">
        <v>9498</v>
      </c>
      <c r="B4671">
        <f t="shared" si="72"/>
        <v>1</v>
      </c>
    </row>
    <row r="4672" spans="1:2" x14ac:dyDescent="0.25">
      <c r="A4672" s="5" t="s">
        <v>6991</v>
      </c>
      <c r="B4672">
        <f t="shared" si="72"/>
        <v>1</v>
      </c>
    </row>
    <row r="4673" spans="1:2" x14ac:dyDescent="0.25">
      <c r="A4673" s="5" t="s">
        <v>9342</v>
      </c>
      <c r="B4673">
        <f t="shared" si="72"/>
        <v>1</v>
      </c>
    </row>
    <row r="4674" spans="1:2" x14ac:dyDescent="0.25">
      <c r="A4674" s="5" t="s">
        <v>10172</v>
      </c>
      <c r="B4674">
        <f t="shared" si="72"/>
        <v>1</v>
      </c>
    </row>
    <row r="4675" spans="1:2" x14ac:dyDescent="0.25">
      <c r="A4675" s="5" t="s">
        <v>9141</v>
      </c>
      <c r="B4675">
        <f t="shared" si="72"/>
        <v>1</v>
      </c>
    </row>
    <row r="4676" spans="1:2" x14ac:dyDescent="0.25">
      <c r="A4676" s="5" t="s">
        <v>9246</v>
      </c>
      <c r="B4676">
        <f t="shared" si="72"/>
        <v>1</v>
      </c>
    </row>
    <row r="4677" spans="1:2" x14ac:dyDescent="0.25">
      <c r="A4677" s="5" t="s">
        <v>10541</v>
      </c>
      <c r="B4677">
        <f t="shared" ref="B4677:B4740" si="73">IF(A4677&lt;&gt;0,1,0)</f>
        <v>1</v>
      </c>
    </row>
    <row r="4678" spans="1:2" x14ac:dyDescent="0.25">
      <c r="A4678" s="5" t="s">
        <v>10513</v>
      </c>
      <c r="B4678">
        <f t="shared" si="73"/>
        <v>1</v>
      </c>
    </row>
    <row r="4679" spans="1:2" x14ac:dyDescent="0.25">
      <c r="A4679" s="5" t="s">
        <v>6513</v>
      </c>
      <c r="B4679">
        <f t="shared" si="73"/>
        <v>1</v>
      </c>
    </row>
    <row r="4680" spans="1:2" x14ac:dyDescent="0.25">
      <c r="A4680" s="5" t="s">
        <v>9038</v>
      </c>
      <c r="B4680">
        <f t="shared" si="73"/>
        <v>1</v>
      </c>
    </row>
    <row r="4681" spans="1:2" x14ac:dyDescent="0.25">
      <c r="A4681" s="5" t="s">
        <v>6215</v>
      </c>
      <c r="B4681">
        <f t="shared" si="73"/>
        <v>1</v>
      </c>
    </row>
    <row r="4682" spans="1:2" x14ac:dyDescent="0.25">
      <c r="A4682" s="5" t="s">
        <v>7778</v>
      </c>
      <c r="B4682">
        <f t="shared" si="73"/>
        <v>1</v>
      </c>
    </row>
    <row r="4683" spans="1:2" x14ac:dyDescent="0.25">
      <c r="A4683" s="5" t="s">
        <v>6216</v>
      </c>
      <c r="B4683">
        <f t="shared" si="73"/>
        <v>1</v>
      </c>
    </row>
    <row r="4684" spans="1:2" x14ac:dyDescent="0.25">
      <c r="A4684" s="5" t="s">
        <v>10936</v>
      </c>
      <c r="B4684">
        <f t="shared" si="73"/>
        <v>1</v>
      </c>
    </row>
    <row r="4685" spans="1:2" x14ac:dyDescent="0.25">
      <c r="A4685" s="5" t="s">
        <v>9502</v>
      </c>
      <c r="B4685">
        <f t="shared" si="73"/>
        <v>1</v>
      </c>
    </row>
    <row r="4686" spans="1:2" x14ac:dyDescent="0.25">
      <c r="A4686" s="5" t="s">
        <v>6426</v>
      </c>
      <c r="B4686">
        <f t="shared" si="73"/>
        <v>1</v>
      </c>
    </row>
    <row r="4687" spans="1:2" x14ac:dyDescent="0.25">
      <c r="A4687" s="5" t="s">
        <v>10515</v>
      </c>
      <c r="B4687">
        <f t="shared" si="73"/>
        <v>1</v>
      </c>
    </row>
    <row r="4688" spans="1:2" x14ac:dyDescent="0.25">
      <c r="A4688" s="5" t="s">
        <v>8685</v>
      </c>
      <c r="B4688">
        <f t="shared" si="73"/>
        <v>1</v>
      </c>
    </row>
    <row r="4689" spans="1:2" x14ac:dyDescent="0.25">
      <c r="A4689" s="5" t="s">
        <v>10841</v>
      </c>
      <c r="B4689">
        <f t="shared" si="73"/>
        <v>1</v>
      </c>
    </row>
    <row r="4690" spans="1:2" x14ac:dyDescent="0.25">
      <c r="A4690" s="5" t="s">
        <v>6992</v>
      </c>
      <c r="B4690">
        <f t="shared" si="73"/>
        <v>1</v>
      </c>
    </row>
    <row r="4691" spans="1:2" x14ac:dyDescent="0.25">
      <c r="A4691" s="5" t="s">
        <v>9413</v>
      </c>
      <c r="B4691">
        <f t="shared" si="73"/>
        <v>1</v>
      </c>
    </row>
    <row r="4692" spans="1:2" x14ac:dyDescent="0.25">
      <c r="A4692" s="5" t="s">
        <v>8076</v>
      </c>
      <c r="B4692">
        <f t="shared" si="73"/>
        <v>1</v>
      </c>
    </row>
    <row r="4693" spans="1:2" x14ac:dyDescent="0.25">
      <c r="A4693" s="5" t="s">
        <v>7569</v>
      </c>
      <c r="B4693">
        <f t="shared" si="73"/>
        <v>1</v>
      </c>
    </row>
    <row r="4694" spans="1:2" x14ac:dyDescent="0.25">
      <c r="A4694" s="5" t="s">
        <v>10218</v>
      </c>
      <c r="B4694">
        <f t="shared" si="73"/>
        <v>1</v>
      </c>
    </row>
    <row r="4695" spans="1:2" x14ac:dyDescent="0.25">
      <c r="A4695" s="5" t="s">
        <v>7633</v>
      </c>
      <c r="B4695">
        <f t="shared" si="73"/>
        <v>1</v>
      </c>
    </row>
    <row r="4696" spans="1:2" x14ac:dyDescent="0.25">
      <c r="A4696" s="5" t="s">
        <v>6841</v>
      </c>
      <c r="B4696">
        <f t="shared" si="73"/>
        <v>1</v>
      </c>
    </row>
    <row r="4697" spans="1:2" x14ac:dyDescent="0.25">
      <c r="A4697" s="5" t="s">
        <v>8177</v>
      </c>
      <c r="B4697">
        <f t="shared" si="73"/>
        <v>1</v>
      </c>
    </row>
    <row r="4698" spans="1:2" x14ac:dyDescent="0.25">
      <c r="A4698" s="5" t="s">
        <v>7743</v>
      </c>
      <c r="B4698">
        <f t="shared" si="73"/>
        <v>1</v>
      </c>
    </row>
    <row r="4699" spans="1:2" x14ac:dyDescent="0.25">
      <c r="A4699" s="5" t="s">
        <v>8803</v>
      </c>
      <c r="B4699">
        <f t="shared" si="73"/>
        <v>1</v>
      </c>
    </row>
    <row r="4700" spans="1:2" x14ac:dyDescent="0.25">
      <c r="A4700" s="5" t="s">
        <v>7744</v>
      </c>
      <c r="B4700">
        <f t="shared" si="73"/>
        <v>1</v>
      </c>
    </row>
    <row r="4701" spans="1:2" x14ac:dyDescent="0.25">
      <c r="A4701" s="5" t="s">
        <v>7693</v>
      </c>
      <c r="B4701">
        <f t="shared" si="73"/>
        <v>1</v>
      </c>
    </row>
    <row r="4702" spans="1:2" x14ac:dyDescent="0.25">
      <c r="A4702" s="5" t="s">
        <v>7544</v>
      </c>
      <c r="B4702">
        <f t="shared" si="73"/>
        <v>1</v>
      </c>
    </row>
    <row r="4703" spans="1:2" x14ac:dyDescent="0.25">
      <c r="A4703" s="5" t="s">
        <v>6766</v>
      </c>
      <c r="B4703">
        <f t="shared" si="73"/>
        <v>1</v>
      </c>
    </row>
    <row r="4704" spans="1:2" x14ac:dyDescent="0.25">
      <c r="A4704" s="5" t="s">
        <v>8761</v>
      </c>
      <c r="B4704">
        <f t="shared" si="73"/>
        <v>1</v>
      </c>
    </row>
    <row r="4705" spans="1:2" x14ac:dyDescent="0.25">
      <c r="A4705" s="5" t="s">
        <v>9415</v>
      </c>
      <c r="B4705">
        <f t="shared" si="73"/>
        <v>1</v>
      </c>
    </row>
    <row r="4706" spans="1:2" x14ac:dyDescent="0.25">
      <c r="A4706" s="5" t="s">
        <v>9341</v>
      </c>
      <c r="B4706">
        <f t="shared" si="73"/>
        <v>1</v>
      </c>
    </row>
    <row r="4707" spans="1:2" x14ac:dyDescent="0.25">
      <c r="A4707" s="5" t="s">
        <v>8026</v>
      </c>
      <c r="B4707">
        <f t="shared" si="73"/>
        <v>1</v>
      </c>
    </row>
    <row r="4708" spans="1:2" x14ac:dyDescent="0.25">
      <c r="A4708" s="5" t="s">
        <v>7639</v>
      </c>
      <c r="B4708">
        <f t="shared" si="73"/>
        <v>1</v>
      </c>
    </row>
    <row r="4709" spans="1:2" x14ac:dyDescent="0.25">
      <c r="A4709" s="5" t="s">
        <v>10186</v>
      </c>
      <c r="B4709">
        <f t="shared" si="73"/>
        <v>1</v>
      </c>
    </row>
    <row r="4710" spans="1:2" x14ac:dyDescent="0.25">
      <c r="A4710" s="5" t="s">
        <v>8154</v>
      </c>
      <c r="B4710">
        <f t="shared" si="73"/>
        <v>1</v>
      </c>
    </row>
    <row r="4711" spans="1:2" x14ac:dyDescent="0.25">
      <c r="A4711" s="5" t="s">
        <v>7575</v>
      </c>
      <c r="B4711">
        <f t="shared" si="73"/>
        <v>1</v>
      </c>
    </row>
    <row r="4712" spans="1:2" x14ac:dyDescent="0.25">
      <c r="A4712" s="5" t="s">
        <v>9982</v>
      </c>
      <c r="B4712">
        <f t="shared" si="73"/>
        <v>1</v>
      </c>
    </row>
    <row r="4713" spans="1:2" x14ac:dyDescent="0.25">
      <c r="A4713" s="5" t="s">
        <v>8262</v>
      </c>
      <c r="B4713">
        <f t="shared" si="73"/>
        <v>1</v>
      </c>
    </row>
    <row r="4714" spans="1:2" x14ac:dyDescent="0.25">
      <c r="A4714" s="5" t="s">
        <v>10530</v>
      </c>
      <c r="B4714">
        <f t="shared" si="73"/>
        <v>1</v>
      </c>
    </row>
    <row r="4715" spans="1:2" x14ac:dyDescent="0.25">
      <c r="A4715" s="5" t="s">
        <v>8369</v>
      </c>
      <c r="B4715">
        <f t="shared" si="73"/>
        <v>1</v>
      </c>
    </row>
    <row r="4716" spans="1:2" x14ac:dyDescent="0.25">
      <c r="A4716" s="5" t="s">
        <v>9746</v>
      </c>
      <c r="B4716">
        <f t="shared" si="73"/>
        <v>1</v>
      </c>
    </row>
    <row r="4717" spans="1:2" x14ac:dyDescent="0.25">
      <c r="A4717" s="5" t="s">
        <v>7563</v>
      </c>
      <c r="B4717">
        <f t="shared" si="73"/>
        <v>1</v>
      </c>
    </row>
    <row r="4718" spans="1:2" x14ac:dyDescent="0.25">
      <c r="A4718" s="5" t="s">
        <v>8819</v>
      </c>
      <c r="B4718">
        <f t="shared" si="73"/>
        <v>1</v>
      </c>
    </row>
    <row r="4719" spans="1:2" x14ac:dyDescent="0.25">
      <c r="A4719" s="5" t="s">
        <v>9927</v>
      </c>
      <c r="B4719">
        <f t="shared" si="73"/>
        <v>1</v>
      </c>
    </row>
    <row r="4720" spans="1:2" x14ac:dyDescent="0.25">
      <c r="A4720" s="5" t="s">
        <v>8705</v>
      </c>
      <c r="B4720">
        <f t="shared" si="73"/>
        <v>1</v>
      </c>
    </row>
    <row r="4721" spans="1:2" x14ac:dyDescent="0.25">
      <c r="A4721" s="5" t="s">
        <v>6772</v>
      </c>
      <c r="B4721">
        <f t="shared" si="73"/>
        <v>1</v>
      </c>
    </row>
    <row r="4722" spans="1:2" x14ac:dyDescent="0.25">
      <c r="A4722" s="5" t="s">
        <v>7597</v>
      </c>
      <c r="B4722">
        <f t="shared" si="73"/>
        <v>1</v>
      </c>
    </row>
    <row r="4723" spans="1:2" x14ac:dyDescent="0.25">
      <c r="A4723" s="5" t="s">
        <v>8673</v>
      </c>
      <c r="B4723">
        <f t="shared" si="73"/>
        <v>1</v>
      </c>
    </row>
    <row r="4724" spans="1:2" x14ac:dyDescent="0.25">
      <c r="A4724" s="5" t="s">
        <v>6537</v>
      </c>
      <c r="B4724">
        <f t="shared" si="73"/>
        <v>1</v>
      </c>
    </row>
    <row r="4725" spans="1:2" x14ac:dyDescent="0.25">
      <c r="A4725" s="5" t="s">
        <v>6663</v>
      </c>
      <c r="B4725">
        <f t="shared" si="73"/>
        <v>1</v>
      </c>
    </row>
    <row r="4726" spans="1:2" x14ac:dyDescent="0.25">
      <c r="A4726" s="5" t="s">
        <v>10359</v>
      </c>
      <c r="B4726">
        <f t="shared" si="73"/>
        <v>1</v>
      </c>
    </row>
    <row r="4727" spans="1:2" x14ac:dyDescent="0.25">
      <c r="A4727" s="5" t="s">
        <v>8253</v>
      </c>
      <c r="B4727">
        <f t="shared" si="73"/>
        <v>1</v>
      </c>
    </row>
    <row r="4728" spans="1:2" x14ac:dyDescent="0.25">
      <c r="A4728" s="5" t="s">
        <v>6332</v>
      </c>
      <c r="B4728">
        <f t="shared" si="73"/>
        <v>1</v>
      </c>
    </row>
    <row r="4729" spans="1:2" x14ac:dyDescent="0.25">
      <c r="A4729" s="5" t="s">
        <v>9811</v>
      </c>
      <c r="B4729">
        <f t="shared" si="73"/>
        <v>1</v>
      </c>
    </row>
    <row r="4730" spans="1:2" x14ac:dyDescent="0.25">
      <c r="A4730" s="5" t="s">
        <v>7116</v>
      </c>
      <c r="B4730">
        <f t="shared" si="73"/>
        <v>1</v>
      </c>
    </row>
    <row r="4731" spans="1:2" x14ac:dyDescent="0.25">
      <c r="A4731" s="5" t="s">
        <v>10040</v>
      </c>
      <c r="B4731">
        <f t="shared" si="73"/>
        <v>1</v>
      </c>
    </row>
    <row r="4732" spans="1:2" x14ac:dyDescent="0.25">
      <c r="A4732" s="5" t="s">
        <v>9364</v>
      </c>
      <c r="B4732">
        <f t="shared" si="73"/>
        <v>1</v>
      </c>
    </row>
    <row r="4733" spans="1:2" x14ac:dyDescent="0.25">
      <c r="A4733" s="5" t="s">
        <v>9500</v>
      </c>
      <c r="B4733">
        <f t="shared" si="73"/>
        <v>1</v>
      </c>
    </row>
    <row r="4734" spans="1:2" x14ac:dyDescent="0.25">
      <c r="A4734" s="5" t="s">
        <v>10583</v>
      </c>
      <c r="B4734">
        <f t="shared" si="73"/>
        <v>1</v>
      </c>
    </row>
    <row r="4735" spans="1:2" x14ac:dyDescent="0.25">
      <c r="A4735" s="5" t="s">
        <v>8124</v>
      </c>
      <c r="B4735">
        <f t="shared" si="73"/>
        <v>1</v>
      </c>
    </row>
    <row r="4736" spans="1:2" x14ac:dyDescent="0.25">
      <c r="A4736" s="5" t="s">
        <v>7562</v>
      </c>
      <c r="B4736">
        <f t="shared" si="73"/>
        <v>1</v>
      </c>
    </row>
    <row r="4737" spans="1:2" x14ac:dyDescent="0.25">
      <c r="A4737" s="5" t="s">
        <v>6930</v>
      </c>
      <c r="B4737">
        <f t="shared" si="73"/>
        <v>1</v>
      </c>
    </row>
    <row r="4738" spans="1:2" x14ac:dyDescent="0.25">
      <c r="A4738" s="5" t="s">
        <v>10234</v>
      </c>
      <c r="B4738">
        <f t="shared" si="73"/>
        <v>1</v>
      </c>
    </row>
    <row r="4739" spans="1:2" x14ac:dyDescent="0.25">
      <c r="A4739" s="5" t="s">
        <v>8288</v>
      </c>
      <c r="B4739">
        <f t="shared" si="73"/>
        <v>1</v>
      </c>
    </row>
    <row r="4740" spans="1:2" x14ac:dyDescent="0.25">
      <c r="A4740" s="5" t="s">
        <v>6217</v>
      </c>
      <c r="B4740">
        <f t="shared" si="73"/>
        <v>1</v>
      </c>
    </row>
    <row r="4741" spans="1:2" x14ac:dyDescent="0.25">
      <c r="A4741" s="5" t="s">
        <v>8725</v>
      </c>
      <c r="B4741">
        <f t="shared" ref="B4741:B4804" si="74">IF(A4741&lt;&gt;0,1,0)</f>
        <v>1</v>
      </c>
    </row>
    <row r="4742" spans="1:2" x14ac:dyDescent="0.25">
      <c r="A4742" s="5" t="s">
        <v>6218</v>
      </c>
      <c r="B4742">
        <f t="shared" si="74"/>
        <v>1</v>
      </c>
    </row>
    <row r="4743" spans="1:2" x14ac:dyDescent="0.25">
      <c r="A4743" s="5" t="s">
        <v>8690</v>
      </c>
      <c r="B4743">
        <f t="shared" si="74"/>
        <v>1</v>
      </c>
    </row>
    <row r="4744" spans="1:2" x14ac:dyDescent="0.25">
      <c r="A4744" s="5" t="s">
        <v>9588</v>
      </c>
      <c r="B4744">
        <f t="shared" si="74"/>
        <v>1</v>
      </c>
    </row>
    <row r="4745" spans="1:2" x14ac:dyDescent="0.25">
      <c r="A4745" s="5" t="s">
        <v>10717</v>
      </c>
      <c r="B4745">
        <f t="shared" si="74"/>
        <v>1</v>
      </c>
    </row>
    <row r="4746" spans="1:2" x14ac:dyDescent="0.25">
      <c r="A4746" s="5" t="s">
        <v>9215</v>
      </c>
      <c r="B4746">
        <f t="shared" si="74"/>
        <v>1</v>
      </c>
    </row>
    <row r="4747" spans="1:2" x14ac:dyDescent="0.25">
      <c r="A4747" s="5" t="s">
        <v>6879</v>
      </c>
      <c r="B4747">
        <f t="shared" si="74"/>
        <v>1</v>
      </c>
    </row>
    <row r="4748" spans="1:2" x14ac:dyDescent="0.25">
      <c r="A4748" s="5" t="s">
        <v>6219</v>
      </c>
      <c r="B4748">
        <f t="shared" si="74"/>
        <v>1</v>
      </c>
    </row>
    <row r="4749" spans="1:2" x14ac:dyDescent="0.25">
      <c r="A4749" s="5" t="s">
        <v>8011</v>
      </c>
      <c r="B4749">
        <f t="shared" si="74"/>
        <v>1</v>
      </c>
    </row>
    <row r="4750" spans="1:2" x14ac:dyDescent="0.25">
      <c r="A4750" s="5" t="s">
        <v>9915</v>
      </c>
      <c r="B4750">
        <f t="shared" si="74"/>
        <v>1</v>
      </c>
    </row>
    <row r="4751" spans="1:2" x14ac:dyDescent="0.25">
      <c r="A4751" s="5" t="s">
        <v>10099</v>
      </c>
      <c r="B4751">
        <f t="shared" si="74"/>
        <v>1</v>
      </c>
    </row>
    <row r="4752" spans="1:2" x14ac:dyDescent="0.25">
      <c r="A4752" s="5" t="s">
        <v>9946</v>
      </c>
      <c r="B4752">
        <f t="shared" si="74"/>
        <v>1</v>
      </c>
    </row>
    <row r="4753" spans="1:2" x14ac:dyDescent="0.25">
      <c r="A4753" s="5" t="s">
        <v>8157</v>
      </c>
      <c r="B4753">
        <f t="shared" si="74"/>
        <v>1</v>
      </c>
    </row>
    <row r="4754" spans="1:2" x14ac:dyDescent="0.25">
      <c r="A4754" s="5" t="s">
        <v>9730</v>
      </c>
      <c r="B4754">
        <f t="shared" si="74"/>
        <v>1</v>
      </c>
    </row>
    <row r="4755" spans="1:2" x14ac:dyDescent="0.25">
      <c r="A4755" s="5" t="s">
        <v>10004</v>
      </c>
      <c r="B4755">
        <f t="shared" si="74"/>
        <v>1</v>
      </c>
    </row>
    <row r="4756" spans="1:2" x14ac:dyDescent="0.25">
      <c r="A4756" s="5" t="s">
        <v>9724</v>
      </c>
      <c r="B4756">
        <f t="shared" si="74"/>
        <v>1</v>
      </c>
    </row>
    <row r="4757" spans="1:2" x14ac:dyDescent="0.25">
      <c r="A4757" s="5" t="s">
        <v>6519</v>
      </c>
      <c r="B4757">
        <f t="shared" si="74"/>
        <v>1</v>
      </c>
    </row>
    <row r="4758" spans="1:2" x14ac:dyDescent="0.25">
      <c r="A4758" s="5" t="s">
        <v>6681</v>
      </c>
      <c r="B4758">
        <f t="shared" si="74"/>
        <v>1</v>
      </c>
    </row>
    <row r="4759" spans="1:2" x14ac:dyDescent="0.25">
      <c r="A4759" s="5" t="s">
        <v>8944</v>
      </c>
      <c r="B4759">
        <f t="shared" si="74"/>
        <v>1</v>
      </c>
    </row>
    <row r="4760" spans="1:2" x14ac:dyDescent="0.25">
      <c r="A4760" s="5" t="s">
        <v>6288</v>
      </c>
      <c r="B4760">
        <f t="shared" si="74"/>
        <v>1</v>
      </c>
    </row>
    <row r="4761" spans="1:2" x14ac:dyDescent="0.25">
      <c r="A4761" s="5" t="s">
        <v>9273</v>
      </c>
      <c r="B4761">
        <f t="shared" si="74"/>
        <v>1</v>
      </c>
    </row>
    <row r="4762" spans="1:2" x14ac:dyDescent="0.25">
      <c r="A4762" s="5" t="s">
        <v>8336</v>
      </c>
      <c r="B4762">
        <f t="shared" si="74"/>
        <v>1</v>
      </c>
    </row>
    <row r="4763" spans="1:2" x14ac:dyDescent="0.25">
      <c r="A4763" s="5" t="s">
        <v>6220</v>
      </c>
      <c r="B4763">
        <f t="shared" si="74"/>
        <v>1</v>
      </c>
    </row>
    <row r="4764" spans="1:2" x14ac:dyDescent="0.25">
      <c r="A4764" s="5" t="s">
        <v>10782</v>
      </c>
      <c r="B4764">
        <f t="shared" si="74"/>
        <v>1</v>
      </c>
    </row>
    <row r="4765" spans="1:2" x14ac:dyDescent="0.25">
      <c r="A4765" s="5" t="s">
        <v>8842</v>
      </c>
      <c r="B4765">
        <f t="shared" si="74"/>
        <v>1</v>
      </c>
    </row>
    <row r="4766" spans="1:2" x14ac:dyDescent="0.25">
      <c r="A4766" s="5" t="s">
        <v>7092</v>
      </c>
      <c r="B4766">
        <f t="shared" si="74"/>
        <v>1</v>
      </c>
    </row>
    <row r="4767" spans="1:2" x14ac:dyDescent="0.25">
      <c r="A4767" s="5" t="s">
        <v>7719</v>
      </c>
      <c r="B4767">
        <f t="shared" si="74"/>
        <v>1</v>
      </c>
    </row>
    <row r="4768" spans="1:2" x14ac:dyDescent="0.25">
      <c r="A4768" s="5" t="s">
        <v>10239</v>
      </c>
      <c r="B4768">
        <f t="shared" si="74"/>
        <v>1</v>
      </c>
    </row>
    <row r="4769" spans="1:2" x14ac:dyDescent="0.25">
      <c r="A4769" s="5" t="s">
        <v>10609</v>
      </c>
      <c r="B4769">
        <f t="shared" si="74"/>
        <v>1</v>
      </c>
    </row>
    <row r="4770" spans="1:2" x14ac:dyDescent="0.25">
      <c r="A4770" s="5" t="s">
        <v>8778</v>
      </c>
      <c r="B4770">
        <f t="shared" si="74"/>
        <v>1</v>
      </c>
    </row>
    <row r="4771" spans="1:2" x14ac:dyDescent="0.25">
      <c r="A4771" s="5" t="s">
        <v>6221</v>
      </c>
      <c r="B4771">
        <f t="shared" si="74"/>
        <v>1</v>
      </c>
    </row>
    <row r="4772" spans="1:2" x14ac:dyDescent="0.25">
      <c r="A4772" s="5" t="s">
        <v>9868</v>
      </c>
      <c r="B4772">
        <f t="shared" si="74"/>
        <v>1</v>
      </c>
    </row>
    <row r="4773" spans="1:2" x14ac:dyDescent="0.25">
      <c r="A4773" s="5" t="s">
        <v>6271</v>
      </c>
      <c r="B4773">
        <f t="shared" si="74"/>
        <v>1</v>
      </c>
    </row>
    <row r="4774" spans="1:2" x14ac:dyDescent="0.25">
      <c r="A4774" s="5" t="s">
        <v>8658</v>
      </c>
      <c r="B4774">
        <f t="shared" si="74"/>
        <v>1</v>
      </c>
    </row>
    <row r="4775" spans="1:2" x14ac:dyDescent="0.25">
      <c r="A4775" s="5" t="s">
        <v>10685</v>
      </c>
      <c r="B4775">
        <f t="shared" si="74"/>
        <v>1</v>
      </c>
    </row>
    <row r="4776" spans="1:2" x14ac:dyDescent="0.25">
      <c r="A4776" s="5" t="s">
        <v>10652</v>
      </c>
      <c r="B4776">
        <f t="shared" si="74"/>
        <v>1</v>
      </c>
    </row>
    <row r="4777" spans="1:2" x14ac:dyDescent="0.25">
      <c r="A4777" s="5" t="s">
        <v>6652</v>
      </c>
      <c r="B4777">
        <f t="shared" si="74"/>
        <v>1</v>
      </c>
    </row>
    <row r="4778" spans="1:2" x14ac:dyDescent="0.25">
      <c r="A4778" s="5" t="s">
        <v>7433</v>
      </c>
      <c r="B4778">
        <f t="shared" si="74"/>
        <v>1</v>
      </c>
    </row>
    <row r="4779" spans="1:2" x14ac:dyDescent="0.25">
      <c r="A4779" s="5" t="s">
        <v>10361</v>
      </c>
      <c r="B4779">
        <f t="shared" si="74"/>
        <v>1</v>
      </c>
    </row>
    <row r="4780" spans="1:2" x14ac:dyDescent="0.25">
      <c r="A4780" s="5" t="s">
        <v>8671</v>
      </c>
      <c r="B4780">
        <f t="shared" si="74"/>
        <v>1</v>
      </c>
    </row>
    <row r="4781" spans="1:2" x14ac:dyDescent="0.25">
      <c r="A4781" s="5" t="s">
        <v>7165</v>
      </c>
      <c r="B4781">
        <f t="shared" si="74"/>
        <v>1</v>
      </c>
    </row>
    <row r="4782" spans="1:2" x14ac:dyDescent="0.25">
      <c r="A4782" s="5" t="s">
        <v>7814</v>
      </c>
      <c r="B4782">
        <f t="shared" si="74"/>
        <v>1</v>
      </c>
    </row>
    <row r="4783" spans="1:2" x14ac:dyDescent="0.25">
      <c r="A4783" s="5" t="s">
        <v>7148</v>
      </c>
      <c r="B4783">
        <f t="shared" si="74"/>
        <v>1</v>
      </c>
    </row>
    <row r="4784" spans="1:2" x14ac:dyDescent="0.25">
      <c r="A4784" s="5" t="s">
        <v>7109</v>
      </c>
      <c r="B4784">
        <f t="shared" si="74"/>
        <v>1</v>
      </c>
    </row>
    <row r="4785" spans="1:2" x14ac:dyDescent="0.25">
      <c r="A4785" s="5" t="s">
        <v>6646</v>
      </c>
      <c r="B4785">
        <f t="shared" si="74"/>
        <v>1</v>
      </c>
    </row>
    <row r="4786" spans="1:2" x14ac:dyDescent="0.25">
      <c r="A4786" s="5" t="s">
        <v>8320</v>
      </c>
      <c r="B4786">
        <f t="shared" si="74"/>
        <v>1</v>
      </c>
    </row>
    <row r="4787" spans="1:2" x14ac:dyDescent="0.25">
      <c r="A4787" s="5" t="s">
        <v>9736</v>
      </c>
      <c r="B4787">
        <f t="shared" si="74"/>
        <v>1</v>
      </c>
    </row>
    <row r="4788" spans="1:2" x14ac:dyDescent="0.25">
      <c r="A4788" s="5" t="s">
        <v>7346</v>
      </c>
      <c r="B4788">
        <f t="shared" si="74"/>
        <v>1</v>
      </c>
    </row>
    <row r="4789" spans="1:2" x14ac:dyDescent="0.25">
      <c r="A4789" s="5" t="s">
        <v>7276</v>
      </c>
      <c r="B4789">
        <f t="shared" si="74"/>
        <v>1</v>
      </c>
    </row>
    <row r="4790" spans="1:2" x14ac:dyDescent="0.25">
      <c r="A4790" s="5" t="s">
        <v>10003</v>
      </c>
      <c r="B4790">
        <f t="shared" si="74"/>
        <v>1</v>
      </c>
    </row>
    <row r="4791" spans="1:2" x14ac:dyDescent="0.25">
      <c r="A4791" s="5" t="s">
        <v>7063</v>
      </c>
      <c r="B4791">
        <f t="shared" si="74"/>
        <v>1</v>
      </c>
    </row>
    <row r="4792" spans="1:2" x14ac:dyDescent="0.25">
      <c r="A4792" s="5" t="s">
        <v>9235</v>
      </c>
      <c r="B4792">
        <f t="shared" si="74"/>
        <v>1</v>
      </c>
    </row>
    <row r="4793" spans="1:2" x14ac:dyDescent="0.25">
      <c r="A4793" s="5" t="s">
        <v>8678</v>
      </c>
      <c r="B4793">
        <f t="shared" si="74"/>
        <v>1</v>
      </c>
    </row>
    <row r="4794" spans="1:2" x14ac:dyDescent="0.25">
      <c r="A4794" s="5" t="s">
        <v>10385</v>
      </c>
      <c r="B4794">
        <f t="shared" si="74"/>
        <v>1</v>
      </c>
    </row>
    <row r="4795" spans="1:2" x14ac:dyDescent="0.25">
      <c r="A4795" s="5" t="s">
        <v>8682</v>
      </c>
      <c r="B4795">
        <f t="shared" si="74"/>
        <v>1</v>
      </c>
    </row>
    <row r="4796" spans="1:2" x14ac:dyDescent="0.25">
      <c r="A4796" s="5" t="s">
        <v>10395</v>
      </c>
      <c r="B4796">
        <f t="shared" si="74"/>
        <v>1</v>
      </c>
    </row>
    <row r="4797" spans="1:2" x14ac:dyDescent="0.25">
      <c r="A4797" s="5" t="s">
        <v>9441</v>
      </c>
      <c r="B4797">
        <f t="shared" si="74"/>
        <v>1</v>
      </c>
    </row>
    <row r="4798" spans="1:2" x14ac:dyDescent="0.25">
      <c r="A4798" s="5" t="s">
        <v>8679</v>
      </c>
      <c r="B4798">
        <f t="shared" si="74"/>
        <v>1</v>
      </c>
    </row>
    <row r="4799" spans="1:2" x14ac:dyDescent="0.25">
      <c r="A4799" s="5" t="s">
        <v>9399</v>
      </c>
      <c r="B4799">
        <f t="shared" si="74"/>
        <v>1</v>
      </c>
    </row>
    <row r="4800" spans="1:2" x14ac:dyDescent="0.25">
      <c r="A4800" s="5" t="s">
        <v>10448</v>
      </c>
      <c r="B4800">
        <f t="shared" si="74"/>
        <v>1</v>
      </c>
    </row>
    <row r="4801" spans="1:2" x14ac:dyDescent="0.25">
      <c r="A4801" s="5" t="s">
        <v>10600</v>
      </c>
      <c r="B4801">
        <f t="shared" si="74"/>
        <v>1</v>
      </c>
    </row>
    <row r="4802" spans="1:2" x14ac:dyDescent="0.25">
      <c r="A4802" s="5" t="s">
        <v>9268</v>
      </c>
      <c r="B4802">
        <f t="shared" si="74"/>
        <v>1</v>
      </c>
    </row>
    <row r="4803" spans="1:2" x14ac:dyDescent="0.25">
      <c r="A4803" s="5" t="s">
        <v>7073</v>
      </c>
      <c r="B4803">
        <f t="shared" si="74"/>
        <v>1</v>
      </c>
    </row>
    <row r="4804" spans="1:2" x14ac:dyDescent="0.25">
      <c r="A4804" s="5" t="s">
        <v>6323</v>
      </c>
      <c r="B4804">
        <f t="shared" si="74"/>
        <v>1</v>
      </c>
    </row>
    <row r="4805" spans="1:2" x14ac:dyDescent="0.25">
      <c r="A4805" s="5" t="s">
        <v>9234</v>
      </c>
      <c r="B4805">
        <f t="shared" ref="B4805:B4868" si="75">IF(A4805&lt;&gt;0,1,0)</f>
        <v>1</v>
      </c>
    </row>
    <row r="4806" spans="1:2" x14ac:dyDescent="0.25">
      <c r="A4806" s="5" t="s">
        <v>6839</v>
      </c>
      <c r="B4806">
        <f t="shared" si="75"/>
        <v>1</v>
      </c>
    </row>
    <row r="4807" spans="1:2" x14ac:dyDescent="0.25">
      <c r="A4807" s="5" t="s">
        <v>8341</v>
      </c>
      <c r="B4807">
        <f t="shared" si="75"/>
        <v>1</v>
      </c>
    </row>
    <row r="4808" spans="1:2" x14ac:dyDescent="0.25">
      <c r="A4808" s="5" t="s">
        <v>9630</v>
      </c>
      <c r="B4808">
        <f t="shared" si="75"/>
        <v>1</v>
      </c>
    </row>
    <row r="4809" spans="1:2" x14ac:dyDescent="0.25">
      <c r="A4809" s="5" t="s">
        <v>7320</v>
      </c>
      <c r="B4809">
        <f t="shared" si="75"/>
        <v>1</v>
      </c>
    </row>
    <row r="4810" spans="1:2" x14ac:dyDescent="0.25">
      <c r="A4810" s="5" t="s">
        <v>7391</v>
      </c>
      <c r="B4810">
        <f t="shared" si="75"/>
        <v>1</v>
      </c>
    </row>
    <row r="4811" spans="1:2" x14ac:dyDescent="0.25">
      <c r="A4811" s="5" t="s">
        <v>6261</v>
      </c>
      <c r="B4811">
        <f t="shared" si="75"/>
        <v>1</v>
      </c>
    </row>
    <row r="4812" spans="1:2" x14ac:dyDescent="0.25">
      <c r="A4812" s="5" t="s">
        <v>6222</v>
      </c>
      <c r="B4812">
        <f t="shared" si="75"/>
        <v>1</v>
      </c>
    </row>
    <row r="4813" spans="1:2" x14ac:dyDescent="0.25">
      <c r="A4813" s="5" t="s">
        <v>10561</v>
      </c>
      <c r="B4813">
        <f t="shared" si="75"/>
        <v>1</v>
      </c>
    </row>
    <row r="4814" spans="1:2" x14ac:dyDescent="0.25">
      <c r="A4814" s="5" t="s">
        <v>10196</v>
      </c>
      <c r="B4814">
        <f t="shared" si="75"/>
        <v>1</v>
      </c>
    </row>
    <row r="4815" spans="1:2" x14ac:dyDescent="0.25">
      <c r="A4815" s="5" t="s">
        <v>10177</v>
      </c>
      <c r="B4815">
        <f t="shared" si="75"/>
        <v>1</v>
      </c>
    </row>
    <row r="4816" spans="1:2" x14ac:dyDescent="0.25">
      <c r="A4816" s="5" t="s">
        <v>9719</v>
      </c>
      <c r="B4816">
        <f t="shared" si="75"/>
        <v>1</v>
      </c>
    </row>
    <row r="4817" spans="1:2" x14ac:dyDescent="0.25">
      <c r="A4817" s="5" t="s">
        <v>9844</v>
      </c>
      <c r="B4817">
        <f t="shared" si="75"/>
        <v>1</v>
      </c>
    </row>
    <row r="4818" spans="1:2" x14ac:dyDescent="0.25">
      <c r="A4818" s="5" t="s">
        <v>8165</v>
      </c>
      <c r="B4818">
        <f t="shared" si="75"/>
        <v>1</v>
      </c>
    </row>
    <row r="4819" spans="1:2" x14ac:dyDescent="0.25">
      <c r="A4819" s="5" t="s">
        <v>10269</v>
      </c>
      <c r="B4819">
        <f t="shared" si="75"/>
        <v>1</v>
      </c>
    </row>
    <row r="4820" spans="1:2" x14ac:dyDescent="0.25">
      <c r="A4820" s="5" t="s">
        <v>6522</v>
      </c>
      <c r="B4820">
        <f t="shared" si="75"/>
        <v>1</v>
      </c>
    </row>
    <row r="4821" spans="1:2" x14ac:dyDescent="0.25">
      <c r="A4821" s="5" t="s">
        <v>6266</v>
      </c>
      <c r="B4821">
        <f t="shared" si="75"/>
        <v>1</v>
      </c>
    </row>
    <row r="4822" spans="1:2" x14ac:dyDescent="0.25">
      <c r="A4822" s="5" t="s">
        <v>9239</v>
      </c>
      <c r="B4822">
        <f t="shared" si="75"/>
        <v>1</v>
      </c>
    </row>
    <row r="4823" spans="1:2" x14ac:dyDescent="0.25">
      <c r="A4823" s="5" t="s">
        <v>7656</v>
      </c>
      <c r="B4823">
        <f t="shared" si="75"/>
        <v>1</v>
      </c>
    </row>
    <row r="4824" spans="1:2" x14ac:dyDescent="0.25">
      <c r="A4824" s="5" t="s">
        <v>9722</v>
      </c>
      <c r="B4824">
        <f t="shared" si="75"/>
        <v>1</v>
      </c>
    </row>
    <row r="4825" spans="1:2" x14ac:dyDescent="0.25">
      <c r="A4825" s="5" t="s">
        <v>7595</v>
      </c>
      <c r="B4825">
        <f t="shared" si="75"/>
        <v>1</v>
      </c>
    </row>
    <row r="4826" spans="1:2" x14ac:dyDescent="0.25">
      <c r="A4826" s="5" t="s">
        <v>7288</v>
      </c>
      <c r="B4826">
        <f t="shared" si="75"/>
        <v>1</v>
      </c>
    </row>
    <row r="4827" spans="1:2" x14ac:dyDescent="0.25">
      <c r="A4827" s="5" t="s">
        <v>8576</v>
      </c>
      <c r="B4827">
        <f t="shared" si="75"/>
        <v>1</v>
      </c>
    </row>
    <row r="4828" spans="1:2" x14ac:dyDescent="0.25">
      <c r="A4828" s="5" t="s">
        <v>8763</v>
      </c>
      <c r="B4828">
        <f t="shared" si="75"/>
        <v>1</v>
      </c>
    </row>
    <row r="4829" spans="1:2" x14ac:dyDescent="0.25">
      <c r="A4829" s="5" t="s">
        <v>10558</v>
      </c>
      <c r="B4829">
        <f t="shared" si="75"/>
        <v>1</v>
      </c>
    </row>
    <row r="4830" spans="1:2" x14ac:dyDescent="0.25">
      <c r="A4830" s="5" t="s">
        <v>7070</v>
      </c>
      <c r="B4830">
        <f t="shared" si="75"/>
        <v>1</v>
      </c>
    </row>
    <row r="4831" spans="1:2" x14ac:dyDescent="0.25">
      <c r="A4831" s="5" t="s">
        <v>6460</v>
      </c>
      <c r="B4831">
        <f t="shared" si="75"/>
        <v>1</v>
      </c>
    </row>
    <row r="4832" spans="1:2" x14ac:dyDescent="0.25">
      <c r="A4832" s="5" t="s">
        <v>10763</v>
      </c>
      <c r="B4832">
        <f t="shared" si="75"/>
        <v>1</v>
      </c>
    </row>
    <row r="4833" spans="1:2" x14ac:dyDescent="0.25">
      <c r="A4833" s="5" t="s">
        <v>8546</v>
      </c>
      <c r="B4833">
        <f t="shared" si="75"/>
        <v>1</v>
      </c>
    </row>
    <row r="4834" spans="1:2" x14ac:dyDescent="0.25">
      <c r="A4834" s="5" t="s">
        <v>9403</v>
      </c>
      <c r="B4834">
        <f t="shared" si="75"/>
        <v>1</v>
      </c>
    </row>
    <row r="4835" spans="1:2" x14ac:dyDescent="0.25">
      <c r="A4835" s="5" t="s">
        <v>6817</v>
      </c>
      <c r="B4835">
        <f t="shared" si="75"/>
        <v>1</v>
      </c>
    </row>
    <row r="4836" spans="1:2" x14ac:dyDescent="0.25">
      <c r="A4836" s="5" t="s">
        <v>6618</v>
      </c>
      <c r="B4836">
        <f t="shared" si="75"/>
        <v>1</v>
      </c>
    </row>
    <row r="4837" spans="1:2" x14ac:dyDescent="0.25">
      <c r="A4837" s="5" t="s">
        <v>6223</v>
      </c>
      <c r="B4837">
        <f t="shared" si="75"/>
        <v>1</v>
      </c>
    </row>
    <row r="4838" spans="1:2" x14ac:dyDescent="0.25">
      <c r="A4838" s="5" t="s">
        <v>9669</v>
      </c>
      <c r="B4838">
        <f t="shared" si="75"/>
        <v>1</v>
      </c>
    </row>
    <row r="4839" spans="1:2" x14ac:dyDescent="0.25">
      <c r="A4839" s="5" t="s">
        <v>6321</v>
      </c>
      <c r="B4839">
        <f t="shared" si="75"/>
        <v>1</v>
      </c>
    </row>
    <row r="4840" spans="1:2" x14ac:dyDescent="0.25">
      <c r="A4840" s="5" t="s">
        <v>9319</v>
      </c>
      <c r="B4840">
        <f t="shared" si="75"/>
        <v>1</v>
      </c>
    </row>
    <row r="4841" spans="1:2" x14ac:dyDescent="0.25">
      <c r="A4841" s="5" t="s">
        <v>8213</v>
      </c>
      <c r="B4841">
        <f t="shared" si="75"/>
        <v>1</v>
      </c>
    </row>
    <row r="4842" spans="1:2" x14ac:dyDescent="0.25">
      <c r="A4842" s="5" t="s">
        <v>6920</v>
      </c>
      <c r="B4842">
        <f t="shared" si="75"/>
        <v>1</v>
      </c>
    </row>
    <row r="4843" spans="1:2" x14ac:dyDescent="0.25">
      <c r="A4843" s="5" t="s">
        <v>7000</v>
      </c>
      <c r="B4843">
        <f t="shared" si="75"/>
        <v>1</v>
      </c>
    </row>
    <row r="4844" spans="1:2" x14ac:dyDescent="0.25">
      <c r="A4844" s="5" t="s">
        <v>10697</v>
      </c>
      <c r="B4844">
        <f t="shared" si="75"/>
        <v>1</v>
      </c>
    </row>
    <row r="4845" spans="1:2" x14ac:dyDescent="0.25">
      <c r="A4845" s="5" t="s">
        <v>8758</v>
      </c>
      <c r="B4845">
        <f t="shared" si="75"/>
        <v>1</v>
      </c>
    </row>
    <row r="4846" spans="1:2" x14ac:dyDescent="0.25">
      <c r="A4846" s="5" t="s">
        <v>8301</v>
      </c>
      <c r="B4846">
        <f t="shared" si="75"/>
        <v>1</v>
      </c>
    </row>
    <row r="4847" spans="1:2" x14ac:dyDescent="0.25">
      <c r="A4847" s="5" t="s">
        <v>10779</v>
      </c>
      <c r="B4847">
        <f t="shared" si="75"/>
        <v>1</v>
      </c>
    </row>
    <row r="4848" spans="1:2" x14ac:dyDescent="0.25">
      <c r="A4848" s="5" t="s">
        <v>9642</v>
      </c>
      <c r="B4848">
        <f t="shared" si="75"/>
        <v>1</v>
      </c>
    </row>
    <row r="4849" spans="1:2" x14ac:dyDescent="0.25">
      <c r="A4849" s="5" t="s">
        <v>8731</v>
      </c>
      <c r="B4849">
        <f t="shared" si="75"/>
        <v>1</v>
      </c>
    </row>
    <row r="4850" spans="1:2" x14ac:dyDescent="0.25">
      <c r="A4850" s="5" t="s">
        <v>7884</v>
      </c>
      <c r="B4850">
        <f t="shared" si="75"/>
        <v>1</v>
      </c>
    </row>
    <row r="4851" spans="1:2" x14ac:dyDescent="0.25">
      <c r="A4851" s="5" t="s">
        <v>6798</v>
      </c>
      <c r="B4851">
        <f t="shared" si="75"/>
        <v>1</v>
      </c>
    </row>
    <row r="4852" spans="1:2" x14ac:dyDescent="0.25">
      <c r="A4852" s="5" t="s">
        <v>10640</v>
      </c>
      <c r="B4852">
        <f t="shared" si="75"/>
        <v>1</v>
      </c>
    </row>
    <row r="4853" spans="1:2" x14ac:dyDescent="0.25">
      <c r="A4853" s="5" t="s">
        <v>8024</v>
      </c>
      <c r="B4853">
        <f t="shared" si="75"/>
        <v>1</v>
      </c>
    </row>
    <row r="4854" spans="1:2" x14ac:dyDescent="0.25">
      <c r="A4854" s="5" t="s">
        <v>6506</v>
      </c>
      <c r="B4854">
        <f t="shared" si="75"/>
        <v>1</v>
      </c>
    </row>
    <row r="4855" spans="1:2" x14ac:dyDescent="0.25">
      <c r="A4855" s="5" t="s">
        <v>10580</v>
      </c>
      <c r="B4855">
        <f t="shared" si="75"/>
        <v>1</v>
      </c>
    </row>
    <row r="4856" spans="1:2" x14ac:dyDescent="0.25">
      <c r="A4856" s="5" t="s">
        <v>9443</v>
      </c>
      <c r="B4856">
        <f t="shared" si="75"/>
        <v>1</v>
      </c>
    </row>
    <row r="4857" spans="1:2" x14ac:dyDescent="0.25">
      <c r="A4857" s="5" t="s">
        <v>9643</v>
      </c>
      <c r="B4857">
        <f t="shared" si="75"/>
        <v>1</v>
      </c>
    </row>
    <row r="4858" spans="1:2" x14ac:dyDescent="0.25">
      <c r="A4858" s="5" t="s">
        <v>9040</v>
      </c>
      <c r="B4858">
        <f t="shared" si="75"/>
        <v>1</v>
      </c>
    </row>
    <row r="4859" spans="1:2" x14ac:dyDescent="0.25">
      <c r="A4859" s="5" t="s">
        <v>9801</v>
      </c>
      <c r="B4859">
        <f t="shared" si="75"/>
        <v>1</v>
      </c>
    </row>
    <row r="4860" spans="1:2" x14ac:dyDescent="0.25">
      <c r="A4860" s="5" t="s">
        <v>10751</v>
      </c>
      <c r="B4860">
        <f t="shared" si="75"/>
        <v>1</v>
      </c>
    </row>
    <row r="4861" spans="1:2" x14ac:dyDescent="0.25">
      <c r="A4861" s="5" t="s">
        <v>10347</v>
      </c>
      <c r="B4861">
        <f t="shared" si="75"/>
        <v>1</v>
      </c>
    </row>
    <row r="4862" spans="1:2" x14ac:dyDescent="0.25">
      <c r="A4862" s="5" t="s">
        <v>6457</v>
      </c>
      <c r="B4862">
        <f t="shared" si="75"/>
        <v>1</v>
      </c>
    </row>
    <row r="4863" spans="1:2" x14ac:dyDescent="0.25">
      <c r="A4863" s="5" t="s">
        <v>7926</v>
      </c>
      <c r="B4863">
        <f t="shared" si="75"/>
        <v>1</v>
      </c>
    </row>
    <row r="4864" spans="1:2" x14ac:dyDescent="0.25">
      <c r="A4864" s="5" t="s">
        <v>10805</v>
      </c>
      <c r="B4864">
        <f t="shared" si="75"/>
        <v>1</v>
      </c>
    </row>
    <row r="4865" spans="1:2" x14ac:dyDescent="0.25">
      <c r="A4865" s="5" t="s">
        <v>10611</v>
      </c>
      <c r="B4865">
        <f t="shared" si="75"/>
        <v>1</v>
      </c>
    </row>
    <row r="4866" spans="1:2" x14ac:dyDescent="0.25">
      <c r="A4866" s="5" t="s">
        <v>8564</v>
      </c>
      <c r="B4866">
        <f t="shared" si="75"/>
        <v>1</v>
      </c>
    </row>
    <row r="4867" spans="1:2" x14ac:dyDescent="0.25">
      <c r="A4867" s="5" t="s">
        <v>7801</v>
      </c>
      <c r="B4867">
        <f t="shared" si="75"/>
        <v>1</v>
      </c>
    </row>
    <row r="4868" spans="1:2" x14ac:dyDescent="0.25">
      <c r="A4868" s="5" t="s">
        <v>8010</v>
      </c>
      <c r="B4868">
        <f t="shared" si="75"/>
        <v>1</v>
      </c>
    </row>
    <row r="4869" spans="1:2" x14ac:dyDescent="0.25">
      <c r="A4869" s="5" t="s">
        <v>10325</v>
      </c>
      <c r="B4869">
        <f t="shared" ref="B4869:B4932" si="76">IF(A4869&lt;&gt;0,1,0)</f>
        <v>1</v>
      </c>
    </row>
    <row r="4870" spans="1:2" x14ac:dyDescent="0.25">
      <c r="A4870" s="5" t="s">
        <v>10187</v>
      </c>
      <c r="B4870">
        <f t="shared" si="76"/>
        <v>1</v>
      </c>
    </row>
    <row r="4871" spans="1:2" x14ac:dyDescent="0.25">
      <c r="A4871" s="5" t="s">
        <v>7701</v>
      </c>
      <c r="B4871">
        <f t="shared" si="76"/>
        <v>1</v>
      </c>
    </row>
    <row r="4872" spans="1:2" x14ac:dyDescent="0.25">
      <c r="A4872" s="5" t="s">
        <v>8333</v>
      </c>
      <c r="B4872">
        <f t="shared" si="76"/>
        <v>1</v>
      </c>
    </row>
    <row r="4873" spans="1:2" x14ac:dyDescent="0.25">
      <c r="A4873" s="5" t="s">
        <v>10162</v>
      </c>
      <c r="B4873">
        <f t="shared" si="76"/>
        <v>1</v>
      </c>
    </row>
    <row r="4874" spans="1:2" x14ac:dyDescent="0.25">
      <c r="A4874" s="5" t="s">
        <v>7663</v>
      </c>
      <c r="B4874">
        <f t="shared" si="76"/>
        <v>1</v>
      </c>
    </row>
    <row r="4875" spans="1:2" x14ac:dyDescent="0.25">
      <c r="A4875" s="5" t="s">
        <v>9075</v>
      </c>
      <c r="B4875">
        <f t="shared" si="76"/>
        <v>1</v>
      </c>
    </row>
    <row r="4876" spans="1:2" x14ac:dyDescent="0.25">
      <c r="A4876" s="5" t="s">
        <v>6971</v>
      </c>
      <c r="B4876">
        <f t="shared" si="76"/>
        <v>1</v>
      </c>
    </row>
    <row r="4877" spans="1:2" x14ac:dyDescent="0.25">
      <c r="A4877" s="5" t="s">
        <v>10375</v>
      </c>
      <c r="B4877">
        <f t="shared" si="76"/>
        <v>1</v>
      </c>
    </row>
    <row r="4878" spans="1:2" x14ac:dyDescent="0.25">
      <c r="A4878" s="5" t="s">
        <v>10252</v>
      </c>
      <c r="B4878">
        <f t="shared" si="76"/>
        <v>1</v>
      </c>
    </row>
    <row r="4879" spans="1:2" x14ac:dyDescent="0.25">
      <c r="A4879" s="5" t="s">
        <v>9968</v>
      </c>
      <c r="B4879">
        <f t="shared" si="76"/>
        <v>1</v>
      </c>
    </row>
    <row r="4880" spans="1:2" x14ac:dyDescent="0.25">
      <c r="A4880" s="5" t="s">
        <v>8395</v>
      </c>
      <c r="B4880">
        <f t="shared" si="76"/>
        <v>1</v>
      </c>
    </row>
    <row r="4881" spans="1:2" x14ac:dyDescent="0.25">
      <c r="A4881" s="5" t="s">
        <v>8589</v>
      </c>
      <c r="B4881">
        <f t="shared" si="76"/>
        <v>1</v>
      </c>
    </row>
    <row r="4882" spans="1:2" x14ac:dyDescent="0.25">
      <c r="A4882" s="5" t="s">
        <v>9245</v>
      </c>
      <c r="B4882">
        <f t="shared" si="76"/>
        <v>1</v>
      </c>
    </row>
    <row r="4883" spans="1:2" x14ac:dyDescent="0.25">
      <c r="A4883" s="5" t="s">
        <v>7375</v>
      </c>
      <c r="B4883">
        <f t="shared" si="76"/>
        <v>1</v>
      </c>
    </row>
    <row r="4884" spans="1:2" x14ac:dyDescent="0.25">
      <c r="A4884" s="5" t="s">
        <v>6390</v>
      </c>
      <c r="B4884">
        <f t="shared" si="76"/>
        <v>1</v>
      </c>
    </row>
    <row r="4885" spans="1:2" x14ac:dyDescent="0.25">
      <c r="A4885" s="5" t="s">
        <v>9732</v>
      </c>
      <c r="B4885">
        <f t="shared" si="76"/>
        <v>1</v>
      </c>
    </row>
    <row r="4886" spans="1:2" x14ac:dyDescent="0.25">
      <c r="A4886" s="5" t="s">
        <v>9434</v>
      </c>
      <c r="B4886">
        <f t="shared" si="76"/>
        <v>1</v>
      </c>
    </row>
    <row r="4887" spans="1:2" x14ac:dyDescent="0.25">
      <c r="A4887" s="5" t="s">
        <v>7542</v>
      </c>
      <c r="B4887">
        <f t="shared" si="76"/>
        <v>1</v>
      </c>
    </row>
    <row r="4888" spans="1:2" x14ac:dyDescent="0.25">
      <c r="A4888" s="5" t="s">
        <v>8417</v>
      </c>
      <c r="B4888">
        <f t="shared" si="76"/>
        <v>1</v>
      </c>
    </row>
    <row r="4889" spans="1:2" x14ac:dyDescent="0.25">
      <c r="A4889" s="5" t="s">
        <v>9439</v>
      </c>
      <c r="B4889">
        <f t="shared" si="76"/>
        <v>1</v>
      </c>
    </row>
    <row r="4890" spans="1:2" x14ac:dyDescent="0.25">
      <c r="A4890" s="5" t="s">
        <v>10806</v>
      </c>
      <c r="B4890">
        <f t="shared" si="76"/>
        <v>1</v>
      </c>
    </row>
    <row r="4891" spans="1:2" x14ac:dyDescent="0.25">
      <c r="A4891" s="5" t="s">
        <v>8239</v>
      </c>
      <c r="B4891">
        <f t="shared" si="76"/>
        <v>1</v>
      </c>
    </row>
    <row r="4892" spans="1:2" x14ac:dyDescent="0.25">
      <c r="A4892" s="5" t="s">
        <v>6224</v>
      </c>
      <c r="B4892">
        <f t="shared" si="76"/>
        <v>1</v>
      </c>
    </row>
    <row r="4893" spans="1:2" x14ac:dyDescent="0.25">
      <c r="A4893" s="5" t="s">
        <v>8468</v>
      </c>
      <c r="B4893">
        <f t="shared" si="76"/>
        <v>1</v>
      </c>
    </row>
    <row r="4894" spans="1:2" x14ac:dyDescent="0.25">
      <c r="A4894" s="5" t="s">
        <v>8738</v>
      </c>
      <c r="B4894">
        <f t="shared" si="76"/>
        <v>1</v>
      </c>
    </row>
    <row r="4895" spans="1:2" x14ac:dyDescent="0.25">
      <c r="A4895" s="5" t="s">
        <v>8694</v>
      </c>
      <c r="B4895">
        <f t="shared" si="76"/>
        <v>1</v>
      </c>
    </row>
    <row r="4896" spans="1:2" x14ac:dyDescent="0.25">
      <c r="A4896" s="5" t="s">
        <v>8167</v>
      </c>
      <c r="B4896">
        <f t="shared" si="76"/>
        <v>1</v>
      </c>
    </row>
    <row r="4897" spans="1:2" x14ac:dyDescent="0.25">
      <c r="A4897" s="5" t="s">
        <v>7215</v>
      </c>
      <c r="B4897">
        <f t="shared" si="76"/>
        <v>1</v>
      </c>
    </row>
    <row r="4898" spans="1:2" x14ac:dyDescent="0.25">
      <c r="A4898" s="5" t="s">
        <v>9814</v>
      </c>
      <c r="B4898">
        <f t="shared" si="76"/>
        <v>1</v>
      </c>
    </row>
    <row r="4899" spans="1:2" x14ac:dyDescent="0.25">
      <c r="A4899" s="5" t="s">
        <v>7037</v>
      </c>
      <c r="B4899">
        <f t="shared" si="76"/>
        <v>1</v>
      </c>
    </row>
    <row r="4900" spans="1:2" x14ac:dyDescent="0.25">
      <c r="A4900" s="5" t="s">
        <v>10445</v>
      </c>
      <c r="B4900">
        <f t="shared" si="76"/>
        <v>1</v>
      </c>
    </row>
    <row r="4901" spans="1:2" x14ac:dyDescent="0.25">
      <c r="A4901" s="5" t="s">
        <v>8558</v>
      </c>
      <c r="B4901">
        <f t="shared" si="76"/>
        <v>1</v>
      </c>
    </row>
    <row r="4902" spans="1:2" x14ac:dyDescent="0.25">
      <c r="A4902" s="5" t="s">
        <v>6708</v>
      </c>
      <c r="B4902">
        <f t="shared" si="76"/>
        <v>1</v>
      </c>
    </row>
    <row r="4903" spans="1:2" x14ac:dyDescent="0.25">
      <c r="A4903" s="5" t="s">
        <v>7201</v>
      </c>
      <c r="B4903">
        <f t="shared" si="76"/>
        <v>1</v>
      </c>
    </row>
    <row r="4904" spans="1:2" x14ac:dyDescent="0.25">
      <c r="A4904" s="5" t="s">
        <v>7671</v>
      </c>
      <c r="B4904">
        <f t="shared" si="76"/>
        <v>1</v>
      </c>
    </row>
    <row r="4905" spans="1:2" x14ac:dyDescent="0.25">
      <c r="A4905" s="5" t="s">
        <v>10795</v>
      </c>
      <c r="B4905">
        <f t="shared" si="76"/>
        <v>1</v>
      </c>
    </row>
    <row r="4906" spans="1:2" x14ac:dyDescent="0.25">
      <c r="A4906" s="5" t="s">
        <v>7736</v>
      </c>
      <c r="B4906">
        <f t="shared" si="76"/>
        <v>1</v>
      </c>
    </row>
    <row r="4907" spans="1:2" x14ac:dyDescent="0.25">
      <c r="A4907" s="5" t="s">
        <v>9790</v>
      </c>
      <c r="B4907">
        <f t="shared" si="76"/>
        <v>1</v>
      </c>
    </row>
    <row r="4908" spans="1:2" x14ac:dyDescent="0.25">
      <c r="A4908" s="5" t="s">
        <v>9553</v>
      </c>
      <c r="B4908">
        <f t="shared" si="76"/>
        <v>1</v>
      </c>
    </row>
    <row r="4909" spans="1:2" x14ac:dyDescent="0.25">
      <c r="A4909" s="5" t="s">
        <v>9569</v>
      </c>
      <c r="B4909">
        <f t="shared" si="76"/>
        <v>1</v>
      </c>
    </row>
    <row r="4910" spans="1:2" x14ac:dyDescent="0.25">
      <c r="A4910" s="5" t="s">
        <v>9010</v>
      </c>
      <c r="B4910">
        <f t="shared" si="76"/>
        <v>1</v>
      </c>
    </row>
    <row r="4911" spans="1:2" x14ac:dyDescent="0.25">
      <c r="A4911" s="5" t="s">
        <v>8367</v>
      </c>
      <c r="B4911">
        <f t="shared" si="76"/>
        <v>1</v>
      </c>
    </row>
    <row r="4912" spans="1:2" x14ac:dyDescent="0.25">
      <c r="A4912" s="5" t="s">
        <v>8643</v>
      </c>
      <c r="B4912">
        <f t="shared" si="76"/>
        <v>1</v>
      </c>
    </row>
    <row r="4913" spans="1:2" x14ac:dyDescent="0.25">
      <c r="A4913" s="5" t="s">
        <v>9139</v>
      </c>
      <c r="B4913">
        <f t="shared" si="76"/>
        <v>1</v>
      </c>
    </row>
    <row r="4914" spans="1:2" x14ac:dyDescent="0.25">
      <c r="A4914" s="5" t="s">
        <v>8039</v>
      </c>
      <c r="B4914">
        <f t="shared" si="76"/>
        <v>1</v>
      </c>
    </row>
    <row r="4915" spans="1:2" x14ac:dyDescent="0.25">
      <c r="A4915" s="5" t="s">
        <v>7141</v>
      </c>
      <c r="B4915">
        <f t="shared" si="76"/>
        <v>1</v>
      </c>
    </row>
    <row r="4916" spans="1:2" x14ac:dyDescent="0.25">
      <c r="A4916" s="5" t="s">
        <v>9526</v>
      </c>
      <c r="B4916">
        <f t="shared" si="76"/>
        <v>1</v>
      </c>
    </row>
    <row r="4917" spans="1:2" x14ac:dyDescent="0.25">
      <c r="A4917" s="5" t="s">
        <v>10021</v>
      </c>
      <c r="B4917">
        <f t="shared" si="76"/>
        <v>1</v>
      </c>
    </row>
    <row r="4918" spans="1:2" x14ac:dyDescent="0.25">
      <c r="A4918" s="5" t="s">
        <v>8436</v>
      </c>
      <c r="B4918">
        <f t="shared" si="76"/>
        <v>1</v>
      </c>
    </row>
    <row r="4919" spans="1:2" x14ac:dyDescent="0.25">
      <c r="A4919" s="5" t="s">
        <v>6347</v>
      </c>
      <c r="B4919">
        <f t="shared" si="76"/>
        <v>1</v>
      </c>
    </row>
    <row r="4920" spans="1:2" x14ac:dyDescent="0.25">
      <c r="A4920" s="5" t="s">
        <v>9671</v>
      </c>
      <c r="B4920">
        <f t="shared" si="76"/>
        <v>1</v>
      </c>
    </row>
    <row r="4921" spans="1:2" x14ac:dyDescent="0.25">
      <c r="A4921" s="5" t="s">
        <v>6723</v>
      </c>
      <c r="B4921">
        <f t="shared" si="76"/>
        <v>1</v>
      </c>
    </row>
    <row r="4922" spans="1:2" x14ac:dyDescent="0.25">
      <c r="A4922" s="5" t="s">
        <v>9812</v>
      </c>
      <c r="B4922">
        <f t="shared" si="76"/>
        <v>1</v>
      </c>
    </row>
    <row r="4923" spans="1:2" x14ac:dyDescent="0.25">
      <c r="A4923" s="5" t="s">
        <v>7706</v>
      </c>
      <c r="B4923">
        <f t="shared" si="76"/>
        <v>1</v>
      </c>
    </row>
    <row r="4924" spans="1:2" x14ac:dyDescent="0.25">
      <c r="A4924" s="5" t="s">
        <v>10018</v>
      </c>
      <c r="B4924">
        <f t="shared" si="76"/>
        <v>1</v>
      </c>
    </row>
    <row r="4925" spans="1:2" x14ac:dyDescent="0.25">
      <c r="A4925" s="5" t="s">
        <v>9031</v>
      </c>
      <c r="B4925">
        <f t="shared" si="76"/>
        <v>1</v>
      </c>
    </row>
    <row r="4926" spans="1:2" x14ac:dyDescent="0.25">
      <c r="A4926" s="5" t="s">
        <v>10089</v>
      </c>
      <c r="B4926">
        <f t="shared" si="76"/>
        <v>1</v>
      </c>
    </row>
    <row r="4927" spans="1:2" x14ac:dyDescent="0.25">
      <c r="A4927" s="5" t="s">
        <v>7137</v>
      </c>
      <c r="B4927">
        <f t="shared" si="76"/>
        <v>1</v>
      </c>
    </row>
    <row r="4928" spans="1:2" x14ac:dyDescent="0.25">
      <c r="A4928" s="5" t="s">
        <v>10519</v>
      </c>
      <c r="B4928">
        <f t="shared" si="76"/>
        <v>1</v>
      </c>
    </row>
    <row r="4929" spans="1:2" x14ac:dyDescent="0.25">
      <c r="A4929" s="5" t="s">
        <v>7341</v>
      </c>
      <c r="B4929">
        <f t="shared" si="76"/>
        <v>1</v>
      </c>
    </row>
    <row r="4930" spans="1:2" x14ac:dyDescent="0.25">
      <c r="A4930" s="5" t="s">
        <v>6225</v>
      </c>
      <c r="B4930">
        <f t="shared" si="76"/>
        <v>1</v>
      </c>
    </row>
    <row r="4931" spans="1:2" x14ac:dyDescent="0.25">
      <c r="A4931" s="5" t="s">
        <v>8451</v>
      </c>
      <c r="B4931">
        <f t="shared" si="76"/>
        <v>1</v>
      </c>
    </row>
    <row r="4932" spans="1:2" x14ac:dyDescent="0.25">
      <c r="A4932" s="5" t="s">
        <v>6226</v>
      </c>
      <c r="B4932">
        <f t="shared" si="76"/>
        <v>1</v>
      </c>
    </row>
    <row r="4933" spans="1:2" x14ac:dyDescent="0.25">
      <c r="A4933" s="5" t="s">
        <v>7649</v>
      </c>
      <c r="B4933">
        <f t="shared" ref="B4933:B4996" si="77">IF(A4933&lt;&gt;0,1,0)</f>
        <v>1</v>
      </c>
    </row>
    <row r="4934" spans="1:2" x14ac:dyDescent="0.25">
      <c r="A4934" s="5" t="s">
        <v>7802</v>
      </c>
      <c r="B4934">
        <f t="shared" si="77"/>
        <v>1</v>
      </c>
    </row>
    <row r="4935" spans="1:2" x14ac:dyDescent="0.25">
      <c r="A4935" s="5" t="s">
        <v>10280</v>
      </c>
      <c r="B4935">
        <f t="shared" si="77"/>
        <v>1</v>
      </c>
    </row>
    <row r="4936" spans="1:2" x14ac:dyDescent="0.25">
      <c r="A4936" s="5" t="s">
        <v>7975</v>
      </c>
      <c r="B4936">
        <f t="shared" si="77"/>
        <v>1</v>
      </c>
    </row>
    <row r="4937" spans="1:2" x14ac:dyDescent="0.25">
      <c r="A4937" s="5" t="s">
        <v>10504</v>
      </c>
      <c r="B4937">
        <f t="shared" si="77"/>
        <v>1</v>
      </c>
    </row>
    <row r="4938" spans="1:2" x14ac:dyDescent="0.25">
      <c r="A4938" s="5" t="s">
        <v>9257</v>
      </c>
      <c r="B4938">
        <f t="shared" si="77"/>
        <v>1</v>
      </c>
    </row>
    <row r="4939" spans="1:2" x14ac:dyDescent="0.25">
      <c r="A4939" s="5" t="s">
        <v>9436</v>
      </c>
      <c r="B4939">
        <f t="shared" si="77"/>
        <v>1</v>
      </c>
    </row>
    <row r="4940" spans="1:2" x14ac:dyDescent="0.25">
      <c r="A4940" s="5" t="s">
        <v>8347</v>
      </c>
      <c r="B4940">
        <f t="shared" si="77"/>
        <v>1</v>
      </c>
    </row>
    <row r="4941" spans="1:2" x14ac:dyDescent="0.25">
      <c r="A4941" s="5" t="s">
        <v>10007</v>
      </c>
      <c r="B4941">
        <f t="shared" si="77"/>
        <v>1</v>
      </c>
    </row>
    <row r="4942" spans="1:2" x14ac:dyDescent="0.25">
      <c r="A4942" s="5" t="s">
        <v>8821</v>
      </c>
      <c r="B4942">
        <f t="shared" si="77"/>
        <v>1</v>
      </c>
    </row>
    <row r="4943" spans="1:2" x14ac:dyDescent="0.25">
      <c r="A4943" s="5" t="s">
        <v>7808</v>
      </c>
      <c r="B4943">
        <f t="shared" si="77"/>
        <v>1</v>
      </c>
    </row>
    <row r="4944" spans="1:2" x14ac:dyDescent="0.25">
      <c r="A4944" s="5" t="s">
        <v>6227</v>
      </c>
      <c r="B4944">
        <f t="shared" si="77"/>
        <v>1</v>
      </c>
    </row>
    <row r="4945" spans="1:2" x14ac:dyDescent="0.25">
      <c r="A4945" s="5" t="s">
        <v>8116</v>
      </c>
      <c r="B4945">
        <f t="shared" si="77"/>
        <v>1</v>
      </c>
    </row>
    <row r="4946" spans="1:2" x14ac:dyDescent="0.25">
      <c r="A4946" s="5" t="s">
        <v>6935</v>
      </c>
      <c r="B4946">
        <f t="shared" si="77"/>
        <v>1</v>
      </c>
    </row>
    <row r="4947" spans="1:2" x14ac:dyDescent="0.25">
      <c r="A4947" s="5" t="s">
        <v>6309</v>
      </c>
      <c r="B4947">
        <f t="shared" si="77"/>
        <v>1</v>
      </c>
    </row>
    <row r="4948" spans="1:2" x14ac:dyDescent="0.25">
      <c r="A4948" s="5" t="s">
        <v>6359</v>
      </c>
      <c r="B4948">
        <f t="shared" si="77"/>
        <v>1</v>
      </c>
    </row>
    <row r="4949" spans="1:2" x14ac:dyDescent="0.25">
      <c r="A4949" s="5" t="s">
        <v>9045</v>
      </c>
      <c r="B4949">
        <f t="shared" si="77"/>
        <v>1</v>
      </c>
    </row>
    <row r="4950" spans="1:2" x14ac:dyDescent="0.25">
      <c r="A4950" s="5" t="s">
        <v>8806</v>
      </c>
      <c r="B4950">
        <f t="shared" si="77"/>
        <v>1</v>
      </c>
    </row>
    <row r="4951" spans="1:2" x14ac:dyDescent="0.25">
      <c r="A4951" s="5" t="s">
        <v>10869</v>
      </c>
      <c r="B4951">
        <f t="shared" si="77"/>
        <v>1</v>
      </c>
    </row>
    <row r="4952" spans="1:2" x14ac:dyDescent="0.25">
      <c r="A4952" s="5" t="s">
        <v>10590</v>
      </c>
      <c r="B4952">
        <f t="shared" si="77"/>
        <v>1</v>
      </c>
    </row>
    <row r="4953" spans="1:2" x14ac:dyDescent="0.25">
      <c r="A4953" s="5" t="s">
        <v>8966</v>
      </c>
      <c r="B4953">
        <f t="shared" si="77"/>
        <v>1</v>
      </c>
    </row>
    <row r="4954" spans="1:2" x14ac:dyDescent="0.25">
      <c r="A4954" s="5" t="s">
        <v>8772</v>
      </c>
      <c r="B4954">
        <f t="shared" si="77"/>
        <v>1</v>
      </c>
    </row>
    <row r="4955" spans="1:2" x14ac:dyDescent="0.25">
      <c r="A4955" s="5" t="s">
        <v>8992</v>
      </c>
      <c r="B4955">
        <f t="shared" si="77"/>
        <v>1</v>
      </c>
    </row>
    <row r="4956" spans="1:2" x14ac:dyDescent="0.25">
      <c r="A4956" s="5" t="s">
        <v>8403</v>
      </c>
      <c r="B4956">
        <f t="shared" si="77"/>
        <v>1</v>
      </c>
    </row>
    <row r="4957" spans="1:2" x14ac:dyDescent="0.25">
      <c r="A4957" s="5" t="s">
        <v>9277</v>
      </c>
      <c r="B4957">
        <f t="shared" si="77"/>
        <v>1</v>
      </c>
    </row>
    <row r="4958" spans="1:2" x14ac:dyDescent="0.25">
      <c r="A4958" s="5" t="s">
        <v>6341</v>
      </c>
      <c r="B4958">
        <f t="shared" si="77"/>
        <v>1</v>
      </c>
    </row>
    <row r="4959" spans="1:2" x14ac:dyDescent="0.25">
      <c r="A4959" s="5" t="s">
        <v>6830</v>
      </c>
      <c r="B4959">
        <f t="shared" si="77"/>
        <v>1</v>
      </c>
    </row>
    <row r="4960" spans="1:2" x14ac:dyDescent="0.25">
      <c r="A4960" s="5" t="s">
        <v>10044</v>
      </c>
      <c r="B4960">
        <f t="shared" si="77"/>
        <v>1</v>
      </c>
    </row>
    <row r="4961" spans="1:2" x14ac:dyDescent="0.25">
      <c r="A4961" s="5" t="s">
        <v>6228</v>
      </c>
      <c r="B4961">
        <f t="shared" si="77"/>
        <v>1</v>
      </c>
    </row>
    <row r="4962" spans="1:2" x14ac:dyDescent="0.25">
      <c r="A4962" s="5" t="s">
        <v>6594</v>
      </c>
      <c r="B4962">
        <f t="shared" si="77"/>
        <v>1</v>
      </c>
    </row>
    <row r="4963" spans="1:2" x14ac:dyDescent="0.25">
      <c r="A4963" s="5" t="s">
        <v>7728</v>
      </c>
      <c r="B4963">
        <f t="shared" si="77"/>
        <v>1</v>
      </c>
    </row>
    <row r="4964" spans="1:2" x14ac:dyDescent="0.25">
      <c r="A4964" s="5" t="s">
        <v>6239</v>
      </c>
      <c r="B4964">
        <f t="shared" si="77"/>
        <v>1</v>
      </c>
    </row>
    <row r="4965" spans="1:2" x14ac:dyDescent="0.25">
      <c r="A4965" s="5" t="s">
        <v>9133</v>
      </c>
      <c r="B4965">
        <f t="shared" si="77"/>
        <v>1</v>
      </c>
    </row>
    <row r="4966" spans="1:2" x14ac:dyDescent="0.25">
      <c r="A4966" s="5" t="s">
        <v>7196</v>
      </c>
      <c r="B4966">
        <f t="shared" si="77"/>
        <v>1</v>
      </c>
    </row>
    <row r="4967" spans="1:2" x14ac:dyDescent="0.25">
      <c r="A4967" s="5" t="s">
        <v>7068</v>
      </c>
      <c r="B4967">
        <f t="shared" si="77"/>
        <v>1</v>
      </c>
    </row>
    <row r="4968" spans="1:2" x14ac:dyDescent="0.25">
      <c r="A4968" s="5" t="s">
        <v>8216</v>
      </c>
      <c r="B4968">
        <f t="shared" si="77"/>
        <v>1</v>
      </c>
    </row>
    <row r="4969" spans="1:2" x14ac:dyDescent="0.25">
      <c r="A4969" s="5" t="s">
        <v>7064</v>
      </c>
      <c r="B4969">
        <f t="shared" si="77"/>
        <v>1</v>
      </c>
    </row>
    <row r="4970" spans="1:2" x14ac:dyDescent="0.25">
      <c r="A4970" s="5" t="s">
        <v>9777</v>
      </c>
      <c r="B4970">
        <f t="shared" si="77"/>
        <v>1</v>
      </c>
    </row>
    <row r="4971" spans="1:2" x14ac:dyDescent="0.25">
      <c r="A4971" s="5" t="s">
        <v>7156</v>
      </c>
      <c r="B4971">
        <f t="shared" si="77"/>
        <v>1</v>
      </c>
    </row>
    <row r="4972" spans="1:2" x14ac:dyDescent="0.25">
      <c r="A4972" s="5" t="s">
        <v>7666</v>
      </c>
      <c r="B4972">
        <f t="shared" si="77"/>
        <v>1</v>
      </c>
    </row>
    <row r="4973" spans="1:2" x14ac:dyDescent="0.25">
      <c r="A4973" s="5" t="s">
        <v>8652</v>
      </c>
      <c r="B4973">
        <f t="shared" si="77"/>
        <v>1</v>
      </c>
    </row>
    <row r="4974" spans="1:2" x14ac:dyDescent="0.25">
      <c r="A4974" s="5" t="s">
        <v>9733</v>
      </c>
      <c r="B4974">
        <f t="shared" si="77"/>
        <v>1</v>
      </c>
    </row>
    <row r="4975" spans="1:2" x14ac:dyDescent="0.25">
      <c r="A4975" s="5" t="s">
        <v>8559</v>
      </c>
      <c r="B4975">
        <f t="shared" si="77"/>
        <v>1</v>
      </c>
    </row>
    <row r="4976" spans="1:2" x14ac:dyDescent="0.25">
      <c r="A4976" s="5" t="s">
        <v>6901</v>
      </c>
      <c r="B4976">
        <f t="shared" si="77"/>
        <v>1</v>
      </c>
    </row>
    <row r="4977" spans="1:2" x14ac:dyDescent="0.25">
      <c r="A4977" s="5" t="s">
        <v>9720</v>
      </c>
      <c r="B4977">
        <f t="shared" si="77"/>
        <v>1</v>
      </c>
    </row>
    <row r="4978" spans="1:2" x14ac:dyDescent="0.25">
      <c r="A4978" s="5" t="s">
        <v>7046</v>
      </c>
      <c r="B4978">
        <f t="shared" si="77"/>
        <v>1</v>
      </c>
    </row>
    <row r="4979" spans="1:2" x14ac:dyDescent="0.25">
      <c r="A4979" s="5" t="s">
        <v>9726</v>
      </c>
      <c r="B4979">
        <f t="shared" si="77"/>
        <v>1</v>
      </c>
    </row>
    <row r="4980" spans="1:2" x14ac:dyDescent="0.25">
      <c r="A4980" s="5" t="s">
        <v>9074</v>
      </c>
      <c r="B4980">
        <f t="shared" si="77"/>
        <v>1</v>
      </c>
    </row>
    <row r="4981" spans="1:2" x14ac:dyDescent="0.25">
      <c r="A4981" s="5" t="s">
        <v>10911</v>
      </c>
      <c r="B4981">
        <f t="shared" si="77"/>
        <v>1</v>
      </c>
    </row>
    <row r="4982" spans="1:2" x14ac:dyDescent="0.25">
      <c r="A4982" s="5" t="s">
        <v>7795</v>
      </c>
      <c r="B4982">
        <f t="shared" si="77"/>
        <v>1</v>
      </c>
    </row>
    <row r="4983" spans="1:2" x14ac:dyDescent="0.25">
      <c r="A4983" s="5" t="s">
        <v>8710</v>
      </c>
      <c r="B4983">
        <f t="shared" si="77"/>
        <v>1</v>
      </c>
    </row>
    <row r="4984" spans="1:2" x14ac:dyDescent="0.25">
      <c r="A4984" s="5" t="s">
        <v>9418</v>
      </c>
      <c r="B4984">
        <f t="shared" si="77"/>
        <v>1</v>
      </c>
    </row>
    <row r="4985" spans="1:2" x14ac:dyDescent="0.25">
      <c r="A4985" s="5" t="s">
        <v>8259</v>
      </c>
      <c r="B4985">
        <f t="shared" si="77"/>
        <v>1</v>
      </c>
    </row>
    <row r="4986" spans="1:2" x14ac:dyDescent="0.25">
      <c r="A4986" s="5" t="s">
        <v>9027</v>
      </c>
      <c r="B4986">
        <f t="shared" si="77"/>
        <v>1</v>
      </c>
    </row>
    <row r="4987" spans="1:2" x14ac:dyDescent="0.25">
      <c r="A4987" s="5" t="s">
        <v>9696</v>
      </c>
      <c r="B4987">
        <f t="shared" si="77"/>
        <v>1</v>
      </c>
    </row>
    <row r="4988" spans="1:2" x14ac:dyDescent="0.25">
      <c r="A4988" s="5" t="s">
        <v>8360</v>
      </c>
      <c r="B4988">
        <f t="shared" si="77"/>
        <v>1</v>
      </c>
    </row>
    <row r="4989" spans="1:2" x14ac:dyDescent="0.25">
      <c r="A4989" s="5" t="s">
        <v>7006</v>
      </c>
      <c r="B4989">
        <f t="shared" si="77"/>
        <v>1</v>
      </c>
    </row>
    <row r="4990" spans="1:2" x14ac:dyDescent="0.25">
      <c r="A4990" s="5" t="s">
        <v>6290</v>
      </c>
      <c r="B4990">
        <f t="shared" si="77"/>
        <v>1</v>
      </c>
    </row>
    <row r="4991" spans="1:2" x14ac:dyDescent="0.25">
      <c r="A4991" s="5" t="s">
        <v>7431</v>
      </c>
      <c r="B4991">
        <f t="shared" si="77"/>
        <v>1</v>
      </c>
    </row>
    <row r="4992" spans="1:2" x14ac:dyDescent="0.25">
      <c r="A4992" s="5" t="s">
        <v>9508</v>
      </c>
      <c r="B4992">
        <f t="shared" si="77"/>
        <v>1</v>
      </c>
    </row>
    <row r="4993" spans="1:2" x14ac:dyDescent="0.25">
      <c r="A4993" s="5" t="s">
        <v>10596</v>
      </c>
      <c r="B4993">
        <f t="shared" si="77"/>
        <v>1</v>
      </c>
    </row>
    <row r="4994" spans="1:2" x14ac:dyDescent="0.25">
      <c r="A4994" s="5" t="s">
        <v>9338</v>
      </c>
      <c r="B4994">
        <f t="shared" si="77"/>
        <v>1</v>
      </c>
    </row>
    <row r="4995" spans="1:2" x14ac:dyDescent="0.25">
      <c r="A4995" s="5" t="s">
        <v>9382</v>
      </c>
      <c r="B4995">
        <f t="shared" si="77"/>
        <v>1</v>
      </c>
    </row>
    <row r="4996" spans="1:2" x14ac:dyDescent="0.25">
      <c r="A4996" s="5" t="s">
        <v>9897</v>
      </c>
      <c r="B4996">
        <f t="shared" si="77"/>
        <v>1</v>
      </c>
    </row>
    <row r="4997" spans="1:2" x14ac:dyDescent="0.25">
      <c r="A4997" s="5" t="s">
        <v>10888</v>
      </c>
      <c r="B4997">
        <f t="shared" ref="B4997:B5013" si="78">IF(A4997&lt;&gt;0,1,0)</f>
        <v>1</v>
      </c>
    </row>
    <row r="4998" spans="1:2" x14ac:dyDescent="0.25">
      <c r="A4998" s="5" t="s">
        <v>9355</v>
      </c>
      <c r="B4998">
        <f t="shared" si="78"/>
        <v>1</v>
      </c>
    </row>
    <row r="4999" spans="1:2" x14ac:dyDescent="0.25">
      <c r="A4999" s="5" t="s">
        <v>7082</v>
      </c>
      <c r="B4999">
        <f t="shared" si="78"/>
        <v>1</v>
      </c>
    </row>
    <row r="5000" spans="1:2" x14ac:dyDescent="0.25">
      <c r="A5000" s="5" t="s">
        <v>10528</v>
      </c>
      <c r="B5000">
        <f t="shared" si="78"/>
        <v>1</v>
      </c>
    </row>
    <row r="5001" spans="1:2" x14ac:dyDescent="0.25">
      <c r="A5001" s="5" t="s">
        <v>10094</v>
      </c>
      <c r="B5001">
        <f t="shared" si="78"/>
        <v>1</v>
      </c>
    </row>
    <row r="5002" spans="1:2" x14ac:dyDescent="0.25">
      <c r="A5002" s="5" t="s">
        <v>9306</v>
      </c>
      <c r="B5002">
        <f t="shared" si="78"/>
        <v>1</v>
      </c>
    </row>
    <row r="5003" spans="1:2" x14ac:dyDescent="0.25">
      <c r="A5003" s="5" t="s">
        <v>9997</v>
      </c>
      <c r="B5003">
        <f t="shared" si="78"/>
        <v>1</v>
      </c>
    </row>
    <row r="5004" spans="1:2" x14ac:dyDescent="0.25">
      <c r="A5004" s="5" t="s">
        <v>9727</v>
      </c>
      <c r="B5004">
        <f t="shared" si="78"/>
        <v>1</v>
      </c>
    </row>
    <row r="5005" spans="1:2" x14ac:dyDescent="0.25">
      <c r="A5005" s="5" t="s">
        <v>6524</v>
      </c>
      <c r="B5005">
        <f t="shared" si="78"/>
        <v>1</v>
      </c>
    </row>
    <row r="5006" spans="1:2" x14ac:dyDescent="0.25">
      <c r="A5006" s="5" t="s">
        <v>9567</v>
      </c>
      <c r="B5006">
        <f t="shared" si="78"/>
        <v>1</v>
      </c>
    </row>
    <row r="5007" spans="1:2" x14ac:dyDescent="0.25">
      <c r="A5007" s="5" t="s">
        <v>7186</v>
      </c>
      <c r="B5007">
        <f t="shared" si="78"/>
        <v>1</v>
      </c>
    </row>
    <row r="5008" spans="1:2" x14ac:dyDescent="0.25">
      <c r="A5008" s="5" t="s">
        <v>10088</v>
      </c>
      <c r="B5008">
        <f t="shared" si="78"/>
        <v>1</v>
      </c>
    </row>
    <row r="5009" spans="1:2" x14ac:dyDescent="0.25">
      <c r="A5009" s="5" t="s">
        <v>8263</v>
      </c>
      <c r="B5009">
        <f t="shared" si="78"/>
        <v>1</v>
      </c>
    </row>
    <row r="5010" spans="1:2" x14ac:dyDescent="0.25">
      <c r="A5010" s="5" t="s">
        <v>10726</v>
      </c>
      <c r="B5010">
        <f t="shared" si="78"/>
        <v>1</v>
      </c>
    </row>
    <row r="5011" spans="1:2" x14ac:dyDescent="0.25">
      <c r="A5011" s="5" t="s">
        <v>8363</v>
      </c>
      <c r="B5011">
        <f t="shared" si="78"/>
        <v>1</v>
      </c>
    </row>
    <row r="5012" spans="1:2" x14ac:dyDescent="0.25">
      <c r="A5012" s="5" t="s">
        <v>9002</v>
      </c>
      <c r="B5012">
        <f t="shared" si="78"/>
        <v>1</v>
      </c>
    </row>
    <row r="5013" spans="1:2" x14ac:dyDescent="0.25">
      <c r="A5013" s="5" t="s">
        <v>11176</v>
      </c>
      <c r="B5013">
        <f t="shared" si="78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"/>
  <sheetViews>
    <sheetView workbookViewId="0">
      <selection activeCell="F7" sqref="F7"/>
    </sheetView>
  </sheetViews>
  <sheetFormatPr defaultRowHeight="12.6" x14ac:dyDescent="0.25"/>
  <cols>
    <col min="1" max="1" width="18.44140625" bestFit="1" customWidth="1"/>
    <col min="2" max="2" width="12.33203125" bestFit="1" customWidth="1"/>
    <col min="3" max="3" width="21.109375" bestFit="1" customWidth="1"/>
  </cols>
  <sheetData>
    <row r="1" spans="1:2" x14ac:dyDescent="0.25">
      <c r="A1" s="4" t="s">
        <v>11177</v>
      </c>
      <c r="B1" t="s">
        <v>11194</v>
      </c>
    </row>
    <row r="2" spans="1:2" x14ac:dyDescent="0.25">
      <c r="A2" s="5" t="s">
        <v>11190</v>
      </c>
      <c r="B2" s="6"/>
    </row>
    <row r="3" spans="1:2" x14ac:dyDescent="0.25">
      <c r="A3" s="7" t="s">
        <v>11178</v>
      </c>
      <c r="B3" s="6">
        <v>2450.1906999999992</v>
      </c>
    </row>
    <row r="4" spans="1:2" x14ac:dyDescent="0.25">
      <c r="A4" s="7" t="s">
        <v>11179</v>
      </c>
      <c r="B4" s="6">
        <v>862.30839999999989</v>
      </c>
    </row>
    <row r="5" spans="1:2" x14ac:dyDescent="0.25">
      <c r="A5" s="7" t="s">
        <v>11180</v>
      </c>
      <c r="B5" s="6">
        <v>498.72989999999828</v>
      </c>
    </row>
    <row r="6" spans="1:2" x14ac:dyDescent="0.25">
      <c r="A6" s="7" t="s">
        <v>11181</v>
      </c>
      <c r="B6" s="6">
        <v>3488.8352000000004</v>
      </c>
    </row>
    <row r="7" spans="1:2" x14ac:dyDescent="0.25">
      <c r="A7" s="7" t="s">
        <v>11182</v>
      </c>
      <c r="B7" s="6">
        <v>2738.7095999999992</v>
      </c>
    </row>
    <row r="8" spans="1:2" x14ac:dyDescent="0.25">
      <c r="A8" s="7" t="s">
        <v>11183</v>
      </c>
      <c r="B8" s="6">
        <v>4976.5243999999984</v>
      </c>
    </row>
    <row r="9" spans="1:2" x14ac:dyDescent="0.25">
      <c r="A9" s="7" t="s">
        <v>11184</v>
      </c>
      <c r="B9" s="6">
        <v>-841.48260000000209</v>
      </c>
    </row>
    <row r="10" spans="1:2" x14ac:dyDescent="0.25">
      <c r="A10" s="7" t="s">
        <v>11185</v>
      </c>
      <c r="B10" s="6">
        <v>5318.1049999999996</v>
      </c>
    </row>
    <row r="11" spans="1:2" x14ac:dyDescent="0.25">
      <c r="A11" s="7" t="s">
        <v>11186</v>
      </c>
      <c r="B11" s="6">
        <v>8328.099400000001</v>
      </c>
    </row>
    <row r="12" spans="1:2" x14ac:dyDescent="0.25">
      <c r="A12" s="7" t="s">
        <v>11187</v>
      </c>
      <c r="B12" s="6">
        <v>3448.2572999999979</v>
      </c>
    </row>
    <row r="13" spans="1:2" x14ac:dyDescent="0.25">
      <c r="A13" s="7" t="s">
        <v>11188</v>
      </c>
      <c r="B13" s="6">
        <v>9292.1268999999938</v>
      </c>
    </row>
    <row r="14" spans="1:2" x14ac:dyDescent="0.25">
      <c r="A14" s="7" t="s">
        <v>11189</v>
      </c>
      <c r="B14" s="6">
        <v>8983.5698999999986</v>
      </c>
    </row>
    <row r="15" spans="1:2" x14ac:dyDescent="0.25">
      <c r="A15" s="5" t="s">
        <v>11191</v>
      </c>
      <c r="B15" s="6"/>
    </row>
    <row r="16" spans="1:2" x14ac:dyDescent="0.25">
      <c r="A16" s="7" t="s">
        <v>11178</v>
      </c>
      <c r="B16" s="6">
        <v>-3281.0070000000014</v>
      </c>
    </row>
    <row r="17" spans="1:2" x14ac:dyDescent="0.25">
      <c r="A17" s="7" t="s">
        <v>11179</v>
      </c>
      <c r="B17" s="6">
        <v>2813.8508000000002</v>
      </c>
    </row>
    <row r="18" spans="1:2" x14ac:dyDescent="0.25">
      <c r="A18" s="7" t="s">
        <v>11180</v>
      </c>
      <c r="B18" s="6">
        <v>9732.0977999999996</v>
      </c>
    </row>
    <row r="19" spans="1:2" x14ac:dyDescent="0.25">
      <c r="A19" s="7" t="s">
        <v>11181</v>
      </c>
      <c r="B19" s="6">
        <v>4187.4961999999969</v>
      </c>
    </row>
    <row r="20" spans="1:2" x14ac:dyDescent="0.25">
      <c r="A20" s="7" t="s">
        <v>11182</v>
      </c>
      <c r="B20" s="6">
        <v>4667.868999999997</v>
      </c>
    </row>
    <row r="21" spans="1:2" x14ac:dyDescent="0.25">
      <c r="A21" s="7" t="s">
        <v>11183</v>
      </c>
      <c r="B21" s="6">
        <v>3335.5571999999997</v>
      </c>
    </row>
    <row r="22" spans="1:2" x14ac:dyDescent="0.25">
      <c r="A22" s="7" t="s">
        <v>11184</v>
      </c>
      <c r="B22" s="6">
        <v>3288.6483000000003</v>
      </c>
    </row>
    <row r="23" spans="1:2" x14ac:dyDescent="0.25">
      <c r="A23" s="7" t="s">
        <v>11185</v>
      </c>
      <c r="B23" s="6">
        <v>5355.8083999999999</v>
      </c>
    </row>
    <row r="24" spans="1:2" x14ac:dyDescent="0.25">
      <c r="A24" s="7" t="s">
        <v>11186</v>
      </c>
      <c r="B24" s="6">
        <v>8209.1627000000008</v>
      </c>
    </row>
    <row r="25" spans="1:2" x14ac:dyDescent="0.25">
      <c r="A25" s="7" t="s">
        <v>11187</v>
      </c>
      <c r="B25" s="6">
        <v>2817.3659999999986</v>
      </c>
    </row>
    <row r="26" spans="1:2" x14ac:dyDescent="0.25">
      <c r="A26" s="7" t="s">
        <v>11188</v>
      </c>
      <c r="B26" s="6">
        <v>12474.788400000009</v>
      </c>
    </row>
    <row r="27" spans="1:2" x14ac:dyDescent="0.25">
      <c r="A27" s="7" t="s">
        <v>11189</v>
      </c>
      <c r="B27" s="6">
        <v>8016.9658999999974</v>
      </c>
    </row>
    <row r="28" spans="1:2" x14ac:dyDescent="0.25">
      <c r="A28" s="5" t="s">
        <v>11192</v>
      </c>
      <c r="B28" s="6"/>
    </row>
    <row r="29" spans="1:2" x14ac:dyDescent="0.25">
      <c r="A29" s="7" t="s">
        <v>11178</v>
      </c>
      <c r="B29" s="6">
        <v>2824.8233000000005</v>
      </c>
    </row>
    <row r="30" spans="1:2" x14ac:dyDescent="0.25">
      <c r="A30" s="7" t="s">
        <v>11179</v>
      </c>
      <c r="B30" s="6">
        <v>5004.579499999998</v>
      </c>
    </row>
    <row r="31" spans="1:2" x14ac:dyDescent="0.25">
      <c r="A31" s="7" t="s">
        <v>11180</v>
      </c>
      <c r="B31" s="6">
        <v>3611.967999999998</v>
      </c>
    </row>
    <row r="32" spans="1:2" x14ac:dyDescent="0.25">
      <c r="A32" s="7" t="s">
        <v>11181</v>
      </c>
      <c r="B32" s="6">
        <v>2977.814899999998</v>
      </c>
    </row>
    <row r="33" spans="1:2" x14ac:dyDescent="0.25">
      <c r="A33" s="7" t="s">
        <v>11182</v>
      </c>
      <c r="B33" s="6">
        <v>8662.1463999999996</v>
      </c>
    </row>
    <row r="34" spans="1:2" x14ac:dyDescent="0.25">
      <c r="A34" s="7" t="s">
        <v>11183</v>
      </c>
      <c r="B34" s="6">
        <v>4750.3781000000017</v>
      </c>
    </row>
    <row r="35" spans="1:2" x14ac:dyDescent="0.25">
      <c r="A35" s="7" t="s">
        <v>11184</v>
      </c>
      <c r="B35" s="6">
        <v>4432.8778999999995</v>
      </c>
    </row>
    <row r="36" spans="1:2" x14ac:dyDescent="0.25">
      <c r="A36" s="7" t="s">
        <v>11185</v>
      </c>
      <c r="B36" s="6">
        <v>2062.0692999999983</v>
      </c>
    </row>
    <row r="37" spans="1:2" x14ac:dyDescent="0.25">
      <c r="A37" s="7" t="s">
        <v>11186</v>
      </c>
      <c r="B37" s="6">
        <v>9328.6575999999914</v>
      </c>
    </row>
    <row r="38" spans="1:2" x14ac:dyDescent="0.25">
      <c r="A38" s="7" t="s">
        <v>11187</v>
      </c>
      <c r="B38" s="6">
        <v>16243.142500000004</v>
      </c>
    </row>
    <row r="39" spans="1:2" x14ac:dyDescent="0.25">
      <c r="A39" s="7" t="s">
        <v>11188</v>
      </c>
      <c r="B39" s="6">
        <v>4011.407499999998</v>
      </c>
    </row>
    <row r="40" spans="1:2" x14ac:dyDescent="0.25">
      <c r="A40" s="7" t="s">
        <v>11189</v>
      </c>
      <c r="B40" s="6">
        <v>17885.309300000001</v>
      </c>
    </row>
    <row r="41" spans="1:2" x14ac:dyDescent="0.25">
      <c r="A41" s="5" t="s">
        <v>11193</v>
      </c>
      <c r="B41" s="6"/>
    </row>
    <row r="42" spans="1:2" x14ac:dyDescent="0.25">
      <c r="A42" s="7" t="s">
        <v>11178</v>
      </c>
      <c r="B42" s="6">
        <v>7140.4390999999987</v>
      </c>
    </row>
    <row r="43" spans="1:2" x14ac:dyDescent="0.25">
      <c r="A43" s="7" t="s">
        <v>11179</v>
      </c>
      <c r="B43" s="6">
        <v>1613.8719999999985</v>
      </c>
    </row>
    <row r="44" spans="1:2" x14ac:dyDescent="0.25">
      <c r="A44" s="7" t="s">
        <v>11180</v>
      </c>
      <c r="B44" s="6">
        <v>14751.8915</v>
      </c>
    </row>
    <row r="45" spans="1:2" x14ac:dyDescent="0.25">
      <c r="A45" s="7" t="s">
        <v>11181</v>
      </c>
      <c r="B45" s="6">
        <v>933.28999999999621</v>
      </c>
    </row>
    <row r="46" spans="1:2" x14ac:dyDescent="0.25">
      <c r="A46" s="7" t="s">
        <v>11182</v>
      </c>
      <c r="B46" s="6">
        <v>6342.5827999999965</v>
      </c>
    </row>
    <row r="47" spans="1:2" x14ac:dyDescent="0.25">
      <c r="A47" s="7" t="s">
        <v>11183</v>
      </c>
      <c r="B47" s="6">
        <v>8223.335699999996</v>
      </c>
    </row>
    <row r="48" spans="1:2" x14ac:dyDescent="0.25">
      <c r="A48" s="7" t="s">
        <v>11184</v>
      </c>
      <c r="B48" s="6">
        <v>6952.6211999999987</v>
      </c>
    </row>
    <row r="49" spans="1:2" x14ac:dyDescent="0.25">
      <c r="A49" s="7" t="s">
        <v>11185</v>
      </c>
      <c r="B49" s="6">
        <v>9040.9556999999968</v>
      </c>
    </row>
    <row r="50" spans="1:2" x14ac:dyDescent="0.25">
      <c r="A50" s="7" t="s">
        <v>11186</v>
      </c>
      <c r="B50" s="6">
        <v>10991.555600000007</v>
      </c>
    </row>
    <row r="51" spans="1:2" x14ac:dyDescent="0.25">
      <c r="A51" s="7" t="s">
        <v>11187</v>
      </c>
      <c r="B51" s="6">
        <v>9275.2754999999997</v>
      </c>
    </row>
    <row r="52" spans="1:2" x14ac:dyDescent="0.25">
      <c r="A52" s="7" t="s">
        <v>11188</v>
      </c>
      <c r="B52" s="6">
        <v>9690.1036999999942</v>
      </c>
    </row>
    <row r="53" spans="1:2" x14ac:dyDescent="0.25">
      <c r="A53" s="7" t="s">
        <v>11189</v>
      </c>
      <c r="B53" s="6">
        <v>8483.3467999999921</v>
      </c>
    </row>
    <row r="54" spans="1:2" x14ac:dyDescent="0.25">
      <c r="A54" s="5" t="s">
        <v>11176</v>
      </c>
      <c r="B54" s="6">
        <v>286397.02169999992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B4" sqref="B4:B5"/>
    </sheetView>
  </sheetViews>
  <sheetFormatPr defaultRowHeight="12.6" x14ac:dyDescent="0.25"/>
  <cols>
    <col min="1" max="1" width="18.44140625" bestFit="1" customWidth="1"/>
    <col min="2" max="2" width="12.33203125" bestFit="1" customWidth="1"/>
    <col min="3" max="3" width="13.5546875" bestFit="1" customWidth="1"/>
  </cols>
  <sheetData>
    <row r="1" spans="1:3" x14ac:dyDescent="0.25">
      <c r="A1" s="4" t="s">
        <v>11177</v>
      </c>
      <c r="B1" t="s">
        <v>11199</v>
      </c>
      <c r="C1" t="s">
        <v>11194</v>
      </c>
    </row>
    <row r="2" spans="1:3" x14ac:dyDescent="0.25">
      <c r="A2" s="5" t="s">
        <v>24</v>
      </c>
      <c r="B2" s="3">
        <v>1161401.3449999888</v>
      </c>
      <c r="C2" s="3">
        <v>134119.20919999972</v>
      </c>
    </row>
    <row r="3" spans="1:3" x14ac:dyDescent="0.25">
      <c r="A3" s="5" t="s">
        <v>38</v>
      </c>
      <c r="B3" s="3">
        <v>706146.36680000008</v>
      </c>
      <c r="C3" s="3">
        <v>91979.13400000018</v>
      </c>
    </row>
    <row r="4" spans="1:3" x14ac:dyDescent="0.25">
      <c r="A4" s="5" t="s">
        <v>94</v>
      </c>
      <c r="B4" s="3">
        <v>429653.1485000003</v>
      </c>
      <c r="C4" s="3">
        <v>60298.67850000006</v>
      </c>
    </row>
    <row r="5" spans="1:3" x14ac:dyDescent="0.25">
      <c r="A5" s="5" t="s">
        <v>11176</v>
      </c>
      <c r="B5" s="3">
        <v>2297200.8602999891</v>
      </c>
      <c r="C5" s="3">
        <v>286397.02169999992</v>
      </c>
    </row>
  </sheetData>
  <sortState columnSort="1" ref="A1:C5">
    <sortCondition descending="1" ref="B1"/>
  </sortState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B26" sqref="B26"/>
    </sheetView>
  </sheetViews>
  <sheetFormatPr defaultRowHeight="12.6" x14ac:dyDescent="0.25"/>
  <cols>
    <col min="1" max="1" width="18.44140625" bestFit="1" customWidth="1"/>
    <col min="2" max="2" width="12.33203125" bestFit="1" customWidth="1"/>
    <col min="3" max="3" width="13.5546875" bestFit="1" customWidth="1"/>
  </cols>
  <sheetData>
    <row r="1" spans="1:3" x14ac:dyDescent="0.25">
      <c r="A1" s="4" t="s">
        <v>11177</v>
      </c>
      <c r="B1" t="s">
        <v>11199</v>
      </c>
      <c r="C1" t="s">
        <v>11194</v>
      </c>
    </row>
    <row r="2" spans="1:3" x14ac:dyDescent="0.25">
      <c r="A2" s="5" t="s">
        <v>97</v>
      </c>
      <c r="B2" s="8">
        <v>501239.89080000052</v>
      </c>
      <c r="C2" s="8">
        <v>39706.362499999967</v>
      </c>
    </row>
    <row r="3" spans="1:3" x14ac:dyDescent="0.25">
      <c r="A3" s="5" t="s">
        <v>135</v>
      </c>
      <c r="B3" s="8">
        <v>678781.2399999979</v>
      </c>
      <c r="C3" s="8">
        <v>91522.780000000261</v>
      </c>
    </row>
    <row r="4" spans="1:3" x14ac:dyDescent="0.25">
      <c r="A4" s="5" t="s">
        <v>28</v>
      </c>
      <c r="B4" s="8">
        <v>391721.90500000032</v>
      </c>
      <c r="C4" s="8">
        <v>46749.430300000058</v>
      </c>
    </row>
    <row r="5" spans="1:3" x14ac:dyDescent="0.25">
      <c r="A5" s="5" t="s">
        <v>41</v>
      </c>
      <c r="B5" s="3">
        <v>725457.82450000057</v>
      </c>
      <c r="C5" s="3">
        <v>108418.44890000013</v>
      </c>
    </row>
    <row r="6" spans="1:3" x14ac:dyDescent="0.25">
      <c r="A6" s="5" t="s">
        <v>11176</v>
      </c>
      <c r="B6" s="3">
        <v>2297200.8602999994</v>
      </c>
      <c r="C6" s="3">
        <v>286397.02170000039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Dash</vt:lpstr>
      <vt:lpstr>Лист9</vt:lpstr>
      <vt:lpstr>Лист10</vt:lpstr>
      <vt:lpstr>Лист11</vt:lpstr>
      <vt:lpstr>Orders</vt:lpstr>
      <vt:lpstr>People</vt:lpstr>
      <vt:lpstr>Returns</vt:lpstr>
      <vt:lpstr>Лист5</vt:lpstr>
      <vt:lpstr>Лист3</vt:lpstr>
      <vt:lpstr>Лист5 (2)</vt:lpstr>
      <vt:lpstr>Лист7</vt:lpstr>
      <vt:lpstr>Лист8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Renew</cp:lastModifiedBy>
  <cp:lastPrinted>2022-07-06T20:44:20Z</cp:lastPrinted>
  <dcterms:created xsi:type="dcterms:W3CDTF">2019-07-08T16:52:48Z</dcterms:created>
  <dcterms:modified xsi:type="dcterms:W3CDTF">2022-07-07T09:28:24Z</dcterms:modified>
</cp:coreProperties>
</file>